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UMMARY" sheetId="1" state="visible" r:id="rId3"/>
    <sheet name="METHOD" sheetId="2" state="visible" r:id="rId4"/>
    <sheet name="DATA" sheetId="3" state="visible" r:id="rId5"/>
    <sheet name="BUYER KPI" sheetId="4" state="visible" r:id="rId6"/>
    <sheet name="RANKING" sheetId="5" state="visible" r:id="rId7"/>
    <sheet name="BENCHMARK GAP" sheetId="6" state="visible" r:id="rId8"/>
    <sheet name="IMPROVEMENT PLAN" sheetId="7" state="visible" r:id="rId9"/>
    <sheet name="MONTHLY TREND" sheetId="8" state="visible" r:id="rId10"/>
    <sheet name="BUYER x MONTH" sheetId="9" state="visible" r:id="rId11"/>
    <sheet name="UNIT &amp; LINE" sheetId="10" state="visible" r:id="rId12"/>
  </sheets>
  <definedNames>
    <definedName function="false" hidden="true" localSheetId="2" name="_xlnm._FilterDatabase" vbProcedure="false">DATA!$A$1:$S$6803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<sst xmlns="http://schemas.openxmlformats.org/spreadsheetml/2006/main" count="44726" uniqueCount="1128">
  <si>
    <t xml:space="preserve">Buyer performance scorecard</t>
  </si>
  <si>
    <t xml:space="preserve">Sterling Styles Limited · 01 Jan 2026 - 17 Oct 2026 · benchmark $2,500 earned per line per day. Every cell below is a formula reading the tabs behind it.</t>
  </si>
  <si>
    <t xml:space="preserve">FACTORY</t>
  </si>
  <si>
    <t xml:space="preserve">TOP AND BOTTOM</t>
  </si>
  <si>
    <t xml:space="preserve">Line-days</t>
  </si>
  <si>
    <t xml:space="preserve">Rank</t>
  </si>
  <si>
    <t xml:space="preserve">Buyer</t>
  </si>
  <si>
    <t xml:space="preserve">Score</t>
  </si>
  <si>
    <t xml:space="preserve">Pieces</t>
  </si>
  <si>
    <t xml:space="preserve">Best score</t>
  </si>
  <si>
    <t xml:space="preserve">ZARA</t>
  </si>
  <si>
    <t xml:space="preserve">Earned $</t>
  </si>
  <si>
    <t xml:space="preserve">Second</t>
  </si>
  <si>
    <t xml:space="preserve">GAP</t>
  </si>
  <si>
    <t xml:space="preserve">Earned $ per line-day</t>
  </si>
  <si>
    <t xml:space="preserve">Third</t>
  </si>
  <si>
    <t xml:space="preserve">OJG</t>
  </si>
  <si>
    <t xml:space="preserve">Vs $2,500 benchmark</t>
  </si>
  <si>
    <t xml:space="preserve">Lowest score</t>
  </si>
  <si>
    <t xml:space="preserve">CARRE FOUR</t>
  </si>
  <si>
    <t xml:space="preserve">Benchmark hit rate</t>
  </si>
  <si>
    <t xml:space="preserve">Second lowest</t>
  </si>
  <si>
    <t xml:space="preserve">MED COUTORE</t>
  </si>
  <si>
    <t xml:space="preserve">Line-days below benchmark</t>
  </si>
  <si>
    <t xml:space="preserve">CM $ per SMV minute</t>
  </si>
  <si>
    <t xml:space="preserve">Buyers below the benchmark</t>
  </si>
  <si>
    <t xml:space="preserve">CM $ per piece</t>
  </si>
  <si>
    <t xml:space="preserve">Their total period shortfall</t>
  </si>
  <si>
    <t xml:space="preserve">SMV (weighted)</t>
  </si>
  <si>
    <t xml:space="preserve">Efficiency</t>
  </si>
  <si>
    <t xml:space="preserve">DHU %</t>
  </si>
  <si>
    <t xml:space="preserve">HEADLINES</t>
  </si>
  <si>
    <t xml:space="preserve">• The factory averages $2,558 per line-day against the $2,500 benchmark, but only 52.9% of individual line-days clear it and 4,173 line-days finished below.</t>
  </si>
  <si>
    <t xml:space="preserve">• 11 of the 17 ranked buyers sit under the benchmark on their period average; together they carry a $1,099,689 shortfall in capacity value.</t>
  </si>
  <si>
    <t xml:space="preserve">• Efficiency ran 77.0% in 2026-01 against 64.1% at its worst (2026-10), and the benchmark hit rate moved from 61.5% to 45.3%.</t>
  </si>
  <si>
    <t xml:space="preserve">• Price per SMV minute stayed inside a 0.0800 - 0.0882 band across the period, so the movement is on the floor, not in the costings.</t>
  </si>
  <si>
    <t xml:space="preserve">• At the first month's efficiency the same line-days would have earned roughly $2,402,322 more - compare that to every repricing ask on the improvement plan combined.</t>
  </si>
  <si>
    <t xml:space="preserve">• The top three accounts carry 68% of earned value.</t>
  </si>
  <si>
    <t xml:space="preserve">How this report and the ranking were built</t>
  </si>
  <si>
    <t xml:space="preserve">Plain English. Anyone should be able to check the work or repeat it next month.</t>
  </si>
  <si>
    <t xml:space="preserve">THE EIGHT STEPS</t>
  </si>
  <si>
    <t xml:space="preserve">1. Start from the raw daily file</t>
  </si>
  <si>
    <t xml:space="preserve">One row per sewing line per day — 8,854 rows, 38 lines, 3 units, 01 Jan 2026 - 17 Oct 2026, read from the "2026" tab of Buyer_wise_average_CM__earned_report-2026__Date.xlsx. The summary tabs in the source workbook average the period and hide the monthly movement, so they are not used.</t>
  </si>
  <si>
    <t xml:space="preserve">2. Fix the CM rate</t>
  </si>
  <si>
    <t xml:space="preserve">No costing workbook was supplied for this run, so the CM rate is used exactly as it appears in the daily report. Supply the costing book next time and the affected buyers are repriced automatically.</t>
  </si>
  <si>
    <t xml:space="preserve">3. Rebuild earned value</t>
  </si>
  <si>
    <t xml:space="preserve">Earned $ recomputed on every row as pieces × CM. This also corrected 232 rows where the source did not tie.</t>
  </si>
  <si>
    <t xml:space="preserve">4. Roll up to the buyer</t>
  </si>
  <si>
    <t xml:space="preserve">Line-days counted; pieces and earned summed; SMV weighted by pieces; efficiency and DHU as the simple mean of daily values (this reproduces the factory yearly figures exactly); run days as the average consecutive days a style holds a line.</t>
  </si>
  <si>
    <t xml:space="preserve">5. Measure against $2,500</t>
  </si>
  <si>
    <t xml:space="preserve">Two views: the average (did the account clear $2,500 per line-day) and the hit rate (what share of its individual line-days actually cleared it). Shortfall = (2,500 − average) × line-days.</t>
  </si>
  <si>
    <t xml:space="preserve">6. Score six standards</t>
  </si>
  <si>
    <t xml:space="preserve">Each buyer scored against a fixed factory standard, capped at 100 each, then weighted and summed. No buyer is scored against another buyer, so the scores stay comparable next month even if the buyer mix changes.</t>
  </si>
  <si>
    <t xml:space="preserve">7. Separate small accounts</t>
  </si>
  <si>
    <t xml:space="preserve">Under 40 line-days = TRIAL. Scored, listed, but not ranked. A handful of days is not evidence and small samples throw extreme numbers both ways.</t>
  </si>
  <si>
    <t xml:space="preserve">8. Solve for the routes</t>
  </si>
  <si>
    <t xml:space="preserve">For each buyer below the benchmark the earning identity is solved backwards three times — for price, for SMV, for efficiency — giving the exact number each lever would have to reach on its own.</t>
  </si>
  <si>
    <t xml:space="preserve">THE SIX STANDARDS</t>
  </si>
  <si>
    <t xml:space="preserve">Score on each line = actual ÷ standard × 100, capped at 100. Editable on the RANKING tab (yellow cells).</t>
  </si>
  <si>
    <t xml:space="preserve">1. Benchmark achievement — 30%</t>
  </si>
  <si>
    <t xml:space="preserve">Standard: $2,500 earned per line per day. The question the factory actually asks: was that line-day worth giving away? Heaviest weight because it already contains price, efficiency and manning inside it.</t>
  </si>
  <si>
    <t xml:space="preserve">2. Value delivered — 20%</t>
  </si>
  <si>
    <t xml:space="preserve">Standard: a 10% share of factory earned $. Scale has to count — an account earning $6m cannot rank below one earning $100k on a rate advantage alone.</t>
  </si>
  <si>
    <t xml:space="preserve">3. Price — 20%</t>
  </si>
  <si>
    <t xml:space="preserve">Standard: $0.0843 per SMV minute, the factory blended rate. CM per minute is the only fair price comparison; CM per piece across different garments is meaningless.</t>
  </si>
  <si>
    <t xml:space="preserve">4. Efficiency — 15%</t>
  </si>
  <si>
    <t xml:space="preserve">Standard: 80%. Two buyers can pay the same rate and deliver different money. This separates a pricing problem from a floor problem.</t>
  </si>
  <si>
    <t xml:space="preserve">5. Quality — 10%</t>
  </si>
  <si>
    <t xml:space="preserve">Standard: 10% DHU, scored as standard ÷ actual. Rework is capacity paid for twice. Weighted below efficiency only because it is partly inside efficiency already.</t>
  </si>
  <si>
    <t xml:space="preserve">6. Run stability — 5%</t>
  </si>
  <si>
    <t xml:space="preserve">Standard: 10 consecutive line-days per style. Every changeover costs learning-curve output. Smallest weight because it is often the order book, not the buyer.</t>
  </si>
  <si>
    <t xml:space="preserve">Why SMV is not scored</t>
  </si>
  <si>
    <t xml:space="preserve">A high SMV is not bad — a 33-minute cargo should cost more than a 15-minute short. What matters is CM per minute, which is standard 3. SMV also cancels out of the earning identity: at a fixed CM per minute, changing SMV alone does not change what a line earns in a day. It only becomes a lever when SMV falls while CM per piece holds.</t>
  </si>
  <si>
    <t xml:space="preserve">Why scores are capped at 100</t>
  </si>
  <si>
    <t xml:space="preserve">This is a scorecard against a standard, not a competition. Paying double the benchmark rate is excellent but it does not cancel a floor running at 55%. Capping stops one strong number hiding four weak ones.</t>
  </si>
  <si>
    <t xml:space="preserve">Grade bands</t>
  </si>
  <si>
    <t xml:space="preserve">A = 85+, B = 75–84, C = 65–74, D = under 65.</t>
  </si>
  <si>
    <t xml:space="preserve">DEFINITIONS</t>
  </si>
  <si>
    <t xml:space="preserve">Line-day</t>
  </si>
  <si>
    <t xml:space="preserve">One sewing line running for one day. The unit of capacity everything is measured in.</t>
  </si>
  <si>
    <t xml:space="preserve">Pieces × CM. CM value booked — not FOB, not margin. This workbook can say who earns most per unit of capacity, not who is most profitable.</t>
  </si>
  <si>
    <t xml:space="preserve">Earned $ ÷ (pieces × SMV). What the buyer pays for one minute of sewing work.</t>
  </si>
  <si>
    <t xml:space="preserve">Capacity yield. What one line earns in one day on that buyer.</t>
  </si>
  <si>
    <t xml:space="preserve">Share of that buyer's individual line-days that earned $2,500 or more.</t>
  </si>
  <si>
    <t xml:space="preserve">Simple mean of the daily efficiency values.</t>
  </si>
  <si>
    <t xml:space="preserve">Defects per hundred units, simple mean of daily values.</t>
  </si>
  <si>
    <t xml:space="preserve">Weighted by pieces produced, not a flat average.</t>
  </si>
  <si>
    <t xml:space="preserve">Run days</t>
  </si>
  <si>
    <t xml:space="preserve">Average consecutive line-days a style holds one line before changeover.</t>
  </si>
  <si>
    <t xml:space="preserve">Earning identity</t>
  </si>
  <si>
    <t xml:space="preserve">Earned $/line-day = CM$/min × efficiency × operators × working hours × 60.</t>
  </si>
  <si>
    <t xml:space="preserve">TABS</t>
  </si>
  <si>
    <t xml:space="preserve">SUMMARY</t>
  </si>
  <si>
    <t xml:space="preserve">One-page factory scorecard and headlines.</t>
  </si>
  <si>
    <t xml:space="preserve">RANKING</t>
  </si>
  <si>
    <t xml:space="preserve">The ranking. Standards and weights are yellow and editable; scores, grades and ranks recalculate.</t>
  </si>
  <si>
    <t xml:space="preserve">BUYER KPI</t>
  </si>
  <si>
    <t xml:space="preserve">Every metric for all 25 buyers. All SUMIFS / AVERAGEIFS over DATA.</t>
  </si>
  <si>
    <t xml:space="preserve">BENCHMARK GAP</t>
  </si>
  <si>
    <t xml:space="preserve">The $2,500 analysis plus the table of what $2,500 a day requires at each efficiency level.</t>
  </si>
  <si>
    <t xml:space="preserve">IMPROVEMENT PLAN</t>
  </si>
  <si>
    <t xml:space="preserve">Three routes to the benchmark for every buyer, plus the realistic split route.</t>
  </si>
  <si>
    <t xml:space="preserve">MONTHLY TREND</t>
  </si>
  <si>
    <t xml:space="preserve">Efficiency, DHU, hit rate, price and yield by month, with charts.</t>
  </si>
  <si>
    <t xml:space="preserve">BUYER x MONTH</t>
  </si>
  <si>
    <t xml:space="preserve">Earned $ per line-day matrix, colour scaled.</t>
  </si>
  <si>
    <t xml:space="preserve">UNIT &amp; LINE</t>
  </si>
  <si>
    <t xml:space="preserve">All 3 units and 38 sewing lines against the same benchmark.</t>
  </si>
  <si>
    <t xml:space="preserve">DATA</t>
  </si>
  <si>
    <t xml:space="preserve">The 8,854-row fact table. Every other tab reads from it. Nothing else is hardcoded.</t>
  </si>
  <si>
    <t xml:space="preserve">CAVEATS</t>
  </si>
  <si>
    <t xml:space="preserve">Last month may be partial</t>
  </si>
  <si>
    <t xml:space="preserve">2026-10 carries 14 days in this extract. Check before comparing it to a full month.</t>
  </si>
  <si>
    <t xml:space="preserve">Missing costings</t>
  </si>
  <si>
    <t xml:space="preserve">No costing workbook supplied - CM is exactly as reported in the daily file.</t>
  </si>
  <si>
    <t xml:space="preserve">What this cannot say</t>
  </si>
  <si>
    <t xml:space="preserve">It measures CM value per unit of capacity. It does not know fabric, wash, overheads or FOB, so it cannot rank buyers by profit.</t>
  </si>
  <si>
    <t xml:space="preserve">Colour code</t>
  </si>
  <si>
    <t xml:space="preserve">Blue text = hardcoded input. Black = formula. Yellow = editable standard or weight. Green = factory total or above-benchmark row. Amber = trial buyer.</t>
  </si>
  <si>
    <t xml:space="preserve">DATE</t>
  </si>
  <si>
    <t xml:space="preserve">MONTH</t>
  </si>
  <si>
    <t xml:space="preserve">UNIT</t>
  </si>
  <si>
    <t xml:space="preserve">LINE</t>
  </si>
  <si>
    <t xml:space="preserve">BUYER</t>
  </si>
  <si>
    <t xml:space="preserve">STYLE</t>
  </si>
  <si>
    <t xml:space="preserve">STYLE DESCRIPTION</t>
  </si>
  <si>
    <t xml:space="preserve">PCS</t>
  </si>
  <si>
    <t xml:space="preserve">SMV</t>
  </si>
  <si>
    <t xml:space="preserve">SMV MIN</t>
  </si>
  <si>
    <t xml:space="preserve">CM $</t>
  </si>
  <si>
    <t xml:space="preserve">EARNED $</t>
  </si>
  <si>
    <t xml:space="preserve">BENCHMARK $</t>
  </si>
  <si>
    <t xml:space="preserve">GAP VS BM $</t>
  </si>
  <si>
    <t xml:space="preserve">HIT (1/0)</t>
  </si>
  <si>
    <t xml:space="preserve">EFFICIENCY</t>
  </si>
  <si>
    <t xml:space="preserve">OPERATORS</t>
  </si>
  <si>
    <t xml:space="preserve">W.HRS</t>
  </si>
  <si>
    <t xml:space="preserve">2026-01</t>
  </si>
  <si>
    <t xml:space="preserve">unit-1</t>
  </si>
  <si>
    <t xml:space="preserve">650</t>
  </si>
  <si>
    <t xml:space="preserve">CHINO LONG</t>
  </si>
  <si>
    <t xml:space="preserve">7147/564</t>
  </si>
  <si>
    <t xml:space="preserve">KIDS-A DENIM VESTIDO CUELLO ONDULINA CASUAL 1 MARZO</t>
  </si>
  <si>
    <t xml:space="preserve">7147/029</t>
  </si>
  <si>
    <t xml:space="preserve">B- DNM WIDE LEG MID RISE CON PINZAS</t>
  </si>
  <si>
    <t xml:space="preserve">EXPRESS</t>
  </si>
  <si>
    <t xml:space="preserve">9113299</t>
  </si>
  <si>
    <t xml:space="preserve"> HR WIDE LEG ANKLE </t>
  </si>
  <si>
    <t xml:space="preserve">805650</t>
  </si>
  <si>
    <t xml:space="preserve">BASIC 5 POCKET PANT</t>
  </si>
  <si>
    <t xml:space="preserve">788041</t>
  </si>
  <si>
    <t xml:space="preserve">1172653</t>
  </si>
  <si>
    <t xml:space="preserve">LAGER</t>
  </si>
  <si>
    <t xml:space="preserve">GIANT</t>
  </si>
  <si>
    <t xml:space="preserve"> MEN'S 5 PKT JEAN</t>
  </si>
  <si>
    <t xml:space="preserve">7147/602</t>
  </si>
  <si>
    <t xml:space="preserve">STER-S2606. PANT FLUIDO ALGODÓN</t>
  </si>
  <si>
    <t xml:space="preserve">7147/563</t>
  </si>
  <si>
    <t xml:space="preserve">7147/507</t>
  </si>
  <si>
    <t xml:space="preserve">KIDSA DENIM PANTALON CULOTTE COMFY CRUDO E.PAISES</t>
  </si>
  <si>
    <t xml:space="preserve">7147/436</t>
  </si>
  <si>
    <t xml:space="preserve">G.A SEMI JOGGER RUSTICO</t>
  </si>
  <si>
    <t xml:space="preserve">7147/508</t>
  </si>
  <si>
    <t xml:space="preserve">KIDS DENIM PANTALON BAGGY</t>
  </si>
  <si>
    <t xml:space="preserve">unit-2</t>
  </si>
  <si>
    <t xml:space="preserve">7147/036</t>
  </si>
  <si>
    <t xml:space="preserve">BMID RISE BARREL CARGO FLUIDO</t>
  </si>
  <si>
    <t xml:space="preserve">7147/476</t>
  </si>
  <si>
    <t xml:space="preserve">ZARA MAN</t>
  </si>
  <si>
    <t xml:space="preserve">DSVB-1256</t>
  </si>
  <si>
    <t xml:space="preserve">OVERSIZED BF SHIRT </t>
  </si>
  <si>
    <t xml:space="preserve">7147/606</t>
  </si>
  <si>
    <t xml:space="preserve">7147/030</t>
  </si>
  <si>
    <t xml:space="preserve">B- MONO DENIM CUERPO HALTER DRAPEADO</t>
  </si>
  <si>
    <t xml:space="preserve">MC2711</t>
  </si>
  <si>
    <t xml:space="preserve">ROLL CUF JOGGER</t>
  </si>
  <si>
    <t xml:space="preserve">TARGET</t>
  </si>
  <si>
    <t xml:space="preserve">2200331939A</t>
  </si>
  <si>
    <t xml:space="preserve">SHACKET</t>
  </si>
  <si>
    <t xml:space="preserve">7147/021</t>
  </si>
  <si>
    <t xml:space="preserve">B- CAMISA DENIM MANGA KIMONO DETALLE BOTONES SET</t>
  </si>
  <si>
    <t xml:space="preserve">NEW YORKER</t>
  </si>
  <si>
    <t xml:space="preserve">SLEEVELESS</t>
  </si>
  <si>
    <t xml:space="preserve">VEST</t>
  </si>
  <si>
    <t xml:space="preserve">2900313864</t>
  </si>
  <si>
    <t xml:space="preserve">AZ Dock short</t>
  </si>
  <si>
    <t xml:space="preserve">7147/028</t>
  </si>
  <si>
    <t xml:space="preserve">B- CUERPO DENIM ABERTURA SET</t>
  </si>
  <si>
    <t xml:space="preserve">2200331952A</t>
  </si>
  <si>
    <t xml:space="preserve">JEAN FASHN WIDE LEG</t>
  </si>
  <si>
    <t xml:space="preserve">unit-3</t>
  </si>
  <si>
    <t xml:space="preserve">517</t>
  </si>
  <si>
    <t xml:space="preserve">5 pkt stright</t>
  </si>
  <si>
    <t xml:space="preserve">5730</t>
  </si>
  <si>
    <t xml:space="preserve">5 PKT SHORT WITH HEM FLY &amp; SLIT</t>
  </si>
  <si>
    <t xml:space="preserve">5728</t>
  </si>
  <si>
    <t xml:space="preserve">CAPPRI WITH SIDE SLIT</t>
  </si>
  <si>
    <t xml:space="preserve">22400655</t>
  </si>
  <si>
    <t xml:space="preserve"> SLIM BRIGHTON</t>
  </si>
  <si>
    <t xml:space="preserve">788034</t>
  </si>
  <si>
    <t xml:space="preserve">584444</t>
  </si>
  <si>
    <t xml:space="preserve">KIDS DENIM SKORT LAZOS MARZO</t>
  </si>
  <si>
    <t xml:space="preserve">2200261871A</t>
  </si>
  <si>
    <t xml:space="preserve">JEGGING</t>
  </si>
  <si>
    <t xml:space="preserve">SKIRT</t>
  </si>
  <si>
    <t xml:space="preserve">KIDS- O BERMUDA SARGA JEANS DAMERO </t>
  </si>
  <si>
    <t xml:space="preserve">612666</t>
  </si>
  <si>
    <t xml:space="preserve">7147/477</t>
  </si>
  <si>
    <t xml:space="preserve">G.A BERMUDA RUSTICA</t>
  </si>
  <si>
    <t xml:space="preserve">2200331952B</t>
  </si>
  <si>
    <t xml:space="preserve">519</t>
  </si>
  <si>
    <t xml:space="preserve">9113167</t>
  </si>
  <si>
    <t xml:space="preserve">7147/004</t>
  </si>
  <si>
    <t xml:space="preserve">3400326954</t>
  </si>
  <si>
    <t xml:space="preserve">BARREL 5 POCKET</t>
  </si>
  <si>
    <t xml:space="preserve">MR Boot - Compression Blk/Blk - Regia</t>
  </si>
  <si>
    <t xml:space="preserve">SATTEL</t>
  </si>
  <si>
    <t xml:space="preserve"> KIDS-A DENIM PANTALON WIDE LEG HEART SNAP</t>
  </si>
  <si>
    <t xml:space="preserve">7147/610</t>
  </si>
  <si>
    <t xml:space="preserve">NEXT</t>
  </si>
  <si>
    <t xml:space="preserve">W93063</t>
  </si>
  <si>
    <t xml:space="preserve">OPAL JORT</t>
  </si>
  <si>
    <t xml:space="preserve">4150326197</t>
  </si>
  <si>
    <t xml:space="preserve">CARGO PANT</t>
  </si>
  <si>
    <t xml:space="preserve">248</t>
  </si>
  <si>
    <t xml:space="preserve">MEXI SKIRT</t>
  </si>
  <si>
    <t xml:space="preserve">22100659</t>
  </si>
  <si>
    <t xml:space="preserve">807350</t>
  </si>
  <si>
    <t xml:space="preserve">STER-2605 BERMUDA BAGGY CASUAL ETIQUETA</t>
  </si>
  <si>
    <t xml:space="preserve">DGVB-4044</t>
  </si>
  <si>
    <t xml:space="preserve">AMANDA JACKET</t>
  </si>
  <si>
    <t xml:space="preserve">3400330446</t>
  </si>
  <si>
    <t xml:space="preserve">9113198</t>
  </si>
  <si>
    <t xml:space="preserve">Skinny Charles </t>
  </si>
  <si>
    <t xml:space="preserve">723734</t>
  </si>
  <si>
    <t xml:space="preserve">584462</t>
  </si>
  <si>
    <t xml:space="preserve">7147/609</t>
  </si>
  <si>
    <t xml:space="preserve">V02118</t>
  </si>
  <si>
    <t xml:space="preserve">PLATED SKIRT</t>
  </si>
  <si>
    <t xml:space="preserve">7147/584</t>
  </si>
  <si>
    <t xml:space="preserve">3400326743</t>
  </si>
  <si>
    <t xml:space="preserve">CARMEL</t>
  </si>
  <si>
    <t xml:space="preserve">STER-S2612 PANTALÓN BAGGY FIT LINO LAVADO URBAN MARZO</t>
  </si>
  <si>
    <t xml:space="preserve">KIDS-O DENIM PETO CORTO RAYAS</t>
  </si>
  <si>
    <t xml:space="preserve">OPAL  BRRL</t>
  </si>
  <si>
    <t xml:space="preserve">4150311249</t>
  </si>
  <si>
    <t xml:space="preserve">JEAN FASHN UP HEM</t>
  </si>
  <si>
    <t xml:space="preserve">7147/512</t>
  </si>
  <si>
    <t xml:space="preserve">WJSB-163</t>
  </si>
  <si>
    <t xml:space="preserve">5 PKT SHORT PANT</t>
  </si>
  <si>
    <t xml:space="preserve">7147/607</t>
  </si>
  <si>
    <t xml:space="preserve">KIDS-O DENIM BERMUDA JORT ACID  SANP</t>
  </si>
  <si>
    <t xml:space="preserve">Opal Brrl Trs-Solid</t>
  </si>
  <si>
    <t xml:space="preserve">4150311236</t>
  </si>
  <si>
    <t xml:space="preserve">BASIC 5 POCKET</t>
  </si>
  <si>
    <t xml:space="preserve">WPJSB-503</t>
  </si>
  <si>
    <t xml:space="preserve">9113283</t>
  </si>
  <si>
    <t xml:space="preserve">2200331947A</t>
  </si>
  <si>
    <t xml:space="preserve">NECK JACKET</t>
  </si>
  <si>
    <t xml:space="preserve">5640</t>
  </si>
  <si>
    <t xml:space="preserve">5 PKT LONG PANT</t>
  </si>
  <si>
    <t xml:space="preserve">STER-S2610 BERMUDA SARGA FLUIDA CARGO</t>
  </si>
  <si>
    <t xml:space="preserve">819313</t>
  </si>
  <si>
    <t xml:space="preserve">WJJSB-15464</t>
  </si>
  <si>
    <t xml:space="preserve">TROU FLUID PATCH</t>
  </si>
  <si>
    <t xml:space="preserve">HR STRAIGHT ANKLE</t>
  </si>
  <si>
    <t xml:space="preserve">7147/506</t>
  </si>
  <si>
    <t xml:space="preserve">WID LEG BF</t>
  </si>
  <si>
    <t xml:space="preserve">GINGER SHORT RISE</t>
  </si>
  <si>
    <t xml:space="preserve">MC2411</t>
  </si>
  <si>
    <t xml:space="preserve">TROU BALOON TRS</t>
  </si>
  <si>
    <t xml:space="preserve">BUTTERCUP WIDE LEG</t>
  </si>
  <si>
    <t xml:space="preserve">KIDS-O DENIM BERMUDA JORT VELOR</t>
  </si>
  <si>
    <t xml:space="preserve">WJSB-407</t>
  </si>
  <si>
    <t xml:space="preserve">T- SHIRT TOP</t>
  </si>
  <si>
    <t xml:space="preserve">OPAL WIDE LEG TRS PRINT</t>
  </si>
  <si>
    <t xml:space="preserve">4150332746P</t>
  </si>
  <si>
    <t xml:space="preserve">2900331277A</t>
  </si>
  <si>
    <t xml:space="preserve">TROU BALOON TROUSER</t>
  </si>
  <si>
    <t xml:space="preserve">2200331939B</t>
  </si>
  <si>
    <t xml:space="preserve">9113415</t>
  </si>
  <si>
    <t xml:space="preserve">MR BOOT - Manae</t>
  </si>
  <si>
    <t xml:space="preserve">895165</t>
  </si>
  <si>
    <t xml:space="preserve">1173358</t>
  </si>
  <si>
    <t xml:space="preserve">664281</t>
  </si>
  <si>
    <t xml:space="preserve">CHERRY BARREL 5PKT</t>
  </si>
  <si>
    <t xml:space="preserve">7147/005</t>
  </si>
  <si>
    <t xml:space="preserve">KIDSA DENIM MONO CORTO LACITOS</t>
  </si>
  <si>
    <t xml:space="preserve">PT BARREL FWD SEAM JEAN - WORN BLACK (12 wks)</t>
  </si>
  <si>
    <t xml:space="preserve">1173360</t>
  </si>
  <si>
    <t xml:space="preserve">29101230</t>
  </si>
  <si>
    <t xml:space="preserve">7147/040</t>
  </si>
  <si>
    <t xml:space="preserve">3200331458</t>
  </si>
  <si>
    <t xml:space="preserve">5810</t>
  </si>
  <si>
    <t xml:space="preserve">HR Skinny - Jerry</t>
  </si>
  <si>
    <t xml:space="preserve">815648</t>
  </si>
  <si>
    <t xml:space="preserve">7147/509</t>
  </si>
  <si>
    <t xml:space="preserve">KIDS-O DENIM BERMUDA JORT ACID SOL</t>
  </si>
  <si>
    <t xml:space="preserve">B- DNM CARGO BARREL PANT</t>
  </si>
  <si>
    <t xml:space="preserve">518</t>
  </si>
  <si>
    <t xml:space="preserve">2692</t>
  </si>
  <si>
    <t xml:space="preserve">787687</t>
  </si>
  <si>
    <t xml:space="preserve">WJJSB-036</t>
  </si>
  <si>
    <t xml:space="preserve">B- MID RISE BARREL CARGO FLUIDO</t>
  </si>
  <si>
    <t xml:space="preserve">MC2432</t>
  </si>
  <si>
    <t xml:space="preserve">2200327101B</t>
  </si>
  <si>
    <t xml:space="preserve">7147/041</t>
  </si>
  <si>
    <t xml:space="preserve">9113416</t>
  </si>
  <si>
    <t xml:space="preserve">MC2468</t>
  </si>
  <si>
    <t xml:space="preserve">7147/032</t>
  </si>
  <si>
    <t xml:space="preserve">3400326750</t>
  </si>
  <si>
    <t xml:space="preserve">214</t>
  </si>
  <si>
    <t xml:space="preserve">B- DNM MID RISE WIDE LEG</t>
  </si>
  <si>
    <t xml:space="preserve">2407974</t>
  </si>
  <si>
    <t xml:space="preserve">MR BOOT - Burbank</t>
  </si>
  <si>
    <t xml:space="preserve">893777</t>
  </si>
  <si>
    <t xml:space="preserve">DAISY FITTED FLARE</t>
  </si>
  <si>
    <t xml:space="preserve">B- CAZADORA DENIM BORDADOS SET</t>
  </si>
  <si>
    <t xml:space="preserve">AZ DOCK SHORT</t>
  </si>
  <si>
    <t xml:space="preserve">3400332943</t>
  </si>
  <si>
    <t xml:space="preserve">2900333141</t>
  </si>
  <si>
    <t xml:space="preserve">DRESS PINAFORE</t>
  </si>
  <si>
    <t xml:space="preserve">pull on </t>
  </si>
  <si>
    <t xml:space="preserve">9113315</t>
  </si>
  <si>
    <t xml:space="preserve">Straight - Hilo</t>
  </si>
  <si>
    <t xml:space="preserve">2407942</t>
  </si>
  <si>
    <t xml:space="preserve">STRAIGHT DENIM</t>
  </si>
  <si>
    <t xml:space="preserve">5811</t>
  </si>
  <si>
    <t xml:space="preserve">Straight - Archie</t>
  </si>
  <si>
    <t xml:space="preserve">Y11060</t>
  </si>
  <si>
    <t xml:space="preserve">ZUBA DENIM DRESS</t>
  </si>
  <si>
    <t xml:space="preserve">843352</t>
  </si>
  <si>
    <t xml:space="preserve">867846</t>
  </si>
  <si>
    <t xml:space="preserve">22400772</t>
  </si>
  <si>
    <t xml:space="preserve">V26387</t>
  </si>
  <si>
    <t xml:space="preserve">2200332930B</t>
  </si>
  <si>
    <t xml:space="preserve">Athletic Slim - Fayette</t>
  </si>
  <si>
    <t xml:space="preserve">3400332869</t>
  </si>
  <si>
    <t xml:space="preserve">STRAIGHT DENIM-AOP BOW</t>
  </si>
  <si>
    <t xml:space="preserve">BARREL LEG JEAN</t>
  </si>
  <si>
    <t xml:space="preserve">843351</t>
  </si>
  <si>
    <t xml:space="preserve">ROBERT/ M SHIRT</t>
  </si>
  <si>
    <t xml:space="preserve">SHIRT</t>
  </si>
  <si>
    <t xml:space="preserve">W15619</t>
  </si>
  <si>
    <t xml:space="preserve">2026-02</t>
  </si>
  <si>
    <t xml:space="preserve">22400773</t>
  </si>
  <si>
    <t xml:space="preserve">7147/608</t>
  </si>
  <si>
    <t xml:space="preserve">G09383</t>
  </si>
  <si>
    <t xml:space="preserve">G12310</t>
  </si>
  <si>
    <t xml:space="preserve">Slim Straight - Vine </t>
  </si>
  <si>
    <t xml:space="preserve">STEAR-S2602 BERMUDA DOBLE CARGO</t>
  </si>
  <si>
    <t xml:space="preserve">MC0008</t>
  </si>
  <si>
    <t xml:space="preserve">7147/035</t>
  </si>
  <si>
    <t xml:space="preserve">DOLMAN SLEEVE TOP</t>
  </si>
  <si>
    <t xml:space="preserve">MC0009</t>
  </si>
  <si>
    <t xml:space="preserve">Y09131</t>
  </si>
  <si>
    <t xml:space="preserve">Pleated Skirt (OG)</t>
  </si>
  <si>
    <t xml:space="preserve">WJSB-422</t>
  </si>
  <si>
    <t xml:space="preserve">B- BERMUDA DENIM BORADOS SET</t>
  </si>
  <si>
    <t xml:space="preserve">Y26690</t>
  </si>
  <si>
    <t xml:space="preserve">4150311232</t>
  </si>
  <si>
    <t xml:space="preserve">7147/034</t>
  </si>
  <si>
    <t xml:space="preserve">IVY BERMUDA SHORTS</t>
  </si>
  <si>
    <t xml:space="preserve">9113374</t>
  </si>
  <si>
    <t xml:space="preserve">FAKE GODS</t>
  </si>
  <si>
    <t xml:space="preserve">31300</t>
  </si>
  <si>
    <t xml:space="preserve">Playsuit</t>
  </si>
  <si>
    <t xml:space="preserve">4150311242</t>
  </si>
  <si>
    <t xml:space="preserve">G84448</t>
  </si>
  <si>
    <t xml:space="preserve">Linen Trouser</t>
  </si>
  <si>
    <t xml:space="preserve">CAZADORA COSTURAS-Print fabric jacket</t>
  </si>
  <si>
    <t xml:space="preserve">3400330772</t>
  </si>
  <si>
    <t xml:space="preserve">5756</t>
  </si>
  <si>
    <t xml:space="preserve">2407909</t>
  </si>
  <si>
    <t xml:space="preserve">HR SKINNY - Watermill</t>
  </si>
  <si>
    <t xml:space="preserve">3 POCKET TOP </t>
  </si>
  <si>
    <t xml:space="preserve">MC010</t>
  </si>
  <si>
    <t xml:space="preserve">2900285796</t>
  </si>
  <si>
    <t xml:space="preserve">294</t>
  </si>
  <si>
    <t xml:space="preserve">Skinny - Fayette</t>
  </si>
  <si>
    <t xml:space="preserve">887339</t>
  </si>
  <si>
    <t xml:space="preserve">2200327101A</t>
  </si>
  <si>
    <t xml:space="preserve">CARGO PANT LONG</t>
  </si>
  <si>
    <t xml:space="preserve">2900336504</t>
  </si>
  <si>
    <t xml:space="preserve">9101237</t>
  </si>
  <si>
    <t xml:space="preserve">1 POCKET TOP</t>
  </si>
  <si>
    <t xml:space="preserve">H89112</t>
  </si>
  <si>
    <t xml:space="preserve">Opal Brrl Trs</t>
  </si>
  <si>
    <t xml:space="preserve">BELTED SLOUCH JEAN</t>
  </si>
  <si>
    <t xml:space="preserve">FLEX X HR STRAIGHT-LUCKY</t>
  </si>
  <si>
    <t xml:space="preserve">H24818</t>
  </si>
  <si>
    <t xml:space="preserve">896583</t>
  </si>
  <si>
    <t xml:space="preserve">7147/771</t>
  </si>
  <si>
    <t xml:space="preserve">NO. PANTALON CARGO RELAXED FIT</t>
  </si>
  <si>
    <t xml:space="preserve">AMANDA CLASSIC</t>
  </si>
  <si>
    <t xml:space="preserve">JOGGER</t>
  </si>
  <si>
    <t xml:space="preserve">9113359</t>
  </si>
  <si>
    <t xml:space="preserve">896140</t>
  </si>
  <si>
    <t xml:space="preserve">5 Pkt long pant</t>
  </si>
  <si>
    <t xml:space="preserve">7147/039</t>
  </si>
  <si>
    <t xml:space="preserve">7147/038</t>
  </si>
  <si>
    <t xml:space="preserve">NOBLE</t>
  </si>
  <si>
    <t xml:space="preserve">18495</t>
  </si>
  <si>
    <t xml:space="preserve">2408312</t>
  </si>
  <si>
    <t xml:space="preserve">HR 90S SLIM - Tribeca</t>
  </si>
  <si>
    <t xml:space="preserve">B-DNIM LOOSE CINTURILLA CROCHET SET</t>
  </si>
  <si>
    <t xml:space="preserve">B-TOP CORSET DNIM DETALLE CROCHET SET</t>
  </si>
  <si>
    <t xml:space="preserve">Slim Straight - Grant</t>
  </si>
  <si>
    <t xml:space="preserve">2900331277</t>
  </si>
  <si>
    <t xml:space="preserve">2408316</t>
  </si>
  <si>
    <t xml:space="preserve">2900330454</t>
  </si>
  <si>
    <t xml:space="preserve">2200332928B</t>
  </si>
  <si>
    <t xml:space="preserve">HAMMERDRIL DENIM CARPENTER</t>
  </si>
  <si>
    <t xml:space="preserve">Straight - Beckett</t>
  </si>
  <si>
    <t xml:space="preserve">ELASTIC WAIST WIDE LEG PANT</t>
  </si>
  <si>
    <t xml:space="preserve">SLOUCH JEANS</t>
  </si>
  <si>
    <t xml:space="preserve">M HD Hammer Drill® Denim 5 Pocket Jean</t>
  </si>
  <si>
    <t xml:space="preserve">7147/567</t>
  </si>
  <si>
    <t xml:space="preserve">22400722</t>
  </si>
  <si>
    <t xml:space="preserve">SLIM VERDE</t>
  </si>
  <si>
    <t xml:space="preserve">723742</t>
  </si>
  <si>
    <t xml:space="preserve">2200332927B</t>
  </si>
  <si>
    <t xml:space="preserve">906215</t>
  </si>
  <si>
    <t xml:space="preserve">1172638</t>
  </si>
  <si>
    <t xml:space="preserve">KIDS-A DENIM PETO CORAZONES PTO CRUZ</t>
  </si>
  <si>
    <t xml:space="preserve">2200332928A</t>
  </si>
  <si>
    <t xml:space="preserve">18499</t>
  </si>
  <si>
    <t xml:space="preserve">DGVB-4957</t>
  </si>
  <si>
    <t xml:space="preserve">2200332929B</t>
  </si>
  <si>
    <t xml:space="preserve">2200332923</t>
  </si>
  <si>
    <t xml:space="preserve">2500</t>
  </si>
  <si>
    <t xml:space="preserve">2026-03</t>
  </si>
  <si>
    <t xml:space="preserve">SSL</t>
  </si>
  <si>
    <t xml:space="preserve">UNIFORM</t>
  </si>
  <si>
    <t xml:space="preserve">AMANDA CAPRI</t>
  </si>
  <si>
    <t xml:space="preserve">G54502</t>
  </si>
  <si>
    <t xml:space="preserve">Maltida denim Dung</t>
  </si>
  <si>
    <t xml:space="preserve">WIDE LEG</t>
  </si>
  <si>
    <t xml:space="preserve">7147/485</t>
  </si>
  <si>
    <t xml:space="preserve">G80916</t>
  </si>
  <si>
    <t xml:space="preserve">2501</t>
  </si>
  <si>
    <t xml:space="preserve">3423</t>
  </si>
  <si>
    <t xml:space="preserve">G.A. *G.A. BERMUDA CARGO</t>
  </si>
  <si>
    <t xml:space="preserve">18500</t>
  </si>
  <si>
    <t xml:space="preserve">M HD Hammer Drill® Denim 5 Pocket or Carpenter Jean</t>
  </si>
  <si>
    <t xml:space="preserve">7147/431</t>
  </si>
  <si>
    <t xml:space="preserve">G.U. STUDS BAGGY BERMUDA ( MAYO 1)</t>
  </si>
  <si>
    <t xml:space="preserve">7147/755</t>
  </si>
  <si>
    <t xml:space="preserve">DGVB-4128</t>
  </si>
  <si>
    <t xml:space="preserve">2200332932B</t>
  </si>
  <si>
    <t xml:space="preserve">V34698</t>
  </si>
  <si>
    <t xml:space="preserve">Womens  JKT</t>
  </si>
  <si>
    <t xml:space="preserve">3208</t>
  </si>
  <si>
    <t xml:space="preserve">STER-S2604. PANT BAGGY SARGA</t>
  </si>
  <si>
    <t xml:space="preserve">AMANDA BERMUDA</t>
  </si>
  <si>
    <t xml:space="preserve">BUSS PRO</t>
  </si>
  <si>
    <t xml:space="preserve">APRON</t>
  </si>
  <si>
    <t xml:space="preserve">5 PKT LONG</t>
  </si>
  <si>
    <t xml:space="preserve">9113331</t>
  </si>
  <si>
    <t xml:space="preserve">896589</t>
  </si>
  <si>
    <t xml:space="preserve">HR RELAXED STRAIGHT - AQUINNAH</t>
  </si>
  <si>
    <t xml:space="preserve">IMPLUSE</t>
  </si>
  <si>
    <t xml:space="preserve">MSG4WC1501A - DBL</t>
  </si>
  <si>
    <t xml:space="preserve">DGVB-5240</t>
  </si>
  <si>
    <t xml:space="preserve">MEN'S DENIM SHIRT</t>
  </si>
  <si>
    <t xml:space="preserve">V60519</t>
  </si>
  <si>
    <t xml:space="preserve">Nancy Tops One way print</t>
  </si>
  <si>
    <t xml:space="preserve">7147/569</t>
  </si>
  <si>
    <t xml:space="preserve">211</t>
  </si>
  <si>
    <t xml:space="preserve">PULLON</t>
  </si>
  <si>
    <t xml:space="preserve">869619</t>
  </si>
  <si>
    <t xml:space="preserve">DGVB-5869</t>
  </si>
  <si>
    <t xml:space="preserve">896081</t>
  </si>
  <si>
    <t xml:space="preserve">2408311</t>
  </si>
  <si>
    <t xml:space="preserve">Slim - Kellen</t>
  </si>
  <si>
    <t xml:space="preserve">TAPPER ANKLE </t>
  </si>
  <si>
    <t xml:space="preserve">24103</t>
  </si>
  <si>
    <t xml:space="preserve">G98454</t>
  </si>
  <si>
    <t xml:space="preserve">Shell Top</t>
  </si>
  <si>
    <t xml:space="preserve">2200334751B</t>
  </si>
  <si>
    <t xml:space="preserve">FASHION DENIM JEAN</t>
  </si>
  <si>
    <t xml:space="preserve">2502</t>
  </si>
  <si>
    <t xml:space="preserve">907779</t>
  </si>
  <si>
    <t xml:space="preserve">W Denim  5-Pocket Bootcut Jean</t>
  </si>
  <si>
    <t xml:space="preserve">FLEX X HR STRAIGHT ANKLE BASSETT</t>
  </si>
  <si>
    <t xml:space="preserve">24096</t>
  </si>
  <si>
    <t xml:space="preserve">Y23104</t>
  </si>
  <si>
    <t xml:space="preserve">Dock Check Shorts</t>
  </si>
  <si>
    <t xml:space="preserve">7147/568</t>
  </si>
  <si>
    <t xml:space="preserve">KIDS-A SARGA PETO FANTASIA RAYAS ROSA PTO CRUZ</t>
  </si>
  <si>
    <t xml:space="preserve">HR SHAPING WIDE LEG</t>
  </si>
  <si>
    <t xml:space="preserve">24102</t>
  </si>
  <si>
    <t xml:space="preserve">7147/037</t>
  </si>
  <si>
    <t xml:space="preserve">B - DNIM LOOSE CHINO</t>
  </si>
  <si>
    <t xml:space="preserve">DGVB5870</t>
  </si>
  <si>
    <t xml:space="preserve">PATCH POCKET W. CUFF</t>
  </si>
  <si>
    <t xml:space="preserve">TAPPER ANKLE</t>
  </si>
  <si>
    <t xml:space="preserve">2026-04</t>
  </si>
  <si>
    <t xml:space="preserve">M Flex 5 Pocket Bootcut Jean</t>
  </si>
  <si>
    <t xml:space="preserve">W Denim  5-Pocket Power Stretch Bootcut Jean</t>
  </si>
  <si>
    <t xml:space="preserve">3 POCKET TOP</t>
  </si>
  <si>
    <t xml:space="preserve">2522</t>
  </si>
  <si>
    <t xml:space="preserve">1209</t>
  </si>
  <si>
    <t xml:space="preserve">SEATTLE / M JEANS</t>
  </si>
  <si>
    <t xml:space="preserve">157 Jeans</t>
  </si>
  <si>
    <t xml:space="preserve">L57254</t>
  </si>
  <si>
    <t xml:space="preserve">SOFT CORD BRL </t>
  </si>
  <si>
    <t xml:space="preserve">DKRB-297</t>
  </si>
  <si>
    <t xml:space="preserve">FLARE HR</t>
  </si>
  <si>
    <t xml:space="preserve">HR GIRLFRIEND W HEM DETAIL</t>
  </si>
  <si>
    <t xml:space="preserve">9120003</t>
  </si>
  <si>
    <t xml:space="preserve">HR SKINNY  - TRIBECA</t>
  </si>
  <si>
    <t xml:space="preserve">18494</t>
  </si>
  <si>
    <t xml:space="preserve">M HD Hammer Drill®  Denim Logger Jean</t>
  </si>
  <si>
    <t xml:space="preserve">HR SHAPING BOOT LEG</t>
  </si>
  <si>
    <t xml:space="preserve">7147/002</t>
  </si>
  <si>
    <t xml:space="preserve">KIDSA DENIM PANTALON SCHIFFLY TRENDY DIRIGIDA</t>
  </si>
  <si>
    <t xml:space="preserve">897528</t>
  </si>
  <si>
    <t xml:space="preserve">JACKET</t>
  </si>
  <si>
    <t xml:space="preserve">29101101</t>
  </si>
  <si>
    <t xml:space="preserve">DGVB-5848</t>
  </si>
  <si>
    <t xml:space="preserve">RELAXED STRAIGHT</t>
  </si>
  <si>
    <t xml:space="preserve">KMART</t>
  </si>
  <si>
    <t xml:space="preserve">92S27BOA351</t>
  </si>
  <si>
    <t xml:space="preserve">WPJSB-15464</t>
  </si>
  <si>
    <t xml:space="preserve">ZINNIA</t>
  </si>
  <si>
    <t xml:space="preserve">7147/437</t>
  </si>
  <si>
    <t xml:space="preserve">REGULR PRINT BORDIE</t>
  </si>
  <si>
    <t xml:space="preserve">4150333619</t>
  </si>
  <si>
    <t xml:space="preserve">CHINO SHORT (ELASTIC+WELT PKT)</t>
  </si>
  <si>
    <t xml:space="preserve">TRIBAL</t>
  </si>
  <si>
    <t xml:space="preserve">62290</t>
  </si>
  <si>
    <t xml:space="preserve">ULTIMATE STRETCH DENIM</t>
  </si>
  <si>
    <t xml:space="preserve">7147/001</t>
  </si>
  <si>
    <t xml:space="preserve">747213</t>
  </si>
  <si>
    <t xml:space="preserve">7147/503</t>
  </si>
  <si>
    <t xml:space="preserve">KIDS - O BERMUDA TIE WAIST RAYAS</t>
  </si>
  <si>
    <t xml:space="preserve">KIDS- O BERMUDA SARGA JEANS DAMERO ECRU/VERDE 6T</t>
  </si>
  <si>
    <t xml:space="preserve">7147/222</t>
  </si>
  <si>
    <t xml:space="preserve">P2906B</t>
  </si>
  <si>
    <t xml:space="preserve">WOMEN'S DENIM PANTS</t>
  </si>
  <si>
    <t xml:space="preserve">WIDE LEG PINTUCK PANT</t>
  </si>
  <si>
    <t xml:space="preserve">DGVB-5882</t>
  </si>
  <si>
    <t xml:space="preserve">COLARLESS JACKET </t>
  </si>
  <si>
    <t xml:space="preserve">4150333620</t>
  </si>
  <si>
    <t xml:space="preserve">747171</t>
  </si>
  <si>
    <t xml:space="preserve">B - DNIM FOIL BRILLOS</t>
  </si>
  <si>
    <t xml:space="preserve">7147/505</t>
  </si>
  <si>
    <t xml:space="preserve">JOULES</t>
  </si>
  <si>
    <t xml:space="preserve">MTR09</t>
  </si>
  <si>
    <t xml:space="preserve">4150336335</t>
  </si>
  <si>
    <t xml:space="preserve">KGVB-5952</t>
  </si>
  <si>
    <t xml:space="preserve">4150336334</t>
  </si>
  <si>
    <t xml:space="preserve">61180</t>
  </si>
  <si>
    <t xml:space="preserve">CAMISA GODS SHIRT</t>
  </si>
  <si>
    <t xml:space="preserve">Soft Crop </t>
  </si>
  <si>
    <t xml:space="preserve">20393</t>
  </si>
  <si>
    <t xml:space="preserve">G66453</t>
  </si>
  <si>
    <t xml:space="preserve">FLARE BUTTERFLY HEAT</t>
  </si>
  <si>
    <t xml:space="preserve">58590</t>
  </si>
  <si>
    <t xml:space="preserve">7147/592</t>
  </si>
  <si>
    <t xml:space="preserve">KIDS A PETO ROSADO AOE FLORES</t>
  </si>
  <si>
    <t xml:space="preserve">P1530A</t>
  </si>
  <si>
    <t xml:space="preserve">MEN’S DENIM PANTS</t>
  </si>
  <si>
    <t xml:space="preserve">FLARED FB</t>
  </si>
  <si>
    <t xml:space="preserve">7147/230</t>
  </si>
  <si>
    <t xml:space="preserve">H0262</t>
  </si>
  <si>
    <t xml:space="preserve">58600</t>
  </si>
  <si>
    <t xml:space="preserve">7147/231</t>
  </si>
  <si>
    <t xml:space="preserve">7147/223</t>
  </si>
  <si>
    <t xml:space="preserve">B - DNIM STRAIGHT RAYAS</t>
  </si>
  <si>
    <t xml:space="preserve">7147/008</t>
  </si>
  <si>
    <t xml:space="preserve">KIDSA DENIM PANTALON MARINE NEGRO</t>
  </si>
  <si>
    <t xml:space="preserve">B- CAZADORA DENIM CROPPED BOLSILLO PLASTRON</t>
  </si>
  <si>
    <t xml:space="preserve">1627</t>
  </si>
  <si>
    <t xml:space="preserve">RLXD BF SHIRT</t>
  </si>
  <si>
    <t xml:space="preserve">SOLAMODA</t>
  </si>
  <si>
    <t xml:space="preserve">4387/472</t>
  </si>
  <si>
    <t xml:space="preserve">Shorts</t>
  </si>
  <si>
    <t xml:space="preserve">B - CAZADORA DENIM CUELLO CONTRASTE</t>
  </si>
  <si>
    <t xml:space="preserve">3400330773</t>
  </si>
  <si>
    <t xml:space="preserve">7147/502</t>
  </si>
  <si>
    <t xml:space="preserve">V60665</t>
  </si>
  <si>
    <t xml:space="preserve">SHRT SS BEACH STR BL</t>
  </si>
  <si>
    <t xml:space="preserve">V11861</t>
  </si>
  <si>
    <t xml:space="preserve">Chunky Emb Jean</t>
  </si>
  <si>
    <t xml:space="preserve">2026-05</t>
  </si>
  <si>
    <t xml:space="preserve">1178893</t>
  </si>
  <si>
    <t xml:space="preserve">907776</t>
  </si>
  <si>
    <t xml:space="preserve">1178926</t>
  </si>
  <si>
    <t xml:space="preserve">KIDS-O PANT SARGA COLOR TIE WAIST</t>
  </si>
  <si>
    <t xml:space="preserve">KIDS-A DENIM PETO FANTASIA CORAZONES GRANDES (NO CHINA)</t>
  </si>
  <si>
    <t xml:space="preserve">7147/007</t>
  </si>
  <si>
    <t xml:space="preserve">2200334757</t>
  </si>
  <si>
    <t xml:space="preserve">V63481</t>
  </si>
  <si>
    <t xml:space="preserve">907772</t>
  </si>
  <si>
    <t xml:space="preserve">1178932</t>
  </si>
  <si>
    <t xml:space="preserve">1635</t>
  </si>
  <si>
    <t xml:space="preserve">1680</t>
  </si>
  <si>
    <t xml:space="preserve">BARREL LEG 5 POCKET</t>
  </si>
  <si>
    <t xml:space="preserve">Cargo trouser </t>
  </si>
  <si>
    <t xml:space="preserve">7147/504</t>
  </si>
  <si>
    <t xml:space="preserve">MARGO WIDE LEG</t>
  </si>
  <si>
    <t xml:space="preserve">DARTED DENIM JKT</t>
  </si>
  <si>
    <t xml:space="preserve">2900334689</t>
  </si>
  <si>
    <t xml:space="preserve">1178897</t>
  </si>
  <si>
    <t xml:space="preserve">4150333612</t>
  </si>
  <si>
    <t xml:space="preserve">4150326213</t>
  </si>
  <si>
    <t xml:space="preserve">AMANDA ORIGINAL BOOT </t>
  </si>
  <si>
    <t xml:space="preserve">KIDS-O PANT SARGA BALLOON</t>
  </si>
  <si>
    <t xml:space="preserve">1674</t>
  </si>
  <si>
    <t xml:space="preserve">4150333803</t>
  </si>
  <si>
    <t xml:space="preserve">SLIM FIT 5 POCKET</t>
  </si>
  <si>
    <t xml:space="preserve">CARGO SHORT PANT</t>
  </si>
  <si>
    <t xml:space="preserve">2410001</t>
  </si>
  <si>
    <t xml:space="preserve">1177965</t>
  </si>
  <si>
    <t xml:space="preserve">1178940</t>
  </si>
  <si>
    <t xml:space="preserve">1667</t>
  </si>
  <si>
    <t xml:space="preserve">HR DARTED CROP</t>
  </si>
  <si>
    <t xml:space="preserve">4150326214</t>
  </si>
  <si>
    <t xml:space="preserve">LOW RISE SLIM</t>
  </si>
  <si>
    <t xml:space="preserve">7147/565</t>
  </si>
  <si>
    <t xml:space="preserve">KIDS-A DENIM PANTALON WIDE LEG FAN GLITTER CASUAL SCHOOL</t>
  </si>
  <si>
    <t xml:space="preserve">1178920</t>
  </si>
  <si>
    <t xml:space="preserve">7147/009</t>
  </si>
  <si>
    <t xml:space="preserve">Y52778</t>
  </si>
  <si>
    <t xml:space="preserve">7147/551</t>
  </si>
  <si>
    <t xml:space="preserve">2200261871B</t>
  </si>
  <si>
    <t xml:space="preserve">SKT 5PK KNEE DARK</t>
  </si>
  <si>
    <t xml:space="preserve">KIDS-A DENIM PANTALON CULOTTE FAN TULIPANES TRENDY DAISY</t>
  </si>
  <si>
    <t xml:space="preserve">4150333789</t>
  </si>
  <si>
    <t xml:space="preserve">7147/229</t>
  </si>
  <si>
    <t xml:space="preserve">7147/552</t>
  </si>
  <si>
    <t xml:space="preserve">7147/225</t>
  </si>
  <si>
    <t xml:space="preserve">4150333790</t>
  </si>
  <si>
    <t xml:space="preserve">7147/701</t>
  </si>
  <si>
    <t xml:space="preserve">KIDS-A SARGA PANTALON WIDE LEG FAN ESTREL COLE CASUAL SCHOOL</t>
  </si>
  <si>
    <t xml:space="preserve">B - DNIM MID RISE STRAIGHT ANIMAL PRINT FOIL</t>
  </si>
  <si>
    <t xml:space="preserve">B- DNM WIDE LEG PINZAS TRASPASO CINTURA SET</t>
  </si>
  <si>
    <t xml:space="preserve">SHORT PANT (ELASTIC)</t>
  </si>
  <si>
    <t xml:space="preserve">PANTALON CASUAL SARGA FLUIDA BALLOON</t>
  </si>
  <si>
    <t xml:space="preserve">7147/501</t>
  </si>
  <si>
    <t xml:space="preserve">WIDE LEG 5 POCKET( BACK PKT-LOVE)</t>
  </si>
  <si>
    <t xml:space="preserve">KIDS-O PANT SARGA JEANS BAGGY DAMERO 6T</t>
  </si>
  <si>
    <t xml:space="preserve">7147/226</t>
  </si>
  <si>
    <t xml:space="preserve">B- CAMISA DENIM MANGA JAPONESA SET Jacket </t>
  </si>
  <si>
    <t xml:space="preserve">4150311269P</t>
  </si>
  <si>
    <t xml:space="preserve">3200337683</t>
  </si>
  <si>
    <t xml:space="preserve">4150336783</t>
  </si>
  <si>
    <t xml:space="preserve">LONG PANT (ELASTIC)</t>
  </si>
  <si>
    <t xml:space="preserve">DENIM SKIRT</t>
  </si>
  <si>
    <t xml:space="preserve">MVAB112</t>
  </si>
  <si>
    <t xml:space="preserve">CHINO CLASSIC</t>
  </si>
  <si>
    <t xml:space="preserve">W18311</t>
  </si>
  <si>
    <t xml:space="preserve">2200334755B</t>
  </si>
  <si>
    <t xml:space="preserve">WIDE LEG 5 POCKET</t>
  </si>
  <si>
    <t xml:space="preserve">4150335271</t>
  </si>
  <si>
    <t xml:space="preserve">29110030</t>
  </si>
  <si>
    <t xml:space="preserve">V27552</t>
  </si>
  <si>
    <t xml:space="preserve">2026-06</t>
  </si>
  <si>
    <t xml:space="preserve">Regia</t>
  </si>
  <si>
    <t xml:space="preserve">MSG4DP2450A</t>
  </si>
  <si>
    <t xml:space="preserve">MC2486</t>
  </si>
  <si>
    <t xml:space="preserve">WM TWILL TROUSER NAVY Joules</t>
  </si>
  <si>
    <t xml:space="preserve">7147/224</t>
  </si>
  <si>
    <t xml:space="preserve">MC2478</t>
  </si>
  <si>
    <t xml:space="preserve">2200334756</t>
  </si>
  <si>
    <t xml:space="preserve">1173355</t>
  </si>
  <si>
    <t xml:space="preserve">MC2660</t>
  </si>
  <si>
    <t xml:space="preserve">Y31737</t>
  </si>
  <si>
    <t xml:space="preserve">MVAB110</t>
  </si>
  <si>
    <t xml:space="preserve">STRAIGHT JEAN</t>
  </si>
  <si>
    <t xml:space="preserve">3470</t>
  </si>
  <si>
    <t xml:space="preserve">912372</t>
  </si>
  <si>
    <t xml:space="preserve">220034755A</t>
  </si>
  <si>
    <t xml:space="preserve">V60775</t>
  </si>
  <si>
    <t xml:space="preserve">7147/232</t>
  </si>
  <si>
    <t xml:space="preserve">2200336950A</t>
  </si>
  <si>
    <t xml:space="preserve">H0426</t>
  </si>
  <si>
    <t xml:space="preserve">Pelmet Skir</t>
  </si>
  <si>
    <t xml:space="preserve">22410001</t>
  </si>
  <si>
    <t xml:space="preserve">2200334771A</t>
  </si>
  <si>
    <t xml:space="preserve">POLO DENIM SHIRT </t>
  </si>
  <si>
    <t xml:space="preserve">2200334772A</t>
  </si>
  <si>
    <t xml:space="preserve">PULL ON JEAN</t>
  </si>
  <si>
    <t xml:space="preserve">BERMUDA SHORT</t>
  </si>
  <si>
    <t xml:space="preserve">PLEATED SHORT</t>
  </si>
  <si>
    <t xml:space="preserve">7147/450</t>
  </si>
  <si>
    <t xml:space="preserve">2200334772C</t>
  </si>
  <si>
    <t xml:space="preserve">G86107</t>
  </si>
  <si>
    <t xml:space="preserve">9113383</t>
  </si>
  <si>
    <t xml:space="preserve">Women's NO 5 Pocket Bootcut Jean</t>
  </si>
  <si>
    <t xml:space="preserve">7147/553</t>
  </si>
  <si>
    <t xml:space="preserve">POPPONESSET</t>
  </si>
  <si>
    <t xml:space="preserve">G.A. PANTALON ARCADE ORIGINAL</t>
  </si>
  <si>
    <t xml:space="preserve">4150320825P</t>
  </si>
  <si>
    <t xml:space="preserve">BERMUDA DENIM SHORT</t>
  </si>
  <si>
    <t xml:space="preserve">Women's NO 5 Pocket Pwr Bootcut Jean</t>
  </si>
  <si>
    <t xml:space="preserve">KIDS-A DENIM PANTALON CULOTTE RAYAS TRENDY GENERAL</t>
  </si>
  <si>
    <t xml:space="preserve">2200334771B</t>
  </si>
  <si>
    <t xml:space="preserve">CARGO SHORT</t>
  </si>
  <si>
    <t xml:space="preserve">MR Boot -  Regia</t>
  </si>
  <si>
    <t xml:space="preserve">V84816</t>
  </si>
  <si>
    <t xml:space="preserve">DKRB 270</t>
  </si>
  <si>
    <t xml:space="preserve">MVAB111</t>
  </si>
  <si>
    <t xml:space="preserve">Y53474</t>
  </si>
  <si>
    <t xml:space="preserve">P CORD SOFT WIDE PNO</t>
  </si>
  <si>
    <t xml:space="preserve">MC00009</t>
  </si>
  <si>
    <t xml:space="preserve">FOUR POCKET FLARE LEG</t>
  </si>
  <si>
    <t xml:space="preserve">G25841</t>
  </si>
  <si>
    <t xml:space="preserve">PA457</t>
  </si>
  <si>
    <t xml:space="preserve">Cord Baby Trs</t>
  </si>
  <si>
    <t xml:space="preserve">MC2702</t>
  </si>
  <si>
    <t xml:space="preserve">RELAXED JEAN</t>
  </si>
  <si>
    <t xml:space="preserve">9120107</t>
  </si>
  <si>
    <t xml:space="preserve">JOGGER </t>
  </si>
  <si>
    <t xml:space="preserve">LUCKY</t>
  </si>
  <si>
    <t xml:space="preserve">168937</t>
  </si>
  <si>
    <t xml:space="preserve">WORKWEAR JACKET - CANVAS</t>
  </si>
  <si>
    <t xml:space="preserve">HR Straight - Bellevue</t>
  </si>
  <si>
    <t xml:space="preserve">2200336903A</t>
  </si>
  <si>
    <t xml:space="preserve">7147/327</t>
  </si>
  <si>
    <t xml:space="preserve">9113395</t>
  </si>
  <si>
    <t xml:space="preserve">7147/233</t>
  </si>
  <si>
    <t xml:space="preserve">2200336953B</t>
  </si>
  <si>
    <t xml:space="preserve">LINEN DENIM SHIRT</t>
  </si>
  <si>
    <t xml:space="preserve">4150319304</t>
  </si>
  <si>
    <t xml:space="preserve">G.A. CHINO NARANJA</t>
  </si>
  <si>
    <t xml:space="preserve">HR Barrel _POPPONESSET</t>
  </si>
  <si>
    <t xml:space="preserve">7147/550</t>
  </si>
  <si>
    <t xml:space="preserve">4387/493</t>
  </si>
  <si>
    <t xml:space="preserve">Chino Pant</t>
  </si>
  <si>
    <t xml:space="preserve">B - DNIM JACKET CUELLO COMBINADO</t>
  </si>
  <si>
    <t xml:space="preserve">PULL ON RELAXED SHORT</t>
  </si>
  <si>
    <t xml:space="preserve">CHINO LONG (WELT PKT)</t>
  </si>
  <si>
    <t xml:space="preserve">2026-07</t>
  </si>
  <si>
    <t xml:space="preserve">9120108</t>
  </si>
  <si>
    <t xml:space="preserve">BERMUDA DOBLE CARGO</t>
  </si>
  <si>
    <t xml:space="preserve">KIDS-O DENIM PANT BAGGY 4L</t>
  </si>
  <si>
    <t xml:space="preserve">9120044</t>
  </si>
  <si>
    <t xml:space="preserve">7147/554</t>
  </si>
  <si>
    <t xml:space="preserve">2200336905A</t>
  </si>
  <si>
    <t xml:space="preserve">2200336950C</t>
  </si>
  <si>
    <t xml:space="preserve">29110032</t>
  </si>
  <si>
    <t xml:space="preserve">KIDS-A SARGA PETO BORDADO TRENDY GENERAL 24/AGOSTO</t>
  </si>
  <si>
    <t xml:space="preserve">LINEN DENIM MINI DRESS</t>
  </si>
  <si>
    <t xml:space="preserve">Seam &amp; Raw Hem_Carmel</t>
  </si>
  <si>
    <t xml:space="preserve">9120089</t>
  </si>
  <si>
    <t xml:space="preserve">903391/899667</t>
  </si>
  <si>
    <t xml:space="preserve">2200331089A</t>
  </si>
  <si>
    <t xml:space="preserve">HR Straight - Lumina</t>
  </si>
  <si>
    <t xml:space="preserve">2900339455</t>
  </si>
  <si>
    <t xml:space="preserve">V97058</t>
  </si>
  <si>
    <t xml:space="preserve">MC2765</t>
  </si>
  <si>
    <t xml:space="preserve">PT AIRY SLOUCH JEAN</t>
  </si>
  <si>
    <t xml:space="preserve">2200336904A</t>
  </si>
  <si>
    <t xml:space="preserve">MC2772</t>
  </si>
  <si>
    <t xml:space="preserve">LINEN DENIM WIDE LEG RINSE</t>
  </si>
  <si>
    <t xml:space="preserve">9120046</t>
  </si>
  <si>
    <t xml:space="preserve">2900339390</t>
  </si>
  <si>
    <t xml:space="preserve">HR 70s Flare  - Franklin</t>
  </si>
  <si>
    <t xml:space="preserve">9120045</t>
  </si>
  <si>
    <t xml:space="preserve">ocket Flaps-Highline</t>
  </si>
  <si>
    <t xml:space="preserve">MIDI SKIRT</t>
  </si>
  <si>
    <t xml:space="preserve">4150333873</t>
  </si>
  <si>
    <t xml:space="preserve">Flared FB</t>
  </si>
  <si>
    <t xml:space="preserve">PANT SARGA FLUIDA</t>
  </si>
  <si>
    <t xml:space="preserve">CHINO SHORT (ELASTIC)</t>
  </si>
  <si>
    <t xml:space="preserve">Slim Straight_Hilo</t>
  </si>
  <si>
    <t xml:space="preserve">B158</t>
  </si>
  <si>
    <t xml:space="preserve">2200336953A</t>
  </si>
  <si>
    <t xml:space="preserve">FREESIA HR WIDE LEG AVG</t>
  </si>
  <si>
    <t xml:space="preserve">B1409E</t>
  </si>
  <si>
    <t xml:space="preserve">MARGOT WIDE LEG</t>
  </si>
  <si>
    <t xml:space="preserve">2200336906A</t>
  </si>
  <si>
    <t xml:space="preserve">ZINNIA WIDE LEG BOYFRIEND</t>
  </si>
  <si>
    <t xml:space="preserve">3400338848</t>
  </si>
  <si>
    <t xml:space="preserve">LINEN DENIM SHORT RINSE</t>
  </si>
  <si>
    <t xml:space="preserve">G41001</t>
  </si>
  <si>
    <t xml:space="preserve">7147/702</t>
  </si>
  <si>
    <t xml:space="preserve">4150320372</t>
  </si>
  <si>
    <t xml:space="preserve">DENIM SKORT</t>
  </si>
  <si>
    <t xml:space="preserve">WDGVB-5886</t>
  </si>
  <si>
    <t xml:space="preserve">Maternity Trouser</t>
  </si>
  <si>
    <t xml:space="preserve">NO PANTALON PINZAS 5 BOLSILLOS SNAPS A157</t>
  </si>
  <si>
    <t xml:space="preserve">ELASTIC SHORT PANT</t>
  </si>
  <si>
    <t xml:space="preserve">3400338596</t>
  </si>
  <si>
    <t xml:space="preserve">2200336950B</t>
  </si>
  <si>
    <t xml:space="preserve">4387/297</t>
  </si>
  <si>
    <t xml:space="preserve">WDGVB-5710</t>
  </si>
  <si>
    <t xml:space="preserve">KIDSA DENIM PANTALON STRAIGHT ROJO</t>
  </si>
  <si>
    <t xml:space="preserve">4387/397</t>
  </si>
  <si>
    <t xml:space="preserve">4150337136P</t>
  </si>
  <si>
    <t xml:space="preserve">Straight_Archie</t>
  </si>
  <si>
    <t xml:space="preserve">LINEN SHORT</t>
  </si>
  <si>
    <t xml:space="preserve">2200340637B</t>
  </si>
  <si>
    <t xml:space="preserve">G98439</t>
  </si>
  <si>
    <t xml:space="preserve">9120062</t>
  </si>
  <si>
    <t xml:space="preserve">HR Wide Leg_Bellevue</t>
  </si>
  <si>
    <t xml:space="preserve">3200338854</t>
  </si>
  <si>
    <t xml:space="preserve">CHINO SHORT PANT</t>
  </si>
  <si>
    <t xml:space="preserve">ELLE CORD NAVY</t>
  </si>
  <si>
    <t xml:space="preserve">HR Wide Leg_Astra</t>
  </si>
  <si>
    <t xml:space="preserve">2200340637A</t>
  </si>
  <si>
    <t xml:space="preserve">2410139</t>
  </si>
  <si>
    <t xml:space="preserve">2410053</t>
  </si>
  <si>
    <t xml:space="preserve">9120030</t>
  </si>
  <si>
    <t xml:space="preserve">4150336879</t>
  </si>
  <si>
    <t xml:space="preserve">Straight_Bowery</t>
  </si>
  <si>
    <t xml:space="preserve">HR Relaxed Straight_ Highline</t>
  </si>
  <si>
    <t xml:space="preserve">7147/011</t>
  </si>
  <si>
    <t xml:space="preserve">V78143</t>
  </si>
  <si>
    <t xml:space="preserve">WDGVB-5919</t>
  </si>
  <si>
    <t xml:space="preserve">9120061</t>
  </si>
  <si>
    <t xml:space="preserve">Slim Straight_Grant</t>
  </si>
  <si>
    <t xml:space="preserve">KIDSA DENIM PANTALON BARREL E. PAISES</t>
  </si>
  <si>
    <t xml:space="preserve">2200336950D</t>
  </si>
  <si>
    <t xml:space="preserve">CORD STUD BRL TRS</t>
  </si>
  <si>
    <t xml:space="preserve">2026-08</t>
  </si>
  <si>
    <t xml:space="preserve">9120027</t>
  </si>
  <si>
    <t xml:space="preserve">HR Relaxed Straight Cercis</t>
  </si>
  <si>
    <t xml:space="preserve">9120049</t>
  </si>
  <si>
    <t xml:space="preserve">2900339398</t>
  </si>
  <si>
    <t xml:space="preserve">ELASTICATED SHORT PANT</t>
  </si>
  <si>
    <t xml:space="preserve">4150300844P</t>
  </si>
  <si>
    <t xml:space="preserve">BYRON SHORT</t>
  </si>
  <si>
    <t xml:space="preserve">BROOKE HR WIDE LEG</t>
  </si>
  <si>
    <t xml:space="preserve">HR Relaxed Flare _Rockefeller</t>
  </si>
  <si>
    <t xml:space="preserve">7147/571</t>
  </si>
  <si>
    <t xml:space="preserve">V62807</t>
  </si>
  <si>
    <t xml:space="preserve">JACKSON MOCHA STRIPE</t>
  </si>
  <si>
    <t xml:space="preserve">STRAIGHT FIT 5 POCKET</t>
  </si>
  <si>
    <t xml:space="preserve">Y90992</t>
  </si>
  <si>
    <t xml:space="preserve">G98539</t>
  </si>
  <si>
    <t xml:space="preserve">M CORD TROUSER</t>
  </si>
  <si>
    <t xml:space="preserve">SOFT CORD WID  2PK</t>
  </si>
  <si>
    <t xml:space="preserve">DGVB-5894</t>
  </si>
  <si>
    <t xml:space="preserve">MSH2DP2521B</t>
  </si>
  <si>
    <t xml:space="preserve">WOMEN'S SEMI-WIDE DENIM PANTS</t>
  </si>
  <si>
    <t xml:space="preserve">LDB6996</t>
  </si>
  <si>
    <t xml:space="preserve">318</t>
  </si>
  <si>
    <t xml:space="preserve">PULL &amp; BEAR</t>
  </si>
  <si>
    <t xml:space="preserve">7662/535</t>
  </si>
  <si>
    <t xml:space="preserve">Skinny_David</t>
  </si>
  <si>
    <t xml:space="preserve">KIDS-A SARGA PANTALON WIDELEG FAN VACA CASUAL 1 15/OCT</t>
  </si>
  <si>
    <t xml:space="preserve">V64313</t>
  </si>
  <si>
    <t xml:space="preserve">AERO</t>
  </si>
  <si>
    <t xml:space="preserve">6143</t>
  </si>
  <si>
    <t xml:space="preserve">PANTALON DENIM FRANKE CHINO ELASTIC WAISTBAND</t>
  </si>
  <si>
    <t xml:space="preserve">7147/761</t>
  </si>
  <si>
    <t xml:space="preserve">B HB TWILL TRSR CHOC</t>
  </si>
  <si>
    <t xml:space="preserve">5389</t>
  </si>
  <si>
    <t xml:space="preserve">NO PANTALON GOMAS BIG PATCH POCKET CARGO</t>
  </si>
  <si>
    <t xml:space="preserve">4387/393</t>
  </si>
  <si>
    <t xml:space="preserve">V40107</t>
  </si>
  <si>
    <t xml:space="preserve">W CORD TROUSER / JOULES</t>
  </si>
  <si>
    <t xml:space="preserve">9120065</t>
  </si>
  <si>
    <t xml:space="preserve">LDB6916</t>
  </si>
  <si>
    <t xml:space="preserve">HR Wide Leg w_Highline</t>
  </si>
  <si>
    <t xml:space="preserve">STRAIGHT LEG PANT</t>
  </si>
  <si>
    <t xml:space="preserve">7147/320</t>
  </si>
  <si>
    <t xml:space="preserve">G.U. PANTALON BALLOON CON PATCHES ( RED ASH)</t>
  </si>
  <si>
    <t xml:space="preserve">KIDS-O BERMUDA BAGGY LARGA RAYAS TT</t>
  </si>
  <si>
    <t xml:space="preserve">MSH2DP2521A</t>
  </si>
  <si>
    <t xml:space="preserve">438</t>
  </si>
  <si>
    <t xml:space="preserve">WALMART</t>
  </si>
  <si>
    <t xml:space="preserve">1440</t>
  </si>
  <si>
    <t xml:space="preserve">KIDS-A SARGA PETO FANTASIA RAYAS ROSA FLORES (NO CHINA</t>
  </si>
  <si>
    <t xml:space="preserve">LDB6917</t>
  </si>
  <si>
    <t xml:space="preserve">6000</t>
  </si>
  <si>
    <t xml:space="preserve">10402</t>
  </si>
  <si>
    <t xml:space="preserve">CARGO LONG PANT</t>
  </si>
  <si>
    <t xml:space="preserve">7147/460</t>
  </si>
  <si>
    <t xml:space="preserve">SEMIJOGGER HYBRID INVIERNO</t>
  </si>
  <si>
    <t xml:space="preserve">V63183</t>
  </si>
  <si>
    <t xml:space="preserve">PEYTON PINK</t>
  </si>
  <si>
    <t xml:space="preserve">LDB7438</t>
  </si>
  <si>
    <t xml:space="preserve">HR 70s Flare _Highline</t>
  </si>
  <si>
    <t xml:space="preserve">BAGGY 5 POCKET</t>
  </si>
  <si>
    <t xml:space="preserve">LDB7437</t>
  </si>
  <si>
    <t xml:space="preserve">2200334755A</t>
  </si>
  <si>
    <t xml:space="preserve">4150338641</t>
  </si>
  <si>
    <t xml:space="preserve">AUS COT SHORT</t>
  </si>
  <si>
    <t xml:space="preserve">LSB7344</t>
  </si>
  <si>
    <t xml:space="preserve">58870</t>
  </si>
  <si>
    <t xml:space="preserve">BOUNDLESS ULTIMATE STRETCH DENIM</t>
  </si>
  <si>
    <t xml:space="preserve">4150339326</t>
  </si>
  <si>
    <t xml:space="preserve">LTB7347</t>
  </si>
  <si>
    <t xml:space="preserve">2026-09</t>
  </si>
  <si>
    <t xml:space="preserve">7100</t>
  </si>
  <si>
    <t xml:space="preserve">UTILITY DENIM MICRO</t>
  </si>
  <si>
    <t xml:space="preserve">MSG4DP2450C</t>
  </si>
  <si>
    <t xml:space="preserve">WOMEN'S BRUSHED  DENIM PANTS</t>
  </si>
  <si>
    <t xml:space="preserve">2900338508</t>
  </si>
  <si>
    <t xml:space="preserve">HR Straight - Rockefeller</t>
  </si>
  <si>
    <t xml:space="preserve">663</t>
  </si>
  <si>
    <t xml:space="preserve">UTILITY BARN JACKET</t>
  </si>
  <si>
    <t xml:space="preserve">7155</t>
  </si>
  <si>
    <t xml:space="preserve">5 POCKET MICRO</t>
  </si>
  <si>
    <t xml:space="preserve">MSH2DP2550A</t>
  </si>
  <si>
    <t xml:space="preserve">CHINO LONG(ELASTIC+WELT PKT)</t>
  </si>
  <si>
    <t xml:space="preserve">1184952</t>
  </si>
  <si>
    <t xml:space="preserve">5940</t>
  </si>
  <si>
    <t xml:space="preserve">SLIM STRAIGHT ANKLE</t>
  </si>
  <si>
    <t xml:space="preserve">76740</t>
  </si>
  <si>
    <t xml:space="preserve">9120050</t>
  </si>
  <si>
    <t xml:space="preserve">9120063</t>
  </si>
  <si>
    <t xml:space="preserve">HR Wide Leg_Bryant</t>
  </si>
  <si>
    <t xml:space="preserve">2900339455B</t>
  </si>
  <si>
    <t xml:space="preserve">63840</t>
  </si>
  <si>
    <t xml:space="preserve">LDB7441</t>
  </si>
  <si>
    <t xml:space="preserve">7156</t>
  </si>
  <si>
    <t xml:space="preserve">12014</t>
  </si>
  <si>
    <t xml:space="preserve">Shirt</t>
  </si>
  <si>
    <t xml:space="preserve">24108</t>
  </si>
  <si>
    <t xml:space="preserve">7147/762</t>
  </si>
  <si>
    <t xml:space="preserve">BLACK 5 POCKET MICRO</t>
  </si>
  <si>
    <t xml:space="preserve">2200342127B</t>
  </si>
  <si>
    <t xml:space="preserve">MAXI SKIRT</t>
  </si>
  <si>
    <t xml:space="preserve">24110</t>
  </si>
  <si>
    <t xml:space="preserve">37018</t>
  </si>
  <si>
    <t xml:space="preserve">LDB7446</t>
  </si>
  <si>
    <t xml:space="preserve">10500</t>
  </si>
  <si>
    <t xml:space="preserve">MKH2DH3211A</t>
  </si>
  <si>
    <t xml:space="preserve">KIDS BERMUDA DENIM SHORTS</t>
  </si>
  <si>
    <t xml:space="preserve">24111</t>
  </si>
  <si>
    <t xml:space="preserve">Pant</t>
  </si>
  <si>
    <t xml:space="preserve">MICRO SKIRT</t>
  </si>
  <si>
    <t xml:space="preserve">10453</t>
  </si>
  <si>
    <t xml:space="preserve">V57256</t>
  </si>
  <si>
    <t xml:space="preserve">LTB7376</t>
  </si>
  <si>
    <t xml:space="preserve">9120224</t>
  </si>
  <si>
    <t xml:space="preserve">2308</t>
  </si>
  <si>
    <t xml:space="preserve">10563</t>
  </si>
  <si>
    <t xml:space="preserve">SANDY JACKET</t>
  </si>
  <si>
    <t xml:space="preserve">UNIFROM</t>
  </si>
  <si>
    <t xml:space="preserve">APRON COAT</t>
  </si>
  <si>
    <t xml:space="preserve">9120219</t>
  </si>
  <si>
    <t xml:space="preserve">10122</t>
  </si>
  <si>
    <t xml:space="preserve">KICHEN APRON</t>
  </si>
  <si>
    <t xml:space="preserve">7147/465</t>
  </si>
  <si>
    <t xml:space="preserve">G.A. PANTALON 5 BOLSILLOS DE SARGA PERCHADA</t>
  </si>
  <si>
    <t xml:space="preserve">509665</t>
  </si>
  <si>
    <t xml:space="preserve">LTB7366</t>
  </si>
  <si>
    <t xml:space="preserve">Multi stripe Blouse</t>
  </si>
  <si>
    <t xml:space="preserve">2200342127A</t>
  </si>
  <si>
    <t xml:space="preserve">3145</t>
  </si>
  <si>
    <t xml:space="preserve">WIDE LEG WIDE CUFF</t>
  </si>
  <si>
    <t xml:space="preserve">10078</t>
  </si>
  <si>
    <t xml:space="preserve">SOFT SELL JACKET</t>
  </si>
  <si>
    <t xml:space="preserve">5972</t>
  </si>
  <si>
    <t xml:space="preserve">36011</t>
  </si>
  <si>
    <t xml:space="preserve">10404</t>
  </si>
  <si>
    <t xml:space="preserve">10451</t>
  </si>
  <si>
    <t xml:space="preserve">2408564</t>
  </si>
  <si>
    <t xml:space="preserve">ELASTIC WAIST WIDE LEG CROP KNIT</t>
  </si>
  <si>
    <t xml:space="preserve">11076</t>
  </si>
  <si>
    <t xml:space="preserve">2900342629</t>
  </si>
  <si>
    <t xml:space="preserve">647623</t>
  </si>
  <si>
    <t xml:space="preserve">PINK TWILL FUNNEL</t>
  </si>
  <si>
    <t xml:space="preserve">433087</t>
  </si>
  <si>
    <t xml:space="preserve">Multi stripe Dress</t>
  </si>
  <si>
    <t xml:space="preserve">LSB7444</t>
  </si>
  <si>
    <t xml:space="preserve">57090</t>
  </si>
  <si>
    <t xml:space="preserve">2410200</t>
  </si>
  <si>
    <t xml:space="preserve">7147/557</t>
  </si>
  <si>
    <t xml:space="preserve">MSH2DP2220B</t>
  </si>
  <si>
    <t xml:space="preserve">Basic 5 pkt pant</t>
  </si>
  <si>
    <t xml:space="preserve">AK0719</t>
  </si>
  <si>
    <t xml:space="preserve">Cord Soft Shacket</t>
  </si>
  <si>
    <t xml:space="preserve">10076</t>
  </si>
  <si>
    <t xml:space="preserve">3185</t>
  </si>
  <si>
    <t xml:space="preserve">2026-10</t>
  </si>
  <si>
    <t xml:space="preserve">MID RISE WIDE LEG</t>
  </si>
  <si>
    <t xml:space="preserve">28579</t>
  </si>
  <si>
    <t xml:space="preserve">24114</t>
  </si>
  <si>
    <t xml:space="preserve">10077</t>
  </si>
  <si>
    <t xml:space="preserve">5922</t>
  </si>
  <si>
    <t xml:space="preserve">2410205</t>
  </si>
  <si>
    <t xml:space="preserve">5973</t>
  </si>
  <si>
    <t xml:space="preserve">7147/420</t>
  </si>
  <si>
    <t xml:space="preserve">24107</t>
  </si>
  <si>
    <t xml:space="preserve">AMANDA SHORT</t>
  </si>
  <si>
    <t xml:space="preserve">ELASTIC WAIST SHORT KNIT</t>
  </si>
  <si>
    <t xml:space="preserve">10449</t>
  </si>
  <si>
    <t xml:space="preserve">CASH PANT</t>
  </si>
  <si>
    <t xml:space="preserve">9120143</t>
  </si>
  <si>
    <t xml:space="preserve">KIDS-A DENIM PANTALON WIDELEG CORDON TULIPANES 10/12</t>
  </si>
  <si>
    <t xml:space="preserve">24112</t>
  </si>
  <si>
    <t xml:space="preserve">INNER MAKE</t>
  </si>
  <si>
    <t xml:space="preserve">9120155</t>
  </si>
  <si>
    <t xml:space="preserve">HR Wide Leg_ Betony</t>
  </si>
  <si>
    <t xml:space="preserve">W Barrel Leg Overall</t>
  </si>
  <si>
    <t xml:space="preserve">646827</t>
  </si>
  <si>
    <t xml:space="preserve">OG Denim Jacket</t>
  </si>
  <si>
    <t xml:space="preserve">G33746</t>
  </si>
  <si>
    <t xml:space="preserve">SOFT CORD WID</t>
  </si>
  <si>
    <t xml:space="preserve">BD Girls Twill Short</t>
  </si>
  <si>
    <t xml:space="preserve">8615895</t>
  </si>
  <si>
    <t xml:space="preserve">1200301</t>
  </si>
  <si>
    <t xml:space="preserve">61190</t>
  </si>
  <si>
    <t xml:space="preserve">37022</t>
  </si>
  <si>
    <t xml:space="preserve">2410192</t>
  </si>
  <si>
    <t xml:space="preserve">Straight Douglass</t>
  </si>
  <si>
    <t xml:space="preserve">24109</t>
  </si>
  <si>
    <t xml:space="preserve">W Garment Washed Shortall</t>
  </si>
  <si>
    <t xml:space="preserve">7146</t>
  </si>
  <si>
    <t xml:space="preserve">2240772</t>
  </si>
  <si>
    <t xml:space="preserve">CAREFOUR</t>
  </si>
  <si>
    <t xml:space="preserve">MENS PANT CUSH</t>
  </si>
  <si>
    <t xml:space="preserve">24093</t>
  </si>
  <si>
    <t xml:space="preserve">W Tug-Free™  Denim 5" Short</t>
  </si>
  <si>
    <t xml:space="preserve">63740</t>
  </si>
  <si>
    <t xml:space="preserve">22410029</t>
  </si>
  <si>
    <t xml:space="preserve">Athletic Slim_EFO Archie</t>
  </si>
  <si>
    <t xml:space="preserve">CIRCULAR JEAN</t>
  </si>
  <si>
    <t xml:space="preserve">BMNN43883D</t>
  </si>
  <si>
    <t xml:space="preserve">COMFORT FLEX 5 POCKET JEAN</t>
  </si>
  <si>
    <t xml:space="preserve">7147/558</t>
  </si>
  <si>
    <t xml:space="preserve">KIDS-A DENIM PANTALON SCALLOP ROJO RAMADAN EU+USA</t>
  </si>
  <si>
    <t xml:space="preserve">1175463</t>
  </si>
  <si>
    <t xml:space="preserve">AMANDA PULL ON CAPRI</t>
  </si>
  <si>
    <t xml:space="preserve">6014</t>
  </si>
  <si>
    <t xml:space="preserve">PATCH POCKET SHORT</t>
  </si>
  <si>
    <t xml:space="preserve">4128</t>
  </si>
  <si>
    <t xml:space="preserve">AMANDA BERMUDA WITH SLIT</t>
  </si>
  <si>
    <t xml:space="preserve">G.A. SEMIJOGGER HYBRID</t>
  </si>
  <si>
    <t xml:space="preserve">7147/559</t>
  </si>
  <si>
    <t xml:space="preserve">KIDS-A DENIM PANTALON SCALLOP ROJO RAMADAN</t>
  </si>
  <si>
    <t xml:space="preserve">24115</t>
  </si>
  <si>
    <t xml:space="preserve">7511</t>
  </si>
  <si>
    <t xml:space="preserve">Buyer KPI — all buyers, 01 Jan 2026 - 17 Oct 2026</t>
  </si>
  <si>
    <t xml:space="preserve">Every figure is a COUNTIFS / SUMIFS / AVERAGEIFS over the DATA tab. Blue text = value computed from the line-day sequence (run days, changeovers).</t>
  </si>
  <si>
    <t xml:space="preserve">TIER</t>
  </si>
  <si>
    <t xml:space="preserve">LINE-DAYS</t>
  </si>
  <si>
    <t xml:space="preserve">LINES</t>
  </si>
  <si>
    <t xml:space="preserve">STYLES</t>
  </si>
  <si>
    <t xml:space="preserve">PIECES</t>
  </si>
  <si>
    <t xml:space="preserve">PCS / LINE-DAY</t>
  </si>
  <si>
    <t xml:space="preserve">SHARE %</t>
  </si>
  <si>
    <t xml:space="preserve">EARNED $ / LINE-DAY</t>
  </si>
  <si>
    <t xml:space="preserve">VS $2,500</t>
  </si>
  <si>
    <t xml:space="preserve">HIT RATE</t>
  </si>
  <si>
    <t xml:space="preserve">DAYS BELOW</t>
  </si>
  <si>
    <t xml:space="preserve">CM $/SMV MIN</t>
  </si>
  <si>
    <t xml:space="preserve">CM $ / PC</t>
  </si>
  <si>
    <t xml:space="preserve">SMV (WTD)</t>
  </si>
  <si>
    <t xml:space="preserve">RUN DAYS</t>
  </si>
  <si>
    <t xml:space="preserve">RANKED</t>
  </si>
  <si>
    <t xml:space="preserve">TRIAL</t>
  </si>
  <si>
    <t xml:space="preserve">FACTORY TOTAL</t>
  </si>
  <si>
    <t xml:space="preserve">Buyer ranking — six standards, scored out of 100</t>
  </si>
  <si>
    <t xml:space="preserve">Yellow cells are inputs. Change a standard or a weight and every score, grade and rank recalculates. Buyers under 40 line-days are listed as TRIAL and not ranked.</t>
  </si>
  <si>
    <t xml:space="preserve">STANDARDS (score = actual ÷ standard × 100, capped at 100)</t>
  </si>
  <si>
    <t xml:space="preserve">Benchmark $/line-day</t>
  </si>
  <si>
    <t xml:space="preserve">Value: share of earned</t>
  </si>
  <si>
    <t xml:space="preserve">Price: CM$/SMV min</t>
  </si>
  <si>
    <t xml:space="preserve">Quality: DHU</t>
  </si>
  <si>
    <t xml:space="preserve">Run stability: days</t>
  </si>
  <si>
    <t xml:space="preserve">WEIGHT</t>
  </si>
  <si>
    <t xml:space="preserve">TOTAL</t>
  </si>
  <si>
    <t xml:space="preserve">RANK</t>
  </si>
  <si>
    <t xml:space="preserve">GRADE</t>
  </si>
  <si>
    <t xml:space="preserve">SCORE</t>
  </si>
  <si>
    <t xml:space="preserve">$/LINE-DAY</t>
  </si>
  <si>
    <t xml:space="preserve">CM$/MIN</t>
  </si>
  <si>
    <t xml:space="preserve">CM $/PC</t>
  </si>
  <si>
    <t xml:space="preserve">S:BENCH</t>
  </si>
  <si>
    <t xml:space="preserve">S:VALUE</t>
  </si>
  <si>
    <t xml:space="preserve">S:PRICE</t>
  </si>
  <si>
    <t xml:space="preserve">S:EFF</t>
  </si>
  <si>
    <t xml:space="preserve">S:QUAL</t>
  </si>
  <si>
    <t xml:space="preserve">S:RUN</t>
  </si>
  <si>
    <t xml:space="preserve">RANK BY $</t>
  </si>
  <si>
    <t xml:space="preserve">MOVE</t>
  </si>
  <si>
    <t xml:space="preserve">TRIAL — under 40 line-days, scored but not ranked</t>
  </si>
  <si>
    <t xml:space="preserve">The $2,500 per line-day benchmark</t>
  </si>
  <si>
    <t xml:space="preserve">Shortfall = (2,500 − earned per line-day) × line-days. It is capacity value missed over the period, not a cash loss.</t>
  </si>
  <si>
    <t xml:space="preserve">BENCHMARK ($ per line per day)</t>
  </si>
  <si>
    <t xml:space="preserve">$ / LINE-DAY</t>
  </si>
  <si>
    <t xml:space="preserve">VS BENCHMARK</t>
  </si>
  <si>
    <t xml:space="preserve">SURPLUS / SHORTFALL $</t>
  </si>
  <si>
    <t xml:space="preserve">% OF BENCHMARK</t>
  </si>
  <si>
    <t xml:space="preserve">WHAT $2,500 A DAY REQUIRES — a 75-operator line working 10.0 hours holds 45,000 available minutes</t>
  </si>
  <si>
    <t xml:space="preserve">IF EFFICIENCY IS</t>
  </si>
  <si>
    <t xml:space="preserve">AVAILABLE MIN</t>
  </si>
  <si>
    <t xml:space="preserve">EARNING MIN</t>
  </si>
  <si>
    <t xml:space="preserve">CM $/MIN NEEDED</t>
  </si>
  <si>
    <t xml:space="preserve">AT 20 SMV, CM $/PC</t>
  </si>
  <si>
    <t xml:space="preserve">PIECES/DAY NEEDED</t>
  </si>
  <si>
    <t xml:space="preserve">Three routes to $2,500 per line-day</t>
  </si>
  <si>
    <t xml:space="preserve">Each route is the earning identity solved for one variable, holding the other two at their current values. They are alternatives — hitting any one clears the benchmark. Route B assumes CM per piece is unchanged while SMV falls.</t>
  </si>
  <si>
    <t xml:space="preserve">Earning identity:</t>
  </si>
  <si>
    <t xml:space="preserve">Earned $ / line-day  =  CM $ per SMV minute  ×  efficiency  ×  operators  ×  working hours  ×  60</t>
  </si>
  <si>
    <t xml:space="preserve">GAP / DAY</t>
  </si>
  <si>
    <t xml:space="preserve">PERIOD GAP $</t>
  </si>
  <si>
    <t xml:space="preserve">NOW: CM $/PC</t>
  </si>
  <si>
    <t xml:space="preserve">A: CM $/PC NEEDED</t>
  </si>
  <si>
    <t xml:space="preserve">A: INCREASE</t>
  </si>
  <si>
    <t xml:space="preserve">A: % UP</t>
  </si>
  <si>
    <t xml:space="preserve">NOW: SMV</t>
  </si>
  <si>
    <t xml:space="preserve">B: SMV NEEDED</t>
  </si>
  <si>
    <t xml:space="preserve">B: CUT (MIN)</t>
  </si>
  <si>
    <t xml:space="preserve">NOW: EFF</t>
  </si>
  <si>
    <t xml:space="preserve">C: EFF NEEDED</t>
  </si>
  <si>
    <t xml:space="preserve">C: FEASIBLE?</t>
  </si>
  <si>
    <t xml:space="preserve">SPLIT: EFF 75% THEN CM $/PC</t>
  </si>
  <si>
    <t xml:space="preserve">SPLIT: EXTRA $/PC</t>
  </si>
  <si>
    <t xml:space="preserve">HOW TO READ EACH ROUTE</t>
  </si>
  <si>
    <t xml:space="preserve">Route A — price</t>
  </si>
  <si>
    <t xml:space="preserve">The CM per piece that clears $2,500 a day if nothing else changes. The % column is the size of the ask. Above roughly 15% it stops being a costing conversation and becomes a capacity decision.</t>
  </si>
  <si>
    <t xml:space="preserve">Route B — method</t>
  </si>
  <si>
    <t xml:space="preserve">The SMV the garment would have to reach, at the SAME CM per piece, to clear the benchmark. Taking a minute out of the garment while the price stays put raises the rate per minute — this is the lever that does not need the buyer.</t>
  </si>
  <si>
    <t xml:space="preserve">Route C — floor</t>
  </si>
  <si>
    <t xml:space="preserve">The efficiency needed at the current price and SMV. Anything above about 78% is not realistic on this floor today, so those rows are marked NO or TIGHT.</t>
  </si>
  <si>
    <t xml:space="preserve">Split route</t>
  </si>
  <si>
    <t xml:space="preserve">The most usable column. It first lifts efficiency to 75%, then asks for only whatever price increase is still missing. For most accounts the ask collapses to nothing or to a few cents.</t>
  </si>
  <si>
    <t xml:space="preserve">Why SMV alone is not a lever</t>
  </si>
  <si>
    <t xml:space="preserve">SMV cancels out of the earning identity. Cutting SMV only helps if CM per piece stays where it is; if the buyer re-costs the lower SMV at the same rate per minute, the line earns exactly the same money.</t>
  </si>
  <si>
    <t xml:space="preserve">Above-benchmark rows</t>
  </si>
  <si>
    <t xml:space="preserve">Shaded green. For these the three routes read as break-even points, not targets: Route A is how far CM per piece could fall, Route B how far SMV could rise, and Route C how far efficiency could drop before the account slips under $2,500 a day. That is the cushion the account is carrying.</t>
  </si>
  <si>
    <t xml:space="preserve">Monthly trend</t>
  </si>
  <si>
    <t xml:space="preserve">2026-10 carries 14 days in this extract — check before comparing it to a full month.</t>
  </si>
  <si>
    <t xml:space="preserve">Earned $ per line-day — buyer × month</t>
  </si>
  <si>
    <t xml:space="preserve">Blank means the buyer did not run that month. Values below $2,500 are the ones to look at.</t>
  </si>
  <si>
    <t xml:space="preserve">Units and sewing lines against the same benchmark</t>
  </si>
  <si>
    <t xml:space="preserve">Where a buyer problem and a floor problem separate.</t>
  </si>
  <si>
    <t xml:space="preserve">ALL SEWING LINES</t>
  </si>
</sst>
</file>

<file path=xl/styles.xml><?xml version="1.0" encoding="utf-8"?>
<styleSheet xmlns="http://schemas.openxmlformats.org/spreadsheetml/2006/main">
  <numFmts count="16">
    <numFmt numFmtId="164" formatCode="General"/>
    <numFmt numFmtId="165" formatCode="#,##0"/>
    <numFmt numFmtId="166" formatCode="\$#,##0"/>
    <numFmt numFmtId="167" formatCode="\$#,##0;[RED]&quot;($&quot;#,##0\)"/>
    <numFmt numFmtId="168" formatCode="0.0%"/>
    <numFmt numFmtId="169" formatCode="0.0000"/>
    <numFmt numFmtId="170" formatCode="\$0.000"/>
    <numFmt numFmtId="171" formatCode="0.00"/>
    <numFmt numFmtId="172" formatCode="dd\-mmm\-yy"/>
    <numFmt numFmtId="173" formatCode="0"/>
    <numFmt numFmtId="174" formatCode="0.0"/>
    <numFmt numFmtId="175" formatCode="0%"/>
    <numFmt numFmtId="176" formatCode="\+0;\-0;0"/>
    <numFmt numFmtId="177" formatCode="\$0.000;[RED]&quot;($&quot;0.000\)"/>
    <numFmt numFmtId="178" formatCode="0.0%;[RED]\(0.0%\)"/>
    <numFmt numFmtId="179" formatCode="0.00;[RED]\(0.00\)"/>
  </numFmts>
  <fonts count="16">
    <font>
      <sz val="11"/>
      <color theme="1"/>
      <name val="Calibri"/>
      <family val="2"/>
      <charset val="1"/>
    </font>
    <font>
      <sz val="10"/>
      <name val="Arial"/>
      <family val="0"/>
    </font>
    <font>
      <sz val="10"/>
      <name val="Arial"/>
      <family val="0"/>
    </font>
    <font>
      <sz val="10"/>
      <name val="Arial"/>
      <family val="0"/>
    </font>
    <font>
      <b val="true"/>
      <sz val="14"/>
      <color rgb="FF12355B"/>
      <name val="Arial"/>
      <family val="0"/>
      <charset val="1"/>
    </font>
    <font>
      <i val="true"/>
      <sz val="9"/>
      <color rgb="FF5B6874"/>
      <name val="Arial"/>
      <family val="0"/>
      <charset val="1"/>
    </font>
    <font>
      <b val="true"/>
      <sz val="12"/>
      <color rgb="FF12355B"/>
      <name val="Arial"/>
      <family val="0"/>
      <charset val="1"/>
    </font>
    <font>
      <b val="true"/>
      <sz val="10"/>
      <name val="Arial"/>
      <family val="0"/>
      <charset val="1"/>
    </font>
    <font>
      <sz val="10"/>
      <color rgb="FF0000FF"/>
      <name val="Arial"/>
      <family val="0"/>
      <charset val="1"/>
    </font>
    <font>
      <b val="true"/>
      <sz val="10"/>
      <color rgb="FFC8102E"/>
      <name val="Arial"/>
      <family val="0"/>
      <charset val="1"/>
    </font>
    <font>
      <sz val="10"/>
      <name val="Arial"/>
      <family val="0"/>
      <charset val="1"/>
    </font>
    <font>
      <b val="true"/>
      <sz val="11"/>
      <color rgb="FF12355B"/>
      <name val="Arial"/>
      <family val="0"/>
      <charset val="1"/>
    </font>
    <font>
      <b val="true"/>
      <sz val="10"/>
      <color rgb="FFFFFFFF"/>
      <name val="Arial"/>
      <family val="0"/>
      <charset val="1"/>
    </font>
    <font>
      <b val="true"/>
      <sz val="9"/>
      <name val="Arial"/>
      <family val="0"/>
      <charset val="1"/>
    </font>
    <font>
      <b val="true"/>
      <sz val="18"/>
      <color rgb="FF000000"/>
      <name val="Calibri"/>
      <family val="2"/>
    </font>
    <font>
      <sz val="10"/>
      <color rgb="FF000000"/>
      <name val="Calibri"/>
      <family val="2"/>
    </font>
  </fonts>
  <fills count="6">
    <fill>
      <patternFill patternType="none"/>
    </fill>
    <fill>
      <patternFill patternType="gray125"/>
    </fill>
    <fill>
      <patternFill patternType="solid">
        <fgColor rgb="FFE2EFDA"/>
        <bgColor rgb="FFFCE4D6"/>
      </patternFill>
    </fill>
    <fill>
      <patternFill patternType="solid">
        <fgColor rgb="FF12355B"/>
        <bgColor rgb="FF333333"/>
      </patternFill>
    </fill>
    <fill>
      <patternFill patternType="solid">
        <fgColor rgb="FFFCE4D6"/>
        <bgColor rgb="FFFFF2CC"/>
      </patternFill>
    </fill>
    <fill>
      <patternFill patternType="solid">
        <fgColor rgb="FFFFF2CC"/>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general"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71" fontId="7" fillId="2"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6" fontId="0" fillId="4" borderId="0" xfId="0" applyFont="false" applyBorder="false" applyAlignment="true" applyProtection="false">
      <alignment horizontal="general" vertical="bottom" textRotation="0" wrapText="false" indent="0" shrinkToFit="false"/>
      <protection locked="true" hidden="false"/>
    </xf>
    <xf numFmtId="168" fontId="0" fillId="4" borderId="0" xfId="0" applyFont="false" applyBorder="false" applyAlignment="true" applyProtection="false">
      <alignment horizontal="general" vertical="bottom" textRotation="0" wrapText="false" indent="0" shrinkToFit="false"/>
      <protection locked="true" hidden="false"/>
    </xf>
    <xf numFmtId="167" fontId="0" fillId="4" borderId="0" xfId="0" applyFont="false" applyBorder="false" applyAlignment="true" applyProtection="false">
      <alignment horizontal="general" vertical="bottom" textRotation="0" wrapText="false" indent="0" shrinkToFit="false"/>
      <protection locked="true" hidden="false"/>
    </xf>
    <xf numFmtId="169" fontId="0" fillId="4" borderId="0" xfId="0" applyFont="false" applyBorder="false" applyAlignment="true" applyProtection="false">
      <alignment horizontal="general" vertical="bottom" textRotation="0" wrapText="false" indent="0" shrinkToFit="false"/>
      <protection locked="true" hidden="false"/>
    </xf>
    <xf numFmtId="170" fontId="0" fillId="4" borderId="0" xfId="0" applyFont="false" applyBorder="false" applyAlignment="true" applyProtection="false">
      <alignment horizontal="general" vertical="bottom" textRotation="0" wrapText="false" indent="0" shrinkToFit="false"/>
      <protection locked="true" hidden="false"/>
    </xf>
    <xf numFmtId="171" fontId="0" fillId="4" borderId="0" xfId="0" applyFont="false" applyBorder="false" applyAlignment="true" applyProtection="false">
      <alignment horizontal="general" vertical="bottom" textRotation="0" wrapText="false" indent="0" shrinkToFit="false"/>
      <protection locked="true" hidden="false"/>
    </xf>
    <xf numFmtId="174" fontId="8" fillId="4" borderId="0" xfId="0" applyFont="true" applyBorder="false" applyAlignment="true" applyProtection="false">
      <alignment horizontal="general" vertical="bottom" textRotation="0" wrapText="false" indent="0" shrinkToFit="false"/>
      <protection locked="true" hidden="false"/>
    </xf>
    <xf numFmtId="173" fontId="0" fillId="4" borderId="0" xfId="0" applyFont="fals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74" fontId="7" fillId="2" borderId="0" xfId="0" applyFont="true" applyBorder="false" applyAlignment="true" applyProtection="false">
      <alignment horizontal="general" vertical="bottom" textRotation="0" wrapText="false" indent="0" shrinkToFit="false"/>
      <protection locked="true" hidden="false"/>
    </xf>
    <xf numFmtId="173" fontId="7" fillId="2"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true" indent="0" shrinkToFit="false"/>
      <protection locked="true" hidden="false"/>
    </xf>
    <xf numFmtId="166" fontId="8" fillId="5" borderId="0" xfId="0" applyFont="true" applyBorder="false" applyAlignment="true" applyProtection="false">
      <alignment horizontal="general" vertical="bottom" textRotation="0" wrapText="false" indent="0" shrinkToFit="false"/>
      <protection locked="true" hidden="false"/>
    </xf>
    <xf numFmtId="175" fontId="8" fillId="5" borderId="0" xfId="0" applyFont="true" applyBorder="false" applyAlignment="true" applyProtection="false">
      <alignment horizontal="general" vertical="bottom" textRotation="0" wrapText="false" indent="0" shrinkToFit="false"/>
      <protection locked="true" hidden="false"/>
    </xf>
    <xf numFmtId="169" fontId="8" fillId="5" borderId="0" xfId="0" applyFont="true" applyBorder="false" applyAlignment="true" applyProtection="false">
      <alignment horizontal="general" vertical="bottom" textRotation="0" wrapText="false" indent="0" shrinkToFit="false"/>
      <protection locked="true" hidden="false"/>
    </xf>
    <xf numFmtId="168" fontId="8" fillId="5" borderId="0" xfId="0" applyFont="true" applyBorder="false" applyAlignment="true" applyProtection="false">
      <alignment horizontal="general" vertical="bottom" textRotation="0" wrapText="false" indent="0" shrinkToFit="false"/>
      <protection locked="true" hidden="false"/>
    </xf>
    <xf numFmtId="173" fontId="8" fillId="5"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5"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74" fontId="7" fillId="5" borderId="0" xfId="0" applyFont="tru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5" fontId="8"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5" fontId="0" fillId="2" borderId="0" xfId="0" applyFont="false" applyBorder="false" applyAlignment="true" applyProtection="false">
      <alignment horizontal="general" vertical="bottom" textRotation="0" wrapText="false" indent="0" shrinkToFit="false"/>
      <protection locked="true" hidden="false"/>
    </xf>
    <xf numFmtId="166" fontId="0" fillId="2" borderId="0" xfId="0" applyFont="fals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70" fontId="0" fillId="2" borderId="0" xfId="0" applyFont="false" applyBorder="false" applyAlignment="true" applyProtection="false">
      <alignment horizontal="general" vertical="bottom" textRotation="0" wrapText="false" indent="0" shrinkToFit="false"/>
      <protection locked="true" hidden="false"/>
    </xf>
    <xf numFmtId="177" fontId="0" fillId="2" borderId="0" xfId="0" applyFont="false" applyBorder="false" applyAlignment="true" applyProtection="false">
      <alignment horizontal="general" vertical="bottom" textRotation="0" wrapText="false" indent="0" shrinkToFit="false"/>
      <protection locked="true" hidden="false"/>
    </xf>
    <xf numFmtId="178" fontId="0" fillId="2" borderId="0" xfId="0" applyFont="false" applyBorder="false" applyAlignment="true" applyProtection="false">
      <alignment horizontal="general" vertical="bottom" textRotation="0" wrapText="false" indent="0" shrinkToFit="false"/>
      <protection locked="true" hidden="false"/>
    </xf>
    <xf numFmtId="171" fontId="0" fillId="2" borderId="0" xfId="0" applyFont="false" applyBorder="false" applyAlignment="true" applyProtection="false">
      <alignment horizontal="general" vertical="bottom" textRotation="0" wrapText="false" indent="0" shrinkToFit="false"/>
      <protection locked="true" hidden="false"/>
    </xf>
    <xf numFmtId="179" fontId="0" fillId="2" borderId="0" xfId="0" applyFont="false" applyBorder="false" applyAlignment="true" applyProtection="false">
      <alignment horizontal="general" vertical="bottom" textRotation="0" wrapText="false" indent="0" shrinkToFit="false"/>
      <protection locked="true" hidden="false"/>
    </xf>
    <xf numFmtId="168" fontId="0" fillId="2"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70" fontId="8" fillId="2" borderId="0" xfId="0" applyFont="tru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2355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0000"/>
          <bgColor rgb="FF000000"/>
        </patternFill>
      </fill>
    </dxf>
  </dxfs>
  <colors>
    <indexedColors>
      <rgbColor rgb="FF000000"/>
      <rgbColor rgb="FFFFFFFF"/>
      <rgbColor rgb="FFC8102E"/>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A7EBB"/>
      <rgbColor rgb="FF33CCCC"/>
      <rgbColor rgb="FF98B855"/>
      <rgbColor rgb="FFFFCC00"/>
      <rgbColor rgb="FFFF9900"/>
      <rgbColor rgb="FFFF6600"/>
      <rgbColor rgb="FF5B6874"/>
      <rgbColor rgb="FF969696"/>
      <rgbColor rgb="FF12355B"/>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score by buyer</a:t>
            </a:r>
          </a:p>
        </c:rich>
      </c:tx>
      <c:overlay val="0"/>
      <c:spPr>
        <a:noFill/>
        <a:ln w="0">
          <a:noFill/>
        </a:ln>
      </c:spPr>
    </c:title>
    <c:autoTitleDeleted val="0"/>
    <c:plotArea>
      <c:barChart>
        <c:barDir val="col"/>
        <c:grouping val="clustered"/>
        <c:varyColors val="0"/>
        <c:ser>
          <c:idx val="0"/>
          <c:order val="0"/>
          <c:tx>
            <c:strRef>
              <c:f>RANKING!D10</c:f>
              <c:strCache>
                <c:ptCount val="1"/>
                <c:pt idx="0">
                  <c:v>SCORE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RANKING!$B$11:$B$27</c:f>
              <c:strCache>
                <c:ptCount val="17"/>
                <c:pt idx="0">
                  <c:v>ZARA</c:v>
                </c:pt>
                <c:pt idx="1">
                  <c:v>GAP</c:v>
                </c:pt>
                <c:pt idx="2">
                  <c:v>OJG</c:v>
                </c:pt>
                <c:pt idx="3">
                  <c:v>TARGET</c:v>
                </c:pt>
                <c:pt idx="4">
                  <c:v>EXPRESS</c:v>
                </c:pt>
                <c:pt idx="5">
                  <c:v>AERO</c:v>
                </c:pt>
                <c:pt idx="6">
                  <c:v>IMPLUSE</c:v>
                </c:pt>
                <c:pt idx="7">
                  <c:v>SOLAMODA</c:v>
                </c:pt>
                <c:pt idx="8">
                  <c:v>NOBLE</c:v>
                </c:pt>
                <c:pt idx="9">
                  <c:v>KMART</c:v>
                </c:pt>
                <c:pt idx="10">
                  <c:v>NEW YORKER</c:v>
                </c:pt>
                <c:pt idx="11">
                  <c:v>NEXT</c:v>
                </c:pt>
                <c:pt idx="12">
                  <c:v>WALMART</c:v>
                </c:pt>
                <c:pt idx="13">
                  <c:v>TRIBAL</c:v>
                </c:pt>
                <c:pt idx="14">
                  <c:v>LAGER</c:v>
                </c:pt>
                <c:pt idx="15">
                  <c:v>MED COUTORE</c:v>
                </c:pt>
                <c:pt idx="16">
                  <c:v>CARRE FOUR</c:v>
                </c:pt>
              </c:strCache>
            </c:strRef>
          </c:cat>
          <c:val>
            <c:numRef>
              <c:f>RANKING!$D$11:$D$27</c:f>
              <c:numCache>
                <c:formatCode>0.0</c:formatCode>
                <c:ptCount val="17"/>
                <c:pt idx="0">
                  <c:v>96.1932246684086</c:v>
                </c:pt>
                <c:pt idx="1">
                  <c:v>94.3329654089354</c:v>
                </c:pt>
                <c:pt idx="2">
                  <c:v>94.16834330286</c:v>
                </c:pt>
                <c:pt idx="3">
                  <c:v>78.5021157666354</c:v>
                </c:pt>
                <c:pt idx="4">
                  <c:v>77.4464757560586</c:v>
                </c:pt>
                <c:pt idx="5">
                  <c:v>76.4101117782161</c:v>
                </c:pt>
                <c:pt idx="6">
                  <c:v>75.6832659360316</c:v>
                </c:pt>
                <c:pt idx="7">
                  <c:v>75.0721292184666</c:v>
                </c:pt>
                <c:pt idx="8">
                  <c:v>74.8638874525906</c:v>
                </c:pt>
                <c:pt idx="9">
                  <c:v>74.8108000120033</c:v>
                </c:pt>
                <c:pt idx="10">
                  <c:v>72.380991194293</c:v>
                </c:pt>
                <c:pt idx="11">
                  <c:v>70.9703715548172</c:v>
                </c:pt>
                <c:pt idx="12">
                  <c:v>66.3411598011435</c:v>
                </c:pt>
                <c:pt idx="13">
                  <c:v>66.2433686610596</c:v>
                </c:pt>
                <c:pt idx="14">
                  <c:v>65.9516526307819</c:v>
                </c:pt>
                <c:pt idx="15">
                  <c:v>63.1770415580727</c:v>
                </c:pt>
                <c:pt idx="16">
                  <c:v>60.0691993209268</c:v>
                </c:pt>
              </c:numCache>
            </c:numRef>
          </c:val>
        </c:ser>
        <c:gapWidth val="150"/>
        <c:overlap val="0"/>
        <c:axId val="27512009"/>
        <c:axId val="77806315"/>
      </c:barChart>
      <c:catAx>
        <c:axId val="2751200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806315"/>
        <c:crosses val="autoZero"/>
        <c:auto val="1"/>
        <c:lblAlgn val="ctr"/>
        <c:lblOffset val="100"/>
        <c:noMultiLvlLbl val="0"/>
      </c:catAx>
      <c:valAx>
        <c:axId val="7780631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1200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Surplus (+) / shortfall (-) vs $2,500 per line-day</a:t>
            </a:r>
          </a:p>
        </c:rich>
      </c:tx>
      <c:overlay val="0"/>
      <c:spPr>
        <a:noFill/>
        <a:ln w="0">
          <a:noFill/>
        </a:ln>
      </c:spPr>
    </c:title>
    <c:autoTitleDeleted val="0"/>
    <c:plotArea>
      <c:barChart>
        <c:barDir val="bar"/>
        <c:grouping val="clustered"/>
        <c:varyColors val="0"/>
        <c:ser>
          <c:idx val="0"/>
          <c:order val="0"/>
          <c:tx>
            <c:strRef>
              <c:f>'BENCHMARK GAP'!I6</c:f>
              <c:strCache>
                <c:ptCount val="1"/>
                <c:pt idx="0">
                  <c:v>SURPLUS / SHORTFALL $</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'BENCHMARK GAP'!$A$7:$A$31</c:f>
              <c:strCache>
                <c:ptCount val="25"/>
                <c:pt idx="0">
                  <c:v>ZARA</c:v>
                </c:pt>
                <c:pt idx="1">
                  <c:v>GAP</c:v>
                </c:pt>
                <c:pt idx="2">
                  <c:v>OJG</c:v>
                </c:pt>
                <c:pt idx="3">
                  <c:v>TARGET</c:v>
                </c:pt>
                <c:pt idx="4">
                  <c:v>EXPRESS</c:v>
                </c:pt>
                <c:pt idx="5">
                  <c:v>AERO</c:v>
                </c:pt>
                <c:pt idx="6">
                  <c:v>IMPLUSE</c:v>
                </c:pt>
                <c:pt idx="7">
                  <c:v>SOLAMODA</c:v>
                </c:pt>
                <c:pt idx="8">
                  <c:v>NOBLE</c:v>
                </c:pt>
                <c:pt idx="9">
                  <c:v>KMART</c:v>
                </c:pt>
                <c:pt idx="10">
                  <c:v>NEW YORKER</c:v>
                </c:pt>
                <c:pt idx="11">
                  <c:v>NEXT</c:v>
                </c:pt>
                <c:pt idx="12">
                  <c:v>WALMART</c:v>
                </c:pt>
                <c:pt idx="13">
                  <c:v>TRIBAL</c:v>
                </c:pt>
                <c:pt idx="14">
                  <c:v>LAGER</c:v>
                </c:pt>
                <c:pt idx="15">
                  <c:v>MED COUTORE</c:v>
                </c:pt>
                <c:pt idx="16">
                  <c:v>CARRE FOUR</c:v>
                </c:pt>
                <c:pt idx="17">
                  <c:v>LUCKY</c:v>
                </c:pt>
                <c:pt idx="18">
                  <c:v>PULL &amp; BEAR</c:v>
                </c:pt>
                <c:pt idx="19">
                  <c:v>FAKE GODS</c:v>
                </c:pt>
                <c:pt idx="20">
                  <c:v>JOULES</c:v>
                </c:pt>
                <c:pt idx="21">
                  <c:v>BUSS PRO</c:v>
                </c:pt>
                <c:pt idx="22">
                  <c:v>CAREFOUR</c:v>
                </c:pt>
                <c:pt idx="23">
                  <c:v>CIRCULAR JEAN</c:v>
                </c:pt>
                <c:pt idx="24">
                  <c:v>SSL</c:v>
                </c:pt>
              </c:strCache>
            </c:strRef>
          </c:cat>
          <c:val>
            <c:numRef>
              <c:f>'BENCHMARK GAP'!$I$7:$I$31</c:f>
              <c:numCache>
                <c:formatCode>\$#,##0;[RED]"($"#,##0\)</c:formatCode>
                <c:ptCount val="25"/>
                <c:pt idx="0">
                  <c:v>992979.950000001</c:v>
                </c:pt>
                <c:pt idx="1">
                  <c:v>457732.400000001</c:v>
                </c:pt>
                <c:pt idx="2">
                  <c:v>-205113.283045017</c:v>
                </c:pt>
                <c:pt idx="3">
                  <c:v>-176904.8</c:v>
                </c:pt>
                <c:pt idx="4">
                  <c:v>162715.5</c:v>
                </c:pt>
                <c:pt idx="5">
                  <c:v>7181.60000000004</c:v>
                </c:pt>
                <c:pt idx="6">
                  <c:v>-37736</c:v>
                </c:pt>
                <c:pt idx="7">
                  <c:v>-105478.6</c:v>
                </c:pt>
                <c:pt idx="8">
                  <c:v>44132.14</c:v>
                </c:pt>
                <c:pt idx="9">
                  <c:v>-83162</c:v>
                </c:pt>
                <c:pt idx="10">
                  <c:v>-25021.6</c:v>
                </c:pt>
                <c:pt idx="11">
                  <c:v>-108421.4</c:v>
                </c:pt>
                <c:pt idx="12">
                  <c:v>-68166.4</c:v>
                </c:pt>
                <c:pt idx="13">
                  <c:v>3325.00000000001</c:v>
                </c:pt>
                <c:pt idx="14">
                  <c:v>-29816</c:v>
                </c:pt>
                <c:pt idx="15">
                  <c:v>-178473</c:v>
                </c:pt>
                <c:pt idx="16">
                  <c:v>-81396.02</c:v>
                </c:pt>
                <c:pt idx="17">
                  <c:v>-10380</c:v>
                </c:pt>
                <c:pt idx="18">
                  <c:v>-12963.2</c:v>
                </c:pt>
                <c:pt idx="19">
                  <c:v>4524</c:v>
                </c:pt>
                <c:pt idx="20">
                  <c:v>2560</c:v>
                </c:pt>
                <c:pt idx="21">
                  <c:v>-18342.5</c:v>
                </c:pt>
                <c:pt idx="22">
                  <c:v>-6315</c:v>
                </c:pt>
                <c:pt idx="23">
                  <c:v>-4792.5</c:v>
                </c:pt>
                <c:pt idx="24">
                  <c:v>-10000</c:v>
                </c:pt>
              </c:numCache>
            </c:numRef>
          </c:val>
        </c:ser>
        <c:gapWidth val="150"/>
        <c:overlap val="0"/>
        <c:axId val="576976"/>
        <c:axId val="30767504"/>
      </c:barChart>
      <c:catAx>
        <c:axId val="57697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767504"/>
        <c:crosses val="autoZero"/>
        <c:auto val="1"/>
        <c:lblAlgn val="ctr"/>
        <c:lblOffset val="100"/>
        <c:noMultiLvlLbl val="0"/>
      </c:catAx>
      <c:valAx>
        <c:axId val="30767504"/>
        <c:scaling>
          <c:orientation val="minMax"/>
        </c:scaling>
        <c:delete val="0"/>
        <c:axPos val="l"/>
        <c:majorGridlines>
          <c:spPr>
            <a:ln w="9360">
              <a:solidFill>
                <a:srgbClr val="878787"/>
              </a:solidFill>
              <a:round/>
            </a:ln>
          </c:spPr>
        </c:majorGridlines>
        <c:numFmt formatCode="\$#,##0;[RED]&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9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Efficiency, hit rate and DHU by month</a:t>
            </a:r>
          </a:p>
        </c:rich>
      </c:tx>
      <c:overlay val="0"/>
      <c:spPr>
        <a:noFill/>
        <a:ln w="0">
          <a:noFill/>
        </a:ln>
      </c:spPr>
    </c:title>
    <c:autoTitleDeleted val="0"/>
    <c:plotArea>
      <c:lineChart>
        <c:grouping val="standard"/>
        <c:varyColors val="0"/>
        <c:ser>
          <c:idx val="0"/>
          <c:order val="0"/>
          <c:tx>
            <c:strRef>
              <c:f>'MONTHLY TREND'!G4</c:f>
              <c:strCache>
                <c:ptCount val="1"/>
                <c:pt idx="0">
                  <c:v>HIT RATE</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TREND'!$A$5:$A$14</c:f>
              <c:strCache>
                <c:ptCount val="10"/>
                <c:pt idx="0">
                  <c:v>2026-01</c:v>
                </c:pt>
                <c:pt idx="1">
                  <c:v>2026-02</c:v>
                </c:pt>
                <c:pt idx="2">
                  <c:v>2026-03</c:v>
                </c:pt>
                <c:pt idx="3">
                  <c:v>2026-04</c:v>
                </c:pt>
                <c:pt idx="4">
                  <c:v>2026-05</c:v>
                </c:pt>
                <c:pt idx="5">
                  <c:v>2026-06</c:v>
                </c:pt>
                <c:pt idx="6">
                  <c:v>2026-07</c:v>
                </c:pt>
                <c:pt idx="7">
                  <c:v>2026-08</c:v>
                </c:pt>
                <c:pt idx="8">
                  <c:v>2026-09</c:v>
                </c:pt>
                <c:pt idx="9">
                  <c:v>2026-10</c:v>
                </c:pt>
              </c:strCache>
            </c:strRef>
          </c:cat>
          <c:val>
            <c:numRef>
              <c:f>'MONTHLY TREND'!$G$5:$G$14</c:f>
              <c:numCache>
                <c:formatCode>0.0%</c:formatCode>
                <c:ptCount val="10"/>
                <c:pt idx="0">
                  <c:v>0.61524500907441</c:v>
                </c:pt>
                <c:pt idx="1">
                  <c:v>0.590789473684211</c:v>
                </c:pt>
                <c:pt idx="2">
                  <c:v>0.447368421052632</c:v>
                </c:pt>
                <c:pt idx="3">
                  <c:v>0.62280701754386</c:v>
                </c:pt>
                <c:pt idx="4">
                  <c:v>0.733552631578947</c:v>
                </c:pt>
                <c:pt idx="5">
                  <c:v>0.644736842105263</c:v>
                </c:pt>
                <c:pt idx="6">
                  <c:v>0.45224171539961</c:v>
                </c:pt>
                <c:pt idx="7">
                  <c:v>0.389473684210526</c:v>
                </c:pt>
                <c:pt idx="8">
                  <c:v>0.312753036437247</c:v>
                </c:pt>
                <c:pt idx="9">
                  <c:v>0.453007518796992</c:v>
                </c:pt>
              </c:numCache>
            </c:numRef>
          </c:val>
          <c:smooth val="1"/>
        </c:ser>
        <c:ser>
          <c:idx val="1"/>
          <c:order val="1"/>
          <c:tx>
            <c:strRef>
              <c:f>'MONTHLY TREND'!I4</c:f>
              <c:strCache>
                <c:ptCount val="1"/>
                <c:pt idx="0">
                  <c:v>EFFICIENCY</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TREND'!$A$5:$A$14</c:f>
              <c:strCache>
                <c:ptCount val="10"/>
                <c:pt idx="0">
                  <c:v>2026-01</c:v>
                </c:pt>
                <c:pt idx="1">
                  <c:v>2026-02</c:v>
                </c:pt>
                <c:pt idx="2">
                  <c:v>2026-03</c:v>
                </c:pt>
                <c:pt idx="3">
                  <c:v>2026-04</c:v>
                </c:pt>
                <c:pt idx="4">
                  <c:v>2026-05</c:v>
                </c:pt>
                <c:pt idx="5">
                  <c:v>2026-06</c:v>
                </c:pt>
                <c:pt idx="6">
                  <c:v>2026-07</c:v>
                </c:pt>
                <c:pt idx="7">
                  <c:v>2026-08</c:v>
                </c:pt>
                <c:pt idx="8">
                  <c:v>2026-09</c:v>
                </c:pt>
                <c:pt idx="9">
                  <c:v>2026-10</c:v>
                </c:pt>
              </c:strCache>
            </c:strRef>
          </c:cat>
          <c:val>
            <c:numRef>
              <c:f>'MONTHLY TREND'!$I$5:$I$14</c:f>
              <c:numCache>
                <c:formatCode>0.0%</c:formatCode>
                <c:ptCount val="10"/>
                <c:pt idx="0">
                  <c:v>0.770258129188521</c:v>
                </c:pt>
                <c:pt idx="1">
                  <c:v>0.764441397222768</c:v>
                </c:pt>
                <c:pt idx="2">
                  <c:v>0.727701318649053</c:v>
                </c:pt>
                <c:pt idx="3">
                  <c:v>0.720393443606686</c:v>
                </c:pt>
                <c:pt idx="4">
                  <c:v>0.695045536877405</c:v>
                </c:pt>
                <c:pt idx="5">
                  <c:v>0.676808615278196</c:v>
                </c:pt>
                <c:pt idx="6">
                  <c:v>0.648978769230777</c:v>
                </c:pt>
                <c:pt idx="7">
                  <c:v>0.655697164144394</c:v>
                </c:pt>
                <c:pt idx="8">
                  <c:v>0.649931179838159</c:v>
                </c:pt>
                <c:pt idx="9">
                  <c:v>0.640824841494141</c:v>
                </c:pt>
              </c:numCache>
            </c:numRef>
          </c:val>
          <c:smooth val="1"/>
        </c:ser>
        <c:ser>
          <c:idx val="2"/>
          <c:order val="2"/>
          <c:tx>
            <c:strRef>
              <c:f>'MONTHLY TREND'!J4</c:f>
              <c:strCache>
                <c:ptCount val="1"/>
                <c:pt idx="0">
                  <c:v>DHU %</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TREND'!$A$5:$A$14</c:f>
              <c:strCache>
                <c:ptCount val="10"/>
                <c:pt idx="0">
                  <c:v>2026-01</c:v>
                </c:pt>
                <c:pt idx="1">
                  <c:v>2026-02</c:v>
                </c:pt>
                <c:pt idx="2">
                  <c:v>2026-03</c:v>
                </c:pt>
                <c:pt idx="3">
                  <c:v>2026-04</c:v>
                </c:pt>
                <c:pt idx="4">
                  <c:v>2026-05</c:v>
                </c:pt>
                <c:pt idx="5">
                  <c:v>2026-06</c:v>
                </c:pt>
                <c:pt idx="6">
                  <c:v>2026-07</c:v>
                </c:pt>
                <c:pt idx="7">
                  <c:v>2026-08</c:v>
                </c:pt>
                <c:pt idx="8">
                  <c:v>2026-09</c:v>
                </c:pt>
                <c:pt idx="9">
                  <c:v>2026-10</c:v>
                </c:pt>
              </c:strCache>
            </c:strRef>
          </c:cat>
          <c:val>
            <c:numRef>
              <c:f>'MONTHLY TREND'!$J$5:$J$14</c:f>
              <c:numCache>
                <c:formatCode>0.0%</c:formatCode>
                <c:ptCount val="10"/>
                <c:pt idx="0">
                  <c:v>0.12056295828588</c:v>
                </c:pt>
                <c:pt idx="1">
                  <c:v>0.116174848933297</c:v>
                </c:pt>
                <c:pt idx="2">
                  <c:v>0.120542230154969</c:v>
                </c:pt>
                <c:pt idx="3">
                  <c:v>0.111015924859024</c:v>
                </c:pt>
                <c:pt idx="4">
                  <c:v>0.120370907484553</c:v>
                </c:pt>
                <c:pt idx="5">
                  <c:v>0.137635633477114</c:v>
                </c:pt>
                <c:pt idx="6">
                  <c:v>0.141428485730909</c:v>
                </c:pt>
                <c:pt idx="7">
                  <c:v>0.14676392583056</c:v>
                </c:pt>
                <c:pt idx="8">
                  <c:v>0.158591331080215</c:v>
                </c:pt>
                <c:pt idx="9">
                  <c:v>0.146167485936846</c:v>
                </c:pt>
              </c:numCache>
            </c:numRef>
          </c:val>
          <c:smooth val="1"/>
        </c:ser>
        <c:hiLowLines>
          <c:spPr>
            <a:ln w="0">
              <a:noFill/>
            </a:ln>
          </c:spPr>
        </c:hiLowLines>
        <c:marker val="0"/>
        <c:axId val="74525782"/>
        <c:axId val="48744214"/>
      </c:lineChart>
      <c:catAx>
        <c:axId val="7452578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744214"/>
        <c:crosses val="autoZero"/>
        <c:auto val="1"/>
        <c:lblAlgn val="ctr"/>
        <c:lblOffset val="100"/>
        <c:noMultiLvlLbl val="0"/>
      </c:catAx>
      <c:valAx>
        <c:axId val="4874421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5257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Earned $ per line-day by month</a:t>
            </a:r>
          </a:p>
        </c:rich>
      </c:tx>
      <c:overlay val="0"/>
      <c:spPr>
        <a:noFill/>
        <a:ln w="0">
          <a:noFill/>
        </a:ln>
      </c:spPr>
    </c:title>
    <c:autoTitleDeleted val="0"/>
    <c:plotArea>
      <c:barChart>
        <c:barDir val="col"/>
        <c:grouping val="clustered"/>
        <c:varyColors val="0"/>
        <c:ser>
          <c:idx val="0"/>
          <c:order val="0"/>
          <c:tx>
            <c:strRef>
              <c:f>'MONTHLY TREND'!E4</c:f>
              <c:strCache>
                <c:ptCount val="1"/>
                <c:pt idx="0">
                  <c:v>$ / LINE-DAY</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TREND'!$A$5:$A$14</c:f>
              <c:strCache>
                <c:ptCount val="10"/>
                <c:pt idx="0">
                  <c:v>2026-01</c:v>
                </c:pt>
                <c:pt idx="1">
                  <c:v>2026-02</c:v>
                </c:pt>
                <c:pt idx="2">
                  <c:v>2026-03</c:v>
                </c:pt>
                <c:pt idx="3">
                  <c:v>2026-04</c:v>
                </c:pt>
                <c:pt idx="4">
                  <c:v>2026-05</c:v>
                </c:pt>
                <c:pt idx="5">
                  <c:v>2026-06</c:v>
                </c:pt>
                <c:pt idx="6">
                  <c:v>2026-07</c:v>
                </c:pt>
                <c:pt idx="7">
                  <c:v>2026-08</c:v>
                </c:pt>
                <c:pt idx="8">
                  <c:v>2026-09</c:v>
                </c:pt>
                <c:pt idx="9">
                  <c:v>2026-10</c:v>
                </c:pt>
              </c:strCache>
            </c:strRef>
          </c:cat>
          <c:val>
            <c:numRef>
              <c:f>'MONTHLY TREND'!$E$5:$E$14</c:f>
              <c:numCache>
                <c:formatCode>\$#,##0</c:formatCode>
                <c:ptCount val="10"/>
                <c:pt idx="0">
                  <c:v>2738.51226860254</c:v>
                </c:pt>
                <c:pt idx="1">
                  <c:v>2607.37657894737</c:v>
                </c:pt>
                <c:pt idx="2">
                  <c:v>2292.3648199446</c:v>
                </c:pt>
                <c:pt idx="3">
                  <c:v>2746.97085769981</c:v>
                </c:pt>
                <c:pt idx="4">
                  <c:v>3041.76151315789</c:v>
                </c:pt>
                <c:pt idx="5">
                  <c:v>2767.06925837321</c:v>
                </c:pt>
                <c:pt idx="6">
                  <c:v>2403.15321637427</c:v>
                </c:pt>
                <c:pt idx="7">
                  <c:v>2276.29987047893</c:v>
                </c:pt>
                <c:pt idx="8">
                  <c:v>2217.0358805668</c:v>
                </c:pt>
                <c:pt idx="9">
                  <c:v>2385.02657894737</c:v>
                </c:pt>
              </c:numCache>
            </c:numRef>
          </c:val>
        </c:ser>
        <c:gapWidth val="150"/>
        <c:overlap val="0"/>
        <c:axId val="71305535"/>
        <c:axId val="87909747"/>
      </c:barChart>
      <c:catAx>
        <c:axId val="7130553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909747"/>
        <c:crosses val="autoZero"/>
        <c:auto val="1"/>
        <c:lblAlgn val="ctr"/>
        <c:lblOffset val="100"/>
        <c:noMultiLvlLbl val="0"/>
      </c:catAx>
      <c:valAx>
        <c:axId val="8790974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3055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Earned $ per line-day by sewing line</a:t>
            </a:r>
          </a:p>
        </c:rich>
      </c:tx>
      <c:overlay val="0"/>
      <c:spPr>
        <a:noFill/>
        <a:ln w="0">
          <a:noFill/>
        </a:ln>
      </c:spPr>
    </c:title>
    <c:autoTitleDeleted val="0"/>
    <c:plotArea>
      <c:barChart>
        <c:barDir val="col"/>
        <c:grouping val="clustered"/>
        <c:varyColors val="0"/>
        <c:ser>
          <c:idx val="0"/>
          <c:order val="0"/>
          <c:tx>
            <c:strRef>
              <c:f>'UNIT &amp; LINE'!D10</c:f>
              <c:strCache>
                <c:ptCount val="1"/>
                <c:pt idx="0">
                  <c:v>$ / LINE-DAY</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'UNIT &amp; LINE'!$A$11:$A$48</c:f>
              <c:strCache>
                <c:ptCount val="3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strCache>
            </c:strRef>
          </c:cat>
          <c:val>
            <c:numRef>
              <c:f>'UNIT &amp; LINE'!$D$11:$D$48</c:f>
              <c:numCache>
                <c:formatCode>\$#,##0</c:formatCode>
                <c:ptCount val="38"/>
                <c:pt idx="0">
                  <c:v>2906.59098712446</c:v>
                </c:pt>
                <c:pt idx="1">
                  <c:v>2415.20643776824</c:v>
                </c:pt>
                <c:pt idx="2">
                  <c:v>2546.62060085837</c:v>
                </c:pt>
                <c:pt idx="3">
                  <c:v>3110.6678111588</c:v>
                </c:pt>
                <c:pt idx="4">
                  <c:v>2455.84849785408</c:v>
                </c:pt>
                <c:pt idx="5">
                  <c:v>2827.2660944206</c:v>
                </c:pt>
                <c:pt idx="6">
                  <c:v>2993.54806866953</c:v>
                </c:pt>
                <c:pt idx="7">
                  <c:v>2711.51716738197</c:v>
                </c:pt>
                <c:pt idx="8">
                  <c:v>2240.14570815451</c:v>
                </c:pt>
                <c:pt idx="9">
                  <c:v>2156.88957081545</c:v>
                </c:pt>
                <c:pt idx="10">
                  <c:v>2551.2313304721</c:v>
                </c:pt>
                <c:pt idx="11">
                  <c:v>2265.52660944206</c:v>
                </c:pt>
                <c:pt idx="12">
                  <c:v>2484.92789699571</c:v>
                </c:pt>
                <c:pt idx="13">
                  <c:v>2904.53905579399</c:v>
                </c:pt>
                <c:pt idx="14">
                  <c:v>2958.90472103004</c:v>
                </c:pt>
                <c:pt idx="15">
                  <c:v>2753.85793991416</c:v>
                </c:pt>
                <c:pt idx="16">
                  <c:v>2876.27682403434</c:v>
                </c:pt>
                <c:pt idx="17">
                  <c:v>2845.98540772532</c:v>
                </c:pt>
                <c:pt idx="18">
                  <c:v>2852.86909871245</c:v>
                </c:pt>
                <c:pt idx="19">
                  <c:v>2424.90987124464</c:v>
                </c:pt>
                <c:pt idx="20">
                  <c:v>2699.64094420601</c:v>
                </c:pt>
                <c:pt idx="21">
                  <c:v>2958.36266094421</c:v>
                </c:pt>
                <c:pt idx="22">
                  <c:v>1724.92274678112</c:v>
                </c:pt>
                <c:pt idx="23">
                  <c:v>2266.44206008584</c:v>
                </c:pt>
                <c:pt idx="24">
                  <c:v>2490.95278969957</c:v>
                </c:pt>
                <c:pt idx="25">
                  <c:v>2637.04721030043</c:v>
                </c:pt>
                <c:pt idx="26">
                  <c:v>2194.78626609442</c:v>
                </c:pt>
                <c:pt idx="27">
                  <c:v>2131.59098712446</c:v>
                </c:pt>
                <c:pt idx="28">
                  <c:v>2468.79184549356</c:v>
                </c:pt>
                <c:pt idx="29">
                  <c:v>2596.72060085837</c:v>
                </c:pt>
                <c:pt idx="30">
                  <c:v>2246.39527896996</c:v>
                </c:pt>
                <c:pt idx="31">
                  <c:v>2383.07339055794</c:v>
                </c:pt>
                <c:pt idx="32">
                  <c:v>2515.5662095092</c:v>
                </c:pt>
                <c:pt idx="33">
                  <c:v>2530.08312983835</c:v>
                </c:pt>
                <c:pt idx="34">
                  <c:v>2384.93945787215</c:v>
                </c:pt>
                <c:pt idx="35">
                  <c:v>2503.57156325727</c:v>
                </c:pt>
                <c:pt idx="36">
                  <c:v>2672.89735493159</c:v>
                </c:pt>
                <c:pt idx="37">
                  <c:v>2511.17888096477</c:v>
                </c:pt>
              </c:numCache>
            </c:numRef>
          </c:val>
        </c:ser>
        <c:gapWidth val="150"/>
        <c:overlap val="0"/>
        <c:axId val="79206139"/>
        <c:axId val="58955908"/>
      </c:barChart>
      <c:catAx>
        <c:axId val="7920613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955908"/>
        <c:crosses val="autoZero"/>
        <c:auto val="1"/>
        <c:lblAlgn val="ctr"/>
        <c:lblOffset val="100"/>
        <c:noMultiLvlLbl val="0"/>
      </c:catAx>
      <c:valAx>
        <c:axId val="5895590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20613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182880</xdr:rowOff>
    </xdr:from>
    <xdr:to>
      <xdr:col>12</xdr:col>
      <xdr:colOff>603720</xdr:colOff>
      <xdr:row>52</xdr:row>
      <xdr:rowOff>13680</xdr:rowOff>
    </xdr:to>
    <xdr:graphicFrame>
      <xdr:nvGraphicFramePr>
        <xdr:cNvPr id="0" name="Chart 1"/>
        <xdr:cNvGraphicFramePr/>
      </xdr:nvGraphicFramePr>
      <xdr:xfrm>
        <a:off x="0" y="7631280"/>
        <a:ext cx="863892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xdr:row>
      <xdr:rowOff>160560</xdr:rowOff>
    </xdr:from>
    <xdr:to>
      <xdr:col>23</xdr:col>
      <xdr:colOff>580680</xdr:colOff>
      <xdr:row>24</xdr:row>
      <xdr:rowOff>100080</xdr:rowOff>
    </xdr:to>
    <xdr:graphicFrame>
      <xdr:nvGraphicFramePr>
        <xdr:cNvPr id="1" name="Chart 1"/>
        <xdr:cNvGraphicFramePr/>
      </xdr:nvGraphicFramePr>
      <xdr:xfrm>
        <a:off x="8787600" y="951120"/>
        <a:ext cx="7918920" cy="39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160920</xdr:rowOff>
    </xdr:from>
    <xdr:to>
      <xdr:col>22</xdr:col>
      <xdr:colOff>472320</xdr:colOff>
      <xdr:row>18</xdr:row>
      <xdr:rowOff>142200</xdr:rowOff>
    </xdr:to>
    <xdr:graphicFrame>
      <xdr:nvGraphicFramePr>
        <xdr:cNvPr id="2" name="Chart 1"/>
        <xdr:cNvGraphicFramePr/>
      </xdr:nvGraphicFramePr>
      <xdr:xfrm>
        <a:off x="8294400" y="570600"/>
        <a:ext cx="719892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160920</xdr:rowOff>
    </xdr:from>
    <xdr:to>
      <xdr:col>22</xdr:col>
      <xdr:colOff>472320</xdr:colOff>
      <xdr:row>38</xdr:row>
      <xdr:rowOff>161280</xdr:rowOff>
    </xdr:to>
    <xdr:graphicFrame>
      <xdr:nvGraphicFramePr>
        <xdr:cNvPr id="3" name="Chart 2"/>
        <xdr:cNvGraphicFramePr/>
      </xdr:nvGraphicFramePr>
      <xdr:xfrm>
        <a:off x="8294400" y="4399560"/>
        <a:ext cx="7198920" cy="323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8</xdr:row>
      <xdr:rowOff>160920</xdr:rowOff>
    </xdr:from>
    <xdr:to>
      <xdr:col>24</xdr:col>
      <xdr:colOff>186480</xdr:colOff>
      <xdr:row>24</xdr:row>
      <xdr:rowOff>142200</xdr:rowOff>
    </xdr:to>
    <xdr:graphicFrame>
      <xdr:nvGraphicFramePr>
        <xdr:cNvPr id="4" name="Chart 1"/>
        <xdr:cNvGraphicFramePr/>
      </xdr:nvGraphicFramePr>
      <xdr:xfrm>
        <a:off x="6602760" y="1923120"/>
        <a:ext cx="9358920" cy="323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8" min="3" style="1" width="14"/>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D4" s="4" t="s">
        <v>3</v>
      </c>
    </row>
    <row r="5" customFormat="false" ht="15" hidden="false" customHeight="true" outlineLevel="0" collapsed="false">
      <c r="A5" s="5" t="s">
        <v>4</v>
      </c>
      <c r="B5" s="6" t="n">
        <f aca="false">'BUYER KPI'!C30</f>
        <v>8854</v>
      </c>
      <c r="D5" s="5" t="s">
        <v>5</v>
      </c>
      <c r="E5" s="5" t="s">
        <v>6</v>
      </c>
      <c r="F5" s="5" t="s">
        <v>7</v>
      </c>
    </row>
    <row r="6" customFormat="false" ht="15" hidden="false" customHeight="true" outlineLevel="0" collapsed="false">
      <c r="A6" s="5" t="s">
        <v>8</v>
      </c>
      <c r="B6" s="6" t="n">
        <f aca="false">'BUYER KPI'!F30</f>
        <v>13465130.4945408</v>
      </c>
      <c r="D6" s="1" t="s">
        <v>9</v>
      </c>
      <c r="E6" s="5" t="s">
        <v>10</v>
      </c>
      <c r="F6" s="7" t="n">
        <v>96.2</v>
      </c>
    </row>
    <row r="7" customFormat="false" ht="15" hidden="false" customHeight="true" outlineLevel="0" collapsed="false">
      <c r="A7" s="5" t="s">
        <v>11</v>
      </c>
      <c r="B7" s="8" t="n">
        <f aca="false">'BUYER KPI'!H30</f>
        <v>22647668.286955</v>
      </c>
      <c r="D7" s="1" t="s">
        <v>12</v>
      </c>
      <c r="E7" s="5" t="s">
        <v>13</v>
      </c>
      <c r="F7" s="7" t="n">
        <v>94.3</v>
      </c>
    </row>
    <row r="8" customFormat="false" ht="15" hidden="false" customHeight="true" outlineLevel="0" collapsed="false">
      <c r="A8" s="5" t="s">
        <v>14</v>
      </c>
      <c r="B8" s="8" t="n">
        <f aca="false">'BUYER KPI'!J30</f>
        <v>2557.90244939632</v>
      </c>
      <c r="D8" s="1" t="s">
        <v>15</v>
      </c>
      <c r="E8" s="5" t="s">
        <v>16</v>
      </c>
      <c r="F8" s="7" t="n">
        <v>94.2</v>
      </c>
    </row>
    <row r="9" customFormat="false" ht="15" hidden="false" customHeight="true" outlineLevel="0" collapsed="false">
      <c r="A9" s="5" t="s">
        <v>17</v>
      </c>
      <c r="B9" s="9" t="n">
        <f aca="false">'BUYER KPI'!K30</f>
        <v>57.9024493963161</v>
      </c>
      <c r="D9" s="1" t="s">
        <v>18</v>
      </c>
      <c r="E9" s="5" t="s">
        <v>19</v>
      </c>
      <c r="F9" s="7" t="n">
        <v>60.1</v>
      </c>
    </row>
    <row r="10" customFormat="false" ht="15" hidden="false" customHeight="true" outlineLevel="0" collapsed="false">
      <c r="A10" s="5" t="s">
        <v>20</v>
      </c>
      <c r="B10" s="10" t="n">
        <f aca="false">'BUYER KPI'!L30</f>
        <v>0.52868759882539</v>
      </c>
      <c r="D10" s="1" t="s">
        <v>21</v>
      </c>
      <c r="E10" s="5" t="s">
        <v>22</v>
      </c>
      <c r="F10" s="7" t="n">
        <v>63.2</v>
      </c>
    </row>
    <row r="11" customFormat="false" ht="15" hidden="false" customHeight="true" outlineLevel="0" collapsed="false">
      <c r="A11" s="5" t="s">
        <v>23</v>
      </c>
      <c r="B11" s="6" t="n">
        <f aca="false">'BUYER KPI'!M30</f>
        <v>4173</v>
      </c>
    </row>
    <row r="12" customFormat="false" ht="15" hidden="false" customHeight="true" outlineLevel="0" collapsed="false">
      <c r="A12" s="5" t="s">
        <v>24</v>
      </c>
      <c r="B12" s="11" t="n">
        <f aca="false">'BUYER KPI'!N30</f>
        <v>0.0835670699764962</v>
      </c>
      <c r="D12" s="5" t="s">
        <v>25</v>
      </c>
      <c r="F12" s="7" t="n">
        <v>11</v>
      </c>
    </row>
    <row r="13" customFormat="false" ht="15" hidden="false" customHeight="true" outlineLevel="0" collapsed="false">
      <c r="A13" s="5" t="s">
        <v>26</v>
      </c>
      <c r="B13" s="12" t="n">
        <f aca="false">'BUYER KPI'!O30</f>
        <v>1.68194940970955</v>
      </c>
      <c r="D13" s="5" t="s">
        <v>27</v>
      </c>
      <c r="F13" s="13" t="n">
        <v>1099689.10304502</v>
      </c>
    </row>
    <row r="14" customFormat="false" ht="15" hidden="false" customHeight="true" outlineLevel="0" collapsed="false">
      <c r="A14" s="5" t="s">
        <v>28</v>
      </c>
      <c r="B14" s="14" t="n">
        <f aca="false">'BUYER KPI'!P30</f>
        <v>20.1269400755897</v>
      </c>
    </row>
    <row r="15" customFormat="false" ht="15" hidden="false" customHeight="true" outlineLevel="0" collapsed="false">
      <c r="A15" s="5" t="s">
        <v>29</v>
      </c>
      <c r="B15" s="10" t="n">
        <f aca="false">'BUYER KPI'!Q30</f>
        <v>0.69638952134491</v>
      </c>
    </row>
    <row r="16" customFormat="false" ht="15" hidden="false" customHeight="true" outlineLevel="0" collapsed="false">
      <c r="A16" s="5" t="s">
        <v>30</v>
      </c>
      <c r="B16" s="10" t="n">
        <f aca="false">'BUYER KPI'!R30</f>
        <v>0.131671839977322</v>
      </c>
    </row>
    <row r="18" customFormat="false" ht="15" hidden="false" customHeight="true" outlineLevel="0" collapsed="false">
      <c r="A18" s="4" t="s">
        <v>31</v>
      </c>
    </row>
    <row r="19" customFormat="false" ht="30" hidden="false" customHeight="true" outlineLevel="0" collapsed="false">
      <c r="A19" s="15" t="s">
        <v>32</v>
      </c>
      <c r="B19" s="15"/>
      <c r="C19" s="15"/>
      <c r="D19" s="15"/>
      <c r="E19" s="15"/>
      <c r="F19" s="15"/>
      <c r="G19" s="15"/>
      <c r="H19" s="15"/>
    </row>
    <row r="20" customFormat="false" ht="30" hidden="false" customHeight="true" outlineLevel="0" collapsed="false">
      <c r="A20" s="15" t="s">
        <v>33</v>
      </c>
      <c r="B20" s="15"/>
      <c r="C20" s="15"/>
      <c r="D20" s="15"/>
      <c r="E20" s="15"/>
      <c r="F20" s="15"/>
      <c r="G20" s="15"/>
      <c r="H20" s="15"/>
    </row>
    <row r="21" customFormat="false" ht="30" hidden="false" customHeight="true" outlineLevel="0" collapsed="false">
      <c r="A21" s="15" t="s">
        <v>34</v>
      </c>
      <c r="B21" s="15"/>
      <c r="C21" s="15"/>
      <c r="D21" s="15"/>
      <c r="E21" s="15"/>
      <c r="F21" s="15"/>
      <c r="G21" s="15"/>
      <c r="H21" s="15"/>
    </row>
    <row r="22" customFormat="false" ht="30" hidden="false" customHeight="true" outlineLevel="0" collapsed="false">
      <c r="A22" s="15" t="s">
        <v>35</v>
      </c>
      <c r="B22" s="15"/>
      <c r="C22" s="15"/>
      <c r="D22" s="15"/>
      <c r="E22" s="15"/>
      <c r="F22" s="15"/>
      <c r="G22" s="15"/>
      <c r="H22" s="15"/>
    </row>
    <row r="23" customFormat="false" ht="30" hidden="false" customHeight="true" outlineLevel="0" collapsed="false">
      <c r="A23" s="15" t="s">
        <v>36</v>
      </c>
      <c r="B23" s="15"/>
      <c r="C23" s="15"/>
      <c r="D23" s="15"/>
      <c r="E23" s="15"/>
      <c r="F23" s="15"/>
      <c r="G23" s="15"/>
      <c r="H23" s="15"/>
    </row>
    <row r="24" customFormat="false" ht="30" hidden="false" customHeight="true" outlineLevel="0" collapsed="false">
      <c r="A24" s="15" t="s">
        <v>37</v>
      </c>
      <c r="B24" s="15"/>
      <c r="C24" s="15"/>
      <c r="D24" s="15"/>
      <c r="E24" s="15"/>
      <c r="F24" s="15"/>
      <c r="G24" s="15"/>
      <c r="H24" s="15"/>
    </row>
  </sheetData>
  <mergeCells count="6">
    <mergeCell ref="A19:H19"/>
    <mergeCell ref="A20:H20"/>
    <mergeCell ref="A21:H21"/>
    <mergeCell ref="A22:H22"/>
    <mergeCell ref="A23:H23"/>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0"/>
  </cols>
  <sheetData>
    <row r="1" customFormat="false" ht="17.25" hidden="false" customHeight="true" outlineLevel="0" collapsed="false">
      <c r="A1" s="2" t="s">
        <v>38</v>
      </c>
    </row>
    <row r="2" customFormat="false" ht="15" hidden="false" customHeight="true" outlineLevel="0" collapsed="false">
      <c r="A2" s="3" t="s">
        <v>39</v>
      </c>
    </row>
    <row r="4" customFormat="false" ht="15" hidden="false" customHeight="true" outlineLevel="0" collapsed="false">
      <c r="A4" s="16" t="s">
        <v>40</v>
      </c>
      <c r="B4" s="17"/>
    </row>
    <row r="5" customFormat="false" ht="23.25" hidden="false" customHeight="true" outlineLevel="0" collapsed="false">
      <c r="A5" s="5" t="s">
        <v>41</v>
      </c>
      <c r="B5" s="17" t="s">
        <v>42</v>
      </c>
    </row>
    <row r="6" customFormat="false" ht="23.25" hidden="false" customHeight="true" outlineLevel="0" collapsed="false">
      <c r="A6" s="5" t="s">
        <v>43</v>
      </c>
      <c r="B6" s="17" t="s">
        <v>44</v>
      </c>
    </row>
    <row r="7" customFormat="false" ht="15" hidden="false" customHeight="true" outlineLevel="0" collapsed="false">
      <c r="A7" s="5" t="s">
        <v>45</v>
      </c>
      <c r="B7" s="17" t="s">
        <v>46</v>
      </c>
    </row>
    <row r="8" customFormat="false" ht="23.25" hidden="false" customHeight="true" outlineLevel="0" collapsed="false">
      <c r="A8" s="5" t="s">
        <v>47</v>
      </c>
      <c r="B8" s="17" t="s">
        <v>48</v>
      </c>
    </row>
    <row r="9" customFormat="false" ht="23.25" hidden="false" customHeight="true" outlineLevel="0" collapsed="false">
      <c r="A9" s="5" t="s">
        <v>49</v>
      </c>
      <c r="B9" s="17" t="s">
        <v>50</v>
      </c>
    </row>
    <row r="10" customFormat="false" ht="23.25" hidden="false" customHeight="true" outlineLevel="0" collapsed="false">
      <c r="A10" s="5" t="s">
        <v>51</v>
      </c>
      <c r="B10" s="17" t="s">
        <v>52</v>
      </c>
    </row>
    <row r="11" customFormat="false" ht="15" hidden="false" customHeight="true" outlineLevel="0" collapsed="false">
      <c r="A11" s="5" t="s">
        <v>53</v>
      </c>
      <c r="B11" s="17" t="s">
        <v>54</v>
      </c>
    </row>
    <row r="12" customFormat="false" ht="23.25" hidden="false" customHeight="true" outlineLevel="0" collapsed="false">
      <c r="A12" s="5" t="s">
        <v>55</v>
      </c>
      <c r="B12" s="17" t="s">
        <v>56</v>
      </c>
    </row>
    <row r="13" customFormat="false" ht="15" hidden="false" customHeight="true" outlineLevel="0" collapsed="false">
      <c r="A13" s="5"/>
      <c r="B13" s="17"/>
    </row>
    <row r="14" customFormat="false" ht="15" hidden="false" customHeight="true" outlineLevel="0" collapsed="false">
      <c r="A14" s="5" t="s">
        <v>57</v>
      </c>
      <c r="B14" s="17" t="s">
        <v>58</v>
      </c>
    </row>
    <row r="15" customFormat="false" ht="23.25" hidden="false" customHeight="true" outlineLevel="0" collapsed="false">
      <c r="A15" s="5" t="s">
        <v>59</v>
      </c>
      <c r="B15" s="17" t="s">
        <v>60</v>
      </c>
    </row>
    <row r="16" customFormat="false" ht="15" hidden="false" customHeight="true" outlineLevel="0" collapsed="false">
      <c r="A16" s="5" t="s">
        <v>61</v>
      </c>
      <c r="B16" s="17" t="s">
        <v>62</v>
      </c>
    </row>
    <row r="17" customFormat="false" ht="15" hidden="false" customHeight="true" outlineLevel="0" collapsed="false">
      <c r="A17" s="5" t="s">
        <v>63</v>
      </c>
      <c r="B17" s="17" t="s">
        <v>64</v>
      </c>
    </row>
    <row r="18" customFormat="false" ht="15" hidden="false" customHeight="true" outlineLevel="0" collapsed="false">
      <c r="A18" s="5" t="s">
        <v>65</v>
      </c>
      <c r="B18" s="17" t="s">
        <v>66</v>
      </c>
    </row>
    <row r="19" customFormat="false" ht="15" hidden="false" customHeight="true" outlineLevel="0" collapsed="false">
      <c r="A19" s="5" t="s">
        <v>67</v>
      </c>
      <c r="B19" s="17" t="s">
        <v>68</v>
      </c>
    </row>
    <row r="20" customFormat="false" ht="15" hidden="false" customHeight="true" outlineLevel="0" collapsed="false">
      <c r="A20" s="5" t="s">
        <v>69</v>
      </c>
      <c r="B20" s="17" t="s">
        <v>70</v>
      </c>
    </row>
    <row r="21" customFormat="false" ht="23.25" hidden="false" customHeight="true" outlineLevel="0" collapsed="false">
      <c r="A21" s="5" t="s">
        <v>71</v>
      </c>
      <c r="B21" s="17" t="s">
        <v>72</v>
      </c>
    </row>
    <row r="22" customFormat="false" ht="23.25" hidden="false" customHeight="true" outlineLevel="0" collapsed="false">
      <c r="A22" s="5" t="s">
        <v>73</v>
      </c>
      <c r="B22" s="17" t="s">
        <v>74</v>
      </c>
    </row>
    <row r="23" customFormat="false" ht="15" hidden="false" customHeight="true" outlineLevel="0" collapsed="false">
      <c r="A23" s="5" t="s">
        <v>75</v>
      </c>
      <c r="B23" s="17" t="s">
        <v>76</v>
      </c>
    </row>
    <row r="24" customFormat="false" ht="15" hidden="false" customHeight="true" outlineLevel="0" collapsed="false">
      <c r="A24" s="5"/>
      <c r="B24" s="17"/>
    </row>
    <row r="25" customFormat="false" ht="15" hidden="false" customHeight="true" outlineLevel="0" collapsed="false">
      <c r="A25" s="16" t="s">
        <v>77</v>
      </c>
      <c r="B25" s="17"/>
    </row>
    <row r="26" customFormat="false" ht="15" hidden="false" customHeight="true" outlineLevel="0" collapsed="false">
      <c r="A26" s="5" t="s">
        <v>78</v>
      </c>
      <c r="B26" s="17" t="s">
        <v>79</v>
      </c>
    </row>
    <row r="27" customFormat="false" ht="15" hidden="false" customHeight="true" outlineLevel="0" collapsed="false">
      <c r="A27" s="5" t="s">
        <v>11</v>
      </c>
      <c r="B27" s="17" t="s">
        <v>80</v>
      </c>
    </row>
    <row r="28" customFormat="false" ht="15" hidden="false" customHeight="true" outlineLevel="0" collapsed="false">
      <c r="A28" s="5" t="s">
        <v>24</v>
      </c>
      <c r="B28" s="17" t="s">
        <v>81</v>
      </c>
    </row>
    <row r="29" customFormat="false" ht="15" hidden="false" customHeight="true" outlineLevel="0" collapsed="false">
      <c r="A29" s="5" t="s">
        <v>14</v>
      </c>
      <c r="B29" s="17" t="s">
        <v>82</v>
      </c>
    </row>
    <row r="30" customFormat="false" ht="15" hidden="false" customHeight="true" outlineLevel="0" collapsed="false">
      <c r="A30" s="5" t="s">
        <v>20</v>
      </c>
      <c r="B30" s="17" t="s">
        <v>83</v>
      </c>
    </row>
    <row r="31" customFormat="false" ht="15" hidden="false" customHeight="true" outlineLevel="0" collapsed="false">
      <c r="A31" s="5" t="s">
        <v>29</v>
      </c>
      <c r="B31" s="17" t="s">
        <v>84</v>
      </c>
    </row>
    <row r="32" customFormat="false" ht="15" hidden="false" customHeight="true" outlineLevel="0" collapsed="false">
      <c r="A32" s="5" t="s">
        <v>30</v>
      </c>
      <c r="B32" s="17" t="s">
        <v>85</v>
      </c>
    </row>
    <row r="33" customFormat="false" ht="15" hidden="false" customHeight="true" outlineLevel="0" collapsed="false">
      <c r="A33" s="5" t="s">
        <v>28</v>
      </c>
      <c r="B33" s="17" t="s">
        <v>86</v>
      </c>
    </row>
    <row r="34" customFormat="false" ht="15" hidden="false" customHeight="true" outlineLevel="0" collapsed="false">
      <c r="A34" s="5" t="s">
        <v>87</v>
      </c>
      <c r="B34" s="17" t="s">
        <v>88</v>
      </c>
    </row>
    <row r="35" customFormat="false" ht="15" hidden="false" customHeight="true" outlineLevel="0" collapsed="false">
      <c r="A35" s="5" t="s">
        <v>89</v>
      </c>
      <c r="B35" s="17" t="s">
        <v>90</v>
      </c>
    </row>
    <row r="36" customFormat="false" ht="15" hidden="false" customHeight="true" outlineLevel="0" collapsed="false">
      <c r="A36" s="5"/>
      <c r="B36" s="17"/>
    </row>
    <row r="37" customFormat="false" ht="15" hidden="false" customHeight="true" outlineLevel="0" collapsed="false">
      <c r="A37" s="16" t="s">
        <v>91</v>
      </c>
      <c r="B37" s="17"/>
    </row>
    <row r="38" customFormat="false" ht="15" hidden="false" customHeight="true" outlineLevel="0" collapsed="false">
      <c r="A38" s="5" t="s">
        <v>92</v>
      </c>
      <c r="B38" s="17" t="s">
        <v>93</v>
      </c>
    </row>
    <row r="39" customFormat="false" ht="15" hidden="false" customHeight="true" outlineLevel="0" collapsed="false">
      <c r="A39" s="5" t="s">
        <v>94</v>
      </c>
      <c r="B39" s="17" t="s">
        <v>95</v>
      </c>
    </row>
    <row r="40" customFormat="false" ht="15" hidden="false" customHeight="true" outlineLevel="0" collapsed="false">
      <c r="A40" s="5" t="s">
        <v>96</v>
      </c>
      <c r="B40" s="17" t="s">
        <v>97</v>
      </c>
    </row>
    <row r="41" customFormat="false" ht="15" hidden="false" customHeight="true" outlineLevel="0" collapsed="false">
      <c r="A41" s="5" t="s">
        <v>98</v>
      </c>
      <c r="B41" s="17" t="s">
        <v>99</v>
      </c>
    </row>
    <row r="42" customFormat="false" ht="15" hidden="false" customHeight="true" outlineLevel="0" collapsed="false">
      <c r="A42" s="5" t="s">
        <v>100</v>
      </c>
      <c r="B42" s="17" t="s">
        <v>101</v>
      </c>
    </row>
    <row r="43" customFormat="false" ht="15" hidden="false" customHeight="true" outlineLevel="0" collapsed="false">
      <c r="A43" s="5" t="s">
        <v>102</v>
      </c>
      <c r="B43" s="17" t="s">
        <v>103</v>
      </c>
    </row>
    <row r="44" customFormat="false" ht="15" hidden="false" customHeight="true" outlineLevel="0" collapsed="false">
      <c r="A44" s="5" t="s">
        <v>104</v>
      </c>
      <c r="B44" s="17" t="s">
        <v>105</v>
      </c>
    </row>
    <row r="45" customFormat="false" ht="15" hidden="false" customHeight="true" outlineLevel="0" collapsed="false">
      <c r="A45" s="5" t="s">
        <v>106</v>
      </c>
      <c r="B45" s="17" t="s">
        <v>107</v>
      </c>
    </row>
    <row r="46" customFormat="false" ht="15" hidden="false" customHeight="true" outlineLevel="0" collapsed="false">
      <c r="A46" s="5" t="s">
        <v>108</v>
      </c>
      <c r="B46" s="17" t="s">
        <v>109</v>
      </c>
    </row>
    <row r="47" customFormat="false" ht="15" hidden="false" customHeight="true" outlineLevel="0" collapsed="false">
      <c r="A47" s="5"/>
      <c r="B47" s="17"/>
    </row>
    <row r="48" customFormat="false" ht="15" hidden="false" customHeight="true" outlineLevel="0" collapsed="false">
      <c r="A48" s="16" t="s">
        <v>110</v>
      </c>
      <c r="B48" s="17"/>
    </row>
    <row r="49" customFormat="false" ht="15" hidden="false" customHeight="true" outlineLevel="0" collapsed="false">
      <c r="A49" s="5" t="s">
        <v>111</v>
      </c>
      <c r="B49" s="17" t="s">
        <v>112</v>
      </c>
    </row>
    <row r="50" customFormat="false" ht="15" hidden="false" customHeight="true" outlineLevel="0" collapsed="false">
      <c r="A50" s="5" t="s">
        <v>113</v>
      </c>
      <c r="B50" s="17" t="s">
        <v>114</v>
      </c>
    </row>
    <row r="51" customFormat="false" ht="15" hidden="false" customHeight="true" outlineLevel="0" collapsed="false">
      <c r="A51" s="5" t="s">
        <v>115</v>
      </c>
      <c r="B51" s="17" t="s">
        <v>116</v>
      </c>
    </row>
    <row r="52" customFormat="false" ht="15" hidden="false" customHeight="true" outlineLevel="0" collapsed="false">
      <c r="A52" s="5" t="s">
        <v>117</v>
      </c>
      <c r="B52" s="17"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8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8"/>
    <col collapsed="false" customWidth="true" hidden="false" outlineLevel="0" max="4" min="4" style="1" width="7"/>
    <col collapsed="false" customWidth="true" hidden="false" outlineLevel="0" max="5" min="5" style="1" width="13"/>
    <col collapsed="false" customWidth="true" hidden="false" outlineLevel="0" max="6" min="6" style="1" width="14"/>
    <col collapsed="false" customWidth="true" hidden="false" outlineLevel="0" max="7" min="7" style="1" width="32"/>
    <col collapsed="false" customWidth="true" hidden="false" outlineLevel="0" max="8" min="8" style="1" width="9"/>
    <col collapsed="false" customWidth="true" hidden="false" outlineLevel="0" max="9" min="9" style="1" width="7"/>
    <col collapsed="false" customWidth="true" hidden="false" outlineLevel="0" max="10" min="10" style="1" width="10"/>
    <col collapsed="false" customWidth="true" hidden="false" outlineLevel="0" max="11" min="11" style="1" width="9"/>
    <col collapsed="false" customWidth="true" hidden="false" outlineLevel="0" max="12" min="12" style="1" width="12"/>
    <col collapsed="false" customWidth="true" hidden="false" outlineLevel="0" max="13" min="13" style="1" width="11"/>
    <col collapsed="false" customWidth="true" hidden="false" outlineLevel="0" max="14" min="14" style="1" width="12"/>
    <col collapsed="false" customWidth="true" hidden="false" outlineLevel="0" max="15" min="15" style="1" width="9"/>
    <col collapsed="false" customWidth="true" hidden="false" outlineLevel="0" max="16" min="16" style="1" width="10"/>
    <col collapsed="false" customWidth="true" hidden="false" outlineLevel="0" max="17" min="17" style="1" width="9"/>
    <col collapsed="false" customWidth="true" hidden="false" outlineLevel="0" max="18" min="18" style="1" width="10"/>
    <col collapsed="false" customWidth="true" hidden="false" outlineLevel="0" max="19" min="19" style="1" width="7"/>
  </cols>
  <sheetData>
    <row r="1" customFormat="false" ht="31.5" hidden="false" customHeight="true" outlineLevel="0" collapsed="false">
      <c r="A1" s="18" t="s">
        <v>119</v>
      </c>
      <c r="B1" s="18" t="s">
        <v>120</v>
      </c>
      <c r="C1" s="18" t="s">
        <v>121</v>
      </c>
      <c r="D1" s="18" t="s">
        <v>122</v>
      </c>
      <c r="E1" s="18" t="s">
        <v>123</v>
      </c>
      <c r="F1" s="18" t="s">
        <v>124</v>
      </c>
      <c r="G1" s="18" t="s">
        <v>125</v>
      </c>
      <c r="H1" s="18" t="s">
        <v>126</v>
      </c>
      <c r="I1" s="18" t="s">
        <v>127</v>
      </c>
      <c r="J1" s="18" t="s">
        <v>128</v>
      </c>
      <c r="K1" s="18" t="s">
        <v>129</v>
      </c>
      <c r="L1" s="18" t="s">
        <v>130</v>
      </c>
      <c r="M1" s="18" t="s">
        <v>131</v>
      </c>
      <c r="N1" s="18" t="s">
        <v>132</v>
      </c>
      <c r="O1" s="18" t="s">
        <v>133</v>
      </c>
      <c r="P1" s="18" t="s">
        <v>134</v>
      </c>
      <c r="Q1" s="18" t="s">
        <v>30</v>
      </c>
      <c r="R1" s="18" t="s">
        <v>135</v>
      </c>
      <c r="S1" s="18" t="s">
        <v>136</v>
      </c>
    </row>
    <row r="2" customFormat="false" ht="15" hidden="false" customHeight="true" outlineLevel="0" collapsed="false">
      <c r="A2" s="19" t="n">
        <v>46023</v>
      </c>
      <c r="B2" s="1" t="s">
        <v>137</v>
      </c>
      <c r="C2" s="1" t="s">
        <v>138</v>
      </c>
      <c r="D2" s="1" t="n">
        <v>1</v>
      </c>
      <c r="E2" s="1" t="s">
        <v>16</v>
      </c>
      <c r="F2" s="1" t="s">
        <v>139</v>
      </c>
      <c r="G2" s="1" t="s">
        <v>140</v>
      </c>
      <c r="H2" s="20" t="n">
        <v>1650</v>
      </c>
      <c r="I2" s="21" t="n">
        <v>22.23</v>
      </c>
      <c r="J2" s="20" t="n">
        <f aca="false">H2*I2</f>
        <v>36679.5</v>
      </c>
      <c r="K2" s="22" t="n">
        <v>1.51</v>
      </c>
      <c r="L2" s="23" t="n">
        <f aca="false">H2*K2</f>
        <v>2491.5</v>
      </c>
      <c r="M2" s="23" t="n">
        <v>2500</v>
      </c>
      <c r="N2" s="24" t="n">
        <f aca="false">L2-M2</f>
        <v>-8.5</v>
      </c>
      <c r="O2" s="25" t="n">
        <f aca="false">IF(L2&gt;=M2,1,0)</f>
        <v>0</v>
      </c>
      <c r="P2" s="26" t="n">
        <v>0.8873</v>
      </c>
      <c r="Q2" s="26" t="n">
        <v>0.0965</v>
      </c>
      <c r="R2" s="25" t="n">
        <v>75</v>
      </c>
      <c r="S2" s="21" t="n">
        <v>9</v>
      </c>
    </row>
    <row r="3" customFormat="false" ht="15" hidden="false" customHeight="true" outlineLevel="0" collapsed="false">
      <c r="A3" s="19" t="n">
        <v>46023</v>
      </c>
      <c r="B3" s="1" t="s">
        <v>137</v>
      </c>
      <c r="C3" s="1" t="s">
        <v>138</v>
      </c>
      <c r="D3" s="1" t="n">
        <v>2</v>
      </c>
      <c r="E3" s="1" t="s">
        <v>10</v>
      </c>
      <c r="F3" s="1" t="s">
        <v>141</v>
      </c>
      <c r="G3" s="1" t="s">
        <v>142</v>
      </c>
      <c r="H3" s="20" t="n">
        <v>1700</v>
      </c>
      <c r="I3" s="21" t="n">
        <v>13.75</v>
      </c>
      <c r="J3" s="20" t="n">
        <f aca="false">H3*I3</f>
        <v>23375</v>
      </c>
      <c r="K3" s="22" t="n">
        <v>1.55</v>
      </c>
      <c r="L3" s="23" t="n">
        <f aca="false">H3*K3</f>
        <v>2635</v>
      </c>
      <c r="M3" s="23" t="n">
        <v>2500</v>
      </c>
      <c r="N3" s="24" t="n">
        <f aca="false">L3-M3</f>
        <v>135</v>
      </c>
      <c r="O3" s="25" t="n">
        <f aca="false">IF(L3&gt;=M3,1,0)</f>
        <v>1</v>
      </c>
      <c r="P3" s="26" t="n">
        <v>0.6012</v>
      </c>
      <c r="Q3" s="26" t="n">
        <v>0.0576</v>
      </c>
      <c r="R3" s="25" t="n">
        <v>64</v>
      </c>
      <c r="S3" s="21" t="n">
        <v>9</v>
      </c>
    </row>
    <row r="4" customFormat="false" ht="15" hidden="false" customHeight="true" outlineLevel="0" collapsed="false">
      <c r="A4" s="19" t="n">
        <v>46023</v>
      </c>
      <c r="B4" s="1" t="s">
        <v>137</v>
      </c>
      <c r="C4" s="1" t="s">
        <v>138</v>
      </c>
      <c r="D4" s="1" t="n">
        <v>3</v>
      </c>
      <c r="E4" s="1" t="s">
        <v>10</v>
      </c>
      <c r="F4" s="1" t="s">
        <v>143</v>
      </c>
      <c r="G4" s="1" t="s">
        <v>144</v>
      </c>
      <c r="H4" s="20" t="n">
        <v>1550</v>
      </c>
      <c r="I4" s="21" t="n">
        <v>20.32</v>
      </c>
      <c r="J4" s="20" t="n">
        <f aca="false">H4*I4</f>
        <v>31496</v>
      </c>
      <c r="K4" s="22" t="n">
        <v>1.75</v>
      </c>
      <c r="L4" s="23" t="n">
        <f aca="false">H4*K4</f>
        <v>2712.5</v>
      </c>
      <c r="M4" s="23" t="n">
        <v>2500</v>
      </c>
      <c r="N4" s="24" t="n">
        <f aca="false">L4-M4</f>
        <v>212.5</v>
      </c>
      <c r="O4" s="25" t="n">
        <f aca="false">IF(L4&gt;=M4,1,0)</f>
        <v>1</v>
      </c>
      <c r="P4" s="26" t="n">
        <v>0.8027</v>
      </c>
      <c r="Q4" s="26" t="n">
        <v>0.1451</v>
      </c>
      <c r="R4" s="25" t="n">
        <v>67</v>
      </c>
      <c r="S4" s="21" t="n">
        <v>10</v>
      </c>
    </row>
    <row r="5" customFormat="false" ht="15" hidden="false" customHeight="true" outlineLevel="0" collapsed="false">
      <c r="A5" s="19" t="n">
        <v>46023</v>
      </c>
      <c r="B5" s="1" t="s">
        <v>137</v>
      </c>
      <c r="C5" s="1" t="s">
        <v>138</v>
      </c>
      <c r="D5" s="1" t="n">
        <v>4</v>
      </c>
      <c r="E5" s="1" t="s">
        <v>145</v>
      </c>
      <c r="F5" s="1" t="s">
        <v>146</v>
      </c>
      <c r="G5" s="1" t="s">
        <v>147</v>
      </c>
      <c r="H5" s="20" t="n">
        <v>1500</v>
      </c>
      <c r="I5" s="21" t="n">
        <v>21.09</v>
      </c>
      <c r="J5" s="20" t="n">
        <f aca="false">H5*I5</f>
        <v>31635</v>
      </c>
      <c r="K5" s="22" t="n">
        <v>3</v>
      </c>
      <c r="L5" s="23" t="n">
        <f aca="false">H5*K5</f>
        <v>4500</v>
      </c>
      <c r="M5" s="23" t="n">
        <v>2500</v>
      </c>
      <c r="N5" s="24" t="n">
        <f aca="false">L5-M5</f>
        <v>2000</v>
      </c>
      <c r="O5" s="25" t="n">
        <f aca="false">IF(L5&gt;=M5,1,0)</f>
        <v>1</v>
      </c>
      <c r="P5" s="26" t="n">
        <v>0.7458</v>
      </c>
      <c r="Q5" s="26" t="n">
        <v>0.0865</v>
      </c>
      <c r="R5" s="25" t="n">
        <v>73</v>
      </c>
      <c r="S5" s="21" t="n">
        <v>10</v>
      </c>
    </row>
    <row r="6" customFormat="false" ht="15" hidden="false" customHeight="true" outlineLevel="0" collapsed="false">
      <c r="A6" s="19" t="n">
        <v>46023</v>
      </c>
      <c r="B6" s="1" t="s">
        <v>137</v>
      </c>
      <c r="C6" s="1" t="s">
        <v>138</v>
      </c>
      <c r="D6" s="1" t="n">
        <v>5</v>
      </c>
      <c r="E6" s="1" t="s">
        <v>13</v>
      </c>
      <c r="F6" s="1" t="s">
        <v>148</v>
      </c>
      <c r="G6" s="1" t="s">
        <v>149</v>
      </c>
      <c r="H6" s="20" t="n">
        <v>1500</v>
      </c>
      <c r="I6" s="21" t="n">
        <v>21.36</v>
      </c>
      <c r="J6" s="20" t="n">
        <f aca="false">H6*I6</f>
        <v>32040</v>
      </c>
      <c r="K6" s="22" t="n">
        <v>2.2</v>
      </c>
      <c r="L6" s="23" t="n">
        <f aca="false">H6*K6</f>
        <v>3300</v>
      </c>
      <c r="M6" s="23" t="n">
        <v>2500</v>
      </c>
      <c r="N6" s="24" t="n">
        <f aca="false">L6-M6</f>
        <v>800.000000000001</v>
      </c>
      <c r="O6" s="25" t="n">
        <f aca="false">IF(L6&gt;=M6,1,0)</f>
        <v>1</v>
      </c>
      <c r="P6" s="26" t="n">
        <v>0.7717</v>
      </c>
      <c r="Q6" s="26" t="n">
        <v>0.1415</v>
      </c>
      <c r="R6" s="25" t="n">
        <v>75</v>
      </c>
      <c r="S6" s="21" t="n">
        <v>9</v>
      </c>
    </row>
    <row r="7" customFormat="false" ht="15" hidden="false" customHeight="true" outlineLevel="0" collapsed="false">
      <c r="A7" s="19" t="n">
        <v>46023</v>
      </c>
      <c r="B7" s="1" t="s">
        <v>137</v>
      </c>
      <c r="C7" s="1" t="s">
        <v>138</v>
      </c>
      <c r="D7" s="1" t="n">
        <v>6</v>
      </c>
      <c r="E7" s="1" t="s">
        <v>10</v>
      </c>
      <c r="F7" s="1" t="s">
        <v>141</v>
      </c>
      <c r="G7" s="1" t="s">
        <v>142</v>
      </c>
      <c r="H7" s="20" t="n">
        <v>600</v>
      </c>
      <c r="I7" s="21" t="n">
        <v>13.75</v>
      </c>
      <c r="J7" s="20" t="n">
        <f aca="false">H7*I7</f>
        <v>8250</v>
      </c>
      <c r="K7" s="22" t="n">
        <v>1.55</v>
      </c>
      <c r="L7" s="23" t="n">
        <f aca="false">H7*K7</f>
        <v>930</v>
      </c>
      <c r="M7" s="23" t="n">
        <v>2500</v>
      </c>
      <c r="N7" s="24" t="n">
        <f aca="false">L7-M7</f>
        <v>-1570</v>
      </c>
      <c r="O7" s="25" t="n">
        <f aca="false">IF(L7&gt;=M7,1,0)</f>
        <v>0</v>
      </c>
      <c r="P7" s="26" t="n">
        <v>0.2795</v>
      </c>
      <c r="Q7" s="26" t="n">
        <v>0.1953</v>
      </c>
      <c r="R7" s="25" t="n">
        <v>58</v>
      </c>
      <c r="S7" s="21" t="n">
        <v>9</v>
      </c>
    </row>
    <row r="8" customFormat="false" ht="15" hidden="false" customHeight="true" outlineLevel="0" collapsed="false">
      <c r="A8" s="19" t="n">
        <v>46023</v>
      </c>
      <c r="B8" s="1" t="s">
        <v>137</v>
      </c>
      <c r="C8" s="1" t="s">
        <v>138</v>
      </c>
      <c r="D8" s="1" t="n">
        <v>7</v>
      </c>
      <c r="E8" s="1" t="s">
        <v>13</v>
      </c>
      <c r="F8" s="1" t="s">
        <v>150</v>
      </c>
      <c r="G8" s="1" t="s">
        <v>149</v>
      </c>
      <c r="H8" s="20" t="n">
        <v>1650</v>
      </c>
      <c r="I8" s="21" t="n">
        <v>20.43</v>
      </c>
      <c r="J8" s="20" t="n">
        <f aca="false">H8*I8</f>
        <v>33709.5</v>
      </c>
      <c r="K8" s="22" t="n">
        <v>2.2</v>
      </c>
      <c r="L8" s="23" t="n">
        <f aca="false">H8*K8</f>
        <v>3630</v>
      </c>
      <c r="M8" s="23" t="n">
        <v>2500</v>
      </c>
      <c r="N8" s="24" t="n">
        <f aca="false">L8-M8</f>
        <v>1130</v>
      </c>
      <c r="O8" s="25" t="n">
        <f aca="false">IF(L8&gt;=M8,1,0)</f>
        <v>1</v>
      </c>
      <c r="P8" s="26" t="n">
        <v>0.8348</v>
      </c>
      <c r="Q8" s="26" t="n">
        <v>0.1232</v>
      </c>
      <c r="R8" s="25" t="n">
        <v>74</v>
      </c>
      <c r="S8" s="21" t="n">
        <v>9</v>
      </c>
    </row>
    <row r="9" customFormat="false" ht="15" hidden="false" customHeight="true" outlineLevel="0" collapsed="false">
      <c r="A9" s="19" t="n">
        <v>46023</v>
      </c>
      <c r="B9" s="1" t="s">
        <v>137</v>
      </c>
      <c r="C9" s="1" t="s">
        <v>138</v>
      </c>
      <c r="D9" s="1" t="n">
        <v>8</v>
      </c>
      <c r="E9" s="1" t="s">
        <v>13</v>
      </c>
      <c r="F9" s="1" t="s">
        <v>151</v>
      </c>
      <c r="G9" s="1" t="s">
        <v>149</v>
      </c>
      <c r="H9" s="20" t="n">
        <v>1800</v>
      </c>
      <c r="I9" s="21" t="n">
        <v>19.64</v>
      </c>
      <c r="J9" s="20" t="n">
        <f aca="false">H9*I9</f>
        <v>35352</v>
      </c>
      <c r="K9" s="22" t="n">
        <v>2.2</v>
      </c>
      <c r="L9" s="23" t="n">
        <f aca="false">H9*K9</f>
        <v>3960</v>
      </c>
      <c r="M9" s="23" t="n">
        <v>2500</v>
      </c>
      <c r="N9" s="24" t="n">
        <f aca="false">L9-M9</f>
        <v>1460</v>
      </c>
      <c r="O9" s="25" t="n">
        <f aca="false">IF(L9&gt;=M9,1,0)</f>
        <v>1</v>
      </c>
      <c r="P9" s="26" t="n">
        <v>0.7877</v>
      </c>
      <c r="Q9" s="26" t="n">
        <v>0.1208</v>
      </c>
      <c r="R9" s="25" t="n">
        <v>74</v>
      </c>
      <c r="S9" s="21" t="n">
        <v>10</v>
      </c>
    </row>
    <row r="10" customFormat="false" ht="15" hidden="false" customHeight="true" outlineLevel="0" collapsed="false">
      <c r="A10" s="19" t="n">
        <v>46023</v>
      </c>
      <c r="B10" s="1" t="s">
        <v>137</v>
      </c>
      <c r="C10" s="1" t="s">
        <v>138</v>
      </c>
      <c r="D10" s="1" t="n">
        <v>9</v>
      </c>
      <c r="E10" s="1" t="s">
        <v>152</v>
      </c>
      <c r="F10" s="1" t="s">
        <v>153</v>
      </c>
      <c r="G10" s="1" t="s">
        <v>154</v>
      </c>
      <c r="H10" s="20" t="n">
        <v>1500</v>
      </c>
      <c r="I10" s="21" t="n">
        <v>21.68</v>
      </c>
      <c r="J10" s="20" t="n">
        <f aca="false">H10*I10</f>
        <v>32520</v>
      </c>
      <c r="K10" s="22" t="n">
        <v>1.5</v>
      </c>
      <c r="L10" s="23" t="n">
        <f aca="false">H10*K10</f>
        <v>2250</v>
      </c>
      <c r="M10" s="23" t="n">
        <v>2500</v>
      </c>
      <c r="N10" s="24" t="n">
        <f aca="false">L10-M10</f>
        <v>-250</v>
      </c>
      <c r="O10" s="25" t="n">
        <f aca="false">IF(L10&gt;=M10,1,0)</f>
        <v>0</v>
      </c>
      <c r="P10" s="26" t="n">
        <v>0.7688</v>
      </c>
      <c r="Q10" s="26" t="n">
        <v>0.1111</v>
      </c>
      <c r="R10" s="25" t="n">
        <v>72</v>
      </c>
      <c r="S10" s="21" t="n">
        <v>10</v>
      </c>
    </row>
    <row r="11" customFormat="false" ht="15" hidden="false" customHeight="true" outlineLevel="0" collapsed="false">
      <c r="A11" s="19" t="n">
        <v>46023</v>
      </c>
      <c r="B11" s="1" t="s">
        <v>137</v>
      </c>
      <c r="C11" s="1" t="s">
        <v>138</v>
      </c>
      <c r="D11" s="1" t="n">
        <v>10</v>
      </c>
      <c r="E11" s="1" t="s">
        <v>10</v>
      </c>
      <c r="F11" s="1" t="s">
        <v>155</v>
      </c>
      <c r="G11" s="1" t="s">
        <v>156</v>
      </c>
      <c r="H11" s="20" t="n">
        <v>1750</v>
      </c>
      <c r="I11" s="21" t="n">
        <v>19.34</v>
      </c>
      <c r="J11" s="20" t="n">
        <f aca="false">H11*I11</f>
        <v>33845</v>
      </c>
      <c r="K11" s="22" t="n">
        <v>1.44</v>
      </c>
      <c r="L11" s="23" t="n">
        <f aca="false">H11*K11</f>
        <v>2520</v>
      </c>
      <c r="M11" s="23" t="n">
        <v>2500</v>
      </c>
      <c r="N11" s="24" t="n">
        <f aca="false">L11-M11</f>
        <v>20</v>
      </c>
      <c r="O11" s="25" t="n">
        <f aca="false">IF(L11&gt;=M11,1,0)</f>
        <v>1</v>
      </c>
      <c r="P11" s="26" t="n">
        <v>0.8786</v>
      </c>
      <c r="Q11" s="26" t="n">
        <v>0.1096</v>
      </c>
      <c r="R11" s="25" t="n">
        <v>65</v>
      </c>
      <c r="S11" s="21" t="n">
        <v>10</v>
      </c>
    </row>
    <row r="12" customFormat="false" ht="15" hidden="false" customHeight="true" outlineLevel="0" collapsed="false">
      <c r="A12" s="19" t="n">
        <v>46023</v>
      </c>
      <c r="B12" s="1" t="s">
        <v>137</v>
      </c>
      <c r="C12" s="1" t="s">
        <v>138</v>
      </c>
      <c r="D12" s="1" t="n">
        <v>11</v>
      </c>
      <c r="E12" s="1" t="s">
        <v>10</v>
      </c>
      <c r="F12" s="1" t="s">
        <v>157</v>
      </c>
      <c r="G12" s="1" t="s">
        <v>156</v>
      </c>
      <c r="H12" s="20" t="n">
        <v>1800</v>
      </c>
      <c r="I12" s="21" t="n">
        <v>19.34</v>
      </c>
      <c r="J12" s="20" t="n">
        <f aca="false">H12*I12</f>
        <v>34812</v>
      </c>
      <c r="K12" s="22" t="n">
        <v>1.44</v>
      </c>
      <c r="L12" s="23" t="n">
        <f aca="false">H12*K12</f>
        <v>2592</v>
      </c>
      <c r="M12" s="23" t="n">
        <v>2500</v>
      </c>
      <c r="N12" s="24" t="n">
        <f aca="false">L12-M12</f>
        <v>92</v>
      </c>
      <c r="O12" s="25" t="n">
        <f aca="false">IF(L12&gt;=M12,1,0)</f>
        <v>1</v>
      </c>
      <c r="P12" s="26" t="n">
        <v>0.8218</v>
      </c>
      <c r="Q12" s="26" t="n">
        <v>0.1056</v>
      </c>
      <c r="R12" s="25" t="n">
        <v>68</v>
      </c>
      <c r="S12" s="21" t="n">
        <v>10</v>
      </c>
    </row>
    <row r="13" customFormat="false" ht="15" hidden="false" customHeight="true" outlineLevel="0" collapsed="false">
      <c r="A13" s="19" t="n">
        <v>46023</v>
      </c>
      <c r="B13" s="1" t="s">
        <v>137</v>
      </c>
      <c r="C13" s="1" t="s">
        <v>138</v>
      </c>
      <c r="D13" s="1" t="n">
        <v>12</v>
      </c>
      <c r="E13" s="1" t="s">
        <v>10</v>
      </c>
      <c r="F13" s="1" t="s">
        <v>158</v>
      </c>
      <c r="G13" s="1" t="s">
        <v>159</v>
      </c>
      <c r="H13" s="20" t="n">
        <v>2400</v>
      </c>
      <c r="I13" s="21" t="n">
        <v>16.51</v>
      </c>
      <c r="J13" s="20" t="n">
        <f aca="false">H13*I13</f>
        <v>39624</v>
      </c>
      <c r="K13" s="22" t="n">
        <v>1.52</v>
      </c>
      <c r="L13" s="23" t="n">
        <f aca="false">H13*K13</f>
        <v>3648</v>
      </c>
      <c r="M13" s="23" t="n">
        <v>2500</v>
      </c>
      <c r="N13" s="24" t="n">
        <f aca="false">L13-M13</f>
        <v>1148</v>
      </c>
      <c r="O13" s="25" t="n">
        <f aca="false">IF(L13&gt;=M13,1,0)</f>
        <v>1</v>
      </c>
      <c r="P13" s="26" t="n">
        <v>0.8888</v>
      </c>
      <c r="Q13" s="26" t="n">
        <v>0.1015</v>
      </c>
      <c r="R13" s="25" t="n">
        <v>73</v>
      </c>
      <c r="S13" s="21" t="n">
        <v>10</v>
      </c>
    </row>
    <row r="14" customFormat="false" ht="15" hidden="false" customHeight="true" outlineLevel="0" collapsed="false">
      <c r="A14" s="19" t="n">
        <v>46023</v>
      </c>
      <c r="B14" s="1" t="s">
        <v>137</v>
      </c>
      <c r="C14" s="1" t="s">
        <v>138</v>
      </c>
      <c r="D14" s="1" t="n">
        <v>13</v>
      </c>
      <c r="E14" s="1" t="s">
        <v>10</v>
      </c>
      <c r="F14" s="1" t="s">
        <v>155</v>
      </c>
      <c r="G14" s="1" t="s">
        <v>156</v>
      </c>
      <c r="H14" s="20" t="n">
        <v>1900</v>
      </c>
      <c r="I14" s="21" t="n">
        <v>19.34</v>
      </c>
      <c r="J14" s="20" t="n">
        <f aca="false">H14*I14</f>
        <v>36746</v>
      </c>
      <c r="K14" s="22" t="n">
        <v>1.44</v>
      </c>
      <c r="L14" s="23" t="n">
        <f aca="false">H14*K14</f>
        <v>2736</v>
      </c>
      <c r="M14" s="23" t="n">
        <v>2500</v>
      </c>
      <c r="N14" s="24" t="n">
        <f aca="false">L14-M14</f>
        <v>236</v>
      </c>
      <c r="O14" s="25" t="n">
        <f aca="false">IF(L14&gt;=M14,1,0)</f>
        <v>1</v>
      </c>
      <c r="P14" s="26" t="n">
        <v>0.9974</v>
      </c>
      <c r="Q14" s="26" t="n">
        <v>0.0711</v>
      </c>
      <c r="R14" s="25" t="n">
        <v>67</v>
      </c>
      <c r="S14" s="21" t="n">
        <v>9</v>
      </c>
    </row>
    <row r="15" customFormat="false" ht="15" hidden="false" customHeight="true" outlineLevel="0" collapsed="false">
      <c r="A15" s="19" t="n">
        <v>46023</v>
      </c>
      <c r="B15" s="1" t="s">
        <v>137</v>
      </c>
      <c r="C15" s="1" t="s">
        <v>138</v>
      </c>
      <c r="D15" s="1" t="n">
        <v>14</v>
      </c>
      <c r="E15" s="1" t="s">
        <v>10</v>
      </c>
      <c r="F15" s="1" t="s">
        <v>160</v>
      </c>
      <c r="G15" s="1" t="s">
        <v>161</v>
      </c>
      <c r="H15" s="20" t="n">
        <v>1650</v>
      </c>
      <c r="I15" s="21" t="n">
        <v>22.05</v>
      </c>
      <c r="J15" s="20" t="n">
        <f aca="false">H15*I15</f>
        <v>36382.5</v>
      </c>
      <c r="K15" s="22" t="n">
        <v>1.83</v>
      </c>
      <c r="L15" s="23" t="n">
        <f aca="false">H15*K15</f>
        <v>3019.5</v>
      </c>
      <c r="M15" s="23" t="n">
        <v>2500</v>
      </c>
      <c r="N15" s="24" t="n">
        <f aca="false">L15-M15</f>
        <v>519.5</v>
      </c>
      <c r="O15" s="25" t="n">
        <f aca="false">IF(L15&gt;=M15,1,0)</f>
        <v>1</v>
      </c>
      <c r="P15" s="26" t="n">
        <v>0.8788</v>
      </c>
      <c r="Q15" s="26" t="n">
        <v>0.1367</v>
      </c>
      <c r="R15" s="25" t="n">
        <v>71</v>
      </c>
      <c r="S15" s="21" t="n">
        <v>10</v>
      </c>
    </row>
    <row r="16" customFormat="false" ht="15" hidden="false" customHeight="true" outlineLevel="0" collapsed="false">
      <c r="A16" s="19" t="n">
        <v>46023</v>
      </c>
      <c r="B16" s="1" t="s">
        <v>137</v>
      </c>
      <c r="C16" s="1" t="s">
        <v>138</v>
      </c>
      <c r="D16" s="1" t="n">
        <v>15</v>
      </c>
      <c r="E16" s="1" t="s">
        <v>16</v>
      </c>
      <c r="F16" s="1" t="s">
        <v>139</v>
      </c>
      <c r="G16" s="1" t="s">
        <v>140</v>
      </c>
      <c r="H16" s="20" t="n">
        <v>1600</v>
      </c>
      <c r="I16" s="21" t="n">
        <v>22.23</v>
      </c>
      <c r="J16" s="20" t="n">
        <f aca="false">H16*I16</f>
        <v>35568</v>
      </c>
      <c r="K16" s="22" t="n">
        <v>1.51</v>
      </c>
      <c r="L16" s="23" t="n">
        <f aca="false">H16*K16</f>
        <v>2416</v>
      </c>
      <c r="M16" s="23" t="n">
        <v>2500</v>
      </c>
      <c r="N16" s="24" t="n">
        <f aca="false">L16-M16</f>
        <v>-84</v>
      </c>
      <c r="O16" s="25" t="n">
        <f aca="false">IF(L16&gt;=M16,1,0)</f>
        <v>0</v>
      </c>
      <c r="P16" s="26" t="n">
        <v>0.8914</v>
      </c>
      <c r="Q16" s="26" t="n">
        <v>0.156</v>
      </c>
      <c r="R16" s="25" t="n">
        <v>76</v>
      </c>
      <c r="S16" s="21" t="n">
        <v>9</v>
      </c>
    </row>
    <row r="17" customFormat="false" ht="15" hidden="false" customHeight="true" outlineLevel="0" collapsed="false">
      <c r="A17" s="19" t="n">
        <v>46023</v>
      </c>
      <c r="B17" s="1" t="s">
        <v>137</v>
      </c>
      <c r="C17" s="1" t="s">
        <v>138</v>
      </c>
      <c r="D17" s="1" t="n">
        <v>16</v>
      </c>
      <c r="E17" s="1" t="s">
        <v>10</v>
      </c>
      <c r="F17" s="1" t="s">
        <v>162</v>
      </c>
      <c r="G17" s="1" t="s">
        <v>163</v>
      </c>
      <c r="H17" s="20" t="n">
        <v>2150</v>
      </c>
      <c r="I17" s="21" t="n">
        <v>19.85</v>
      </c>
      <c r="J17" s="20" t="n">
        <f aca="false">H17*I17</f>
        <v>42677.5</v>
      </c>
      <c r="K17" s="22" t="n">
        <v>1.25</v>
      </c>
      <c r="L17" s="23" t="n">
        <f aca="false">H17*K17</f>
        <v>2687.5</v>
      </c>
      <c r="M17" s="23" t="n">
        <v>2500</v>
      </c>
      <c r="N17" s="24" t="n">
        <f aca="false">L17-M17</f>
        <v>187.5</v>
      </c>
      <c r="O17" s="25" t="n">
        <f aca="false">IF(L17&gt;=M17,1,0)</f>
        <v>1</v>
      </c>
      <c r="P17" s="26" t="n">
        <v>1.0132</v>
      </c>
      <c r="Q17" s="26" t="n">
        <v>0.0923</v>
      </c>
      <c r="R17" s="25" t="n">
        <v>78</v>
      </c>
      <c r="S17" s="21" t="n">
        <v>9</v>
      </c>
    </row>
    <row r="18" customFormat="false" ht="15" hidden="false" customHeight="true" outlineLevel="0" collapsed="false">
      <c r="A18" s="19" t="n">
        <v>46023</v>
      </c>
      <c r="B18" s="1" t="s">
        <v>137</v>
      </c>
      <c r="C18" s="1" t="s">
        <v>164</v>
      </c>
      <c r="D18" s="1" t="n">
        <v>17</v>
      </c>
      <c r="E18" s="1" t="s">
        <v>10</v>
      </c>
      <c r="F18" s="1" t="s">
        <v>165</v>
      </c>
      <c r="G18" s="1" t="s">
        <v>166</v>
      </c>
      <c r="H18" s="20" t="n">
        <v>1000</v>
      </c>
      <c r="I18" s="21" t="n">
        <v>31.32</v>
      </c>
      <c r="J18" s="20" t="n">
        <f aca="false">H18*I18</f>
        <v>31320</v>
      </c>
      <c r="K18" s="22" t="n">
        <v>3.12</v>
      </c>
      <c r="L18" s="23" t="n">
        <f aca="false">H18*K18</f>
        <v>3120</v>
      </c>
      <c r="M18" s="23" t="n">
        <v>2500</v>
      </c>
      <c r="N18" s="24" t="n">
        <f aca="false">L18-M18</f>
        <v>620</v>
      </c>
      <c r="O18" s="25" t="n">
        <f aca="false">IF(L18&gt;=M18,1,0)</f>
        <v>1</v>
      </c>
      <c r="P18" s="26" t="n">
        <v>0.696</v>
      </c>
      <c r="Q18" s="26" t="n">
        <v>0.1083</v>
      </c>
      <c r="R18" s="25" t="n">
        <v>76</v>
      </c>
      <c r="S18" s="21" t="n">
        <v>10</v>
      </c>
    </row>
    <row r="19" customFormat="false" ht="15" hidden="false" customHeight="true" outlineLevel="0" collapsed="false">
      <c r="A19" s="19" t="n">
        <v>46023</v>
      </c>
      <c r="B19" s="1" t="s">
        <v>137</v>
      </c>
      <c r="C19" s="1" t="s">
        <v>164</v>
      </c>
      <c r="D19" s="1" t="n">
        <v>18</v>
      </c>
      <c r="E19" s="1" t="s">
        <v>10</v>
      </c>
      <c r="F19" s="1" t="s">
        <v>167</v>
      </c>
      <c r="G19" s="1" t="s">
        <v>168</v>
      </c>
      <c r="H19" s="20" t="n">
        <v>2050</v>
      </c>
      <c r="I19" s="21" t="n">
        <v>18.43</v>
      </c>
      <c r="J19" s="20" t="n">
        <f aca="false">H19*I19</f>
        <v>37781.5</v>
      </c>
      <c r="K19" s="22" t="n">
        <v>1.83</v>
      </c>
      <c r="L19" s="23" t="n">
        <f aca="false">H19*K19</f>
        <v>3751.5</v>
      </c>
      <c r="M19" s="23" t="n">
        <v>2500</v>
      </c>
      <c r="N19" s="24" t="n">
        <f aca="false">L19-M19</f>
        <v>1251.5</v>
      </c>
      <c r="O19" s="25" t="n">
        <f aca="false">IF(L19&gt;=M19,1,0)</f>
        <v>1</v>
      </c>
      <c r="P19" s="26" t="n">
        <v>0.7832</v>
      </c>
      <c r="Q19" s="26" t="n">
        <v>0.0704</v>
      </c>
      <c r="R19" s="25" t="n">
        <v>78</v>
      </c>
      <c r="S19" s="21" t="n">
        <v>10</v>
      </c>
    </row>
    <row r="20" customFormat="false" ht="15" hidden="false" customHeight="true" outlineLevel="0" collapsed="false">
      <c r="A20" s="19" t="n">
        <v>46023</v>
      </c>
      <c r="B20" s="1" t="s">
        <v>137</v>
      </c>
      <c r="C20" s="1" t="s">
        <v>164</v>
      </c>
      <c r="D20" s="1" t="n">
        <v>19</v>
      </c>
      <c r="E20" s="1" t="s">
        <v>16</v>
      </c>
      <c r="F20" s="1" t="s">
        <v>169</v>
      </c>
      <c r="G20" s="1" t="s">
        <v>170</v>
      </c>
      <c r="H20" s="20" t="n">
        <v>2300</v>
      </c>
      <c r="I20" s="21" t="n">
        <v>26.64</v>
      </c>
      <c r="J20" s="20" t="n">
        <f aca="false">H20*I20</f>
        <v>61272</v>
      </c>
      <c r="K20" s="22" t="n">
        <v>2</v>
      </c>
      <c r="L20" s="23" t="n">
        <f aca="false">H20*K20</f>
        <v>4600</v>
      </c>
      <c r="M20" s="23" t="n">
        <v>2500</v>
      </c>
      <c r="N20" s="24" t="n">
        <f aca="false">L20-M20</f>
        <v>2100</v>
      </c>
      <c r="O20" s="25" t="n">
        <f aca="false">IF(L20&gt;=M20,1,0)</f>
        <v>1</v>
      </c>
      <c r="P20" s="26" t="n">
        <v>0.9326</v>
      </c>
      <c r="Q20" s="26" t="n">
        <v>0.0827</v>
      </c>
      <c r="R20" s="25" t="n">
        <v>84</v>
      </c>
      <c r="S20" s="21" t="n">
        <v>13</v>
      </c>
    </row>
    <row r="21" customFormat="false" ht="15" hidden="false" customHeight="true" outlineLevel="0" collapsed="false">
      <c r="A21" s="19" t="n">
        <v>46023</v>
      </c>
      <c r="B21" s="1" t="s">
        <v>137</v>
      </c>
      <c r="C21" s="1" t="s">
        <v>164</v>
      </c>
      <c r="D21" s="1" t="n">
        <v>20</v>
      </c>
      <c r="E21" s="1" t="s">
        <v>10</v>
      </c>
      <c r="F21" s="1" t="s">
        <v>171</v>
      </c>
      <c r="G21" s="1" t="s">
        <v>156</v>
      </c>
      <c r="H21" s="20" t="n">
        <v>1300</v>
      </c>
      <c r="I21" s="21" t="n">
        <v>21.3</v>
      </c>
      <c r="J21" s="20" t="n">
        <f aca="false">H21*I21</f>
        <v>27690</v>
      </c>
      <c r="K21" s="22" t="n">
        <v>1.65</v>
      </c>
      <c r="L21" s="23" t="n">
        <f aca="false">H21*K21</f>
        <v>2145</v>
      </c>
      <c r="M21" s="23" t="n">
        <v>2500</v>
      </c>
      <c r="N21" s="24" t="n">
        <f aca="false">L21-M21</f>
        <v>-355</v>
      </c>
      <c r="O21" s="25" t="n">
        <f aca="false">IF(L21&gt;=M21,1,0)</f>
        <v>0</v>
      </c>
      <c r="P21" s="26" t="n">
        <v>0.5404</v>
      </c>
      <c r="Q21" s="26" t="n">
        <v>0.0969</v>
      </c>
      <c r="R21" s="25" t="n">
        <v>75</v>
      </c>
      <c r="S21" s="21" t="n">
        <v>10</v>
      </c>
    </row>
    <row r="22" customFormat="false" ht="15" hidden="false" customHeight="true" outlineLevel="0" collapsed="false">
      <c r="A22" s="19" t="n">
        <v>46023</v>
      </c>
      <c r="B22" s="1" t="s">
        <v>137</v>
      </c>
      <c r="C22" s="1" t="s">
        <v>164</v>
      </c>
      <c r="D22" s="1" t="n">
        <v>21</v>
      </c>
      <c r="E22" s="1" t="s">
        <v>10</v>
      </c>
      <c r="F22" s="1" t="s">
        <v>172</v>
      </c>
      <c r="G22" s="1" t="s">
        <v>173</v>
      </c>
      <c r="H22" s="20" t="n">
        <v>250</v>
      </c>
      <c r="I22" s="21" t="n">
        <v>40.42</v>
      </c>
      <c r="J22" s="20" t="n">
        <f aca="false">H22*I22</f>
        <v>10105</v>
      </c>
      <c r="K22" s="22" t="n">
        <v>3.5</v>
      </c>
      <c r="L22" s="23" t="n">
        <f aca="false">H22*K22</f>
        <v>875</v>
      </c>
      <c r="M22" s="23" t="n">
        <v>2500</v>
      </c>
      <c r="N22" s="24" t="n">
        <f aca="false">L22-M22</f>
        <v>-1625</v>
      </c>
      <c r="O22" s="25" t="n">
        <f aca="false">IF(L22&gt;=M22,1,0)</f>
        <v>0</v>
      </c>
      <c r="P22" s="26" t="n">
        <v>0.1839</v>
      </c>
      <c r="Q22" s="26" t="n">
        <v>0.0441</v>
      </c>
      <c r="R22" s="25" t="n">
        <v>76</v>
      </c>
      <c r="S22" s="21" t="n">
        <v>10</v>
      </c>
    </row>
    <row r="23" customFormat="false" ht="15" hidden="false" customHeight="true" outlineLevel="0" collapsed="false">
      <c r="A23" s="19" t="n">
        <v>46023</v>
      </c>
      <c r="B23" s="1" t="s">
        <v>137</v>
      </c>
      <c r="C23" s="1" t="s">
        <v>164</v>
      </c>
      <c r="D23" s="1" t="n">
        <v>22</v>
      </c>
      <c r="E23" s="1" t="s">
        <v>16</v>
      </c>
      <c r="F23" s="1" t="s">
        <v>139</v>
      </c>
      <c r="G23" s="1" t="s">
        <v>140</v>
      </c>
      <c r="H23" s="20" t="n">
        <v>1900</v>
      </c>
      <c r="I23" s="21" t="n">
        <v>22.23</v>
      </c>
      <c r="J23" s="20" t="n">
        <f aca="false">H23*I23</f>
        <v>42237</v>
      </c>
      <c r="K23" s="22" t="n">
        <v>1.51</v>
      </c>
      <c r="L23" s="23" t="n">
        <f aca="false">H23*K23</f>
        <v>2869</v>
      </c>
      <c r="M23" s="23" t="n">
        <v>2500</v>
      </c>
      <c r="N23" s="24" t="n">
        <f aca="false">L23-M23</f>
        <v>369</v>
      </c>
      <c r="O23" s="25" t="n">
        <f aca="false">IF(L23&gt;=M23,1,0)</f>
        <v>1</v>
      </c>
      <c r="P23" s="26" t="n">
        <v>0.8701</v>
      </c>
      <c r="Q23" s="26" t="n">
        <v>0.1012</v>
      </c>
      <c r="R23" s="25" t="n">
        <v>79</v>
      </c>
      <c r="S23" s="21" t="n">
        <v>10</v>
      </c>
    </row>
    <row r="24" customFormat="false" ht="15" hidden="false" customHeight="true" outlineLevel="0" collapsed="false">
      <c r="A24" s="19" t="n">
        <v>46023</v>
      </c>
      <c r="B24" s="1" t="s">
        <v>137</v>
      </c>
      <c r="C24" s="1" t="s">
        <v>164</v>
      </c>
      <c r="D24" s="1" t="n">
        <v>23</v>
      </c>
      <c r="E24" s="1" t="s">
        <v>22</v>
      </c>
      <c r="F24" s="1" t="s">
        <v>174</v>
      </c>
      <c r="G24" s="1" t="s">
        <v>175</v>
      </c>
      <c r="H24" s="20" t="n">
        <v>1800</v>
      </c>
      <c r="I24" s="21" t="n">
        <v>23.27</v>
      </c>
      <c r="J24" s="20" t="n">
        <f aca="false">H24*I24</f>
        <v>41886</v>
      </c>
      <c r="K24" s="22" t="n">
        <v>1.31</v>
      </c>
      <c r="L24" s="23" t="n">
        <f aca="false">H24*K24</f>
        <v>2358</v>
      </c>
      <c r="M24" s="23" t="n">
        <v>2500</v>
      </c>
      <c r="N24" s="24" t="n">
        <f aca="false">L24-M24</f>
        <v>-142</v>
      </c>
      <c r="O24" s="25" t="n">
        <f aca="false">IF(L24&gt;=M24,1,0)</f>
        <v>0</v>
      </c>
      <c r="P24" s="26" t="n">
        <v>0.8726</v>
      </c>
      <c r="Q24" s="26" t="n">
        <v>0.0715</v>
      </c>
      <c r="R24" s="25" t="n">
        <v>77</v>
      </c>
      <c r="S24" s="21" t="n">
        <v>10</v>
      </c>
    </row>
    <row r="25" customFormat="false" ht="15" hidden="false" customHeight="true" outlineLevel="0" collapsed="false">
      <c r="A25" s="19" t="n">
        <v>46023</v>
      </c>
      <c r="B25" s="1" t="s">
        <v>137</v>
      </c>
      <c r="C25" s="1" t="s">
        <v>164</v>
      </c>
      <c r="D25" s="1" t="n">
        <v>24</v>
      </c>
      <c r="E25" s="1" t="s">
        <v>176</v>
      </c>
      <c r="F25" s="1" t="s">
        <v>177</v>
      </c>
      <c r="G25" s="1" t="s">
        <v>178</v>
      </c>
      <c r="H25" s="20" t="n">
        <v>900</v>
      </c>
      <c r="I25" s="21" t="n">
        <v>29.4</v>
      </c>
      <c r="J25" s="20" t="n">
        <f aca="false">H25*I25</f>
        <v>26460</v>
      </c>
      <c r="K25" s="22" t="n">
        <v>2.69</v>
      </c>
      <c r="L25" s="23" t="n">
        <f aca="false">H25*K25</f>
        <v>2421</v>
      </c>
      <c r="M25" s="23" t="n">
        <v>2500</v>
      </c>
      <c r="N25" s="24" t="n">
        <f aca="false">L25-M25</f>
        <v>-79</v>
      </c>
      <c r="O25" s="25" t="n">
        <f aca="false">IF(L25&gt;=M25,1,0)</f>
        <v>0</v>
      </c>
      <c r="P25" s="26" t="n">
        <v>0.4989</v>
      </c>
      <c r="Q25" s="26" t="n">
        <v>0.0956</v>
      </c>
      <c r="R25" s="25" t="n">
        <v>68</v>
      </c>
      <c r="S25" s="21" t="n">
        <v>13</v>
      </c>
    </row>
    <row r="26" customFormat="false" ht="15" hidden="false" customHeight="true" outlineLevel="0" collapsed="false">
      <c r="A26" s="19" t="n">
        <v>46023</v>
      </c>
      <c r="B26" s="1" t="s">
        <v>137</v>
      </c>
      <c r="C26" s="1" t="s">
        <v>164</v>
      </c>
      <c r="D26" s="1" t="n">
        <v>25</v>
      </c>
      <c r="E26" s="1" t="s">
        <v>10</v>
      </c>
      <c r="F26" s="1" t="s">
        <v>179</v>
      </c>
      <c r="G26" s="1" t="s">
        <v>180</v>
      </c>
      <c r="H26" s="20" t="n">
        <v>1480</v>
      </c>
      <c r="I26" s="21" t="n">
        <v>24.55</v>
      </c>
      <c r="J26" s="20" t="n">
        <f aca="false">H26*I26</f>
        <v>36334</v>
      </c>
      <c r="K26" s="22" t="n">
        <v>2.25</v>
      </c>
      <c r="L26" s="23" t="n">
        <f aca="false">H26*K26</f>
        <v>3330</v>
      </c>
      <c r="M26" s="23" t="n">
        <v>2500</v>
      </c>
      <c r="N26" s="24" t="n">
        <f aca="false">L26-M26</f>
        <v>830</v>
      </c>
      <c r="O26" s="25" t="n">
        <f aca="false">IF(L26&gt;=M26,1,0)</f>
        <v>1</v>
      </c>
      <c r="P26" s="26" t="n">
        <v>0.8713</v>
      </c>
      <c r="Q26" s="26" t="n">
        <v>0.0907</v>
      </c>
      <c r="R26" s="25" t="n">
        <v>79</v>
      </c>
      <c r="S26" s="21" t="n">
        <v>9</v>
      </c>
    </row>
    <row r="27" customFormat="false" ht="15" hidden="false" customHeight="true" outlineLevel="0" collapsed="false">
      <c r="A27" s="19" t="n">
        <v>46023</v>
      </c>
      <c r="B27" s="1" t="s">
        <v>137</v>
      </c>
      <c r="C27" s="1" t="s">
        <v>164</v>
      </c>
      <c r="D27" s="1" t="n">
        <v>26</v>
      </c>
      <c r="E27" s="1" t="s">
        <v>181</v>
      </c>
      <c r="F27" s="1" t="s">
        <v>182</v>
      </c>
      <c r="G27" s="1" t="s">
        <v>183</v>
      </c>
      <c r="H27" s="20" t="n">
        <v>1620</v>
      </c>
      <c r="I27" s="21" t="n">
        <v>20.76</v>
      </c>
      <c r="J27" s="20" t="n">
        <f aca="false">H27*I27</f>
        <v>33631.2</v>
      </c>
      <c r="K27" s="22" t="n">
        <v>1.7</v>
      </c>
      <c r="L27" s="23" t="n">
        <f aca="false">H27*K27</f>
        <v>2754</v>
      </c>
      <c r="M27" s="23" t="n">
        <v>2500</v>
      </c>
      <c r="N27" s="24" t="n">
        <f aca="false">L27-M27</f>
        <v>254</v>
      </c>
      <c r="O27" s="25" t="n">
        <f aca="false">IF(L27&gt;=M27,1,0)</f>
        <v>1</v>
      </c>
      <c r="P27" s="26" t="n">
        <v>0.8135</v>
      </c>
      <c r="Q27" s="26" t="n">
        <v>0.0729</v>
      </c>
      <c r="R27" s="25" t="n">
        <v>73</v>
      </c>
      <c r="S27" s="21" t="n">
        <v>9</v>
      </c>
    </row>
    <row r="28" customFormat="false" ht="15" hidden="false" customHeight="true" outlineLevel="0" collapsed="false">
      <c r="A28" s="19" t="n">
        <v>46023</v>
      </c>
      <c r="B28" s="1" t="s">
        <v>137</v>
      </c>
      <c r="C28" s="1" t="s">
        <v>164</v>
      </c>
      <c r="D28" s="1" t="n">
        <v>27</v>
      </c>
      <c r="E28" s="1" t="s">
        <v>176</v>
      </c>
      <c r="F28" s="1" t="s">
        <v>184</v>
      </c>
      <c r="G28" s="1" t="s">
        <v>185</v>
      </c>
      <c r="H28" s="20" t="n">
        <v>1700</v>
      </c>
      <c r="I28" s="21" t="n">
        <v>17.89</v>
      </c>
      <c r="J28" s="20" t="n">
        <f aca="false">H28*I28</f>
        <v>30413</v>
      </c>
      <c r="K28" s="22" t="n">
        <v>1.44</v>
      </c>
      <c r="L28" s="23" t="n">
        <f aca="false">H28*K28</f>
        <v>2448</v>
      </c>
      <c r="M28" s="23" t="n">
        <v>2500</v>
      </c>
      <c r="N28" s="24" t="n">
        <f aca="false">L28-M28</f>
        <v>-52</v>
      </c>
      <c r="O28" s="25" t="n">
        <f aca="false">IF(L28&gt;=M28,1,0)</f>
        <v>0</v>
      </c>
      <c r="P28" s="26" t="n">
        <v>0.8123</v>
      </c>
      <c r="Q28" s="26" t="n">
        <v>0.1295</v>
      </c>
      <c r="R28" s="25" t="n">
        <v>70</v>
      </c>
      <c r="S28" s="21" t="n">
        <v>9</v>
      </c>
    </row>
    <row r="29" customFormat="false" ht="15" hidden="false" customHeight="true" outlineLevel="0" collapsed="false">
      <c r="A29" s="19" t="n">
        <v>46023</v>
      </c>
      <c r="B29" s="1" t="s">
        <v>137</v>
      </c>
      <c r="C29" s="1" t="s">
        <v>164</v>
      </c>
      <c r="D29" s="1" t="n">
        <v>28</v>
      </c>
      <c r="E29" s="1" t="s">
        <v>10</v>
      </c>
      <c r="F29" s="1" t="s">
        <v>186</v>
      </c>
      <c r="G29" s="1" t="s">
        <v>187</v>
      </c>
      <c r="H29" s="20" t="n">
        <v>1630</v>
      </c>
      <c r="I29" s="21" t="n">
        <v>21.67</v>
      </c>
      <c r="J29" s="20" t="n">
        <f aca="false">H29*I29</f>
        <v>35322.1</v>
      </c>
      <c r="K29" s="22" t="n">
        <v>1.65</v>
      </c>
      <c r="L29" s="23" t="n">
        <f aca="false">H29*K29</f>
        <v>2689.5</v>
      </c>
      <c r="M29" s="23" t="n">
        <v>2500</v>
      </c>
      <c r="N29" s="24" t="n">
        <f aca="false">L29-M29</f>
        <v>189.5</v>
      </c>
      <c r="O29" s="25" t="n">
        <f aca="false">IF(L29&gt;=M29,1,0)</f>
        <v>1</v>
      </c>
      <c r="P29" s="26" t="n">
        <v>0.9029</v>
      </c>
      <c r="Q29" s="26" t="n">
        <v>0.0971</v>
      </c>
      <c r="R29" s="25" t="n">
        <v>74</v>
      </c>
      <c r="S29" s="21" t="n">
        <v>9</v>
      </c>
    </row>
    <row r="30" customFormat="false" ht="15" hidden="false" customHeight="true" outlineLevel="0" collapsed="false">
      <c r="A30" s="19" t="n">
        <v>46023</v>
      </c>
      <c r="B30" s="1" t="s">
        <v>137</v>
      </c>
      <c r="C30" s="1" t="s">
        <v>164</v>
      </c>
      <c r="D30" s="1" t="n">
        <v>29</v>
      </c>
      <c r="E30" s="1" t="s">
        <v>16</v>
      </c>
      <c r="F30" s="1" t="s">
        <v>139</v>
      </c>
      <c r="G30" s="1" t="s">
        <v>140</v>
      </c>
      <c r="H30" s="20" t="n">
        <v>1920</v>
      </c>
      <c r="I30" s="21" t="n">
        <v>22.23</v>
      </c>
      <c r="J30" s="20" t="n">
        <f aca="false">H30*I30</f>
        <v>42681.6</v>
      </c>
      <c r="K30" s="22" t="n">
        <v>1.51</v>
      </c>
      <c r="L30" s="23" t="n">
        <f aca="false">H30*K30</f>
        <v>2899.2</v>
      </c>
      <c r="M30" s="23" t="n">
        <v>2500</v>
      </c>
      <c r="N30" s="24" t="n">
        <f aca="false">L30-M30</f>
        <v>399.2</v>
      </c>
      <c r="O30" s="25" t="n">
        <f aca="false">IF(L30&gt;=M30,1,0)</f>
        <v>1</v>
      </c>
      <c r="P30" s="26" t="n">
        <v>0.9548</v>
      </c>
      <c r="Q30" s="26" t="n">
        <v>0.1019</v>
      </c>
      <c r="R30" s="25" t="n">
        <v>76</v>
      </c>
      <c r="S30" s="21" t="n">
        <v>10</v>
      </c>
    </row>
    <row r="31" customFormat="false" ht="15" hidden="false" customHeight="true" outlineLevel="0" collapsed="false">
      <c r="A31" s="19" t="n">
        <v>46023</v>
      </c>
      <c r="B31" s="1" t="s">
        <v>137</v>
      </c>
      <c r="C31" s="1" t="s">
        <v>164</v>
      </c>
      <c r="D31" s="1" t="n">
        <v>30</v>
      </c>
      <c r="E31" s="1" t="s">
        <v>10</v>
      </c>
      <c r="F31" s="1" t="s">
        <v>160</v>
      </c>
      <c r="G31" s="1" t="s">
        <v>161</v>
      </c>
      <c r="H31" s="20" t="n">
        <v>1450</v>
      </c>
      <c r="I31" s="21" t="n">
        <v>22.05</v>
      </c>
      <c r="J31" s="20" t="n">
        <f aca="false">H31*I31</f>
        <v>31972.5</v>
      </c>
      <c r="K31" s="22" t="n">
        <v>1.83</v>
      </c>
      <c r="L31" s="23" t="n">
        <f aca="false">H31*K31</f>
        <v>2653.5</v>
      </c>
      <c r="M31" s="23" t="n">
        <v>2500</v>
      </c>
      <c r="N31" s="24" t="n">
        <f aca="false">L31-M31</f>
        <v>153.5</v>
      </c>
      <c r="O31" s="25" t="n">
        <f aca="false">IF(L31&gt;=M31,1,0)</f>
        <v>1</v>
      </c>
      <c r="P31" s="26" t="n">
        <v>0.6885</v>
      </c>
      <c r="Q31" s="26" t="n">
        <v>0.0981</v>
      </c>
      <c r="R31" s="25" t="n">
        <v>77</v>
      </c>
      <c r="S31" s="21" t="n">
        <v>10</v>
      </c>
    </row>
    <row r="32" customFormat="false" ht="15" hidden="false" customHeight="true" outlineLevel="0" collapsed="false">
      <c r="A32" s="19" t="n">
        <v>46023</v>
      </c>
      <c r="B32" s="1" t="s">
        <v>137</v>
      </c>
      <c r="C32" s="1" t="s">
        <v>164</v>
      </c>
      <c r="D32" s="1" t="n">
        <v>31</v>
      </c>
      <c r="E32" s="1" t="s">
        <v>16</v>
      </c>
      <c r="F32" s="1" t="s">
        <v>139</v>
      </c>
      <c r="G32" s="1" t="s">
        <v>140</v>
      </c>
      <c r="H32" s="20" t="n">
        <v>1900</v>
      </c>
      <c r="I32" s="21" t="n">
        <v>22.23</v>
      </c>
      <c r="J32" s="20" t="n">
        <f aca="false">H32*I32</f>
        <v>42237</v>
      </c>
      <c r="K32" s="22" t="n">
        <v>1.51</v>
      </c>
      <c r="L32" s="23" t="n">
        <f aca="false">H32*K32</f>
        <v>2869</v>
      </c>
      <c r="M32" s="23" t="n">
        <v>2500</v>
      </c>
      <c r="N32" s="24" t="n">
        <f aca="false">L32-M32</f>
        <v>369</v>
      </c>
      <c r="O32" s="25" t="n">
        <f aca="false">IF(L32&gt;=M32,1,0)</f>
        <v>1</v>
      </c>
      <c r="P32" s="26" t="n">
        <v>0.9083</v>
      </c>
      <c r="Q32" s="26" t="n">
        <v>0.1709</v>
      </c>
      <c r="R32" s="25" t="n">
        <v>77</v>
      </c>
      <c r="S32" s="21" t="n">
        <v>10</v>
      </c>
    </row>
    <row r="33" customFormat="false" ht="15" hidden="false" customHeight="true" outlineLevel="0" collapsed="false">
      <c r="A33" s="19" t="n">
        <v>46023</v>
      </c>
      <c r="B33" s="1" t="s">
        <v>137</v>
      </c>
      <c r="C33" s="1" t="s">
        <v>164</v>
      </c>
      <c r="D33" s="1" t="n">
        <v>32</v>
      </c>
      <c r="E33" s="1" t="s">
        <v>176</v>
      </c>
      <c r="F33" s="1" t="s">
        <v>188</v>
      </c>
      <c r="G33" s="1" t="s">
        <v>189</v>
      </c>
      <c r="H33" s="20" t="n">
        <v>1100</v>
      </c>
      <c r="I33" s="21" t="n">
        <v>19.6</v>
      </c>
      <c r="J33" s="20" t="n">
        <f aca="false">H33*I33</f>
        <v>21560</v>
      </c>
      <c r="K33" s="22" t="n">
        <v>1.68</v>
      </c>
      <c r="L33" s="23" t="n">
        <f aca="false">H33*K33</f>
        <v>1848</v>
      </c>
      <c r="M33" s="23" t="n">
        <v>2500</v>
      </c>
      <c r="N33" s="24" t="n">
        <f aca="false">L33-M33</f>
        <v>-652</v>
      </c>
      <c r="O33" s="25" t="n">
        <f aca="false">IF(L33&gt;=M33,1,0)</f>
        <v>0</v>
      </c>
      <c r="P33" s="26" t="n">
        <v>0.414</v>
      </c>
      <c r="Q33" s="26" t="n">
        <v>0.0848</v>
      </c>
      <c r="R33" s="25" t="n">
        <v>73</v>
      </c>
      <c r="S33" s="21" t="n">
        <v>12</v>
      </c>
    </row>
    <row r="34" customFormat="false" ht="15" hidden="false" customHeight="true" outlineLevel="0" collapsed="false">
      <c r="A34" s="19" t="n">
        <v>46023</v>
      </c>
      <c r="B34" s="1" t="s">
        <v>137</v>
      </c>
      <c r="C34" s="1" t="s">
        <v>190</v>
      </c>
      <c r="D34" s="1" t="n">
        <v>33</v>
      </c>
      <c r="E34" s="1" t="s">
        <v>16</v>
      </c>
      <c r="F34" s="1" t="s">
        <v>191</v>
      </c>
      <c r="G34" s="1" t="s">
        <v>192</v>
      </c>
      <c r="H34" s="20" t="n">
        <v>1410</v>
      </c>
      <c r="I34" s="21" t="n">
        <v>19.56</v>
      </c>
      <c r="J34" s="20" t="n">
        <f aca="false">H34*I34</f>
        <v>27579.6</v>
      </c>
      <c r="K34" s="22" t="n">
        <v>1.5</v>
      </c>
      <c r="L34" s="23" t="n">
        <f aca="false">H34*K34</f>
        <v>2115</v>
      </c>
      <c r="M34" s="23" t="n">
        <v>2500</v>
      </c>
      <c r="N34" s="24" t="n">
        <f aca="false">L34-M34</f>
        <v>-385</v>
      </c>
      <c r="O34" s="25" t="n">
        <f aca="false">IF(L34&gt;=M34,1,0)</f>
        <v>0</v>
      </c>
      <c r="P34" s="26" t="n">
        <v>0.666173913043478</v>
      </c>
      <c r="Q34" s="26" t="n">
        <v>0.0666666666666667</v>
      </c>
      <c r="R34" s="25" t="n">
        <v>67</v>
      </c>
      <c r="S34" s="21" t="n">
        <v>10</v>
      </c>
    </row>
    <row r="35" customFormat="false" ht="15" hidden="false" customHeight="true" outlineLevel="0" collapsed="false">
      <c r="A35" s="19" t="n">
        <v>46023</v>
      </c>
      <c r="B35" s="1" t="s">
        <v>137</v>
      </c>
      <c r="C35" s="1" t="s">
        <v>190</v>
      </c>
      <c r="D35" s="1" t="n">
        <v>34</v>
      </c>
      <c r="E35" s="1" t="s">
        <v>16</v>
      </c>
      <c r="F35" s="1" t="s">
        <v>139</v>
      </c>
      <c r="G35" s="1" t="s">
        <v>140</v>
      </c>
      <c r="H35" s="20" t="n">
        <v>1530</v>
      </c>
      <c r="I35" s="21" t="n">
        <v>22.23</v>
      </c>
      <c r="J35" s="20" t="n">
        <f aca="false">H35*I35</f>
        <v>34011.9</v>
      </c>
      <c r="K35" s="22" t="n">
        <v>1.51</v>
      </c>
      <c r="L35" s="23" t="n">
        <f aca="false">H35*K35</f>
        <v>2310.3</v>
      </c>
      <c r="M35" s="23" t="n">
        <v>2500</v>
      </c>
      <c r="N35" s="24" t="n">
        <f aca="false">L35-M35</f>
        <v>-189.7</v>
      </c>
      <c r="O35" s="25" t="n">
        <f aca="false">IF(L35&gt;=M35,1,0)</f>
        <v>0</v>
      </c>
      <c r="P35" s="26" t="n">
        <v>0.78188275862069</v>
      </c>
      <c r="Q35" s="26" t="n">
        <v>0.0806451612903226</v>
      </c>
      <c r="R35" s="25" t="n">
        <v>78</v>
      </c>
      <c r="S35" s="21" t="n">
        <v>10</v>
      </c>
    </row>
    <row r="36" customFormat="false" ht="15" hidden="false" customHeight="true" outlineLevel="0" collapsed="false">
      <c r="A36" s="19" t="n">
        <v>46023</v>
      </c>
      <c r="B36" s="1" t="s">
        <v>137</v>
      </c>
      <c r="C36" s="1" t="s">
        <v>190</v>
      </c>
      <c r="D36" s="1" t="n">
        <v>35</v>
      </c>
      <c r="E36" s="1" t="s">
        <v>16</v>
      </c>
      <c r="F36" s="1" t="s">
        <v>139</v>
      </c>
      <c r="G36" s="1" t="s">
        <v>140</v>
      </c>
      <c r="H36" s="20" t="n">
        <v>1500</v>
      </c>
      <c r="I36" s="21" t="n">
        <v>24.1</v>
      </c>
      <c r="J36" s="20" t="n">
        <f aca="false">H36*I36</f>
        <v>36150</v>
      </c>
      <c r="K36" s="22" t="n">
        <v>1.51</v>
      </c>
      <c r="L36" s="23" t="n">
        <f aca="false">H36*K36</f>
        <v>2265</v>
      </c>
      <c r="M36" s="23" t="n">
        <v>2500</v>
      </c>
      <c r="N36" s="24" t="n">
        <f aca="false">L36-M36</f>
        <v>-235</v>
      </c>
      <c r="O36" s="25" t="n">
        <f aca="false">IF(L36&gt;=M36,1,0)</f>
        <v>0</v>
      </c>
      <c r="P36" s="26" t="n">
        <v>0.741995073891626</v>
      </c>
      <c r="Q36" s="26" t="n">
        <v>0.061820652173913</v>
      </c>
      <c r="R36" s="25" t="n">
        <v>75</v>
      </c>
      <c r="S36" s="21" t="n">
        <v>10</v>
      </c>
    </row>
    <row r="37" customFormat="false" ht="15" hidden="false" customHeight="true" outlineLevel="0" collapsed="false">
      <c r="A37" s="19" t="n">
        <v>46023</v>
      </c>
      <c r="B37" s="1" t="s">
        <v>137</v>
      </c>
      <c r="C37" s="1" t="s">
        <v>190</v>
      </c>
      <c r="D37" s="1" t="n">
        <v>36</v>
      </c>
      <c r="E37" s="1" t="s">
        <v>16</v>
      </c>
      <c r="F37" s="1" t="s">
        <v>193</v>
      </c>
      <c r="G37" s="1" t="s">
        <v>194</v>
      </c>
      <c r="H37" s="20" t="n">
        <v>1670</v>
      </c>
      <c r="I37" s="21" t="n">
        <v>20.46</v>
      </c>
      <c r="J37" s="20" t="n">
        <f aca="false">H37*I37</f>
        <v>34168.2</v>
      </c>
      <c r="K37" s="22" t="n">
        <v>1.4</v>
      </c>
      <c r="L37" s="23" t="n">
        <f aca="false">H37*K37</f>
        <v>2338</v>
      </c>
      <c r="M37" s="23" t="n">
        <v>2500</v>
      </c>
      <c r="N37" s="24" t="n">
        <f aca="false">L37-M37</f>
        <v>-162</v>
      </c>
      <c r="O37" s="25" t="n">
        <f aca="false">IF(L37&gt;=M37,1,0)</f>
        <v>0</v>
      </c>
      <c r="P37" s="26" t="n">
        <v>0.925967479674797</v>
      </c>
      <c r="Q37" s="26" t="n">
        <v>0.0818350898946063</v>
      </c>
      <c r="R37" s="25" t="n">
        <v>77</v>
      </c>
      <c r="S37" s="21" t="n">
        <v>10</v>
      </c>
    </row>
    <row r="38" customFormat="false" ht="15" hidden="false" customHeight="true" outlineLevel="0" collapsed="false">
      <c r="A38" s="19" t="n">
        <v>46023</v>
      </c>
      <c r="B38" s="1" t="s">
        <v>137</v>
      </c>
      <c r="C38" s="1" t="s">
        <v>190</v>
      </c>
      <c r="D38" s="1" t="n">
        <v>37</v>
      </c>
      <c r="E38" s="1" t="s">
        <v>16</v>
      </c>
      <c r="F38" s="1" t="s">
        <v>195</v>
      </c>
      <c r="G38" s="1" t="s">
        <v>196</v>
      </c>
      <c r="H38" s="20" t="n">
        <v>1800</v>
      </c>
      <c r="I38" s="21" t="n">
        <v>19.66</v>
      </c>
      <c r="J38" s="20" t="n">
        <f aca="false">H38*I38</f>
        <v>35388</v>
      </c>
      <c r="K38" s="22" t="n">
        <v>1.4</v>
      </c>
      <c r="L38" s="23" t="n">
        <f aca="false">H38*K38</f>
        <v>2520</v>
      </c>
      <c r="M38" s="23" t="n">
        <v>2500</v>
      </c>
      <c r="N38" s="24" t="n">
        <f aca="false">L38-M38</f>
        <v>20</v>
      </c>
      <c r="O38" s="25" t="n">
        <f aca="false">IF(L38&gt;=M38,1,0)</f>
        <v>1</v>
      </c>
      <c r="P38" s="26" t="n">
        <v>0.94066985645933</v>
      </c>
      <c r="Q38" s="26" t="n">
        <v>0.0781719783523752</v>
      </c>
      <c r="R38" s="25" t="n">
        <v>75</v>
      </c>
      <c r="S38" s="21" t="n">
        <v>10</v>
      </c>
    </row>
    <row r="39" customFormat="false" ht="15" hidden="false" customHeight="true" outlineLevel="0" collapsed="false">
      <c r="A39" s="19" t="n">
        <v>46023</v>
      </c>
      <c r="B39" s="1" t="s">
        <v>137</v>
      </c>
      <c r="C39" s="1" t="s">
        <v>190</v>
      </c>
      <c r="D39" s="1" t="n">
        <v>38</v>
      </c>
      <c r="E39" s="1" t="s">
        <v>16</v>
      </c>
      <c r="F39" s="1" t="s">
        <v>139</v>
      </c>
      <c r="G39" s="1" t="s">
        <v>140</v>
      </c>
      <c r="H39" s="20" t="n">
        <v>1500</v>
      </c>
      <c r="I39" s="21" t="n">
        <v>22.23</v>
      </c>
      <c r="J39" s="20" t="n">
        <f aca="false">H39*I39</f>
        <v>33345</v>
      </c>
      <c r="K39" s="22" t="n">
        <v>1.51</v>
      </c>
      <c r="L39" s="23" t="n">
        <f aca="false">H39*K39</f>
        <v>2265</v>
      </c>
      <c r="M39" s="23" t="n">
        <v>2500</v>
      </c>
      <c r="N39" s="24" t="n">
        <f aca="false">L39-M39</f>
        <v>-235</v>
      </c>
      <c r="O39" s="25" t="n">
        <f aca="false">IF(L39&gt;=M39,1,0)</f>
        <v>0</v>
      </c>
      <c r="P39" s="26" t="n">
        <v>0.744973190348526</v>
      </c>
      <c r="Q39" s="26" t="n">
        <v>0.0611075747931254</v>
      </c>
      <c r="R39" s="25" t="n">
        <v>82</v>
      </c>
      <c r="S39" s="21" t="n">
        <v>10</v>
      </c>
    </row>
    <row r="40" customFormat="false" ht="15" hidden="false" customHeight="true" outlineLevel="0" collapsed="false">
      <c r="A40" s="19" t="n">
        <v>46024</v>
      </c>
      <c r="B40" s="1" t="s">
        <v>137</v>
      </c>
      <c r="C40" s="1" t="s">
        <v>138</v>
      </c>
      <c r="D40" s="1" t="n">
        <v>1</v>
      </c>
      <c r="E40" s="1" t="s">
        <v>16</v>
      </c>
      <c r="F40" s="1" t="s">
        <v>139</v>
      </c>
      <c r="G40" s="1" t="s">
        <v>140</v>
      </c>
      <c r="H40" s="20" t="n">
        <v>1650</v>
      </c>
      <c r="I40" s="21" t="n">
        <v>22.23</v>
      </c>
      <c r="J40" s="20" t="n">
        <f aca="false">H40*I40</f>
        <v>36679.5</v>
      </c>
      <c r="K40" s="22" t="n">
        <v>1.51</v>
      </c>
      <c r="L40" s="23" t="n">
        <f aca="false">H40*K40</f>
        <v>2491.5</v>
      </c>
      <c r="M40" s="23" t="n">
        <v>2500</v>
      </c>
      <c r="N40" s="24" t="n">
        <f aca="false">L40-M40</f>
        <v>-8.5</v>
      </c>
      <c r="O40" s="25" t="n">
        <f aca="false">IF(L40&gt;=M40,1,0)</f>
        <v>0</v>
      </c>
      <c r="P40" s="26" t="n">
        <v>0.8951</v>
      </c>
      <c r="Q40" s="26" t="n">
        <v>0.0965</v>
      </c>
      <c r="R40" s="25" t="n">
        <v>75</v>
      </c>
      <c r="S40" s="21" t="n">
        <v>9</v>
      </c>
    </row>
    <row r="41" customFormat="false" ht="15" hidden="false" customHeight="true" outlineLevel="0" collapsed="false">
      <c r="A41" s="19" t="n">
        <v>46024</v>
      </c>
      <c r="B41" s="1" t="s">
        <v>137</v>
      </c>
      <c r="C41" s="1" t="s">
        <v>138</v>
      </c>
      <c r="D41" s="1" t="n">
        <v>2</v>
      </c>
      <c r="E41" s="1" t="s">
        <v>10</v>
      </c>
      <c r="F41" s="1" t="s">
        <v>141</v>
      </c>
      <c r="G41" s="1" t="s">
        <v>142</v>
      </c>
      <c r="H41" s="20" t="n">
        <v>1950</v>
      </c>
      <c r="I41" s="21" t="n">
        <v>13.75</v>
      </c>
      <c r="J41" s="20" t="n">
        <f aca="false">H41*I41</f>
        <v>26812.5</v>
      </c>
      <c r="K41" s="22" t="n">
        <v>1.55</v>
      </c>
      <c r="L41" s="23" t="n">
        <f aca="false">H41*K41</f>
        <v>3022.5</v>
      </c>
      <c r="M41" s="23" t="n">
        <v>2500</v>
      </c>
      <c r="N41" s="24" t="n">
        <f aca="false">L41-M41</f>
        <v>522.5</v>
      </c>
      <c r="O41" s="25" t="n">
        <f aca="false">IF(L41&gt;=M41,1,0)</f>
        <v>1</v>
      </c>
      <c r="P41" s="26" t="n">
        <v>0.7037</v>
      </c>
      <c r="Q41" s="26" t="n">
        <v>0.0576</v>
      </c>
      <c r="R41" s="25" t="n">
        <v>64</v>
      </c>
      <c r="S41" s="21" t="n">
        <v>9</v>
      </c>
    </row>
    <row r="42" customFormat="false" ht="15" hidden="false" customHeight="true" outlineLevel="0" collapsed="false">
      <c r="A42" s="19" t="n">
        <v>46024</v>
      </c>
      <c r="B42" s="1" t="s">
        <v>137</v>
      </c>
      <c r="C42" s="1" t="s">
        <v>138</v>
      </c>
      <c r="D42" s="1" t="n">
        <v>3</v>
      </c>
      <c r="E42" s="1" t="s">
        <v>10</v>
      </c>
      <c r="F42" s="1" t="s">
        <v>143</v>
      </c>
      <c r="G42" s="1" t="s">
        <v>144</v>
      </c>
      <c r="H42" s="20" t="n">
        <v>1400</v>
      </c>
      <c r="I42" s="21" t="n">
        <v>20.32</v>
      </c>
      <c r="J42" s="20" t="n">
        <f aca="false">H42*I42</f>
        <v>28448</v>
      </c>
      <c r="K42" s="22" t="n">
        <v>1.75</v>
      </c>
      <c r="L42" s="23" t="n">
        <f aca="false">H42*K42</f>
        <v>2450</v>
      </c>
      <c r="M42" s="23" t="n">
        <v>2500</v>
      </c>
      <c r="N42" s="24" t="n">
        <f aca="false">L42-M42</f>
        <v>-50</v>
      </c>
      <c r="O42" s="25" t="n">
        <f aca="false">IF(L42&gt;=M42,1,0)</f>
        <v>0</v>
      </c>
      <c r="P42" s="26" t="n">
        <v>0.7889</v>
      </c>
      <c r="Q42" s="26" t="n">
        <v>0.1451</v>
      </c>
      <c r="R42" s="25" t="n">
        <v>67</v>
      </c>
      <c r="S42" s="21" t="n">
        <v>9</v>
      </c>
    </row>
    <row r="43" customFormat="false" ht="15" hidden="false" customHeight="true" outlineLevel="0" collapsed="false">
      <c r="A43" s="19" t="n">
        <v>46024</v>
      </c>
      <c r="B43" s="1" t="s">
        <v>137</v>
      </c>
      <c r="C43" s="1" t="s">
        <v>138</v>
      </c>
      <c r="D43" s="1" t="n">
        <v>4</v>
      </c>
      <c r="E43" s="1" t="s">
        <v>145</v>
      </c>
      <c r="F43" s="1" t="s">
        <v>197</v>
      </c>
      <c r="G43" s="1" t="s">
        <v>198</v>
      </c>
      <c r="H43" s="20" t="n">
        <v>900</v>
      </c>
      <c r="I43" s="21" t="n">
        <v>21.53</v>
      </c>
      <c r="J43" s="20" t="n">
        <f aca="false">H43*I43</f>
        <v>19377</v>
      </c>
      <c r="K43" s="22" t="n">
        <v>2.2</v>
      </c>
      <c r="L43" s="23" t="n">
        <f aca="false">H43*K43</f>
        <v>1980</v>
      </c>
      <c r="M43" s="23" t="n">
        <v>2500</v>
      </c>
      <c r="N43" s="24" t="n">
        <f aca="false">L43-M43</f>
        <v>-520</v>
      </c>
      <c r="O43" s="25" t="n">
        <f aca="false">IF(L43&gt;=M43,1,0)</f>
        <v>0</v>
      </c>
      <c r="P43" s="26" t="n">
        <v>0.443</v>
      </c>
      <c r="Q43" s="26" t="n">
        <v>0.0865</v>
      </c>
      <c r="R43" s="25" t="n">
        <v>75</v>
      </c>
      <c r="S43" s="21" t="n">
        <v>10</v>
      </c>
    </row>
    <row r="44" customFormat="false" ht="15" hidden="false" customHeight="true" outlineLevel="0" collapsed="false">
      <c r="A44" s="19" t="n">
        <v>46024</v>
      </c>
      <c r="B44" s="1" t="s">
        <v>137</v>
      </c>
      <c r="C44" s="1" t="s">
        <v>138</v>
      </c>
      <c r="D44" s="1" t="n">
        <v>5</v>
      </c>
      <c r="E44" s="1" t="s">
        <v>13</v>
      </c>
      <c r="F44" s="1" t="s">
        <v>148</v>
      </c>
      <c r="G44" s="1" t="s">
        <v>149</v>
      </c>
      <c r="H44" s="20" t="n">
        <v>1600</v>
      </c>
      <c r="I44" s="21" t="n">
        <v>21.36</v>
      </c>
      <c r="J44" s="20" t="n">
        <f aca="false">H44*I44</f>
        <v>34176</v>
      </c>
      <c r="K44" s="22" t="n">
        <v>2.2</v>
      </c>
      <c r="L44" s="23" t="n">
        <f aca="false">H44*K44</f>
        <v>3520</v>
      </c>
      <c r="M44" s="23" t="n">
        <v>2500</v>
      </c>
      <c r="N44" s="24" t="n">
        <f aca="false">L44-M44</f>
        <v>1020</v>
      </c>
      <c r="O44" s="25" t="n">
        <f aca="false">IF(L44&gt;=M44,1,0)</f>
        <v>1</v>
      </c>
      <c r="P44" s="26" t="n">
        <v>0.7889</v>
      </c>
      <c r="Q44" s="26" t="n">
        <v>0.1415</v>
      </c>
      <c r="R44" s="25" t="n">
        <v>78</v>
      </c>
      <c r="S44" s="21" t="n">
        <v>9</v>
      </c>
    </row>
    <row r="45" customFormat="false" ht="15" hidden="false" customHeight="true" outlineLevel="0" collapsed="false">
      <c r="A45" s="19" t="n">
        <v>46024</v>
      </c>
      <c r="B45" s="1" t="s">
        <v>137</v>
      </c>
      <c r="C45" s="1" t="s">
        <v>138</v>
      </c>
      <c r="D45" s="1" t="n">
        <v>6</v>
      </c>
      <c r="E45" s="1" t="s">
        <v>10</v>
      </c>
      <c r="F45" s="1" t="s">
        <v>141</v>
      </c>
      <c r="G45" s="1" t="s">
        <v>142</v>
      </c>
      <c r="H45" s="20" t="n">
        <v>1150</v>
      </c>
      <c r="I45" s="21" t="n">
        <v>13.75</v>
      </c>
      <c r="J45" s="20" t="n">
        <f aca="false">H45*I45</f>
        <v>15812.5</v>
      </c>
      <c r="K45" s="22" t="n">
        <v>1.55</v>
      </c>
      <c r="L45" s="23" t="n">
        <f aca="false">H45*K45</f>
        <v>1782.5</v>
      </c>
      <c r="M45" s="23" t="n">
        <v>2500</v>
      </c>
      <c r="N45" s="24" t="n">
        <f aca="false">L45-M45</f>
        <v>-717.5</v>
      </c>
      <c r="O45" s="25" t="n">
        <f aca="false">IF(L45&gt;=M45,1,0)</f>
        <v>0</v>
      </c>
      <c r="P45" s="26" t="n">
        <v>0.5346</v>
      </c>
      <c r="Q45" s="26" t="n">
        <v>0.1953</v>
      </c>
      <c r="R45" s="25" t="n">
        <v>52</v>
      </c>
      <c r="S45" s="21" t="n">
        <v>9</v>
      </c>
    </row>
    <row r="46" customFormat="false" ht="15" hidden="false" customHeight="true" outlineLevel="0" collapsed="false">
      <c r="A46" s="19" t="n">
        <v>46024</v>
      </c>
      <c r="B46" s="1" t="s">
        <v>137</v>
      </c>
      <c r="C46" s="1" t="s">
        <v>138</v>
      </c>
      <c r="D46" s="1" t="n">
        <v>7</v>
      </c>
      <c r="E46" s="1" t="s">
        <v>13</v>
      </c>
      <c r="F46" s="1" t="s">
        <v>199</v>
      </c>
      <c r="G46" s="1" t="s">
        <v>149</v>
      </c>
      <c r="H46" s="20" t="n">
        <v>1600</v>
      </c>
      <c r="I46" s="21" t="n">
        <v>20.43</v>
      </c>
      <c r="J46" s="20" t="n">
        <f aca="false">H46*I46</f>
        <v>32688</v>
      </c>
      <c r="K46" s="22" t="n">
        <v>2.2</v>
      </c>
      <c r="L46" s="23" t="n">
        <f aca="false">H46*K46</f>
        <v>3520</v>
      </c>
      <c r="M46" s="23" t="n">
        <v>2500</v>
      </c>
      <c r="N46" s="24" t="n">
        <f aca="false">L46-M46</f>
        <v>1020</v>
      </c>
      <c r="O46" s="25" t="n">
        <f aca="false">IF(L46&gt;=M46,1,0)</f>
        <v>1</v>
      </c>
      <c r="P46" s="26" t="n">
        <v>0.8217</v>
      </c>
      <c r="Q46" s="26" t="n">
        <v>0.1232</v>
      </c>
      <c r="R46" s="25" t="n">
        <v>73</v>
      </c>
      <c r="S46" s="21" t="n">
        <v>9</v>
      </c>
    </row>
    <row r="47" customFormat="false" ht="15" hidden="false" customHeight="true" outlineLevel="0" collapsed="false">
      <c r="A47" s="19" t="n">
        <v>46024</v>
      </c>
      <c r="B47" s="1" t="s">
        <v>137</v>
      </c>
      <c r="C47" s="1" t="s">
        <v>138</v>
      </c>
      <c r="D47" s="1" t="n">
        <v>8</v>
      </c>
      <c r="E47" s="1" t="s">
        <v>13</v>
      </c>
      <c r="F47" s="1" t="s">
        <v>200</v>
      </c>
      <c r="G47" s="1" t="s">
        <v>149</v>
      </c>
      <c r="H47" s="20" t="n">
        <v>1600</v>
      </c>
      <c r="I47" s="21" t="n">
        <v>22.28</v>
      </c>
      <c r="J47" s="20" t="n">
        <f aca="false">H47*I47</f>
        <v>35648</v>
      </c>
      <c r="K47" s="22" t="n">
        <v>2.2</v>
      </c>
      <c r="L47" s="23" t="n">
        <f aca="false">H47*K47</f>
        <v>3520</v>
      </c>
      <c r="M47" s="23" t="n">
        <v>2500</v>
      </c>
      <c r="N47" s="24" t="n">
        <f aca="false">L47-M47</f>
        <v>1020</v>
      </c>
      <c r="O47" s="25" t="n">
        <f aca="false">IF(L47&gt;=M47,1,0)</f>
        <v>1</v>
      </c>
      <c r="P47" s="26" t="n">
        <v>0.7666</v>
      </c>
      <c r="Q47" s="26" t="n">
        <v>0.1208</v>
      </c>
      <c r="R47" s="25" t="n">
        <v>74</v>
      </c>
      <c r="S47" s="21" t="n">
        <v>10</v>
      </c>
    </row>
    <row r="48" customFormat="false" ht="15" hidden="false" customHeight="true" outlineLevel="0" collapsed="false">
      <c r="A48" s="19" t="n">
        <v>46024</v>
      </c>
      <c r="B48" s="1" t="s">
        <v>137</v>
      </c>
      <c r="C48" s="1" t="s">
        <v>138</v>
      </c>
      <c r="D48" s="1" t="n">
        <v>9</v>
      </c>
      <c r="E48" s="1" t="s">
        <v>152</v>
      </c>
      <c r="F48" s="1" t="s">
        <v>153</v>
      </c>
      <c r="G48" s="1" t="s">
        <v>154</v>
      </c>
      <c r="H48" s="20" t="n">
        <v>1300</v>
      </c>
      <c r="I48" s="21" t="n">
        <v>21.68</v>
      </c>
      <c r="J48" s="20" t="n">
        <f aca="false">H48*I48</f>
        <v>28184</v>
      </c>
      <c r="K48" s="22" t="n">
        <v>1.5</v>
      </c>
      <c r="L48" s="23" t="n">
        <f aca="false">H48*K48</f>
        <v>1950</v>
      </c>
      <c r="M48" s="23" t="n">
        <v>2500</v>
      </c>
      <c r="N48" s="24" t="n">
        <f aca="false">L48-M48</f>
        <v>-550</v>
      </c>
      <c r="O48" s="25" t="n">
        <f aca="false">IF(L48&gt;=M48,1,0)</f>
        <v>0</v>
      </c>
      <c r="P48" s="26" t="n">
        <v>0.6348</v>
      </c>
      <c r="Q48" s="26" t="n">
        <v>0.1111</v>
      </c>
      <c r="R48" s="25" t="n">
        <v>72</v>
      </c>
      <c r="S48" s="21" t="n">
        <v>10</v>
      </c>
    </row>
    <row r="49" customFormat="false" ht="15" hidden="false" customHeight="true" outlineLevel="0" collapsed="false">
      <c r="A49" s="19" t="n">
        <v>46024</v>
      </c>
      <c r="B49" s="1" t="s">
        <v>137</v>
      </c>
      <c r="C49" s="1" t="s">
        <v>138</v>
      </c>
      <c r="D49" s="1" t="n">
        <v>10</v>
      </c>
      <c r="E49" s="1" t="s">
        <v>10</v>
      </c>
      <c r="F49" s="1" t="s">
        <v>155</v>
      </c>
      <c r="G49" s="1" t="s">
        <v>156</v>
      </c>
      <c r="H49" s="20" t="n">
        <v>1850</v>
      </c>
      <c r="I49" s="21" t="n">
        <v>19.34</v>
      </c>
      <c r="J49" s="20" t="n">
        <f aca="false">H49*I49</f>
        <v>35779</v>
      </c>
      <c r="K49" s="22" t="n">
        <v>1.44</v>
      </c>
      <c r="L49" s="23" t="n">
        <f aca="false">H49*K49</f>
        <v>2664</v>
      </c>
      <c r="M49" s="23" t="n">
        <v>2500</v>
      </c>
      <c r="N49" s="24" t="n">
        <f aca="false">L49-M49</f>
        <v>164</v>
      </c>
      <c r="O49" s="25" t="n">
        <f aca="false">IF(L49&gt;=M49,1,0)</f>
        <v>1</v>
      </c>
      <c r="P49" s="26" t="n">
        <v>1.0141</v>
      </c>
      <c r="Q49" s="26" t="n">
        <v>0.1096</v>
      </c>
      <c r="R49" s="25" t="n">
        <v>64</v>
      </c>
      <c r="S49" s="21" t="n">
        <v>9</v>
      </c>
    </row>
    <row r="50" customFormat="false" ht="15" hidden="false" customHeight="true" outlineLevel="0" collapsed="false">
      <c r="A50" s="19" t="n">
        <v>46024</v>
      </c>
      <c r="B50" s="1" t="s">
        <v>137</v>
      </c>
      <c r="C50" s="1" t="s">
        <v>138</v>
      </c>
      <c r="D50" s="1" t="n">
        <v>11</v>
      </c>
      <c r="E50" s="1" t="s">
        <v>10</v>
      </c>
      <c r="F50" s="1" t="s">
        <v>157</v>
      </c>
      <c r="G50" s="1" t="s">
        <v>201</v>
      </c>
      <c r="H50" s="20" t="n">
        <v>1400</v>
      </c>
      <c r="I50" s="21" t="n">
        <v>19.34</v>
      </c>
      <c r="J50" s="20" t="n">
        <f aca="false">H50*I50</f>
        <v>27076</v>
      </c>
      <c r="K50" s="22" t="n">
        <v>1.67</v>
      </c>
      <c r="L50" s="23" t="n">
        <f aca="false">H50*K50</f>
        <v>2338</v>
      </c>
      <c r="M50" s="23" t="n">
        <v>2500</v>
      </c>
      <c r="N50" s="24" t="n">
        <f aca="false">L50-M50</f>
        <v>-162</v>
      </c>
      <c r="O50" s="25" t="n">
        <f aca="false">IF(L50&gt;=M50,1,0)</f>
        <v>0</v>
      </c>
      <c r="P50" s="26" t="n">
        <v>0.625</v>
      </c>
      <c r="Q50" s="26" t="n">
        <v>0.1056</v>
      </c>
      <c r="R50" s="25" t="n">
        <v>68</v>
      </c>
      <c r="S50" s="21" t="n">
        <v>10</v>
      </c>
    </row>
    <row r="51" customFormat="false" ht="15" hidden="false" customHeight="true" outlineLevel="0" collapsed="false">
      <c r="A51" s="19" t="n">
        <v>46024</v>
      </c>
      <c r="B51" s="1" t="s">
        <v>137</v>
      </c>
      <c r="C51" s="1" t="s">
        <v>138</v>
      </c>
      <c r="D51" s="1" t="n">
        <v>12</v>
      </c>
      <c r="E51" s="1" t="s">
        <v>10</v>
      </c>
      <c r="F51" s="1" t="s">
        <v>158</v>
      </c>
      <c r="G51" s="1" t="s">
        <v>159</v>
      </c>
      <c r="H51" s="20" t="n">
        <v>2300</v>
      </c>
      <c r="I51" s="21" t="n">
        <v>16.51</v>
      </c>
      <c r="J51" s="20" t="n">
        <f aca="false">H51*I51</f>
        <v>37973</v>
      </c>
      <c r="K51" s="22" t="n">
        <v>1.52</v>
      </c>
      <c r="L51" s="23" t="n">
        <f aca="false">H51*K51</f>
        <v>3496</v>
      </c>
      <c r="M51" s="23" t="n">
        <v>2500</v>
      </c>
      <c r="N51" s="24" t="n">
        <f aca="false">L51-M51</f>
        <v>996</v>
      </c>
      <c r="O51" s="25" t="n">
        <f aca="false">IF(L51&gt;=M51,1,0)</f>
        <v>1</v>
      </c>
      <c r="P51" s="26" t="n">
        <v>0.9133</v>
      </c>
      <c r="Q51" s="26" t="n">
        <v>0.1015</v>
      </c>
      <c r="R51" s="25" t="n">
        <v>72</v>
      </c>
      <c r="S51" s="21" t="n">
        <v>9</v>
      </c>
    </row>
    <row r="52" customFormat="false" ht="15" hidden="false" customHeight="true" outlineLevel="0" collapsed="false">
      <c r="A52" s="19" t="n">
        <v>46024</v>
      </c>
      <c r="B52" s="1" t="s">
        <v>137</v>
      </c>
      <c r="C52" s="1" t="s">
        <v>138</v>
      </c>
      <c r="D52" s="1" t="n">
        <v>13</v>
      </c>
      <c r="E52" s="1" t="s">
        <v>10</v>
      </c>
      <c r="F52" s="1" t="s">
        <v>155</v>
      </c>
      <c r="G52" s="1" t="s">
        <v>156</v>
      </c>
      <c r="H52" s="20" t="n">
        <v>1900</v>
      </c>
      <c r="I52" s="21" t="n">
        <v>19.34</v>
      </c>
      <c r="J52" s="20" t="n">
        <f aca="false">H52*I52</f>
        <v>36746</v>
      </c>
      <c r="K52" s="22" t="n">
        <v>1.44</v>
      </c>
      <c r="L52" s="23" t="n">
        <f aca="false">H52*K52</f>
        <v>2736</v>
      </c>
      <c r="M52" s="23" t="n">
        <v>2500</v>
      </c>
      <c r="N52" s="24" t="n">
        <f aca="false">L52-M52</f>
        <v>236</v>
      </c>
      <c r="O52" s="25" t="n">
        <f aca="false">IF(L52&gt;=M52,1,0)</f>
        <v>1</v>
      </c>
      <c r="P52" s="26" t="n">
        <v>0.9466</v>
      </c>
      <c r="Q52" s="26" t="n">
        <v>0.0711</v>
      </c>
      <c r="R52" s="25" t="n">
        <v>66</v>
      </c>
      <c r="S52" s="21" t="n">
        <v>9</v>
      </c>
    </row>
    <row r="53" customFormat="false" ht="15" hidden="false" customHeight="true" outlineLevel="0" collapsed="false">
      <c r="A53" s="19" t="n">
        <v>46024</v>
      </c>
      <c r="B53" s="1" t="s">
        <v>137</v>
      </c>
      <c r="C53" s="1" t="s">
        <v>138</v>
      </c>
      <c r="D53" s="1" t="n">
        <v>14</v>
      </c>
      <c r="E53" s="1" t="s">
        <v>10</v>
      </c>
      <c r="F53" s="1" t="s">
        <v>160</v>
      </c>
      <c r="G53" s="1" t="s">
        <v>161</v>
      </c>
      <c r="H53" s="20" t="n">
        <v>1700</v>
      </c>
      <c r="I53" s="21" t="n">
        <v>22.05</v>
      </c>
      <c r="J53" s="20" t="n">
        <f aca="false">H53*I53</f>
        <v>37485</v>
      </c>
      <c r="K53" s="22" t="n">
        <v>1.83</v>
      </c>
      <c r="L53" s="23" t="n">
        <f aca="false">H53*K53</f>
        <v>3111</v>
      </c>
      <c r="M53" s="23" t="n">
        <v>2500</v>
      </c>
      <c r="N53" s="24" t="n">
        <f aca="false">L53-M53</f>
        <v>611</v>
      </c>
      <c r="O53" s="25" t="n">
        <f aca="false">IF(L53&gt;=M53,1,0)</f>
        <v>1</v>
      </c>
      <c r="P53" s="26" t="n">
        <v>0.8925</v>
      </c>
      <c r="Q53" s="26" t="n">
        <v>0.1367</v>
      </c>
      <c r="R53" s="25" t="n">
        <v>70</v>
      </c>
      <c r="S53" s="21" t="n">
        <v>10</v>
      </c>
    </row>
    <row r="54" customFormat="false" ht="15" hidden="false" customHeight="true" outlineLevel="0" collapsed="false">
      <c r="A54" s="19" t="n">
        <v>46024</v>
      </c>
      <c r="B54" s="1" t="s">
        <v>137</v>
      </c>
      <c r="C54" s="1" t="s">
        <v>138</v>
      </c>
      <c r="D54" s="1" t="n">
        <v>15</v>
      </c>
      <c r="E54" s="1" t="s">
        <v>16</v>
      </c>
      <c r="F54" s="1" t="s">
        <v>139</v>
      </c>
      <c r="G54" s="1" t="s">
        <v>140</v>
      </c>
      <c r="H54" s="20" t="n">
        <v>1600</v>
      </c>
      <c r="I54" s="21" t="n">
        <v>22.23</v>
      </c>
      <c r="J54" s="20" t="n">
        <f aca="false">H54*I54</f>
        <v>35568</v>
      </c>
      <c r="K54" s="22" t="n">
        <v>1.51</v>
      </c>
      <c r="L54" s="23" t="n">
        <f aca="false">H54*K54</f>
        <v>2416</v>
      </c>
      <c r="M54" s="23" t="n">
        <v>2500</v>
      </c>
      <c r="N54" s="24" t="n">
        <f aca="false">L54-M54</f>
        <v>-84</v>
      </c>
      <c r="O54" s="25" t="n">
        <f aca="false">IF(L54&gt;=M54,1,0)</f>
        <v>0</v>
      </c>
      <c r="P54" s="26" t="n">
        <v>0.8705</v>
      </c>
      <c r="Q54" s="26" t="n">
        <v>0.156</v>
      </c>
      <c r="R54" s="25" t="n">
        <v>75</v>
      </c>
      <c r="S54" s="21" t="n">
        <v>9</v>
      </c>
    </row>
    <row r="55" customFormat="false" ht="15" hidden="false" customHeight="true" outlineLevel="0" collapsed="false">
      <c r="A55" s="19" t="n">
        <v>46024</v>
      </c>
      <c r="B55" s="1" t="s">
        <v>137</v>
      </c>
      <c r="C55" s="1" t="s">
        <v>138</v>
      </c>
      <c r="D55" s="1" t="n">
        <v>16</v>
      </c>
      <c r="E55" s="1" t="s">
        <v>10</v>
      </c>
      <c r="F55" s="1" t="s">
        <v>162</v>
      </c>
      <c r="G55" s="1" t="s">
        <v>163</v>
      </c>
      <c r="H55" s="20" t="n">
        <v>2150</v>
      </c>
      <c r="I55" s="21" t="n">
        <v>19.85</v>
      </c>
      <c r="J55" s="20" t="n">
        <f aca="false">H55*I55</f>
        <v>42677.5</v>
      </c>
      <c r="K55" s="22" t="n">
        <v>1.25</v>
      </c>
      <c r="L55" s="23" t="n">
        <f aca="false">H55*K55</f>
        <v>2687.5</v>
      </c>
      <c r="M55" s="23" t="n">
        <v>2500</v>
      </c>
      <c r="N55" s="24" t="n">
        <f aca="false">L55-M55</f>
        <v>187.5</v>
      </c>
      <c r="O55" s="25" t="n">
        <f aca="false">IF(L55&gt;=M55,1,0)</f>
        <v>1</v>
      </c>
      <c r="P55" s="26" t="n">
        <v>0.9446</v>
      </c>
      <c r="Q55" s="26" t="n">
        <v>0.0923</v>
      </c>
      <c r="R55" s="25" t="n">
        <v>77</v>
      </c>
      <c r="S55" s="21" t="n">
        <v>9</v>
      </c>
    </row>
    <row r="56" customFormat="false" ht="15" hidden="false" customHeight="true" outlineLevel="0" collapsed="false">
      <c r="A56" s="19" t="n">
        <v>46024</v>
      </c>
      <c r="B56" s="1" t="s">
        <v>137</v>
      </c>
      <c r="C56" s="1" t="s">
        <v>164</v>
      </c>
      <c r="D56" s="1" t="n">
        <v>17</v>
      </c>
      <c r="E56" s="1" t="s">
        <v>10</v>
      </c>
      <c r="F56" s="1" t="s">
        <v>165</v>
      </c>
      <c r="G56" s="1" t="s">
        <v>166</v>
      </c>
      <c r="H56" s="20" t="n">
        <v>1050</v>
      </c>
      <c r="I56" s="21" t="n">
        <v>31.32</v>
      </c>
      <c r="J56" s="20" t="n">
        <f aca="false">H56*I56</f>
        <v>32886</v>
      </c>
      <c r="K56" s="22" t="n">
        <v>3.12</v>
      </c>
      <c r="L56" s="23" t="n">
        <f aca="false">H56*K56</f>
        <v>3276</v>
      </c>
      <c r="M56" s="23" t="n">
        <v>2500</v>
      </c>
      <c r="N56" s="24" t="n">
        <f aca="false">L56-M56</f>
        <v>776</v>
      </c>
      <c r="O56" s="25" t="n">
        <f aca="false">IF(L56&gt;=M56,1,0)</f>
        <v>1</v>
      </c>
      <c r="P56" s="26" t="n">
        <v>0.7081</v>
      </c>
      <c r="Q56" s="26" t="n">
        <v>0.1083</v>
      </c>
      <c r="R56" s="25" t="n">
        <v>76</v>
      </c>
      <c r="S56" s="21" t="n">
        <v>10</v>
      </c>
    </row>
    <row r="57" customFormat="false" ht="15" hidden="false" customHeight="true" outlineLevel="0" collapsed="false">
      <c r="A57" s="19" t="n">
        <v>46024</v>
      </c>
      <c r="B57" s="1" t="s">
        <v>137</v>
      </c>
      <c r="C57" s="1" t="s">
        <v>164</v>
      </c>
      <c r="D57" s="1" t="n">
        <v>18</v>
      </c>
      <c r="E57" s="1" t="s">
        <v>10</v>
      </c>
      <c r="F57" s="1" t="s">
        <v>167</v>
      </c>
      <c r="G57" s="1" t="s">
        <v>168</v>
      </c>
      <c r="H57" s="20" t="n">
        <v>2100</v>
      </c>
      <c r="I57" s="21" t="n">
        <v>19.05</v>
      </c>
      <c r="J57" s="20" t="n">
        <f aca="false">H57*I57</f>
        <v>40005</v>
      </c>
      <c r="K57" s="22" t="n">
        <v>1.83</v>
      </c>
      <c r="L57" s="23" t="n">
        <f aca="false">H57*K57</f>
        <v>3843</v>
      </c>
      <c r="M57" s="23" t="n">
        <v>2500</v>
      </c>
      <c r="N57" s="24" t="n">
        <f aca="false">L57-M57</f>
        <v>1343</v>
      </c>
      <c r="O57" s="25" t="n">
        <f aca="false">IF(L57&gt;=M57,1,0)</f>
        <v>1</v>
      </c>
      <c r="P57" s="26" t="n">
        <v>0.8483</v>
      </c>
      <c r="Q57" s="26" t="n">
        <v>0.0704</v>
      </c>
      <c r="R57" s="25" t="n">
        <v>79</v>
      </c>
      <c r="S57" s="21" t="n">
        <v>10</v>
      </c>
    </row>
    <row r="58" customFormat="false" ht="15" hidden="false" customHeight="true" outlineLevel="0" collapsed="false">
      <c r="A58" s="19" t="n">
        <v>46024</v>
      </c>
      <c r="B58" s="1" t="s">
        <v>137</v>
      </c>
      <c r="C58" s="1" t="s">
        <v>164</v>
      </c>
      <c r="D58" s="1" t="n">
        <v>19</v>
      </c>
      <c r="E58" s="1" t="s">
        <v>16</v>
      </c>
      <c r="F58" s="1" t="s">
        <v>169</v>
      </c>
      <c r="G58" s="1" t="s">
        <v>170</v>
      </c>
      <c r="H58" s="20" t="n">
        <v>1850</v>
      </c>
      <c r="I58" s="21" t="n">
        <v>26.64</v>
      </c>
      <c r="J58" s="20" t="n">
        <f aca="false">H58*I58</f>
        <v>49284</v>
      </c>
      <c r="K58" s="22" t="n">
        <v>2</v>
      </c>
      <c r="L58" s="23" t="n">
        <f aca="false">H58*K58</f>
        <v>3700</v>
      </c>
      <c r="M58" s="23" t="n">
        <v>2500</v>
      </c>
      <c r="N58" s="24" t="n">
        <f aca="false">L58-M58</f>
        <v>1200</v>
      </c>
      <c r="O58" s="25" t="n">
        <f aca="false">IF(L58&gt;=M58,1,0)</f>
        <v>1</v>
      </c>
      <c r="P58" s="26" t="n">
        <v>0.9551</v>
      </c>
      <c r="Q58" s="26" t="n">
        <v>0.0827</v>
      </c>
      <c r="R58" s="25" t="n">
        <v>83</v>
      </c>
      <c r="S58" s="21" t="n">
        <v>10</v>
      </c>
    </row>
    <row r="59" customFormat="false" ht="15" hidden="false" customHeight="true" outlineLevel="0" collapsed="false">
      <c r="A59" s="19" t="n">
        <v>46024</v>
      </c>
      <c r="B59" s="1" t="s">
        <v>137</v>
      </c>
      <c r="C59" s="1" t="s">
        <v>164</v>
      </c>
      <c r="D59" s="1" t="n">
        <v>20</v>
      </c>
      <c r="E59" s="1" t="s">
        <v>10</v>
      </c>
      <c r="F59" s="1" t="s">
        <v>171</v>
      </c>
      <c r="G59" s="1" t="s">
        <v>156</v>
      </c>
      <c r="H59" s="20" t="n">
        <v>1400</v>
      </c>
      <c r="I59" s="21" t="n">
        <v>21.3</v>
      </c>
      <c r="J59" s="20" t="n">
        <f aca="false">H59*I59</f>
        <v>29820</v>
      </c>
      <c r="K59" s="22" t="n">
        <v>1.65</v>
      </c>
      <c r="L59" s="23" t="n">
        <f aca="false">H59*K59</f>
        <v>2310</v>
      </c>
      <c r="M59" s="23" t="n">
        <v>2500</v>
      </c>
      <c r="N59" s="24" t="n">
        <f aca="false">L59-M59</f>
        <v>-190</v>
      </c>
      <c r="O59" s="25" t="n">
        <f aca="false">IF(L59&gt;=M59,1,0)</f>
        <v>0</v>
      </c>
      <c r="P59" s="26" t="n">
        <v>0.6291</v>
      </c>
      <c r="Q59" s="26" t="n">
        <v>0.0969</v>
      </c>
      <c r="R59" s="25" t="n">
        <v>76</v>
      </c>
      <c r="S59" s="21" t="n">
        <v>10</v>
      </c>
    </row>
    <row r="60" customFormat="false" ht="15" hidden="false" customHeight="true" outlineLevel="0" collapsed="false">
      <c r="A60" s="19" t="n">
        <v>46024</v>
      </c>
      <c r="B60" s="1" t="s">
        <v>137</v>
      </c>
      <c r="C60" s="1" t="s">
        <v>164</v>
      </c>
      <c r="D60" s="1" t="n">
        <v>21</v>
      </c>
      <c r="E60" s="1" t="s">
        <v>10</v>
      </c>
      <c r="F60" s="1" t="s">
        <v>172</v>
      </c>
      <c r="G60" s="1" t="s">
        <v>173</v>
      </c>
      <c r="H60" s="20" t="n">
        <v>420</v>
      </c>
      <c r="I60" s="21" t="n">
        <v>40.42</v>
      </c>
      <c r="J60" s="20" t="n">
        <f aca="false">H60*I60</f>
        <v>16976.4</v>
      </c>
      <c r="K60" s="22" t="n">
        <v>3.5</v>
      </c>
      <c r="L60" s="23" t="n">
        <f aca="false">H60*K60</f>
        <v>1470</v>
      </c>
      <c r="M60" s="23" t="n">
        <v>2500</v>
      </c>
      <c r="N60" s="24" t="n">
        <f aca="false">L60-M60</f>
        <v>-1030</v>
      </c>
      <c r="O60" s="25" t="n">
        <f aca="false">IF(L60&gt;=M60,1,0)</f>
        <v>0</v>
      </c>
      <c r="P60" s="26" t="n">
        <v>0.3627</v>
      </c>
      <c r="Q60" s="26" t="n">
        <v>0.0441</v>
      </c>
      <c r="R60" s="25" t="n">
        <v>75</v>
      </c>
      <c r="S60" s="21" t="n">
        <v>10</v>
      </c>
    </row>
    <row r="61" customFormat="false" ht="15" hidden="false" customHeight="true" outlineLevel="0" collapsed="false">
      <c r="A61" s="19" t="n">
        <v>46024</v>
      </c>
      <c r="B61" s="1" t="s">
        <v>137</v>
      </c>
      <c r="C61" s="1" t="s">
        <v>164</v>
      </c>
      <c r="D61" s="1" t="n">
        <v>22</v>
      </c>
      <c r="E61" s="1" t="s">
        <v>16</v>
      </c>
      <c r="F61" s="1" t="s">
        <v>139</v>
      </c>
      <c r="G61" s="1" t="s">
        <v>140</v>
      </c>
      <c r="H61" s="20" t="n">
        <v>1900</v>
      </c>
      <c r="I61" s="21" t="n">
        <v>22.23</v>
      </c>
      <c r="J61" s="20" t="n">
        <f aca="false">H61*I61</f>
        <v>42237</v>
      </c>
      <c r="K61" s="22" t="n">
        <v>1.51</v>
      </c>
      <c r="L61" s="23" t="n">
        <f aca="false">H61*K61</f>
        <v>2869</v>
      </c>
      <c r="M61" s="23" t="n">
        <v>2500</v>
      </c>
      <c r="N61" s="24" t="n">
        <f aca="false">L61-M61</f>
        <v>369</v>
      </c>
      <c r="O61" s="25" t="n">
        <f aca="false">IF(L61&gt;=M61,1,0)</f>
        <v>1</v>
      </c>
      <c r="P61" s="26" t="n">
        <v>0.8799</v>
      </c>
      <c r="Q61" s="26" t="n">
        <v>0.1012</v>
      </c>
      <c r="R61" s="25" t="n">
        <v>80</v>
      </c>
      <c r="S61" s="21" t="n">
        <v>10</v>
      </c>
    </row>
    <row r="62" customFormat="false" ht="15" hidden="false" customHeight="true" outlineLevel="0" collapsed="false">
      <c r="A62" s="19" t="n">
        <v>46024</v>
      </c>
      <c r="B62" s="1" t="s">
        <v>137</v>
      </c>
      <c r="C62" s="1" t="s">
        <v>164</v>
      </c>
      <c r="D62" s="1" t="n">
        <v>23</v>
      </c>
      <c r="E62" s="1" t="s">
        <v>22</v>
      </c>
      <c r="F62" s="1" t="s">
        <v>174</v>
      </c>
      <c r="G62" s="1" t="s">
        <v>175</v>
      </c>
      <c r="H62" s="20" t="n">
        <v>1850</v>
      </c>
      <c r="I62" s="21" t="n">
        <v>23.27</v>
      </c>
      <c r="J62" s="20" t="n">
        <f aca="false">H62*I62</f>
        <v>43049.5</v>
      </c>
      <c r="K62" s="22" t="n">
        <v>1.31</v>
      </c>
      <c r="L62" s="23" t="n">
        <f aca="false">H62*K62</f>
        <v>2423.5</v>
      </c>
      <c r="M62" s="23" t="n">
        <v>2500</v>
      </c>
      <c r="N62" s="24" t="n">
        <f aca="false">L62-M62</f>
        <v>-76.5</v>
      </c>
      <c r="O62" s="25" t="n">
        <f aca="false">IF(L62&gt;=M62,1,0)</f>
        <v>0</v>
      </c>
      <c r="P62" s="26" t="n">
        <v>0.8969</v>
      </c>
      <c r="Q62" s="26" t="n">
        <v>0.0715</v>
      </c>
      <c r="R62" s="25" t="n">
        <v>78</v>
      </c>
      <c r="S62" s="21" t="n">
        <v>10</v>
      </c>
    </row>
    <row r="63" customFormat="false" ht="15" hidden="false" customHeight="true" outlineLevel="0" collapsed="false">
      <c r="A63" s="19" t="n">
        <v>46024</v>
      </c>
      <c r="B63" s="1" t="s">
        <v>137</v>
      </c>
      <c r="C63" s="1" t="s">
        <v>164</v>
      </c>
      <c r="D63" s="1" t="n">
        <v>24</v>
      </c>
      <c r="E63" s="1" t="s">
        <v>176</v>
      </c>
      <c r="F63" s="1" t="s">
        <v>177</v>
      </c>
      <c r="G63" s="1" t="s">
        <v>178</v>
      </c>
      <c r="H63" s="20" t="n">
        <v>800</v>
      </c>
      <c r="I63" s="21" t="n">
        <v>29.4</v>
      </c>
      <c r="J63" s="20" t="n">
        <f aca="false">H63*I63</f>
        <v>23520</v>
      </c>
      <c r="K63" s="22" t="n">
        <v>2.69</v>
      </c>
      <c r="L63" s="23" t="n">
        <f aca="false">H63*K63</f>
        <v>2152</v>
      </c>
      <c r="M63" s="23" t="n">
        <v>2500</v>
      </c>
      <c r="N63" s="24" t="n">
        <f aca="false">L63-M63</f>
        <v>-348</v>
      </c>
      <c r="O63" s="25" t="n">
        <f aca="false">IF(L63&gt;=M63,1,0)</f>
        <v>0</v>
      </c>
      <c r="P63" s="26" t="n">
        <v>0.5297</v>
      </c>
      <c r="Q63" s="26" t="n">
        <v>0.0956</v>
      </c>
      <c r="R63" s="25" t="n">
        <v>71</v>
      </c>
      <c r="S63" s="21" t="n">
        <v>10</v>
      </c>
    </row>
    <row r="64" customFormat="false" ht="15" hidden="false" customHeight="true" outlineLevel="0" collapsed="false">
      <c r="A64" s="19" t="n">
        <v>46024</v>
      </c>
      <c r="B64" s="1" t="s">
        <v>137</v>
      </c>
      <c r="C64" s="1" t="s">
        <v>164</v>
      </c>
      <c r="D64" s="1" t="n">
        <v>25</v>
      </c>
      <c r="E64" s="1" t="s">
        <v>10</v>
      </c>
      <c r="F64" s="1" t="s">
        <v>179</v>
      </c>
      <c r="G64" s="1" t="s">
        <v>180</v>
      </c>
      <c r="H64" s="20" t="n">
        <v>1480</v>
      </c>
      <c r="I64" s="21" t="n">
        <v>24.55</v>
      </c>
      <c r="J64" s="20" t="n">
        <f aca="false">H64*I64</f>
        <v>36334</v>
      </c>
      <c r="K64" s="22" t="n">
        <v>2.25</v>
      </c>
      <c r="L64" s="23" t="n">
        <f aca="false">H64*K64</f>
        <v>3330</v>
      </c>
      <c r="M64" s="23" t="n">
        <v>2500</v>
      </c>
      <c r="N64" s="24" t="n">
        <f aca="false">L64-M64</f>
        <v>830</v>
      </c>
      <c r="O64" s="25" t="n">
        <f aca="false">IF(L64&gt;=M64,1,0)</f>
        <v>1</v>
      </c>
      <c r="P64" s="26" t="n">
        <v>0.8505</v>
      </c>
      <c r="Q64" s="26" t="n">
        <v>0.0907</v>
      </c>
      <c r="R64" s="25" t="n">
        <v>79</v>
      </c>
      <c r="S64" s="21" t="n">
        <v>9</v>
      </c>
    </row>
    <row r="65" customFormat="false" ht="15" hidden="false" customHeight="true" outlineLevel="0" collapsed="false">
      <c r="A65" s="19" t="n">
        <v>46024</v>
      </c>
      <c r="B65" s="1" t="s">
        <v>137</v>
      </c>
      <c r="C65" s="1" t="s">
        <v>164</v>
      </c>
      <c r="D65" s="1" t="n">
        <v>26</v>
      </c>
      <c r="E65" s="1" t="s">
        <v>181</v>
      </c>
      <c r="F65" s="1" t="s">
        <v>182</v>
      </c>
      <c r="G65" s="1" t="s">
        <v>183</v>
      </c>
      <c r="H65" s="20" t="n">
        <v>1620</v>
      </c>
      <c r="I65" s="21" t="n">
        <v>20.76</v>
      </c>
      <c r="J65" s="20" t="n">
        <f aca="false">H65*I65</f>
        <v>33631.2</v>
      </c>
      <c r="K65" s="22" t="n">
        <v>1.7</v>
      </c>
      <c r="L65" s="23" t="n">
        <f aca="false">H65*K65</f>
        <v>2754</v>
      </c>
      <c r="M65" s="23" t="n">
        <v>2500</v>
      </c>
      <c r="N65" s="24" t="n">
        <f aca="false">L65-M65</f>
        <v>254</v>
      </c>
      <c r="O65" s="25" t="n">
        <f aca="false">IF(L65&gt;=M65,1,0)</f>
        <v>1</v>
      </c>
      <c r="P65" s="26" t="n">
        <v>0.8772</v>
      </c>
      <c r="Q65" s="26" t="n">
        <v>0.0729</v>
      </c>
      <c r="R65" s="25" t="n">
        <v>72</v>
      </c>
      <c r="S65" s="21" t="n">
        <v>9</v>
      </c>
    </row>
    <row r="66" customFormat="false" ht="15" hidden="false" customHeight="true" outlineLevel="0" collapsed="false">
      <c r="A66" s="19" t="n">
        <v>46024</v>
      </c>
      <c r="B66" s="1" t="s">
        <v>137</v>
      </c>
      <c r="C66" s="1" t="s">
        <v>164</v>
      </c>
      <c r="D66" s="1" t="n">
        <v>27</v>
      </c>
      <c r="E66" s="1" t="s">
        <v>176</v>
      </c>
      <c r="F66" s="1" t="s">
        <v>202</v>
      </c>
      <c r="G66" s="1" t="s">
        <v>203</v>
      </c>
      <c r="H66" s="20" t="n">
        <v>1200</v>
      </c>
      <c r="I66" s="21" t="n">
        <v>19.33</v>
      </c>
      <c r="J66" s="20" t="n">
        <f aca="false">H66*I66</f>
        <v>23196</v>
      </c>
      <c r="K66" s="22" t="n">
        <v>1.65</v>
      </c>
      <c r="L66" s="23" t="n">
        <f aca="false">H66*K66</f>
        <v>1980</v>
      </c>
      <c r="M66" s="23" t="n">
        <v>2500</v>
      </c>
      <c r="N66" s="24" t="n">
        <f aca="false">L66-M66</f>
        <v>-520</v>
      </c>
      <c r="O66" s="25" t="n">
        <f aca="false">IF(L66&gt;=M66,1,0)</f>
        <v>0</v>
      </c>
      <c r="P66" s="26" t="n">
        <v>0.6327</v>
      </c>
      <c r="Q66" s="26" t="n">
        <v>0.1295</v>
      </c>
      <c r="R66" s="25" t="n">
        <v>69</v>
      </c>
      <c r="S66" s="21" t="n">
        <v>9</v>
      </c>
    </row>
    <row r="67" customFormat="false" ht="15" hidden="false" customHeight="true" outlineLevel="0" collapsed="false">
      <c r="A67" s="19" t="n">
        <v>46024</v>
      </c>
      <c r="B67" s="1" t="s">
        <v>137</v>
      </c>
      <c r="C67" s="1" t="s">
        <v>164</v>
      </c>
      <c r="D67" s="1" t="n">
        <v>28</v>
      </c>
      <c r="E67" s="1" t="s">
        <v>10</v>
      </c>
      <c r="F67" s="1" t="s">
        <v>186</v>
      </c>
      <c r="G67" s="1" t="s">
        <v>187</v>
      </c>
      <c r="H67" s="20" t="n">
        <v>1630</v>
      </c>
      <c r="I67" s="21" t="n">
        <v>21.67</v>
      </c>
      <c r="J67" s="20" t="n">
        <f aca="false">H67*I67</f>
        <v>35322.1</v>
      </c>
      <c r="K67" s="22" t="n">
        <v>1.65</v>
      </c>
      <c r="L67" s="23" t="n">
        <f aca="false">H67*K67</f>
        <v>2689.5</v>
      </c>
      <c r="M67" s="23" t="n">
        <v>2500</v>
      </c>
      <c r="N67" s="24" t="n">
        <f aca="false">L67-M67</f>
        <v>189.5</v>
      </c>
      <c r="O67" s="25" t="n">
        <f aca="false">IF(L67&gt;=M67,1,0)</f>
        <v>1</v>
      </c>
      <c r="P67" s="26" t="n">
        <v>0.892</v>
      </c>
      <c r="Q67" s="26" t="n">
        <v>0.0971</v>
      </c>
      <c r="R67" s="25" t="n">
        <v>71</v>
      </c>
      <c r="S67" s="21" t="n">
        <v>9</v>
      </c>
    </row>
    <row r="68" customFormat="false" ht="15" hidden="false" customHeight="true" outlineLevel="0" collapsed="false">
      <c r="A68" s="19" t="n">
        <v>46024</v>
      </c>
      <c r="B68" s="1" t="s">
        <v>137</v>
      </c>
      <c r="C68" s="1" t="s">
        <v>164</v>
      </c>
      <c r="D68" s="1" t="n">
        <v>29</v>
      </c>
      <c r="E68" s="1" t="s">
        <v>16</v>
      </c>
      <c r="F68" s="1" t="s">
        <v>139</v>
      </c>
      <c r="G68" s="1" t="s">
        <v>140</v>
      </c>
      <c r="H68" s="20" t="n">
        <v>1680</v>
      </c>
      <c r="I68" s="21" t="n">
        <v>22.23</v>
      </c>
      <c r="J68" s="20" t="n">
        <f aca="false">H68*I68</f>
        <v>37346.4</v>
      </c>
      <c r="K68" s="22" t="n">
        <v>1.51</v>
      </c>
      <c r="L68" s="23" t="n">
        <f aca="false">H68*K68</f>
        <v>2536.8</v>
      </c>
      <c r="M68" s="23" t="n">
        <v>2500</v>
      </c>
      <c r="N68" s="24" t="n">
        <f aca="false">L68-M68</f>
        <v>36.8000000000002</v>
      </c>
      <c r="O68" s="25" t="n">
        <f aca="false">IF(L68&gt;=M68,1,0)</f>
        <v>1</v>
      </c>
      <c r="P68" s="26" t="n">
        <v>0.9318</v>
      </c>
      <c r="Q68" s="26" t="n">
        <v>0.1019</v>
      </c>
      <c r="R68" s="25" t="n">
        <v>75</v>
      </c>
      <c r="S68" s="21" t="n">
        <v>9</v>
      </c>
    </row>
    <row r="69" customFormat="false" ht="15" hidden="false" customHeight="true" outlineLevel="0" collapsed="false">
      <c r="A69" s="19" t="n">
        <v>46024</v>
      </c>
      <c r="B69" s="1" t="s">
        <v>137</v>
      </c>
      <c r="C69" s="1" t="s">
        <v>164</v>
      </c>
      <c r="D69" s="1" t="n">
        <v>30</v>
      </c>
      <c r="E69" s="1" t="s">
        <v>10</v>
      </c>
      <c r="F69" s="1" t="s">
        <v>160</v>
      </c>
      <c r="G69" s="1" t="s">
        <v>161</v>
      </c>
      <c r="H69" s="20" t="n">
        <v>1700</v>
      </c>
      <c r="I69" s="21" t="n">
        <v>22.05</v>
      </c>
      <c r="J69" s="20" t="n">
        <f aca="false">H69*I69</f>
        <v>37485</v>
      </c>
      <c r="K69" s="22" t="n">
        <v>1.83</v>
      </c>
      <c r="L69" s="23" t="n">
        <f aca="false">H69*K69</f>
        <v>3111</v>
      </c>
      <c r="M69" s="23" t="n">
        <v>2500</v>
      </c>
      <c r="N69" s="24" t="n">
        <f aca="false">L69-M69</f>
        <v>611</v>
      </c>
      <c r="O69" s="25" t="n">
        <f aca="false">IF(L69&gt;=M69,1,0)</f>
        <v>1</v>
      </c>
      <c r="P69" s="26" t="n">
        <v>0.85</v>
      </c>
      <c r="Q69" s="26" t="n">
        <v>0.0981</v>
      </c>
      <c r="R69" s="25" t="n">
        <v>74</v>
      </c>
      <c r="S69" s="21" t="n">
        <v>10</v>
      </c>
    </row>
    <row r="70" customFormat="false" ht="15" hidden="false" customHeight="true" outlineLevel="0" collapsed="false">
      <c r="A70" s="19" t="n">
        <v>46024</v>
      </c>
      <c r="B70" s="1" t="s">
        <v>137</v>
      </c>
      <c r="C70" s="1" t="s">
        <v>164</v>
      </c>
      <c r="D70" s="1" t="n">
        <v>31</v>
      </c>
      <c r="E70" s="1" t="s">
        <v>16</v>
      </c>
      <c r="F70" s="1" t="s">
        <v>139</v>
      </c>
      <c r="G70" s="1" t="s">
        <v>140</v>
      </c>
      <c r="H70" s="20" t="n">
        <v>1650</v>
      </c>
      <c r="I70" s="21" t="n">
        <v>22.23</v>
      </c>
      <c r="J70" s="20" t="n">
        <f aca="false">H70*I70</f>
        <v>36679.5</v>
      </c>
      <c r="K70" s="22" t="n">
        <v>1.51</v>
      </c>
      <c r="L70" s="23" t="n">
        <f aca="false">H70*K70</f>
        <v>2491.5</v>
      </c>
      <c r="M70" s="23" t="n">
        <v>2500</v>
      </c>
      <c r="N70" s="24" t="n">
        <f aca="false">L70-M70</f>
        <v>-8.5</v>
      </c>
      <c r="O70" s="25" t="n">
        <f aca="false">IF(L70&gt;=M70,1,0)</f>
        <v>0</v>
      </c>
      <c r="P70" s="26" t="n">
        <v>0.8951</v>
      </c>
      <c r="Q70" s="26" t="n">
        <v>0.1709</v>
      </c>
      <c r="R70" s="25" t="n">
        <v>73</v>
      </c>
      <c r="S70" s="21" t="n">
        <v>9</v>
      </c>
    </row>
    <row r="71" customFormat="false" ht="15" hidden="false" customHeight="true" outlineLevel="0" collapsed="false">
      <c r="A71" s="19" t="n">
        <v>46024</v>
      </c>
      <c r="B71" s="1" t="s">
        <v>137</v>
      </c>
      <c r="C71" s="1" t="s">
        <v>164</v>
      </c>
      <c r="D71" s="1" t="n">
        <v>32</v>
      </c>
      <c r="E71" s="1" t="s">
        <v>176</v>
      </c>
      <c r="F71" s="1" t="s">
        <v>188</v>
      </c>
      <c r="G71" s="1" t="s">
        <v>204</v>
      </c>
      <c r="H71" s="20" t="n">
        <v>1200</v>
      </c>
      <c r="I71" s="21" t="n">
        <v>22.46</v>
      </c>
      <c r="J71" s="20" t="n">
        <f aca="false">H71*I71</f>
        <v>26952</v>
      </c>
      <c r="K71" s="22" t="n">
        <v>1.52</v>
      </c>
      <c r="L71" s="23" t="n">
        <f aca="false">H71*K71</f>
        <v>1824</v>
      </c>
      <c r="M71" s="23" t="n">
        <v>2500</v>
      </c>
      <c r="N71" s="24" t="n">
        <f aca="false">L71-M71</f>
        <v>-676</v>
      </c>
      <c r="O71" s="25" t="n">
        <f aca="false">IF(L71&gt;=M71,1,0)</f>
        <v>0</v>
      </c>
      <c r="P71" s="26" t="n">
        <v>0.7141</v>
      </c>
      <c r="Q71" s="26" t="n">
        <v>0.0848</v>
      </c>
      <c r="R71" s="25" t="n">
        <v>71</v>
      </c>
      <c r="S71" s="21" t="n">
        <v>9</v>
      </c>
    </row>
    <row r="72" customFormat="false" ht="15" hidden="false" customHeight="true" outlineLevel="0" collapsed="false">
      <c r="A72" s="19" t="n">
        <v>46024</v>
      </c>
      <c r="B72" s="1" t="s">
        <v>137</v>
      </c>
      <c r="C72" s="1" t="s">
        <v>190</v>
      </c>
      <c r="D72" s="1" t="n">
        <v>33</v>
      </c>
      <c r="E72" s="1" t="s">
        <v>16</v>
      </c>
      <c r="F72" s="1" t="s">
        <v>191</v>
      </c>
      <c r="G72" s="1" t="s">
        <v>192</v>
      </c>
      <c r="H72" s="20" t="n">
        <v>1230</v>
      </c>
      <c r="I72" s="21" t="n">
        <v>19.56</v>
      </c>
      <c r="J72" s="20" t="n">
        <f aca="false">H72*I72</f>
        <v>24058.8</v>
      </c>
      <c r="K72" s="22" t="n">
        <v>1.5</v>
      </c>
      <c r="L72" s="23" t="n">
        <f aca="false">H72*K72</f>
        <v>1845</v>
      </c>
      <c r="M72" s="23" t="n">
        <v>2500</v>
      </c>
      <c r="N72" s="24" t="n">
        <f aca="false">L72-M72</f>
        <v>-655</v>
      </c>
      <c r="O72" s="25" t="n">
        <f aca="false">IF(L72&gt;=M72,1,0)</f>
        <v>0</v>
      </c>
      <c r="P72" s="26" t="n">
        <v>0.59141592920354</v>
      </c>
      <c r="Q72" s="26" t="n">
        <v>0.0667765869744435</v>
      </c>
      <c r="R72" s="25" t="n">
        <v>67</v>
      </c>
      <c r="S72" s="21" t="n">
        <v>10</v>
      </c>
    </row>
    <row r="73" customFormat="false" ht="15" hidden="false" customHeight="true" outlineLevel="0" collapsed="false">
      <c r="A73" s="19" t="n">
        <v>46024</v>
      </c>
      <c r="B73" s="1" t="s">
        <v>137</v>
      </c>
      <c r="C73" s="1" t="s">
        <v>190</v>
      </c>
      <c r="D73" s="1" t="n">
        <v>34</v>
      </c>
      <c r="E73" s="1" t="s">
        <v>16</v>
      </c>
      <c r="F73" s="1" t="s">
        <v>139</v>
      </c>
      <c r="G73" s="1" t="s">
        <v>140</v>
      </c>
      <c r="H73" s="20" t="n">
        <v>1530</v>
      </c>
      <c r="I73" s="21" t="n">
        <v>22.23</v>
      </c>
      <c r="J73" s="20" t="n">
        <f aca="false">H73*I73</f>
        <v>34011.9</v>
      </c>
      <c r="K73" s="22" t="n">
        <v>1.51</v>
      </c>
      <c r="L73" s="23" t="n">
        <f aca="false">H73*K73</f>
        <v>2310.3</v>
      </c>
      <c r="M73" s="23" t="n">
        <v>2500</v>
      </c>
      <c r="N73" s="24" t="n">
        <f aca="false">L73-M73</f>
        <v>-189.7</v>
      </c>
      <c r="O73" s="25" t="n">
        <f aca="false">IF(L73&gt;=M73,1,0)</f>
        <v>0</v>
      </c>
      <c r="P73" s="26" t="n">
        <v>0.78622052704577</v>
      </c>
      <c r="Q73" s="26" t="n">
        <v>0.0766208251473477</v>
      </c>
      <c r="R73" s="25" t="n">
        <v>78</v>
      </c>
      <c r="S73" s="21" t="n">
        <v>10</v>
      </c>
    </row>
    <row r="74" customFormat="false" ht="15" hidden="false" customHeight="true" outlineLevel="0" collapsed="false">
      <c r="A74" s="19" t="n">
        <v>46024</v>
      </c>
      <c r="B74" s="1" t="s">
        <v>137</v>
      </c>
      <c r="C74" s="1" t="s">
        <v>190</v>
      </c>
      <c r="D74" s="1" t="n">
        <v>35</v>
      </c>
      <c r="E74" s="1" t="s">
        <v>16</v>
      </c>
      <c r="F74" s="1" t="s">
        <v>139</v>
      </c>
      <c r="G74" s="1" t="s">
        <v>140</v>
      </c>
      <c r="H74" s="20" t="n">
        <v>1550</v>
      </c>
      <c r="I74" s="21" t="n">
        <v>24.1</v>
      </c>
      <c r="J74" s="20" t="n">
        <f aca="false">H74*I74</f>
        <v>37355</v>
      </c>
      <c r="K74" s="22" t="n">
        <v>1.51</v>
      </c>
      <c r="L74" s="23" t="n">
        <f aca="false">H74*K74</f>
        <v>2340.5</v>
      </c>
      <c r="M74" s="23" t="n">
        <v>2500</v>
      </c>
      <c r="N74" s="24" t="n">
        <f aca="false">L74-M74</f>
        <v>-159.5</v>
      </c>
      <c r="O74" s="25" t="n">
        <f aca="false">IF(L74&gt;=M74,1,0)</f>
        <v>0</v>
      </c>
      <c r="P74" s="26" t="n">
        <v>0.763905930470348</v>
      </c>
      <c r="Q74" s="26" t="n">
        <v>0.0518470511989631</v>
      </c>
      <c r="R74" s="25" t="n">
        <v>75</v>
      </c>
      <c r="S74" s="21" t="n">
        <v>10</v>
      </c>
    </row>
    <row r="75" customFormat="false" ht="15" hidden="false" customHeight="true" outlineLevel="0" collapsed="false">
      <c r="A75" s="19" t="n">
        <v>46024</v>
      </c>
      <c r="B75" s="1" t="s">
        <v>137</v>
      </c>
      <c r="C75" s="1" t="s">
        <v>190</v>
      </c>
      <c r="D75" s="1" t="n">
        <v>36</v>
      </c>
      <c r="E75" s="1" t="s">
        <v>16</v>
      </c>
      <c r="F75" s="1" t="s">
        <v>193</v>
      </c>
      <c r="G75" s="1" t="s">
        <v>194</v>
      </c>
      <c r="H75" s="20" t="n">
        <v>1700</v>
      </c>
      <c r="I75" s="21" t="n">
        <v>20.46</v>
      </c>
      <c r="J75" s="20" t="n">
        <f aca="false">H75*I75</f>
        <v>34782</v>
      </c>
      <c r="K75" s="22" t="n">
        <v>1.4</v>
      </c>
      <c r="L75" s="23" t="n">
        <f aca="false">H75*K75</f>
        <v>2380</v>
      </c>
      <c r="M75" s="23" t="n">
        <v>2500</v>
      </c>
      <c r="N75" s="24" t="n">
        <f aca="false">L75-M75</f>
        <v>-120</v>
      </c>
      <c r="O75" s="25" t="n">
        <f aca="false">IF(L75&gt;=M75,1,0)</f>
        <v>0</v>
      </c>
      <c r="P75" s="26" t="n">
        <v>0.879666160849772</v>
      </c>
      <c r="Q75" s="26" t="n">
        <v>0.0935990338164251</v>
      </c>
      <c r="R75" s="25" t="n">
        <v>77</v>
      </c>
      <c r="S75" s="21" t="n">
        <v>10</v>
      </c>
    </row>
    <row r="76" customFormat="false" ht="15" hidden="false" customHeight="true" outlineLevel="0" collapsed="false">
      <c r="A76" s="19" t="n">
        <v>46024</v>
      </c>
      <c r="B76" s="1" t="s">
        <v>137</v>
      </c>
      <c r="C76" s="1" t="s">
        <v>190</v>
      </c>
      <c r="D76" s="1" t="n">
        <v>37</v>
      </c>
      <c r="E76" s="1" t="s">
        <v>16</v>
      </c>
      <c r="F76" s="1" t="s">
        <v>195</v>
      </c>
      <c r="G76" s="1" t="s">
        <v>196</v>
      </c>
      <c r="H76" s="20" t="n">
        <v>1800</v>
      </c>
      <c r="I76" s="21" t="n">
        <v>19.66</v>
      </c>
      <c r="J76" s="20" t="n">
        <f aca="false">H76*I76</f>
        <v>35388</v>
      </c>
      <c r="K76" s="22" t="n">
        <v>1.4</v>
      </c>
      <c r="L76" s="23" t="n">
        <f aca="false">H76*K76</f>
        <v>2520</v>
      </c>
      <c r="M76" s="23" t="n">
        <v>2500</v>
      </c>
      <c r="N76" s="24" t="n">
        <f aca="false">L76-M76</f>
        <v>20</v>
      </c>
      <c r="O76" s="25" t="n">
        <f aca="false">IF(L76&gt;=M76,1,0)</f>
        <v>1</v>
      </c>
      <c r="P76" s="26" t="n">
        <v>0.9201248049922</v>
      </c>
      <c r="Q76" s="26" t="n">
        <v>0.0774487471526196</v>
      </c>
      <c r="R76" s="25" t="n">
        <v>75</v>
      </c>
      <c r="S76" s="21" t="n">
        <v>10</v>
      </c>
    </row>
    <row r="77" customFormat="false" ht="15" hidden="false" customHeight="true" outlineLevel="0" collapsed="false">
      <c r="A77" s="19" t="n">
        <v>46024</v>
      </c>
      <c r="B77" s="1" t="s">
        <v>137</v>
      </c>
      <c r="C77" s="1" t="s">
        <v>190</v>
      </c>
      <c r="D77" s="1" t="n">
        <v>38</v>
      </c>
      <c r="E77" s="1" t="s">
        <v>16</v>
      </c>
      <c r="F77" s="1" t="s">
        <v>139</v>
      </c>
      <c r="G77" s="1" t="s">
        <v>140</v>
      </c>
      <c r="H77" s="20" t="n">
        <v>1500</v>
      </c>
      <c r="I77" s="21" t="n">
        <v>22.23</v>
      </c>
      <c r="J77" s="20" t="n">
        <f aca="false">H77*I77</f>
        <v>33345</v>
      </c>
      <c r="K77" s="22" t="n">
        <v>1.51</v>
      </c>
      <c r="L77" s="23" t="n">
        <f aca="false">H77*K77</f>
        <v>2265</v>
      </c>
      <c r="M77" s="23" t="n">
        <v>2500</v>
      </c>
      <c r="N77" s="24" t="n">
        <f aca="false">L77-M77</f>
        <v>-235</v>
      </c>
      <c r="O77" s="25" t="n">
        <f aca="false">IF(L77&gt;=M77,1,0)</f>
        <v>0</v>
      </c>
      <c r="P77" s="26" t="n">
        <v>0.741</v>
      </c>
      <c r="Q77" s="26" t="n">
        <v>0.0647021140294683</v>
      </c>
      <c r="R77" s="25" t="n">
        <v>82</v>
      </c>
      <c r="S77" s="21" t="n">
        <v>10</v>
      </c>
    </row>
    <row r="78" customFormat="false" ht="15" hidden="false" customHeight="true" outlineLevel="0" collapsed="false">
      <c r="A78" s="19" t="n">
        <v>46025</v>
      </c>
      <c r="B78" s="1" t="s">
        <v>137</v>
      </c>
      <c r="C78" s="1" t="s">
        <v>138</v>
      </c>
      <c r="D78" s="1" t="n">
        <v>1</v>
      </c>
      <c r="E78" s="1" t="s">
        <v>16</v>
      </c>
      <c r="F78" s="1" t="s">
        <v>139</v>
      </c>
      <c r="G78" s="1" t="s">
        <v>140</v>
      </c>
      <c r="H78" s="20" t="n">
        <v>1660</v>
      </c>
      <c r="I78" s="21" t="n">
        <v>22.23</v>
      </c>
      <c r="J78" s="20" t="n">
        <f aca="false">H78*I78</f>
        <v>36901.8</v>
      </c>
      <c r="K78" s="22" t="n">
        <v>1.51</v>
      </c>
      <c r="L78" s="23" t="n">
        <f aca="false">H78*K78</f>
        <v>2506.6</v>
      </c>
      <c r="M78" s="23" t="n">
        <v>2500</v>
      </c>
      <c r="N78" s="24" t="n">
        <f aca="false">L78-M78</f>
        <v>6.59999999999991</v>
      </c>
      <c r="O78" s="25" t="n">
        <f aca="false">IF(L78&gt;=M78,1,0)</f>
        <v>1</v>
      </c>
      <c r="P78" s="26" t="n">
        <v>0.8913</v>
      </c>
      <c r="Q78" s="26" t="n">
        <v>0.0962</v>
      </c>
      <c r="R78" s="25" t="n">
        <v>75</v>
      </c>
      <c r="S78" s="21" t="n">
        <v>9</v>
      </c>
    </row>
    <row r="79" customFormat="false" ht="15" hidden="false" customHeight="true" outlineLevel="0" collapsed="false">
      <c r="A79" s="19" t="n">
        <v>46025</v>
      </c>
      <c r="B79" s="1" t="s">
        <v>137</v>
      </c>
      <c r="C79" s="1" t="s">
        <v>138</v>
      </c>
      <c r="D79" s="1" t="n">
        <v>2</v>
      </c>
      <c r="E79" s="1" t="s">
        <v>10</v>
      </c>
      <c r="F79" s="1" t="s">
        <v>141</v>
      </c>
      <c r="G79" s="1" t="s">
        <v>142</v>
      </c>
      <c r="H79" s="20" t="n">
        <v>2100</v>
      </c>
      <c r="I79" s="21" t="n">
        <v>13.75</v>
      </c>
      <c r="J79" s="20" t="n">
        <f aca="false">H79*I79</f>
        <v>28875</v>
      </c>
      <c r="K79" s="22" t="n">
        <v>1.55</v>
      </c>
      <c r="L79" s="23" t="n">
        <f aca="false">H79*K79</f>
        <v>3255</v>
      </c>
      <c r="M79" s="23" t="n">
        <v>2500</v>
      </c>
      <c r="N79" s="24" t="n">
        <f aca="false">L79-M79</f>
        <v>755</v>
      </c>
      <c r="O79" s="25" t="n">
        <f aca="false">IF(L79&gt;=M79,1,0)</f>
        <v>1</v>
      </c>
      <c r="P79" s="26" t="n">
        <v>0.8129</v>
      </c>
      <c r="Q79" s="26" t="n">
        <v>0.0525</v>
      </c>
      <c r="R79" s="25" t="n">
        <v>64</v>
      </c>
      <c r="S79" s="21" t="n">
        <v>9</v>
      </c>
    </row>
    <row r="80" customFormat="false" ht="15" hidden="false" customHeight="true" outlineLevel="0" collapsed="false">
      <c r="A80" s="19" t="n">
        <v>46025</v>
      </c>
      <c r="B80" s="1" t="s">
        <v>137</v>
      </c>
      <c r="C80" s="1" t="s">
        <v>138</v>
      </c>
      <c r="D80" s="1" t="n">
        <v>3</v>
      </c>
      <c r="E80" s="1" t="s">
        <v>10</v>
      </c>
      <c r="F80" s="1" t="s">
        <v>143</v>
      </c>
      <c r="G80" s="1" t="s">
        <v>144</v>
      </c>
      <c r="H80" s="20" t="n">
        <v>1450</v>
      </c>
      <c r="I80" s="21" t="n">
        <v>20.32</v>
      </c>
      <c r="J80" s="20" t="n">
        <f aca="false">H80*I80</f>
        <v>29464</v>
      </c>
      <c r="K80" s="22" t="n">
        <v>1.75</v>
      </c>
      <c r="L80" s="23" t="n">
        <f aca="false">H80*K80</f>
        <v>2537.5</v>
      </c>
      <c r="M80" s="23" t="n">
        <v>2500</v>
      </c>
      <c r="N80" s="24" t="n">
        <f aca="false">L80-M80</f>
        <v>37.5</v>
      </c>
      <c r="O80" s="25" t="n">
        <f aca="false">IF(L80&gt;=M80,1,0)</f>
        <v>1</v>
      </c>
      <c r="P80" s="26" t="n">
        <v>0.7985</v>
      </c>
      <c r="Q80" s="26" t="n">
        <v>0.143</v>
      </c>
      <c r="R80" s="25" t="n">
        <v>67</v>
      </c>
      <c r="S80" s="21" t="n">
        <v>9</v>
      </c>
    </row>
    <row r="81" customFormat="false" ht="15" hidden="false" customHeight="true" outlineLevel="0" collapsed="false">
      <c r="A81" s="19" t="n">
        <v>46025</v>
      </c>
      <c r="B81" s="1" t="s">
        <v>137</v>
      </c>
      <c r="C81" s="1" t="s">
        <v>138</v>
      </c>
      <c r="D81" s="1" t="n">
        <v>4</v>
      </c>
      <c r="E81" s="1" t="s">
        <v>145</v>
      </c>
      <c r="F81" s="1" t="s">
        <v>197</v>
      </c>
      <c r="G81" s="1" t="s">
        <v>198</v>
      </c>
      <c r="H81" s="20" t="n">
        <v>1350</v>
      </c>
      <c r="I81" s="21" t="n">
        <v>21.53</v>
      </c>
      <c r="J81" s="20" t="n">
        <f aca="false">H81*I81</f>
        <v>29065.5</v>
      </c>
      <c r="K81" s="22" t="n">
        <v>2.2</v>
      </c>
      <c r="L81" s="23" t="n">
        <f aca="false">H81*K81</f>
        <v>2970</v>
      </c>
      <c r="M81" s="23" t="n">
        <v>2500</v>
      </c>
      <c r="N81" s="24" t="n">
        <f aca="false">L81-M81</f>
        <v>470</v>
      </c>
      <c r="O81" s="25" t="n">
        <f aca="false">IF(L81&gt;=M81,1,0)</f>
        <v>1</v>
      </c>
      <c r="P81" s="26" t="n">
        <v>0.696</v>
      </c>
      <c r="Q81" s="26" t="n">
        <v>0.1034</v>
      </c>
      <c r="R81" s="25" t="n">
        <v>76</v>
      </c>
      <c r="S81" s="21" t="n">
        <v>9</v>
      </c>
    </row>
    <row r="82" customFormat="false" ht="15" hidden="false" customHeight="true" outlineLevel="0" collapsed="false">
      <c r="A82" s="19" t="n">
        <v>46025</v>
      </c>
      <c r="B82" s="1" t="s">
        <v>137</v>
      </c>
      <c r="C82" s="1" t="s">
        <v>138</v>
      </c>
      <c r="D82" s="1" t="n">
        <v>5</v>
      </c>
      <c r="E82" s="1" t="s">
        <v>13</v>
      </c>
      <c r="F82" s="1" t="s">
        <v>148</v>
      </c>
      <c r="G82" s="1" t="s">
        <v>149</v>
      </c>
      <c r="H82" s="20" t="n">
        <v>1650</v>
      </c>
      <c r="I82" s="21" t="n">
        <v>21.36</v>
      </c>
      <c r="J82" s="20" t="n">
        <f aca="false">H82*I82</f>
        <v>35244</v>
      </c>
      <c r="K82" s="22" t="n">
        <v>2.2</v>
      </c>
      <c r="L82" s="23" t="n">
        <f aca="false">H82*K82</f>
        <v>3630</v>
      </c>
      <c r="M82" s="23" t="n">
        <v>2500</v>
      </c>
      <c r="N82" s="24" t="n">
        <f aca="false">L82-M82</f>
        <v>1130</v>
      </c>
      <c r="O82" s="25" t="n">
        <f aca="false">IF(L82&gt;=M82,1,0)</f>
        <v>1</v>
      </c>
      <c r="P82" s="26" t="n">
        <v>0.8147</v>
      </c>
      <c r="Q82" s="26" t="n">
        <v>0.1435</v>
      </c>
      <c r="R82" s="25" t="n">
        <v>78</v>
      </c>
      <c r="S82" s="21" t="n">
        <v>9</v>
      </c>
    </row>
    <row r="83" customFormat="false" ht="15" hidden="false" customHeight="true" outlineLevel="0" collapsed="false">
      <c r="A83" s="19" t="n">
        <v>46025</v>
      </c>
      <c r="B83" s="1" t="s">
        <v>137</v>
      </c>
      <c r="C83" s="1" t="s">
        <v>138</v>
      </c>
      <c r="D83" s="1" t="n">
        <v>6</v>
      </c>
      <c r="E83" s="1" t="s">
        <v>10</v>
      </c>
      <c r="F83" s="1" t="s">
        <v>141</v>
      </c>
      <c r="G83" s="1" t="s">
        <v>142</v>
      </c>
      <c r="H83" s="20" t="n">
        <v>1550</v>
      </c>
      <c r="I83" s="21" t="n">
        <v>13.75</v>
      </c>
      <c r="J83" s="20" t="n">
        <f aca="false">H83*I83</f>
        <v>21312.5</v>
      </c>
      <c r="K83" s="22" t="n">
        <v>1.55</v>
      </c>
      <c r="L83" s="23" t="n">
        <f aca="false">H83*K83</f>
        <v>2402.5</v>
      </c>
      <c r="M83" s="23" t="n">
        <v>2500</v>
      </c>
      <c r="N83" s="24" t="n">
        <f aca="false">L83-M83</f>
        <v>-97.5</v>
      </c>
      <c r="O83" s="25" t="n">
        <f aca="false">IF(L83&gt;=M83,1,0)</f>
        <v>0</v>
      </c>
      <c r="P83" s="26" t="n">
        <v>0.6805</v>
      </c>
      <c r="Q83" s="26" t="n">
        <v>0.0846</v>
      </c>
      <c r="R83" s="25" t="n">
        <v>54</v>
      </c>
      <c r="S83" s="21" t="n">
        <v>9</v>
      </c>
    </row>
    <row r="84" customFormat="false" ht="15" hidden="false" customHeight="true" outlineLevel="0" collapsed="false">
      <c r="A84" s="19" t="n">
        <v>46025</v>
      </c>
      <c r="B84" s="1" t="s">
        <v>137</v>
      </c>
      <c r="C84" s="1" t="s">
        <v>138</v>
      </c>
      <c r="D84" s="1" t="n">
        <v>7</v>
      </c>
      <c r="E84" s="1" t="s">
        <v>13</v>
      </c>
      <c r="F84" s="1" t="s">
        <v>150</v>
      </c>
      <c r="G84" s="1" t="s">
        <v>149</v>
      </c>
      <c r="H84" s="20" t="n">
        <v>1650</v>
      </c>
      <c r="I84" s="21" t="n">
        <v>20.43</v>
      </c>
      <c r="J84" s="20" t="n">
        <f aca="false">H84*I84</f>
        <v>33709.5</v>
      </c>
      <c r="K84" s="22" t="n">
        <v>2.2</v>
      </c>
      <c r="L84" s="23" t="n">
        <f aca="false">H84*K84</f>
        <v>3630</v>
      </c>
      <c r="M84" s="23" t="n">
        <v>2500</v>
      </c>
      <c r="N84" s="24" t="n">
        <f aca="false">L84-M84</f>
        <v>1130</v>
      </c>
      <c r="O84" s="25" t="n">
        <f aca="false">IF(L84&gt;=M84,1,0)</f>
        <v>1</v>
      </c>
      <c r="P84" s="26" t="n">
        <v>0.8299</v>
      </c>
      <c r="Q84" s="26" t="n">
        <v>0.1283</v>
      </c>
      <c r="R84" s="25" t="n">
        <v>73</v>
      </c>
      <c r="S84" s="21" t="n">
        <v>9</v>
      </c>
    </row>
    <row r="85" customFormat="false" ht="15" hidden="false" customHeight="true" outlineLevel="0" collapsed="false">
      <c r="A85" s="19" t="n">
        <v>46025</v>
      </c>
      <c r="B85" s="1" t="s">
        <v>137</v>
      </c>
      <c r="C85" s="1" t="s">
        <v>138</v>
      </c>
      <c r="D85" s="1" t="n">
        <v>8</v>
      </c>
      <c r="E85" s="1" t="s">
        <v>13</v>
      </c>
      <c r="F85" s="1" t="s">
        <v>200</v>
      </c>
      <c r="G85" s="1" t="s">
        <v>149</v>
      </c>
      <c r="H85" s="20" t="n">
        <v>1600</v>
      </c>
      <c r="I85" s="21" t="n">
        <v>19.64</v>
      </c>
      <c r="J85" s="20" t="n">
        <f aca="false">H85*I85</f>
        <v>31424</v>
      </c>
      <c r="K85" s="22" t="n">
        <v>2.2</v>
      </c>
      <c r="L85" s="23" t="n">
        <f aca="false">H85*K85</f>
        <v>3520</v>
      </c>
      <c r="M85" s="23" t="n">
        <v>2500</v>
      </c>
      <c r="N85" s="24" t="n">
        <f aca="false">L85-M85</f>
        <v>1020</v>
      </c>
      <c r="O85" s="25" t="n">
        <f aca="false">IF(L85&gt;=M85,1,0)</f>
        <v>1</v>
      </c>
      <c r="P85" s="26" t="n">
        <v>0.8082</v>
      </c>
      <c r="Q85" s="26" t="n">
        <v>0.1349</v>
      </c>
      <c r="R85" s="25" t="n">
        <v>71</v>
      </c>
      <c r="S85" s="21" t="n">
        <v>9</v>
      </c>
    </row>
    <row r="86" customFormat="false" ht="15" hidden="false" customHeight="true" outlineLevel="0" collapsed="false">
      <c r="A86" s="19" t="n">
        <v>46025</v>
      </c>
      <c r="B86" s="1" t="s">
        <v>137</v>
      </c>
      <c r="C86" s="1" t="s">
        <v>138</v>
      </c>
      <c r="D86" s="1" t="n">
        <v>9</v>
      </c>
      <c r="E86" s="1" t="s">
        <v>152</v>
      </c>
      <c r="F86" s="1" t="s">
        <v>153</v>
      </c>
      <c r="G86" s="1" t="s">
        <v>154</v>
      </c>
      <c r="H86" s="20" t="n">
        <v>1200</v>
      </c>
      <c r="I86" s="21" t="n">
        <v>21.68</v>
      </c>
      <c r="J86" s="20" t="n">
        <f aca="false">H86*I86</f>
        <v>26016</v>
      </c>
      <c r="K86" s="22" t="n">
        <v>1.5</v>
      </c>
      <c r="L86" s="23" t="n">
        <f aca="false">H86*K86</f>
        <v>1800</v>
      </c>
      <c r="M86" s="23" t="n">
        <v>2500</v>
      </c>
      <c r="N86" s="24" t="n">
        <f aca="false">L86-M86</f>
        <v>-700</v>
      </c>
      <c r="O86" s="25" t="n">
        <f aca="false">IF(L86&gt;=M86,1,0)</f>
        <v>0</v>
      </c>
      <c r="P86" s="26" t="n">
        <v>0.6039</v>
      </c>
      <c r="Q86" s="26" t="n">
        <v>0.1167</v>
      </c>
      <c r="R86" s="25" t="n">
        <v>71</v>
      </c>
      <c r="S86" s="21" t="n">
        <v>10</v>
      </c>
    </row>
    <row r="87" customFormat="false" ht="15" hidden="false" customHeight="true" outlineLevel="0" collapsed="false">
      <c r="A87" s="19" t="n">
        <v>46025</v>
      </c>
      <c r="B87" s="1" t="s">
        <v>137</v>
      </c>
      <c r="C87" s="1" t="s">
        <v>138</v>
      </c>
      <c r="D87" s="1" t="n">
        <v>10</v>
      </c>
      <c r="E87" s="1" t="s">
        <v>10</v>
      </c>
      <c r="F87" s="1" t="s">
        <v>155</v>
      </c>
      <c r="G87" s="1" t="s">
        <v>156</v>
      </c>
      <c r="H87" s="20" t="n">
        <v>1900</v>
      </c>
      <c r="I87" s="21" t="n">
        <v>19.34</v>
      </c>
      <c r="J87" s="20" t="n">
        <f aca="false">H87*I87</f>
        <v>36746</v>
      </c>
      <c r="K87" s="22" t="n">
        <v>1.44</v>
      </c>
      <c r="L87" s="23" t="n">
        <f aca="false">H87*K87</f>
        <v>2736</v>
      </c>
      <c r="M87" s="23" t="n">
        <v>2500</v>
      </c>
      <c r="N87" s="24" t="n">
        <f aca="false">L87-M87</f>
        <v>236</v>
      </c>
      <c r="O87" s="25" t="n">
        <f aca="false">IF(L87&gt;=M87,1,0)</f>
        <v>1</v>
      </c>
      <c r="P87" s="26" t="n">
        <v>0.951</v>
      </c>
      <c r="Q87" s="26" t="n">
        <v>0.1197</v>
      </c>
      <c r="R87" s="25" t="n">
        <v>64</v>
      </c>
      <c r="S87" s="21" t="n">
        <v>10</v>
      </c>
    </row>
    <row r="88" customFormat="false" ht="15" hidden="false" customHeight="true" outlineLevel="0" collapsed="false">
      <c r="A88" s="19" t="n">
        <v>46025</v>
      </c>
      <c r="B88" s="1" t="s">
        <v>137</v>
      </c>
      <c r="C88" s="1" t="s">
        <v>138</v>
      </c>
      <c r="D88" s="1" t="n">
        <v>11</v>
      </c>
      <c r="E88" s="1" t="s">
        <v>10</v>
      </c>
      <c r="F88" s="1" t="s">
        <v>157</v>
      </c>
      <c r="G88" s="1" t="s">
        <v>201</v>
      </c>
      <c r="H88" s="20" t="n">
        <v>2400</v>
      </c>
      <c r="I88" s="21" t="n">
        <v>15.59</v>
      </c>
      <c r="J88" s="20" t="n">
        <f aca="false">H88*I88</f>
        <v>37416</v>
      </c>
      <c r="K88" s="22" t="n">
        <v>1.67</v>
      </c>
      <c r="L88" s="23" t="n">
        <f aca="false">H88*K88</f>
        <v>4008</v>
      </c>
      <c r="M88" s="23" t="n">
        <v>2500</v>
      </c>
      <c r="N88" s="24" t="n">
        <f aca="false">L88-M88</f>
        <v>1508</v>
      </c>
      <c r="O88" s="25" t="n">
        <f aca="false">IF(L88&gt;=M88,1,0)</f>
        <v>1</v>
      </c>
      <c r="P88" s="26" t="n">
        <v>0.9463</v>
      </c>
      <c r="Q88" s="26" t="n">
        <v>0.0833</v>
      </c>
      <c r="R88" s="25" t="n">
        <v>65</v>
      </c>
      <c r="S88" s="21" t="n">
        <v>10</v>
      </c>
    </row>
    <row r="89" customFormat="false" ht="15" hidden="false" customHeight="true" outlineLevel="0" collapsed="false">
      <c r="A89" s="19" t="n">
        <v>46025</v>
      </c>
      <c r="B89" s="1" t="s">
        <v>137</v>
      </c>
      <c r="C89" s="1" t="s">
        <v>138</v>
      </c>
      <c r="D89" s="1" t="n">
        <v>12</v>
      </c>
      <c r="E89" s="1" t="s">
        <v>10</v>
      </c>
      <c r="F89" s="1" t="s">
        <v>158</v>
      </c>
      <c r="G89" s="1" t="s">
        <v>205</v>
      </c>
      <c r="H89" s="20" t="n">
        <v>2600</v>
      </c>
      <c r="I89" s="21" t="n">
        <v>16.51</v>
      </c>
      <c r="J89" s="20" t="n">
        <f aca="false">H89*I89</f>
        <v>42926</v>
      </c>
      <c r="K89" s="22" t="n">
        <v>1.52</v>
      </c>
      <c r="L89" s="23" t="n">
        <f aca="false">H89*K89</f>
        <v>3952</v>
      </c>
      <c r="M89" s="23" t="n">
        <v>2500</v>
      </c>
      <c r="N89" s="24" t="n">
        <f aca="false">L89-M89</f>
        <v>1452</v>
      </c>
      <c r="O89" s="25" t="n">
        <f aca="false">IF(L89&gt;=M89,1,0)</f>
        <v>1</v>
      </c>
      <c r="P89" s="26" t="n">
        <v>0.9565</v>
      </c>
      <c r="Q89" s="26" t="n">
        <v>0.0971</v>
      </c>
      <c r="R89" s="25" t="n">
        <v>73</v>
      </c>
      <c r="S89" s="21" t="n">
        <v>10</v>
      </c>
    </row>
    <row r="90" customFormat="false" ht="15" hidden="false" customHeight="true" outlineLevel="0" collapsed="false">
      <c r="A90" s="19" t="n">
        <v>46025</v>
      </c>
      <c r="B90" s="1" t="s">
        <v>137</v>
      </c>
      <c r="C90" s="1" t="s">
        <v>138</v>
      </c>
      <c r="D90" s="1" t="n">
        <v>13</v>
      </c>
      <c r="E90" s="1" t="s">
        <v>10</v>
      </c>
      <c r="F90" s="1" t="s">
        <v>155</v>
      </c>
      <c r="G90" s="1" t="s">
        <v>156</v>
      </c>
      <c r="H90" s="20" t="n">
        <v>1900</v>
      </c>
      <c r="I90" s="21" t="n">
        <v>19.34</v>
      </c>
      <c r="J90" s="20" t="n">
        <f aca="false">H90*I90</f>
        <v>36746</v>
      </c>
      <c r="K90" s="22" t="n">
        <v>1.44</v>
      </c>
      <c r="L90" s="23" t="n">
        <f aca="false">H90*K90</f>
        <v>2736</v>
      </c>
      <c r="M90" s="23" t="n">
        <v>2500</v>
      </c>
      <c r="N90" s="24" t="n">
        <f aca="false">L90-M90</f>
        <v>236</v>
      </c>
      <c r="O90" s="25" t="n">
        <f aca="false">IF(L90&gt;=M90,1,0)</f>
        <v>1</v>
      </c>
      <c r="P90" s="26" t="n">
        <v>1.0207</v>
      </c>
      <c r="Q90" s="26" t="n">
        <v>0.101</v>
      </c>
      <c r="R90" s="25" t="n">
        <v>66</v>
      </c>
      <c r="S90" s="21" t="n">
        <v>9</v>
      </c>
    </row>
    <row r="91" customFormat="false" ht="15" hidden="false" customHeight="true" outlineLevel="0" collapsed="false">
      <c r="A91" s="19" t="n">
        <v>46025</v>
      </c>
      <c r="B91" s="1" t="s">
        <v>137</v>
      </c>
      <c r="C91" s="1" t="s">
        <v>138</v>
      </c>
      <c r="D91" s="1" t="n">
        <v>14</v>
      </c>
      <c r="E91" s="1" t="s">
        <v>10</v>
      </c>
      <c r="F91" s="1" t="s">
        <v>160</v>
      </c>
      <c r="G91" s="1" t="s">
        <v>161</v>
      </c>
      <c r="H91" s="20" t="n">
        <v>1700</v>
      </c>
      <c r="I91" s="21" t="n">
        <v>22.05</v>
      </c>
      <c r="J91" s="20" t="n">
        <f aca="false">H91*I91</f>
        <v>37485</v>
      </c>
      <c r="K91" s="22" t="n">
        <v>1.83</v>
      </c>
      <c r="L91" s="23" t="n">
        <f aca="false">H91*K91</f>
        <v>3111</v>
      </c>
      <c r="M91" s="23" t="n">
        <v>2500</v>
      </c>
      <c r="N91" s="24" t="n">
        <f aca="false">L91-M91</f>
        <v>611</v>
      </c>
      <c r="O91" s="25" t="n">
        <f aca="false">IF(L91&gt;=M91,1,0)</f>
        <v>1</v>
      </c>
      <c r="P91" s="26" t="n">
        <v>0.8665</v>
      </c>
      <c r="Q91" s="26" t="n">
        <v>0.1605</v>
      </c>
      <c r="R91" s="25" t="n">
        <v>72</v>
      </c>
      <c r="S91" s="21" t="n">
        <v>10</v>
      </c>
    </row>
    <row r="92" customFormat="false" ht="15" hidden="false" customHeight="true" outlineLevel="0" collapsed="false">
      <c r="A92" s="19" t="n">
        <v>46025</v>
      </c>
      <c r="B92" s="1" t="s">
        <v>137</v>
      </c>
      <c r="C92" s="1" t="s">
        <v>138</v>
      </c>
      <c r="D92" s="1" t="n">
        <v>15</v>
      </c>
      <c r="E92" s="1" t="s">
        <v>16</v>
      </c>
      <c r="F92" s="1" t="s">
        <v>139</v>
      </c>
      <c r="G92" s="1" t="s">
        <v>140</v>
      </c>
      <c r="H92" s="20" t="n">
        <v>1600</v>
      </c>
      <c r="I92" s="21" t="n">
        <v>22.23</v>
      </c>
      <c r="J92" s="20" t="n">
        <f aca="false">H92*I92</f>
        <v>35568</v>
      </c>
      <c r="K92" s="22" t="n">
        <v>1.51</v>
      </c>
      <c r="L92" s="23" t="n">
        <f aca="false">H92*K92</f>
        <v>2416</v>
      </c>
      <c r="M92" s="23" t="n">
        <v>2500</v>
      </c>
      <c r="N92" s="24" t="n">
        <f aca="false">L92-M92</f>
        <v>-84</v>
      </c>
      <c r="O92" s="25" t="n">
        <f aca="false">IF(L92&gt;=M92,1,0)</f>
        <v>0</v>
      </c>
      <c r="P92" s="26" t="n">
        <v>0.8529</v>
      </c>
      <c r="Q92" s="26" t="n">
        <v>0.1649</v>
      </c>
      <c r="R92" s="25" t="n">
        <v>75</v>
      </c>
      <c r="S92" s="21" t="n">
        <v>9</v>
      </c>
    </row>
    <row r="93" customFormat="false" ht="15" hidden="false" customHeight="true" outlineLevel="0" collapsed="false">
      <c r="A93" s="19" t="n">
        <v>46025</v>
      </c>
      <c r="B93" s="1" t="s">
        <v>137</v>
      </c>
      <c r="C93" s="1" t="s">
        <v>138</v>
      </c>
      <c r="D93" s="1" t="n">
        <v>16</v>
      </c>
      <c r="E93" s="1" t="s">
        <v>10</v>
      </c>
      <c r="F93" s="1" t="s">
        <v>162</v>
      </c>
      <c r="G93" s="1" t="s">
        <v>163</v>
      </c>
      <c r="H93" s="20" t="n">
        <v>2150</v>
      </c>
      <c r="I93" s="21" t="n">
        <v>19.85</v>
      </c>
      <c r="J93" s="20" t="n">
        <f aca="false">H93*I93</f>
        <v>42677.5</v>
      </c>
      <c r="K93" s="22" t="n">
        <v>1.25</v>
      </c>
      <c r="L93" s="23" t="n">
        <f aca="false">H93*K93</f>
        <v>2687.5</v>
      </c>
      <c r="M93" s="23" t="n">
        <v>2500</v>
      </c>
      <c r="N93" s="24" t="n">
        <f aca="false">L93-M93</f>
        <v>187.5</v>
      </c>
      <c r="O93" s="25" t="n">
        <f aca="false">IF(L93&gt;=M93,1,0)</f>
        <v>1</v>
      </c>
      <c r="P93" s="26" t="n">
        <v>1.0161</v>
      </c>
      <c r="Q93" s="26" t="n">
        <v>0.1025</v>
      </c>
      <c r="R93" s="25" t="n">
        <v>77</v>
      </c>
      <c r="S93" s="21" t="n">
        <v>9</v>
      </c>
    </row>
    <row r="94" customFormat="false" ht="15" hidden="false" customHeight="true" outlineLevel="0" collapsed="false">
      <c r="A94" s="19" t="n">
        <v>46025</v>
      </c>
      <c r="B94" s="1" t="s">
        <v>137</v>
      </c>
      <c r="C94" s="1" t="s">
        <v>164</v>
      </c>
      <c r="D94" s="1" t="n">
        <v>17</v>
      </c>
      <c r="E94" s="1" t="s">
        <v>10</v>
      </c>
      <c r="F94" s="1" t="s">
        <v>165</v>
      </c>
      <c r="G94" s="1" t="s">
        <v>166</v>
      </c>
      <c r="H94" s="20" t="n">
        <v>1100</v>
      </c>
      <c r="I94" s="21" t="n">
        <v>31.32</v>
      </c>
      <c r="J94" s="20" t="n">
        <f aca="false">H94*I94</f>
        <v>34452</v>
      </c>
      <c r="K94" s="22" t="n">
        <v>3.12</v>
      </c>
      <c r="L94" s="23" t="n">
        <f aca="false">H94*K94</f>
        <v>3432</v>
      </c>
      <c r="M94" s="23" t="n">
        <v>2500</v>
      </c>
      <c r="N94" s="24" t="n">
        <f aca="false">L94-M94</f>
        <v>932</v>
      </c>
      <c r="O94" s="25" t="n">
        <f aca="false">IF(L94&gt;=M94,1,0)</f>
        <v>1</v>
      </c>
      <c r="P94" s="26" t="n">
        <v>0.7232</v>
      </c>
      <c r="Q94" s="26" t="n">
        <v>0.1083</v>
      </c>
      <c r="R94" s="25" t="n">
        <v>77</v>
      </c>
      <c r="S94" s="21" t="n">
        <v>10</v>
      </c>
    </row>
    <row r="95" customFormat="false" ht="15" hidden="false" customHeight="true" outlineLevel="0" collapsed="false">
      <c r="A95" s="19" t="n">
        <v>46025</v>
      </c>
      <c r="B95" s="1" t="s">
        <v>137</v>
      </c>
      <c r="C95" s="1" t="s">
        <v>164</v>
      </c>
      <c r="D95" s="1" t="n">
        <v>18</v>
      </c>
      <c r="E95" s="1" t="s">
        <v>10</v>
      </c>
      <c r="F95" s="1" t="s">
        <v>167</v>
      </c>
      <c r="G95" s="1" t="s">
        <v>168</v>
      </c>
      <c r="H95" s="20" t="n">
        <v>2150</v>
      </c>
      <c r="I95" s="21" t="n">
        <v>19.05</v>
      </c>
      <c r="J95" s="20" t="n">
        <f aca="false">H95*I95</f>
        <v>40957.5</v>
      </c>
      <c r="K95" s="22" t="n">
        <v>1.83</v>
      </c>
      <c r="L95" s="23" t="n">
        <f aca="false">H95*K95</f>
        <v>3934.5</v>
      </c>
      <c r="M95" s="23" t="n">
        <v>2500</v>
      </c>
      <c r="N95" s="24" t="n">
        <f aca="false">L95-M95</f>
        <v>1434.5</v>
      </c>
      <c r="O95" s="25" t="n">
        <f aca="false">IF(L95&gt;=M95,1,0)</f>
        <v>1</v>
      </c>
      <c r="P95" s="26" t="n">
        <v>0.8763</v>
      </c>
      <c r="Q95" s="26" t="n">
        <v>0.0704</v>
      </c>
      <c r="R95" s="25" t="n">
        <v>78</v>
      </c>
      <c r="S95" s="21" t="n">
        <v>10</v>
      </c>
    </row>
    <row r="96" customFormat="false" ht="15" hidden="false" customHeight="true" outlineLevel="0" collapsed="false">
      <c r="A96" s="19" t="n">
        <v>46025</v>
      </c>
      <c r="B96" s="1" t="s">
        <v>137</v>
      </c>
      <c r="C96" s="1" t="s">
        <v>164</v>
      </c>
      <c r="D96" s="1" t="n">
        <v>19</v>
      </c>
      <c r="E96" s="1" t="s">
        <v>16</v>
      </c>
      <c r="F96" s="1" t="s">
        <v>169</v>
      </c>
      <c r="G96" s="1" t="s">
        <v>170</v>
      </c>
      <c r="H96" s="20" t="n">
        <v>1850</v>
      </c>
      <c r="I96" s="21" t="n">
        <v>26.64</v>
      </c>
      <c r="J96" s="20" t="n">
        <f aca="false">H96*I96</f>
        <v>49284</v>
      </c>
      <c r="K96" s="22" t="n">
        <v>2</v>
      </c>
      <c r="L96" s="23" t="n">
        <f aca="false">H96*K96</f>
        <v>3700</v>
      </c>
      <c r="M96" s="23" t="n">
        <v>2500</v>
      </c>
      <c r="N96" s="24" t="n">
        <f aca="false">L96-M96</f>
        <v>1200</v>
      </c>
      <c r="O96" s="25" t="n">
        <f aca="false">IF(L96&gt;=M96,1,0)</f>
        <v>1</v>
      </c>
      <c r="P96" s="26" t="n">
        <v>0.9825</v>
      </c>
      <c r="Q96" s="26" t="n">
        <v>0.0827</v>
      </c>
      <c r="R96" s="25" t="n">
        <v>84</v>
      </c>
      <c r="S96" s="21" t="n">
        <v>10</v>
      </c>
    </row>
    <row r="97" customFormat="false" ht="15" hidden="false" customHeight="true" outlineLevel="0" collapsed="false">
      <c r="A97" s="19" t="n">
        <v>46025</v>
      </c>
      <c r="B97" s="1" t="s">
        <v>137</v>
      </c>
      <c r="C97" s="1" t="s">
        <v>164</v>
      </c>
      <c r="D97" s="1" t="n">
        <v>20</v>
      </c>
      <c r="E97" s="1" t="s">
        <v>10</v>
      </c>
      <c r="F97" s="1" t="s">
        <v>171</v>
      </c>
      <c r="G97" s="1" t="s">
        <v>156</v>
      </c>
      <c r="H97" s="20" t="n">
        <v>1600</v>
      </c>
      <c r="I97" s="21" t="n">
        <v>21.3</v>
      </c>
      <c r="J97" s="20" t="n">
        <f aca="false">H97*I97</f>
        <v>34080</v>
      </c>
      <c r="K97" s="22" t="n">
        <v>1.65</v>
      </c>
      <c r="L97" s="23" t="n">
        <f aca="false">H97*K97</f>
        <v>2640</v>
      </c>
      <c r="M97" s="23" t="n">
        <v>2500</v>
      </c>
      <c r="N97" s="24" t="n">
        <f aca="false">L97-M97</f>
        <v>140</v>
      </c>
      <c r="O97" s="25" t="n">
        <f aca="false">IF(L97&gt;=M97,1,0)</f>
        <v>1</v>
      </c>
      <c r="P97" s="26" t="n">
        <v>0.7073</v>
      </c>
      <c r="Q97" s="26" t="n">
        <v>0.0969</v>
      </c>
      <c r="R97" s="25" t="n">
        <v>76</v>
      </c>
      <c r="S97" s="21" t="n">
        <v>10</v>
      </c>
    </row>
    <row r="98" customFormat="false" ht="15" hidden="false" customHeight="true" outlineLevel="0" collapsed="false">
      <c r="A98" s="19" t="n">
        <v>46025</v>
      </c>
      <c r="B98" s="1" t="s">
        <v>137</v>
      </c>
      <c r="C98" s="1" t="s">
        <v>164</v>
      </c>
      <c r="D98" s="1" t="n">
        <v>21</v>
      </c>
      <c r="E98" s="1" t="s">
        <v>10</v>
      </c>
      <c r="F98" s="1" t="s">
        <v>172</v>
      </c>
      <c r="G98" s="1" t="s">
        <v>173</v>
      </c>
      <c r="H98" s="20" t="n">
        <v>570</v>
      </c>
      <c r="I98" s="21" t="n">
        <v>40.42</v>
      </c>
      <c r="J98" s="20" t="n">
        <f aca="false">H98*I98</f>
        <v>23039.4</v>
      </c>
      <c r="K98" s="22" t="n">
        <v>3.5</v>
      </c>
      <c r="L98" s="23" t="n">
        <f aca="false">H98*K98</f>
        <v>1995</v>
      </c>
      <c r="M98" s="23" t="n">
        <v>2500</v>
      </c>
      <c r="N98" s="24" t="n">
        <f aca="false">L98-M98</f>
        <v>-505</v>
      </c>
      <c r="O98" s="25" t="n">
        <f aca="false">IF(L98&gt;=M98,1,0)</f>
        <v>0</v>
      </c>
      <c r="P98" s="26" t="n">
        <v>0.4948</v>
      </c>
      <c r="Q98" s="26" t="n">
        <v>0.0441</v>
      </c>
      <c r="R98" s="25" t="n">
        <v>76</v>
      </c>
      <c r="S98" s="21" t="n">
        <v>10</v>
      </c>
    </row>
    <row r="99" customFormat="false" ht="15" hidden="false" customHeight="true" outlineLevel="0" collapsed="false">
      <c r="A99" s="19" t="n">
        <v>46025</v>
      </c>
      <c r="B99" s="1" t="s">
        <v>137</v>
      </c>
      <c r="C99" s="1" t="s">
        <v>164</v>
      </c>
      <c r="D99" s="1" t="n">
        <v>22</v>
      </c>
      <c r="E99" s="1" t="s">
        <v>16</v>
      </c>
      <c r="F99" s="1" t="s">
        <v>139</v>
      </c>
      <c r="G99" s="1" t="s">
        <v>140</v>
      </c>
      <c r="H99" s="20" t="n">
        <v>1900</v>
      </c>
      <c r="I99" s="21" t="n">
        <v>22.23</v>
      </c>
      <c r="J99" s="20" t="n">
        <f aca="false">H99*I99</f>
        <v>42237</v>
      </c>
      <c r="K99" s="22" t="n">
        <v>1.51</v>
      </c>
      <c r="L99" s="23" t="n">
        <f aca="false">H99*K99</f>
        <v>2869</v>
      </c>
      <c r="M99" s="23" t="n">
        <v>2500</v>
      </c>
      <c r="N99" s="24" t="n">
        <f aca="false">L99-M99</f>
        <v>369</v>
      </c>
      <c r="O99" s="25" t="n">
        <f aca="false">IF(L99&gt;=M99,1,0)</f>
        <v>1</v>
      </c>
      <c r="P99" s="26" t="n">
        <v>0.8723</v>
      </c>
      <c r="Q99" s="26" t="n">
        <v>0.1012</v>
      </c>
      <c r="R99" s="25" t="n">
        <v>81</v>
      </c>
      <c r="S99" s="21" t="n">
        <v>10</v>
      </c>
    </row>
    <row r="100" customFormat="false" ht="15" hidden="false" customHeight="true" outlineLevel="0" collapsed="false">
      <c r="A100" s="19" t="n">
        <v>46025</v>
      </c>
      <c r="B100" s="1" t="s">
        <v>137</v>
      </c>
      <c r="C100" s="1" t="s">
        <v>164</v>
      </c>
      <c r="D100" s="1" t="n">
        <v>23</v>
      </c>
      <c r="E100" s="1" t="s">
        <v>22</v>
      </c>
      <c r="F100" s="1" t="s">
        <v>174</v>
      </c>
      <c r="G100" s="1" t="s">
        <v>175</v>
      </c>
      <c r="H100" s="20" t="n">
        <v>1850</v>
      </c>
      <c r="I100" s="21" t="n">
        <v>23.27</v>
      </c>
      <c r="J100" s="20" t="n">
        <f aca="false">H100*I100</f>
        <v>43049.5</v>
      </c>
      <c r="K100" s="22" t="n">
        <v>1.31</v>
      </c>
      <c r="L100" s="23" t="n">
        <f aca="false">H100*K100</f>
        <v>2423.5</v>
      </c>
      <c r="M100" s="23" t="n">
        <v>2500</v>
      </c>
      <c r="N100" s="24" t="n">
        <f aca="false">L100-M100</f>
        <v>-76.5</v>
      </c>
      <c r="O100" s="25" t="n">
        <f aca="false">IF(L100&gt;=M100,1,0)</f>
        <v>0</v>
      </c>
      <c r="P100" s="26" t="n">
        <v>0.9082</v>
      </c>
      <c r="Q100" s="26" t="n">
        <v>0.0715</v>
      </c>
      <c r="R100" s="25" t="n">
        <v>78</v>
      </c>
      <c r="S100" s="21" t="n">
        <v>10</v>
      </c>
    </row>
    <row r="101" customFormat="false" ht="15" hidden="false" customHeight="true" outlineLevel="0" collapsed="false">
      <c r="A101" s="19" t="n">
        <v>46025</v>
      </c>
      <c r="B101" s="1" t="s">
        <v>137</v>
      </c>
      <c r="C101" s="1" t="s">
        <v>164</v>
      </c>
      <c r="D101" s="1" t="n">
        <v>24</v>
      </c>
      <c r="E101" s="1" t="s">
        <v>176</v>
      </c>
      <c r="F101" s="1" t="s">
        <v>177</v>
      </c>
      <c r="G101" s="1" t="s">
        <v>178</v>
      </c>
      <c r="H101" s="20" t="n">
        <v>900</v>
      </c>
      <c r="I101" s="21" t="n">
        <v>29.4</v>
      </c>
      <c r="J101" s="20" t="n">
        <f aca="false">H101*I101</f>
        <v>26460</v>
      </c>
      <c r="K101" s="22" t="n">
        <v>2.69</v>
      </c>
      <c r="L101" s="23" t="n">
        <f aca="false">H101*K101</f>
        <v>2421</v>
      </c>
      <c r="M101" s="23" t="n">
        <v>2500</v>
      </c>
      <c r="N101" s="24" t="n">
        <f aca="false">L101-M101</f>
        <v>-79</v>
      </c>
      <c r="O101" s="25" t="n">
        <f aca="false">IF(L101&gt;=M101,1,0)</f>
        <v>0</v>
      </c>
      <c r="P101" s="26" t="n">
        <v>0.5765</v>
      </c>
      <c r="Q101" s="26" t="n">
        <v>0.0956</v>
      </c>
      <c r="R101" s="25" t="n">
        <v>72</v>
      </c>
      <c r="S101" s="21" t="n">
        <v>10</v>
      </c>
    </row>
    <row r="102" customFormat="false" ht="15" hidden="false" customHeight="true" outlineLevel="0" collapsed="false">
      <c r="A102" s="19" t="n">
        <v>46025</v>
      </c>
      <c r="B102" s="1" t="s">
        <v>137</v>
      </c>
      <c r="C102" s="1" t="s">
        <v>164</v>
      </c>
      <c r="D102" s="1" t="n">
        <v>25</v>
      </c>
      <c r="E102" s="1" t="s">
        <v>10</v>
      </c>
      <c r="F102" s="1" t="s">
        <v>179</v>
      </c>
      <c r="G102" s="1" t="s">
        <v>180</v>
      </c>
      <c r="H102" s="20" t="n">
        <v>1480</v>
      </c>
      <c r="I102" s="21" t="n">
        <v>24.55</v>
      </c>
      <c r="J102" s="20" t="n">
        <f aca="false">H102*I102</f>
        <v>36334</v>
      </c>
      <c r="K102" s="22" t="n">
        <v>2.25</v>
      </c>
      <c r="L102" s="23" t="n">
        <f aca="false">H102*K102</f>
        <v>3330</v>
      </c>
      <c r="M102" s="23" t="n">
        <v>2500</v>
      </c>
      <c r="N102" s="24" t="n">
        <f aca="false">L102-M102</f>
        <v>830</v>
      </c>
      <c r="O102" s="25" t="n">
        <f aca="false">IF(L102&gt;=M102,1,0)</f>
        <v>1</v>
      </c>
      <c r="P102" s="26" t="n">
        <v>0.8738</v>
      </c>
      <c r="Q102" s="26" t="n">
        <v>0.0907</v>
      </c>
      <c r="R102" s="25" t="n">
        <v>79</v>
      </c>
      <c r="S102" s="21" t="n">
        <v>9</v>
      </c>
    </row>
    <row r="103" customFormat="false" ht="15" hidden="false" customHeight="true" outlineLevel="0" collapsed="false">
      <c r="A103" s="19" t="n">
        <v>46025</v>
      </c>
      <c r="B103" s="1" t="s">
        <v>137</v>
      </c>
      <c r="C103" s="1" t="s">
        <v>164</v>
      </c>
      <c r="D103" s="1" t="n">
        <v>26</v>
      </c>
      <c r="E103" s="1" t="s">
        <v>181</v>
      </c>
      <c r="F103" s="1" t="s">
        <v>182</v>
      </c>
      <c r="G103" s="1" t="s">
        <v>183</v>
      </c>
      <c r="H103" s="20" t="n">
        <v>1630</v>
      </c>
      <c r="I103" s="21" t="n">
        <v>20.76</v>
      </c>
      <c r="J103" s="20" t="n">
        <f aca="false">H103*I103</f>
        <v>33838.8</v>
      </c>
      <c r="K103" s="22" t="n">
        <v>1.7</v>
      </c>
      <c r="L103" s="23" t="n">
        <f aca="false">H103*K103</f>
        <v>2771</v>
      </c>
      <c r="M103" s="23" t="n">
        <v>2500</v>
      </c>
      <c r="N103" s="24" t="n">
        <f aca="false">L103-M103</f>
        <v>271</v>
      </c>
      <c r="O103" s="25" t="n">
        <f aca="false">IF(L103&gt;=M103,1,0)</f>
        <v>1</v>
      </c>
      <c r="P103" s="26" t="n">
        <v>0.8854</v>
      </c>
      <c r="Q103" s="26" t="n">
        <v>0.0729</v>
      </c>
      <c r="R103" s="25" t="n">
        <v>72</v>
      </c>
      <c r="S103" s="21" t="n">
        <v>9</v>
      </c>
    </row>
    <row r="104" customFormat="false" ht="15" hidden="false" customHeight="true" outlineLevel="0" collapsed="false">
      <c r="A104" s="19" t="n">
        <v>46025</v>
      </c>
      <c r="B104" s="1" t="s">
        <v>137</v>
      </c>
      <c r="C104" s="1" t="s">
        <v>164</v>
      </c>
      <c r="D104" s="1" t="n">
        <v>27</v>
      </c>
      <c r="E104" s="1" t="s">
        <v>176</v>
      </c>
      <c r="F104" s="1" t="s">
        <v>202</v>
      </c>
      <c r="G104" s="1" t="s">
        <v>203</v>
      </c>
      <c r="H104" s="20" t="n">
        <v>1650</v>
      </c>
      <c r="I104" s="21" t="n">
        <v>19.33</v>
      </c>
      <c r="J104" s="20" t="n">
        <f aca="false">H104*I104</f>
        <v>31894.5</v>
      </c>
      <c r="K104" s="22" t="n">
        <v>1.6</v>
      </c>
      <c r="L104" s="23" t="n">
        <f aca="false">H104*K104</f>
        <v>2640</v>
      </c>
      <c r="M104" s="23" t="n">
        <v>2500</v>
      </c>
      <c r="N104" s="24" t="n">
        <f aca="false">L104-M104</f>
        <v>140</v>
      </c>
      <c r="O104" s="25" t="n">
        <f aca="false">IF(L104&gt;=M104,1,0)</f>
        <v>1</v>
      </c>
      <c r="P104" s="26" t="n">
        <v>0.8949</v>
      </c>
      <c r="Q104" s="26" t="n">
        <v>0.1295</v>
      </c>
      <c r="R104" s="25" t="n">
        <v>68</v>
      </c>
      <c r="S104" s="21" t="n">
        <v>9</v>
      </c>
    </row>
    <row r="105" customFormat="false" ht="15" hidden="false" customHeight="true" outlineLevel="0" collapsed="false">
      <c r="A105" s="19" t="n">
        <v>46025</v>
      </c>
      <c r="B105" s="1" t="s">
        <v>137</v>
      </c>
      <c r="C105" s="1" t="s">
        <v>164</v>
      </c>
      <c r="D105" s="1" t="n">
        <v>28</v>
      </c>
      <c r="E105" s="1" t="s">
        <v>10</v>
      </c>
      <c r="F105" s="1" t="s">
        <v>186</v>
      </c>
      <c r="G105" s="1" t="s">
        <v>187</v>
      </c>
      <c r="H105" s="20" t="n">
        <v>1630</v>
      </c>
      <c r="I105" s="21" t="n">
        <v>21.67</v>
      </c>
      <c r="J105" s="20" t="n">
        <f aca="false">H105*I105</f>
        <v>35322.1</v>
      </c>
      <c r="K105" s="22" t="n">
        <v>1.65</v>
      </c>
      <c r="L105" s="23" t="n">
        <f aca="false">H105*K105</f>
        <v>2689.5</v>
      </c>
      <c r="M105" s="23" t="n">
        <v>2500</v>
      </c>
      <c r="N105" s="24" t="n">
        <f aca="false">L105-M105</f>
        <v>189.5</v>
      </c>
      <c r="O105" s="25" t="n">
        <f aca="false">IF(L105&gt;=M105,1,0)</f>
        <v>1</v>
      </c>
      <c r="P105" s="26" t="n">
        <v>0.8988</v>
      </c>
      <c r="Q105" s="26" t="n">
        <v>0.0971</v>
      </c>
      <c r="R105" s="25" t="n">
        <v>75</v>
      </c>
      <c r="S105" s="21" t="n">
        <v>9</v>
      </c>
    </row>
    <row r="106" customFormat="false" ht="15" hidden="false" customHeight="true" outlineLevel="0" collapsed="false">
      <c r="A106" s="19" t="n">
        <v>46025</v>
      </c>
      <c r="B106" s="1" t="s">
        <v>137</v>
      </c>
      <c r="C106" s="1" t="s">
        <v>164</v>
      </c>
      <c r="D106" s="1" t="n">
        <v>29</v>
      </c>
      <c r="E106" s="1" t="s">
        <v>16</v>
      </c>
      <c r="F106" s="1" t="s">
        <v>139</v>
      </c>
      <c r="G106" s="1" t="s">
        <v>140</v>
      </c>
      <c r="H106" s="20" t="n">
        <v>1880</v>
      </c>
      <c r="I106" s="21" t="n">
        <v>22.23</v>
      </c>
      <c r="J106" s="20" t="n">
        <f aca="false">H106*I106</f>
        <v>41792.4</v>
      </c>
      <c r="K106" s="22" t="n">
        <v>1.51</v>
      </c>
      <c r="L106" s="23" t="n">
        <f aca="false">H106*K106</f>
        <v>2838.8</v>
      </c>
      <c r="M106" s="23" t="n">
        <v>2500</v>
      </c>
      <c r="N106" s="24" t="n">
        <f aca="false">L106-M106</f>
        <v>338.8</v>
      </c>
      <c r="O106" s="25" t="n">
        <f aca="false">IF(L106&gt;=M106,1,0)</f>
        <v>1</v>
      </c>
      <c r="P106" s="26" t="n">
        <v>0.9117</v>
      </c>
      <c r="Q106" s="26" t="n">
        <v>0.1019</v>
      </c>
      <c r="R106" s="25" t="n">
        <v>76</v>
      </c>
      <c r="S106" s="21" t="n">
        <v>10</v>
      </c>
    </row>
    <row r="107" customFormat="false" ht="15" hidden="false" customHeight="true" outlineLevel="0" collapsed="false">
      <c r="A107" s="19" t="n">
        <v>46025</v>
      </c>
      <c r="B107" s="1" t="s">
        <v>137</v>
      </c>
      <c r="C107" s="1" t="s">
        <v>164</v>
      </c>
      <c r="D107" s="1" t="n">
        <v>30</v>
      </c>
      <c r="E107" s="1" t="s">
        <v>10</v>
      </c>
      <c r="F107" s="1" t="s">
        <v>160</v>
      </c>
      <c r="G107" s="1" t="s">
        <v>161</v>
      </c>
      <c r="H107" s="20" t="n">
        <v>1700</v>
      </c>
      <c r="I107" s="21" t="n">
        <v>22.05</v>
      </c>
      <c r="J107" s="20" t="n">
        <f aca="false">H107*I107</f>
        <v>37485</v>
      </c>
      <c r="K107" s="22" t="n">
        <v>1.83</v>
      </c>
      <c r="L107" s="23" t="n">
        <f aca="false">H107*K107</f>
        <v>3111</v>
      </c>
      <c r="M107" s="23" t="n">
        <v>2500</v>
      </c>
      <c r="N107" s="24" t="n">
        <f aca="false">L107-M107</f>
        <v>611</v>
      </c>
      <c r="O107" s="25" t="n">
        <f aca="false">IF(L107&gt;=M107,1,0)</f>
        <v>1</v>
      </c>
      <c r="P107" s="26" t="n">
        <v>0.8297</v>
      </c>
      <c r="Q107" s="26" t="n">
        <v>0.0981</v>
      </c>
      <c r="R107" s="25" t="n">
        <v>76</v>
      </c>
      <c r="S107" s="21" t="n">
        <v>10</v>
      </c>
    </row>
    <row r="108" customFormat="false" ht="15" hidden="false" customHeight="true" outlineLevel="0" collapsed="false">
      <c r="A108" s="19" t="n">
        <v>46025</v>
      </c>
      <c r="B108" s="1" t="s">
        <v>137</v>
      </c>
      <c r="C108" s="1" t="s">
        <v>164</v>
      </c>
      <c r="D108" s="1" t="n">
        <v>31</v>
      </c>
      <c r="E108" s="1" t="s">
        <v>16</v>
      </c>
      <c r="F108" s="1" t="s">
        <v>139</v>
      </c>
      <c r="G108" s="1" t="s">
        <v>140</v>
      </c>
      <c r="H108" s="20" t="n">
        <v>1700</v>
      </c>
      <c r="I108" s="21" t="n">
        <v>22.23</v>
      </c>
      <c r="J108" s="20" t="n">
        <f aca="false">H108*I108</f>
        <v>37791</v>
      </c>
      <c r="K108" s="22" t="n">
        <v>1.51</v>
      </c>
      <c r="L108" s="23" t="n">
        <f aca="false">H108*K108</f>
        <v>2567</v>
      </c>
      <c r="M108" s="23" t="n">
        <v>2500</v>
      </c>
      <c r="N108" s="24" t="n">
        <f aca="false">L108-M108</f>
        <v>67</v>
      </c>
      <c r="O108" s="25" t="n">
        <f aca="false">IF(L108&gt;=M108,1,0)</f>
        <v>1</v>
      </c>
      <c r="P108" s="26" t="n">
        <v>0.8342</v>
      </c>
      <c r="Q108" s="26" t="n">
        <v>0.1709</v>
      </c>
      <c r="R108" s="25" t="n">
        <v>76</v>
      </c>
      <c r="S108" s="21" t="n">
        <v>10</v>
      </c>
    </row>
    <row r="109" customFormat="false" ht="15" hidden="false" customHeight="true" outlineLevel="0" collapsed="false">
      <c r="A109" s="19" t="n">
        <v>46025</v>
      </c>
      <c r="B109" s="1" t="s">
        <v>137</v>
      </c>
      <c r="C109" s="1" t="s">
        <v>164</v>
      </c>
      <c r="D109" s="1" t="n">
        <v>32</v>
      </c>
      <c r="E109" s="1" t="s">
        <v>176</v>
      </c>
      <c r="F109" s="1" t="s">
        <v>188</v>
      </c>
      <c r="G109" s="1" t="s">
        <v>204</v>
      </c>
      <c r="H109" s="20" t="n">
        <v>1650</v>
      </c>
      <c r="I109" s="21" t="n">
        <v>22.46</v>
      </c>
      <c r="J109" s="20" t="n">
        <f aca="false">H109*I109</f>
        <v>37059</v>
      </c>
      <c r="K109" s="22" t="n">
        <v>1.52</v>
      </c>
      <c r="L109" s="23" t="n">
        <f aca="false">H109*K109</f>
        <v>2508</v>
      </c>
      <c r="M109" s="23" t="n">
        <v>2500</v>
      </c>
      <c r="N109" s="24" t="n">
        <f aca="false">L109-M109</f>
        <v>8</v>
      </c>
      <c r="O109" s="25" t="n">
        <f aca="false">IF(L109&gt;=M109,1,0)</f>
        <v>1</v>
      </c>
      <c r="P109" s="26" t="n">
        <v>0.7371</v>
      </c>
      <c r="Q109" s="26" t="n">
        <v>0.0848</v>
      </c>
      <c r="R109" s="25" t="n">
        <v>72</v>
      </c>
      <c r="S109" s="21" t="n">
        <v>12</v>
      </c>
    </row>
    <row r="110" customFormat="false" ht="15" hidden="false" customHeight="true" outlineLevel="0" collapsed="false">
      <c r="A110" s="19" t="n">
        <v>46025</v>
      </c>
      <c r="B110" s="1" t="s">
        <v>137</v>
      </c>
      <c r="C110" s="1" t="s">
        <v>190</v>
      </c>
      <c r="D110" s="1" t="n">
        <v>33</v>
      </c>
      <c r="E110" s="1" t="s">
        <v>16</v>
      </c>
      <c r="F110" s="1" t="s">
        <v>191</v>
      </c>
      <c r="G110" s="1" t="s">
        <v>192</v>
      </c>
      <c r="H110" s="20" t="n">
        <v>1500</v>
      </c>
      <c r="I110" s="21" t="n">
        <v>19.56</v>
      </c>
      <c r="J110" s="20" t="n">
        <f aca="false">H110*I110</f>
        <v>29340</v>
      </c>
      <c r="K110" s="22" t="n">
        <v>1.5</v>
      </c>
      <c r="L110" s="23" t="n">
        <f aca="false">H110*K110</f>
        <v>2250</v>
      </c>
      <c r="M110" s="23" t="n">
        <v>2500</v>
      </c>
      <c r="N110" s="24" t="n">
        <f aca="false">L110-M110</f>
        <v>-250</v>
      </c>
      <c r="O110" s="25" t="n">
        <f aca="false">IF(L110&gt;=M110,1,0)</f>
        <v>0</v>
      </c>
      <c r="P110" s="26" t="n">
        <v>0.7117903930131</v>
      </c>
      <c r="Q110" s="26" t="n">
        <v>0.0648769574944072</v>
      </c>
      <c r="R110" s="25" t="n">
        <v>67</v>
      </c>
      <c r="S110" s="21" t="n">
        <v>10</v>
      </c>
    </row>
    <row r="111" customFormat="false" ht="15" hidden="false" customHeight="true" outlineLevel="0" collapsed="false">
      <c r="A111" s="19" t="n">
        <v>46025</v>
      </c>
      <c r="B111" s="1" t="s">
        <v>137</v>
      </c>
      <c r="C111" s="1" t="s">
        <v>190</v>
      </c>
      <c r="D111" s="1" t="n">
        <v>34</v>
      </c>
      <c r="E111" s="1" t="s">
        <v>16</v>
      </c>
      <c r="F111" s="1" t="s">
        <v>139</v>
      </c>
      <c r="G111" s="1" t="s">
        <v>140</v>
      </c>
      <c r="H111" s="20" t="n">
        <v>1500</v>
      </c>
      <c r="I111" s="21" t="n">
        <v>22.23</v>
      </c>
      <c r="J111" s="20" t="n">
        <f aca="false">H111*I111</f>
        <v>33345</v>
      </c>
      <c r="K111" s="22" t="n">
        <v>1.51</v>
      </c>
      <c r="L111" s="23" t="n">
        <f aca="false">H111*K111</f>
        <v>2265</v>
      </c>
      <c r="M111" s="23" t="n">
        <v>2500</v>
      </c>
      <c r="N111" s="24" t="n">
        <f aca="false">L111-M111</f>
        <v>-235</v>
      </c>
      <c r="O111" s="25" t="n">
        <f aca="false">IF(L111&gt;=M111,1,0)</f>
        <v>0</v>
      </c>
      <c r="P111" s="26" t="n">
        <v>0.760259917920657</v>
      </c>
      <c r="Q111" s="26" t="n">
        <v>0.068870523415978</v>
      </c>
      <c r="R111" s="25" t="n">
        <v>78</v>
      </c>
      <c r="S111" s="21" t="n">
        <v>10</v>
      </c>
    </row>
    <row r="112" customFormat="false" ht="15" hidden="false" customHeight="true" outlineLevel="0" collapsed="false">
      <c r="A112" s="19" t="n">
        <v>46025</v>
      </c>
      <c r="B112" s="1" t="s">
        <v>137</v>
      </c>
      <c r="C112" s="1" t="s">
        <v>190</v>
      </c>
      <c r="D112" s="1" t="n">
        <v>35</v>
      </c>
      <c r="E112" s="1" t="s">
        <v>16</v>
      </c>
      <c r="F112" s="1" t="s">
        <v>139</v>
      </c>
      <c r="G112" s="1" t="s">
        <v>140</v>
      </c>
      <c r="H112" s="20" t="n">
        <v>1550</v>
      </c>
      <c r="I112" s="21" t="n">
        <v>24.1</v>
      </c>
      <c r="J112" s="20" t="n">
        <f aca="false">H112*I112</f>
        <v>37355</v>
      </c>
      <c r="K112" s="22" t="n">
        <v>1.51</v>
      </c>
      <c r="L112" s="23" t="n">
        <f aca="false">H112*K112</f>
        <v>2340.5</v>
      </c>
      <c r="M112" s="23" t="n">
        <v>2500</v>
      </c>
      <c r="N112" s="24" t="n">
        <f aca="false">L112-M112</f>
        <v>-159.5</v>
      </c>
      <c r="O112" s="25" t="n">
        <f aca="false">IF(L112&gt;=M112,1,0)</f>
        <v>0</v>
      </c>
      <c r="P112" s="26" t="n">
        <v>0.76484438984439</v>
      </c>
      <c r="Q112" s="26" t="n">
        <v>0.0671009771986971</v>
      </c>
      <c r="R112" s="25" t="n">
        <v>75</v>
      </c>
      <c r="S112" s="21" t="n">
        <v>10</v>
      </c>
    </row>
    <row r="113" customFormat="false" ht="15" hidden="false" customHeight="true" outlineLevel="0" collapsed="false">
      <c r="A113" s="19" t="n">
        <v>46025</v>
      </c>
      <c r="B113" s="1" t="s">
        <v>137</v>
      </c>
      <c r="C113" s="1" t="s">
        <v>190</v>
      </c>
      <c r="D113" s="1" t="n">
        <v>36</v>
      </c>
      <c r="E113" s="1" t="s">
        <v>16</v>
      </c>
      <c r="F113" s="1" t="s">
        <v>193</v>
      </c>
      <c r="G113" s="1" t="s">
        <v>194</v>
      </c>
      <c r="H113" s="20" t="n">
        <v>1380</v>
      </c>
      <c r="I113" s="21" t="n">
        <v>20.46</v>
      </c>
      <c r="J113" s="20" t="n">
        <f aca="false">H113*I113</f>
        <v>28234.8</v>
      </c>
      <c r="K113" s="22" t="n">
        <v>1.4</v>
      </c>
      <c r="L113" s="23" t="n">
        <f aca="false">H113*K113</f>
        <v>1932</v>
      </c>
      <c r="M113" s="23" t="n">
        <v>2500</v>
      </c>
      <c r="N113" s="24" t="n">
        <f aca="false">L113-M113</f>
        <v>-568</v>
      </c>
      <c r="O113" s="25" t="n">
        <f aca="false">IF(L113&gt;=M113,1,0)</f>
        <v>0</v>
      </c>
      <c r="P113" s="26" t="n">
        <v>0.8556</v>
      </c>
      <c r="Q113" s="26" t="n">
        <v>0.107653490328007</v>
      </c>
      <c r="R113" s="25" t="n">
        <v>77</v>
      </c>
      <c r="S113" s="21" t="n">
        <v>8</v>
      </c>
    </row>
    <row r="114" customFormat="false" ht="15" hidden="false" customHeight="true" outlineLevel="0" collapsed="false">
      <c r="A114" s="19" t="n">
        <v>46025</v>
      </c>
      <c r="B114" s="1" t="s">
        <v>137</v>
      </c>
      <c r="C114" s="1" t="s">
        <v>190</v>
      </c>
      <c r="D114" s="1" t="n">
        <v>37</v>
      </c>
      <c r="E114" s="1" t="s">
        <v>16</v>
      </c>
      <c r="F114" s="1" t="s">
        <v>195</v>
      </c>
      <c r="G114" s="1" t="s">
        <v>196</v>
      </c>
      <c r="H114" s="20" t="n">
        <v>1700</v>
      </c>
      <c r="I114" s="21" t="n">
        <v>19.66</v>
      </c>
      <c r="J114" s="20" t="n">
        <f aca="false">H114*I114</f>
        <v>33422</v>
      </c>
      <c r="K114" s="22" t="n">
        <v>1.4</v>
      </c>
      <c r="L114" s="23" t="n">
        <f aca="false">H114*K114</f>
        <v>2380</v>
      </c>
      <c r="M114" s="23" t="n">
        <v>2500</v>
      </c>
      <c r="N114" s="24" t="n">
        <f aca="false">L114-M114</f>
        <v>-120</v>
      </c>
      <c r="O114" s="25" t="n">
        <f aca="false">IF(L114&gt;=M114,1,0)</f>
        <v>0</v>
      </c>
      <c r="P114" s="26" t="n">
        <v>0.950568828213879</v>
      </c>
      <c r="Q114" s="26" t="n">
        <v>0.0913942628418946</v>
      </c>
      <c r="R114" s="25" t="n">
        <v>75</v>
      </c>
      <c r="S114" s="21" t="n">
        <v>9</v>
      </c>
    </row>
    <row r="115" customFormat="false" ht="15" hidden="false" customHeight="true" outlineLevel="0" collapsed="false">
      <c r="A115" s="19" t="n">
        <v>46025</v>
      </c>
      <c r="B115" s="1" t="s">
        <v>137</v>
      </c>
      <c r="C115" s="1" t="s">
        <v>190</v>
      </c>
      <c r="D115" s="1" t="n">
        <v>38</v>
      </c>
      <c r="E115" s="1" t="s">
        <v>16</v>
      </c>
      <c r="F115" s="1" t="s">
        <v>139</v>
      </c>
      <c r="G115" s="1" t="s">
        <v>140</v>
      </c>
      <c r="H115" s="20" t="n">
        <v>1550</v>
      </c>
      <c r="I115" s="21" t="n">
        <v>22.23</v>
      </c>
      <c r="J115" s="20" t="n">
        <f aca="false">H115*I115</f>
        <v>34456.5</v>
      </c>
      <c r="K115" s="22" t="n">
        <v>1.51</v>
      </c>
      <c r="L115" s="23" t="n">
        <f aca="false">H115*K115</f>
        <v>2340.5</v>
      </c>
      <c r="M115" s="23" t="n">
        <v>2500</v>
      </c>
      <c r="N115" s="24" t="n">
        <f aca="false">L115-M115</f>
        <v>-159.5</v>
      </c>
      <c r="O115" s="25" t="n">
        <f aca="false">IF(L115&gt;=M115,1,0)</f>
        <v>0</v>
      </c>
      <c r="P115" s="26" t="n">
        <v>0.7657</v>
      </c>
      <c r="Q115" s="26" t="n">
        <v>0.0672215108834827</v>
      </c>
      <c r="R115" s="25" t="n">
        <v>82</v>
      </c>
      <c r="S115" s="21" t="n">
        <v>10</v>
      </c>
    </row>
    <row r="116" customFormat="false" ht="15" hidden="false" customHeight="true" outlineLevel="0" collapsed="false">
      <c r="A116" s="19" t="n">
        <v>46026</v>
      </c>
      <c r="B116" s="1" t="s">
        <v>137</v>
      </c>
      <c r="C116" s="1" t="s">
        <v>138</v>
      </c>
      <c r="D116" s="1" t="n">
        <v>1</v>
      </c>
      <c r="E116" s="1" t="s">
        <v>16</v>
      </c>
      <c r="F116" s="1" t="s">
        <v>139</v>
      </c>
      <c r="G116" s="1" t="s">
        <v>140</v>
      </c>
      <c r="H116" s="20" t="n">
        <v>1680</v>
      </c>
      <c r="I116" s="21" t="n">
        <v>22.23</v>
      </c>
      <c r="J116" s="20" t="n">
        <f aca="false">H116*I116</f>
        <v>37346.4</v>
      </c>
      <c r="K116" s="22" t="n">
        <v>1.51</v>
      </c>
      <c r="L116" s="23" t="n">
        <f aca="false">H116*K116</f>
        <v>2536.8</v>
      </c>
      <c r="M116" s="23" t="n">
        <v>2500</v>
      </c>
      <c r="N116" s="24" t="n">
        <f aca="false">L116-M116</f>
        <v>36.8000000000002</v>
      </c>
      <c r="O116" s="25" t="n">
        <f aca="false">IF(L116&gt;=M116,1,0)</f>
        <v>1</v>
      </c>
      <c r="P116" s="26" t="n">
        <v>0.8969</v>
      </c>
      <c r="Q116" s="26" t="n">
        <v>0.0962</v>
      </c>
      <c r="R116" s="25" t="n">
        <v>76</v>
      </c>
      <c r="S116" s="21" t="n">
        <v>9</v>
      </c>
    </row>
    <row r="117" customFormat="false" ht="15" hidden="false" customHeight="true" outlineLevel="0" collapsed="false">
      <c r="A117" s="19" t="n">
        <v>46026</v>
      </c>
      <c r="B117" s="1" t="s">
        <v>137</v>
      </c>
      <c r="C117" s="1" t="s">
        <v>138</v>
      </c>
      <c r="D117" s="1" t="n">
        <v>2</v>
      </c>
      <c r="E117" s="1" t="s">
        <v>10</v>
      </c>
      <c r="F117" s="1" t="s">
        <v>141</v>
      </c>
      <c r="G117" s="1" t="s">
        <v>142</v>
      </c>
      <c r="H117" s="20" t="n">
        <v>2100</v>
      </c>
      <c r="I117" s="21" t="n">
        <v>13.75</v>
      </c>
      <c r="J117" s="20" t="n">
        <f aca="false">H117*I117</f>
        <v>28875</v>
      </c>
      <c r="K117" s="22" t="n">
        <v>1.55</v>
      </c>
      <c r="L117" s="23" t="n">
        <f aca="false">H117*K117</f>
        <v>3255</v>
      </c>
      <c r="M117" s="23" t="n">
        <v>2500</v>
      </c>
      <c r="N117" s="24" t="n">
        <f aca="false">L117-M117</f>
        <v>755</v>
      </c>
      <c r="O117" s="25" t="n">
        <f aca="false">IF(L117&gt;=M117,1,0)</f>
        <v>1</v>
      </c>
      <c r="P117" s="26" t="n">
        <v>0.8129</v>
      </c>
      <c r="Q117" s="26" t="n">
        <v>0.0525</v>
      </c>
      <c r="R117" s="25" t="n">
        <v>64</v>
      </c>
      <c r="S117" s="21" t="n">
        <v>9</v>
      </c>
    </row>
    <row r="118" customFormat="false" ht="15" hidden="false" customHeight="true" outlineLevel="0" collapsed="false">
      <c r="A118" s="19" t="n">
        <v>46026</v>
      </c>
      <c r="B118" s="1" t="s">
        <v>137</v>
      </c>
      <c r="C118" s="1" t="s">
        <v>138</v>
      </c>
      <c r="D118" s="1" t="n">
        <v>3</v>
      </c>
      <c r="E118" s="1" t="s">
        <v>10</v>
      </c>
      <c r="F118" s="1" t="s">
        <v>143</v>
      </c>
      <c r="G118" s="1" t="s">
        <v>144</v>
      </c>
      <c r="H118" s="20" t="n">
        <v>1500</v>
      </c>
      <c r="I118" s="21" t="n">
        <v>20.32</v>
      </c>
      <c r="J118" s="20" t="n">
        <f aca="false">H118*I118</f>
        <v>30480</v>
      </c>
      <c r="K118" s="22" t="n">
        <v>1.75</v>
      </c>
      <c r="L118" s="23" t="n">
        <f aca="false">H118*K118</f>
        <v>2625</v>
      </c>
      <c r="M118" s="23" t="n">
        <v>2500</v>
      </c>
      <c r="N118" s="24" t="n">
        <f aca="false">L118-M118</f>
        <v>125</v>
      </c>
      <c r="O118" s="25" t="n">
        <f aca="false">IF(L118&gt;=M118,1,0)</f>
        <v>1</v>
      </c>
      <c r="P118" s="26" t="n">
        <v>0.8025</v>
      </c>
      <c r="Q118" s="26" t="n">
        <v>0.143</v>
      </c>
      <c r="R118" s="25" t="n">
        <v>68</v>
      </c>
      <c r="S118" s="21" t="n">
        <v>9</v>
      </c>
    </row>
    <row r="119" customFormat="false" ht="15" hidden="false" customHeight="true" outlineLevel="0" collapsed="false">
      <c r="A119" s="19" t="n">
        <v>46026</v>
      </c>
      <c r="B119" s="1" t="s">
        <v>137</v>
      </c>
      <c r="C119" s="1" t="s">
        <v>138</v>
      </c>
      <c r="D119" s="1" t="n">
        <v>4</v>
      </c>
      <c r="E119" s="1" t="s">
        <v>145</v>
      </c>
      <c r="F119" s="1" t="s">
        <v>197</v>
      </c>
      <c r="G119" s="1" t="s">
        <v>198</v>
      </c>
      <c r="H119" s="20" t="n">
        <v>1150</v>
      </c>
      <c r="I119" s="21" t="n">
        <v>21.53</v>
      </c>
      <c r="J119" s="20" t="n">
        <f aca="false">H119*I119</f>
        <v>24759.5</v>
      </c>
      <c r="K119" s="22" t="n">
        <v>2.2</v>
      </c>
      <c r="L119" s="23" t="n">
        <f aca="false">H119*K119</f>
        <v>2530</v>
      </c>
      <c r="M119" s="23" t="n">
        <v>2500</v>
      </c>
      <c r="N119" s="24" t="n">
        <f aca="false">L119-M119</f>
        <v>30</v>
      </c>
      <c r="O119" s="25" t="n">
        <f aca="false">IF(L119&gt;=M119,1,0)</f>
        <v>1</v>
      </c>
      <c r="P119" s="26" t="n">
        <v>0.6787</v>
      </c>
      <c r="Q119" s="26" t="n">
        <v>0.1034</v>
      </c>
      <c r="R119" s="25" t="n">
        <v>76</v>
      </c>
      <c r="S119" s="21" t="n">
        <v>8</v>
      </c>
    </row>
    <row r="120" customFormat="false" ht="15" hidden="false" customHeight="true" outlineLevel="0" collapsed="false">
      <c r="A120" s="19" t="n">
        <v>46026</v>
      </c>
      <c r="B120" s="1" t="s">
        <v>137</v>
      </c>
      <c r="C120" s="1" t="s">
        <v>138</v>
      </c>
      <c r="D120" s="1" t="n">
        <v>5</v>
      </c>
      <c r="E120" s="1" t="s">
        <v>13</v>
      </c>
      <c r="F120" s="1" t="s">
        <v>206</v>
      </c>
      <c r="G120" s="1" t="s">
        <v>149</v>
      </c>
      <c r="H120" s="20" t="n">
        <v>1550</v>
      </c>
      <c r="I120" s="21" t="n">
        <v>21.36</v>
      </c>
      <c r="J120" s="20" t="n">
        <f aca="false">H120*I120</f>
        <v>33108</v>
      </c>
      <c r="K120" s="22" t="n">
        <v>2.2</v>
      </c>
      <c r="L120" s="23" t="n">
        <f aca="false">H120*K120</f>
        <v>3410</v>
      </c>
      <c r="M120" s="23" t="n">
        <v>2500</v>
      </c>
      <c r="N120" s="24" t="n">
        <f aca="false">L120-M120</f>
        <v>910.000000000001</v>
      </c>
      <c r="O120" s="25" t="n">
        <f aca="false">IF(L120&gt;=M120,1,0)</f>
        <v>1</v>
      </c>
      <c r="P120" s="26" t="n">
        <v>0.7653</v>
      </c>
      <c r="Q120" s="26" t="n">
        <v>0.1435</v>
      </c>
      <c r="R120" s="25" t="n">
        <v>78</v>
      </c>
      <c r="S120" s="21" t="n">
        <v>9</v>
      </c>
    </row>
    <row r="121" customFormat="false" ht="15" hidden="false" customHeight="true" outlineLevel="0" collapsed="false">
      <c r="A121" s="19" t="n">
        <v>46026</v>
      </c>
      <c r="B121" s="1" t="s">
        <v>137</v>
      </c>
      <c r="C121" s="1" t="s">
        <v>138</v>
      </c>
      <c r="D121" s="1" t="n">
        <v>6</v>
      </c>
      <c r="E121" s="1" t="s">
        <v>10</v>
      </c>
      <c r="F121" s="1" t="s">
        <v>141</v>
      </c>
      <c r="G121" s="1" t="s">
        <v>142</v>
      </c>
      <c r="H121" s="20" t="n">
        <v>1650</v>
      </c>
      <c r="I121" s="21" t="n">
        <v>13.75</v>
      </c>
      <c r="J121" s="20" t="n">
        <f aca="false">H121*I121</f>
        <v>22687.5</v>
      </c>
      <c r="K121" s="22" t="n">
        <v>1.55</v>
      </c>
      <c r="L121" s="23" t="n">
        <f aca="false">H121*K121</f>
        <v>2557.5</v>
      </c>
      <c r="M121" s="23" t="n">
        <v>2500</v>
      </c>
      <c r="N121" s="24" t="n">
        <f aca="false">L121-M121</f>
        <v>57.5</v>
      </c>
      <c r="O121" s="25" t="n">
        <f aca="false">IF(L121&gt;=M121,1,0)</f>
        <v>1</v>
      </c>
      <c r="P121" s="26" t="n">
        <v>0.7547</v>
      </c>
      <c r="Q121" s="26" t="n">
        <v>0.0846</v>
      </c>
      <c r="R121" s="25" t="n">
        <v>54</v>
      </c>
      <c r="S121" s="21" t="n">
        <v>9</v>
      </c>
    </row>
    <row r="122" customFormat="false" ht="15" hidden="false" customHeight="true" outlineLevel="0" collapsed="false">
      <c r="A122" s="19" t="n">
        <v>46026</v>
      </c>
      <c r="B122" s="1" t="s">
        <v>137</v>
      </c>
      <c r="C122" s="1" t="s">
        <v>138</v>
      </c>
      <c r="D122" s="1" t="n">
        <v>7</v>
      </c>
      <c r="E122" s="1" t="s">
        <v>13</v>
      </c>
      <c r="F122" s="1" t="s">
        <v>150</v>
      </c>
      <c r="G122" s="1" t="s">
        <v>149</v>
      </c>
      <c r="H122" s="20" t="n">
        <v>1650</v>
      </c>
      <c r="I122" s="21" t="n">
        <v>20.43</v>
      </c>
      <c r="J122" s="20" t="n">
        <f aca="false">H122*I122</f>
        <v>33709.5</v>
      </c>
      <c r="K122" s="22" t="n">
        <v>2.2</v>
      </c>
      <c r="L122" s="23" t="n">
        <f aca="false">H122*K122</f>
        <v>3630</v>
      </c>
      <c r="M122" s="23" t="n">
        <v>2500</v>
      </c>
      <c r="N122" s="24" t="n">
        <f aca="false">L122-M122</f>
        <v>1130</v>
      </c>
      <c r="O122" s="25" t="n">
        <f aca="false">IF(L122&gt;=M122,1,0)</f>
        <v>1</v>
      </c>
      <c r="P122" s="26" t="n">
        <v>0.8142</v>
      </c>
      <c r="Q122" s="26" t="n">
        <v>0.1283</v>
      </c>
      <c r="R122" s="25" t="n">
        <v>75</v>
      </c>
      <c r="S122" s="21" t="n">
        <v>9</v>
      </c>
    </row>
    <row r="123" customFormat="false" ht="15" hidden="false" customHeight="true" outlineLevel="0" collapsed="false">
      <c r="A123" s="19" t="n">
        <v>46026</v>
      </c>
      <c r="B123" s="1" t="s">
        <v>137</v>
      </c>
      <c r="C123" s="1" t="s">
        <v>138</v>
      </c>
      <c r="D123" s="1" t="n">
        <v>8</v>
      </c>
      <c r="E123" s="1" t="s">
        <v>13</v>
      </c>
      <c r="F123" s="1" t="s">
        <v>200</v>
      </c>
      <c r="G123" s="1" t="s">
        <v>149</v>
      </c>
      <c r="H123" s="20" t="n">
        <v>1650</v>
      </c>
      <c r="I123" s="21" t="n">
        <v>19.64</v>
      </c>
      <c r="J123" s="20" t="n">
        <f aca="false">H123*I123</f>
        <v>32406</v>
      </c>
      <c r="K123" s="22" t="n">
        <v>2.2</v>
      </c>
      <c r="L123" s="23" t="n">
        <f aca="false">H123*K123</f>
        <v>3630</v>
      </c>
      <c r="M123" s="23" t="n">
        <v>2500</v>
      </c>
      <c r="N123" s="24" t="n">
        <f aca="false">L123-M123</f>
        <v>1130</v>
      </c>
      <c r="O123" s="25" t="n">
        <f aca="false">IF(L123&gt;=M123,1,0)</f>
        <v>1</v>
      </c>
      <c r="P123" s="26" t="n">
        <v>0.8246</v>
      </c>
      <c r="Q123" s="26" t="n">
        <v>0.1349</v>
      </c>
      <c r="R123" s="25" t="n">
        <v>72</v>
      </c>
      <c r="S123" s="21" t="n">
        <v>9</v>
      </c>
    </row>
    <row r="124" customFormat="false" ht="15" hidden="false" customHeight="true" outlineLevel="0" collapsed="false">
      <c r="A124" s="19" t="n">
        <v>46026</v>
      </c>
      <c r="B124" s="1" t="s">
        <v>137</v>
      </c>
      <c r="C124" s="1" t="s">
        <v>138</v>
      </c>
      <c r="D124" s="1" t="n">
        <v>9</v>
      </c>
      <c r="E124" s="1" t="s">
        <v>152</v>
      </c>
      <c r="F124" s="1" t="s">
        <v>153</v>
      </c>
      <c r="G124" s="1" t="s">
        <v>154</v>
      </c>
      <c r="H124" s="20" t="n">
        <v>1300</v>
      </c>
      <c r="I124" s="21" t="n">
        <v>21.68</v>
      </c>
      <c r="J124" s="20" t="n">
        <f aca="false">H124*I124</f>
        <v>28184</v>
      </c>
      <c r="K124" s="22" t="n">
        <v>1.5</v>
      </c>
      <c r="L124" s="23" t="n">
        <f aca="false">H124*K124</f>
        <v>1950</v>
      </c>
      <c r="M124" s="23" t="n">
        <v>2500</v>
      </c>
      <c r="N124" s="24" t="n">
        <f aca="false">L124-M124</f>
        <v>-550</v>
      </c>
      <c r="O124" s="25" t="n">
        <f aca="false">IF(L124&gt;=M124,1,0)</f>
        <v>0</v>
      </c>
      <c r="P124" s="26" t="n">
        <v>0.647</v>
      </c>
      <c r="Q124" s="26" t="n">
        <v>0.1167</v>
      </c>
      <c r="R124" s="25" t="n">
        <v>72</v>
      </c>
      <c r="S124" s="21" t="n">
        <v>10</v>
      </c>
    </row>
    <row r="125" customFormat="false" ht="15" hidden="false" customHeight="true" outlineLevel="0" collapsed="false">
      <c r="A125" s="19" t="n">
        <v>46026</v>
      </c>
      <c r="B125" s="1" t="s">
        <v>137</v>
      </c>
      <c r="C125" s="1" t="s">
        <v>138</v>
      </c>
      <c r="D125" s="1" t="n">
        <v>10</v>
      </c>
      <c r="E125" s="1" t="s">
        <v>10</v>
      </c>
      <c r="F125" s="1" t="s">
        <v>155</v>
      </c>
      <c r="G125" s="1" t="s">
        <v>156</v>
      </c>
      <c r="H125" s="20" t="n">
        <v>1770</v>
      </c>
      <c r="I125" s="21" t="n">
        <v>19.34</v>
      </c>
      <c r="J125" s="20" t="n">
        <f aca="false">H125*I125</f>
        <v>34231.8</v>
      </c>
      <c r="K125" s="22" t="n">
        <v>1.44</v>
      </c>
      <c r="L125" s="23" t="n">
        <f aca="false">H125*K125</f>
        <v>2548.8</v>
      </c>
      <c r="M125" s="23" t="n">
        <v>2500</v>
      </c>
      <c r="N125" s="24" t="n">
        <f aca="false">L125-M125</f>
        <v>48.7999999999997</v>
      </c>
      <c r="O125" s="25" t="n">
        <f aca="false">IF(L125&gt;=M125,1,0)</f>
        <v>1</v>
      </c>
      <c r="P125" s="26" t="n">
        <v>0.8832</v>
      </c>
      <c r="Q125" s="26" t="n">
        <v>0.1197</v>
      </c>
      <c r="R125" s="25" t="n">
        <v>64</v>
      </c>
      <c r="S125" s="21" t="n">
        <v>10</v>
      </c>
    </row>
    <row r="126" customFormat="false" ht="15" hidden="false" customHeight="true" outlineLevel="0" collapsed="false">
      <c r="A126" s="19" t="n">
        <v>46026</v>
      </c>
      <c r="B126" s="1" t="s">
        <v>137</v>
      </c>
      <c r="C126" s="1" t="s">
        <v>138</v>
      </c>
      <c r="D126" s="1" t="n">
        <v>11</v>
      </c>
      <c r="E126" s="1" t="s">
        <v>10</v>
      </c>
      <c r="F126" s="1" t="s">
        <v>157</v>
      </c>
      <c r="G126" s="1" t="s">
        <v>201</v>
      </c>
      <c r="H126" s="20" t="n">
        <v>2600</v>
      </c>
      <c r="I126" s="21" t="n">
        <v>15.59</v>
      </c>
      <c r="J126" s="20" t="n">
        <f aca="false">H126*I126</f>
        <v>40534</v>
      </c>
      <c r="K126" s="22" t="n">
        <v>1.67</v>
      </c>
      <c r="L126" s="23" t="n">
        <f aca="false">H126*K126</f>
        <v>4342</v>
      </c>
      <c r="M126" s="23" t="n">
        <v>2500</v>
      </c>
      <c r="N126" s="24" t="n">
        <f aca="false">L126-M126</f>
        <v>1842</v>
      </c>
      <c r="O126" s="25" t="n">
        <f aca="false">IF(L126&gt;=M126,1,0)</f>
        <v>1</v>
      </c>
      <c r="P126" s="26" t="n">
        <v>0.9344</v>
      </c>
      <c r="Q126" s="26" t="n">
        <v>0.0833</v>
      </c>
      <c r="R126" s="25" t="n">
        <v>65</v>
      </c>
      <c r="S126" s="21" t="n">
        <v>10</v>
      </c>
    </row>
    <row r="127" customFormat="false" ht="15" hidden="false" customHeight="true" outlineLevel="0" collapsed="false">
      <c r="A127" s="19" t="n">
        <v>46026</v>
      </c>
      <c r="B127" s="1" t="s">
        <v>137</v>
      </c>
      <c r="C127" s="1" t="s">
        <v>138</v>
      </c>
      <c r="D127" s="1" t="n">
        <v>12</v>
      </c>
      <c r="E127" s="1" t="s">
        <v>10</v>
      </c>
      <c r="F127" s="1" t="s">
        <v>158</v>
      </c>
      <c r="G127" s="1" t="s">
        <v>205</v>
      </c>
      <c r="H127" s="20" t="n">
        <v>2150</v>
      </c>
      <c r="I127" s="21" t="n">
        <v>16.51</v>
      </c>
      <c r="J127" s="20" t="n">
        <f aca="false">H127*I127</f>
        <v>35496.5</v>
      </c>
      <c r="K127" s="22" t="n">
        <v>1.52</v>
      </c>
      <c r="L127" s="23" t="n">
        <f aca="false">H127*K127</f>
        <v>3268</v>
      </c>
      <c r="M127" s="23" t="n">
        <v>2500</v>
      </c>
      <c r="N127" s="24" t="n">
        <f aca="false">L127-M127</f>
        <v>768</v>
      </c>
      <c r="O127" s="25" t="n">
        <f aca="false">IF(L127&gt;=M127,1,0)</f>
        <v>1</v>
      </c>
      <c r="P127" s="26" t="n">
        <v>0.9088</v>
      </c>
      <c r="Q127" s="26" t="n">
        <v>0.0971</v>
      </c>
      <c r="R127" s="25" t="n">
        <v>72</v>
      </c>
      <c r="S127" s="21" t="n">
        <v>8</v>
      </c>
    </row>
    <row r="128" customFormat="false" ht="15" hidden="false" customHeight="true" outlineLevel="0" collapsed="false">
      <c r="A128" s="19" t="n">
        <v>46026</v>
      </c>
      <c r="B128" s="1" t="s">
        <v>137</v>
      </c>
      <c r="C128" s="1" t="s">
        <v>138</v>
      </c>
      <c r="D128" s="1" t="n">
        <v>13</v>
      </c>
      <c r="E128" s="1" t="s">
        <v>10</v>
      </c>
      <c r="F128" s="1" t="s">
        <v>155</v>
      </c>
      <c r="G128" s="1" t="s">
        <v>156</v>
      </c>
      <c r="H128" s="20" t="n">
        <v>1900</v>
      </c>
      <c r="I128" s="21" t="n">
        <v>19.34</v>
      </c>
      <c r="J128" s="20" t="n">
        <f aca="false">H128*I128</f>
        <v>36746</v>
      </c>
      <c r="K128" s="22" t="n">
        <v>1.44</v>
      </c>
      <c r="L128" s="23" t="n">
        <f aca="false">H128*K128</f>
        <v>2736</v>
      </c>
      <c r="M128" s="23" t="n">
        <v>2500</v>
      </c>
      <c r="N128" s="24" t="n">
        <f aca="false">L128-M128</f>
        <v>236</v>
      </c>
      <c r="O128" s="25" t="n">
        <f aca="false">IF(L128&gt;=M128,1,0)</f>
        <v>1</v>
      </c>
      <c r="P128" s="26" t="n">
        <v>1.0106</v>
      </c>
      <c r="Q128" s="26" t="n">
        <v>0.101</v>
      </c>
      <c r="R128" s="25" t="n">
        <v>66</v>
      </c>
      <c r="S128" s="21" t="n">
        <v>9</v>
      </c>
    </row>
    <row r="129" customFormat="false" ht="15" hidden="false" customHeight="true" outlineLevel="0" collapsed="false">
      <c r="A129" s="19" t="n">
        <v>46026</v>
      </c>
      <c r="B129" s="1" t="s">
        <v>137</v>
      </c>
      <c r="C129" s="1" t="s">
        <v>138</v>
      </c>
      <c r="D129" s="1" t="n">
        <v>14</v>
      </c>
      <c r="E129" s="1" t="s">
        <v>10</v>
      </c>
      <c r="F129" s="1" t="s">
        <v>160</v>
      </c>
      <c r="G129" s="1" t="s">
        <v>161</v>
      </c>
      <c r="H129" s="20" t="n">
        <v>1750</v>
      </c>
      <c r="I129" s="21" t="n">
        <v>22.05</v>
      </c>
      <c r="J129" s="20" t="n">
        <f aca="false">H129*I129</f>
        <v>38587.5</v>
      </c>
      <c r="K129" s="22" t="n">
        <v>1.83</v>
      </c>
      <c r="L129" s="23" t="n">
        <f aca="false">H129*K129</f>
        <v>3202.5</v>
      </c>
      <c r="M129" s="23" t="n">
        <v>2500</v>
      </c>
      <c r="N129" s="24" t="n">
        <f aca="false">L129-M129</f>
        <v>702.5</v>
      </c>
      <c r="O129" s="25" t="n">
        <f aca="false">IF(L129&gt;=M129,1,0)</f>
        <v>1</v>
      </c>
      <c r="P129" s="26" t="n">
        <v>0.8575</v>
      </c>
      <c r="Q129" s="26" t="n">
        <v>0.1605</v>
      </c>
      <c r="R129" s="25" t="n">
        <v>74</v>
      </c>
      <c r="S129" s="21" t="n">
        <v>10</v>
      </c>
    </row>
    <row r="130" customFormat="false" ht="15" hidden="false" customHeight="true" outlineLevel="0" collapsed="false">
      <c r="A130" s="19" t="n">
        <v>46026</v>
      </c>
      <c r="B130" s="1" t="s">
        <v>137</v>
      </c>
      <c r="C130" s="1" t="s">
        <v>138</v>
      </c>
      <c r="D130" s="1" t="n">
        <v>15</v>
      </c>
      <c r="E130" s="1" t="s">
        <v>16</v>
      </c>
      <c r="F130" s="1" t="s">
        <v>139</v>
      </c>
      <c r="G130" s="1" t="s">
        <v>140</v>
      </c>
      <c r="H130" s="20" t="n">
        <v>1600</v>
      </c>
      <c r="I130" s="21" t="n">
        <v>22.23</v>
      </c>
      <c r="J130" s="20" t="n">
        <f aca="false">H130*I130</f>
        <v>35568</v>
      </c>
      <c r="K130" s="22" t="n">
        <v>1.51</v>
      </c>
      <c r="L130" s="23" t="n">
        <f aca="false">H130*K130</f>
        <v>2416</v>
      </c>
      <c r="M130" s="23" t="n">
        <v>2500</v>
      </c>
      <c r="N130" s="24" t="n">
        <f aca="false">L130-M130</f>
        <v>-84</v>
      </c>
      <c r="O130" s="25" t="n">
        <f aca="false">IF(L130&gt;=M130,1,0)</f>
        <v>0</v>
      </c>
      <c r="P130" s="26" t="n">
        <v>0.8616</v>
      </c>
      <c r="Q130" s="26" t="n">
        <v>0.1649</v>
      </c>
      <c r="R130" s="25" t="n">
        <v>74</v>
      </c>
      <c r="S130" s="21" t="n">
        <v>9</v>
      </c>
    </row>
    <row r="131" customFormat="false" ht="15" hidden="false" customHeight="true" outlineLevel="0" collapsed="false">
      <c r="A131" s="19" t="n">
        <v>46026</v>
      </c>
      <c r="B131" s="1" t="s">
        <v>137</v>
      </c>
      <c r="C131" s="1" t="s">
        <v>138</v>
      </c>
      <c r="D131" s="1" t="n">
        <v>16</v>
      </c>
      <c r="E131" s="1" t="s">
        <v>10</v>
      </c>
      <c r="F131" s="1" t="s">
        <v>162</v>
      </c>
      <c r="G131" s="1" t="s">
        <v>163</v>
      </c>
      <c r="H131" s="20" t="n">
        <v>2100</v>
      </c>
      <c r="I131" s="21" t="n">
        <v>19.85</v>
      </c>
      <c r="J131" s="20" t="n">
        <f aca="false">H131*I131</f>
        <v>41685</v>
      </c>
      <c r="K131" s="22" t="n">
        <v>1.25</v>
      </c>
      <c r="L131" s="23" t="n">
        <f aca="false">H131*K131</f>
        <v>2625</v>
      </c>
      <c r="M131" s="23" t="n">
        <v>2500</v>
      </c>
      <c r="N131" s="24" t="n">
        <f aca="false">L131-M131</f>
        <v>125</v>
      </c>
      <c r="O131" s="25" t="n">
        <f aca="false">IF(L131&gt;=M131,1,0)</f>
        <v>1</v>
      </c>
      <c r="P131" s="26" t="n">
        <v>0.9982</v>
      </c>
      <c r="Q131" s="26" t="n">
        <v>0.1025</v>
      </c>
      <c r="R131" s="25" t="n">
        <v>77</v>
      </c>
      <c r="S131" s="21" t="n">
        <v>9</v>
      </c>
    </row>
    <row r="132" customFormat="false" ht="15" hidden="false" customHeight="true" outlineLevel="0" collapsed="false">
      <c r="A132" s="19" t="n">
        <v>46026</v>
      </c>
      <c r="B132" s="1" t="s">
        <v>137</v>
      </c>
      <c r="C132" s="1" t="s">
        <v>164</v>
      </c>
      <c r="D132" s="1" t="n">
        <v>17</v>
      </c>
      <c r="E132" s="1" t="s">
        <v>10</v>
      </c>
      <c r="F132" s="1" t="s">
        <v>165</v>
      </c>
      <c r="G132" s="1" t="s">
        <v>166</v>
      </c>
      <c r="H132" s="20" t="n">
        <v>1150</v>
      </c>
      <c r="I132" s="21" t="n">
        <v>31.32</v>
      </c>
      <c r="J132" s="20" t="n">
        <f aca="false">H132*I132</f>
        <v>36018</v>
      </c>
      <c r="K132" s="22" t="n">
        <v>3.12</v>
      </c>
      <c r="L132" s="23" t="n">
        <f aca="false">H132*K132</f>
        <v>3588</v>
      </c>
      <c r="M132" s="23" t="n">
        <v>2500</v>
      </c>
      <c r="N132" s="24" t="n">
        <f aca="false">L132-M132</f>
        <v>1088</v>
      </c>
      <c r="O132" s="25" t="n">
        <f aca="false">IF(L132&gt;=M132,1,0)</f>
        <v>1</v>
      </c>
      <c r="P132" s="26" t="n">
        <v>0.7628</v>
      </c>
      <c r="Q132" s="26" t="n">
        <v>0.1083</v>
      </c>
      <c r="R132" s="25" t="n">
        <v>76</v>
      </c>
      <c r="S132" s="21" t="n">
        <v>10</v>
      </c>
    </row>
    <row r="133" customFormat="false" ht="15" hidden="false" customHeight="true" outlineLevel="0" collapsed="false">
      <c r="A133" s="19" t="n">
        <v>46026</v>
      </c>
      <c r="B133" s="1" t="s">
        <v>137</v>
      </c>
      <c r="C133" s="1" t="s">
        <v>164</v>
      </c>
      <c r="D133" s="1" t="n">
        <v>18</v>
      </c>
      <c r="E133" s="1" t="s">
        <v>10</v>
      </c>
      <c r="F133" s="1" t="s">
        <v>207</v>
      </c>
      <c r="G133" s="1" t="s">
        <v>208</v>
      </c>
      <c r="H133" s="20" t="n">
        <v>2150</v>
      </c>
      <c r="I133" s="21" t="n">
        <v>19.05</v>
      </c>
      <c r="J133" s="20" t="n">
        <f aca="false">H133*I133</f>
        <v>40957.5</v>
      </c>
      <c r="K133" s="22" t="n">
        <v>1.83</v>
      </c>
      <c r="L133" s="23" t="n">
        <f aca="false">H133*K133</f>
        <v>3934.5</v>
      </c>
      <c r="M133" s="23" t="n">
        <v>2500</v>
      </c>
      <c r="N133" s="24" t="n">
        <f aca="false">L133-M133</f>
        <v>1434.5</v>
      </c>
      <c r="O133" s="25" t="n">
        <f aca="false">IF(L133&gt;=M133,1,0)</f>
        <v>1</v>
      </c>
      <c r="P133" s="26" t="n">
        <v>0.8763</v>
      </c>
      <c r="Q133" s="26" t="n">
        <v>0.0704</v>
      </c>
      <c r="R133" s="25" t="n">
        <v>78</v>
      </c>
      <c r="S133" s="21" t="n">
        <v>10</v>
      </c>
    </row>
    <row r="134" customFormat="false" ht="15" hidden="false" customHeight="true" outlineLevel="0" collapsed="false">
      <c r="A134" s="19" t="n">
        <v>46026</v>
      </c>
      <c r="B134" s="1" t="s">
        <v>137</v>
      </c>
      <c r="C134" s="1" t="s">
        <v>164</v>
      </c>
      <c r="D134" s="1" t="n">
        <v>19</v>
      </c>
      <c r="E134" s="1" t="s">
        <v>16</v>
      </c>
      <c r="F134" s="1" t="s">
        <v>169</v>
      </c>
      <c r="G134" s="1" t="s">
        <v>170</v>
      </c>
      <c r="H134" s="20" t="n">
        <v>1850</v>
      </c>
      <c r="I134" s="21" t="n">
        <v>26.64</v>
      </c>
      <c r="J134" s="20" t="n">
        <f aca="false">H134*I134</f>
        <v>49284</v>
      </c>
      <c r="K134" s="22" t="n">
        <v>2</v>
      </c>
      <c r="L134" s="23" t="n">
        <f aca="false">H134*K134</f>
        <v>3700</v>
      </c>
      <c r="M134" s="23" t="n">
        <v>2500</v>
      </c>
      <c r="N134" s="24" t="n">
        <f aca="false">L134-M134</f>
        <v>1200</v>
      </c>
      <c r="O134" s="25" t="n">
        <f aca="false">IF(L134&gt;=M134,1,0)</f>
        <v>1</v>
      </c>
      <c r="P134" s="26" t="n">
        <v>0.9709</v>
      </c>
      <c r="Q134" s="26" t="n">
        <v>0.0827</v>
      </c>
      <c r="R134" s="25" t="n">
        <v>84</v>
      </c>
      <c r="S134" s="21" t="n">
        <v>10</v>
      </c>
    </row>
    <row r="135" customFormat="false" ht="15" hidden="false" customHeight="true" outlineLevel="0" collapsed="false">
      <c r="A135" s="19" t="n">
        <v>46026</v>
      </c>
      <c r="B135" s="1" t="s">
        <v>137</v>
      </c>
      <c r="C135" s="1" t="s">
        <v>164</v>
      </c>
      <c r="D135" s="1" t="n">
        <v>20</v>
      </c>
      <c r="E135" s="1" t="s">
        <v>10</v>
      </c>
      <c r="F135" s="1" t="s">
        <v>171</v>
      </c>
      <c r="G135" s="1" t="s">
        <v>156</v>
      </c>
      <c r="H135" s="20" t="n">
        <v>1650</v>
      </c>
      <c r="I135" s="21" t="n">
        <v>21.3</v>
      </c>
      <c r="J135" s="20" t="n">
        <f aca="false">H135*I135</f>
        <v>35145</v>
      </c>
      <c r="K135" s="22" t="n">
        <v>1.65</v>
      </c>
      <c r="L135" s="23" t="n">
        <f aca="false">H135*K135</f>
        <v>2722.5</v>
      </c>
      <c r="M135" s="23" t="n">
        <v>2500</v>
      </c>
      <c r="N135" s="24" t="n">
        <f aca="false">L135-M135</f>
        <v>222.5</v>
      </c>
      <c r="O135" s="25" t="n">
        <f aca="false">IF(L135&gt;=M135,1,0)</f>
        <v>1</v>
      </c>
      <c r="P135" s="26" t="n">
        <v>0.7091</v>
      </c>
      <c r="Q135" s="26" t="n">
        <v>0.0969</v>
      </c>
      <c r="R135" s="25" t="n">
        <v>77</v>
      </c>
      <c r="S135" s="21" t="n">
        <v>10</v>
      </c>
    </row>
    <row r="136" customFormat="false" ht="15" hidden="false" customHeight="true" outlineLevel="0" collapsed="false">
      <c r="A136" s="19" t="n">
        <v>46026</v>
      </c>
      <c r="B136" s="1" t="s">
        <v>137</v>
      </c>
      <c r="C136" s="1" t="s">
        <v>164</v>
      </c>
      <c r="D136" s="1" t="n">
        <v>21</v>
      </c>
      <c r="E136" s="1" t="s">
        <v>10</v>
      </c>
      <c r="F136" s="1" t="s">
        <v>172</v>
      </c>
      <c r="G136" s="1" t="s">
        <v>173</v>
      </c>
      <c r="H136" s="20" t="n">
        <v>670</v>
      </c>
      <c r="I136" s="21" t="n">
        <v>40.42</v>
      </c>
      <c r="J136" s="20" t="n">
        <f aca="false">H136*I136</f>
        <v>27081.4</v>
      </c>
      <c r="K136" s="22" t="n">
        <v>3.5</v>
      </c>
      <c r="L136" s="23" t="n">
        <f aca="false">H136*K136</f>
        <v>2345</v>
      </c>
      <c r="M136" s="23" t="n">
        <v>2500</v>
      </c>
      <c r="N136" s="24" t="n">
        <f aca="false">L136-M136</f>
        <v>-155</v>
      </c>
      <c r="O136" s="25" t="n">
        <f aca="false">IF(L136&gt;=M136,1,0)</f>
        <v>0</v>
      </c>
      <c r="P136" s="26" t="n">
        <v>0.5885</v>
      </c>
      <c r="Q136" s="26" t="n">
        <v>0.0441</v>
      </c>
      <c r="R136" s="25" t="n">
        <v>76</v>
      </c>
      <c r="S136" s="21" t="n">
        <v>10</v>
      </c>
    </row>
    <row r="137" customFormat="false" ht="15" hidden="false" customHeight="true" outlineLevel="0" collapsed="false">
      <c r="A137" s="19" t="n">
        <v>46026</v>
      </c>
      <c r="B137" s="1" t="s">
        <v>137</v>
      </c>
      <c r="C137" s="1" t="s">
        <v>164</v>
      </c>
      <c r="D137" s="1" t="n">
        <v>22</v>
      </c>
      <c r="E137" s="1" t="s">
        <v>16</v>
      </c>
      <c r="F137" s="1" t="s">
        <v>139</v>
      </c>
      <c r="G137" s="1" t="s">
        <v>140</v>
      </c>
      <c r="H137" s="20" t="n">
        <v>1900</v>
      </c>
      <c r="I137" s="21" t="n">
        <v>22.23</v>
      </c>
      <c r="J137" s="20" t="n">
        <f aca="false">H137*I137</f>
        <v>42237</v>
      </c>
      <c r="K137" s="22" t="n">
        <v>1.51</v>
      </c>
      <c r="L137" s="23" t="n">
        <f aca="false">H137*K137</f>
        <v>2869</v>
      </c>
      <c r="M137" s="23" t="n">
        <v>2500</v>
      </c>
      <c r="N137" s="24" t="n">
        <f aca="false">L137-M137</f>
        <v>369</v>
      </c>
      <c r="O137" s="25" t="n">
        <f aca="false">IF(L137&gt;=M137,1,0)</f>
        <v>1</v>
      </c>
      <c r="P137" s="26" t="n">
        <v>0.8627</v>
      </c>
      <c r="Q137" s="26" t="n">
        <v>0.1012</v>
      </c>
      <c r="R137" s="25" t="n">
        <v>81</v>
      </c>
      <c r="S137" s="21" t="n">
        <v>10</v>
      </c>
    </row>
    <row r="138" customFormat="false" ht="15" hidden="false" customHeight="true" outlineLevel="0" collapsed="false">
      <c r="A138" s="19" t="n">
        <v>46026</v>
      </c>
      <c r="B138" s="1" t="s">
        <v>137</v>
      </c>
      <c r="C138" s="1" t="s">
        <v>164</v>
      </c>
      <c r="D138" s="1" t="n">
        <v>23</v>
      </c>
      <c r="E138" s="1" t="s">
        <v>22</v>
      </c>
      <c r="F138" s="1" t="s">
        <v>174</v>
      </c>
      <c r="G138" s="1" t="s">
        <v>175</v>
      </c>
      <c r="H138" s="20" t="n">
        <v>1850</v>
      </c>
      <c r="I138" s="21" t="n">
        <v>23.27</v>
      </c>
      <c r="J138" s="20" t="n">
        <f aca="false">H138*I138</f>
        <v>43049.5</v>
      </c>
      <c r="K138" s="22" t="n">
        <v>1.31</v>
      </c>
      <c r="L138" s="23" t="n">
        <f aca="false">H138*K138</f>
        <v>2423.5</v>
      </c>
      <c r="M138" s="23" t="n">
        <v>2500</v>
      </c>
      <c r="N138" s="24" t="n">
        <f aca="false">L138-M138</f>
        <v>-76.5</v>
      </c>
      <c r="O138" s="25" t="n">
        <f aca="false">IF(L138&gt;=M138,1,0)</f>
        <v>0</v>
      </c>
      <c r="P138" s="26" t="n">
        <v>0.8858</v>
      </c>
      <c r="Q138" s="26" t="n">
        <v>0.0715</v>
      </c>
      <c r="R138" s="25" t="n">
        <v>78</v>
      </c>
      <c r="S138" s="21" t="n">
        <v>10</v>
      </c>
    </row>
    <row r="139" customFormat="false" ht="15" hidden="false" customHeight="true" outlineLevel="0" collapsed="false">
      <c r="A139" s="19" t="n">
        <v>46026</v>
      </c>
      <c r="B139" s="1" t="s">
        <v>137</v>
      </c>
      <c r="C139" s="1" t="s">
        <v>164</v>
      </c>
      <c r="D139" s="1" t="n">
        <v>24</v>
      </c>
      <c r="E139" s="1" t="s">
        <v>176</v>
      </c>
      <c r="F139" s="1" t="s">
        <v>177</v>
      </c>
      <c r="G139" s="1" t="s">
        <v>178</v>
      </c>
      <c r="H139" s="20" t="n">
        <v>900</v>
      </c>
      <c r="I139" s="21" t="n">
        <v>29.4</v>
      </c>
      <c r="J139" s="20" t="n">
        <f aca="false">H139*I139</f>
        <v>26460</v>
      </c>
      <c r="K139" s="22" t="n">
        <v>2.69</v>
      </c>
      <c r="L139" s="23" t="n">
        <f aca="false">H139*K139</f>
        <v>2421</v>
      </c>
      <c r="M139" s="23" t="n">
        <v>2500</v>
      </c>
      <c r="N139" s="24" t="n">
        <f aca="false">L139-M139</f>
        <v>-79</v>
      </c>
      <c r="O139" s="25" t="n">
        <f aca="false">IF(L139&gt;=M139,1,0)</f>
        <v>0</v>
      </c>
      <c r="P139" s="26" t="n">
        <v>0.5765</v>
      </c>
      <c r="Q139" s="26" t="n">
        <v>0.0956</v>
      </c>
      <c r="R139" s="25" t="n">
        <v>72</v>
      </c>
      <c r="S139" s="21" t="n">
        <v>10</v>
      </c>
    </row>
    <row r="140" customFormat="false" ht="15" hidden="false" customHeight="true" outlineLevel="0" collapsed="false">
      <c r="A140" s="19" t="n">
        <v>46026</v>
      </c>
      <c r="B140" s="1" t="s">
        <v>137</v>
      </c>
      <c r="C140" s="1" t="s">
        <v>164</v>
      </c>
      <c r="D140" s="1" t="n">
        <v>25</v>
      </c>
      <c r="E140" s="1" t="s">
        <v>10</v>
      </c>
      <c r="F140" s="1" t="s">
        <v>179</v>
      </c>
      <c r="G140" s="1" t="s">
        <v>180</v>
      </c>
      <c r="H140" s="20" t="n">
        <v>1480</v>
      </c>
      <c r="I140" s="21" t="n">
        <v>24.55</v>
      </c>
      <c r="J140" s="20" t="n">
        <f aca="false">H140*I140</f>
        <v>36334</v>
      </c>
      <c r="K140" s="22" t="n">
        <v>2.25</v>
      </c>
      <c r="L140" s="23" t="n">
        <f aca="false">H140*K140</f>
        <v>3330</v>
      </c>
      <c r="M140" s="23" t="n">
        <v>2500</v>
      </c>
      <c r="N140" s="24" t="n">
        <f aca="false">L140-M140</f>
        <v>830</v>
      </c>
      <c r="O140" s="25" t="n">
        <f aca="false">IF(L140&gt;=M140,1,0)</f>
        <v>1</v>
      </c>
      <c r="P140" s="26" t="n">
        <v>0.8764</v>
      </c>
      <c r="Q140" s="26" t="n">
        <v>0.0907</v>
      </c>
      <c r="R140" s="25" t="n">
        <v>79</v>
      </c>
      <c r="S140" s="21" t="n">
        <v>9</v>
      </c>
    </row>
    <row r="141" customFormat="false" ht="15" hidden="false" customHeight="true" outlineLevel="0" collapsed="false">
      <c r="A141" s="19" t="n">
        <v>46026</v>
      </c>
      <c r="B141" s="1" t="s">
        <v>137</v>
      </c>
      <c r="C141" s="1" t="s">
        <v>164</v>
      </c>
      <c r="D141" s="1" t="n">
        <v>26</v>
      </c>
      <c r="E141" s="1" t="s">
        <v>181</v>
      </c>
      <c r="F141" s="1" t="s">
        <v>182</v>
      </c>
      <c r="G141" s="1" t="s">
        <v>183</v>
      </c>
      <c r="H141" s="20" t="n">
        <v>1630</v>
      </c>
      <c r="I141" s="21" t="n">
        <v>20.76</v>
      </c>
      <c r="J141" s="20" t="n">
        <f aca="false">H141*I141</f>
        <v>33838.8</v>
      </c>
      <c r="K141" s="22" t="n">
        <v>1.7</v>
      </c>
      <c r="L141" s="23" t="n">
        <f aca="false">H141*K141</f>
        <v>2771</v>
      </c>
      <c r="M141" s="23" t="n">
        <v>2500</v>
      </c>
      <c r="N141" s="24" t="n">
        <f aca="false">L141-M141</f>
        <v>271</v>
      </c>
      <c r="O141" s="25" t="n">
        <f aca="false">IF(L141&gt;=M141,1,0)</f>
        <v>1</v>
      </c>
      <c r="P141" s="26" t="n">
        <v>0.9384</v>
      </c>
      <c r="Q141" s="26" t="n">
        <v>0.0729</v>
      </c>
      <c r="R141" s="25" t="n">
        <v>72</v>
      </c>
      <c r="S141" s="21" t="n">
        <v>9</v>
      </c>
    </row>
    <row r="142" customFormat="false" ht="15" hidden="false" customHeight="true" outlineLevel="0" collapsed="false">
      <c r="A142" s="19" t="n">
        <v>46026</v>
      </c>
      <c r="B142" s="1" t="s">
        <v>137</v>
      </c>
      <c r="C142" s="1" t="s">
        <v>164</v>
      </c>
      <c r="D142" s="1" t="n">
        <v>27</v>
      </c>
      <c r="E142" s="1" t="s">
        <v>176</v>
      </c>
      <c r="F142" s="1" t="s">
        <v>202</v>
      </c>
      <c r="G142" s="1" t="s">
        <v>203</v>
      </c>
      <c r="H142" s="20" t="n">
        <v>1650</v>
      </c>
      <c r="I142" s="21" t="n">
        <v>19.33</v>
      </c>
      <c r="J142" s="20" t="n">
        <f aca="false">H142*I142</f>
        <v>31894.5</v>
      </c>
      <c r="K142" s="22" t="n">
        <v>1.6</v>
      </c>
      <c r="L142" s="23" t="n">
        <f aca="false">H142*K142</f>
        <v>2640</v>
      </c>
      <c r="M142" s="23" t="n">
        <v>2500</v>
      </c>
      <c r="N142" s="24" t="n">
        <f aca="false">L142-M142</f>
        <v>140</v>
      </c>
      <c r="O142" s="25" t="n">
        <f aca="false">IF(L142&gt;=M142,1,0)</f>
        <v>1</v>
      </c>
      <c r="P142" s="26" t="n">
        <v>0.9134</v>
      </c>
      <c r="Q142" s="26" t="n">
        <v>0.1295</v>
      </c>
      <c r="R142" s="25" t="n">
        <v>69</v>
      </c>
      <c r="S142" s="21" t="n">
        <v>9</v>
      </c>
    </row>
    <row r="143" customFormat="false" ht="15" hidden="false" customHeight="true" outlineLevel="0" collapsed="false">
      <c r="A143" s="19" t="n">
        <v>46026</v>
      </c>
      <c r="B143" s="1" t="s">
        <v>137</v>
      </c>
      <c r="C143" s="1" t="s">
        <v>164</v>
      </c>
      <c r="D143" s="1" t="n">
        <v>28</v>
      </c>
      <c r="E143" s="1" t="s">
        <v>10</v>
      </c>
      <c r="F143" s="1" t="s">
        <v>186</v>
      </c>
      <c r="G143" s="1" t="s">
        <v>187</v>
      </c>
      <c r="H143" s="20" t="n">
        <v>1640</v>
      </c>
      <c r="I143" s="21" t="n">
        <v>21.67</v>
      </c>
      <c r="J143" s="20" t="n">
        <f aca="false">H143*I143</f>
        <v>35538.8</v>
      </c>
      <c r="K143" s="22" t="n">
        <v>1.65</v>
      </c>
      <c r="L143" s="23" t="n">
        <f aca="false">H143*K143</f>
        <v>2706</v>
      </c>
      <c r="M143" s="23" t="n">
        <v>2500</v>
      </c>
      <c r="N143" s="24" t="n">
        <f aca="false">L143-M143</f>
        <v>206</v>
      </c>
      <c r="O143" s="25" t="n">
        <f aca="false">IF(L143&gt;=M143,1,0)</f>
        <v>1</v>
      </c>
      <c r="P143" s="26" t="n">
        <v>0.924</v>
      </c>
      <c r="Q143" s="26" t="n">
        <v>0.0971</v>
      </c>
      <c r="R143" s="25" t="n">
        <v>75</v>
      </c>
      <c r="S143" s="21" t="n">
        <v>9</v>
      </c>
    </row>
    <row r="144" customFormat="false" ht="15" hidden="false" customHeight="true" outlineLevel="0" collapsed="false">
      <c r="A144" s="19" t="n">
        <v>46026</v>
      </c>
      <c r="B144" s="1" t="s">
        <v>137</v>
      </c>
      <c r="C144" s="1" t="s">
        <v>164</v>
      </c>
      <c r="D144" s="1" t="n">
        <v>29</v>
      </c>
      <c r="E144" s="1" t="s">
        <v>16</v>
      </c>
      <c r="F144" s="1" t="s">
        <v>139</v>
      </c>
      <c r="G144" s="1" t="s">
        <v>140</v>
      </c>
      <c r="H144" s="20" t="n">
        <v>1880</v>
      </c>
      <c r="I144" s="21" t="n">
        <v>22.23</v>
      </c>
      <c r="J144" s="20" t="n">
        <f aca="false">H144*I144</f>
        <v>41792.4</v>
      </c>
      <c r="K144" s="22" t="n">
        <v>1.51</v>
      </c>
      <c r="L144" s="23" t="n">
        <f aca="false">H144*K144</f>
        <v>2838.8</v>
      </c>
      <c r="M144" s="23" t="n">
        <v>2500</v>
      </c>
      <c r="N144" s="24" t="n">
        <f aca="false">L144-M144</f>
        <v>338.8</v>
      </c>
      <c r="O144" s="25" t="n">
        <f aca="false">IF(L144&gt;=M144,1,0)</f>
        <v>1</v>
      </c>
      <c r="P144" s="26" t="n">
        <v>0.8907</v>
      </c>
      <c r="Q144" s="26" t="n">
        <v>0.1019</v>
      </c>
      <c r="R144" s="25" t="n">
        <v>76</v>
      </c>
      <c r="S144" s="21" t="n">
        <v>10</v>
      </c>
    </row>
    <row r="145" customFormat="false" ht="15" hidden="false" customHeight="true" outlineLevel="0" collapsed="false">
      <c r="A145" s="19" t="n">
        <v>46026</v>
      </c>
      <c r="B145" s="1" t="s">
        <v>137</v>
      </c>
      <c r="C145" s="1" t="s">
        <v>164</v>
      </c>
      <c r="D145" s="1" t="n">
        <v>30</v>
      </c>
      <c r="E145" s="1" t="s">
        <v>10</v>
      </c>
      <c r="F145" s="1" t="s">
        <v>160</v>
      </c>
      <c r="G145" s="1" t="s">
        <v>161</v>
      </c>
      <c r="H145" s="20" t="n">
        <v>1700</v>
      </c>
      <c r="I145" s="21" t="n">
        <v>22.05</v>
      </c>
      <c r="J145" s="20" t="n">
        <f aca="false">H145*I145</f>
        <v>37485</v>
      </c>
      <c r="K145" s="22" t="n">
        <v>1.83</v>
      </c>
      <c r="L145" s="23" t="n">
        <f aca="false">H145*K145</f>
        <v>3111</v>
      </c>
      <c r="M145" s="23" t="n">
        <v>2500</v>
      </c>
      <c r="N145" s="24" t="n">
        <f aca="false">L145-M145</f>
        <v>611</v>
      </c>
      <c r="O145" s="25" t="n">
        <f aca="false">IF(L145&gt;=M145,1,0)</f>
        <v>1</v>
      </c>
      <c r="P145" s="26" t="n">
        <v>0.8177</v>
      </c>
      <c r="Q145" s="26" t="n">
        <v>0.0981</v>
      </c>
      <c r="R145" s="25" t="n">
        <v>76</v>
      </c>
      <c r="S145" s="21" t="n">
        <v>10</v>
      </c>
    </row>
    <row r="146" customFormat="false" ht="15" hidden="false" customHeight="true" outlineLevel="0" collapsed="false">
      <c r="A146" s="19" t="n">
        <v>46026</v>
      </c>
      <c r="B146" s="1" t="s">
        <v>137</v>
      </c>
      <c r="C146" s="1" t="s">
        <v>164</v>
      </c>
      <c r="D146" s="1" t="n">
        <v>31</v>
      </c>
      <c r="E146" s="1" t="s">
        <v>16</v>
      </c>
      <c r="F146" s="1" t="s">
        <v>139</v>
      </c>
      <c r="G146" s="1" t="s">
        <v>140</v>
      </c>
      <c r="H146" s="20" t="n">
        <v>1750</v>
      </c>
      <c r="I146" s="21" t="n">
        <v>22.23</v>
      </c>
      <c r="J146" s="20" t="n">
        <f aca="false">H146*I146</f>
        <v>38902.5</v>
      </c>
      <c r="K146" s="22" t="n">
        <v>1.51</v>
      </c>
      <c r="L146" s="23" t="n">
        <f aca="false">H146*K146</f>
        <v>2642.5</v>
      </c>
      <c r="M146" s="23" t="n">
        <v>2500</v>
      </c>
      <c r="N146" s="24" t="n">
        <f aca="false">L146-M146</f>
        <v>142.5</v>
      </c>
      <c r="O146" s="25" t="n">
        <f aca="false">IF(L146&gt;=M146,1,0)</f>
        <v>1</v>
      </c>
      <c r="P146" s="26" t="n">
        <v>0.8821</v>
      </c>
      <c r="Q146" s="26" t="n">
        <v>0.1709</v>
      </c>
      <c r="R146" s="25" t="n">
        <v>75</v>
      </c>
      <c r="S146" s="21" t="n">
        <v>10</v>
      </c>
    </row>
    <row r="147" customFormat="false" ht="15" hidden="false" customHeight="true" outlineLevel="0" collapsed="false">
      <c r="A147" s="19" t="n">
        <v>46026</v>
      </c>
      <c r="B147" s="1" t="s">
        <v>137</v>
      </c>
      <c r="C147" s="1" t="s">
        <v>164</v>
      </c>
      <c r="D147" s="1" t="n">
        <v>32</v>
      </c>
      <c r="E147" s="1" t="s">
        <v>176</v>
      </c>
      <c r="F147" s="1" t="s">
        <v>209</v>
      </c>
      <c r="G147" s="1" t="s">
        <v>204</v>
      </c>
      <c r="H147" s="20" t="n">
        <v>1700</v>
      </c>
      <c r="I147" s="21" t="n">
        <v>22.46</v>
      </c>
      <c r="J147" s="20" t="n">
        <f aca="false">H147*I147</f>
        <v>38182</v>
      </c>
      <c r="K147" s="22" t="n">
        <v>1.52</v>
      </c>
      <c r="L147" s="23" t="n">
        <f aca="false">H147*K147</f>
        <v>2584</v>
      </c>
      <c r="M147" s="23" t="n">
        <v>2500</v>
      </c>
      <c r="N147" s="24" t="n">
        <f aca="false">L147-M147</f>
        <v>84</v>
      </c>
      <c r="O147" s="25" t="n">
        <f aca="false">IF(L147&gt;=M147,1,0)</f>
        <v>1</v>
      </c>
      <c r="P147" s="26" t="n">
        <v>0.7142</v>
      </c>
      <c r="Q147" s="26" t="n">
        <v>0.0848</v>
      </c>
      <c r="R147" s="25" t="n">
        <v>73</v>
      </c>
      <c r="S147" s="21" t="n">
        <v>12</v>
      </c>
    </row>
    <row r="148" customFormat="false" ht="15" hidden="false" customHeight="true" outlineLevel="0" collapsed="false">
      <c r="A148" s="19" t="n">
        <v>46026</v>
      </c>
      <c r="B148" s="1" t="s">
        <v>137</v>
      </c>
      <c r="C148" s="1" t="s">
        <v>190</v>
      </c>
      <c r="D148" s="1" t="n">
        <v>33</v>
      </c>
      <c r="E148" s="1" t="s">
        <v>16</v>
      </c>
      <c r="F148" s="1" t="s">
        <v>210</v>
      </c>
      <c r="G148" s="1" t="s">
        <v>192</v>
      </c>
      <c r="H148" s="20" t="n">
        <v>1530</v>
      </c>
      <c r="I148" s="21" t="n">
        <v>19.56</v>
      </c>
      <c r="J148" s="20" t="n">
        <f aca="false">H148*I148</f>
        <v>29926.8</v>
      </c>
      <c r="K148" s="22" t="n">
        <v>1.5</v>
      </c>
      <c r="L148" s="23" t="n">
        <f aca="false">H148*K148</f>
        <v>2295</v>
      </c>
      <c r="M148" s="23" t="n">
        <v>2500</v>
      </c>
      <c r="N148" s="24" t="n">
        <f aca="false">L148-M148</f>
        <v>-205</v>
      </c>
      <c r="O148" s="25" t="n">
        <f aca="false">IF(L148&gt;=M148,1,0)</f>
        <v>0</v>
      </c>
      <c r="P148" s="26" t="n">
        <v>0.760335365853659</v>
      </c>
      <c r="Q148" s="26" t="n">
        <v>0.0769789397240378</v>
      </c>
      <c r="R148" s="25" t="n">
        <v>67</v>
      </c>
      <c r="S148" s="21" t="n">
        <v>10</v>
      </c>
    </row>
    <row r="149" customFormat="false" ht="15" hidden="false" customHeight="true" outlineLevel="0" collapsed="false">
      <c r="A149" s="19" t="n">
        <v>46026</v>
      </c>
      <c r="B149" s="1" t="s">
        <v>137</v>
      </c>
      <c r="C149" s="1" t="s">
        <v>190</v>
      </c>
      <c r="D149" s="1" t="n">
        <v>34</v>
      </c>
      <c r="E149" s="1" t="s">
        <v>16</v>
      </c>
      <c r="F149" s="1" t="s">
        <v>139</v>
      </c>
      <c r="G149" s="1" t="s">
        <v>140</v>
      </c>
      <c r="H149" s="20" t="n">
        <v>1550</v>
      </c>
      <c r="I149" s="21" t="n">
        <v>22.23</v>
      </c>
      <c r="J149" s="20" t="n">
        <f aca="false">H149*I149</f>
        <v>34456.5</v>
      </c>
      <c r="K149" s="22" t="n">
        <v>1.51</v>
      </c>
      <c r="L149" s="23" t="n">
        <f aca="false">H149*K149</f>
        <v>2340.5</v>
      </c>
      <c r="M149" s="23" t="n">
        <v>2500</v>
      </c>
      <c r="N149" s="24" t="n">
        <f aca="false">L149-M149</f>
        <v>-159.5</v>
      </c>
      <c r="O149" s="25" t="n">
        <f aca="false">IF(L149&gt;=M149,1,0)</f>
        <v>0</v>
      </c>
      <c r="P149" s="26" t="n">
        <v>0.805434782608696</v>
      </c>
      <c r="Q149" s="26" t="n">
        <v>0.0708020050125313</v>
      </c>
      <c r="R149" s="25" t="n">
        <v>78</v>
      </c>
      <c r="S149" s="21" t="n">
        <v>10</v>
      </c>
    </row>
    <row r="150" customFormat="false" ht="15" hidden="false" customHeight="true" outlineLevel="0" collapsed="false">
      <c r="A150" s="19" t="n">
        <v>46026</v>
      </c>
      <c r="B150" s="1" t="s">
        <v>137</v>
      </c>
      <c r="C150" s="1" t="s">
        <v>190</v>
      </c>
      <c r="D150" s="1" t="n">
        <v>35</v>
      </c>
      <c r="E150" s="1" t="s">
        <v>16</v>
      </c>
      <c r="F150" s="1" t="s">
        <v>139</v>
      </c>
      <c r="G150" s="1" t="s">
        <v>140</v>
      </c>
      <c r="H150" s="20" t="n">
        <v>1500</v>
      </c>
      <c r="I150" s="21" t="n">
        <v>24.1</v>
      </c>
      <c r="J150" s="20" t="n">
        <f aca="false">H150*I150</f>
        <v>36150</v>
      </c>
      <c r="K150" s="22" t="n">
        <v>1.51</v>
      </c>
      <c r="L150" s="23" t="n">
        <f aca="false">H150*K150</f>
        <v>2265</v>
      </c>
      <c r="M150" s="23" t="n">
        <v>2500</v>
      </c>
      <c r="N150" s="24" t="n">
        <f aca="false">L150-M150</f>
        <v>-235</v>
      </c>
      <c r="O150" s="25" t="n">
        <f aca="false">IF(L150&gt;=M150,1,0)</f>
        <v>0</v>
      </c>
      <c r="P150" s="26" t="n">
        <v>0.73030303030303</v>
      </c>
      <c r="Q150" s="26" t="n">
        <v>0.0986887508626639</v>
      </c>
      <c r="R150" s="25" t="n">
        <v>75</v>
      </c>
      <c r="S150" s="21" t="n">
        <v>10</v>
      </c>
    </row>
    <row r="151" customFormat="false" ht="15" hidden="false" customHeight="true" outlineLevel="0" collapsed="false">
      <c r="A151" s="19" t="n">
        <v>46026</v>
      </c>
      <c r="B151" s="1" t="s">
        <v>137</v>
      </c>
      <c r="C151" s="1" t="s">
        <v>190</v>
      </c>
      <c r="D151" s="1" t="n">
        <v>36</v>
      </c>
      <c r="E151" s="1" t="s">
        <v>16</v>
      </c>
      <c r="F151" s="1" t="s">
        <v>193</v>
      </c>
      <c r="G151" s="1" t="s">
        <v>194</v>
      </c>
      <c r="H151" s="20" t="n">
        <v>1330</v>
      </c>
      <c r="I151" s="21" t="n">
        <v>20.46</v>
      </c>
      <c r="J151" s="20" t="n">
        <f aca="false">H151*I151</f>
        <v>27211.8</v>
      </c>
      <c r="K151" s="22" t="n">
        <v>1.4</v>
      </c>
      <c r="L151" s="23" t="n">
        <f aca="false">H151*K151</f>
        <v>1862</v>
      </c>
      <c r="M151" s="23" t="n">
        <v>2500</v>
      </c>
      <c r="N151" s="24" t="n">
        <f aca="false">L151-M151</f>
        <v>-638</v>
      </c>
      <c r="O151" s="25" t="n">
        <f aca="false">IF(L151&gt;=M151,1,0)</f>
        <v>0</v>
      </c>
      <c r="P151" s="26" t="n">
        <v>0.83987037037037</v>
      </c>
      <c r="Q151" s="26" t="n">
        <v>0.0821799307958478</v>
      </c>
      <c r="R151" s="25" t="n">
        <v>77</v>
      </c>
      <c r="S151" s="21" t="n">
        <v>8</v>
      </c>
    </row>
    <row r="152" customFormat="false" ht="15" hidden="false" customHeight="true" outlineLevel="0" collapsed="false">
      <c r="A152" s="19" t="n">
        <v>46026</v>
      </c>
      <c r="B152" s="1" t="s">
        <v>137</v>
      </c>
      <c r="C152" s="1" t="s">
        <v>190</v>
      </c>
      <c r="D152" s="1" t="n">
        <v>37</v>
      </c>
      <c r="E152" s="1" t="s">
        <v>16</v>
      </c>
      <c r="F152" s="1" t="s">
        <v>195</v>
      </c>
      <c r="G152" s="1" t="s">
        <v>196</v>
      </c>
      <c r="H152" s="20" t="n">
        <v>1850</v>
      </c>
      <c r="I152" s="21" t="n">
        <v>19.66</v>
      </c>
      <c r="J152" s="20" t="n">
        <f aca="false">H152*I152</f>
        <v>36371</v>
      </c>
      <c r="K152" s="22" t="n">
        <v>1.4</v>
      </c>
      <c r="L152" s="23" t="n">
        <f aca="false">H152*K152</f>
        <v>2590</v>
      </c>
      <c r="M152" s="23" t="n">
        <v>2500</v>
      </c>
      <c r="N152" s="24" t="n">
        <f aca="false">L152-M152</f>
        <v>90</v>
      </c>
      <c r="O152" s="25" t="n">
        <f aca="false">IF(L152&gt;=M152,1,0)</f>
        <v>1</v>
      </c>
      <c r="P152" s="26" t="n">
        <v>0.97144764957265</v>
      </c>
      <c r="Q152" s="26" t="n">
        <v>0.0865504358655044</v>
      </c>
      <c r="R152" s="25" t="n">
        <v>75</v>
      </c>
      <c r="S152" s="21" t="n">
        <v>10</v>
      </c>
    </row>
    <row r="153" customFormat="false" ht="15" hidden="false" customHeight="true" outlineLevel="0" collapsed="false">
      <c r="A153" s="19" t="n">
        <v>46026</v>
      </c>
      <c r="B153" s="1" t="s">
        <v>137</v>
      </c>
      <c r="C153" s="1" t="s">
        <v>190</v>
      </c>
      <c r="D153" s="1" t="n">
        <v>38</v>
      </c>
      <c r="E153" s="1" t="s">
        <v>16</v>
      </c>
      <c r="F153" s="1" t="s">
        <v>139</v>
      </c>
      <c r="G153" s="1" t="s">
        <v>140</v>
      </c>
      <c r="H153" s="20" t="n">
        <v>1520</v>
      </c>
      <c r="I153" s="21" t="n">
        <v>22.23</v>
      </c>
      <c r="J153" s="20" t="n">
        <f aca="false">H153*I153</f>
        <v>33789.6</v>
      </c>
      <c r="K153" s="22" t="n">
        <v>1.51</v>
      </c>
      <c r="L153" s="23" t="n">
        <f aca="false">H153*K153</f>
        <v>2295.2</v>
      </c>
      <c r="M153" s="23" t="n">
        <v>2500</v>
      </c>
      <c r="N153" s="24" t="n">
        <f aca="false">L153-M153</f>
        <v>-204.8</v>
      </c>
      <c r="O153" s="25" t="n">
        <f aca="false">IF(L153&gt;=M153,1,0)</f>
        <v>0</v>
      </c>
      <c r="P153" s="26" t="n">
        <v>0.762056833558863</v>
      </c>
      <c r="Q153" s="26" t="n">
        <v>0.0679796696315121</v>
      </c>
      <c r="R153" s="25" t="n">
        <v>82</v>
      </c>
      <c r="S153" s="21" t="n">
        <v>10</v>
      </c>
    </row>
    <row r="154" customFormat="false" ht="15" hidden="false" customHeight="true" outlineLevel="0" collapsed="false">
      <c r="A154" s="19" t="n">
        <v>46027</v>
      </c>
      <c r="B154" s="1" t="s">
        <v>137</v>
      </c>
      <c r="C154" s="1" t="s">
        <v>138</v>
      </c>
      <c r="D154" s="1" t="n">
        <v>1</v>
      </c>
      <c r="E154" s="1" t="s">
        <v>16</v>
      </c>
      <c r="F154" s="1" t="s">
        <v>139</v>
      </c>
      <c r="G154" s="1" t="s">
        <v>140</v>
      </c>
      <c r="H154" s="20" t="n">
        <v>1680</v>
      </c>
      <c r="I154" s="21" t="n">
        <v>22.23</v>
      </c>
      <c r="J154" s="20" t="n">
        <f aca="false">H154*I154</f>
        <v>37346.4</v>
      </c>
      <c r="K154" s="22" t="n">
        <v>1.51</v>
      </c>
      <c r="L154" s="23" t="n">
        <f aca="false">H154*K154</f>
        <v>2536.8</v>
      </c>
      <c r="M154" s="23" t="n">
        <v>2500</v>
      </c>
      <c r="N154" s="24" t="n">
        <f aca="false">L154-M154</f>
        <v>36.8000000000002</v>
      </c>
      <c r="O154" s="25" t="n">
        <f aca="false">IF(L154&gt;=M154,1,0)</f>
        <v>1</v>
      </c>
      <c r="P154" s="26" t="n">
        <v>0.8905</v>
      </c>
      <c r="Q154" s="26" t="n">
        <v>0.0993</v>
      </c>
      <c r="R154" s="25" t="n">
        <v>77</v>
      </c>
      <c r="S154" s="21" t="n">
        <v>9</v>
      </c>
    </row>
    <row r="155" customFormat="false" ht="15" hidden="false" customHeight="true" outlineLevel="0" collapsed="false">
      <c r="A155" s="19" t="n">
        <v>46027</v>
      </c>
      <c r="B155" s="1" t="s">
        <v>137</v>
      </c>
      <c r="C155" s="1" t="s">
        <v>138</v>
      </c>
      <c r="D155" s="1" t="n">
        <v>2</v>
      </c>
      <c r="E155" s="1" t="s">
        <v>10</v>
      </c>
      <c r="F155" s="1" t="s">
        <v>141</v>
      </c>
      <c r="G155" s="1" t="s">
        <v>142</v>
      </c>
      <c r="H155" s="20" t="n">
        <v>2150</v>
      </c>
      <c r="I155" s="21" t="n">
        <v>13.75</v>
      </c>
      <c r="J155" s="20" t="n">
        <f aca="false">H155*I155</f>
        <v>29562.5</v>
      </c>
      <c r="K155" s="22" t="n">
        <v>1.55</v>
      </c>
      <c r="L155" s="23" t="n">
        <f aca="false">H155*K155</f>
        <v>3332.5</v>
      </c>
      <c r="M155" s="23" t="n">
        <v>2500</v>
      </c>
      <c r="N155" s="24" t="n">
        <f aca="false">L155-M155</f>
        <v>832.5</v>
      </c>
      <c r="O155" s="25" t="n">
        <f aca="false">IF(L155&gt;=M155,1,0)</f>
        <v>1</v>
      </c>
      <c r="P155" s="26" t="n">
        <v>0.851</v>
      </c>
      <c r="Q155" s="26" t="n">
        <v>0.0623</v>
      </c>
      <c r="R155" s="25" t="n">
        <v>63</v>
      </c>
      <c r="S155" s="21" t="n">
        <v>9</v>
      </c>
    </row>
    <row r="156" customFormat="false" ht="15" hidden="false" customHeight="true" outlineLevel="0" collapsed="false">
      <c r="A156" s="19" t="n">
        <v>46027</v>
      </c>
      <c r="B156" s="1" t="s">
        <v>137</v>
      </c>
      <c r="C156" s="1" t="s">
        <v>138</v>
      </c>
      <c r="D156" s="1" t="n">
        <v>3</v>
      </c>
      <c r="E156" s="1" t="s">
        <v>10</v>
      </c>
      <c r="F156" s="1" t="s">
        <v>143</v>
      </c>
      <c r="G156" s="1" t="s">
        <v>144</v>
      </c>
      <c r="H156" s="20" t="n">
        <v>1480</v>
      </c>
      <c r="I156" s="21" t="n">
        <v>20.32</v>
      </c>
      <c r="J156" s="20" t="n">
        <f aca="false">H156*I156</f>
        <v>30073.6</v>
      </c>
      <c r="K156" s="22" t="n">
        <v>1.75</v>
      </c>
      <c r="L156" s="23" t="n">
        <f aca="false">H156*K156</f>
        <v>2590</v>
      </c>
      <c r="M156" s="23" t="n">
        <v>2500</v>
      </c>
      <c r="N156" s="24" t="n">
        <f aca="false">L156-M156</f>
        <v>90</v>
      </c>
      <c r="O156" s="25" t="n">
        <f aca="false">IF(L156&gt;=M156,1,0)</f>
        <v>1</v>
      </c>
      <c r="P156" s="26" t="n">
        <v>0.8137</v>
      </c>
      <c r="Q156" s="26" t="n">
        <v>0.1481</v>
      </c>
      <c r="R156" s="25" t="n">
        <v>68</v>
      </c>
      <c r="S156" s="21" t="n">
        <v>9</v>
      </c>
    </row>
    <row r="157" customFormat="false" ht="15" hidden="false" customHeight="true" outlineLevel="0" collapsed="false">
      <c r="A157" s="19" t="n">
        <v>46027</v>
      </c>
      <c r="B157" s="1" t="s">
        <v>137</v>
      </c>
      <c r="C157" s="1" t="s">
        <v>138</v>
      </c>
      <c r="D157" s="1" t="n">
        <v>4</v>
      </c>
      <c r="E157" s="1" t="s">
        <v>145</v>
      </c>
      <c r="F157" s="1" t="s">
        <v>211</v>
      </c>
      <c r="G157" s="1" t="s">
        <v>198</v>
      </c>
      <c r="H157" s="20" t="n">
        <v>1150</v>
      </c>
      <c r="I157" s="21" t="n">
        <v>21.53</v>
      </c>
      <c r="J157" s="20" t="n">
        <f aca="false">H157*I157</f>
        <v>24759.5</v>
      </c>
      <c r="K157" s="22" t="n">
        <v>2.2</v>
      </c>
      <c r="L157" s="23" t="n">
        <f aca="false">H157*K157</f>
        <v>2530</v>
      </c>
      <c r="M157" s="23" t="n">
        <v>2500</v>
      </c>
      <c r="N157" s="24" t="n">
        <f aca="false">L157-M157</f>
        <v>30</v>
      </c>
      <c r="O157" s="25" t="n">
        <f aca="false">IF(L157&gt;=M157,1,0)</f>
        <v>1</v>
      </c>
      <c r="P157" s="26" t="n">
        <v>0.5804</v>
      </c>
      <c r="Q157" s="26" t="n">
        <v>0.1314</v>
      </c>
      <c r="R157" s="25" t="n">
        <v>75</v>
      </c>
      <c r="S157" s="21" t="n">
        <v>9</v>
      </c>
    </row>
    <row r="158" customFormat="false" ht="15" hidden="false" customHeight="true" outlineLevel="0" collapsed="false">
      <c r="A158" s="19" t="n">
        <v>46027</v>
      </c>
      <c r="B158" s="1" t="s">
        <v>137</v>
      </c>
      <c r="C158" s="1" t="s">
        <v>138</v>
      </c>
      <c r="D158" s="1" t="n">
        <v>5</v>
      </c>
      <c r="E158" s="1" t="s">
        <v>13</v>
      </c>
      <c r="F158" s="1" t="s">
        <v>206</v>
      </c>
      <c r="G158" s="1" t="s">
        <v>149</v>
      </c>
      <c r="H158" s="20" t="n">
        <v>1100</v>
      </c>
      <c r="I158" s="21" t="n">
        <v>21.43</v>
      </c>
      <c r="J158" s="20" t="n">
        <f aca="false">H158*I158</f>
        <v>23573</v>
      </c>
      <c r="K158" s="22" t="n">
        <v>2.2</v>
      </c>
      <c r="L158" s="23" t="n">
        <f aca="false">H158*K158</f>
        <v>2420</v>
      </c>
      <c r="M158" s="23" t="n">
        <v>2500</v>
      </c>
      <c r="N158" s="24" t="n">
        <f aca="false">L158-M158</f>
        <v>-80</v>
      </c>
      <c r="O158" s="25" t="n">
        <f aca="false">IF(L158&gt;=M158,1,0)</f>
        <v>0</v>
      </c>
      <c r="P158" s="26" t="n">
        <v>0.5944</v>
      </c>
      <c r="Q158" s="26" t="n">
        <v>0.1792</v>
      </c>
      <c r="R158" s="25" t="n">
        <v>78</v>
      </c>
      <c r="S158" s="21" t="n">
        <v>8</v>
      </c>
    </row>
    <row r="159" customFormat="false" ht="15" hidden="false" customHeight="true" outlineLevel="0" collapsed="false">
      <c r="A159" s="19" t="n">
        <v>46027</v>
      </c>
      <c r="B159" s="1" t="s">
        <v>137</v>
      </c>
      <c r="C159" s="1" t="s">
        <v>138</v>
      </c>
      <c r="D159" s="1" t="n">
        <v>6</v>
      </c>
      <c r="E159" s="1" t="s">
        <v>10</v>
      </c>
      <c r="F159" s="1" t="s">
        <v>141</v>
      </c>
      <c r="G159" s="1" t="s">
        <v>142</v>
      </c>
      <c r="H159" s="20" t="n">
        <v>1750</v>
      </c>
      <c r="I159" s="21" t="n">
        <v>13.75</v>
      </c>
      <c r="J159" s="20" t="n">
        <f aca="false">H159*I159</f>
        <v>24062.5</v>
      </c>
      <c r="K159" s="22" t="n">
        <v>1.55</v>
      </c>
      <c r="L159" s="23" t="n">
        <f aca="false">H159*K159</f>
        <v>2712.5</v>
      </c>
      <c r="M159" s="23" t="n">
        <v>2500</v>
      </c>
      <c r="N159" s="24" t="n">
        <f aca="false">L159-M159</f>
        <v>212.5</v>
      </c>
      <c r="O159" s="25" t="n">
        <f aca="false">IF(L159&gt;=M159,1,0)</f>
        <v>1</v>
      </c>
      <c r="P159" s="26" t="n">
        <v>0.7668</v>
      </c>
      <c r="Q159" s="26" t="n">
        <v>0.0821</v>
      </c>
      <c r="R159" s="25" t="n">
        <v>55</v>
      </c>
      <c r="S159" s="21" t="n">
        <v>9</v>
      </c>
    </row>
    <row r="160" customFormat="false" ht="15" hidden="false" customHeight="true" outlineLevel="0" collapsed="false">
      <c r="A160" s="19" t="n">
        <v>46027</v>
      </c>
      <c r="B160" s="1" t="s">
        <v>137</v>
      </c>
      <c r="C160" s="1" t="s">
        <v>138</v>
      </c>
      <c r="D160" s="1" t="n">
        <v>7</v>
      </c>
      <c r="E160" s="1" t="s">
        <v>13</v>
      </c>
      <c r="F160" s="1" t="s">
        <v>150</v>
      </c>
      <c r="G160" s="1" t="s">
        <v>149</v>
      </c>
      <c r="H160" s="20" t="n">
        <v>1650</v>
      </c>
      <c r="I160" s="21" t="n">
        <v>20.43</v>
      </c>
      <c r="J160" s="20" t="n">
        <f aca="false">H160*I160</f>
        <v>33709.5</v>
      </c>
      <c r="K160" s="22" t="n">
        <v>2.2</v>
      </c>
      <c r="L160" s="23" t="n">
        <f aca="false">H160*K160</f>
        <v>3630</v>
      </c>
      <c r="M160" s="23" t="n">
        <v>2500</v>
      </c>
      <c r="N160" s="24" t="n">
        <f aca="false">L160-M160</f>
        <v>1130</v>
      </c>
      <c r="O160" s="25" t="n">
        <f aca="false">IF(L160&gt;=M160,1,0)</f>
        <v>1</v>
      </c>
      <c r="P160" s="26" t="n">
        <v>0.8448</v>
      </c>
      <c r="Q160" s="26" t="n">
        <v>0.1278</v>
      </c>
      <c r="R160" s="25" t="n">
        <v>73</v>
      </c>
      <c r="S160" s="21" t="n">
        <v>9</v>
      </c>
    </row>
    <row r="161" customFormat="false" ht="15" hidden="false" customHeight="true" outlineLevel="0" collapsed="false">
      <c r="A161" s="19" t="n">
        <v>46027</v>
      </c>
      <c r="B161" s="1" t="s">
        <v>137</v>
      </c>
      <c r="C161" s="1" t="s">
        <v>138</v>
      </c>
      <c r="D161" s="1" t="n">
        <v>8</v>
      </c>
      <c r="E161" s="1" t="s">
        <v>13</v>
      </c>
      <c r="F161" s="1" t="s">
        <v>200</v>
      </c>
      <c r="G161" s="1" t="s">
        <v>149</v>
      </c>
      <c r="H161" s="20" t="n">
        <v>1650</v>
      </c>
      <c r="I161" s="21" t="n">
        <v>19.64</v>
      </c>
      <c r="J161" s="20" t="n">
        <f aca="false">H161*I161</f>
        <v>32406</v>
      </c>
      <c r="K161" s="22" t="n">
        <v>2.2</v>
      </c>
      <c r="L161" s="23" t="n">
        <f aca="false">H161*K161</f>
        <v>3630</v>
      </c>
      <c r="M161" s="23" t="n">
        <v>2500</v>
      </c>
      <c r="N161" s="24" t="n">
        <f aca="false">L161-M161</f>
        <v>1130</v>
      </c>
      <c r="O161" s="25" t="n">
        <f aca="false">IF(L161&gt;=M161,1,0)</f>
        <v>1</v>
      </c>
      <c r="P161" s="26" t="n">
        <v>0.8492</v>
      </c>
      <c r="Q161" s="26" t="n">
        <v>0.129</v>
      </c>
      <c r="R161" s="25" t="n">
        <v>71</v>
      </c>
      <c r="S161" s="21" t="n">
        <v>9</v>
      </c>
    </row>
    <row r="162" customFormat="false" ht="15" hidden="false" customHeight="true" outlineLevel="0" collapsed="false">
      <c r="A162" s="19" t="n">
        <v>46027</v>
      </c>
      <c r="B162" s="1" t="s">
        <v>137</v>
      </c>
      <c r="C162" s="1" t="s">
        <v>138</v>
      </c>
      <c r="D162" s="1" t="n">
        <v>9</v>
      </c>
      <c r="E162" s="1" t="s">
        <v>152</v>
      </c>
      <c r="F162" s="1" t="s">
        <v>153</v>
      </c>
      <c r="G162" s="1" t="s">
        <v>154</v>
      </c>
      <c r="H162" s="20" t="n">
        <v>1200</v>
      </c>
      <c r="I162" s="21" t="n">
        <v>21.68</v>
      </c>
      <c r="J162" s="20" t="n">
        <f aca="false">H162*I162</f>
        <v>26016</v>
      </c>
      <c r="K162" s="22" t="n">
        <v>1.5</v>
      </c>
      <c r="L162" s="23" t="n">
        <f aca="false">H162*K162</f>
        <v>1800</v>
      </c>
      <c r="M162" s="23" t="n">
        <v>2500</v>
      </c>
      <c r="N162" s="24" t="n">
        <f aca="false">L162-M162</f>
        <v>-700</v>
      </c>
      <c r="O162" s="25" t="n">
        <f aca="false">IF(L162&gt;=M162,1,0)</f>
        <v>0</v>
      </c>
      <c r="P162" s="26" t="n">
        <v>0.7167</v>
      </c>
      <c r="Q162" s="26" t="n">
        <v>0.1167</v>
      </c>
      <c r="R162" s="25" t="n">
        <v>71</v>
      </c>
      <c r="S162" s="21" t="n">
        <v>8</v>
      </c>
    </row>
    <row r="163" customFormat="false" ht="15" hidden="false" customHeight="true" outlineLevel="0" collapsed="false">
      <c r="A163" s="19" t="n">
        <v>46027</v>
      </c>
      <c r="B163" s="1" t="s">
        <v>137</v>
      </c>
      <c r="C163" s="1" t="s">
        <v>138</v>
      </c>
      <c r="D163" s="1" t="n">
        <v>10</v>
      </c>
      <c r="E163" s="1" t="s">
        <v>10</v>
      </c>
      <c r="F163" s="1" t="s">
        <v>212</v>
      </c>
      <c r="G163" s="1" t="s">
        <v>156</v>
      </c>
      <c r="H163" s="20" t="n">
        <v>1350</v>
      </c>
      <c r="I163" s="21" t="n">
        <v>19.34</v>
      </c>
      <c r="J163" s="20" t="n">
        <f aca="false">H163*I163</f>
        <v>26109</v>
      </c>
      <c r="K163" s="22" t="n">
        <v>1.44</v>
      </c>
      <c r="L163" s="23" t="n">
        <f aca="false">H163*K163</f>
        <v>1944</v>
      </c>
      <c r="M163" s="23" t="n">
        <v>2500</v>
      </c>
      <c r="N163" s="24" t="n">
        <f aca="false">L163-M163</f>
        <v>-556</v>
      </c>
      <c r="O163" s="25" t="n">
        <f aca="false">IF(L163&gt;=M163,1,0)</f>
        <v>0</v>
      </c>
      <c r="P163" s="26" t="n">
        <v>0.6736</v>
      </c>
      <c r="Q163" s="26" t="n">
        <v>0.1327</v>
      </c>
      <c r="R163" s="25" t="n">
        <v>64</v>
      </c>
      <c r="S163" s="21" t="n">
        <v>10</v>
      </c>
    </row>
    <row r="164" customFormat="false" ht="15" hidden="false" customHeight="true" outlineLevel="0" collapsed="false">
      <c r="A164" s="19" t="n">
        <v>46027</v>
      </c>
      <c r="B164" s="1" t="s">
        <v>137</v>
      </c>
      <c r="C164" s="1" t="s">
        <v>138</v>
      </c>
      <c r="D164" s="1" t="n">
        <v>11</v>
      </c>
      <c r="E164" s="1" t="s">
        <v>10</v>
      </c>
      <c r="F164" s="1" t="s">
        <v>157</v>
      </c>
      <c r="G164" s="1" t="s">
        <v>201</v>
      </c>
      <c r="H164" s="20" t="n">
        <v>2600</v>
      </c>
      <c r="I164" s="21" t="n">
        <v>15.59</v>
      </c>
      <c r="J164" s="20" t="n">
        <f aca="false">H164*I164</f>
        <v>40534</v>
      </c>
      <c r="K164" s="22" t="n">
        <v>1.67</v>
      </c>
      <c r="L164" s="23" t="n">
        <f aca="false">H164*K164</f>
        <v>4342</v>
      </c>
      <c r="M164" s="23" t="n">
        <v>2500</v>
      </c>
      <c r="N164" s="24" t="n">
        <f aca="false">L164-M164</f>
        <v>1842</v>
      </c>
      <c r="O164" s="25" t="n">
        <f aca="false">IF(L164&gt;=M164,1,0)</f>
        <v>1</v>
      </c>
      <c r="P164" s="26" t="n">
        <v>1.022</v>
      </c>
      <c r="Q164" s="26" t="n">
        <v>0.0783</v>
      </c>
      <c r="R164" s="25" t="n">
        <v>65</v>
      </c>
      <c r="S164" s="21" t="n">
        <v>10</v>
      </c>
    </row>
    <row r="165" customFormat="false" ht="15" hidden="false" customHeight="true" outlineLevel="0" collapsed="false">
      <c r="A165" s="19" t="n">
        <v>46027</v>
      </c>
      <c r="B165" s="1" t="s">
        <v>137</v>
      </c>
      <c r="C165" s="1" t="s">
        <v>138</v>
      </c>
      <c r="D165" s="1" t="n">
        <v>12</v>
      </c>
      <c r="E165" s="1" t="s">
        <v>10</v>
      </c>
      <c r="F165" s="1" t="s">
        <v>158</v>
      </c>
      <c r="G165" s="1" t="s">
        <v>205</v>
      </c>
      <c r="H165" s="20" t="n">
        <v>2600</v>
      </c>
      <c r="I165" s="21" t="n">
        <v>16.51</v>
      </c>
      <c r="J165" s="20" t="n">
        <f aca="false">H165*I165</f>
        <v>42926</v>
      </c>
      <c r="K165" s="22" t="n">
        <v>1.52</v>
      </c>
      <c r="L165" s="23" t="n">
        <f aca="false">H165*K165</f>
        <v>3952</v>
      </c>
      <c r="M165" s="23" t="n">
        <v>2500</v>
      </c>
      <c r="N165" s="24" t="n">
        <f aca="false">L165-M165</f>
        <v>1452</v>
      </c>
      <c r="O165" s="25" t="n">
        <f aca="false">IF(L165&gt;=M165,1,0)</f>
        <v>1</v>
      </c>
      <c r="P165" s="26" t="n">
        <v>1.0105</v>
      </c>
      <c r="Q165" s="26" t="n">
        <v>0.1154</v>
      </c>
      <c r="R165" s="25" t="n">
        <v>72</v>
      </c>
      <c r="S165" s="21" t="n">
        <v>10</v>
      </c>
    </row>
    <row r="166" customFormat="false" ht="15" hidden="false" customHeight="true" outlineLevel="0" collapsed="false">
      <c r="A166" s="19" t="n">
        <v>46027</v>
      </c>
      <c r="B166" s="1" t="s">
        <v>137</v>
      </c>
      <c r="C166" s="1" t="s">
        <v>138</v>
      </c>
      <c r="D166" s="1" t="n">
        <v>13</v>
      </c>
      <c r="E166" s="1" t="s">
        <v>10</v>
      </c>
      <c r="F166" s="1" t="s">
        <v>155</v>
      </c>
      <c r="G166" s="1" t="s">
        <v>156</v>
      </c>
      <c r="H166" s="20" t="n">
        <v>1900</v>
      </c>
      <c r="I166" s="21" t="n">
        <v>19.34</v>
      </c>
      <c r="J166" s="20" t="n">
        <f aca="false">H166*I166</f>
        <v>36746</v>
      </c>
      <c r="K166" s="22" t="n">
        <v>1.44</v>
      </c>
      <c r="L166" s="23" t="n">
        <f aca="false">H166*K166</f>
        <v>2736</v>
      </c>
      <c r="M166" s="23" t="n">
        <v>2500</v>
      </c>
      <c r="N166" s="24" t="n">
        <f aca="false">L166-M166</f>
        <v>236</v>
      </c>
      <c r="O166" s="25" t="n">
        <f aca="false">IF(L166&gt;=M166,1,0)</f>
        <v>1</v>
      </c>
      <c r="P166" s="26" t="n">
        <v>0.9815</v>
      </c>
      <c r="Q166" s="26" t="n">
        <v>0.1005</v>
      </c>
      <c r="R166" s="25" t="n">
        <v>67</v>
      </c>
      <c r="S166" s="21" t="n">
        <v>9</v>
      </c>
    </row>
    <row r="167" customFormat="false" ht="15" hidden="false" customHeight="true" outlineLevel="0" collapsed="false">
      <c r="A167" s="19" t="n">
        <v>46027</v>
      </c>
      <c r="B167" s="1" t="s">
        <v>137</v>
      </c>
      <c r="C167" s="1" t="s">
        <v>138</v>
      </c>
      <c r="D167" s="1" t="n">
        <v>14</v>
      </c>
      <c r="E167" s="1" t="s">
        <v>10</v>
      </c>
      <c r="F167" s="1" t="s">
        <v>160</v>
      </c>
      <c r="G167" s="1" t="s">
        <v>161</v>
      </c>
      <c r="H167" s="20" t="n">
        <v>1560</v>
      </c>
      <c r="I167" s="21" t="n">
        <v>22.05</v>
      </c>
      <c r="J167" s="20" t="n">
        <f aca="false">H167*I167</f>
        <v>34398</v>
      </c>
      <c r="K167" s="22" t="n">
        <v>1.83</v>
      </c>
      <c r="L167" s="23" t="n">
        <f aca="false">H167*K167</f>
        <v>2854.8</v>
      </c>
      <c r="M167" s="23" t="n">
        <v>2500</v>
      </c>
      <c r="N167" s="24" t="n">
        <f aca="false">L167-M167</f>
        <v>354.8</v>
      </c>
      <c r="O167" s="25" t="n">
        <f aca="false">IF(L167&gt;=M167,1,0)</f>
        <v>1</v>
      </c>
      <c r="P167" s="26" t="n">
        <v>0.8357</v>
      </c>
      <c r="Q167" s="26" t="n">
        <v>0.1896</v>
      </c>
      <c r="R167" s="25" t="n">
        <v>71</v>
      </c>
      <c r="S167" s="21" t="n">
        <v>10</v>
      </c>
    </row>
    <row r="168" customFormat="false" ht="15" hidden="false" customHeight="true" outlineLevel="0" collapsed="false">
      <c r="A168" s="19" t="n">
        <v>46027</v>
      </c>
      <c r="B168" s="1" t="s">
        <v>137</v>
      </c>
      <c r="C168" s="1" t="s">
        <v>138</v>
      </c>
      <c r="D168" s="1" t="n">
        <v>15</v>
      </c>
      <c r="E168" s="1" t="s">
        <v>16</v>
      </c>
      <c r="F168" s="1" t="s">
        <v>139</v>
      </c>
      <c r="G168" s="1" t="s">
        <v>140</v>
      </c>
      <c r="H168" s="20" t="n">
        <v>1650</v>
      </c>
      <c r="I168" s="21" t="n">
        <v>22.23</v>
      </c>
      <c r="J168" s="20" t="n">
        <f aca="false">H168*I168</f>
        <v>36679.5</v>
      </c>
      <c r="K168" s="22" t="n">
        <v>1.51</v>
      </c>
      <c r="L168" s="23" t="n">
        <f aca="false">H168*K168</f>
        <v>2491.5</v>
      </c>
      <c r="M168" s="23" t="n">
        <v>2500</v>
      </c>
      <c r="N168" s="24" t="n">
        <f aca="false">L168-M168</f>
        <v>-8.5</v>
      </c>
      <c r="O168" s="25" t="n">
        <f aca="false">IF(L168&gt;=M168,1,0)</f>
        <v>0</v>
      </c>
      <c r="P168" s="26" t="n">
        <v>0.8873</v>
      </c>
      <c r="Q168" s="26" t="n">
        <v>0.1631</v>
      </c>
      <c r="R168" s="25" t="n">
        <v>75</v>
      </c>
      <c r="S168" s="21" t="n">
        <v>9</v>
      </c>
    </row>
    <row r="169" customFormat="false" ht="15" hidden="false" customHeight="true" outlineLevel="0" collapsed="false">
      <c r="A169" s="19" t="n">
        <v>46027</v>
      </c>
      <c r="B169" s="1" t="s">
        <v>137</v>
      </c>
      <c r="C169" s="1" t="s">
        <v>138</v>
      </c>
      <c r="D169" s="1" t="n">
        <v>16</v>
      </c>
      <c r="E169" s="1" t="s">
        <v>10</v>
      </c>
      <c r="F169" s="1" t="s">
        <v>162</v>
      </c>
      <c r="G169" s="1" t="s">
        <v>163</v>
      </c>
      <c r="H169" s="20" t="n">
        <v>2100</v>
      </c>
      <c r="I169" s="21" t="n">
        <v>20.47</v>
      </c>
      <c r="J169" s="20" t="n">
        <f aca="false">H169*I169</f>
        <v>42987</v>
      </c>
      <c r="K169" s="22" t="n">
        <v>1.25</v>
      </c>
      <c r="L169" s="23" t="n">
        <f aca="false">H169*K169</f>
        <v>2625</v>
      </c>
      <c r="M169" s="23" t="n">
        <v>2500</v>
      </c>
      <c r="N169" s="24" t="n">
        <f aca="false">L169-M169</f>
        <v>125</v>
      </c>
      <c r="O169" s="25" t="n">
        <f aca="false">IF(L169&gt;=M169,1,0)</f>
        <v>1</v>
      </c>
      <c r="P169" s="26" t="n">
        <v>1.0521</v>
      </c>
      <c r="Q169" s="26" t="n">
        <v>0.0947</v>
      </c>
      <c r="R169" s="25" t="n">
        <v>76</v>
      </c>
      <c r="S169" s="21" t="n">
        <v>9</v>
      </c>
    </row>
    <row r="170" customFormat="false" ht="15" hidden="false" customHeight="true" outlineLevel="0" collapsed="false">
      <c r="A170" s="19" t="n">
        <v>46027</v>
      </c>
      <c r="B170" s="1" t="s">
        <v>137</v>
      </c>
      <c r="C170" s="1" t="s">
        <v>164</v>
      </c>
      <c r="D170" s="1" t="n">
        <v>17</v>
      </c>
      <c r="E170" s="1" t="s">
        <v>10</v>
      </c>
      <c r="F170" s="1" t="s">
        <v>165</v>
      </c>
      <c r="G170" s="1" t="s">
        <v>166</v>
      </c>
      <c r="H170" s="20" t="n">
        <v>1200</v>
      </c>
      <c r="I170" s="21" t="n">
        <v>31.32</v>
      </c>
      <c r="J170" s="20" t="n">
        <f aca="false">H170*I170</f>
        <v>37584</v>
      </c>
      <c r="K170" s="22" t="n">
        <v>3.12</v>
      </c>
      <c r="L170" s="23" t="n">
        <f aca="false">H170*K170</f>
        <v>3744</v>
      </c>
      <c r="M170" s="23" t="n">
        <v>2500</v>
      </c>
      <c r="N170" s="24" t="n">
        <f aca="false">L170-M170</f>
        <v>1244</v>
      </c>
      <c r="O170" s="25" t="n">
        <f aca="false">IF(L170&gt;=M170,1,0)</f>
        <v>1</v>
      </c>
      <c r="P170" s="26" t="n">
        <v>0.8051</v>
      </c>
      <c r="Q170" s="26" t="n">
        <v>0.1083</v>
      </c>
      <c r="R170" s="25" t="n">
        <v>76</v>
      </c>
      <c r="S170" s="21" t="n">
        <v>10</v>
      </c>
    </row>
    <row r="171" customFormat="false" ht="15" hidden="false" customHeight="true" outlineLevel="0" collapsed="false">
      <c r="A171" s="19" t="n">
        <v>46027</v>
      </c>
      <c r="B171" s="1" t="s">
        <v>137</v>
      </c>
      <c r="C171" s="1" t="s">
        <v>164</v>
      </c>
      <c r="D171" s="1" t="n">
        <v>18</v>
      </c>
      <c r="E171" s="1" t="s">
        <v>10</v>
      </c>
      <c r="F171" s="1" t="s">
        <v>207</v>
      </c>
      <c r="G171" s="1" t="s">
        <v>208</v>
      </c>
      <c r="H171" s="20" t="n">
        <v>2200</v>
      </c>
      <c r="I171" s="21" t="n">
        <v>19.05</v>
      </c>
      <c r="J171" s="20" t="n">
        <f aca="false">H171*I171</f>
        <v>41910</v>
      </c>
      <c r="K171" s="22" t="n">
        <v>1.83</v>
      </c>
      <c r="L171" s="23" t="n">
        <f aca="false">H171*K171</f>
        <v>4026</v>
      </c>
      <c r="M171" s="23" t="n">
        <v>2500</v>
      </c>
      <c r="N171" s="24" t="n">
        <f aca="false">L171-M171</f>
        <v>1526</v>
      </c>
      <c r="O171" s="25" t="n">
        <f aca="false">IF(L171&gt;=M171,1,0)</f>
        <v>1</v>
      </c>
      <c r="P171" s="26" t="n">
        <v>0.8932</v>
      </c>
      <c r="Q171" s="26" t="n">
        <v>0.0704</v>
      </c>
      <c r="R171" s="25" t="n">
        <v>78</v>
      </c>
      <c r="S171" s="21" t="n">
        <v>10</v>
      </c>
    </row>
    <row r="172" customFormat="false" ht="15" hidden="false" customHeight="true" outlineLevel="0" collapsed="false">
      <c r="A172" s="19" t="n">
        <v>46027</v>
      </c>
      <c r="B172" s="1" t="s">
        <v>137</v>
      </c>
      <c r="C172" s="1" t="s">
        <v>164</v>
      </c>
      <c r="D172" s="1" t="n">
        <v>19</v>
      </c>
      <c r="E172" s="1" t="s">
        <v>10</v>
      </c>
      <c r="F172" s="1" t="s">
        <v>171</v>
      </c>
      <c r="G172" s="1" t="s">
        <v>156</v>
      </c>
      <c r="H172" s="20" t="n">
        <v>1450</v>
      </c>
      <c r="I172" s="21" t="n">
        <v>26.64</v>
      </c>
      <c r="J172" s="20" t="n">
        <f aca="false">H172*I172</f>
        <v>38628</v>
      </c>
      <c r="K172" s="22" t="n">
        <v>2</v>
      </c>
      <c r="L172" s="23" t="n">
        <f aca="false">H172*K172</f>
        <v>2900</v>
      </c>
      <c r="M172" s="23" t="n">
        <v>2500</v>
      </c>
      <c r="N172" s="24" t="n">
        <f aca="false">L172-M172</f>
        <v>400</v>
      </c>
      <c r="O172" s="25" t="n">
        <f aca="false">IF(L172&gt;=M172,1,0)</f>
        <v>1</v>
      </c>
      <c r="P172" s="26" t="n">
        <v>0.74</v>
      </c>
      <c r="Q172" s="26" t="n">
        <v>0.0827</v>
      </c>
      <c r="R172" s="25" t="n">
        <v>84</v>
      </c>
      <c r="S172" s="21" t="n">
        <v>10</v>
      </c>
    </row>
    <row r="173" customFormat="false" ht="15" hidden="false" customHeight="true" outlineLevel="0" collapsed="false">
      <c r="A173" s="19" t="n">
        <v>46027</v>
      </c>
      <c r="B173" s="1" t="s">
        <v>137</v>
      </c>
      <c r="C173" s="1" t="s">
        <v>164</v>
      </c>
      <c r="D173" s="1" t="n">
        <v>20</v>
      </c>
      <c r="E173" s="1" t="s">
        <v>10</v>
      </c>
      <c r="F173" s="1" t="s">
        <v>171</v>
      </c>
      <c r="G173" s="1" t="s">
        <v>156</v>
      </c>
      <c r="H173" s="20" t="n">
        <v>1700</v>
      </c>
      <c r="I173" s="21" t="n">
        <v>21.3</v>
      </c>
      <c r="J173" s="20" t="n">
        <f aca="false">H173*I173</f>
        <v>36210</v>
      </c>
      <c r="K173" s="22" t="n">
        <v>1.65</v>
      </c>
      <c r="L173" s="23" t="n">
        <f aca="false">H173*K173</f>
        <v>2805</v>
      </c>
      <c r="M173" s="23" t="n">
        <v>2500</v>
      </c>
      <c r="N173" s="24" t="n">
        <f aca="false">L173-M173</f>
        <v>305</v>
      </c>
      <c r="O173" s="25" t="n">
        <f aca="false">IF(L173&gt;=M173,1,0)</f>
        <v>1</v>
      </c>
      <c r="P173" s="26" t="n">
        <v>0.7563</v>
      </c>
      <c r="Q173" s="26" t="n">
        <v>0.0969</v>
      </c>
      <c r="R173" s="25" t="n">
        <v>78</v>
      </c>
      <c r="S173" s="21" t="n">
        <v>10</v>
      </c>
    </row>
    <row r="174" customFormat="false" ht="15" hidden="false" customHeight="true" outlineLevel="0" collapsed="false">
      <c r="A174" s="19" t="n">
        <v>46027</v>
      </c>
      <c r="B174" s="1" t="s">
        <v>137</v>
      </c>
      <c r="C174" s="1" t="s">
        <v>164</v>
      </c>
      <c r="D174" s="1" t="n">
        <v>21</v>
      </c>
      <c r="E174" s="1" t="s">
        <v>10</v>
      </c>
      <c r="F174" s="1" t="s">
        <v>172</v>
      </c>
      <c r="G174" s="1" t="s">
        <v>173</v>
      </c>
      <c r="H174" s="20" t="n">
        <v>880</v>
      </c>
      <c r="I174" s="21" t="n">
        <v>40.42</v>
      </c>
      <c r="J174" s="20" t="n">
        <f aca="false">H174*I174</f>
        <v>35569.6</v>
      </c>
      <c r="K174" s="22" t="n">
        <v>3.5</v>
      </c>
      <c r="L174" s="23" t="n">
        <f aca="false">H174*K174</f>
        <v>3080</v>
      </c>
      <c r="M174" s="23" t="n">
        <v>2500</v>
      </c>
      <c r="N174" s="24" t="n">
        <f aca="false">L174-M174</f>
        <v>580</v>
      </c>
      <c r="O174" s="25" t="n">
        <f aca="false">IF(L174&gt;=M174,1,0)</f>
        <v>1</v>
      </c>
      <c r="P174" s="26" t="n">
        <v>0.6307</v>
      </c>
      <c r="Q174" s="26" t="n">
        <v>0.0441</v>
      </c>
      <c r="R174" s="25" t="n">
        <v>77</v>
      </c>
      <c r="S174" s="21" t="n">
        <v>13</v>
      </c>
    </row>
    <row r="175" customFormat="false" ht="15" hidden="false" customHeight="true" outlineLevel="0" collapsed="false">
      <c r="A175" s="19" t="n">
        <v>46027</v>
      </c>
      <c r="B175" s="1" t="s">
        <v>137</v>
      </c>
      <c r="C175" s="1" t="s">
        <v>164</v>
      </c>
      <c r="D175" s="1" t="n">
        <v>22</v>
      </c>
      <c r="E175" s="1" t="s">
        <v>16</v>
      </c>
      <c r="F175" s="1" t="s">
        <v>139</v>
      </c>
      <c r="G175" s="1" t="s">
        <v>140</v>
      </c>
      <c r="H175" s="20" t="n">
        <v>1900</v>
      </c>
      <c r="I175" s="21" t="n">
        <v>22.23</v>
      </c>
      <c r="J175" s="20" t="n">
        <f aca="false">H175*I175</f>
        <v>42237</v>
      </c>
      <c r="K175" s="22" t="n">
        <v>1.51</v>
      </c>
      <c r="L175" s="23" t="n">
        <f aca="false">H175*K175</f>
        <v>2869</v>
      </c>
      <c r="M175" s="23" t="n">
        <v>2500</v>
      </c>
      <c r="N175" s="24" t="n">
        <f aca="false">L175-M175</f>
        <v>369</v>
      </c>
      <c r="O175" s="25" t="n">
        <f aca="false">IF(L175&gt;=M175,1,0)</f>
        <v>1</v>
      </c>
      <c r="P175" s="26" t="n">
        <v>0.8734</v>
      </c>
      <c r="Q175" s="26" t="n">
        <v>0.1012</v>
      </c>
      <c r="R175" s="25" t="n">
        <v>80</v>
      </c>
      <c r="S175" s="21" t="n">
        <v>10</v>
      </c>
    </row>
    <row r="176" customFormat="false" ht="15" hidden="false" customHeight="true" outlineLevel="0" collapsed="false">
      <c r="A176" s="19" t="n">
        <v>46027</v>
      </c>
      <c r="B176" s="1" t="s">
        <v>137</v>
      </c>
      <c r="C176" s="1" t="s">
        <v>164</v>
      </c>
      <c r="D176" s="1" t="n">
        <v>23</v>
      </c>
      <c r="E176" s="1" t="s">
        <v>22</v>
      </c>
      <c r="F176" s="1" t="s">
        <v>174</v>
      </c>
      <c r="G176" s="1" t="s">
        <v>175</v>
      </c>
      <c r="H176" s="20" t="n">
        <v>1850</v>
      </c>
      <c r="I176" s="21" t="n">
        <v>23.27</v>
      </c>
      <c r="J176" s="20" t="n">
        <f aca="false">H176*I176</f>
        <v>43049.5</v>
      </c>
      <c r="K176" s="22" t="n">
        <v>1.31</v>
      </c>
      <c r="L176" s="23" t="n">
        <f aca="false">H176*K176</f>
        <v>2423.5</v>
      </c>
      <c r="M176" s="23" t="n">
        <v>2500</v>
      </c>
      <c r="N176" s="24" t="n">
        <f aca="false">L176-M176</f>
        <v>-76.5</v>
      </c>
      <c r="O176" s="25" t="n">
        <f aca="false">IF(L176&gt;=M176,1,0)</f>
        <v>0</v>
      </c>
      <c r="P176" s="26" t="n">
        <v>0.8858</v>
      </c>
      <c r="Q176" s="26" t="n">
        <v>0.0715</v>
      </c>
      <c r="R176" s="25" t="n">
        <v>78</v>
      </c>
      <c r="S176" s="21" t="n">
        <v>10</v>
      </c>
    </row>
    <row r="177" customFormat="false" ht="15" hidden="false" customHeight="true" outlineLevel="0" collapsed="false">
      <c r="A177" s="19" t="n">
        <v>46027</v>
      </c>
      <c r="B177" s="1" t="s">
        <v>137</v>
      </c>
      <c r="C177" s="1" t="s">
        <v>164</v>
      </c>
      <c r="D177" s="1" t="n">
        <v>24</v>
      </c>
      <c r="E177" s="1" t="s">
        <v>176</v>
      </c>
      <c r="F177" s="1" t="s">
        <v>177</v>
      </c>
      <c r="G177" s="1" t="s">
        <v>178</v>
      </c>
      <c r="H177" s="20" t="n">
        <v>900</v>
      </c>
      <c r="I177" s="21" t="n">
        <v>29.4</v>
      </c>
      <c r="J177" s="20" t="n">
        <f aca="false">H177*I177</f>
        <v>26460</v>
      </c>
      <c r="K177" s="22" t="n">
        <v>2.69</v>
      </c>
      <c r="L177" s="23" t="n">
        <f aca="false">H177*K177</f>
        <v>2421</v>
      </c>
      <c r="M177" s="23" t="n">
        <v>2500</v>
      </c>
      <c r="N177" s="24" t="n">
        <f aca="false">L177-M177</f>
        <v>-79</v>
      </c>
      <c r="O177" s="25" t="n">
        <f aca="false">IF(L177&gt;=M177,1,0)</f>
        <v>0</v>
      </c>
      <c r="P177" s="26" t="n">
        <v>0.6</v>
      </c>
      <c r="Q177" s="26" t="n">
        <v>0.0956</v>
      </c>
      <c r="R177" s="25" t="n">
        <v>72</v>
      </c>
      <c r="S177" s="21" t="n">
        <v>10</v>
      </c>
    </row>
    <row r="178" customFormat="false" ht="15" hidden="false" customHeight="true" outlineLevel="0" collapsed="false">
      <c r="A178" s="19" t="n">
        <v>46027</v>
      </c>
      <c r="B178" s="1" t="s">
        <v>137</v>
      </c>
      <c r="C178" s="1" t="s">
        <v>164</v>
      </c>
      <c r="D178" s="1" t="n">
        <v>25</v>
      </c>
      <c r="E178" s="1" t="s">
        <v>10</v>
      </c>
      <c r="F178" s="1" t="s">
        <v>179</v>
      </c>
      <c r="G178" s="1" t="s">
        <v>180</v>
      </c>
      <c r="H178" s="20" t="n">
        <v>1480</v>
      </c>
      <c r="I178" s="21" t="n">
        <v>24.55</v>
      </c>
      <c r="J178" s="20" t="n">
        <f aca="false">H178*I178</f>
        <v>36334</v>
      </c>
      <c r="K178" s="22" t="n">
        <v>2.25</v>
      </c>
      <c r="L178" s="23" t="n">
        <f aca="false">H178*K178</f>
        <v>3330</v>
      </c>
      <c r="M178" s="23" t="n">
        <v>2500</v>
      </c>
      <c r="N178" s="24" t="n">
        <f aca="false">L178-M178</f>
        <v>830</v>
      </c>
      <c r="O178" s="25" t="n">
        <f aca="false">IF(L178&gt;=M178,1,0)</f>
        <v>1</v>
      </c>
      <c r="P178" s="26" t="n">
        <v>0.8726</v>
      </c>
      <c r="Q178" s="26" t="n">
        <v>0.0907</v>
      </c>
      <c r="R178" s="25" t="n">
        <v>79</v>
      </c>
      <c r="S178" s="21" t="n">
        <v>9</v>
      </c>
    </row>
    <row r="179" customFormat="false" ht="15" hidden="false" customHeight="true" outlineLevel="0" collapsed="false">
      <c r="A179" s="19" t="n">
        <v>46027</v>
      </c>
      <c r="B179" s="1" t="s">
        <v>137</v>
      </c>
      <c r="C179" s="1" t="s">
        <v>164</v>
      </c>
      <c r="D179" s="1" t="n">
        <v>26</v>
      </c>
      <c r="E179" s="1" t="s">
        <v>181</v>
      </c>
      <c r="F179" s="1" t="s">
        <v>182</v>
      </c>
      <c r="G179" s="1" t="s">
        <v>183</v>
      </c>
      <c r="H179" s="20" t="n">
        <v>1630</v>
      </c>
      <c r="I179" s="21" t="n">
        <v>20.76</v>
      </c>
      <c r="J179" s="20" t="n">
        <f aca="false">H179*I179</f>
        <v>33838.8</v>
      </c>
      <c r="K179" s="22" t="n">
        <v>1.7</v>
      </c>
      <c r="L179" s="23" t="n">
        <f aca="false">H179*K179</f>
        <v>2771</v>
      </c>
      <c r="M179" s="23" t="n">
        <v>2500</v>
      </c>
      <c r="N179" s="24" t="n">
        <f aca="false">L179-M179</f>
        <v>271</v>
      </c>
      <c r="O179" s="25" t="n">
        <f aca="false">IF(L179&gt;=M179,1,0)</f>
        <v>1</v>
      </c>
      <c r="P179" s="26" t="n">
        <v>0.9024</v>
      </c>
      <c r="Q179" s="26" t="n">
        <v>0.0729</v>
      </c>
      <c r="R179" s="25" t="n">
        <v>71</v>
      </c>
      <c r="S179" s="21" t="n">
        <v>9</v>
      </c>
    </row>
    <row r="180" customFormat="false" ht="15" hidden="false" customHeight="true" outlineLevel="0" collapsed="false">
      <c r="A180" s="19" t="n">
        <v>46027</v>
      </c>
      <c r="B180" s="1" t="s">
        <v>137</v>
      </c>
      <c r="C180" s="1" t="s">
        <v>164</v>
      </c>
      <c r="D180" s="1" t="n">
        <v>27</v>
      </c>
      <c r="E180" s="1" t="s">
        <v>176</v>
      </c>
      <c r="F180" s="1" t="s">
        <v>202</v>
      </c>
      <c r="G180" s="1" t="s">
        <v>203</v>
      </c>
      <c r="H180" s="20" t="n">
        <v>1700</v>
      </c>
      <c r="I180" s="21" t="n">
        <v>19.33</v>
      </c>
      <c r="J180" s="20" t="n">
        <f aca="false">H180*I180</f>
        <v>32861</v>
      </c>
      <c r="K180" s="22" t="n">
        <v>1.6</v>
      </c>
      <c r="L180" s="23" t="n">
        <f aca="false">H180*K180</f>
        <v>2720</v>
      </c>
      <c r="M180" s="23" t="n">
        <v>2500</v>
      </c>
      <c r="N180" s="24" t="n">
        <f aca="false">L180-M180</f>
        <v>220</v>
      </c>
      <c r="O180" s="25" t="n">
        <f aca="false">IF(L180&gt;=M180,1,0)</f>
        <v>1</v>
      </c>
      <c r="P180" s="26" t="n">
        <v>0.9267</v>
      </c>
      <c r="Q180" s="26" t="n">
        <v>0.1295</v>
      </c>
      <c r="R180" s="25" t="n">
        <v>68</v>
      </c>
      <c r="S180" s="21" t="n">
        <v>9</v>
      </c>
    </row>
    <row r="181" customFormat="false" ht="15" hidden="false" customHeight="true" outlineLevel="0" collapsed="false">
      <c r="A181" s="19" t="n">
        <v>46027</v>
      </c>
      <c r="B181" s="1" t="s">
        <v>137</v>
      </c>
      <c r="C181" s="1" t="s">
        <v>164</v>
      </c>
      <c r="D181" s="1" t="n">
        <v>28</v>
      </c>
      <c r="E181" s="1" t="s">
        <v>10</v>
      </c>
      <c r="F181" s="1" t="s">
        <v>186</v>
      </c>
      <c r="G181" s="1" t="s">
        <v>187</v>
      </c>
      <c r="H181" s="20" t="n">
        <v>1650</v>
      </c>
      <c r="I181" s="21" t="n">
        <v>21.67</v>
      </c>
      <c r="J181" s="20" t="n">
        <f aca="false">H181*I181</f>
        <v>35755.5</v>
      </c>
      <c r="K181" s="22" t="n">
        <v>1.65</v>
      </c>
      <c r="L181" s="23" t="n">
        <f aca="false">H181*K181</f>
        <v>2722.5</v>
      </c>
      <c r="M181" s="23" t="n">
        <v>2500</v>
      </c>
      <c r="N181" s="24" t="n">
        <f aca="false">L181-M181</f>
        <v>222.5</v>
      </c>
      <c r="O181" s="25" t="n">
        <f aca="false">IF(L181&gt;=M181,1,0)</f>
        <v>1</v>
      </c>
      <c r="P181" s="26" t="n">
        <v>0.9282</v>
      </c>
      <c r="Q181" s="26" t="n">
        <v>0.0971</v>
      </c>
      <c r="R181" s="25" t="n">
        <v>75</v>
      </c>
      <c r="S181" s="21" t="n">
        <v>9</v>
      </c>
    </row>
    <row r="182" customFormat="false" ht="15" hidden="false" customHeight="true" outlineLevel="0" collapsed="false">
      <c r="A182" s="19" t="n">
        <v>46027</v>
      </c>
      <c r="B182" s="1" t="s">
        <v>137</v>
      </c>
      <c r="C182" s="1" t="s">
        <v>164</v>
      </c>
      <c r="D182" s="1" t="n">
        <v>29</v>
      </c>
      <c r="E182" s="1" t="s">
        <v>16</v>
      </c>
      <c r="F182" s="1" t="s">
        <v>139</v>
      </c>
      <c r="G182" s="1" t="s">
        <v>140</v>
      </c>
      <c r="H182" s="20" t="n">
        <v>1880</v>
      </c>
      <c r="I182" s="21" t="n">
        <v>22.23</v>
      </c>
      <c r="J182" s="20" t="n">
        <f aca="false">H182*I182</f>
        <v>41792.4</v>
      </c>
      <c r="K182" s="22" t="n">
        <v>1.51</v>
      </c>
      <c r="L182" s="23" t="n">
        <f aca="false">H182*K182</f>
        <v>2838.8</v>
      </c>
      <c r="M182" s="23" t="n">
        <v>2500</v>
      </c>
      <c r="N182" s="24" t="n">
        <f aca="false">L182-M182</f>
        <v>338.8</v>
      </c>
      <c r="O182" s="25" t="n">
        <f aca="false">IF(L182&gt;=M182,1,0)</f>
        <v>1</v>
      </c>
      <c r="P182" s="26" t="n">
        <v>0.8873</v>
      </c>
      <c r="Q182" s="26" t="n">
        <v>0.1019</v>
      </c>
      <c r="R182" s="25" t="n">
        <v>76</v>
      </c>
      <c r="S182" s="21" t="n">
        <v>10</v>
      </c>
    </row>
    <row r="183" customFormat="false" ht="15" hidden="false" customHeight="true" outlineLevel="0" collapsed="false">
      <c r="A183" s="19" t="n">
        <v>46027</v>
      </c>
      <c r="B183" s="1" t="s">
        <v>137</v>
      </c>
      <c r="C183" s="1" t="s">
        <v>164</v>
      </c>
      <c r="D183" s="1" t="n">
        <v>30</v>
      </c>
      <c r="E183" s="1" t="s">
        <v>10</v>
      </c>
      <c r="F183" s="1" t="s">
        <v>160</v>
      </c>
      <c r="G183" s="1" t="s">
        <v>161</v>
      </c>
      <c r="H183" s="20" t="n">
        <v>1720</v>
      </c>
      <c r="I183" s="21" t="n">
        <v>22.05</v>
      </c>
      <c r="J183" s="20" t="n">
        <f aca="false">H183*I183</f>
        <v>37926</v>
      </c>
      <c r="K183" s="22" t="n">
        <v>1.83</v>
      </c>
      <c r="L183" s="23" t="n">
        <f aca="false">H183*K183</f>
        <v>3147.6</v>
      </c>
      <c r="M183" s="23" t="n">
        <v>2500</v>
      </c>
      <c r="N183" s="24" t="n">
        <f aca="false">L183-M183</f>
        <v>647.6</v>
      </c>
      <c r="O183" s="25" t="n">
        <f aca="false">IF(L183&gt;=M183,1,0)</f>
        <v>1</v>
      </c>
      <c r="P183" s="26" t="n">
        <v>0.7991</v>
      </c>
      <c r="Q183" s="26" t="n">
        <v>0.0981</v>
      </c>
      <c r="R183" s="25" t="n">
        <v>76</v>
      </c>
      <c r="S183" s="21" t="n">
        <v>10</v>
      </c>
    </row>
    <row r="184" customFormat="false" ht="15" hidden="false" customHeight="true" outlineLevel="0" collapsed="false">
      <c r="A184" s="19" t="n">
        <v>46027</v>
      </c>
      <c r="B184" s="1" t="s">
        <v>137</v>
      </c>
      <c r="C184" s="1" t="s">
        <v>164</v>
      </c>
      <c r="D184" s="1" t="n">
        <v>31</v>
      </c>
      <c r="E184" s="1" t="s">
        <v>16</v>
      </c>
      <c r="F184" s="1" t="s">
        <v>139</v>
      </c>
      <c r="G184" s="1" t="s">
        <v>140</v>
      </c>
      <c r="H184" s="20" t="n">
        <v>1850</v>
      </c>
      <c r="I184" s="21" t="n">
        <v>22.23</v>
      </c>
      <c r="J184" s="20" t="n">
        <f aca="false">H184*I184</f>
        <v>41125.5</v>
      </c>
      <c r="K184" s="22" t="n">
        <v>1.51</v>
      </c>
      <c r="L184" s="23" t="n">
        <f aca="false">H184*K184</f>
        <v>2793.5</v>
      </c>
      <c r="M184" s="23" t="n">
        <v>2500</v>
      </c>
      <c r="N184" s="24" t="n">
        <f aca="false">L184-M184</f>
        <v>293.5</v>
      </c>
      <c r="O184" s="25" t="n">
        <f aca="false">IF(L184&gt;=M184,1,0)</f>
        <v>1</v>
      </c>
      <c r="P184" s="26" t="n">
        <v>0.8879</v>
      </c>
      <c r="Q184" s="26" t="n">
        <v>0.1709</v>
      </c>
      <c r="R184" s="25" t="n">
        <v>76</v>
      </c>
      <c r="S184" s="21" t="n">
        <v>10</v>
      </c>
    </row>
    <row r="185" customFormat="false" ht="15" hidden="false" customHeight="true" outlineLevel="0" collapsed="false">
      <c r="A185" s="19" t="n">
        <v>46027</v>
      </c>
      <c r="B185" s="1" t="s">
        <v>137</v>
      </c>
      <c r="C185" s="1" t="s">
        <v>164</v>
      </c>
      <c r="D185" s="1" t="n">
        <v>32</v>
      </c>
      <c r="E185" s="1" t="s">
        <v>176</v>
      </c>
      <c r="F185" s="1" t="s">
        <v>213</v>
      </c>
      <c r="G185" s="1" t="s">
        <v>214</v>
      </c>
      <c r="H185" s="20" t="n">
        <v>1600</v>
      </c>
      <c r="I185" s="21" t="n">
        <v>22.76</v>
      </c>
      <c r="J185" s="20" t="n">
        <f aca="false">H185*I185</f>
        <v>36416</v>
      </c>
      <c r="K185" s="22" t="n">
        <v>1.52</v>
      </c>
      <c r="L185" s="23" t="n">
        <f aca="false">H185*K185</f>
        <v>2432</v>
      </c>
      <c r="M185" s="23" t="n">
        <v>2500</v>
      </c>
      <c r="N185" s="24" t="n">
        <f aca="false">L185-M185</f>
        <v>-68</v>
      </c>
      <c r="O185" s="25" t="n">
        <f aca="false">IF(L185&gt;=M185,1,0)</f>
        <v>0</v>
      </c>
      <c r="P185" s="26" t="n">
        <v>0.7132</v>
      </c>
      <c r="Q185" s="26" t="n">
        <v>0.0848</v>
      </c>
      <c r="R185" s="25" t="n">
        <v>73</v>
      </c>
      <c r="S185" s="21" t="n">
        <v>12</v>
      </c>
    </row>
    <row r="186" customFormat="false" ht="15" hidden="false" customHeight="true" outlineLevel="0" collapsed="false">
      <c r="A186" s="19" t="n">
        <v>46027</v>
      </c>
      <c r="B186" s="1" t="s">
        <v>137</v>
      </c>
      <c r="C186" s="1" t="s">
        <v>190</v>
      </c>
      <c r="D186" s="1" t="n">
        <v>33</v>
      </c>
      <c r="E186" s="1" t="s">
        <v>16</v>
      </c>
      <c r="F186" s="1" t="s">
        <v>210</v>
      </c>
      <c r="G186" s="1" t="s">
        <v>192</v>
      </c>
      <c r="H186" s="20" t="n">
        <v>1550</v>
      </c>
      <c r="I186" s="21" t="n">
        <v>19.56</v>
      </c>
      <c r="J186" s="20" t="n">
        <f aca="false">H186*I186</f>
        <v>30318</v>
      </c>
      <c r="K186" s="22" t="n">
        <v>1.5</v>
      </c>
      <c r="L186" s="23" t="n">
        <f aca="false">H186*K186</f>
        <v>2325</v>
      </c>
      <c r="M186" s="23" t="n">
        <v>2500</v>
      </c>
      <c r="N186" s="24" t="n">
        <f aca="false">L186-M186</f>
        <v>-175</v>
      </c>
      <c r="O186" s="25" t="n">
        <f aca="false">IF(L186&gt;=M186,1,0)</f>
        <v>0</v>
      </c>
      <c r="P186" s="26" t="n">
        <v>0.762141779788839</v>
      </c>
      <c r="Q186" s="26" t="n">
        <v>0.0712678169542386</v>
      </c>
      <c r="R186" s="25" t="n">
        <v>67</v>
      </c>
      <c r="S186" s="21" t="n">
        <v>10</v>
      </c>
    </row>
    <row r="187" customFormat="false" ht="15" hidden="false" customHeight="true" outlineLevel="0" collapsed="false">
      <c r="A187" s="19" t="n">
        <v>46027</v>
      </c>
      <c r="B187" s="1" t="s">
        <v>137</v>
      </c>
      <c r="C187" s="1" t="s">
        <v>190</v>
      </c>
      <c r="D187" s="1" t="n">
        <v>34</v>
      </c>
      <c r="E187" s="1" t="s">
        <v>16</v>
      </c>
      <c r="F187" s="1" t="s">
        <v>139</v>
      </c>
      <c r="G187" s="1" t="s">
        <v>140</v>
      </c>
      <c r="H187" s="20" t="n">
        <v>1400</v>
      </c>
      <c r="I187" s="21" t="n">
        <v>22.23</v>
      </c>
      <c r="J187" s="20" t="n">
        <f aca="false">H187*I187</f>
        <v>31122</v>
      </c>
      <c r="K187" s="22" t="n">
        <v>1.51</v>
      </c>
      <c r="L187" s="23" t="n">
        <f aca="false">H187*K187</f>
        <v>2114</v>
      </c>
      <c r="M187" s="23" t="n">
        <v>2500</v>
      </c>
      <c r="N187" s="24" t="n">
        <f aca="false">L187-M187</f>
        <v>-386</v>
      </c>
      <c r="O187" s="25" t="n">
        <f aca="false">IF(L187&gt;=M187,1,0)</f>
        <v>0</v>
      </c>
      <c r="P187" s="26" t="n">
        <v>0.707639836289222</v>
      </c>
      <c r="Q187" s="26" t="n">
        <v>0.0711267605633803</v>
      </c>
      <c r="R187" s="25" t="n">
        <v>78</v>
      </c>
      <c r="S187" s="21" t="n">
        <v>10</v>
      </c>
    </row>
    <row r="188" customFormat="false" ht="15" hidden="false" customHeight="true" outlineLevel="0" collapsed="false">
      <c r="A188" s="19" t="n">
        <v>46027</v>
      </c>
      <c r="B188" s="1" t="s">
        <v>137</v>
      </c>
      <c r="C188" s="1" t="s">
        <v>190</v>
      </c>
      <c r="D188" s="1" t="n">
        <v>35</v>
      </c>
      <c r="E188" s="1" t="s">
        <v>16</v>
      </c>
      <c r="F188" s="1" t="s">
        <v>139</v>
      </c>
      <c r="G188" s="1" t="s">
        <v>140</v>
      </c>
      <c r="H188" s="20" t="n">
        <v>1250</v>
      </c>
      <c r="I188" s="21" t="n">
        <v>24.1</v>
      </c>
      <c r="J188" s="20" t="n">
        <f aca="false">H188*I188</f>
        <v>30125</v>
      </c>
      <c r="K188" s="22" t="n">
        <v>1.51</v>
      </c>
      <c r="L188" s="23" t="n">
        <f aca="false">H188*K188</f>
        <v>1887.5</v>
      </c>
      <c r="M188" s="23" t="n">
        <v>2500</v>
      </c>
      <c r="N188" s="24" t="n">
        <f aca="false">L188-M188</f>
        <v>-612.5</v>
      </c>
      <c r="O188" s="25" t="n">
        <f aca="false">IF(L188&gt;=M188,1,0)</f>
        <v>0</v>
      </c>
      <c r="P188" s="26" t="n">
        <v>0.620622167284714</v>
      </c>
      <c r="Q188" s="26" t="n">
        <v>0.10272373540856</v>
      </c>
      <c r="R188" s="25" t="n">
        <v>75</v>
      </c>
      <c r="S188" s="21" t="n">
        <v>10</v>
      </c>
    </row>
    <row r="189" customFormat="false" ht="15" hidden="false" customHeight="true" outlineLevel="0" collapsed="false">
      <c r="A189" s="19" t="n">
        <v>46027</v>
      </c>
      <c r="B189" s="1" t="s">
        <v>137</v>
      </c>
      <c r="C189" s="1" t="s">
        <v>190</v>
      </c>
      <c r="D189" s="1" t="n">
        <v>36</v>
      </c>
      <c r="E189" s="1" t="s">
        <v>16</v>
      </c>
      <c r="F189" s="1" t="s">
        <v>193</v>
      </c>
      <c r="G189" s="1" t="s">
        <v>194</v>
      </c>
      <c r="H189" s="20" t="n">
        <v>1420</v>
      </c>
      <c r="I189" s="21" t="n">
        <v>20.46</v>
      </c>
      <c r="J189" s="20" t="n">
        <f aca="false">H189*I189</f>
        <v>29053.2</v>
      </c>
      <c r="K189" s="22" t="n">
        <v>1.4</v>
      </c>
      <c r="L189" s="23" t="n">
        <f aca="false">H189*K189</f>
        <v>1988</v>
      </c>
      <c r="M189" s="23" t="n">
        <v>2500</v>
      </c>
      <c r="N189" s="24" t="n">
        <f aca="false">L189-M189</f>
        <v>-512</v>
      </c>
      <c r="O189" s="25" t="n">
        <f aca="false">IF(L189&gt;=M189,1,0)</f>
        <v>0</v>
      </c>
      <c r="P189" s="26" t="n">
        <v>0.890110294117647</v>
      </c>
      <c r="Q189" s="26" t="n">
        <v>0.055244195356285</v>
      </c>
      <c r="R189" s="25" t="n">
        <v>77</v>
      </c>
      <c r="S189" s="21" t="n">
        <v>8</v>
      </c>
    </row>
    <row r="190" customFormat="false" ht="15" hidden="false" customHeight="true" outlineLevel="0" collapsed="false">
      <c r="A190" s="19" t="n">
        <v>46027</v>
      </c>
      <c r="B190" s="1" t="s">
        <v>137</v>
      </c>
      <c r="C190" s="1" t="s">
        <v>190</v>
      </c>
      <c r="D190" s="1" t="n">
        <v>37</v>
      </c>
      <c r="E190" s="1" t="s">
        <v>16</v>
      </c>
      <c r="F190" s="1" t="s">
        <v>195</v>
      </c>
      <c r="G190" s="1" t="s">
        <v>196</v>
      </c>
      <c r="H190" s="20" t="n">
        <v>800</v>
      </c>
      <c r="I190" s="21" t="n">
        <v>19.66</v>
      </c>
      <c r="J190" s="20" t="n">
        <f aca="false">H190*I190</f>
        <v>15728</v>
      </c>
      <c r="K190" s="22" t="n">
        <v>1.4</v>
      </c>
      <c r="L190" s="23" t="n">
        <f aca="false">H190*K190</f>
        <v>1120</v>
      </c>
      <c r="M190" s="23" t="n">
        <v>2500</v>
      </c>
      <c r="N190" s="24" t="n">
        <f aca="false">L190-M190</f>
        <v>-1380</v>
      </c>
      <c r="O190" s="25" t="n">
        <f aca="false">IF(L190&gt;=M190,1,0)</f>
        <v>0</v>
      </c>
      <c r="P190" s="26" t="n">
        <v>0.450400916380298</v>
      </c>
      <c r="Q190" s="26" t="n">
        <v>0.0744949494949495</v>
      </c>
      <c r="R190" s="25" t="n">
        <v>75</v>
      </c>
      <c r="S190" s="21" t="n">
        <v>10</v>
      </c>
    </row>
    <row r="191" customFormat="false" ht="15" hidden="false" customHeight="true" outlineLevel="0" collapsed="false">
      <c r="A191" s="19" t="n">
        <v>46027</v>
      </c>
      <c r="B191" s="1" t="s">
        <v>137</v>
      </c>
      <c r="C191" s="1" t="s">
        <v>190</v>
      </c>
      <c r="D191" s="1" t="n">
        <v>38</v>
      </c>
      <c r="E191" s="1" t="s">
        <v>16</v>
      </c>
      <c r="F191" s="1" t="s">
        <v>139</v>
      </c>
      <c r="G191" s="1" t="s">
        <v>140</v>
      </c>
      <c r="H191" s="20" t="n">
        <v>1520</v>
      </c>
      <c r="I191" s="21" t="n">
        <v>22.23</v>
      </c>
      <c r="J191" s="20" t="n">
        <f aca="false">H191*I191</f>
        <v>33789.6</v>
      </c>
      <c r="K191" s="22" t="n">
        <v>1.51</v>
      </c>
      <c r="L191" s="23" t="n">
        <f aca="false">H191*K191</f>
        <v>2295.2</v>
      </c>
      <c r="M191" s="23" t="n">
        <v>2500</v>
      </c>
      <c r="N191" s="24" t="n">
        <f aca="false">L191-M191</f>
        <v>-204.8</v>
      </c>
      <c r="O191" s="25" t="n">
        <f aca="false">IF(L191&gt;=M191,1,0)</f>
        <v>0</v>
      </c>
      <c r="P191" s="26" t="n">
        <v>0.752887700534759</v>
      </c>
      <c r="Q191" s="26" t="n">
        <v>0.0719377835385612</v>
      </c>
      <c r="R191" s="25" t="n">
        <v>82</v>
      </c>
      <c r="S191" s="21" t="n">
        <v>10</v>
      </c>
    </row>
    <row r="192" customFormat="false" ht="15" hidden="false" customHeight="true" outlineLevel="0" collapsed="false">
      <c r="A192" s="19" t="n">
        <v>46028</v>
      </c>
      <c r="B192" s="1" t="s">
        <v>137</v>
      </c>
      <c r="C192" s="1" t="s">
        <v>138</v>
      </c>
      <c r="D192" s="1" t="n">
        <v>1</v>
      </c>
      <c r="E192" s="1" t="s">
        <v>16</v>
      </c>
      <c r="F192" s="1" t="s">
        <v>139</v>
      </c>
      <c r="G192" s="1" t="s">
        <v>140</v>
      </c>
      <c r="H192" s="20" t="n">
        <v>1700</v>
      </c>
      <c r="I192" s="21" t="n">
        <v>22.23</v>
      </c>
      <c r="J192" s="20" t="n">
        <f aca="false">H192*I192</f>
        <v>37791</v>
      </c>
      <c r="K192" s="22" t="n">
        <v>1.51</v>
      </c>
      <c r="L192" s="23" t="n">
        <f aca="false">H192*K192</f>
        <v>2567</v>
      </c>
      <c r="M192" s="23" t="n">
        <v>2500</v>
      </c>
      <c r="N192" s="24" t="n">
        <f aca="false">L192-M192</f>
        <v>67</v>
      </c>
      <c r="O192" s="25" t="n">
        <f aca="false">IF(L192&gt;=M192,1,0)</f>
        <v>1</v>
      </c>
      <c r="P192" s="26" t="n">
        <v>0.9063</v>
      </c>
      <c r="Q192" s="26" t="n">
        <v>0.0975</v>
      </c>
      <c r="R192" s="25" t="n">
        <v>76</v>
      </c>
      <c r="S192" s="21" t="n">
        <v>9</v>
      </c>
    </row>
    <row r="193" customFormat="false" ht="15" hidden="false" customHeight="true" outlineLevel="0" collapsed="false">
      <c r="A193" s="19" t="n">
        <v>46028</v>
      </c>
      <c r="B193" s="1" t="s">
        <v>137</v>
      </c>
      <c r="C193" s="1" t="s">
        <v>138</v>
      </c>
      <c r="D193" s="1" t="n">
        <v>2</v>
      </c>
      <c r="E193" s="1" t="s">
        <v>10</v>
      </c>
      <c r="F193" s="1" t="s">
        <v>141</v>
      </c>
      <c r="G193" s="1" t="s">
        <v>142</v>
      </c>
      <c r="H193" s="20" t="n">
        <v>2200</v>
      </c>
      <c r="I193" s="21" t="n">
        <v>13.75</v>
      </c>
      <c r="J193" s="20" t="n">
        <f aca="false">H193*I193</f>
        <v>30250</v>
      </c>
      <c r="K193" s="22" t="n">
        <v>1.55</v>
      </c>
      <c r="L193" s="23" t="n">
        <f aca="false">H193*K193</f>
        <v>3410</v>
      </c>
      <c r="M193" s="23" t="n">
        <v>2500</v>
      </c>
      <c r="N193" s="24" t="n">
        <f aca="false">L193-M193</f>
        <v>910</v>
      </c>
      <c r="O193" s="25" t="n">
        <f aca="false">IF(L193&gt;=M193,1,0)</f>
        <v>1</v>
      </c>
      <c r="P193" s="26" t="n">
        <v>0.8693</v>
      </c>
      <c r="Q193" s="26" t="n">
        <v>0.0514</v>
      </c>
      <c r="R193" s="25" t="n">
        <v>64</v>
      </c>
      <c r="S193" s="21" t="n">
        <v>9</v>
      </c>
    </row>
    <row r="194" customFormat="false" ht="15" hidden="false" customHeight="true" outlineLevel="0" collapsed="false">
      <c r="A194" s="19" t="n">
        <v>46028</v>
      </c>
      <c r="B194" s="1" t="s">
        <v>137</v>
      </c>
      <c r="C194" s="1" t="s">
        <v>138</v>
      </c>
      <c r="D194" s="1" t="n">
        <v>3</v>
      </c>
      <c r="E194" s="1" t="s">
        <v>10</v>
      </c>
      <c r="F194" s="1" t="s">
        <v>143</v>
      </c>
      <c r="G194" s="1" t="s">
        <v>144</v>
      </c>
      <c r="H194" s="20" t="n">
        <v>1480</v>
      </c>
      <c r="I194" s="21" t="n">
        <v>20.32</v>
      </c>
      <c r="J194" s="20" t="n">
        <f aca="false">H194*I194</f>
        <v>30073.6</v>
      </c>
      <c r="K194" s="22" t="n">
        <v>1.75</v>
      </c>
      <c r="L194" s="23" t="n">
        <f aca="false">H194*K194</f>
        <v>2590</v>
      </c>
      <c r="M194" s="23" t="n">
        <v>2500</v>
      </c>
      <c r="N194" s="24" t="n">
        <f aca="false">L194-M194</f>
        <v>90</v>
      </c>
      <c r="O194" s="25" t="n">
        <f aca="false">IF(L194&gt;=M194,1,0)</f>
        <v>1</v>
      </c>
      <c r="P194" s="26" t="n">
        <v>0.8244</v>
      </c>
      <c r="Q194" s="26" t="n">
        <v>0.1167</v>
      </c>
      <c r="R194" s="25" t="n">
        <v>68</v>
      </c>
      <c r="S194" s="21" t="n">
        <v>9</v>
      </c>
    </row>
    <row r="195" customFormat="false" ht="15" hidden="false" customHeight="true" outlineLevel="0" collapsed="false">
      <c r="A195" s="19" t="n">
        <v>46028</v>
      </c>
      <c r="B195" s="1" t="s">
        <v>137</v>
      </c>
      <c r="C195" s="1" t="s">
        <v>138</v>
      </c>
      <c r="D195" s="1" t="n">
        <v>4</v>
      </c>
      <c r="E195" s="1" t="s">
        <v>145</v>
      </c>
      <c r="F195" s="1" t="s">
        <v>211</v>
      </c>
      <c r="G195" s="1" t="s">
        <v>215</v>
      </c>
      <c r="H195" s="20" t="n">
        <v>1050</v>
      </c>
      <c r="I195" s="21" t="n">
        <v>21.43</v>
      </c>
      <c r="J195" s="20" t="n">
        <f aca="false">H195*I195</f>
        <v>22501.5</v>
      </c>
      <c r="K195" s="22" t="n">
        <v>3</v>
      </c>
      <c r="L195" s="23" t="n">
        <f aca="false">H195*K195</f>
        <v>3150</v>
      </c>
      <c r="M195" s="23" t="n">
        <v>2500</v>
      </c>
      <c r="N195" s="24" t="n">
        <f aca="false">L195-M195</f>
        <v>650</v>
      </c>
      <c r="O195" s="25" t="n">
        <f aca="false">IF(L195&gt;=M195,1,0)</f>
        <v>1</v>
      </c>
      <c r="P195" s="26" t="n">
        <v>0.5589</v>
      </c>
      <c r="Q195" s="26" t="n">
        <v>0.1124</v>
      </c>
      <c r="R195" s="25" t="n">
        <v>76</v>
      </c>
      <c r="S195" s="21" t="n">
        <v>8</v>
      </c>
    </row>
    <row r="196" customFormat="false" ht="15" hidden="false" customHeight="true" outlineLevel="0" collapsed="false">
      <c r="A196" s="19" t="n">
        <v>46028</v>
      </c>
      <c r="B196" s="1" t="s">
        <v>137</v>
      </c>
      <c r="C196" s="1" t="s">
        <v>138</v>
      </c>
      <c r="D196" s="1" t="n">
        <v>5</v>
      </c>
      <c r="E196" s="1" t="s">
        <v>13</v>
      </c>
      <c r="F196" s="1" t="s">
        <v>206</v>
      </c>
      <c r="G196" s="1" t="s">
        <v>149</v>
      </c>
      <c r="H196" s="20" t="n">
        <v>1300</v>
      </c>
      <c r="I196" s="21" t="n">
        <v>21.43</v>
      </c>
      <c r="J196" s="20" t="n">
        <f aca="false">H196*I196</f>
        <v>27859</v>
      </c>
      <c r="K196" s="22" t="n">
        <v>2.2</v>
      </c>
      <c r="L196" s="23" t="n">
        <f aca="false">H196*K196</f>
        <v>2860</v>
      </c>
      <c r="M196" s="23" t="n">
        <v>2500</v>
      </c>
      <c r="N196" s="24" t="n">
        <f aca="false">L196-M196</f>
        <v>360</v>
      </c>
      <c r="O196" s="25" t="n">
        <f aca="false">IF(L196&gt;=M196,1,0)</f>
        <v>1</v>
      </c>
      <c r="P196" s="26" t="n">
        <v>0.6558</v>
      </c>
      <c r="Q196" s="26" t="n">
        <v>0.1224</v>
      </c>
      <c r="R196" s="25" t="n">
        <v>80</v>
      </c>
      <c r="S196" s="21" t="n">
        <v>9</v>
      </c>
    </row>
    <row r="197" customFormat="false" ht="15" hidden="false" customHeight="true" outlineLevel="0" collapsed="false">
      <c r="A197" s="19" t="n">
        <v>46028</v>
      </c>
      <c r="B197" s="1" t="s">
        <v>137</v>
      </c>
      <c r="C197" s="1" t="s">
        <v>138</v>
      </c>
      <c r="D197" s="1" t="n">
        <v>6</v>
      </c>
      <c r="E197" s="1" t="s">
        <v>10</v>
      </c>
      <c r="F197" s="1" t="s">
        <v>141</v>
      </c>
      <c r="G197" s="1" t="s">
        <v>142</v>
      </c>
      <c r="H197" s="20" t="n">
        <v>1600</v>
      </c>
      <c r="I197" s="21" t="n">
        <v>13.75</v>
      </c>
      <c r="J197" s="20" t="n">
        <f aca="false">H197*I197</f>
        <v>22000</v>
      </c>
      <c r="K197" s="22" t="n">
        <v>1.55</v>
      </c>
      <c r="L197" s="23" t="n">
        <f aca="false">H197*K197</f>
        <v>2480</v>
      </c>
      <c r="M197" s="23" t="n">
        <v>2500</v>
      </c>
      <c r="N197" s="24" t="n">
        <f aca="false">L197-M197</f>
        <v>-20</v>
      </c>
      <c r="O197" s="25" t="n">
        <f aca="false">IF(L197&gt;=M197,1,0)</f>
        <v>0</v>
      </c>
      <c r="P197" s="26" t="n">
        <v>0.7232</v>
      </c>
      <c r="Q197" s="26" t="n">
        <v>0.0915</v>
      </c>
      <c r="R197" s="25" t="n">
        <v>54</v>
      </c>
      <c r="S197" s="21" t="n">
        <v>8</v>
      </c>
    </row>
    <row r="198" customFormat="false" ht="15" hidden="false" customHeight="true" outlineLevel="0" collapsed="false">
      <c r="A198" s="19" t="n">
        <v>46028</v>
      </c>
      <c r="B198" s="1" t="s">
        <v>137</v>
      </c>
      <c r="C198" s="1" t="s">
        <v>138</v>
      </c>
      <c r="D198" s="1" t="n">
        <v>7</v>
      </c>
      <c r="E198" s="1" t="s">
        <v>13</v>
      </c>
      <c r="F198" s="1" t="s">
        <v>150</v>
      </c>
      <c r="G198" s="1" t="s">
        <v>149</v>
      </c>
      <c r="H198" s="20" t="n">
        <v>1500</v>
      </c>
      <c r="I198" s="21" t="n">
        <v>20.43</v>
      </c>
      <c r="J198" s="20" t="n">
        <f aca="false">H198*I198</f>
        <v>30645</v>
      </c>
      <c r="K198" s="22" t="n">
        <v>2.2</v>
      </c>
      <c r="L198" s="23" t="n">
        <f aca="false">H198*K198</f>
        <v>3300</v>
      </c>
      <c r="M198" s="23" t="n">
        <v>2500</v>
      </c>
      <c r="N198" s="24" t="n">
        <f aca="false">L198-M198</f>
        <v>800.000000000001</v>
      </c>
      <c r="O198" s="25" t="n">
        <f aca="false">IF(L198&gt;=M198,1,0)</f>
        <v>1</v>
      </c>
      <c r="P198" s="26" t="n">
        <v>0.8628</v>
      </c>
      <c r="Q198" s="26" t="n">
        <v>0.1444</v>
      </c>
      <c r="R198" s="25" t="n">
        <v>72</v>
      </c>
      <c r="S198" s="21" t="n">
        <v>8</v>
      </c>
    </row>
    <row r="199" customFormat="false" ht="15" hidden="false" customHeight="true" outlineLevel="0" collapsed="false">
      <c r="A199" s="19" t="n">
        <v>46028</v>
      </c>
      <c r="B199" s="1" t="s">
        <v>137</v>
      </c>
      <c r="C199" s="1" t="s">
        <v>138</v>
      </c>
      <c r="D199" s="1" t="n">
        <v>8</v>
      </c>
      <c r="E199" s="1" t="s">
        <v>13</v>
      </c>
      <c r="F199" s="1" t="s">
        <v>200</v>
      </c>
      <c r="G199" s="1" t="s">
        <v>149</v>
      </c>
      <c r="H199" s="20" t="n">
        <v>1650</v>
      </c>
      <c r="I199" s="21" t="n">
        <v>19.64</v>
      </c>
      <c r="J199" s="20" t="n">
        <f aca="false">H199*I199</f>
        <v>32406</v>
      </c>
      <c r="K199" s="22" t="n">
        <v>2.2</v>
      </c>
      <c r="L199" s="23" t="n">
        <f aca="false">H199*K199</f>
        <v>3630</v>
      </c>
      <c r="M199" s="23" t="n">
        <v>2500</v>
      </c>
      <c r="N199" s="24" t="n">
        <f aca="false">L199-M199</f>
        <v>1130</v>
      </c>
      <c r="O199" s="25" t="n">
        <f aca="false">IF(L199&gt;=M199,1,0)</f>
        <v>1</v>
      </c>
      <c r="P199" s="26" t="n">
        <v>0.8466</v>
      </c>
      <c r="Q199" s="26" t="n">
        <v>0.128</v>
      </c>
      <c r="R199" s="25" t="n">
        <v>70</v>
      </c>
      <c r="S199" s="21" t="n">
        <v>9</v>
      </c>
    </row>
    <row r="200" customFormat="false" ht="15" hidden="false" customHeight="true" outlineLevel="0" collapsed="false">
      <c r="A200" s="19" t="n">
        <v>46028</v>
      </c>
      <c r="B200" s="1" t="s">
        <v>137</v>
      </c>
      <c r="C200" s="1" t="s">
        <v>138</v>
      </c>
      <c r="D200" s="1" t="n">
        <v>9</v>
      </c>
      <c r="E200" s="1" t="s">
        <v>152</v>
      </c>
      <c r="F200" s="1" t="s">
        <v>216</v>
      </c>
      <c r="G200" s="1" t="s">
        <v>149</v>
      </c>
      <c r="H200" s="20" t="n">
        <v>1100</v>
      </c>
      <c r="I200" s="21" t="n">
        <v>21.68</v>
      </c>
      <c r="J200" s="20" t="n">
        <f aca="false">H200*I200</f>
        <v>23848</v>
      </c>
      <c r="K200" s="22" t="n">
        <v>1.5</v>
      </c>
      <c r="L200" s="23" t="n">
        <f aca="false">H200*K200</f>
        <v>1650</v>
      </c>
      <c r="M200" s="23" t="n">
        <v>2500</v>
      </c>
      <c r="N200" s="24" t="n">
        <f aca="false">L200-M200</f>
        <v>-850</v>
      </c>
      <c r="O200" s="25" t="n">
        <f aca="false">IF(L200&gt;=M200,1,0)</f>
        <v>0</v>
      </c>
      <c r="P200" s="26" t="n">
        <v>0.5719</v>
      </c>
      <c r="Q200" s="26" t="n">
        <v>0.1142</v>
      </c>
      <c r="R200" s="25" t="n">
        <v>72</v>
      </c>
      <c r="S200" s="21" t="n">
        <v>10</v>
      </c>
    </row>
    <row r="201" customFormat="false" ht="15" hidden="false" customHeight="true" outlineLevel="0" collapsed="false">
      <c r="A201" s="19" t="n">
        <v>46028</v>
      </c>
      <c r="B201" s="1" t="s">
        <v>137</v>
      </c>
      <c r="C201" s="1" t="s">
        <v>138</v>
      </c>
      <c r="D201" s="1" t="n">
        <v>10</v>
      </c>
      <c r="E201" s="1" t="s">
        <v>10</v>
      </c>
      <c r="F201" s="1" t="s">
        <v>212</v>
      </c>
      <c r="G201" s="1" t="s">
        <v>217</v>
      </c>
      <c r="H201" s="20" t="n">
        <v>1600</v>
      </c>
      <c r="I201" s="21" t="n">
        <v>17.79</v>
      </c>
      <c r="J201" s="20" t="n">
        <f aca="false">H201*I201</f>
        <v>28464</v>
      </c>
      <c r="K201" s="22" t="n">
        <v>1.85</v>
      </c>
      <c r="L201" s="23" t="n">
        <f aca="false">H201*K201</f>
        <v>2960</v>
      </c>
      <c r="M201" s="23" t="n">
        <v>2500</v>
      </c>
      <c r="N201" s="24" t="n">
        <f aca="false">L201-M201</f>
        <v>460</v>
      </c>
      <c r="O201" s="25" t="n">
        <f aca="false">IF(L201&gt;=M201,1,0)</f>
        <v>1</v>
      </c>
      <c r="P201" s="26" t="n">
        <v>0.7627</v>
      </c>
      <c r="Q201" s="26" t="n">
        <v>0.1616</v>
      </c>
      <c r="R201" s="25" t="n">
        <v>66</v>
      </c>
      <c r="S201" s="21" t="n">
        <v>10</v>
      </c>
    </row>
    <row r="202" customFormat="false" ht="15" hidden="false" customHeight="true" outlineLevel="0" collapsed="false">
      <c r="A202" s="19" t="n">
        <v>46028</v>
      </c>
      <c r="B202" s="1" t="s">
        <v>137</v>
      </c>
      <c r="C202" s="1" t="s">
        <v>138</v>
      </c>
      <c r="D202" s="1" t="n">
        <v>11</v>
      </c>
      <c r="E202" s="1" t="s">
        <v>10</v>
      </c>
      <c r="F202" s="1" t="s">
        <v>157</v>
      </c>
      <c r="G202" s="1" t="s">
        <v>201</v>
      </c>
      <c r="H202" s="20" t="n">
        <v>2600</v>
      </c>
      <c r="I202" s="21" t="n">
        <v>15.59</v>
      </c>
      <c r="J202" s="20" t="n">
        <f aca="false">H202*I202</f>
        <v>40534</v>
      </c>
      <c r="K202" s="22" t="n">
        <v>1.67</v>
      </c>
      <c r="L202" s="23" t="n">
        <f aca="false">H202*K202</f>
        <v>4342</v>
      </c>
      <c r="M202" s="23" t="n">
        <v>2500</v>
      </c>
      <c r="N202" s="24" t="n">
        <f aca="false">L202-M202</f>
        <v>1842</v>
      </c>
      <c r="O202" s="25" t="n">
        <f aca="false">IF(L202&gt;=M202,1,0)</f>
        <v>1</v>
      </c>
      <c r="P202" s="26" t="n">
        <v>1.0985</v>
      </c>
      <c r="Q202" s="26" t="n">
        <v>0.0775</v>
      </c>
      <c r="R202" s="25" t="n">
        <v>64</v>
      </c>
      <c r="S202" s="21" t="n">
        <v>9</v>
      </c>
    </row>
    <row r="203" customFormat="false" ht="15" hidden="false" customHeight="true" outlineLevel="0" collapsed="false">
      <c r="A203" s="19" t="n">
        <v>46028</v>
      </c>
      <c r="B203" s="1" t="s">
        <v>137</v>
      </c>
      <c r="C203" s="1" t="s">
        <v>138</v>
      </c>
      <c r="D203" s="1" t="n">
        <v>12</v>
      </c>
      <c r="E203" s="1" t="s">
        <v>10</v>
      </c>
      <c r="F203" s="1" t="s">
        <v>158</v>
      </c>
      <c r="G203" s="1" t="s">
        <v>205</v>
      </c>
      <c r="H203" s="20" t="n">
        <v>2550</v>
      </c>
      <c r="I203" s="21" t="n">
        <v>16.51</v>
      </c>
      <c r="J203" s="20" t="n">
        <f aca="false">H203*I203</f>
        <v>42100.5</v>
      </c>
      <c r="K203" s="22" t="n">
        <v>1.52</v>
      </c>
      <c r="L203" s="23" t="n">
        <f aca="false">H203*K203</f>
        <v>3876</v>
      </c>
      <c r="M203" s="23" t="n">
        <v>2500</v>
      </c>
      <c r="N203" s="24" t="n">
        <f aca="false">L203-M203</f>
        <v>1376</v>
      </c>
      <c r="O203" s="25" t="n">
        <f aca="false">IF(L203&gt;=M203,1,0)</f>
        <v>1</v>
      </c>
      <c r="P203" s="26" t="n">
        <v>0.9184</v>
      </c>
      <c r="Q203" s="26" t="n">
        <v>0.1162</v>
      </c>
      <c r="R203" s="25" t="n">
        <v>73</v>
      </c>
      <c r="S203" s="21" t="n">
        <v>10</v>
      </c>
    </row>
    <row r="204" customFormat="false" ht="15" hidden="false" customHeight="true" outlineLevel="0" collapsed="false">
      <c r="A204" s="19" t="n">
        <v>46028</v>
      </c>
      <c r="B204" s="1" t="s">
        <v>137</v>
      </c>
      <c r="C204" s="1" t="s">
        <v>138</v>
      </c>
      <c r="D204" s="1" t="n">
        <v>13</v>
      </c>
      <c r="E204" s="1" t="s">
        <v>10</v>
      </c>
      <c r="F204" s="1" t="s">
        <v>218</v>
      </c>
      <c r="G204" s="1" t="s">
        <v>156</v>
      </c>
      <c r="H204" s="20" t="n">
        <v>1600</v>
      </c>
      <c r="I204" s="21" t="n">
        <v>19.34</v>
      </c>
      <c r="J204" s="20" t="n">
        <f aca="false">H204*I204</f>
        <v>30944</v>
      </c>
      <c r="K204" s="22" t="n">
        <v>1.44</v>
      </c>
      <c r="L204" s="23" t="n">
        <f aca="false">H204*K204</f>
        <v>2304</v>
      </c>
      <c r="M204" s="23" t="n">
        <v>2500</v>
      </c>
      <c r="N204" s="24" t="n">
        <f aca="false">L204-M204</f>
        <v>-196</v>
      </c>
      <c r="O204" s="25" t="n">
        <f aca="false">IF(L204&gt;=M204,1,0)</f>
        <v>0</v>
      </c>
      <c r="P204" s="26" t="n">
        <v>0.8147</v>
      </c>
      <c r="Q204" s="26" t="n">
        <v>0.1422</v>
      </c>
      <c r="R204" s="25" t="n">
        <v>66</v>
      </c>
      <c r="S204" s="21" t="n">
        <v>10</v>
      </c>
    </row>
    <row r="205" customFormat="false" ht="15" hidden="false" customHeight="true" outlineLevel="0" collapsed="false">
      <c r="A205" s="19" t="n">
        <v>46028</v>
      </c>
      <c r="B205" s="1" t="s">
        <v>137</v>
      </c>
      <c r="C205" s="1" t="s">
        <v>138</v>
      </c>
      <c r="D205" s="1" t="n">
        <v>14</v>
      </c>
      <c r="E205" s="1" t="s">
        <v>10</v>
      </c>
      <c r="F205" s="1" t="s">
        <v>160</v>
      </c>
      <c r="G205" s="1" t="s">
        <v>161</v>
      </c>
      <c r="H205" s="20" t="n">
        <v>1530</v>
      </c>
      <c r="I205" s="21" t="n">
        <v>22.05</v>
      </c>
      <c r="J205" s="20" t="n">
        <f aca="false">H205*I205</f>
        <v>33736.5</v>
      </c>
      <c r="K205" s="22" t="n">
        <v>1.83</v>
      </c>
      <c r="L205" s="23" t="n">
        <f aca="false">H205*K205</f>
        <v>2799.9</v>
      </c>
      <c r="M205" s="23" t="n">
        <v>2500</v>
      </c>
      <c r="N205" s="24" t="n">
        <f aca="false">L205-M205</f>
        <v>299.9</v>
      </c>
      <c r="O205" s="25" t="n">
        <f aca="false">IF(L205&gt;=M205,1,0)</f>
        <v>1</v>
      </c>
      <c r="P205" s="26" t="n">
        <v>0.8245</v>
      </c>
      <c r="Q205" s="26" t="n">
        <v>0.1696</v>
      </c>
      <c r="R205" s="25" t="n">
        <v>70</v>
      </c>
      <c r="S205" s="21" t="n">
        <v>10</v>
      </c>
    </row>
    <row r="206" customFormat="false" ht="15" hidden="false" customHeight="true" outlineLevel="0" collapsed="false">
      <c r="A206" s="19" t="n">
        <v>46028</v>
      </c>
      <c r="B206" s="1" t="s">
        <v>137</v>
      </c>
      <c r="C206" s="1" t="s">
        <v>138</v>
      </c>
      <c r="D206" s="1" t="n">
        <v>15</v>
      </c>
      <c r="E206" s="1" t="s">
        <v>16</v>
      </c>
      <c r="F206" s="1" t="s">
        <v>139</v>
      </c>
      <c r="G206" s="1" t="s">
        <v>140</v>
      </c>
      <c r="H206" s="20" t="n">
        <v>1700</v>
      </c>
      <c r="I206" s="21" t="n">
        <v>22.23</v>
      </c>
      <c r="J206" s="20" t="n">
        <f aca="false">H206*I206</f>
        <v>37791</v>
      </c>
      <c r="K206" s="22" t="n">
        <v>1.51</v>
      </c>
      <c r="L206" s="23" t="n">
        <f aca="false">H206*K206</f>
        <v>2567</v>
      </c>
      <c r="M206" s="23" t="n">
        <v>2500</v>
      </c>
      <c r="N206" s="24" t="n">
        <f aca="false">L206-M206</f>
        <v>67</v>
      </c>
      <c r="O206" s="25" t="n">
        <f aca="false">IF(L206&gt;=M206,1,0)</f>
        <v>1</v>
      </c>
      <c r="P206" s="26" t="n">
        <v>0.9168</v>
      </c>
      <c r="Q206" s="26" t="n">
        <v>0.1518</v>
      </c>
      <c r="R206" s="25" t="n">
        <v>75</v>
      </c>
      <c r="S206" s="21" t="n">
        <v>9</v>
      </c>
    </row>
    <row r="207" customFormat="false" ht="15" hidden="false" customHeight="true" outlineLevel="0" collapsed="false">
      <c r="A207" s="19" t="n">
        <v>46028</v>
      </c>
      <c r="B207" s="1" t="s">
        <v>137</v>
      </c>
      <c r="C207" s="1" t="s">
        <v>138</v>
      </c>
      <c r="D207" s="1" t="n">
        <v>16</v>
      </c>
      <c r="E207" s="1" t="s">
        <v>10</v>
      </c>
      <c r="F207" s="1" t="s">
        <v>162</v>
      </c>
      <c r="G207" s="1" t="s">
        <v>163</v>
      </c>
      <c r="H207" s="20" t="n">
        <v>2050</v>
      </c>
      <c r="I207" s="21" t="n">
        <v>20.47</v>
      </c>
      <c r="J207" s="20" t="n">
        <f aca="false">H207*I207</f>
        <v>41963.5</v>
      </c>
      <c r="K207" s="22" t="n">
        <v>1.25</v>
      </c>
      <c r="L207" s="23" t="n">
        <f aca="false">H207*K207</f>
        <v>2562.5</v>
      </c>
      <c r="M207" s="23" t="n">
        <v>2500</v>
      </c>
      <c r="N207" s="24" t="n">
        <f aca="false">L207-M207</f>
        <v>62.5</v>
      </c>
      <c r="O207" s="25" t="n">
        <f aca="false">IF(L207&gt;=M207,1,0)</f>
        <v>1</v>
      </c>
      <c r="P207" s="26" t="n">
        <v>1.0151</v>
      </c>
      <c r="Q207" s="26" t="n">
        <v>0.0888</v>
      </c>
      <c r="R207" s="25" t="n">
        <v>76</v>
      </c>
      <c r="S207" s="21" t="n">
        <v>9</v>
      </c>
    </row>
    <row r="208" customFormat="false" ht="15" hidden="false" customHeight="true" outlineLevel="0" collapsed="false">
      <c r="A208" s="19" t="n">
        <v>46028</v>
      </c>
      <c r="B208" s="1" t="s">
        <v>137</v>
      </c>
      <c r="C208" s="1" t="s">
        <v>164</v>
      </c>
      <c r="D208" s="1" t="n">
        <v>17</v>
      </c>
      <c r="E208" s="1" t="s">
        <v>10</v>
      </c>
      <c r="F208" s="1" t="s">
        <v>165</v>
      </c>
      <c r="G208" s="1" t="s">
        <v>166</v>
      </c>
      <c r="H208" s="20" t="n">
        <v>1200</v>
      </c>
      <c r="I208" s="21" t="n">
        <v>31.32</v>
      </c>
      <c r="J208" s="20" t="n">
        <f aca="false">H208*I208</f>
        <v>37584</v>
      </c>
      <c r="K208" s="22" t="n">
        <v>3.12</v>
      </c>
      <c r="L208" s="23" t="n">
        <f aca="false">H208*K208</f>
        <v>3744</v>
      </c>
      <c r="M208" s="23" t="n">
        <v>2500</v>
      </c>
      <c r="N208" s="24" t="n">
        <f aca="false">L208-M208</f>
        <v>1244</v>
      </c>
      <c r="O208" s="25" t="n">
        <f aca="false">IF(L208&gt;=M208,1,0)</f>
        <v>1</v>
      </c>
      <c r="P208" s="26" t="n">
        <v>0.799</v>
      </c>
      <c r="Q208" s="26" t="n">
        <v>0.0799</v>
      </c>
      <c r="R208" s="25" t="n">
        <v>76</v>
      </c>
      <c r="S208" s="21" t="n">
        <v>10</v>
      </c>
    </row>
    <row r="209" customFormat="false" ht="15" hidden="false" customHeight="true" outlineLevel="0" collapsed="false">
      <c r="A209" s="19" t="n">
        <v>46028</v>
      </c>
      <c r="B209" s="1" t="s">
        <v>137</v>
      </c>
      <c r="C209" s="1" t="s">
        <v>164</v>
      </c>
      <c r="D209" s="1" t="n">
        <v>18</v>
      </c>
      <c r="E209" s="1" t="s">
        <v>10</v>
      </c>
      <c r="F209" s="1" t="s">
        <v>207</v>
      </c>
      <c r="G209" s="1" t="s">
        <v>208</v>
      </c>
      <c r="H209" s="20" t="n">
        <v>1600</v>
      </c>
      <c r="I209" s="21" t="n">
        <v>19.05</v>
      </c>
      <c r="J209" s="20" t="n">
        <f aca="false">H209*I209</f>
        <v>30480</v>
      </c>
      <c r="K209" s="22" t="n">
        <v>1.83</v>
      </c>
      <c r="L209" s="23" t="n">
        <f aca="false">H209*K209</f>
        <v>2928</v>
      </c>
      <c r="M209" s="23" t="n">
        <v>2500</v>
      </c>
      <c r="N209" s="24" t="n">
        <f aca="false">L209-M209</f>
        <v>428</v>
      </c>
      <c r="O209" s="25" t="n">
        <f aca="false">IF(L209&gt;=M209,1,0)</f>
        <v>1</v>
      </c>
      <c r="P209" s="26" t="n">
        <v>0.7226</v>
      </c>
      <c r="Q209" s="26" t="n">
        <v>0.1018</v>
      </c>
      <c r="R209" s="25" t="n">
        <v>78</v>
      </c>
      <c r="S209" s="21" t="n">
        <v>8</v>
      </c>
    </row>
    <row r="210" customFormat="false" ht="15" hidden="false" customHeight="true" outlineLevel="0" collapsed="false">
      <c r="A210" s="19" t="n">
        <v>46028</v>
      </c>
      <c r="B210" s="1" t="s">
        <v>137</v>
      </c>
      <c r="C210" s="1" t="s">
        <v>164</v>
      </c>
      <c r="D210" s="1" t="n">
        <v>19</v>
      </c>
      <c r="E210" s="1" t="s">
        <v>10</v>
      </c>
      <c r="F210" s="1" t="s">
        <v>171</v>
      </c>
      <c r="G210" s="1" t="s">
        <v>156</v>
      </c>
      <c r="H210" s="20" t="n">
        <v>600</v>
      </c>
      <c r="I210" s="21" t="n">
        <v>21.3</v>
      </c>
      <c r="J210" s="20" t="n">
        <f aca="false">H210*I210</f>
        <v>12780</v>
      </c>
      <c r="K210" s="22" t="n">
        <v>1.65</v>
      </c>
      <c r="L210" s="23" t="n">
        <f aca="false">H210*K210</f>
        <v>990</v>
      </c>
      <c r="M210" s="23" t="n">
        <v>2500</v>
      </c>
      <c r="N210" s="24" t="n">
        <f aca="false">L210-M210</f>
        <v>-1510</v>
      </c>
      <c r="O210" s="25" t="n">
        <f aca="false">IF(L210&gt;=M210,1,0)</f>
        <v>0</v>
      </c>
      <c r="P210" s="26" t="n">
        <v>0.2759</v>
      </c>
      <c r="Q210" s="26" t="n">
        <v>0.0724</v>
      </c>
      <c r="R210" s="25" t="n">
        <v>76</v>
      </c>
      <c r="S210" s="21" t="n">
        <v>10</v>
      </c>
    </row>
    <row r="211" customFormat="false" ht="15" hidden="false" customHeight="true" outlineLevel="0" collapsed="false">
      <c r="A211" s="19" t="n">
        <v>46028</v>
      </c>
      <c r="B211" s="1" t="s">
        <v>137</v>
      </c>
      <c r="C211" s="1" t="s">
        <v>164</v>
      </c>
      <c r="D211" s="1" t="n">
        <v>20</v>
      </c>
      <c r="E211" s="1" t="s">
        <v>10</v>
      </c>
      <c r="F211" s="1" t="s">
        <v>171</v>
      </c>
      <c r="G211" s="1" t="s">
        <v>156</v>
      </c>
      <c r="H211" s="20" t="n">
        <v>1800</v>
      </c>
      <c r="I211" s="21" t="n">
        <v>21.3</v>
      </c>
      <c r="J211" s="20" t="n">
        <f aca="false">H211*I211</f>
        <v>38340</v>
      </c>
      <c r="K211" s="22" t="n">
        <v>1.65</v>
      </c>
      <c r="L211" s="23" t="n">
        <f aca="false">H211*K211</f>
        <v>2970</v>
      </c>
      <c r="M211" s="23" t="n">
        <v>2500</v>
      </c>
      <c r="N211" s="24" t="n">
        <f aca="false">L211-M211</f>
        <v>470</v>
      </c>
      <c r="O211" s="25" t="n">
        <f aca="false">IF(L211&gt;=M211,1,0)</f>
        <v>1</v>
      </c>
      <c r="P211" s="26" t="n">
        <v>0.7745</v>
      </c>
      <c r="Q211" s="26" t="n">
        <v>0.0556</v>
      </c>
      <c r="R211" s="25" t="n">
        <v>78</v>
      </c>
      <c r="S211" s="21" t="n">
        <v>10</v>
      </c>
    </row>
    <row r="212" customFormat="false" ht="15" hidden="false" customHeight="true" outlineLevel="0" collapsed="false">
      <c r="A212" s="19" t="n">
        <v>46028</v>
      </c>
      <c r="B212" s="1" t="s">
        <v>137</v>
      </c>
      <c r="C212" s="1" t="s">
        <v>164</v>
      </c>
      <c r="D212" s="1" t="n">
        <v>21</v>
      </c>
      <c r="E212" s="1" t="s">
        <v>10</v>
      </c>
      <c r="F212" s="1" t="s">
        <v>172</v>
      </c>
      <c r="G212" s="1" t="s">
        <v>173</v>
      </c>
      <c r="H212" s="20" t="n">
        <v>950</v>
      </c>
      <c r="I212" s="21" t="n">
        <v>40.42</v>
      </c>
      <c r="J212" s="20" t="n">
        <f aca="false">H212*I212</f>
        <v>38399</v>
      </c>
      <c r="K212" s="22" t="n">
        <v>3.5</v>
      </c>
      <c r="L212" s="23" t="n">
        <f aca="false">H212*K212</f>
        <v>3325</v>
      </c>
      <c r="M212" s="23" t="n">
        <v>2500</v>
      </c>
      <c r="N212" s="24" t="n">
        <f aca="false">L212-M212</f>
        <v>825</v>
      </c>
      <c r="O212" s="25" t="n">
        <f aca="false">IF(L212&gt;=M212,1,0)</f>
        <v>1</v>
      </c>
      <c r="P212" s="26" t="n">
        <v>0.6537</v>
      </c>
      <c r="Q212" s="26" t="n">
        <v>0.1204</v>
      </c>
      <c r="R212" s="25" t="n">
        <v>78</v>
      </c>
      <c r="S212" s="21" t="n">
        <v>13</v>
      </c>
    </row>
    <row r="213" customFormat="false" ht="15" hidden="false" customHeight="true" outlineLevel="0" collapsed="false">
      <c r="A213" s="19" t="n">
        <v>46028</v>
      </c>
      <c r="B213" s="1" t="s">
        <v>137</v>
      </c>
      <c r="C213" s="1" t="s">
        <v>164</v>
      </c>
      <c r="D213" s="1" t="n">
        <v>22</v>
      </c>
      <c r="E213" s="1" t="s">
        <v>16</v>
      </c>
      <c r="F213" s="1" t="s">
        <v>139</v>
      </c>
      <c r="G213" s="1" t="s">
        <v>140</v>
      </c>
      <c r="H213" s="20" t="n">
        <v>1950</v>
      </c>
      <c r="I213" s="21" t="n">
        <v>22.23</v>
      </c>
      <c r="J213" s="20" t="n">
        <f aca="false">H213*I213</f>
        <v>43348.5</v>
      </c>
      <c r="K213" s="22" t="n">
        <v>1.51</v>
      </c>
      <c r="L213" s="23" t="n">
        <f aca="false">H213*K213</f>
        <v>2944.5</v>
      </c>
      <c r="M213" s="23" t="n">
        <v>2500</v>
      </c>
      <c r="N213" s="24" t="n">
        <f aca="false">L213-M213</f>
        <v>444.5</v>
      </c>
      <c r="O213" s="25" t="n">
        <f aca="false">IF(L213&gt;=M213,1,0)</f>
        <v>1</v>
      </c>
      <c r="P213" s="26" t="n">
        <v>0.9031</v>
      </c>
      <c r="Q213" s="26" t="n">
        <v>0.0974</v>
      </c>
      <c r="R213" s="25" t="n">
        <v>80</v>
      </c>
      <c r="S213" s="21" t="n">
        <v>10</v>
      </c>
    </row>
    <row r="214" customFormat="false" ht="15" hidden="false" customHeight="true" outlineLevel="0" collapsed="false">
      <c r="A214" s="19" t="n">
        <v>46028</v>
      </c>
      <c r="B214" s="1" t="s">
        <v>137</v>
      </c>
      <c r="C214" s="1" t="s">
        <v>164</v>
      </c>
      <c r="D214" s="1" t="n">
        <v>23</v>
      </c>
      <c r="E214" s="1" t="s">
        <v>22</v>
      </c>
      <c r="F214" s="1" t="s">
        <v>174</v>
      </c>
      <c r="G214" s="1" t="s">
        <v>175</v>
      </c>
      <c r="H214" s="20" t="n">
        <v>1900</v>
      </c>
      <c r="I214" s="21" t="n">
        <v>23.27</v>
      </c>
      <c r="J214" s="20" t="n">
        <f aca="false">H214*I214</f>
        <v>44213</v>
      </c>
      <c r="K214" s="22" t="n">
        <v>1.31</v>
      </c>
      <c r="L214" s="23" t="n">
        <f aca="false">H214*K214</f>
        <v>2489</v>
      </c>
      <c r="M214" s="23" t="n">
        <v>2500</v>
      </c>
      <c r="N214" s="24" t="n">
        <f aca="false">L214-M214</f>
        <v>-11</v>
      </c>
      <c r="O214" s="25" t="n">
        <f aca="false">IF(L214&gt;=M214,1,0)</f>
        <v>0</v>
      </c>
      <c r="P214" s="26" t="n">
        <v>0.9154</v>
      </c>
      <c r="Q214" s="26" t="n">
        <v>0.0693</v>
      </c>
      <c r="R214" s="25" t="n">
        <v>78</v>
      </c>
      <c r="S214" s="21" t="n">
        <v>10</v>
      </c>
    </row>
    <row r="215" customFormat="false" ht="15" hidden="false" customHeight="true" outlineLevel="0" collapsed="false">
      <c r="A215" s="19" t="n">
        <v>46028</v>
      </c>
      <c r="B215" s="1" t="s">
        <v>137</v>
      </c>
      <c r="C215" s="1" t="s">
        <v>164</v>
      </c>
      <c r="D215" s="1" t="n">
        <v>24</v>
      </c>
      <c r="E215" s="1" t="s">
        <v>176</v>
      </c>
      <c r="F215" s="1" t="s">
        <v>177</v>
      </c>
      <c r="G215" s="1" t="s">
        <v>178</v>
      </c>
      <c r="H215" s="20" t="n">
        <v>950</v>
      </c>
      <c r="I215" s="21" t="n">
        <v>29.4</v>
      </c>
      <c r="J215" s="20" t="n">
        <f aca="false">H215*I215</f>
        <v>27930</v>
      </c>
      <c r="K215" s="22" t="n">
        <v>2.69</v>
      </c>
      <c r="L215" s="23" t="n">
        <f aca="false">H215*K215</f>
        <v>2555.5</v>
      </c>
      <c r="M215" s="23" t="n">
        <v>2500</v>
      </c>
      <c r="N215" s="24" t="n">
        <f aca="false">L215-M215</f>
        <v>55.5</v>
      </c>
      <c r="O215" s="25" t="n">
        <f aca="false">IF(L215&gt;=M215,1,0)</f>
        <v>1</v>
      </c>
      <c r="P215" s="26" t="n">
        <v>0.6207</v>
      </c>
      <c r="Q215" s="26" t="n">
        <v>0.0849</v>
      </c>
      <c r="R215" s="25" t="n">
        <v>72</v>
      </c>
      <c r="S215" s="21" t="n">
        <v>10</v>
      </c>
    </row>
    <row r="216" customFormat="false" ht="15" hidden="false" customHeight="true" outlineLevel="0" collapsed="false">
      <c r="A216" s="19" t="n">
        <v>46028</v>
      </c>
      <c r="B216" s="1" t="s">
        <v>137</v>
      </c>
      <c r="C216" s="1" t="s">
        <v>164</v>
      </c>
      <c r="D216" s="1" t="n">
        <v>25</v>
      </c>
      <c r="E216" s="1" t="s">
        <v>10</v>
      </c>
      <c r="F216" s="1" t="s">
        <v>179</v>
      </c>
      <c r="G216" s="1" t="s">
        <v>180</v>
      </c>
      <c r="H216" s="20" t="n">
        <v>1480</v>
      </c>
      <c r="I216" s="21" t="n">
        <v>24.55</v>
      </c>
      <c r="J216" s="20" t="n">
        <f aca="false">H216*I216</f>
        <v>36334</v>
      </c>
      <c r="K216" s="22" t="n">
        <v>2.25</v>
      </c>
      <c r="L216" s="23" t="n">
        <f aca="false">H216*K216</f>
        <v>3330</v>
      </c>
      <c r="M216" s="23" t="n">
        <v>2500</v>
      </c>
      <c r="N216" s="24" t="n">
        <f aca="false">L216-M216</f>
        <v>830</v>
      </c>
      <c r="O216" s="25" t="n">
        <f aca="false">IF(L216&gt;=M216,1,0)</f>
        <v>1</v>
      </c>
      <c r="P216" s="26" t="n">
        <v>0.8481</v>
      </c>
      <c r="Q216" s="26" t="n">
        <v>0.084</v>
      </c>
      <c r="R216" s="25" t="n">
        <v>79</v>
      </c>
      <c r="S216" s="21" t="n">
        <v>9</v>
      </c>
    </row>
    <row r="217" customFormat="false" ht="15" hidden="false" customHeight="true" outlineLevel="0" collapsed="false">
      <c r="A217" s="19" t="n">
        <v>46028</v>
      </c>
      <c r="B217" s="1" t="s">
        <v>137</v>
      </c>
      <c r="C217" s="1" t="s">
        <v>164</v>
      </c>
      <c r="D217" s="1" t="n">
        <v>26</v>
      </c>
      <c r="E217" s="1" t="s">
        <v>181</v>
      </c>
      <c r="F217" s="1" t="s">
        <v>182</v>
      </c>
      <c r="G217" s="1" t="s">
        <v>183</v>
      </c>
      <c r="H217" s="20" t="n">
        <v>1650</v>
      </c>
      <c r="I217" s="21" t="n">
        <v>20.76</v>
      </c>
      <c r="J217" s="20" t="n">
        <f aca="false">H217*I217</f>
        <v>34254</v>
      </c>
      <c r="K217" s="22" t="n">
        <v>1.7</v>
      </c>
      <c r="L217" s="23" t="n">
        <f aca="false">H217*K217</f>
        <v>2805</v>
      </c>
      <c r="M217" s="23" t="n">
        <v>2500</v>
      </c>
      <c r="N217" s="24" t="n">
        <f aca="false">L217-M217</f>
        <v>305</v>
      </c>
      <c r="O217" s="25" t="n">
        <f aca="false">IF(L217&gt;=M217,1,0)</f>
        <v>1</v>
      </c>
      <c r="P217" s="26" t="n">
        <v>0.9178</v>
      </c>
      <c r="Q217" s="26" t="n">
        <v>0.0731</v>
      </c>
      <c r="R217" s="25" t="n">
        <v>71</v>
      </c>
      <c r="S217" s="21" t="n">
        <v>9</v>
      </c>
    </row>
    <row r="218" customFormat="false" ht="15" hidden="false" customHeight="true" outlineLevel="0" collapsed="false">
      <c r="A218" s="19" t="n">
        <v>46028</v>
      </c>
      <c r="B218" s="1" t="s">
        <v>137</v>
      </c>
      <c r="C218" s="1" t="s">
        <v>164</v>
      </c>
      <c r="D218" s="1" t="n">
        <v>27</v>
      </c>
      <c r="E218" s="1" t="s">
        <v>219</v>
      </c>
      <c r="F218" s="1" t="s">
        <v>220</v>
      </c>
      <c r="G218" s="1" t="s">
        <v>221</v>
      </c>
      <c r="H218" s="20" t="n">
        <v>1600</v>
      </c>
      <c r="I218" s="21" t="n">
        <v>19.33</v>
      </c>
      <c r="J218" s="20" t="n">
        <f aca="false">H218*I218</f>
        <v>30928</v>
      </c>
      <c r="K218" s="22" t="n">
        <v>1.2</v>
      </c>
      <c r="L218" s="23" t="n">
        <f aca="false">H218*K218</f>
        <v>1920</v>
      </c>
      <c r="M218" s="23" t="n">
        <v>2500</v>
      </c>
      <c r="N218" s="24" t="n">
        <f aca="false">L218-M218</f>
        <v>-580</v>
      </c>
      <c r="O218" s="25" t="n">
        <f aca="false">IF(L218&gt;=M218,1,0)</f>
        <v>0</v>
      </c>
      <c r="P218" s="26" t="n">
        <v>0.9012</v>
      </c>
      <c r="Q218" s="26" t="n">
        <v>0.1107</v>
      </c>
      <c r="R218" s="25" t="n">
        <v>68</v>
      </c>
      <c r="S218" s="21" t="n">
        <v>9</v>
      </c>
    </row>
    <row r="219" customFormat="false" ht="15" hidden="false" customHeight="true" outlineLevel="0" collapsed="false">
      <c r="A219" s="19" t="n">
        <v>46028</v>
      </c>
      <c r="B219" s="1" t="s">
        <v>137</v>
      </c>
      <c r="C219" s="1" t="s">
        <v>164</v>
      </c>
      <c r="D219" s="1" t="n">
        <v>28</v>
      </c>
      <c r="E219" s="1" t="s">
        <v>176</v>
      </c>
      <c r="F219" s="1" t="s">
        <v>222</v>
      </c>
      <c r="G219" s="1" t="s">
        <v>223</v>
      </c>
      <c r="H219" s="20" t="n">
        <v>1650</v>
      </c>
      <c r="I219" s="21" t="n">
        <v>21.67</v>
      </c>
      <c r="J219" s="20" t="n">
        <f aca="false">H219*I219</f>
        <v>35755.5</v>
      </c>
      <c r="K219" s="22" t="n">
        <v>1.65</v>
      </c>
      <c r="L219" s="23" t="n">
        <f aca="false">H219*K219</f>
        <v>2722.5</v>
      </c>
      <c r="M219" s="23" t="n">
        <v>2500</v>
      </c>
      <c r="N219" s="24" t="n">
        <f aca="false">L219-M219</f>
        <v>222.5</v>
      </c>
      <c r="O219" s="25" t="n">
        <f aca="false">IF(L219&gt;=M219,1,0)</f>
        <v>1</v>
      </c>
      <c r="P219" s="26" t="n">
        <v>0.9297</v>
      </c>
      <c r="Q219" s="26" t="n">
        <v>0.0876</v>
      </c>
      <c r="R219" s="25" t="n">
        <v>75</v>
      </c>
      <c r="S219" s="21" t="n">
        <v>9</v>
      </c>
    </row>
    <row r="220" customFormat="false" ht="15" hidden="false" customHeight="true" outlineLevel="0" collapsed="false">
      <c r="A220" s="19" t="n">
        <v>46028</v>
      </c>
      <c r="B220" s="1" t="s">
        <v>137</v>
      </c>
      <c r="C220" s="1" t="s">
        <v>164</v>
      </c>
      <c r="D220" s="1" t="n">
        <v>29</v>
      </c>
      <c r="E220" s="1" t="s">
        <v>16</v>
      </c>
      <c r="F220" s="1" t="s">
        <v>139</v>
      </c>
      <c r="G220" s="1" t="s">
        <v>140</v>
      </c>
      <c r="H220" s="20" t="n">
        <v>1900</v>
      </c>
      <c r="I220" s="21" t="n">
        <v>22.23</v>
      </c>
      <c r="J220" s="20" t="n">
        <f aca="false">H220*I220</f>
        <v>42237</v>
      </c>
      <c r="K220" s="22" t="n">
        <v>1.51</v>
      </c>
      <c r="L220" s="23" t="n">
        <f aca="false">H220*K220</f>
        <v>2869</v>
      </c>
      <c r="M220" s="23" t="n">
        <v>2500</v>
      </c>
      <c r="N220" s="24" t="n">
        <f aca="false">L220-M220</f>
        <v>369</v>
      </c>
      <c r="O220" s="25" t="n">
        <f aca="false">IF(L220&gt;=M220,1,0)</f>
        <v>1</v>
      </c>
      <c r="P220" s="26" t="n">
        <v>0.9154</v>
      </c>
      <c r="Q220" s="26" t="n">
        <v>0.0978</v>
      </c>
      <c r="R220" s="25" t="n">
        <v>76</v>
      </c>
      <c r="S220" s="21" t="n">
        <v>10</v>
      </c>
    </row>
    <row r="221" customFormat="false" ht="15" hidden="false" customHeight="true" outlineLevel="0" collapsed="false">
      <c r="A221" s="19" t="n">
        <v>46028</v>
      </c>
      <c r="B221" s="1" t="s">
        <v>137</v>
      </c>
      <c r="C221" s="1" t="s">
        <v>164</v>
      </c>
      <c r="D221" s="1" t="n">
        <v>30</v>
      </c>
      <c r="E221" s="1" t="s">
        <v>10</v>
      </c>
      <c r="F221" s="1" t="s">
        <v>160</v>
      </c>
      <c r="G221" s="1" t="s">
        <v>161</v>
      </c>
      <c r="H221" s="20" t="n">
        <v>1720</v>
      </c>
      <c r="I221" s="21" t="n">
        <v>22.05</v>
      </c>
      <c r="J221" s="20" t="n">
        <f aca="false">H221*I221</f>
        <v>37926</v>
      </c>
      <c r="K221" s="22" t="n">
        <v>1.83</v>
      </c>
      <c r="L221" s="23" t="n">
        <f aca="false">H221*K221</f>
        <v>3147.6</v>
      </c>
      <c r="M221" s="23" t="n">
        <v>2500</v>
      </c>
      <c r="N221" s="24" t="n">
        <f aca="false">L221-M221</f>
        <v>647.6</v>
      </c>
      <c r="O221" s="25" t="n">
        <f aca="false">IF(L221&gt;=M221,1,0)</f>
        <v>1</v>
      </c>
      <c r="P221" s="26" t="n">
        <v>0.8462</v>
      </c>
      <c r="Q221" s="26" t="n">
        <v>0.0938</v>
      </c>
      <c r="R221" s="25" t="n">
        <v>76</v>
      </c>
      <c r="S221" s="21" t="n">
        <v>10</v>
      </c>
    </row>
    <row r="222" customFormat="false" ht="15" hidden="false" customHeight="true" outlineLevel="0" collapsed="false">
      <c r="A222" s="19" t="n">
        <v>46028</v>
      </c>
      <c r="B222" s="1" t="s">
        <v>137</v>
      </c>
      <c r="C222" s="1" t="s">
        <v>164</v>
      </c>
      <c r="D222" s="1" t="n">
        <v>31</v>
      </c>
      <c r="E222" s="1" t="s">
        <v>16</v>
      </c>
      <c r="F222" s="1" t="s">
        <v>139</v>
      </c>
      <c r="G222" s="1" t="s">
        <v>140</v>
      </c>
      <c r="H222" s="20" t="n">
        <v>1850</v>
      </c>
      <c r="I222" s="21" t="n">
        <v>22.23</v>
      </c>
      <c r="J222" s="20" t="n">
        <f aca="false">H222*I222</f>
        <v>41125.5</v>
      </c>
      <c r="K222" s="22" t="n">
        <v>1.51</v>
      </c>
      <c r="L222" s="23" t="n">
        <f aca="false">H222*K222</f>
        <v>2793.5</v>
      </c>
      <c r="M222" s="23" t="n">
        <v>2500</v>
      </c>
      <c r="N222" s="24" t="n">
        <f aca="false">L222-M222</f>
        <v>293.5</v>
      </c>
      <c r="O222" s="25" t="n">
        <f aca="false">IF(L222&gt;=M222,1,0)</f>
        <v>1</v>
      </c>
      <c r="P222" s="26" t="n">
        <v>0.8568</v>
      </c>
      <c r="Q222" s="26" t="n">
        <v>0.1344</v>
      </c>
      <c r="R222" s="25" t="n">
        <v>76</v>
      </c>
      <c r="S222" s="21" t="n">
        <v>10</v>
      </c>
    </row>
    <row r="223" customFormat="false" ht="15" hidden="false" customHeight="true" outlineLevel="0" collapsed="false">
      <c r="A223" s="19" t="n">
        <v>46028</v>
      </c>
      <c r="B223" s="1" t="s">
        <v>137</v>
      </c>
      <c r="C223" s="1" t="s">
        <v>164</v>
      </c>
      <c r="D223" s="1" t="n">
        <v>32</v>
      </c>
      <c r="E223" s="1" t="s">
        <v>176</v>
      </c>
      <c r="F223" s="1" t="s">
        <v>213</v>
      </c>
      <c r="G223" s="1" t="s">
        <v>214</v>
      </c>
      <c r="H223" s="20" t="n">
        <v>1600</v>
      </c>
      <c r="I223" s="21" t="n">
        <v>20.2</v>
      </c>
      <c r="J223" s="20" t="n">
        <f aca="false">H223*I223</f>
        <v>32320</v>
      </c>
      <c r="K223" s="22" t="n">
        <v>1.76</v>
      </c>
      <c r="L223" s="23" t="n">
        <f aca="false">H223*K223</f>
        <v>2816</v>
      </c>
      <c r="M223" s="23" t="n">
        <v>2500</v>
      </c>
      <c r="N223" s="24" t="n">
        <f aca="false">L223-M223</f>
        <v>316</v>
      </c>
      <c r="O223" s="25" t="n">
        <f aca="false">IF(L223&gt;=M223,1,0)</f>
        <v>1</v>
      </c>
      <c r="P223" s="26" t="n">
        <v>0.6235</v>
      </c>
      <c r="Q223" s="26" t="n">
        <v>0.0828</v>
      </c>
      <c r="R223" s="25" t="n">
        <v>73</v>
      </c>
      <c r="S223" s="21" t="n">
        <v>12</v>
      </c>
    </row>
    <row r="224" customFormat="false" ht="15" hidden="false" customHeight="true" outlineLevel="0" collapsed="false">
      <c r="A224" s="19" t="n">
        <v>46028</v>
      </c>
      <c r="B224" s="1" t="s">
        <v>137</v>
      </c>
      <c r="C224" s="1" t="s">
        <v>190</v>
      </c>
      <c r="D224" s="1" t="n">
        <v>33</v>
      </c>
      <c r="E224" s="1" t="s">
        <v>16</v>
      </c>
      <c r="F224" s="1" t="s">
        <v>210</v>
      </c>
      <c r="G224" s="1" t="s">
        <v>192</v>
      </c>
      <c r="H224" s="20" t="n">
        <v>1645</v>
      </c>
      <c r="I224" s="21" t="n">
        <v>19.56</v>
      </c>
      <c r="J224" s="20" t="n">
        <f aca="false">H224*I224</f>
        <v>32176.2</v>
      </c>
      <c r="K224" s="22" t="n">
        <v>1.5</v>
      </c>
      <c r="L224" s="23" t="n">
        <f aca="false">H224*K224</f>
        <v>2467.5</v>
      </c>
      <c r="M224" s="23" t="n">
        <v>2500</v>
      </c>
      <c r="N224" s="24" t="n">
        <f aca="false">L224-M224</f>
        <v>-32.5</v>
      </c>
      <c r="O224" s="25" t="n">
        <f aca="false">IF(L224&gt;=M224,1,0)</f>
        <v>0</v>
      </c>
      <c r="P224" s="26" t="n">
        <v>0.801599402092676</v>
      </c>
      <c r="Q224" s="26" t="n">
        <v>0.0729525120440468</v>
      </c>
      <c r="R224" s="25" t="n">
        <v>67</v>
      </c>
      <c r="S224" s="21" t="n">
        <v>10</v>
      </c>
    </row>
    <row r="225" customFormat="false" ht="15" hidden="false" customHeight="true" outlineLevel="0" collapsed="false">
      <c r="A225" s="19" t="n">
        <v>46028</v>
      </c>
      <c r="B225" s="1" t="s">
        <v>137</v>
      </c>
      <c r="C225" s="1" t="s">
        <v>190</v>
      </c>
      <c r="D225" s="1" t="n">
        <v>34</v>
      </c>
      <c r="E225" s="1" t="s">
        <v>16</v>
      </c>
      <c r="F225" s="1" t="s">
        <v>139</v>
      </c>
      <c r="G225" s="1" t="s">
        <v>140</v>
      </c>
      <c r="H225" s="20" t="n">
        <v>1550</v>
      </c>
      <c r="I225" s="21" t="n">
        <v>22.23</v>
      </c>
      <c r="J225" s="20" t="n">
        <f aca="false">H225*I225</f>
        <v>34456.5</v>
      </c>
      <c r="K225" s="22" t="n">
        <v>1.51</v>
      </c>
      <c r="L225" s="23" t="n">
        <f aca="false">H225*K225</f>
        <v>2340.5</v>
      </c>
      <c r="M225" s="23" t="n">
        <v>2500</v>
      </c>
      <c r="N225" s="24" t="n">
        <f aca="false">L225-M225</f>
        <v>-159.5</v>
      </c>
      <c r="O225" s="25" t="n">
        <f aca="false">IF(L225&gt;=M225,1,0)</f>
        <v>0</v>
      </c>
      <c r="P225" s="26" t="n">
        <v>0.7657</v>
      </c>
      <c r="Q225" s="26" t="n">
        <v>0.0683430045132173</v>
      </c>
      <c r="R225" s="25" t="n">
        <v>78</v>
      </c>
      <c r="S225" s="21" t="n">
        <v>10</v>
      </c>
    </row>
    <row r="226" customFormat="false" ht="15" hidden="false" customHeight="true" outlineLevel="0" collapsed="false">
      <c r="A226" s="19" t="n">
        <v>46028</v>
      </c>
      <c r="B226" s="1" t="s">
        <v>137</v>
      </c>
      <c r="C226" s="1" t="s">
        <v>190</v>
      </c>
      <c r="D226" s="1" t="n">
        <v>35</v>
      </c>
      <c r="E226" s="1" t="s">
        <v>16</v>
      </c>
      <c r="F226" s="1" t="s">
        <v>139</v>
      </c>
      <c r="G226" s="1" t="s">
        <v>140</v>
      </c>
      <c r="H226" s="20" t="n">
        <v>1460</v>
      </c>
      <c r="I226" s="21" t="n">
        <v>24.1</v>
      </c>
      <c r="J226" s="20" t="n">
        <f aca="false">H226*I226</f>
        <v>35186</v>
      </c>
      <c r="K226" s="22" t="n">
        <v>1.51</v>
      </c>
      <c r="L226" s="23" t="n">
        <f aca="false">H226*K226</f>
        <v>2204.6</v>
      </c>
      <c r="M226" s="23" t="n">
        <v>2500</v>
      </c>
      <c r="N226" s="24" t="n">
        <f aca="false">L226-M226</f>
        <v>-295.4</v>
      </c>
      <c r="O226" s="25" t="n">
        <f aca="false">IF(L226&gt;=M226,1,0)</f>
        <v>0</v>
      </c>
      <c r="P226" s="26" t="n">
        <v>0.719550102249489</v>
      </c>
      <c r="Q226" s="26" t="n">
        <v>0.105546995377504</v>
      </c>
      <c r="R226" s="25" t="n">
        <v>75</v>
      </c>
      <c r="S226" s="21" t="n">
        <v>10</v>
      </c>
    </row>
    <row r="227" customFormat="false" ht="15" hidden="false" customHeight="true" outlineLevel="0" collapsed="false">
      <c r="A227" s="19" t="n">
        <v>46028</v>
      </c>
      <c r="B227" s="1" t="s">
        <v>137</v>
      </c>
      <c r="C227" s="1" t="s">
        <v>190</v>
      </c>
      <c r="D227" s="1" t="n">
        <v>36</v>
      </c>
      <c r="E227" s="1" t="s">
        <v>16</v>
      </c>
      <c r="F227" s="1" t="s">
        <v>193</v>
      </c>
      <c r="G227" s="1" t="s">
        <v>194</v>
      </c>
      <c r="H227" s="20" t="n">
        <v>1520</v>
      </c>
      <c r="I227" s="21" t="n">
        <v>20.46</v>
      </c>
      <c r="J227" s="20" t="n">
        <f aca="false">H227*I227</f>
        <v>31099.2</v>
      </c>
      <c r="K227" s="22" t="n">
        <v>1.4</v>
      </c>
      <c r="L227" s="23" t="n">
        <f aca="false">H227*K227</f>
        <v>2128</v>
      </c>
      <c r="M227" s="23" t="n">
        <v>2500</v>
      </c>
      <c r="N227" s="24" t="n">
        <f aca="false">L227-M227</f>
        <v>-372</v>
      </c>
      <c r="O227" s="25" t="n">
        <f aca="false">IF(L227&gt;=M227,1,0)</f>
        <v>0</v>
      </c>
      <c r="P227" s="26" t="n">
        <v>0.952794117647059</v>
      </c>
      <c r="Q227" s="26" t="n">
        <v>0.0810263335584065</v>
      </c>
      <c r="R227" s="25" t="n">
        <v>77</v>
      </c>
      <c r="S227" s="21" t="n">
        <v>8</v>
      </c>
    </row>
    <row r="228" customFormat="false" ht="15" hidden="false" customHeight="true" outlineLevel="0" collapsed="false">
      <c r="A228" s="19" t="n">
        <v>46028</v>
      </c>
      <c r="B228" s="1" t="s">
        <v>137</v>
      </c>
      <c r="C228" s="1" t="s">
        <v>190</v>
      </c>
      <c r="D228" s="1" t="n">
        <v>37</v>
      </c>
      <c r="E228" s="1" t="s">
        <v>16</v>
      </c>
      <c r="F228" s="1" t="s">
        <v>224</v>
      </c>
      <c r="G228" s="1" t="s">
        <v>225</v>
      </c>
      <c r="H228" s="20" t="n">
        <v>570</v>
      </c>
      <c r="I228" s="21" t="n">
        <v>17.45</v>
      </c>
      <c r="J228" s="20" t="n">
        <f aca="false">H228*I228</f>
        <v>9946.5</v>
      </c>
      <c r="K228" s="22" t="n">
        <v>1.4</v>
      </c>
      <c r="L228" s="23" t="n">
        <f aca="false">H228*K228</f>
        <v>798</v>
      </c>
      <c r="M228" s="23" t="n">
        <v>2500</v>
      </c>
      <c r="N228" s="24" t="n">
        <f aca="false">L228-M228</f>
        <v>-1702</v>
      </c>
      <c r="O228" s="25" t="n">
        <f aca="false">IF(L228&gt;=M228,1,0)</f>
        <v>0</v>
      </c>
      <c r="P228" s="26" t="n">
        <v>0.320647969052224</v>
      </c>
      <c r="Q228" s="26" t="n">
        <v>0.233618233618234</v>
      </c>
      <c r="R228" s="25" t="n">
        <v>75</v>
      </c>
      <c r="S228" s="21" t="n">
        <v>10</v>
      </c>
    </row>
    <row r="229" customFormat="false" ht="15" hidden="false" customHeight="true" outlineLevel="0" collapsed="false">
      <c r="A229" s="19" t="n">
        <v>46028</v>
      </c>
      <c r="B229" s="1" t="s">
        <v>137</v>
      </c>
      <c r="C229" s="1" t="s">
        <v>190</v>
      </c>
      <c r="D229" s="1" t="n">
        <v>38</v>
      </c>
      <c r="E229" s="1" t="s">
        <v>16</v>
      </c>
      <c r="F229" s="1" t="s">
        <v>139</v>
      </c>
      <c r="G229" s="1" t="s">
        <v>140</v>
      </c>
      <c r="H229" s="20" t="n">
        <v>1570</v>
      </c>
      <c r="I229" s="21" t="n">
        <v>22.23</v>
      </c>
      <c r="J229" s="20" t="n">
        <f aca="false">H229*I229</f>
        <v>34901.1</v>
      </c>
      <c r="K229" s="22" t="n">
        <v>1.51</v>
      </c>
      <c r="L229" s="23" t="n">
        <f aca="false">H229*K229</f>
        <v>2370.7</v>
      </c>
      <c r="M229" s="23" t="n">
        <v>2500</v>
      </c>
      <c r="N229" s="24" t="n">
        <f aca="false">L229-M229</f>
        <v>-129.3</v>
      </c>
      <c r="O229" s="25" t="n">
        <f aca="false">IF(L229&gt;=M229,1,0)</f>
        <v>0</v>
      </c>
      <c r="P229" s="26" t="n">
        <v>0.763366141732283</v>
      </c>
      <c r="Q229" s="26" t="n">
        <v>0.0703125</v>
      </c>
      <c r="R229" s="25" t="n">
        <v>82</v>
      </c>
      <c r="S229" s="21" t="n">
        <v>10</v>
      </c>
    </row>
    <row r="230" customFormat="false" ht="15" hidden="false" customHeight="true" outlineLevel="0" collapsed="false">
      <c r="A230" s="19" t="n">
        <v>46029</v>
      </c>
      <c r="B230" s="1" t="s">
        <v>137</v>
      </c>
      <c r="C230" s="1" t="s">
        <v>138</v>
      </c>
      <c r="D230" s="1" t="n">
        <v>1</v>
      </c>
      <c r="E230" s="1" t="s">
        <v>16</v>
      </c>
      <c r="F230" s="1" t="s">
        <v>139</v>
      </c>
      <c r="G230" s="1" t="s">
        <v>140</v>
      </c>
      <c r="H230" s="20" t="n">
        <v>1700</v>
      </c>
      <c r="I230" s="21" t="n">
        <v>22.23</v>
      </c>
      <c r="J230" s="20" t="n">
        <f aca="false">H230*I230</f>
        <v>37791</v>
      </c>
      <c r="K230" s="22" t="n">
        <v>1.51</v>
      </c>
      <c r="L230" s="23" t="n">
        <f aca="false">H230*K230</f>
        <v>2567</v>
      </c>
      <c r="M230" s="23" t="n">
        <v>2500</v>
      </c>
      <c r="N230" s="24" t="n">
        <f aca="false">L230-M230</f>
        <v>67</v>
      </c>
      <c r="O230" s="25" t="n">
        <f aca="false">IF(L230&gt;=M230,1,0)</f>
        <v>1</v>
      </c>
      <c r="P230" s="26" t="n">
        <v>0.9024</v>
      </c>
      <c r="Q230" s="26" t="n">
        <v>0.0975</v>
      </c>
      <c r="R230" s="25" t="n">
        <v>76</v>
      </c>
      <c r="S230" s="21" t="n">
        <v>9</v>
      </c>
    </row>
    <row r="231" customFormat="false" ht="15" hidden="false" customHeight="true" outlineLevel="0" collapsed="false">
      <c r="A231" s="19" t="n">
        <v>46029</v>
      </c>
      <c r="B231" s="1" t="s">
        <v>137</v>
      </c>
      <c r="C231" s="1" t="s">
        <v>138</v>
      </c>
      <c r="D231" s="1" t="n">
        <v>2</v>
      </c>
      <c r="E231" s="1" t="s">
        <v>10</v>
      </c>
      <c r="F231" s="1" t="s">
        <v>141</v>
      </c>
      <c r="G231" s="1" t="s">
        <v>142</v>
      </c>
      <c r="H231" s="20" t="n">
        <v>2250</v>
      </c>
      <c r="I231" s="21" t="n">
        <v>13.75</v>
      </c>
      <c r="J231" s="20" t="n">
        <f aca="false">H231*I231</f>
        <v>30937.5</v>
      </c>
      <c r="K231" s="22" t="n">
        <v>1.55</v>
      </c>
      <c r="L231" s="23" t="n">
        <f aca="false">H231*K231</f>
        <v>3487.5</v>
      </c>
      <c r="M231" s="23" t="n">
        <v>2500</v>
      </c>
      <c r="N231" s="24" t="n">
        <f aca="false">L231-M231</f>
        <v>987.5</v>
      </c>
      <c r="O231" s="25" t="n">
        <f aca="false">IF(L231&gt;=M231,1,0)</f>
        <v>1</v>
      </c>
      <c r="P231" s="26" t="n">
        <v>0.886</v>
      </c>
      <c r="Q231" s="26" t="n">
        <v>0.0514</v>
      </c>
      <c r="R231" s="25" t="n">
        <v>64</v>
      </c>
      <c r="S231" s="21" t="n">
        <v>9</v>
      </c>
    </row>
    <row r="232" customFormat="false" ht="15" hidden="false" customHeight="true" outlineLevel="0" collapsed="false">
      <c r="A232" s="19" t="n">
        <v>46029</v>
      </c>
      <c r="B232" s="1" t="s">
        <v>137</v>
      </c>
      <c r="C232" s="1" t="s">
        <v>138</v>
      </c>
      <c r="D232" s="1" t="n">
        <v>3</v>
      </c>
      <c r="E232" s="1" t="s">
        <v>10</v>
      </c>
      <c r="F232" s="1" t="s">
        <v>143</v>
      </c>
      <c r="G232" s="1" t="s">
        <v>144</v>
      </c>
      <c r="H232" s="20" t="n">
        <v>1480</v>
      </c>
      <c r="I232" s="21" t="n">
        <v>20.32</v>
      </c>
      <c r="J232" s="20" t="n">
        <f aca="false">H232*I232</f>
        <v>30073.6</v>
      </c>
      <c r="K232" s="22" t="n">
        <v>1.75</v>
      </c>
      <c r="L232" s="23" t="n">
        <f aca="false">H232*K232</f>
        <v>2590</v>
      </c>
      <c r="M232" s="23" t="n">
        <v>2500</v>
      </c>
      <c r="N232" s="24" t="n">
        <f aca="false">L232-M232</f>
        <v>90</v>
      </c>
      <c r="O232" s="25" t="n">
        <f aca="false">IF(L232&gt;=M232,1,0)</f>
        <v>1</v>
      </c>
      <c r="P232" s="26" t="n">
        <v>0.8084</v>
      </c>
      <c r="Q232" s="26" t="n">
        <v>0.1167</v>
      </c>
      <c r="R232" s="25" t="n">
        <v>67</v>
      </c>
      <c r="S232" s="21" t="n">
        <v>9</v>
      </c>
    </row>
    <row r="233" customFormat="false" ht="15" hidden="false" customHeight="true" outlineLevel="0" collapsed="false">
      <c r="A233" s="19" t="n">
        <v>46029</v>
      </c>
      <c r="B233" s="1" t="s">
        <v>137</v>
      </c>
      <c r="C233" s="1" t="s">
        <v>138</v>
      </c>
      <c r="D233" s="1" t="n">
        <v>4</v>
      </c>
      <c r="E233" s="1" t="s">
        <v>145</v>
      </c>
      <c r="F233" s="1" t="s">
        <v>226</v>
      </c>
      <c r="G233" s="1" t="s">
        <v>215</v>
      </c>
      <c r="H233" s="20" t="n">
        <v>1300</v>
      </c>
      <c r="I233" s="21" t="n">
        <v>21.43</v>
      </c>
      <c r="J233" s="20" t="n">
        <f aca="false">H233*I233</f>
        <v>27859</v>
      </c>
      <c r="K233" s="22" t="n">
        <v>3</v>
      </c>
      <c r="L233" s="23" t="n">
        <f aca="false">H233*K233</f>
        <v>3900</v>
      </c>
      <c r="M233" s="23" t="n">
        <v>2500</v>
      </c>
      <c r="N233" s="24" t="n">
        <f aca="false">L233-M233</f>
        <v>1400</v>
      </c>
      <c r="O233" s="25" t="n">
        <f aca="false">IF(L233&gt;=M233,1,0)</f>
        <v>1</v>
      </c>
      <c r="P233" s="26" t="n">
        <v>0.7067</v>
      </c>
      <c r="Q233" s="26" t="n">
        <v>0.1124</v>
      </c>
      <c r="R233" s="25" t="n">
        <v>76</v>
      </c>
      <c r="S233" s="21" t="n">
        <v>8</v>
      </c>
    </row>
    <row r="234" customFormat="false" ht="15" hidden="false" customHeight="true" outlineLevel="0" collapsed="false">
      <c r="A234" s="19" t="n">
        <v>46029</v>
      </c>
      <c r="B234" s="1" t="s">
        <v>137</v>
      </c>
      <c r="C234" s="1" t="s">
        <v>138</v>
      </c>
      <c r="D234" s="1" t="n">
        <v>5</v>
      </c>
      <c r="E234" s="1" t="s">
        <v>13</v>
      </c>
      <c r="F234" s="1" t="s">
        <v>227</v>
      </c>
      <c r="G234" s="1" t="s">
        <v>149</v>
      </c>
      <c r="H234" s="20" t="n">
        <v>1350</v>
      </c>
      <c r="I234" s="21" t="n">
        <v>21.43</v>
      </c>
      <c r="J234" s="20" t="n">
        <f aca="false">H234*I234</f>
        <v>28930.5</v>
      </c>
      <c r="K234" s="22" t="n">
        <v>2.2</v>
      </c>
      <c r="L234" s="23" t="n">
        <f aca="false">H234*K234</f>
        <v>2970</v>
      </c>
      <c r="M234" s="23" t="n">
        <v>2500</v>
      </c>
      <c r="N234" s="24" t="n">
        <f aca="false">L234-M234</f>
        <v>470</v>
      </c>
      <c r="O234" s="25" t="n">
        <f aca="false">IF(L234&gt;=M234,1,0)</f>
        <v>1</v>
      </c>
      <c r="P234" s="26" t="n">
        <v>0.6725</v>
      </c>
      <c r="Q234" s="26" t="n">
        <v>0.1224</v>
      </c>
      <c r="R234" s="25" t="n">
        <v>79</v>
      </c>
      <c r="S234" s="21" t="n">
        <v>9</v>
      </c>
    </row>
    <row r="235" customFormat="false" ht="15" hidden="false" customHeight="true" outlineLevel="0" collapsed="false">
      <c r="A235" s="19" t="n">
        <v>46029</v>
      </c>
      <c r="B235" s="1" t="s">
        <v>137</v>
      </c>
      <c r="C235" s="1" t="s">
        <v>138</v>
      </c>
      <c r="D235" s="1" t="n">
        <v>6</v>
      </c>
      <c r="E235" s="1" t="s">
        <v>10</v>
      </c>
      <c r="F235" s="1" t="s">
        <v>141</v>
      </c>
      <c r="G235" s="1" t="s">
        <v>142</v>
      </c>
      <c r="H235" s="20" t="n">
        <v>1450</v>
      </c>
      <c r="I235" s="21" t="n">
        <v>13.75</v>
      </c>
      <c r="J235" s="20" t="n">
        <f aca="false">H235*I235</f>
        <v>19937.5</v>
      </c>
      <c r="K235" s="22" t="n">
        <v>1.55</v>
      </c>
      <c r="L235" s="23" t="n">
        <f aca="false">H235*K235</f>
        <v>2247.5</v>
      </c>
      <c r="M235" s="23" t="n">
        <v>2500</v>
      </c>
      <c r="N235" s="24" t="n">
        <f aca="false">L235-M235</f>
        <v>-252.5</v>
      </c>
      <c r="O235" s="25" t="n">
        <f aca="false">IF(L235&gt;=M235,1,0)</f>
        <v>0</v>
      </c>
      <c r="P235" s="26" t="n">
        <v>0.7764</v>
      </c>
      <c r="Q235" s="26" t="n">
        <v>0.0915</v>
      </c>
      <c r="R235" s="25" t="n">
        <v>51</v>
      </c>
      <c r="S235" s="21" t="n">
        <v>8</v>
      </c>
    </row>
    <row r="236" customFormat="false" ht="15" hidden="false" customHeight="true" outlineLevel="0" collapsed="false">
      <c r="A236" s="19" t="n">
        <v>46029</v>
      </c>
      <c r="B236" s="1" t="s">
        <v>137</v>
      </c>
      <c r="C236" s="1" t="s">
        <v>138</v>
      </c>
      <c r="D236" s="1" t="n">
        <v>7</v>
      </c>
      <c r="E236" s="1" t="s">
        <v>13</v>
      </c>
      <c r="F236" s="1" t="s">
        <v>150</v>
      </c>
      <c r="G236" s="1" t="s">
        <v>149</v>
      </c>
      <c r="H236" s="20" t="n">
        <v>1650</v>
      </c>
      <c r="I236" s="21" t="n">
        <v>20.43</v>
      </c>
      <c r="J236" s="20" t="n">
        <f aca="false">H236*I236</f>
        <v>33709.5</v>
      </c>
      <c r="K236" s="22" t="n">
        <v>2.2</v>
      </c>
      <c r="L236" s="23" t="n">
        <f aca="false">H236*K236</f>
        <v>3630</v>
      </c>
      <c r="M236" s="23" t="n">
        <v>2500</v>
      </c>
      <c r="N236" s="24" t="n">
        <f aca="false">L236-M236</f>
        <v>1130</v>
      </c>
      <c r="O236" s="25" t="n">
        <f aca="false">IF(L236&gt;=M236,1,0)</f>
        <v>1</v>
      </c>
      <c r="P236" s="26" t="n">
        <v>0.8765</v>
      </c>
      <c r="Q236" s="26" t="n">
        <v>0.1444</v>
      </c>
      <c r="R236" s="25" t="n">
        <v>72</v>
      </c>
      <c r="S236" s="21" t="n">
        <v>9</v>
      </c>
    </row>
    <row r="237" customFormat="false" ht="15" hidden="false" customHeight="true" outlineLevel="0" collapsed="false">
      <c r="A237" s="19" t="n">
        <v>46029</v>
      </c>
      <c r="B237" s="1" t="s">
        <v>137</v>
      </c>
      <c r="C237" s="1" t="s">
        <v>138</v>
      </c>
      <c r="D237" s="1" t="n">
        <v>8</v>
      </c>
      <c r="E237" s="1" t="s">
        <v>13</v>
      </c>
      <c r="F237" s="1" t="s">
        <v>200</v>
      </c>
      <c r="G237" s="1" t="s">
        <v>149</v>
      </c>
      <c r="H237" s="20" t="n">
        <v>1700</v>
      </c>
      <c r="I237" s="21" t="n">
        <v>19.64</v>
      </c>
      <c r="J237" s="20" t="n">
        <f aca="false">H237*I237</f>
        <v>33388</v>
      </c>
      <c r="K237" s="22" t="n">
        <v>2.2</v>
      </c>
      <c r="L237" s="23" t="n">
        <f aca="false">H237*K237</f>
        <v>3740</v>
      </c>
      <c r="M237" s="23" t="n">
        <v>2500</v>
      </c>
      <c r="N237" s="24" t="n">
        <f aca="false">L237-M237</f>
        <v>1240</v>
      </c>
      <c r="O237" s="25" t="n">
        <f aca="false">IF(L237&gt;=M237,1,0)</f>
        <v>1</v>
      </c>
      <c r="P237" s="26" t="n">
        <v>0.8654</v>
      </c>
      <c r="Q237" s="26" t="n">
        <v>0.128</v>
      </c>
      <c r="R237" s="25" t="n">
        <v>70</v>
      </c>
      <c r="S237" s="21" t="n">
        <v>9</v>
      </c>
    </row>
    <row r="238" customFormat="false" ht="15" hidden="false" customHeight="true" outlineLevel="0" collapsed="false">
      <c r="A238" s="19" t="n">
        <v>46029</v>
      </c>
      <c r="B238" s="1" t="s">
        <v>137</v>
      </c>
      <c r="C238" s="1" t="s">
        <v>138</v>
      </c>
      <c r="D238" s="1" t="n">
        <v>9</v>
      </c>
      <c r="E238" s="1" t="s">
        <v>152</v>
      </c>
      <c r="F238" s="1" t="s">
        <v>216</v>
      </c>
      <c r="G238" s="1" t="s">
        <v>149</v>
      </c>
      <c r="H238" s="20" t="n">
        <v>1050</v>
      </c>
      <c r="I238" s="21" t="n">
        <v>22.81</v>
      </c>
      <c r="J238" s="20" t="n">
        <f aca="false">H238*I238</f>
        <v>23950.5</v>
      </c>
      <c r="K238" s="22" t="n">
        <v>1.5</v>
      </c>
      <c r="L238" s="23" t="n">
        <f aca="false">H238*K238</f>
        <v>1575</v>
      </c>
      <c r="M238" s="23" t="n">
        <v>2500</v>
      </c>
      <c r="N238" s="24" t="n">
        <f aca="false">L238-M238</f>
        <v>-925</v>
      </c>
      <c r="O238" s="25" t="n">
        <f aca="false">IF(L238&gt;=M238,1,0)</f>
        <v>0</v>
      </c>
      <c r="P238" s="26" t="n">
        <v>0.5976</v>
      </c>
      <c r="Q238" s="26" t="n">
        <v>0.1142</v>
      </c>
      <c r="R238" s="25" t="n">
        <v>71</v>
      </c>
      <c r="S238" s="21" t="n">
        <v>8</v>
      </c>
    </row>
    <row r="239" customFormat="false" ht="15" hidden="false" customHeight="true" outlineLevel="0" collapsed="false">
      <c r="A239" s="19" t="n">
        <v>46029</v>
      </c>
      <c r="B239" s="1" t="s">
        <v>137</v>
      </c>
      <c r="C239" s="1" t="s">
        <v>138</v>
      </c>
      <c r="D239" s="1" t="n">
        <v>10</v>
      </c>
      <c r="E239" s="1" t="s">
        <v>10</v>
      </c>
      <c r="F239" s="1" t="s">
        <v>212</v>
      </c>
      <c r="G239" s="1" t="s">
        <v>217</v>
      </c>
      <c r="H239" s="20" t="n">
        <v>1850</v>
      </c>
      <c r="I239" s="21" t="n">
        <v>17.79</v>
      </c>
      <c r="J239" s="20" t="n">
        <f aca="false">H239*I239</f>
        <v>32911.5</v>
      </c>
      <c r="K239" s="22" t="n">
        <v>1.85</v>
      </c>
      <c r="L239" s="23" t="n">
        <f aca="false">H239*K239</f>
        <v>3422.5</v>
      </c>
      <c r="M239" s="23" t="n">
        <v>2500</v>
      </c>
      <c r="N239" s="24" t="n">
        <f aca="false">L239-M239</f>
        <v>922.5</v>
      </c>
      <c r="O239" s="25" t="n">
        <f aca="false">IF(L239&gt;=M239,1,0)</f>
        <v>1</v>
      </c>
      <c r="P239" s="26" t="n">
        <v>0.8043</v>
      </c>
      <c r="Q239" s="26" t="n">
        <v>0.1616</v>
      </c>
      <c r="R239" s="25" t="n">
        <v>68</v>
      </c>
      <c r="S239" s="21" t="n">
        <v>10</v>
      </c>
    </row>
    <row r="240" customFormat="false" ht="15" hidden="false" customHeight="true" outlineLevel="0" collapsed="false">
      <c r="A240" s="19" t="n">
        <v>46029</v>
      </c>
      <c r="B240" s="1" t="s">
        <v>137</v>
      </c>
      <c r="C240" s="1" t="s">
        <v>138</v>
      </c>
      <c r="D240" s="1" t="n">
        <v>11</v>
      </c>
      <c r="E240" s="1" t="s">
        <v>10</v>
      </c>
      <c r="F240" s="1" t="s">
        <v>157</v>
      </c>
      <c r="G240" s="1" t="s">
        <v>201</v>
      </c>
      <c r="H240" s="20" t="n">
        <v>2700</v>
      </c>
      <c r="I240" s="21" t="n">
        <v>12.47</v>
      </c>
      <c r="J240" s="20" t="n">
        <f aca="false">H240*I240</f>
        <v>33669</v>
      </c>
      <c r="K240" s="22" t="n">
        <v>1.67</v>
      </c>
      <c r="L240" s="23" t="n">
        <f aca="false">H240*K240</f>
        <v>4509</v>
      </c>
      <c r="M240" s="23" t="n">
        <v>2500</v>
      </c>
      <c r="N240" s="24" t="n">
        <f aca="false">L240-M240</f>
        <v>2009</v>
      </c>
      <c r="O240" s="25" t="n">
        <f aca="false">IF(L240&gt;=M240,1,0)</f>
        <v>1</v>
      </c>
      <c r="P240" s="26" t="n">
        <v>0.9431</v>
      </c>
      <c r="Q240" s="26" t="n">
        <v>0.0775</v>
      </c>
      <c r="R240" s="25" t="n">
        <v>65</v>
      </c>
      <c r="S240" s="21" t="n">
        <v>9</v>
      </c>
    </row>
    <row r="241" customFormat="false" ht="15" hidden="false" customHeight="true" outlineLevel="0" collapsed="false">
      <c r="A241" s="19" t="n">
        <v>46029</v>
      </c>
      <c r="B241" s="1" t="s">
        <v>137</v>
      </c>
      <c r="C241" s="1" t="s">
        <v>138</v>
      </c>
      <c r="D241" s="1" t="n">
        <v>12</v>
      </c>
      <c r="E241" s="1" t="s">
        <v>10</v>
      </c>
      <c r="F241" s="1" t="s">
        <v>158</v>
      </c>
      <c r="G241" s="1" t="s">
        <v>205</v>
      </c>
      <c r="H241" s="20" t="n">
        <v>2050</v>
      </c>
      <c r="I241" s="21" t="n">
        <v>16.51</v>
      </c>
      <c r="J241" s="20" t="n">
        <f aca="false">H241*I241</f>
        <v>33845.5</v>
      </c>
      <c r="K241" s="22" t="n">
        <v>1.52</v>
      </c>
      <c r="L241" s="23" t="n">
        <f aca="false">H241*K241</f>
        <v>3116</v>
      </c>
      <c r="M241" s="23" t="n">
        <v>2500</v>
      </c>
      <c r="N241" s="24" t="n">
        <f aca="false">L241-M241</f>
        <v>616</v>
      </c>
      <c r="O241" s="25" t="n">
        <f aca="false">IF(L241&gt;=M241,1,0)</f>
        <v>1</v>
      </c>
      <c r="P241" s="26" t="n">
        <v>0.8926</v>
      </c>
      <c r="Q241" s="26" t="n">
        <v>0.1162</v>
      </c>
      <c r="R241" s="25" t="n">
        <v>73</v>
      </c>
      <c r="S241" s="21" t="n">
        <v>8</v>
      </c>
    </row>
    <row r="242" customFormat="false" ht="15" hidden="false" customHeight="true" outlineLevel="0" collapsed="false">
      <c r="A242" s="19" t="n">
        <v>46029</v>
      </c>
      <c r="B242" s="1" t="s">
        <v>137</v>
      </c>
      <c r="C242" s="1" t="s">
        <v>138</v>
      </c>
      <c r="D242" s="1" t="n">
        <v>13</v>
      </c>
      <c r="E242" s="1" t="s">
        <v>10</v>
      </c>
      <c r="F242" s="1" t="s">
        <v>218</v>
      </c>
      <c r="G242" s="1" t="s">
        <v>228</v>
      </c>
      <c r="H242" s="20" t="n">
        <v>1500</v>
      </c>
      <c r="I242" s="21" t="n">
        <v>18.37</v>
      </c>
      <c r="J242" s="20" t="n">
        <f aca="false">H242*I242</f>
        <v>27555</v>
      </c>
      <c r="K242" s="22" t="n">
        <v>1.75</v>
      </c>
      <c r="L242" s="23" t="n">
        <f aca="false">H242*K242</f>
        <v>2625</v>
      </c>
      <c r="M242" s="23" t="n">
        <v>2500</v>
      </c>
      <c r="N242" s="24" t="n">
        <f aca="false">L242-M242</f>
        <v>125</v>
      </c>
      <c r="O242" s="25" t="n">
        <f aca="false">IF(L242&gt;=M242,1,0)</f>
        <v>1</v>
      </c>
      <c r="P242" s="26" t="n">
        <v>0.7022</v>
      </c>
      <c r="Q242" s="26" t="n">
        <v>0.1422</v>
      </c>
      <c r="R242" s="25" t="n">
        <v>66</v>
      </c>
      <c r="S242" s="21" t="n">
        <v>10</v>
      </c>
    </row>
    <row r="243" customFormat="false" ht="15" hidden="false" customHeight="true" outlineLevel="0" collapsed="false">
      <c r="A243" s="19" t="n">
        <v>46029</v>
      </c>
      <c r="B243" s="1" t="s">
        <v>137</v>
      </c>
      <c r="C243" s="1" t="s">
        <v>138</v>
      </c>
      <c r="D243" s="1" t="n">
        <v>14</v>
      </c>
      <c r="E243" s="1" t="s">
        <v>10</v>
      </c>
      <c r="F243" s="1" t="s">
        <v>160</v>
      </c>
      <c r="G243" s="1" t="s">
        <v>161</v>
      </c>
      <c r="H243" s="20" t="n">
        <v>1600</v>
      </c>
      <c r="I243" s="21" t="n">
        <v>22.05</v>
      </c>
      <c r="J243" s="20" t="n">
        <f aca="false">H243*I243</f>
        <v>35280</v>
      </c>
      <c r="K243" s="22" t="n">
        <v>1.83</v>
      </c>
      <c r="L243" s="23" t="n">
        <f aca="false">H243*K243</f>
        <v>2928</v>
      </c>
      <c r="M243" s="23" t="n">
        <v>2500</v>
      </c>
      <c r="N243" s="24" t="n">
        <f aca="false">L243-M243</f>
        <v>428</v>
      </c>
      <c r="O243" s="25" t="n">
        <f aca="false">IF(L243&gt;=M243,1,0)</f>
        <v>1</v>
      </c>
      <c r="P243" s="26" t="n">
        <v>0.8789</v>
      </c>
      <c r="Q243" s="26" t="n">
        <v>0.1696</v>
      </c>
      <c r="R243" s="25" t="n">
        <v>68</v>
      </c>
      <c r="S243" s="21" t="n">
        <v>10</v>
      </c>
    </row>
    <row r="244" customFormat="false" ht="15" hidden="false" customHeight="true" outlineLevel="0" collapsed="false">
      <c r="A244" s="19" t="n">
        <v>46029</v>
      </c>
      <c r="B244" s="1" t="s">
        <v>137</v>
      </c>
      <c r="C244" s="1" t="s">
        <v>138</v>
      </c>
      <c r="D244" s="1" t="n">
        <v>15</v>
      </c>
      <c r="E244" s="1" t="s">
        <v>16</v>
      </c>
      <c r="F244" s="1" t="s">
        <v>139</v>
      </c>
      <c r="G244" s="1" t="s">
        <v>140</v>
      </c>
      <c r="H244" s="20" t="n">
        <v>1700</v>
      </c>
      <c r="I244" s="21" t="n">
        <v>22.23</v>
      </c>
      <c r="J244" s="20" t="n">
        <f aca="false">H244*I244</f>
        <v>37791</v>
      </c>
      <c r="K244" s="22" t="n">
        <v>1.51</v>
      </c>
      <c r="L244" s="23" t="n">
        <f aca="false">H244*K244</f>
        <v>2567</v>
      </c>
      <c r="M244" s="23" t="n">
        <v>2500</v>
      </c>
      <c r="N244" s="24" t="n">
        <f aca="false">L244-M244</f>
        <v>67</v>
      </c>
      <c r="O244" s="25" t="n">
        <f aca="false">IF(L244&gt;=M244,1,0)</f>
        <v>1</v>
      </c>
      <c r="P244" s="26" t="n">
        <v>0.8616</v>
      </c>
      <c r="Q244" s="26" t="n">
        <v>0.1518</v>
      </c>
      <c r="R244" s="25" t="n">
        <v>75</v>
      </c>
      <c r="S244" s="21" t="n">
        <v>9</v>
      </c>
    </row>
    <row r="245" customFormat="false" ht="15" hidden="false" customHeight="true" outlineLevel="0" collapsed="false">
      <c r="A245" s="19" t="n">
        <v>46029</v>
      </c>
      <c r="B245" s="1" t="s">
        <v>137</v>
      </c>
      <c r="C245" s="1" t="s">
        <v>138</v>
      </c>
      <c r="D245" s="1" t="n">
        <v>16</v>
      </c>
      <c r="E245" s="1" t="s">
        <v>10</v>
      </c>
      <c r="F245" s="1" t="s">
        <v>162</v>
      </c>
      <c r="G245" s="1" t="s">
        <v>163</v>
      </c>
      <c r="H245" s="20" t="n">
        <v>2000</v>
      </c>
      <c r="I245" s="21" t="n">
        <v>20.47</v>
      </c>
      <c r="J245" s="20" t="n">
        <f aca="false">H245*I245</f>
        <v>40940</v>
      </c>
      <c r="K245" s="22" t="n">
        <v>1.25</v>
      </c>
      <c r="L245" s="23" t="n">
        <f aca="false">H245*K245</f>
        <v>2500</v>
      </c>
      <c r="M245" s="23" t="n">
        <v>2500</v>
      </c>
      <c r="N245" s="24" t="n">
        <f aca="false">L245-M245</f>
        <v>0</v>
      </c>
      <c r="O245" s="25" t="n">
        <f aca="false">IF(L245&gt;=M245,1,0)</f>
        <v>1</v>
      </c>
      <c r="P245" s="26" t="n">
        <v>0.9678</v>
      </c>
      <c r="Q245" s="26" t="n">
        <v>0.0888</v>
      </c>
      <c r="R245" s="25" t="n">
        <v>78</v>
      </c>
      <c r="S245" s="21" t="n">
        <v>9</v>
      </c>
    </row>
    <row r="246" customFormat="false" ht="15" hidden="false" customHeight="true" outlineLevel="0" collapsed="false">
      <c r="A246" s="19" t="n">
        <v>46029</v>
      </c>
      <c r="B246" s="1" t="s">
        <v>137</v>
      </c>
      <c r="C246" s="1" t="s">
        <v>164</v>
      </c>
      <c r="D246" s="1" t="n">
        <v>17</v>
      </c>
      <c r="E246" s="1" t="s">
        <v>10</v>
      </c>
      <c r="F246" s="1" t="s">
        <v>165</v>
      </c>
      <c r="G246" s="1" t="s">
        <v>166</v>
      </c>
      <c r="H246" s="20" t="n">
        <v>1200</v>
      </c>
      <c r="I246" s="21" t="n">
        <v>31.32</v>
      </c>
      <c r="J246" s="20" t="n">
        <f aca="false">H246*I246</f>
        <v>37584</v>
      </c>
      <c r="K246" s="22" t="n">
        <v>3.12</v>
      </c>
      <c r="L246" s="23" t="n">
        <f aca="false">H246*K246</f>
        <v>3744</v>
      </c>
      <c r="M246" s="23" t="n">
        <v>2500</v>
      </c>
      <c r="N246" s="24" t="n">
        <f aca="false">L246-M246</f>
        <v>1244</v>
      </c>
      <c r="O246" s="25" t="n">
        <f aca="false">IF(L246&gt;=M246,1,0)</f>
        <v>1</v>
      </c>
      <c r="P246" s="26" t="n">
        <v>0.781</v>
      </c>
      <c r="Q246" s="26" t="n">
        <v>0.0799</v>
      </c>
      <c r="R246" s="25" t="n">
        <v>79</v>
      </c>
      <c r="S246" s="21" t="n">
        <v>10</v>
      </c>
    </row>
    <row r="247" customFormat="false" ht="15" hidden="false" customHeight="true" outlineLevel="0" collapsed="false">
      <c r="A247" s="19" t="n">
        <v>46029</v>
      </c>
      <c r="B247" s="1" t="s">
        <v>137</v>
      </c>
      <c r="C247" s="1" t="s">
        <v>164</v>
      </c>
      <c r="D247" s="1" t="n">
        <v>18</v>
      </c>
      <c r="E247" s="1" t="s">
        <v>10</v>
      </c>
      <c r="F247" s="1" t="s">
        <v>167</v>
      </c>
      <c r="G247" s="1" t="s">
        <v>208</v>
      </c>
      <c r="H247" s="20" t="n">
        <v>2200</v>
      </c>
      <c r="I247" s="21" t="n">
        <v>19.05</v>
      </c>
      <c r="J247" s="20" t="n">
        <f aca="false">H247*I247</f>
        <v>41910</v>
      </c>
      <c r="K247" s="22" t="n">
        <v>1.83</v>
      </c>
      <c r="L247" s="23" t="n">
        <f aca="false">H247*K247</f>
        <v>4026</v>
      </c>
      <c r="M247" s="23" t="n">
        <v>2500</v>
      </c>
      <c r="N247" s="24" t="n">
        <f aca="false">L247-M247</f>
        <v>1526</v>
      </c>
      <c r="O247" s="25" t="n">
        <f aca="false">IF(L247&gt;=M247,1,0)</f>
        <v>1</v>
      </c>
      <c r="P247" s="26" t="n">
        <v>0.8623</v>
      </c>
      <c r="Q247" s="26" t="n">
        <v>0.1018</v>
      </c>
      <c r="R247" s="25" t="n">
        <v>81</v>
      </c>
      <c r="S247" s="21" t="n">
        <v>10</v>
      </c>
    </row>
    <row r="248" customFormat="false" ht="15" hidden="false" customHeight="true" outlineLevel="0" collapsed="false">
      <c r="A248" s="19" t="n">
        <v>46029</v>
      </c>
      <c r="B248" s="1" t="s">
        <v>137</v>
      </c>
      <c r="C248" s="1" t="s">
        <v>164</v>
      </c>
      <c r="D248" s="1" t="n">
        <v>19</v>
      </c>
      <c r="E248" s="1" t="s">
        <v>10</v>
      </c>
      <c r="F248" s="1" t="s">
        <v>171</v>
      </c>
      <c r="G248" s="1" t="s">
        <v>156</v>
      </c>
      <c r="H248" s="20" t="n">
        <v>1100</v>
      </c>
      <c r="I248" s="21" t="n">
        <v>21.3</v>
      </c>
      <c r="J248" s="20" t="n">
        <f aca="false">H248*I248</f>
        <v>23430</v>
      </c>
      <c r="K248" s="22" t="n">
        <v>1.65</v>
      </c>
      <c r="L248" s="23" t="n">
        <f aca="false">H248*K248</f>
        <v>1815</v>
      </c>
      <c r="M248" s="23" t="n">
        <v>2500</v>
      </c>
      <c r="N248" s="24" t="n">
        <f aca="false">L248-M248</f>
        <v>-685</v>
      </c>
      <c r="O248" s="25" t="n">
        <f aca="false">IF(L248&gt;=M248,1,0)</f>
        <v>0</v>
      </c>
      <c r="P248" s="26" t="n">
        <v>0.5235</v>
      </c>
      <c r="Q248" s="26" t="n">
        <v>0.0724</v>
      </c>
      <c r="R248" s="25" t="n">
        <v>74</v>
      </c>
      <c r="S248" s="21" t="n">
        <v>10</v>
      </c>
    </row>
    <row r="249" customFormat="false" ht="15" hidden="false" customHeight="true" outlineLevel="0" collapsed="false">
      <c r="A249" s="19" t="n">
        <v>46029</v>
      </c>
      <c r="B249" s="1" t="s">
        <v>137</v>
      </c>
      <c r="C249" s="1" t="s">
        <v>164</v>
      </c>
      <c r="D249" s="1" t="n">
        <v>20</v>
      </c>
      <c r="E249" s="1" t="s">
        <v>10</v>
      </c>
      <c r="F249" s="1" t="s">
        <v>171</v>
      </c>
      <c r="G249" s="1" t="s">
        <v>156</v>
      </c>
      <c r="H249" s="20" t="n">
        <v>1800</v>
      </c>
      <c r="I249" s="21" t="n">
        <v>21.3</v>
      </c>
      <c r="J249" s="20" t="n">
        <f aca="false">H249*I249</f>
        <v>38340</v>
      </c>
      <c r="K249" s="22" t="n">
        <v>1.65</v>
      </c>
      <c r="L249" s="23" t="n">
        <f aca="false">H249*K249</f>
        <v>2970</v>
      </c>
      <c r="M249" s="23" t="n">
        <v>2500</v>
      </c>
      <c r="N249" s="24" t="n">
        <f aca="false">L249-M249</f>
        <v>470</v>
      </c>
      <c r="O249" s="25" t="n">
        <f aca="false">IF(L249&gt;=M249,1,0)</f>
        <v>1</v>
      </c>
      <c r="P249" s="26" t="n">
        <v>0.7699</v>
      </c>
      <c r="Q249" s="26" t="n">
        <v>0.0556</v>
      </c>
      <c r="R249" s="25" t="n">
        <v>81</v>
      </c>
      <c r="S249" s="21" t="n">
        <v>10</v>
      </c>
    </row>
    <row r="250" customFormat="false" ht="15" hidden="false" customHeight="true" outlineLevel="0" collapsed="false">
      <c r="A250" s="19" t="n">
        <v>46029</v>
      </c>
      <c r="B250" s="1" t="s">
        <v>137</v>
      </c>
      <c r="C250" s="1" t="s">
        <v>164</v>
      </c>
      <c r="D250" s="1" t="n">
        <v>21</v>
      </c>
      <c r="E250" s="1" t="s">
        <v>10</v>
      </c>
      <c r="F250" s="1" t="s">
        <v>172</v>
      </c>
      <c r="G250" s="1" t="s">
        <v>173</v>
      </c>
      <c r="H250" s="20" t="n">
        <v>1000</v>
      </c>
      <c r="I250" s="21" t="n">
        <v>40.42</v>
      </c>
      <c r="J250" s="20" t="n">
        <f aca="false">H250*I250</f>
        <v>40420</v>
      </c>
      <c r="K250" s="22" t="n">
        <v>3.5</v>
      </c>
      <c r="L250" s="23" t="n">
        <f aca="false">H250*K250</f>
        <v>3500</v>
      </c>
      <c r="M250" s="23" t="n">
        <v>2500</v>
      </c>
      <c r="N250" s="24" t="n">
        <f aca="false">L250-M250</f>
        <v>1000</v>
      </c>
      <c r="O250" s="25" t="n">
        <f aca="false">IF(L250&gt;=M250,1,0)</f>
        <v>1</v>
      </c>
      <c r="P250" s="26" t="n">
        <v>0.6967</v>
      </c>
      <c r="Q250" s="26" t="n">
        <v>0.1204</v>
      </c>
      <c r="R250" s="25" t="n">
        <v>79</v>
      </c>
      <c r="S250" s="21" t="n">
        <v>13</v>
      </c>
    </row>
    <row r="251" customFormat="false" ht="15" hidden="false" customHeight="true" outlineLevel="0" collapsed="false">
      <c r="A251" s="19" t="n">
        <v>46029</v>
      </c>
      <c r="B251" s="1" t="s">
        <v>137</v>
      </c>
      <c r="C251" s="1" t="s">
        <v>164</v>
      </c>
      <c r="D251" s="1" t="n">
        <v>22</v>
      </c>
      <c r="E251" s="1" t="s">
        <v>16</v>
      </c>
      <c r="F251" s="1" t="s">
        <v>139</v>
      </c>
      <c r="G251" s="1" t="s">
        <v>140</v>
      </c>
      <c r="H251" s="20" t="n">
        <v>1950</v>
      </c>
      <c r="I251" s="21" t="n">
        <v>22.23</v>
      </c>
      <c r="J251" s="20" t="n">
        <f aca="false">H251*I251</f>
        <v>43348.5</v>
      </c>
      <c r="K251" s="22" t="n">
        <v>1.51</v>
      </c>
      <c r="L251" s="23" t="n">
        <f aca="false">H251*K251</f>
        <v>2944.5</v>
      </c>
      <c r="M251" s="23" t="n">
        <v>2500</v>
      </c>
      <c r="N251" s="24" t="n">
        <f aca="false">L251-M251</f>
        <v>444.5</v>
      </c>
      <c r="O251" s="25" t="n">
        <f aca="false">IF(L251&gt;=M251,1,0)</f>
        <v>1</v>
      </c>
      <c r="P251" s="26" t="n">
        <v>0.902</v>
      </c>
      <c r="Q251" s="26" t="n">
        <v>0.0974</v>
      </c>
      <c r="R251" s="25" t="n">
        <v>80</v>
      </c>
      <c r="S251" s="21" t="n">
        <v>10</v>
      </c>
    </row>
    <row r="252" customFormat="false" ht="15" hidden="false" customHeight="true" outlineLevel="0" collapsed="false">
      <c r="A252" s="19" t="n">
        <v>46029</v>
      </c>
      <c r="B252" s="1" t="s">
        <v>137</v>
      </c>
      <c r="C252" s="1" t="s">
        <v>164</v>
      </c>
      <c r="D252" s="1" t="n">
        <v>23</v>
      </c>
      <c r="E252" s="1" t="s">
        <v>22</v>
      </c>
      <c r="F252" s="1" t="s">
        <v>174</v>
      </c>
      <c r="G252" s="1" t="s">
        <v>175</v>
      </c>
      <c r="H252" s="20" t="n">
        <v>1900</v>
      </c>
      <c r="I252" s="21" t="n">
        <v>23.27</v>
      </c>
      <c r="J252" s="20" t="n">
        <f aca="false">H252*I252</f>
        <v>44213</v>
      </c>
      <c r="K252" s="22" t="n">
        <v>1.31</v>
      </c>
      <c r="L252" s="23" t="n">
        <f aca="false">H252*K252</f>
        <v>2489</v>
      </c>
      <c r="M252" s="23" t="n">
        <v>2500</v>
      </c>
      <c r="N252" s="24" t="n">
        <f aca="false">L252-M252</f>
        <v>-11</v>
      </c>
      <c r="O252" s="25" t="n">
        <f aca="false">IF(L252&gt;=M252,1,0)</f>
        <v>0</v>
      </c>
      <c r="P252" s="26" t="n">
        <v>0.8986</v>
      </c>
      <c r="Q252" s="26" t="n">
        <v>0.0693</v>
      </c>
      <c r="R252" s="25" t="n">
        <v>80</v>
      </c>
      <c r="S252" s="21" t="n">
        <v>10</v>
      </c>
    </row>
    <row r="253" customFormat="false" ht="15" hidden="false" customHeight="true" outlineLevel="0" collapsed="false">
      <c r="A253" s="19" t="n">
        <v>46029</v>
      </c>
      <c r="B253" s="1" t="s">
        <v>137</v>
      </c>
      <c r="C253" s="1" t="s">
        <v>164</v>
      </c>
      <c r="D253" s="1" t="n">
        <v>24</v>
      </c>
      <c r="E253" s="1" t="s">
        <v>16</v>
      </c>
      <c r="F253" s="1" t="s">
        <v>229</v>
      </c>
      <c r="G253" s="1" t="s">
        <v>230</v>
      </c>
      <c r="H253" s="20" t="n">
        <v>680</v>
      </c>
      <c r="I253" s="21" t="n">
        <v>29.4</v>
      </c>
      <c r="J253" s="20" t="n">
        <f aca="false">H253*I253</f>
        <v>19992</v>
      </c>
      <c r="K253" s="22" t="n">
        <v>3.5</v>
      </c>
      <c r="L253" s="23" t="n">
        <f aca="false">H253*K253</f>
        <v>2380</v>
      </c>
      <c r="M253" s="23" t="n">
        <v>2500</v>
      </c>
      <c r="N253" s="24" t="n">
        <f aca="false">L253-M253</f>
        <v>-120</v>
      </c>
      <c r="O253" s="25" t="n">
        <f aca="false">IF(L253&gt;=M253,1,0)</f>
        <v>0</v>
      </c>
      <c r="P253" s="26" t="n">
        <v>0.367</v>
      </c>
      <c r="Q253" s="26" t="n">
        <v>0.0849</v>
      </c>
      <c r="R253" s="25" t="n">
        <v>72</v>
      </c>
      <c r="S253" s="21" t="n">
        <v>13</v>
      </c>
    </row>
    <row r="254" customFormat="false" ht="15" hidden="false" customHeight="true" outlineLevel="0" collapsed="false">
      <c r="A254" s="19" t="n">
        <v>46029</v>
      </c>
      <c r="B254" s="1" t="s">
        <v>137</v>
      </c>
      <c r="C254" s="1" t="s">
        <v>164</v>
      </c>
      <c r="D254" s="1" t="n">
        <v>25</v>
      </c>
      <c r="E254" s="1" t="s">
        <v>10</v>
      </c>
      <c r="F254" s="1" t="s">
        <v>179</v>
      </c>
      <c r="G254" s="1" t="s">
        <v>180</v>
      </c>
      <c r="H254" s="20" t="n">
        <v>1480</v>
      </c>
      <c r="I254" s="21" t="n">
        <v>24.55</v>
      </c>
      <c r="J254" s="20" t="n">
        <f aca="false">H254*I254</f>
        <v>36334</v>
      </c>
      <c r="K254" s="22" t="n">
        <v>2.25</v>
      </c>
      <c r="L254" s="23" t="n">
        <f aca="false">H254*K254</f>
        <v>3330</v>
      </c>
      <c r="M254" s="23" t="n">
        <v>2500</v>
      </c>
      <c r="N254" s="24" t="n">
        <f aca="false">L254-M254</f>
        <v>830</v>
      </c>
      <c r="O254" s="25" t="n">
        <f aca="false">IF(L254&gt;=M254,1,0)</f>
        <v>1</v>
      </c>
      <c r="P254" s="26" t="n">
        <v>0.8676</v>
      </c>
      <c r="Q254" s="26" t="n">
        <v>0.084</v>
      </c>
      <c r="R254" s="25" t="n">
        <v>79</v>
      </c>
      <c r="S254" s="21" t="n">
        <v>9</v>
      </c>
    </row>
    <row r="255" customFormat="false" ht="15" hidden="false" customHeight="true" outlineLevel="0" collapsed="false">
      <c r="A255" s="19" t="n">
        <v>46029</v>
      </c>
      <c r="B255" s="1" t="s">
        <v>137</v>
      </c>
      <c r="C255" s="1" t="s">
        <v>164</v>
      </c>
      <c r="D255" s="1" t="n">
        <v>26</v>
      </c>
      <c r="E255" s="1" t="s">
        <v>181</v>
      </c>
      <c r="F255" s="1" t="s">
        <v>182</v>
      </c>
      <c r="G255" s="1" t="s">
        <v>183</v>
      </c>
      <c r="H255" s="20" t="n">
        <v>1850</v>
      </c>
      <c r="I255" s="21" t="n">
        <v>20.76</v>
      </c>
      <c r="J255" s="20" t="n">
        <f aca="false">H255*I255</f>
        <v>38406</v>
      </c>
      <c r="K255" s="22" t="n">
        <v>1.7</v>
      </c>
      <c r="L255" s="23" t="n">
        <f aca="false">H255*K255</f>
        <v>3145</v>
      </c>
      <c r="M255" s="23" t="n">
        <v>2500</v>
      </c>
      <c r="N255" s="24" t="n">
        <f aca="false">L255-M255</f>
        <v>645</v>
      </c>
      <c r="O255" s="25" t="n">
        <f aca="false">IF(L255&gt;=M255,1,0)</f>
        <v>1</v>
      </c>
      <c r="P255" s="26" t="n">
        <v>0.9197</v>
      </c>
      <c r="Q255" s="26" t="n">
        <v>0.0731</v>
      </c>
      <c r="R255" s="25" t="n">
        <v>71</v>
      </c>
      <c r="S255" s="21" t="n">
        <v>10</v>
      </c>
    </row>
    <row r="256" customFormat="false" ht="15" hidden="false" customHeight="true" outlineLevel="0" collapsed="false">
      <c r="A256" s="19" t="n">
        <v>46029</v>
      </c>
      <c r="B256" s="1" t="s">
        <v>137</v>
      </c>
      <c r="C256" s="1" t="s">
        <v>164</v>
      </c>
      <c r="D256" s="1" t="n">
        <v>27</v>
      </c>
      <c r="E256" s="1" t="s">
        <v>219</v>
      </c>
      <c r="F256" s="1" t="s">
        <v>220</v>
      </c>
      <c r="G256" s="1" t="s">
        <v>221</v>
      </c>
      <c r="H256" s="20" t="n">
        <v>1400</v>
      </c>
      <c r="I256" s="21" t="n">
        <v>19.84</v>
      </c>
      <c r="J256" s="20" t="n">
        <f aca="false">H256*I256</f>
        <v>27776</v>
      </c>
      <c r="K256" s="22" t="n">
        <v>1.2</v>
      </c>
      <c r="L256" s="23" t="n">
        <f aca="false">H256*K256</f>
        <v>1680</v>
      </c>
      <c r="M256" s="23" t="n">
        <v>2500</v>
      </c>
      <c r="N256" s="24" t="n">
        <f aca="false">L256-M256</f>
        <v>-820</v>
      </c>
      <c r="O256" s="25" t="n">
        <f aca="false">IF(L256&gt;=M256,1,0)</f>
        <v>0</v>
      </c>
      <c r="P256" s="26" t="n">
        <v>0.7954</v>
      </c>
      <c r="Q256" s="26" t="n">
        <v>0.1107</v>
      </c>
      <c r="R256" s="25" t="n">
        <v>68</v>
      </c>
      <c r="S256" s="21" t="n">
        <v>9</v>
      </c>
    </row>
    <row r="257" customFormat="false" ht="15" hidden="false" customHeight="true" outlineLevel="0" collapsed="false">
      <c r="A257" s="19" t="n">
        <v>46029</v>
      </c>
      <c r="B257" s="1" t="s">
        <v>137</v>
      </c>
      <c r="C257" s="1" t="s">
        <v>164</v>
      </c>
      <c r="D257" s="1" t="n">
        <v>28</v>
      </c>
      <c r="E257" s="1" t="s">
        <v>176</v>
      </c>
      <c r="F257" s="1" t="s">
        <v>222</v>
      </c>
      <c r="G257" s="1" t="s">
        <v>223</v>
      </c>
      <c r="H257" s="20" t="n">
        <v>800</v>
      </c>
      <c r="I257" s="21" t="n">
        <v>38.56</v>
      </c>
      <c r="J257" s="20" t="n">
        <f aca="false">H257*I257</f>
        <v>30848</v>
      </c>
      <c r="K257" s="22" t="n">
        <v>1.9</v>
      </c>
      <c r="L257" s="23" t="n">
        <f aca="false">H257*K257</f>
        <v>1520</v>
      </c>
      <c r="M257" s="23" t="n">
        <v>2500</v>
      </c>
      <c r="N257" s="24" t="n">
        <f aca="false">L257-M257</f>
        <v>-980</v>
      </c>
      <c r="O257" s="25" t="n">
        <f aca="false">IF(L257&gt;=M257,1,0)</f>
        <v>0</v>
      </c>
      <c r="P257" s="26" t="n">
        <v>0.7685</v>
      </c>
      <c r="Q257" s="26" t="n">
        <v>0.0876</v>
      </c>
      <c r="R257" s="25" t="n">
        <v>75</v>
      </c>
      <c r="S257" s="21" t="n">
        <v>9</v>
      </c>
    </row>
    <row r="258" customFormat="false" ht="15" hidden="false" customHeight="true" outlineLevel="0" collapsed="false">
      <c r="A258" s="19" t="n">
        <v>46029</v>
      </c>
      <c r="B258" s="1" t="s">
        <v>137</v>
      </c>
      <c r="C258" s="1" t="s">
        <v>164</v>
      </c>
      <c r="D258" s="1" t="n">
        <v>29</v>
      </c>
      <c r="E258" s="1" t="s">
        <v>16</v>
      </c>
      <c r="F258" s="1" t="s">
        <v>139</v>
      </c>
      <c r="G258" s="1" t="s">
        <v>140</v>
      </c>
      <c r="H258" s="20" t="n">
        <v>1900</v>
      </c>
      <c r="I258" s="21" t="n">
        <v>22.23</v>
      </c>
      <c r="J258" s="20" t="n">
        <f aca="false">H258*I258</f>
        <v>42237</v>
      </c>
      <c r="K258" s="22" t="n">
        <v>1.51</v>
      </c>
      <c r="L258" s="23" t="n">
        <f aca="false">H258*K258</f>
        <v>2869</v>
      </c>
      <c r="M258" s="23" t="n">
        <v>2500</v>
      </c>
      <c r="N258" s="24" t="n">
        <f aca="false">L258-M258</f>
        <v>369</v>
      </c>
      <c r="O258" s="25" t="n">
        <f aca="false">IF(L258&gt;=M258,1,0)</f>
        <v>1</v>
      </c>
      <c r="P258" s="26" t="n">
        <v>0.919</v>
      </c>
      <c r="Q258" s="26" t="n">
        <v>0.0978</v>
      </c>
      <c r="R258" s="25" t="n">
        <v>76</v>
      </c>
      <c r="S258" s="21" t="n">
        <v>10</v>
      </c>
    </row>
    <row r="259" customFormat="false" ht="15" hidden="false" customHeight="true" outlineLevel="0" collapsed="false">
      <c r="A259" s="19" t="n">
        <v>46029</v>
      </c>
      <c r="B259" s="1" t="s">
        <v>137</v>
      </c>
      <c r="C259" s="1" t="s">
        <v>164</v>
      </c>
      <c r="D259" s="1" t="n">
        <v>30</v>
      </c>
      <c r="E259" s="1" t="s">
        <v>10</v>
      </c>
      <c r="F259" s="1" t="s">
        <v>160</v>
      </c>
      <c r="G259" s="1" t="s">
        <v>161</v>
      </c>
      <c r="H259" s="20" t="n">
        <v>1730</v>
      </c>
      <c r="I259" s="21" t="n">
        <v>22.05</v>
      </c>
      <c r="J259" s="20" t="n">
        <f aca="false">H259*I259</f>
        <v>38146.5</v>
      </c>
      <c r="K259" s="22" t="n">
        <v>1.83</v>
      </c>
      <c r="L259" s="23" t="n">
        <f aca="false">H259*K259</f>
        <v>3165.9</v>
      </c>
      <c r="M259" s="23" t="n">
        <v>2500</v>
      </c>
      <c r="N259" s="24" t="n">
        <f aca="false">L259-M259</f>
        <v>665.9</v>
      </c>
      <c r="O259" s="25" t="n">
        <f aca="false">IF(L259&gt;=M259,1,0)</f>
        <v>1</v>
      </c>
      <c r="P259" s="26" t="n">
        <v>0.8193</v>
      </c>
      <c r="Q259" s="26" t="n">
        <v>0.0938</v>
      </c>
      <c r="R259" s="25" t="n">
        <v>76</v>
      </c>
      <c r="S259" s="21" t="n">
        <v>10</v>
      </c>
    </row>
    <row r="260" customFormat="false" ht="15" hidden="false" customHeight="true" outlineLevel="0" collapsed="false">
      <c r="A260" s="19" t="n">
        <v>46029</v>
      </c>
      <c r="B260" s="1" t="s">
        <v>137</v>
      </c>
      <c r="C260" s="1" t="s">
        <v>164</v>
      </c>
      <c r="D260" s="1" t="n">
        <v>31</v>
      </c>
      <c r="E260" s="1" t="s">
        <v>16</v>
      </c>
      <c r="F260" s="1" t="s">
        <v>139</v>
      </c>
      <c r="G260" s="1" t="s">
        <v>140</v>
      </c>
      <c r="H260" s="20" t="n">
        <v>1880</v>
      </c>
      <c r="I260" s="21" t="n">
        <v>22.23</v>
      </c>
      <c r="J260" s="20" t="n">
        <f aca="false">H260*I260</f>
        <v>41792.4</v>
      </c>
      <c r="K260" s="22" t="n">
        <v>1.51</v>
      </c>
      <c r="L260" s="23" t="n">
        <f aca="false">H260*K260</f>
        <v>2838.8</v>
      </c>
      <c r="M260" s="23" t="n">
        <v>2500</v>
      </c>
      <c r="N260" s="24" t="n">
        <f aca="false">L260-M260</f>
        <v>338.8</v>
      </c>
      <c r="O260" s="25" t="n">
        <f aca="false">IF(L260&gt;=M260,1,0)</f>
        <v>1</v>
      </c>
      <c r="P260" s="26" t="n">
        <v>0.9337</v>
      </c>
      <c r="Q260" s="26" t="n">
        <v>0.1344</v>
      </c>
      <c r="R260" s="25" t="n">
        <v>74</v>
      </c>
      <c r="S260" s="21" t="n">
        <v>10</v>
      </c>
    </row>
    <row r="261" customFormat="false" ht="15" hidden="false" customHeight="true" outlineLevel="0" collapsed="false">
      <c r="A261" s="19" t="n">
        <v>46029</v>
      </c>
      <c r="B261" s="1" t="s">
        <v>137</v>
      </c>
      <c r="C261" s="1" t="s">
        <v>164</v>
      </c>
      <c r="D261" s="1" t="n">
        <v>32</v>
      </c>
      <c r="E261" s="1" t="s">
        <v>176</v>
      </c>
      <c r="F261" s="1" t="s">
        <v>231</v>
      </c>
      <c r="G261" s="1" t="s">
        <v>214</v>
      </c>
      <c r="H261" s="20" t="n">
        <v>1800</v>
      </c>
      <c r="I261" s="21" t="n">
        <v>20.2</v>
      </c>
      <c r="J261" s="20" t="n">
        <f aca="false">H261*I261</f>
        <v>36360</v>
      </c>
      <c r="K261" s="22" t="n">
        <v>1.76</v>
      </c>
      <c r="L261" s="23" t="n">
        <f aca="false">H261*K261</f>
        <v>3168</v>
      </c>
      <c r="M261" s="23" t="n">
        <v>2500</v>
      </c>
      <c r="N261" s="24" t="n">
        <f aca="false">L261-M261</f>
        <v>668</v>
      </c>
      <c r="O261" s="25" t="n">
        <f aca="false">IF(L261&gt;=M261,1,0)</f>
        <v>1</v>
      </c>
      <c r="P261" s="26" t="n">
        <v>0.7197</v>
      </c>
      <c r="Q261" s="26" t="n">
        <v>0.0828</v>
      </c>
      <c r="R261" s="25" t="n">
        <v>72</v>
      </c>
      <c r="S261" s="21" t="n">
        <v>12</v>
      </c>
    </row>
    <row r="262" customFormat="false" ht="15" hidden="false" customHeight="true" outlineLevel="0" collapsed="false">
      <c r="A262" s="19" t="n">
        <v>46029</v>
      </c>
      <c r="B262" s="1" t="s">
        <v>137</v>
      </c>
      <c r="C262" s="1" t="s">
        <v>190</v>
      </c>
      <c r="D262" s="1" t="n">
        <v>33</v>
      </c>
      <c r="E262" s="1" t="s">
        <v>16</v>
      </c>
      <c r="F262" s="1" t="s">
        <v>210</v>
      </c>
      <c r="G262" s="1" t="s">
        <v>192</v>
      </c>
      <c r="H262" s="20" t="n">
        <v>1400</v>
      </c>
      <c r="I262" s="21" t="n">
        <v>19.56</v>
      </c>
      <c r="J262" s="20" t="n">
        <f aca="false">H262*I262</f>
        <v>27384</v>
      </c>
      <c r="K262" s="22" t="n">
        <v>1.5</v>
      </c>
      <c r="L262" s="23" t="n">
        <f aca="false">H262*K262</f>
        <v>2100</v>
      </c>
      <c r="M262" s="23" t="n">
        <v>2500</v>
      </c>
      <c r="N262" s="24" t="n">
        <f aca="false">L262-M262</f>
        <v>-400</v>
      </c>
      <c r="O262" s="25" t="n">
        <f aca="false">IF(L262&gt;=M262,1,0)</f>
        <v>0</v>
      </c>
      <c r="P262" s="26" t="n">
        <v>0.688386123680241</v>
      </c>
      <c r="Q262" s="26" t="n">
        <v>0.0795544948289578</v>
      </c>
      <c r="R262" s="25" t="n">
        <v>67</v>
      </c>
      <c r="S262" s="21" t="n">
        <v>10</v>
      </c>
    </row>
    <row r="263" customFormat="false" ht="15" hidden="false" customHeight="true" outlineLevel="0" collapsed="false">
      <c r="A263" s="19" t="n">
        <v>46029</v>
      </c>
      <c r="B263" s="1" t="s">
        <v>137</v>
      </c>
      <c r="C263" s="1" t="s">
        <v>190</v>
      </c>
      <c r="D263" s="1" t="n">
        <v>34</v>
      </c>
      <c r="E263" s="1" t="s">
        <v>16</v>
      </c>
      <c r="F263" s="1" t="s">
        <v>139</v>
      </c>
      <c r="G263" s="1" t="s">
        <v>140</v>
      </c>
      <c r="H263" s="20" t="n">
        <v>1550</v>
      </c>
      <c r="I263" s="21" t="n">
        <v>22.23</v>
      </c>
      <c r="J263" s="20" t="n">
        <f aca="false">H263*I263</f>
        <v>34456.5</v>
      </c>
      <c r="K263" s="22" t="n">
        <v>1.51</v>
      </c>
      <c r="L263" s="23" t="n">
        <f aca="false">H263*K263</f>
        <v>2340.5</v>
      </c>
      <c r="M263" s="23" t="n">
        <v>2500</v>
      </c>
      <c r="N263" s="24" t="n">
        <f aca="false">L263-M263</f>
        <v>-159.5</v>
      </c>
      <c r="O263" s="25" t="n">
        <f aca="false">IF(L263&gt;=M263,1,0)</f>
        <v>0</v>
      </c>
      <c r="P263" s="26" t="n">
        <v>0.755625</v>
      </c>
      <c r="Q263" s="26" t="n">
        <v>0.0669614655716993</v>
      </c>
      <c r="R263" s="25" t="n">
        <v>78</v>
      </c>
      <c r="S263" s="21" t="n">
        <v>10</v>
      </c>
    </row>
    <row r="264" customFormat="false" ht="15" hidden="false" customHeight="true" outlineLevel="0" collapsed="false">
      <c r="A264" s="19" t="n">
        <v>46029</v>
      </c>
      <c r="B264" s="1" t="s">
        <v>137</v>
      </c>
      <c r="C264" s="1" t="s">
        <v>190</v>
      </c>
      <c r="D264" s="1" t="n">
        <v>35</v>
      </c>
      <c r="E264" s="1" t="s">
        <v>16</v>
      </c>
      <c r="F264" s="1" t="s">
        <v>139</v>
      </c>
      <c r="G264" s="1" t="s">
        <v>140</v>
      </c>
      <c r="H264" s="20" t="n">
        <v>1560</v>
      </c>
      <c r="I264" s="21" t="n">
        <v>24.1</v>
      </c>
      <c r="J264" s="20" t="n">
        <f aca="false">H264*I264</f>
        <v>37596</v>
      </c>
      <c r="K264" s="22" t="n">
        <v>1.51</v>
      </c>
      <c r="L264" s="23" t="n">
        <f aca="false">H264*K264</f>
        <v>2355.6</v>
      </c>
      <c r="M264" s="23" t="n">
        <v>2500</v>
      </c>
      <c r="N264" s="24" t="n">
        <f aca="false">L264-M264</f>
        <v>-144.4</v>
      </c>
      <c r="O264" s="25" t="n">
        <f aca="false">IF(L264&gt;=M264,1,0)</f>
        <v>0</v>
      </c>
      <c r="P264" s="26" t="n">
        <v>0.78325</v>
      </c>
      <c r="Q264" s="26" t="n">
        <v>0.0842627013630731</v>
      </c>
      <c r="R264" s="25" t="n">
        <v>75</v>
      </c>
      <c r="S264" s="21" t="n">
        <v>10</v>
      </c>
    </row>
    <row r="265" customFormat="false" ht="15" hidden="false" customHeight="true" outlineLevel="0" collapsed="false">
      <c r="A265" s="19" t="n">
        <v>46029</v>
      </c>
      <c r="B265" s="1" t="s">
        <v>137</v>
      </c>
      <c r="C265" s="1" t="s">
        <v>190</v>
      </c>
      <c r="D265" s="1" t="n">
        <v>36</v>
      </c>
      <c r="E265" s="1" t="s">
        <v>16</v>
      </c>
      <c r="F265" s="1" t="s">
        <v>193</v>
      </c>
      <c r="G265" s="1" t="s">
        <v>194</v>
      </c>
      <c r="H265" s="20" t="n">
        <v>1500</v>
      </c>
      <c r="I265" s="21" t="n">
        <v>20.46</v>
      </c>
      <c r="J265" s="20" t="n">
        <f aca="false">H265*I265</f>
        <v>30690</v>
      </c>
      <c r="K265" s="22" t="n">
        <v>1.4</v>
      </c>
      <c r="L265" s="23" t="n">
        <f aca="false">H265*K265</f>
        <v>2100</v>
      </c>
      <c r="M265" s="23" t="n">
        <v>2500</v>
      </c>
      <c r="N265" s="24" t="n">
        <f aca="false">L265-M265</f>
        <v>-400</v>
      </c>
      <c r="O265" s="25" t="n">
        <f aca="false">IF(L265&gt;=M265,1,0)</f>
        <v>0</v>
      </c>
      <c r="P265" s="26" t="n">
        <v>0.940257352941177</v>
      </c>
      <c r="Q265" s="26" t="n">
        <v>0.0991803278688525</v>
      </c>
      <c r="R265" s="25" t="n">
        <v>77</v>
      </c>
      <c r="S265" s="21" t="n">
        <v>8</v>
      </c>
    </row>
    <row r="266" customFormat="false" ht="15" hidden="false" customHeight="true" outlineLevel="0" collapsed="false">
      <c r="A266" s="19" t="n">
        <v>46029</v>
      </c>
      <c r="B266" s="1" t="s">
        <v>137</v>
      </c>
      <c r="C266" s="1" t="s">
        <v>190</v>
      </c>
      <c r="D266" s="1" t="n">
        <v>37</v>
      </c>
      <c r="E266" s="1" t="s">
        <v>16</v>
      </c>
      <c r="F266" s="1" t="s">
        <v>224</v>
      </c>
      <c r="G266" s="1" t="s">
        <v>225</v>
      </c>
      <c r="H266" s="20" t="n">
        <v>1460</v>
      </c>
      <c r="I266" s="21" t="n">
        <v>17.45</v>
      </c>
      <c r="J266" s="20" t="n">
        <f aca="false">H266*I266</f>
        <v>25477</v>
      </c>
      <c r="K266" s="22" t="n">
        <v>1.4</v>
      </c>
      <c r="L266" s="23" t="n">
        <f aca="false">H266*K266</f>
        <v>2044</v>
      </c>
      <c r="M266" s="23" t="n">
        <v>2500</v>
      </c>
      <c r="N266" s="24" t="n">
        <f aca="false">L266-M266</f>
        <v>-456</v>
      </c>
      <c r="O266" s="25" t="n">
        <f aca="false">IF(L266&gt;=M266,1,0)</f>
        <v>0</v>
      </c>
      <c r="P266" s="26" t="n">
        <v>0.804198232323232</v>
      </c>
      <c r="Q266" s="26" t="n">
        <v>0.107404393816111</v>
      </c>
      <c r="R266" s="25" t="n">
        <v>75</v>
      </c>
      <c r="S266" s="21" t="n">
        <v>10</v>
      </c>
    </row>
    <row r="267" customFormat="false" ht="15" hidden="false" customHeight="true" outlineLevel="0" collapsed="false">
      <c r="A267" s="19" t="n">
        <v>46029</v>
      </c>
      <c r="B267" s="1" t="s">
        <v>137</v>
      </c>
      <c r="C267" s="1" t="s">
        <v>190</v>
      </c>
      <c r="D267" s="1" t="n">
        <v>38</v>
      </c>
      <c r="E267" s="1" t="s">
        <v>16</v>
      </c>
      <c r="F267" s="1" t="s">
        <v>139</v>
      </c>
      <c r="G267" s="1" t="s">
        <v>140</v>
      </c>
      <c r="H267" s="20" t="n">
        <v>1550</v>
      </c>
      <c r="I267" s="21" t="n">
        <v>22.23</v>
      </c>
      <c r="J267" s="20" t="n">
        <f aca="false">H267*I267</f>
        <v>34456.5</v>
      </c>
      <c r="K267" s="22" t="n">
        <v>1.51</v>
      </c>
      <c r="L267" s="23" t="n">
        <f aca="false">H267*K267</f>
        <v>2340.5</v>
      </c>
      <c r="M267" s="23" t="n">
        <v>2500</v>
      </c>
      <c r="N267" s="24" t="n">
        <f aca="false">L267-M267</f>
        <v>-159.5</v>
      </c>
      <c r="O267" s="25" t="n">
        <f aca="false">IF(L267&gt;=M267,1,0)</f>
        <v>0</v>
      </c>
      <c r="P267" s="26" t="n">
        <v>0.757618733509235</v>
      </c>
      <c r="Q267" s="26" t="n">
        <v>0.0681818181818182</v>
      </c>
      <c r="R267" s="25" t="n">
        <v>82</v>
      </c>
      <c r="S267" s="21" t="n">
        <v>10</v>
      </c>
    </row>
    <row r="268" customFormat="false" ht="15" hidden="false" customHeight="true" outlineLevel="0" collapsed="false">
      <c r="A268" s="19" t="n">
        <v>46030</v>
      </c>
      <c r="B268" s="1" t="s">
        <v>137</v>
      </c>
      <c r="C268" s="1" t="s">
        <v>138</v>
      </c>
      <c r="D268" s="1" t="n">
        <v>1</v>
      </c>
      <c r="E268" s="1" t="s">
        <v>16</v>
      </c>
      <c r="F268" s="1" t="s">
        <v>139</v>
      </c>
      <c r="G268" s="1" t="s">
        <v>140</v>
      </c>
      <c r="H268" s="20" t="n">
        <v>1700</v>
      </c>
      <c r="I268" s="21" t="n">
        <v>22.23</v>
      </c>
      <c r="J268" s="20" t="n">
        <f aca="false">H268*I268</f>
        <v>37791</v>
      </c>
      <c r="K268" s="22" t="n">
        <v>1.51</v>
      </c>
      <c r="L268" s="23" t="n">
        <f aca="false">H268*K268</f>
        <v>2567</v>
      </c>
      <c r="M268" s="23" t="n">
        <v>2500</v>
      </c>
      <c r="N268" s="24" t="n">
        <f aca="false">L268-M268</f>
        <v>67</v>
      </c>
      <c r="O268" s="25" t="n">
        <f aca="false">IF(L268&gt;=M268,1,0)</f>
        <v>1</v>
      </c>
      <c r="P268" s="26" t="n">
        <v>0.8972</v>
      </c>
      <c r="Q268" s="26" t="n">
        <v>0.1019</v>
      </c>
      <c r="R268" s="25" t="n">
        <v>77</v>
      </c>
      <c r="S268" s="21" t="n">
        <v>9</v>
      </c>
    </row>
    <row r="269" customFormat="false" ht="15" hidden="false" customHeight="true" outlineLevel="0" collapsed="false">
      <c r="A269" s="19" t="n">
        <v>46030</v>
      </c>
      <c r="B269" s="1" t="s">
        <v>137</v>
      </c>
      <c r="C269" s="1" t="s">
        <v>138</v>
      </c>
      <c r="D269" s="1" t="n">
        <v>2</v>
      </c>
      <c r="E269" s="1" t="s">
        <v>10</v>
      </c>
      <c r="F269" s="1" t="s">
        <v>141</v>
      </c>
      <c r="G269" s="1" t="s">
        <v>142</v>
      </c>
      <c r="H269" s="20" t="n">
        <v>2300</v>
      </c>
      <c r="I269" s="21" t="n">
        <v>13.75</v>
      </c>
      <c r="J269" s="20" t="n">
        <f aca="false">H269*I269</f>
        <v>31625</v>
      </c>
      <c r="K269" s="22" t="n">
        <v>1.55</v>
      </c>
      <c r="L269" s="23" t="n">
        <f aca="false">H269*K269</f>
        <v>3565</v>
      </c>
      <c r="M269" s="23" t="n">
        <v>2500</v>
      </c>
      <c r="N269" s="24" t="n">
        <f aca="false">L269-M269</f>
        <v>1065</v>
      </c>
      <c r="O269" s="25" t="n">
        <f aca="false">IF(L269&gt;=M269,1,0)</f>
        <v>1</v>
      </c>
      <c r="P269" s="26" t="n">
        <v>0.877</v>
      </c>
      <c r="Q269" s="26" t="n">
        <v>0.0513</v>
      </c>
      <c r="R269" s="25" t="n">
        <v>65</v>
      </c>
      <c r="S269" s="21" t="n">
        <v>9</v>
      </c>
    </row>
    <row r="270" customFormat="false" ht="15" hidden="false" customHeight="true" outlineLevel="0" collapsed="false">
      <c r="A270" s="19" t="n">
        <v>46030</v>
      </c>
      <c r="B270" s="1" t="s">
        <v>137</v>
      </c>
      <c r="C270" s="1" t="s">
        <v>138</v>
      </c>
      <c r="D270" s="1" t="n">
        <v>3</v>
      </c>
      <c r="E270" s="1" t="s">
        <v>10</v>
      </c>
      <c r="F270" s="1" t="s">
        <v>143</v>
      </c>
      <c r="G270" s="1" t="s">
        <v>144</v>
      </c>
      <c r="H270" s="20" t="n">
        <v>1500</v>
      </c>
      <c r="I270" s="21" t="n">
        <v>20.32</v>
      </c>
      <c r="J270" s="20" t="n">
        <f aca="false">H270*I270</f>
        <v>30480</v>
      </c>
      <c r="K270" s="22" t="n">
        <v>1.75</v>
      </c>
      <c r="L270" s="23" t="n">
        <f aca="false">H270*K270</f>
        <v>2625</v>
      </c>
      <c r="M270" s="23" t="n">
        <v>2500</v>
      </c>
      <c r="N270" s="24" t="n">
        <f aca="false">L270-M270</f>
        <v>125</v>
      </c>
      <c r="O270" s="25" t="n">
        <f aca="false">IF(L270&gt;=M270,1,0)</f>
        <v>1</v>
      </c>
      <c r="P270" s="26" t="n">
        <v>0.8154</v>
      </c>
      <c r="Q270" s="26" t="n">
        <v>0.1115</v>
      </c>
      <c r="R270" s="25" t="n">
        <v>69</v>
      </c>
      <c r="S270" s="21" t="n">
        <v>9</v>
      </c>
    </row>
    <row r="271" customFormat="false" ht="15" hidden="false" customHeight="true" outlineLevel="0" collapsed="false">
      <c r="A271" s="19" t="n">
        <v>46030</v>
      </c>
      <c r="B271" s="1" t="s">
        <v>137</v>
      </c>
      <c r="C271" s="1" t="s">
        <v>138</v>
      </c>
      <c r="D271" s="1" t="n">
        <v>4</v>
      </c>
      <c r="E271" s="1" t="s">
        <v>145</v>
      </c>
      <c r="F271" s="1" t="s">
        <v>226</v>
      </c>
      <c r="G271" s="1" t="s">
        <v>215</v>
      </c>
      <c r="H271" s="20" t="n">
        <v>900</v>
      </c>
      <c r="I271" s="21" t="n">
        <v>20.5</v>
      </c>
      <c r="J271" s="20" t="n">
        <f aca="false">H271*I271</f>
        <v>18450</v>
      </c>
      <c r="K271" s="22" t="n">
        <v>3</v>
      </c>
      <c r="L271" s="23" t="n">
        <f aca="false">H271*K271</f>
        <v>2700</v>
      </c>
      <c r="M271" s="23" t="n">
        <v>2500</v>
      </c>
      <c r="N271" s="24" t="n">
        <f aca="false">L271-M271</f>
        <v>200</v>
      </c>
      <c r="O271" s="25" t="n">
        <f aca="false">IF(L271&gt;=M271,1,0)</f>
        <v>1</v>
      </c>
      <c r="P271" s="26" t="n">
        <v>0.5108</v>
      </c>
      <c r="Q271" s="26" t="n">
        <v>0.1382</v>
      </c>
      <c r="R271" s="25" t="n">
        <v>76</v>
      </c>
      <c r="S271" s="21" t="n">
        <v>8</v>
      </c>
    </row>
    <row r="272" customFormat="false" ht="15" hidden="false" customHeight="true" outlineLevel="0" collapsed="false">
      <c r="A272" s="19" t="n">
        <v>46030</v>
      </c>
      <c r="B272" s="1" t="s">
        <v>137</v>
      </c>
      <c r="C272" s="1" t="s">
        <v>138</v>
      </c>
      <c r="D272" s="1" t="n">
        <v>5</v>
      </c>
      <c r="E272" s="1" t="s">
        <v>13</v>
      </c>
      <c r="F272" s="1" t="s">
        <v>227</v>
      </c>
      <c r="G272" s="1" t="s">
        <v>149</v>
      </c>
      <c r="H272" s="20" t="n">
        <v>1100</v>
      </c>
      <c r="I272" s="21" t="n">
        <v>21.32</v>
      </c>
      <c r="J272" s="20" t="n">
        <f aca="false">H272*I272</f>
        <v>23452</v>
      </c>
      <c r="K272" s="22" t="n">
        <v>2.2</v>
      </c>
      <c r="L272" s="23" t="n">
        <f aca="false">H272*K272</f>
        <v>2420</v>
      </c>
      <c r="M272" s="23" t="n">
        <v>2500</v>
      </c>
      <c r="N272" s="24" t="n">
        <f aca="false">L272-M272</f>
        <v>-80</v>
      </c>
      <c r="O272" s="25" t="n">
        <f aca="false">IF(L272&gt;=M272,1,0)</f>
        <v>0</v>
      </c>
      <c r="P272" s="26" t="n">
        <v>0.5698</v>
      </c>
      <c r="Q272" s="26" t="n">
        <v>0.1635</v>
      </c>
      <c r="R272" s="25" t="n">
        <v>80</v>
      </c>
      <c r="S272" s="21" t="n">
        <v>8</v>
      </c>
    </row>
    <row r="273" customFormat="false" ht="15" hidden="false" customHeight="true" outlineLevel="0" collapsed="false">
      <c r="A273" s="19" t="n">
        <v>46030</v>
      </c>
      <c r="B273" s="1" t="s">
        <v>137</v>
      </c>
      <c r="C273" s="1" t="s">
        <v>138</v>
      </c>
      <c r="D273" s="1" t="n">
        <v>6</v>
      </c>
      <c r="E273" s="1" t="s">
        <v>10</v>
      </c>
      <c r="F273" s="1" t="s">
        <v>141</v>
      </c>
      <c r="G273" s="1" t="s">
        <v>142</v>
      </c>
      <c r="H273" s="20" t="n">
        <v>1500</v>
      </c>
      <c r="I273" s="21" t="n">
        <v>13.75</v>
      </c>
      <c r="J273" s="20" t="n">
        <f aca="false">H273*I273</f>
        <v>20625</v>
      </c>
      <c r="K273" s="22" t="n">
        <v>1.55</v>
      </c>
      <c r="L273" s="23" t="n">
        <f aca="false">H273*K273</f>
        <v>2325</v>
      </c>
      <c r="M273" s="23" t="n">
        <v>2500</v>
      </c>
      <c r="N273" s="24" t="n">
        <f aca="false">L273-M273</f>
        <v>-175</v>
      </c>
      <c r="O273" s="25" t="n">
        <f aca="false">IF(L273&gt;=M273,1,0)</f>
        <v>0</v>
      </c>
      <c r="P273" s="26" t="n">
        <v>0.7848</v>
      </c>
      <c r="Q273" s="26" t="n">
        <v>0.0929</v>
      </c>
      <c r="R273" s="25" t="n">
        <v>52</v>
      </c>
      <c r="S273" s="21" t="n">
        <v>8</v>
      </c>
    </row>
    <row r="274" customFormat="false" ht="15" hidden="false" customHeight="true" outlineLevel="0" collapsed="false">
      <c r="A274" s="19" t="n">
        <v>46030</v>
      </c>
      <c r="B274" s="1" t="s">
        <v>137</v>
      </c>
      <c r="C274" s="1" t="s">
        <v>138</v>
      </c>
      <c r="D274" s="1" t="n">
        <v>7</v>
      </c>
      <c r="E274" s="1" t="s">
        <v>13</v>
      </c>
      <c r="F274" s="1" t="s">
        <v>150</v>
      </c>
      <c r="G274" s="1" t="s">
        <v>149</v>
      </c>
      <c r="H274" s="20" t="n">
        <v>1300</v>
      </c>
      <c r="I274" s="21" t="n">
        <v>20.43</v>
      </c>
      <c r="J274" s="20" t="n">
        <f aca="false">H274*I274</f>
        <v>26559</v>
      </c>
      <c r="K274" s="22" t="n">
        <v>2.2</v>
      </c>
      <c r="L274" s="23" t="n">
        <f aca="false">H274*K274</f>
        <v>2860</v>
      </c>
      <c r="M274" s="23" t="n">
        <v>2500</v>
      </c>
      <c r="N274" s="24" t="n">
        <f aca="false">L274-M274</f>
        <v>360</v>
      </c>
      <c r="O274" s="25" t="n">
        <f aca="false">IF(L274&gt;=M274,1,0)</f>
        <v>1</v>
      </c>
      <c r="P274" s="26" t="n">
        <v>0.6852</v>
      </c>
      <c r="Q274" s="26" t="n">
        <v>0.1586</v>
      </c>
      <c r="R274" s="25" t="n">
        <v>73</v>
      </c>
      <c r="S274" s="21" t="n">
        <v>9</v>
      </c>
    </row>
    <row r="275" customFormat="false" ht="15" hidden="false" customHeight="true" outlineLevel="0" collapsed="false">
      <c r="A275" s="19" t="n">
        <v>46030</v>
      </c>
      <c r="B275" s="1" t="s">
        <v>137</v>
      </c>
      <c r="C275" s="1" t="s">
        <v>138</v>
      </c>
      <c r="D275" s="1" t="n">
        <v>8</v>
      </c>
      <c r="E275" s="1" t="s">
        <v>13</v>
      </c>
      <c r="F275" s="1" t="s">
        <v>200</v>
      </c>
      <c r="G275" s="1" t="s">
        <v>149</v>
      </c>
      <c r="H275" s="20" t="n">
        <v>1700</v>
      </c>
      <c r="I275" s="21" t="n">
        <v>19.64</v>
      </c>
      <c r="J275" s="20" t="n">
        <f aca="false">H275*I275</f>
        <v>33388</v>
      </c>
      <c r="K275" s="22" t="n">
        <v>2.2</v>
      </c>
      <c r="L275" s="23" t="n">
        <f aca="false">H275*K275</f>
        <v>3740</v>
      </c>
      <c r="M275" s="23" t="n">
        <v>2500</v>
      </c>
      <c r="N275" s="24" t="n">
        <f aca="false">L275-M275</f>
        <v>1240</v>
      </c>
      <c r="O275" s="25" t="n">
        <f aca="false">IF(L275&gt;=M275,1,0)</f>
        <v>1</v>
      </c>
      <c r="P275" s="26" t="n">
        <v>0.8681</v>
      </c>
      <c r="Q275" s="26" t="n">
        <v>0.1324</v>
      </c>
      <c r="R275" s="25" t="n">
        <v>70</v>
      </c>
      <c r="S275" s="21" t="n">
        <v>9</v>
      </c>
    </row>
    <row r="276" customFormat="false" ht="15" hidden="false" customHeight="true" outlineLevel="0" collapsed="false">
      <c r="A276" s="19" t="n">
        <v>46030</v>
      </c>
      <c r="B276" s="1" t="s">
        <v>137</v>
      </c>
      <c r="C276" s="1" t="s">
        <v>138</v>
      </c>
      <c r="D276" s="1" t="n">
        <v>9</v>
      </c>
      <c r="E276" s="1" t="s">
        <v>152</v>
      </c>
      <c r="F276" s="1" t="s">
        <v>216</v>
      </c>
      <c r="G276" s="1" t="s">
        <v>149</v>
      </c>
      <c r="H276" s="20" t="n">
        <v>900</v>
      </c>
      <c r="I276" s="21" t="n">
        <v>22.81</v>
      </c>
      <c r="J276" s="20" t="n">
        <f aca="false">H276*I276</f>
        <v>20529</v>
      </c>
      <c r="K276" s="22" t="n">
        <v>1.5</v>
      </c>
      <c r="L276" s="23" t="n">
        <f aca="false">H276*K276</f>
        <v>1350</v>
      </c>
      <c r="M276" s="23" t="n">
        <v>2500</v>
      </c>
      <c r="N276" s="24" t="n">
        <f aca="false">L276-M276</f>
        <v>-1150</v>
      </c>
      <c r="O276" s="25" t="n">
        <f aca="false">IF(L276&gt;=M276,1,0)</f>
        <v>0</v>
      </c>
      <c r="P276" s="26" t="n">
        <v>0.524</v>
      </c>
      <c r="Q276" s="26" t="n">
        <v>0.1167</v>
      </c>
      <c r="R276" s="25" t="n">
        <v>71</v>
      </c>
      <c r="S276" s="21" t="n">
        <v>9</v>
      </c>
    </row>
    <row r="277" customFormat="false" ht="15" hidden="false" customHeight="true" outlineLevel="0" collapsed="false">
      <c r="A277" s="19" t="n">
        <v>46030</v>
      </c>
      <c r="B277" s="1" t="s">
        <v>137</v>
      </c>
      <c r="C277" s="1" t="s">
        <v>138</v>
      </c>
      <c r="D277" s="1" t="n">
        <v>10</v>
      </c>
      <c r="E277" s="1" t="s">
        <v>10</v>
      </c>
      <c r="F277" s="1" t="s">
        <v>212</v>
      </c>
      <c r="G277" s="1" t="s">
        <v>217</v>
      </c>
      <c r="H277" s="20" t="n">
        <v>1900</v>
      </c>
      <c r="I277" s="21" t="n">
        <v>17.79</v>
      </c>
      <c r="J277" s="20" t="n">
        <f aca="false">H277*I277</f>
        <v>33801</v>
      </c>
      <c r="K277" s="22" t="n">
        <v>1.85</v>
      </c>
      <c r="L277" s="23" t="n">
        <f aca="false">H277*K277</f>
        <v>3515</v>
      </c>
      <c r="M277" s="23" t="n">
        <v>2500</v>
      </c>
      <c r="N277" s="24" t="n">
        <f aca="false">L277-M277</f>
        <v>1015</v>
      </c>
      <c r="O277" s="25" t="n">
        <f aca="false">IF(L277&gt;=M277,1,0)</f>
        <v>1</v>
      </c>
      <c r="P277" s="26" t="n">
        <v>0.9043</v>
      </c>
      <c r="Q277" s="26" t="n">
        <v>0.1535</v>
      </c>
      <c r="R277" s="25" t="n">
        <v>67</v>
      </c>
      <c r="S277" s="21" t="n">
        <v>9</v>
      </c>
    </row>
    <row r="278" customFormat="false" ht="15" hidden="false" customHeight="true" outlineLevel="0" collapsed="false">
      <c r="A278" s="19" t="n">
        <v>46030</v>
      </c>
      <c r="B278" s="1" t="s">
        <v>137</v>
      </c>
      <c r="C278" s="1" t="s">
        <v>138</v>
      </c>
      <c r="D278" s="1" t="n">
        <v>11</v>
      </c>
      <c r="E278" s="1" t="s">
        <v>10</v>
      </c>
      <c r="F278" s="1" t="s">
        <v>157</v>
      </c>
      <c r="G278" s="1" t="s">
        <v>201</v>
      </c>
      <c r="H278" s="20" t="n">
        <v>2850</v>
      </c>
      <c r="I278" s="21" t="n">
        <v>12.47</v>
      </c>
      <c r="J278" s="20" t="n">
        <f aca="false">H278*I278</f>
        <v>35539.5</v>
      </c>
      <c r="K278" s="22" t="n">
        <v>1.67</v>
      </c>
      <c r="L278" s="23" t="n">
        <f aca="false">H278*K278</f>
        <v>4759.5</v>
      </c>
      <c r="M278" s="23" t="n">
        <v>2500</v>
      </c>
      <c r="N278" s="24" t="n">
        <f aca="false">L278-M278</f>
        <v>2259.5</v>
      </c>
      <c r="O278" s="25" t="n">
        <f aca="false">IF(L278&gt;=M278,1,0)</f>
        <v>1</v>
      </c>
      <c r="P278" s="26" t="n">
        <v>1.054</v>
      </c>
      <c r="Q278" s="26" t="n">
        <v>0.0778</v>
      </c>
      <c r="R278" s="25" t="n">
        <v>63</v>
      </c>
      <c r="S278" s="21" t="n">
        <v>9</v>
      </c>
    </row>
    <row r="279" customFormat="false" ht="15" hidden="false" customHeight="true" outlineLevel="0" collapsed="false">
      <c r="A279" s="19" t="n">
        <v>46030</v>
      </c>
      <c r="B279" s="1" t="s">
        <v>137</v>
      </c>
      <c r="C279" s="1" t="s">
        <v>138</v>
      </c>
      <c r="D279" s="1" t="n">
        <v>12</v>
      </c>
      <c r="E279" s="1" t="s">
        <v>10</v>
      </c>
      <c r="F279" s="1" t="s">
        <v>158</v>
      </c>
      <c r="G279" s="1" t="s">
        <v>205</v>
      </c>
      <c r="H279" s="20" t="n">
        <v>1550</v>
      </c>
      <c r="I279" s="21" t="n">
        <v>16.51</v>
      </c>
      <c r="J279" s="20" t="n">
        <f aca="false">H279*I279</f>
        <v>25590.5</v>
      </c>
      <c r="K279" s="22" t="n">
        <v>1.52</v>
      </c>
      <c r="L279" s="23" t="n">
        <f aca="false">H279*K279</f>
        <v>2356</v>
      </c>
      <c r="M279" s="23" t="n">
        <v>2500</v>
      </c>
      <c r="N279" s="24" t="n">
        <f aca="false">L279-M279</f>
        <v>-144</v>
      </c>
      <c r="O279" s="25" t="n">
        <f aca="false">IF(L279&gt;=M279,1,0)</f>
        <v>0</v>
      </c>
      <c r="P279" s="26" t="n">
        <v>0.6319</v>
      </c>
      <c r="Q279" s="26" t="n">
        <v>0.1162</v>
      </c>
      <c r="R279" s="25" t="n">
        <v>72</v>
      </c>
      <c r="S279" s="21" t="n">
        <v>10</v>
      </c>
    </row>
    <row r="280" customFormat="false" ht="15" hidden="false" customHeight="true" outlineLevel="0" collapsed="false">
      <c r="A280" s="19" t="n">
        <v>46030</v>
      </c>
      <c r="B280" s="1" t="s">
        <v>137</v>
      </c>
      <c r="C280" s="1" t="s">
        <v>138</v>
      </c>
      <c r="D280" s="1" t="n">
        <v>13</v>
      </c>
      <c r="E280" s="1" t="s">
        <v>10</v>
      </c>
      <c r="F280" s="1" t="s">
        <v>218</v>
      </c>
      <c r="G280" s="1" t="s">
        <v>228</v>
      </c>
      <c r="H280" s="20" t="n">
        <v>1600</v>
      </c>
      <c r="I280" s="21" t="n">
        <v>18.37</v>
      </c>
      <c r="J280" s="20" t="n">
        <f aca="false">H280*I280</f>
        <v>29392</v>
      </c>
      <c r="K280" s="22" t="n">
        <v>1.75</v>
      </c>
      <c r="L280" s="23" t="n">
        <f aca="false">H280*K280</f>
        <v>2800</v>
      </c>
      <c r="M280" s="23" t="n">
        <v>2500</v>
      </c>
      <c r="N280" s="24" t="n">
        <f aca="false">L280-M280</f>
        <v>300</v>
      </c>
      <c r="O280" s="25" t="n">
        <f aca="false">IF(L280&gt;=M280,1,0)</f>
        <v>1</v>
      </c>
      <c r="P280" s="26" t="n">
        <v>0.769</v>
      </c>
      <c r="Q280" s="26" t="n">
        <v>0.1781</v>
      </c>
      <c r="R280" s="25" t="n">
        <v>66</v>
      </c>
      <c r="S280" s="21" t="n">
        <v>9</v>
      </c>
    </row>
    <row r="281" customFormat="false" ht="15" hidden="false" customHeight="true" outlineLevel="0" collapsed="false">
      <c r="A281" s="19" t="n">
        <v>46030</v>
      </c>
      <c r="B281" s="1" t="s">
        <v>137</v>
      </c>
      <c r="C281" s="1" t="s">
        <v>138</v>
      </c>
      <c r="D281" s="1" t="n">
        <v>14</v>
      </c>
      <c r="E281" s="1" t="s">
        <v>10</v>
      </c>
      <c r="F281" s="1" t="s">
        <v>160</v>
      </c>
      <c r="G281" s="1" t="s">
        <v>161</v>
      </c>
      <c r="H281" s="20" t="n">
        <v>1550</v>
      </c>
      <c r="I281" s="21" t="n">
        <v>22.05</v>
      </c>
      <c r="J281" s="20" t="n">
        <f aca="false">H281*I281</f>
        <v>34177.5</v>
      </c>
      <c r="K281" s="22" t="n">
        <v>1.83</v>
      </c>
      <c r="L281" s="23" t="n">
        <f aca="false">H281*K281</f>
        <v>2836.5</v>
      </c>
      <c r="M281" s="23" t="n">
        <v>2500</v>
      </c>
      <c r="N281" s="24" t="n">
        <f aca="false">L281-M281</f>
        <v>336.5</v>
      </c>
      <c r="O281" s="25" t="n">
        <f aca="false">IF(L281&gt;=M281,1,0)</f>
        <v>1</v>
      </c>
      <c r="P281" s="26" t="n">
        <v>0.8502</v>
      </c>
      <c r="Q281" s="26" t="n">
        <v>0.1658</v>
      </c>
      <c r="R281" s="25" t="n">
        <v>68</v>
      </c>
      <c r="S281" s="21" t="n">
        <v>10</v>
      </c>
    </row>
    <row r="282" customFormat="false" ht="15" hidden="false" customHeight="true" outlineLevel="0" collapsed="false">
      <c r="A282" s="19" t="n">
        <v>46030</v>
      </c>
      <c r="B282" s="1" t="s">
        <v>137</v>
      </c>
      <c r="C282" s="1" t="s">
        <v>138</v>
      </c>
      <c r="D282" s="1" t="n">
        <v>15</v>
      </c>
      <c r="E282" s="1" t="s">
        <v>16</v>
      </c>
      <c r="F282" s="1" t="s">
        <v>139</v>
      </c>
      <c r="G282" s="1" t="s">
        <v>140</v>
      </c>
      <c r="H282" s="20" t="n">
        <v>1700</v>
      </c>
      <c r="I282" s="21" t="n">
        <v>22.23</v>
      </c>
      <c r="J282" s="20" t="n">
        <f aca="false">H282*I282</f>
        <v>37791</v>
      </c>
      <c r="K282" s="22" t="n">
        <v>1.51</v>
      </c>
      <c r="L282" s="23" t="n">
        <f aca="false">H282*K282</f>
        <v>2567</v>
      </c>
      <c r="M282" s="23" t="n">
        <v>2500</v>
      </c>
      <c r="N282" s="24" t="n">
        <f aca="false">L282-M282</f>
        <v>67</v>
      </c>
      <c r="O282" s="25" t="n">
        <f aca="false">IF(L282&gt;=M282,1,0)</f>
        <v>1</v>
      </c>
      <c r="P282" s="26" t="n">
        <v>0.8688</v>
      </c>
      <c r="Q282" s="26" t="n">
        <v>0.1503</v>
      </c>
      <c r="R282" s="25" t="n">
        <v>75</v>
      </c>
      <c r="S282" s="21" t="n">
        <v>10</v>
      </c>
    </row>
    <row r="283" customFormat="false" ht="15" hidden="false" customHeight="true" outlineLevel="0" collapsed="false">
      <c r="A283" s="19" t="n">
        <v>46030</v>
      </c>
      <c r="B283" s="1" t="s">
        <v>137</v>
      </c>
      <c r="C283" s="1" t="s">
        <v>138</v>
      </c>
      <c r="D283" s="1" t="n">
        <v>16</v>
      </c>
      <c r="E283" s="1" t="s">
        <v>10</v>
      </c>
      <c r="F283" s="1" t="s">
        <v>162</v>
      </c>
      <c r="G283" s="1" t="s">
        <v>163</v>
      </c>
      <c r="H283" s="20" t="n">
        <v>2050</v>
      </c>
      <c r="I283" s="21" t="n">
        <v>20.47</v>
      </c>
      <c r="J283" s="20" t="n">
        <f aca="false">H283*I283</f>
        <v>41963.5</v>
      </c>
      <c r="K283" s="22" t="n">
        <v>1.25</v>
      </c>
      <c r="L283" s="23" t="n">
        <f aca="false">H283*K283</f>
        <v>2562.5</v>
      </c>
      <c r="M283" s="23" t="n">
        <v>2500</v>
      </c>
      <c r="N283" s="24" t="n">
        <f aca="false">L283-M283</f>
        <v>62.5</v>
      </c>
      <c r="O283" s="25" t="n">
        <f aca="false">IF(L283&gt;=M283,1,0)</f>
        <v>1</v>
      </c>
      <c r="P283" s="26" t="n">
        <v>1.0285</v>
      </c>
      <c r="Q283" s="26" t="n">
        <v>0.1002</v>
      </c>
      <c r="R283" s="25" t="n">
        <v>75</v>
      </c>
      <c r="S283" s="21" t="n">
        <v>9</v>
      </c>
    </row>
    <row r="284" customFormat="false" ht="15" hidden="false" customHeight="true" outlineLevel="0" collapsed="false">
      <c r="A284" s="19" t="n">
        <v>46030</v>
      </c>
      <c r="B284" s="1" t="s">
        <v>137</v>
      </c>
      <c r="C284" s="1" t="s">
        <v>164</v>
      </c>
      <c r="D284" s="1" t="n">
        <v>17</v>
      </c>
      <c r="E284" s="1" t="s">
        <v>10</v>
      </c>
      <c r="F284" s="1" t="s">
        <v>165</v>
      </c>
      <c r="G284" s="1" t="s">
        <v>166</v>
      </c>
      <c r="H284" s="20" t="n">
        <v>1200</v>
      </c>
      <c r="I284" s="21" t="n">
        <v>31.42</v>
      </c>
      <c r="J284" s="20" t="n">
        <f aca="false">H284*I284</f>
        <v>37704</v>
      </c>
      <c r="K284" s="22" t="n">
        <v>3.12</v>
      </c>
      <c r="L284" s="23" t="n">
        <f aca="false">H284*K284</f>
        <v>3744</v>
      </c>
      <c r="M284" s="23" t="n">
        <v>2500</v>
      </c>
      <c r="N284" s="24" t="n">
        <f aca="false">L284-M284</f>
        <v>1244</v>
      </c>
      <c r="O284" s="25" t="n">
        <f aca="false">IF(L284&gt;=M284,1,0)</f>
        <v>1</v>
      </c>
      <c r="P284" s="26" t="n">
        <v>0.8036</v>
      </c>
      <c r="Q284" s="26" t="n">
        <v>0.0799</v>
      </c>
      <c r="R284" s="25" t="n">
        <v>78</v>
      </c>
      <c r="S284" s="21" t="n">
        <v>10</v>
      </c>
    </row>
    <row r="285" customFormat="false" ht="15" hidden="false" customHeight="true" outlineLevel="0" collapsed="false">
      <c r="A285" s="19" t="n">
        <v>46030</v>
      </c>
      <c r="B285" s="1" t="s">
        <v>137</v>
      </c>
      <c r="C285" s="1" t="s">
        <v>164</v>
      </c>
      <c r="D285" s="1" t="n">
        <v>18</v>
      </c>
      <c r="E285" s="1" t="s">
        <v>10</v>
      </c>
      <c r="F285" s="1" t="s">
        <v>167</v>
      </c>
      <c r="G285" s="1" t="s">
        <v>208</v>
      </c>
      <c r="H285" s="20" t="n">
        <v>2200</v>
      </c>
      <c r="I285" s="21" t="n">
        <v>18.43</v>
      </c>
      <c r="J285" s="20" t="n">
        <f aca="false">H285*I285</f>
        <v>40546</v>
      </c>
      <c r="K285" s="22" t="n">
        <v>1.83</v>
      </c>
      <c r="L285" s="23" t="n">
        <f aca="false">H285*K285</f>
        <v>4026</v>
      </c>
      <c r="M285" s="23" t="n">
        <v>2500</v>
      </c>
      <c r="N285" s="24" t="n">
        <f aca="false">L285-M285</f>
        <v>1526</v>
      </c>
      <c r="O285" s="25" t="n">
        <f aca="false">IF(L285&gt;=M285,1,0)</f>
        <v>1</v>
      </c>
      <c r="P285" s="26" t="n">
        <v>0.8132</v>
      </c>
      <c r="Q285" s="26" t="n">
        <v>0.1018</v>
      </c>
      <c r="R285" s="25" t="n">
        <v>81</v>
      </c>
      <c r="S285" s="21" t="n">
        <v>10</v>
      </c>
    </row>
    <row r="286" customFormat="false" ht="15" hidden="false" customHeight="true" outlineLevel="0" collapsed="false">
      <c r="A286" s="19" t="n">
        <v>46030</v>
      </c>
      <c r="B286" s="1" t="s">
        <v>137</v>
      </c>
      <c r="C286" s="1" t="s">
        <v>164</v>
      </c>
      <c r="D286" s="1" t="n">
        <v>19</v>
      </c>
      <c r="E286" s="1" t="s">
        <v>10</v>
      </c>
      <c r="F286" s="1" t="s">
        <v>171</v>
      </c>
      <c r="G286" s="1" t="s">
        <v>156</v>
      </c>
      <c r="H286" s="20" t="n">
        <v>1200</v>
      </c>
      <c r="I286" s="21" t="n">
        <v>21.3</v>
      </c>
      <c r="J286" s="20" t="n">
        <f aca="false">H286*I286</f>
        <v>25560</v>
      </c>
      <c r="K286" s="22" t="n">
        <v>1.65</v>
      </c>
      <c r="L286" s="23" t="n">
        <f aca="false">H286*K286</f>
        <v>1980</v>
      </c>
      <c r="M286" s="23" t="n">
        <v>2500</v>
      </c>
      <c r="N286" s="24" t="n">
        <f aca="false">L286-M286</f>
        <v>-520</v>
      </c>
      <c r="O286" s="25" t="n">
        <f aca="false">IF(L286&gt;=M286,1,0)</f>
        <v>0</v>
      </c>
      <c r="P286" s="26" t="n">
        <v>0.5285</v>
      </c>
      <c r="Q286" s="26" t="n">
        <v>0.0724</v>
      </c>
      <c r="R286" s="25" t="n">
        <v>79</v>
      </c>
      <c r="S286" s="21" t="n">
        <v>10</v>
      </c>
    </row>
    <row r="287" customFormat="false" ht="15" hidden="false" customHeight="true" outlineLevel="0" collapsed="false">
      <c r="A287" s="19" t="n">
        <v>46030</v>
      </c>
      <c r="B287" s="1" t="s">
        <v>137</v>
      </c>
      <c r="C287" s="1" t="s">
        <v>164</v>
      </c>
      <c r="D287" s="1" t="n">
        <v>20</v>
      </c>
      <c r="E287" s="1" t="s">
        <v>10</v>
      </c>
      <c r="F287" s="1" t="s">
        <v>171</v>
      </c>
      <c r="G287" s="1" t="s">
        <v>156</v>
      </c>
      <c r="H287" s="20" t="n">
        <v>1700</v>
      </c>
      <c r="I287" s="21" t="n">
        <v>21.3</v>
      </c>
      <c r="J287" s="20" t="n">
        <f aca="false">H287*I287</f>
        <v>36210</v>
      </c>
      <c r="K287" s="22" t="n">
        <v>1.65</v>
      </c>
      <c r="L287" s="23" t="n">
        <f aca="false">H287*K287</f>
        <v>2805</v>
      </c>
      <c r="M287" s="23" t="n">
        <v>2500</v>
      </c>
      <c r="N287" s="24" t="n">
        <f aca="false">L287-M287</f>
        <v>305</v>
      </c>
      <c r="O287" s="25" t="n">
        <f aca="false">IF(L287&gt;=M287,1,0)</f>
        <v>1</v>
      </c>
      <c r="P287" s="26" t="n">
        <v>0.7488</v>
      </c>
      <c r="Q287" s="26" t="n">
        <v>0.0556</v>
      </c>
      <c r="R287" s="25" t="n">
        <v>79</v>
      </c>
      <c r="S287" s="21" t="n">
        <v>10</v>
      </c>
    </row>
    <row r="288" customFormat="false" ht="15" hidden="false" customHeight="true" outlineLevel="0" collapsed="false">
      <c r="A288" s="19" t="n">
        <v>46030</v>
      </c>
      <c r="B288" s="1" t="s">
        <v>137</v>
      </c>
      <c r="C288" s="1" t="s">
        <v>164</v>
      </c>
      <c r="D288" s="1" t="n">
        <v>21</v>
      </c>
      <c r="E288" s="1" t="s">
        <v>10</v>
      </c>
      <c r="F288" s="1" t="s">
        <v>172</v>
      </c>
      <c r="G288" s="1" t="s">
        <v>173</v>
      </c>
      <c r="H288" s="20" t="n">
        <v>1000</v>
      </c>
      <c r="I288" s="21" t="n">
        <v>40.42</v>
      </c>
      <c r="J288" s="20" t="n">
        <f aca="false">H288*I288</f>
        <v>40420</v>
      </c>
      <c r="K288" s="22" t="n">
        <v>3.5</v>
      </c>
      <c r="L288" s="23" t="n">
        <f aca="false">H288*K288</f>
        <v>3500</v>
      </c>
      <c r="M288" s="23" t="n">
        <v>2500</v>
      </c>
      <c r="N288" s="24" t="n">
        <f aca="false">L288-M288</f>
        <v>1000</v>
      </c>
      <c r="O288" s="25" t="n">
        <f aca="false">IF(L288&gt;=M288,1,0)</f>
        <v>1</v>
      </c>
      <c r="P288" s="26" t="n">
        <v>0.6996</v>
      </c>
      <c r="Q288" s="26" t="n">
        <v>0.1204</v>
      </c>
      <c r="R288" s="25" t="n">
        <v>79</v>
      </c>
      <c r="S288" s="21" t="n">
        <v>13</v>
      </c>
    </row>
    <row r="289" customFormat="false" ht="15" hidden="false" customHeight="true" outlineLevel="0" collapsed="false">
      <c r="A289" s="19" t="n">
        <v>46030</v>
      </c>
      <c r="B289" s="1" t="s">
        <v>137</v>
      </c>
      <c r="C289" s="1" t="s">
        <v>164</v>
      </c>
      <c r="D289" s="1" t="n">
        <v>22</v>
      </c>
      <c r="E289" s="1" t="s">
        <v>16</v>
      </c>
      <c r="F289" s="1" t="s">
        <v>139</v>
      </c>
      <c r="G289" s="1" t="s">
        <v>140</v>
      </c>
      <c r="H289" s="20" t="n">
        <v>1900</v>
      </c>
      <c r="I289" s="21" t="n">
        <v>22.23</v>
      </c>
      <c r="J289" s="20" t="n">
        <f aca="false">H289*I289</f>
        <v>42237</v>
      </c>
      <c r="K289" s="22" t="n">
        <v>1.51</v>
      </c>
      <c r="L289" s="23" t="n">
        <f aca="false">H289*K289</f>
        <v>2869</v>
      </c>
      <c r="M289" s="23" t="n">
        <v>2500</v>
      </c>
      <c r="N289" s="24" t="n">
        <f aca="false">L289-M289</f>
        <v>369</v>
      </c>
      <c r="O289" s="25" t="n">
        <f aca="false">IF(L289&gt;=M289,1,0)</f>
        <v>1</v>
      </c>
      <c r="P289" s="26" t="n">
        <v>0.868</v>
      </c>
      <c r="Q289" s="26" t="n">
        <v>0.0974</v>
      </c>
      <c r="R289" s="25" t="n">
        <v>80</v>
      </c>
      <c r="S289" s="21" t="n">
        <v>10</v>
      </c>
    </row>
    <row r="290" customFormat="false" ht="15" hidden="false" customHeight="true" outlineLevel="0" collapsed="false">
      <c r="A290" s="19" t="n">
        <v>46030</v>
      </c>
      <c r="B290" s="1" t="s">
        <v>137</v>
      </c>
      <c r="C290" s="1" t="s">
        <v>164</v>
      </c>
      <c r="D290" s="1" t="n">
        <v>23</v>
      </c>
      <c r="E290" s="1" t="s">
        <v>22</v>
      </c>
      <c r="F290" s="1" t="s">
        <v>174</v>
      </c>
      <c r="G290" s="1" t="s">
        <v>175</v>
      </c>
      <c r="H290" s="20" t="n">
        <v>1950</v>
      </c>
      <c r="I290" s="21" t="n">
        <v>23.27</v>
      </c>
      <c r="J290" s="20" t="n">
        <f aca="false">H290*I290</f>
        <v>45376.5</v>
      </c>
      <c r="K290" s="22" t="n">
        <v>1.31</v>
      </c>
      <c r="L290" s="23" t="n">
        <f aca="false">H290*K290</f>
        <v>2554.5</v>
      </c>
      <c r="M290" s="23" t="n">
        <v>2500</v>
      </c>
      <c r="N290" s="24" t="n">
        <f aca="false">L290-M290</f>
        <v>54.5</v>
      </c>
      <c r="O290" s="25" t="n">
        <f aca="false">IF(L290&gt;=M290,1,0)</f>
        <v>1</v>
      </c>
      <c r="P290" s="26" t="n">
        <v>0.9279</v>
      </c>
      <c r="Q290" s="26" t="n">
        <v>0.0693</v>
      </c>
      <c r="R290" s="25" t="n">
        <v>80</v>
      </c>
      <c r="S290" s="21" t="n">
        <v>10</v>
      </c>
    </row>
    <row r="291" customFormat="false" ht="15" hidden="false" customHeight="true" outlineLevel="0" collapsed="false">
      <c r="A291" s="19" t="n">
        <v>46030</v>
      </c>
      <c r="B291" s="1" t="s">
        <v>137</v>
      </c>
      <c r="C291" s="1" t="s">
        <v>164</v>
      </c>
      <c r="D291" s="1" t="n">
        <v>24</v>
      </c>
      <c r="E291" s="1" t="s">
        <v>16</v>
      </c>
      <c r="F291" s="1" t="s">
        <v>229</v>
      </c>
      <c r="G291" s="1" t="s">
        <v>230</v>
      </c>
      <c r="H291" s="20" t="n">
        <v>500</v>
      </c>
      <c r="I291" s="21" t="n">
        <v>38.07</v>
      </c>
      <c r="J291" s="20" t="n">
        <f aca="false">H291*I291</f>
        <v>19035</v>
      </c>
      <c r="K291" s="22" t="n">
        <v>3.5</v>
      </c>
      <c r="L291" s="23" t="n">
        <f aca="false">H291*K291</f>
        <v>1750</v>
      </c>
      <c r="M291" s="23" t="n">
        <v>2500</v>
      </c>
      <c r="N291" s="24" t="n">
        <f aca="false">L291-M291</f>
        <v>-750</v>
      </c>
      <c r="O291" s="25" t="n">
        <f aca="false">IF(L291&gt;=M291,1,0)</f>
        <v>0</v>
      </c>
      <c r="P291" s="26" t="n">
        <v>0.3634</v>
      </c>
      <c r="Q291" s="26" t="n">
        <v>0.0849</v>
      </c>
      <c r="R291" s="25" t="n">
        <v>75</v>
      </c>
      <c r="S291" s="21" t="n">
        <v>12</v>
      </c>
    </row>
    <row r="292" customFormat="false" ht="15" hidden="false" customHeight="true" outlineLevel="0" collapsed="false">
      <c r="A292" s="19" t="n">
        <v>46030</v>
      </c>
      <c r="B292" s="1" t="s">
        <v>137</v>
      </c>
      <c r="C292" s="1" t="s">
        <v>164</v>
      </c>
      <c r="D292" s="1" t="n">
        <v>25</v>
      </c>
      <c r="E292" s="1" t="s">
        <v>10</v>
      </c>
      <c r="F292" s="1" t="s">
        <v>179</v>
      </c>
      <c r="G292" s="1" t="s">
        <v>180</v>
      </c>
      <c r="H292" s="20" t="n">
        <v>1480</v>
      </c>
      <c r="I292" s="21" t="n">
        <v>24.55</v>
      </c>
      <c r="J292" s="20" t="n">
        <f aca="false">H292*I292</f>
        <v>36334</v>
      </c>
      <c r="K292" s="22" t="n">
        <v>2.25</v>
      </c>
      <c r="L292" s="23" t="n">
        <f aca="false">H292*K292</f>
        <v>3330</v>
      </c>
      <c r="M292" s="23" t="n">
        <v>2500</v>
      </c>
      <c r="N292" s="24" t="n">
        <f aca="false">L292-M292</f>
        <v>830</v>
      </c>
      <c r="O292" s="25" t="n">
        <f aca="false">IF(L292&gt;=M292,1,0)</f>
        <v>1</v>
      </c>
      <c r="P292" s="26" t="n">
        <v>0.9011</v>
      </c>
      <c r="Q292" s="26" t="n">
        <v>0.084</v>
      </c>
      <c r="R292" s="25" t="n">
        <v>79</v>
      </c>
      <c r="S292" s="21" t="n">
        <v>9</v>
      </c>
    </row>
    <row r="293" customFormat="false" ht="15" hidden="false" customHeight="true" outlineLevel="0" collapsed="false">
      <c r="A293" s="19" t="n">
        <v>46030</v>
      </c>
      <c r="B293" s="1" t="s">
        <v>137</v>
      </c>
      <c r="C293" s="1" t="s">
        <v>164</v>
      </c>
      <c r="D293" s="1" t="n">
        <v>26</v>
      </c>
      <c r="E293" s="1" t="s">
        <v>181</v>
      </c>
      <c r="F293" s="1" t="s">
        <v>182</v>
      </c>
      <c r="G293" s="1" t="s">
        <v>183</v>
      </c>
      <c r="H293" s="20" t="n">
        <v>1850</v>
      </c>
      <c r="I293" s="21" t="n">
        <v>20.76</v>
      </c>
      <c r="J293" s="20" t="n">
        <f aca="false">H293*I293</f>
        <v>38406</v>
      </c>
      <c r="K293" s="22" t="n">
        <v>1.7</v>
      </c>
      <c r="L293" s="23" t="n">
        <f aca="false">H293*K293</f>
        <v>3145</v>
      </c>
      <c r="M293" s="23" t="n">
        <v>2500</v>
      </c>
      <c r="N293" s="24" t="n">
        <f aca="false">L293-M293</f>
        <v>645</v>
      </c>
      <c r="O293" s="25" t="n">
        <f aca="false">IF(L293&gt;=M293,1,0)</f>
        <v>1</v>
      </c>
      <c r="P293" s="26" t="n">
        <v>0.9441</v>
      </c>
      <c r="Q293" s="26" t="n">
        <v>0.0731</v>
      </c>
      <c r="R293" s="25" t="n">
        <v>72</v>
      </c>
      <c r="S293" s="21" t="n">
        <v>10</v>
      </c>
    </row>
    <row r="294" customFormat="false" ht="15" hidden="false" customHeight="true" outlineLevel="0" collapsed="false">
      <c r="A294" s="19" t="n">
        <v>46030</v>
      </c>
      <c r="B294" s="1" t="s">
        <v>137</v>
      </c>
      <c r="C294" s="1" t="s">
        <v>164</v>
      </c>
      <c r="D294" s="1" t="n">
        <v>27</v>
      </c>
      <c r="E294" s="1" t="s">
        <v>219</v>
      </c>
      <c r="F294" s="1" t="s">
        <v>220</v>
      </c>
      <c r="G294" s="1" t="s">
        <v>221</v>
      </c>
      <c r="H294" s="20" t="n">
        <v>1500</v>
      </c>
      <c r="I294" s="21" t="n">
        <v>19.84</v>
      </c>
      <c r="J294" s="20" t="n">
        <f aca="false">H294*I294</f>
        <v>29760</v>
      </c>
      <c r="K294" s="22" t="n">
        <v>1.2</v>
      </c>
      <c r="L294" s="23" t="n">
        <f aca="false">H294*K294</f>
        <v>1800</v>
      </c>
      <c r="M294" s="23" t="n">
        <v>2500</v>
      </c>
      <c r="N294" s="24" t="n">
        <f aca="false">L294-M294</f>
        <v>-700</v>
      </c>
      <c r="O294" s="25" t="n">
        <f aca="false">IF(L294&gt;=M294,1,0)</f>
        <v>0</v>
      </c>
      <c r="P294" s="26" t="n">
        <v>0.8065</v>
      </c>
      <c r="Q294" s="26" t="n">
        <v>0.1107</v>
      </c>
      <c r="R294" s="25" t="n">
        <v>72</v>
      </c>
      <c r="S294" s="21" t="n">
        <v>9</v>
      </c>
    </row>
    <row r="295" customFormat="false" ht="15" hidden="false" customHeight="true" outlineLevel="0" collapsed="false">
      <c r="A295" s="19" t="n">
        <v>46030</v>
      </c>
      <c r="B295" s="1" t="s">
        <v>137</v>
      </c>
      <c r="C295" s="1" t="s">
        <v>164</v>
      </c>
      <c r="D295" s="1" t="n">
        <v>28</v>
      </c>
      <c r="E295" s="1" t="s">
        <v>176</v>
      </c>
      <c r="F295" s="1" t="s">
        <v>222</v>
      </c>
      <c r="G295" s="1" t="s">
        <v>223</v>
      </c>
      <c r="H295" s="20" t="n">
        <v>600</v>
      </c>
      <c r="I295" s="21" t="n">
        <v>38.56</v>
      </c>
      <c r="J295" s="20" t="n">
        <f aca="false">H295*I295</f>
        <v>23136</v>
      </c>
      <c r="K295" s="22" t="n">
        <v>1.9</v>
      </c>
      <c r="L295" s="23" t="n">
        <f aca="false">H295*K295</f>
        <v>1140</v>
      </c>
      <c r="M295" s="23" t="n">
        <v>2500</v>
      </c>
      <c r="N295" s="24" t="n">
        <f aca="false">L295-M295</f>
        <v>-1360</v>
      </c>
      <c r="O295" s="25" t="n">
        <f aca="false">IF(L295&gt;=M295,1,0)</f>
        <v>0</v>
      </c>
      <c r="P295" s="26" t="n">
        <v>0.5356</v>
      </c>
      <c r="Q295" s="26" t="n">
        <v>0.0876</v>
      </c>
      <c r="R295" s="25" t="n">
        <v>77</v>
      </c>
      <c r="S295" s="21" t="n">
        <v>9</v>
      </c>
    </row>
    <row r="296" customFormat="false" ht="15" hidden="false" customHeight="true" outlineLevel="0" collapsed="false">
      <c r="A296" s="19" t="n">
        <v>46030</v>
      </c>
      <c r="B296" s="1" t="s">
        <v>137</v>
      </c>
      <c r="C296" s="1" t="s">
        <v>164</v>
      </c>
      <c r="D296" s="1" t="n">
        <v>29</v>
      </c>
      <c r="E296" s="1" t="s">
        <v>16</v>
      </c>
      <c r="F296" s="1" t="s">
        <v>139</v>
      </c>
      <c r="G296" s="1" t="s">
        <v>140</v>
      </c>
      <c r="H296" s="20" t="n">
        <v>1900</v>
      </c>
      <c r="I296" s="21" t="n">
        <v>22.23</v>
      </c>
      <c r="J296" s="20" t="n">
        <f aca="false">H296*I296</f>
        <v>42237</v>
      </c>
      <c r="K296" s="22" t="n">
        <v>1.51</v>
      </c>
      <c r="L296" s="23" t="n">
        <f aca="false">H296*K296</f>
        <v>2869</v>
      </c>
      <c r="M296" s="23" t="n">
        <v>2500</v>
      </c>
      <c r="N296" s="24" t="n">
        <f aca="false">L296-M296</f>
        <v>369</v>
      </c>
      <c r="O296" s="25" t="n">
        <f aca="false">IF(L296&gt;=M296,1,0)</f>
        <v>1</v>
      </c>
      <c r="P296" s="26" t="n">
        <v>0.9202</v>
      </c>
      <c r="Q296" s="26" t="n">
        <v>0.0978</v>
      </c>
      <c r="R296" s="25" t="n">
        <v>76</v>
      </c>
      <c r="S296" s="21" t="n">
        <v>10</v>
      </c>
    </row>
    <row r="297" customFormat="false" ht="15" hidden="false" customHeight="true" outlineLevel="0" collapsed="false">
      <c r="A297" s="19" t="n">
        <v>46030</v>
      </c>
      <c r="B297" s="1" t="s">
        <v>137</v>
      </c>
      <c r="C297" s="1" t="s">
        <v>164</v>
      </c>
      <c r="D297" s="1" t="n">
        <v>30</v>
      </c>
      <c r="E297" s="1" t="s">
        <v>10</v>
      </c>
      <c r="F297" s="1" t="s">
        <v>160</v>
      </c>
      <c r="G297" s="1" t="s">
        <v>161</v>
      </c>
      <c r="H297" s="20" t="n">
        <v>1750</v>
      </c>
      <c r="I297" s="21" t="n">
        <v>22.05</v>
      </c>
      <c r="J297" s="20" t="n">
        <f aca="false">H297*I297</f>
        <v>38587.5</v>
      </c>
      <c r="K297" s="22" t="n">
        <v>1.83</v>
      </c>
      <c r="L297" s="23" t="n">
        <f aca="false">H297*K297</f>
        <v>3202.5</v>
      </c>
      <c r="M297" s="23" t="n">
        <v>2500</v>
      </c>
      <c r="N297" s="24" t="n">
        <f aca="false">L297-M297</f>
        <v>702.5</v>
      </c>
      <c r="O297" s="25" t="n">
        <f aca="false">IF(L297&gt;=M297,1,0)</f>
        <v>1</v>
      </c>
      <c r="P297" s="26" t="n">
        <v>0.8667</v>
      </c>
      <c r="Q297" s="26" t="n">
        <v>0.0938</v>
      </c>
      <c r="R297" s="25" t="n">
        <v>76</v>
      </c>
      <c r="S297" s="21" t="n">
        <v>10</v>
      </c>
    </row>
    <row r="298" customFormat="false" ht="15" hidden="false" customHeight="true" outlineLevel="0" collapsed="false">
      <c r="A298" s="19" t="n">
        <v>46030</v>
      </c>
      <c r="B298" s="1" t="s">
        <v>137</v>
      </c>
      <c r="C298" s="1" t="s">
        <v>164</v>
      </c>
      <c r="D298" s="1" t="n">
        <v>31</v>
      </c>
      <c r="E298" s="1" t="s">
        <v>16</v>
      </c>
      <c r="F298" s="1" t="s">
        <v>139</v>
      </c>
      <c r="G298" s="1" t="s">
        <v>140</v>
      </c>
      <c r="H298" s="20" t="n">
        <v>1880</v>
      </c>
      <c r="I298" s="21" t="n">
        <v>22.23</v>
      </c>
      <c r="J298" s="20" t="n">
        <f aca="false">H298*I298</f>
        <v>41792.4</v>
      </c>
      <c r="K298" s="22" t="n">
        <v>1.51</v>
      </c>
      <c r="L298" s="23" t="n">
        <f aca="false">H298*K298</f>
        <v>2838.8</v>
      </c>
      <c r="M298" s="23" t="n">
        <v>2500</v>
      </c>
      <c r="N298" s="24" t="n">
        <f aca="false">L298-M298</f>
        <v>338.8</v>
      </c>
      <c r="O298" s="25" t="n">
        <f aca="false">IF(L298&gt;=M298,1,0)</f>
        <v>1</v>
      </c>
      <c r="P298" s="26" t="n">
        <v>0.8999</v>
      </c>
      <c r="Q298" s="26" t="n">
        <v>0.1344</v>
      </c>
      <c r="R298" s="25" t="n">
        <v>75</v>
      </c>
      <c r="S298" s="21" t="n">
        <v>10</v>
      </c>
    </row>
    <row r="299" customFormat="false" ht="15" hidden="false" customHeight="true" outlineLevel="0" collapsed="false">
      <c r="A299" s="19" t="n">
        <v>46030</v>
      </c>
      <c r="B299" s="1" t="s">
        <v>137</v>
      </c>
      <c r="C299" s="1" t="s">
        <v>164</v>
      </c>
      <c r="D299" s="1" t="n">
        <v>32</v>
      </c>
      <c r="E299" s="1" t="s">
        <v>176</v>
      </c>
      <c r="F299" s="1" t="s">
        <v>231</v>
      </c>
      <c r="G299" s="1" t="s">
        <v>214</v>
      </c>
      <c r="H299" s="20" t="n">
        <v>1750</v>
      </c>
      <c r="I299" s="21" t="n">
        <v>22.14</v>
      </c>
      <c r="J299" s="20" t="n">
        <f aca="false">H299*I299</f>
        <v>38745</v>
      </c>
      <c r="K299" s="22" t="n">
        <v>1.76</v>
      </c>
      <c r="L299" s="23" t="n">
        <f aca="false">H299*K299</f>
        <v>3080</v>
      </c>
      <c r="M299" s="23" t="n">
        <v>2500</v>
      </c>
      <c r="N299" s="24" t="n">
        <f aca="false">L299-M299</f>
        <v>580</v>
      </c>
      <c r="O299" s="25" t="n">
        <f aca="false">IF(L299&gt;=M299,1,0)</f>
        <v>1</v>
      </c>
      <c r="P299" s="26" t="n">
        <v>0.779</v>
      </c>
      <c r="Q299" s="26" t="n">
        <v>0.0828</v>
      </c>
      <c r="R299" s="25" t="n">
        <v>71</v>
      </c>
      <c r="S299" s="21" t="n">
        <v>12</v>
      </c>
    </row>
    <row r="300" customFormat="false" ht="15" hidden="false" customHeight="true" outlineLevel="0" collapsed="false">
      <c r="A300" s="19" t="n">
        <v>46030</v>
      </c>
      <c r="B300" s="1" t="s">
        <v>137</v>
      </c>
      <c r="C300" s="1" t="s">
        <v>190</v>
      </c>
      <c r="D300" s="1" t="n">
        <v>33</v>
      </c>
      <c r="E300" s="1" t="s">
        <v>16</v>
      </c>
      <c r="F300" s="1" t="s">
        <v>210</v>
      </c>
      <c r="G300" s="1" t="s">
        <v>192</v>
      </c>
      <c r="H300" s="20" t="n">
        <v>1550</v>
      </c>
      <c r="I300" s="21" t="n">
        <v>19.56</v>
      </c>
      <c r="J300" s="20" t="n">
        <f aca="false">H300*I300</f>
        <v>30318</v>
      </c>
      <c r="K300" s="22" t="n">
        <v>1.5</v>
      </c>
      <c r="L300" s="23" t="n">
        <f aca="false">H300*K300</f>
        <v>2325</v>
      </c>
      <c r="M300" s="23" t="n">
        <v>2500</v>
      </c>
      <c r="N300" s="24" t="n">
        <f aca="false">L300-M300</f>
        <v>-175</v>
      </c>
      <c r="O300" s="25" t="n">
        <f aca="false">IF(L300&gt;=M300,1,0)</f>
        <v>0</v>
      </c>
      <c r="P300" s="26" t="n">
        <v>0.750817236255572</v>
      </c>
      <c r="Q300" s="26" t="n">
        <v>0.0865298840321142</v>
      </c>
      <c r="R300" s="25" t="n">
        <v>67</v>
      </c>
      <c r="S300" s="21" t="n">
        <v>10</v>
      </c>
    </row>
    <row r="301" customFormat="false" ht="15" hidden="false" customHeight="true" outlineLevel="0" collapsed="false">
      <c r="A301" s="19" t="n">
        <v>46030</v>
      </c>
      <c r="B301" s="1" t="s">
        <v>137</v>
      </c>
      <c r="C301" s="1" t="s">
        <v>190</v>
      </c>
      <c r="D301" s="1" t="n">
        <v>34</v>
      </c>
      <c r="E301" s="1" t="s">
        <v>16</v>
      </c>
      <c r="F301" s="1" t="s">
        <v>139</v>
      </c>
      <c r="G301" s="1" t="s">
        <v>140</v>
      </c>
      <c r="H301" s="20" t="n">
        <v>1500</v>
      </c>
      <c r="I301" s="21" t="n">
        <v>22.23</v>
      </c>
      <c r="J301" s="20" t="n">
        <f aca="false">H301*I301</f>
        <v>33345</v>
      </c>
      <c r="K301" s="22" t="n">
        <v>1.51</v>
      </c>
      <c r="L301" s="23" t="n">
        <f aca="false">H301*K301</f>
        <v>2265</v>
      </c>
      <c r="M301" s="23" t="n">
        <v>2500</v>
      </c>
      <c r="N301" s="24" t="n">
        <f aca="false">L301-M301</f>
        <v>-235</v>
      </c>
      <c r="O301" s="25" t="n">
        <f aca="false">IF(L301&gt;=M301,1,0)</f>
        <v>0</v>
      </c>
      <c r="P301" s="26" t="n">
        <v>0.765495867768595</v>
      </c>
      <c r="Q301" s="26" t="n">
        <v>0.0701986754966888</v>
      </c>
      <c r="R301" s="25" t="n">
        <v>78</v>
      </c>
      <c r="S301" s="21" t="n">
        <v>10</v>
      </c>
    </row>
    <row r="302" customFormat="false" ht="15" hidden="false" customHeight="true" outlineLevel="0" collapsed="false">
      <c r="A302" s="19" t="n">
        <v>46030</v>
      </c>
      <c r="B302" s="1" t="s">
        <v>137</v>
      </c>
      <c r="C302" s="1" t="s">
        <v>190</v>
      </c>
      <c r="D302" s="1" t="n">
        <v>35</v>
      </c>
      <c r="E302" s="1" t="s">
        <v>16</v>
      </c>
      <c r="F302" s="1" t="s">
        <v>139</v>
      </c>
      <c r="G302" s="1" t="s">
        <v>140</v>
      </c>
      <c r="H302" s="20" t="n">
        <v>1500</v>
      </c>
      <c r="I302" s="21" t="n">
        <v>24.1</v>
      </c>
      <c r="J302" s="20" t="n">
        <f aca="false">H302*I302</f>
        <v>36150</v>
      </c>
      <c r="K302" s="22" t="n">
        <v>1.51</v>
      </c>
      <c r="L302" s="23" t="n">
        <f aca="false">H302*K302</f>
        <v>2265</v>
      </c>
      <c r="M302" s="23" t="n">
        <v>2500</v>
      </c>
      <c r="N302" s="24" t="n">
        <f aca="false">L302-M302</f>
        <v>-235</v>
      </c>
      <c r="O302" s="25" t="n">
        <f aca="false">IF(L302&gt;=M302,1,0)</f>
        <v>0</v>
      </c>
      <c r="P302" s="26" t="n">
        <v>0.749378109452736</v>
      </c>
      <c r="Q302" s="26" t="n">
        <v>0.0922033898305085</v>
      </c>
      <c r="R302" s="25" t="n">
        <v>75</v>
      </c>
      <c r="S302" s="21" t="n">
        <v>10</v>
      </c>
    </row>
    <row r="303" customFormat="false" ht="15" hidden="false" customHeight="true" outlineLevel="0" collapsed="false">
      <c r="A303" s="19" t="n">
        <v>46030</v>
      </c>
      <c r="B303" s="1" t="s">
        <v>137</v>
      </c>
      <c r="C303" s="1" t="s">
        <v>190</v>
      </c>
      <c r="D303" s="1" t="n">
        <v>36</v>
      </c>
      <c r="E303" s="1" t="s">
        <v>16</v>
      </c>
      <c r="F303" s="1" t="s">
        <v>193</v>
      </c>
      <c r="G303" s="1" t="s">
        <v>194</v>
      </c>
      <c r="H303" s="20" t="n">
        <v>1800</v>
      </c>
      <c r="I303" s="21" t="n">
        <v>20.46</v>
      </c>
      <c r="J303" s="20" t="n">
        <f aca="false">H303*I303</f>
        <v>36828</v>
      </c>
      <c r="K303" s="22" t="n">
        <v>1.4</v>
      </c>
      <c r="L303" s="23" t="n">
        <f aca="false">H303*K303</f>
        <v>2520</v>
      </c>
      <c r="M303" s="23" t="n">
        <v>2500</v>
      </c>
      <c r="N303" s="24" t="n">
        <f aca="false">L303-M303</f>
        <v>20</v>
      </c>
      <c r="O303" s="25" t="n">
        <f aca="false">IF(L303&gt;=M303,1,0)</f>
        <v>1</v>
      </c>
      <c r="P303" s="26" t="n">
        <v>0.932826747720365</v>
      </c>
      <c r="Q303" s="26" t="n">
        <v>0.0744234800838575</v>
      </c>
      <c r="R303" s="25" t="n">
        <v>77</v>
      </c>
      <c r="S303" s="21" t="n">
        <v>10</v>
      </c>
    </row>
    <row r="304" customFormat="false" ht="15" hidden="false" customHeight="true" outlineLevel="0" collapsed="false">
      <c r="A304" s="19" t="n">
        <v>46030</v>
      </c>
      <c r="B304" s="1" t="s">
        <v>137</v>
      </c>
      <c r="C304" s="1" t="s">
        <v>190</v>
      </c>
      <c r="D304" s="1" t="n">
        <v>37</v>
      </c>
      <c r="E304" s="1" t="s">
        <v>16</v>
      </c>
      <c r="F304" s="1" t="s">
        <v>224</v>
      </c>
      <c r="G304" s="1" t="s">
        <v>225</v>
      </c>
      <c r="H304" s="20" t="n">
        <v>1550</v>
      </c>
      <c r="I304" s="21" t="n">
        <v>17.45</v>
      </c>
      <c r="J304" s="20" t="n">
        <f aca="false">H304*I304</f>
        <v>27047.5</v>
      </c>
      <c r="K304" s="22" t="n">
        <v>1.4</v>
      </c>
      <c r="L304" s="23" t="n">
        <f aca="false">H304*K304</f>
        <v>2170</v>
      </c>
      <c r="M304" s="23" t="n">
        <v>2500</v>
      </c>
      <c r="N304" s="24" t="n">
        <f aca="false">L304-M304</f>
        <v>-330</v>
      </c>
      <c r="O304" s="25" t="n">
        <f aca="false">IF(L304&gt;=M304,1,0)</f>
        <v>0</v>
      </c>
      <c r="P304" s="26" t="n">
        <v>0.850550314465409</v>
      </c>
      <c r="Q304" s="26" t="n">
        <v>0.12013256006628</v>
      </c>
      <c r="R304" s="25" t="n">
        <v>75</v>
      </c>
      <c r="S304" s="21" t="n">
        <v>10</v>
      </c>
    </row>
    <row r="305" customFormat="false" ht="15" hidden="false" customHeight="true" outlineLevel="0" collapsed="false">
      <c r="A305" s="19" t="n">
        <v>46030</v>
      </c>
      <c r="B305" s="1" t="s">
        <v>137</v>
      </c>
      <c r="C305" s="1" t="s">
        <v>190</v>
      </c>
      <c r="D305" s="1" t="n">
        <v>38</v>
      </c>
      <c r="E305" s="1" t="s">
        <v>16</v>
      </c>
      <c r="F305" s="1" t="s">
        <v>139</v>
      </c>
      <c r="G305" s="1" t="s">
        <v>140</v>
      </c>
      <c r="H305" s="20" t="n">
        <v>1530</v>
      </c>
      <c r="I305" s="21" t="n">
        <v>22.23</v>
      </c>
      <c r="J305" s="20" t="n">
        <f aca="false">H305*I305</f>
        <v>34011.9</v>
      </c>
      <c r="K305" s="22" t="n">
        <v>1.51</v>
      </c>
      <c r="L305" s="23" t="n">
        <f aca="false">H305*K305</f>
        <v>2310.3</v>
      </c>
      <c r="M305" s="23" t="n">
        <v>2500</v>
      </c>
      <c r="N305" s="24" t="n">
        <f aca="false">L305-M305</f>
        <v>-189.7</v>
      </c>
      <c r="O305" s="25" t="n">
        <f aca="false">IF(L305&gt;=M305,1,0)</f>
        <v>0</v>
      </c>
      <c r="P305" s="26" t="n">
        <v>0.753809840425532</v>
      </c>
      <c r="Q305" s="26" t="n">
        <v>0.0673575129533679</v>
      </c>
      <c r="R305" s="25" t="n">
        <v>82</v>
      </c>
      <c r="S305" s="21" t="n">
        <v>10</v>
      </c>
    </row>
    <row r="306" customFormat="false" ht="15" hidden="false" customHeight="true" outlineLevel="0" collapsed="false">
      <c r="A306" s="19" t="n">
        <v>46032</v>
      </c>
      <c r="B306" s="1" t="s">
        <v>137</v>
      </c>
      <c r="C306" s="1" t="s">
        <v>138</v>
      </c>
      <c r="D306" s="1" t="n">
        <v>1</v>
      </c>
      <c r="E306" s="1" t="s">
        <v>16</v>
      </c>
      <c r="F306" s="1" t="s">
        <v>139</v>
      </c>
      <c r="G306" s="1" t="s">
        <v>140</v>
      </c>
      <c r="H306" s="20" t="n">
        <v>1700</v>
      </c>
      <c r="I306" s="21" t="n">
        <v>22.23</v>
      </c>
      <c r="J306" s="20" t="n">
        <f aca="false">H306*I306</f>
        <v>37791</v>
      </c>
      <c r="K306" s="22" t="n">
        <v>1.51</v>
      </c>
      <c r="L306" s="23" t="n">
        <f aca="false">H306*K306</f>
        <v>2567</v>
      </c>
      <c r="M306" s="23" t="n">
        <v>2500</v>
      </c>
      <c r="N306" s="24" t="n">
        <f aca="false">L306-M306</f>
        <v>67</v>
      </c>
      <c r="O306" s="25" t="n">
        <f aca="false">IF(L306&gt;=M306,1,0)</f>
        <v>1</v>
      </c>
      <c r="P306" s="26" t="n">
        <v>0.8985</v>
      </c>
      <c r="Q306" s="26" t="n">
        <v>0.0691</v>
      </c>
      <c r="R306" s="25" t="n">
        <v>77</v>
      </c>
      <c r="S306" s="21" t="n">
        <v>9</v>
      </c>
    </row>
    <row r="307" customFormat="false" ht="15" hidden="false" customHeight="true" outlineLevel="0" collapsed="false">
      <c r="A307" s="19" t="n">
        <v>46032</v>
      </c>
      <c r="B307" s="1" t="s">
        <v>137</v>
      </c>
      <c r="C307" s="1" t="s">
        <v>138</v>
      </c>
      <c r="D307" s="1" t="n">
        <v>2</v>
      </c>
      <c r="E307" s="1" t="s">
        <v>10</v>
      </c>
      <c r="F307" s="1" t="s">
        <v>141</v>
      </c>
      <c r="G307" s="1" t="s">
        <v>142</v>
      </c>
      <c r="H307" s="20" t="n">
        <v>2300</v>
      </c>
      <c r="I307" s="21" t="n">
        <v>13.75</v>
      </c>
      <c r="J307" s="20" t="n">
        <f aca="false">H307*I307</f>
        <v>31625</v>
      </c>
      <c r="K307" s="22" t="n">
        <v>1.55</v>
      </c>
      <c r="L307" s="23" t="n">
        <f aca="false">H307*K307</f>
        <v>3565</v>
      </c>
      <c r="M307" s="23" t="n">
        <v>2500</v>
      </c>
      <c r="N307" s="24" t="n">
        <f aca="false">L307-M307</f>
        <v>1065</v>
      </c>
      <c r="O307" s="25" t="n">
        <f aca="false">IF(L307&gt;=M307,1,0)</f>
        <v>1</v>
      </c>
      <c r="P307" s="26" t="n">
        <v>0.8949</v>
      </c>
      <c r="Q307" s="26" t="n">
        <v>0.0597</v>
      </c>
      <c r="R307" s="25" t="n">
        <v>64</v>
      </c>
      <c r="S307" s="21" t="n">
        <v>9</v>
      </c>
    </row>
    <row r="308" customFormat="false" ht="15" hidden="false" customHeight="true" outlineLevel="0" collapsed="false">
      <c r="A308" s="19" t="n">
        <v>46032</v>
      </c>
      <c r="B308" s="1" t="s">
        <v>137</v>
      </c>
      <c r="C308" s="1" t="s">
        <v>138</v>
      </c>
      <c r="D308" s="1" t="n">
        <v>3</v>
      </c>
      <c r="E308" s="1" t="s">
        <v>10</v>
      </c>
      <c r="F308" s="1" t="s">
        <v>143</v>
      </c>
      <c r="G308" s="1" t="s">
        <v>144</v>
      </c>
      <c r="H308" s="20" t="n">
        <v>1500</v>
      </c>
      <c r="I308" s="21" t="n">
        <v>20.32</v>
      </c>
      <c r="J308" s="20" t="n">
        <f aca="false">H308*I308</f>
        <v>30480</v>
      </c>
      <c r="K308" s="22" t="n">
        <v>1.75</v>
      </c>
      <c r="L308" s="23" t="n">
        <f aca="false">H308*K308</f>
        <v>2625</v>
      </c>
      <c r="M308" s="23" t="n">
        <v>2500</v>
      </c>
      <c r="N308" s="24" t="n">
        <f aca="false">L308-M308</f>
        <v>125</v>
      </c>
      <c r="O308" s="25" t="n">
        <f aca="false">IF(L308&gt;=M308,1,0)</f>
        <v>1</v>
      </c>
      <c r="P308" s="26" t="n">
        <v>0.8314</v>
      </c>
      <c r="Q308" s="26" t="n">
        <v>0.0751</v>
      </c>
      <c r="R308" s="25" t="n">
        <v>68</v>
      </c>
      <c r="S308" s="21" t="n">
        <v>9</v>
      </c>
    </row>
    <row r="309" customFormat="false" ht="15" hidden="false" customHeight="true" outlineLevel="0" collapsed="false">
      <c r="A309" s="19" t="n">
        <v>46032</v>
      </c>
      <c r="B309" s="1" t="s">
        <v>137</v>
      </c>
      <c r="C309" s="1" t="s">
        <v>138</v>
      </c>
      <c r="D309" s="1" t="n">
        <v>4</v>
      </c>
      <c r="E309" s="1" t="s">
        <v>145</v>
      </c>
      <c r="F309" s="1" t="s">
        <v>232</v>
      </c>
      <c r="G309" s="1" t="s">
        <v>233</v>
      </c>
      <c r="H309" s="20" t="n">
        <v>1150</v>
      </c>
      <c r="I309" s="21" t="n">
        <v>20.5</v>
      </c>
      <c r="J309" s="20" t="n">
        <f aca="false">H309*I309</f>
        <v>23575</v>
      </c>
      <c r="K309" s="22" t="n">
        <v>2.2</v>
      </c>
      <c r="L309" s="23" t="n">
        <f aca="false">H309*K309</f>
        <v>2530</v>
      </c>
      <c r="M309" s="23" t="n">
        <v>2500</v>
      </c>
      <c r="N309" s="24" t="n">
        <f aca="false">L309-M309</f>
        <v>30</v>
      </c>
      <c r="O309" s="25" t="n">
        <f aca="false">IF(L309&gt;=M309,1,0)</f>
        <v>1</v>
      </c>
      <c r="P309" s="26" t="n">
        <v>0.5795</v>
      </c>
      <c r="Q309" s="26" t="n">
        <v>0.1046</v>
      </c>
      <c r="R309" s="25" t="n">
        <v>76</v>
      </c>
      <c r="S309" s="21" t="n">
        <v>8</v>
      </c>
    </row>
    <row r="310" customFormat="false" ht="15" hidden="false" customHeight="true" outlineLevel="0" collapsed="false">
      <c r="A310" s="19" t="n">
        <v>46032</v>
      </c>
      <c r="B310" s="1" t="s">
        <v>137</v>
      </c>
      <c r="C310" s="1" t="s">
        <v>138</v>
      </c>
      <c r="D310" s="1" t="n">
        <v>5</v>
      </c>
      <c r="E310" s="1" t="s">
        <v>13</v>
      </c>
      <c r="F310" s="1" t="s">
        <v>227</v>
      </c>
      <c r="G310" s="1" t="s">
        <v>149</v>
      </c>
      <c r="H310" s="20" t="n">
        <v>1500</v>
      </c>
      <c r="I310" s="21" t="n">
        <v>21.32</v>
      </c>
      <c r="J310" s="20" t="n">
        <f aca="false">H310*I310</f>
        <v>31980</v>
      </c>
      <c r="K310" s="22" t="n">
        <v>2.2</v>
      </c>
      <c r="L310" s="23" t="n">
        <f aca="false">H310*K310</f>
        <v>3300</v>
      </c>
      <c r="M310" s="23" t="n">
        <v>2500</v>
      </c>
      <c r="N310" s="24" t="n">
        <f aca="false">L310-M310</f>
        <v>800.000000000001</v>
      </c>
      <c r="O310" s="25" t="n">
        <f aca="false">IF(L310&gt;=M310,1,0)</f>
        <v>1</v>
      </c>
      <c r="P310" s="26" t="n">
        <v>0.7804</v>
      </c>
      <c r="Q310" s="26" t="n">
        <v>0.1327</v>
      </c>
      <c r="R310" s="25" t="n">
        <v>80</v>
      </c>
      <c r="S310" s="21" t="n">
        <v>8</v>
      </c>
    </row>
    <row r="311" customFormat="false" ht="15" hidden="false" customHeight="true" outlineLevel="0" collapsed="false">
      <c r="A311" s="19" t="n">
        <v>46032</v>
      </c>
      <c r="B311" s="1" t="s">
        <v>137</v>
      </c>
      <c r="C311" s="1" t="s">
        <v>138</v>
      </c>
      <c r="D311" s="1" t="n">
        <v>6</v>
      </c>
      <c r="E311" s="1" t="s">
        <v>10</v>
      </c>
      <c r="F311" s="1" t="s">
        <v>141</v>
      </c>
      <c r="G311" s="1" t="s">
        <v>142</v>
      </c>
      <c r="H311" s="20" t="n">
        <v>1650</v>
      </c>
      <c r="I311" s="21" t="n">
        <v>13.75</v>
      </c>
      <c r="J311" s="20" t="n">
        <f aca="false">H311*I311</f>
        <v>22687.5</v>
      </c>
      <c r="K311" s="22" t="n">
        <v>1.55</v>
      </c>
      <c r="L311" s="23" t="n">
        <f aca="false">H311*K311</f>
        <v>2557.5</v>
      </c>
      <c r="M311" s="23" t="n">
        <v>2500</v>
      </c>
      <c r="N311" s="24" t="n">
        <f aca="false">L311-M311</f>
        <v>57.5</v>
      </c>
      <c r="O311" s="25" t="n">
        <f aca="false">IF(L311&gt;=M311,1,0)</f>
        <v>1</v>
      </c>
      <c r="P311" s="26" t="n">
        <v>0.8478</v>
      </c>
      <c r="Q311" s="26" t="n">
        <v>0.0837</v>
      </c>
      <c r="R311" s="25" t="n">
        <v>51</v>
      </c>
      <c r="S311" s="21" t="n">
        <v>8</v>
      </c>
    </row>
    <row r="312" customFormat="false" ht="15" hidden="false" customHeight="true" outlineLevel="0" collapsed="false">
      <c r="A312" s="19" t="n">
        <v>46032</v>
      </c>
      <c r="B312" s="1" t="s">
        <v>137</v>
      </c>
      <c r="C312" s="1" t="s">
        <v>138</v>
      </c>
      <c r="D312" s="1" t="n">
        <v>7</v>
      </c>
      <c r="E312" s="1" t="s">
        <v>13</v>
      </c>
      <c r="F312" s="1" t="s">
        <v>234</v>
      </c>
      <c r="G312" s="1" t="s">
        <v>149</v>
      </c>
      <c r="H312" s="20" t="n">
        <v>1500</v>
      </c>
      <c r="I312" s="21" t="n">
        <v>20.83</v>
      </c>
      <c r="J312" s="20" t="n">
        <f aca="false">H312*I312</f>
        <v>31245</v>
      </c>
      <c r="K312" s="22" t="n">
        <v>2.2</v>
      </c>
      <c r="L312" s="23" t="n">
        <f aca="false">H312*K312</f>
        <v>3300</v>
      </c>
      <c r="M312" s="23" t="n">
        <v>2500</v>
      </c>
      <c r="N312" s="24" t="n">
        <f aca="false">L312-M312</f>
        <v>800.000000000001</v>
      </c>
      <c r="O312" s="25" t="n">
        <f aca="false">IF(L312&gt;=M312,1,0)</f>
        <v>1</v>
      </c>
      <c r="P312" s="26" t="n">
        <v>0.7726</v>
      </c>
      <c r="Q312" s="26" t="n">
        <v>0.139</v>
      </c>
      <c r="R312" s="25" t="n">
        <v>74</v>
      </c>
      <c r="S312" s="21" t="n">
        <v>9</v>
      </c>
    </row>
    <row r="313" customFormat="false" ht="15" hidden="false" customHeight="true" outlineLevel="0" collapsed="false">
      <c r="A313" s="19" t="n">
        <v>46032</v>
      </c>
      <c r="B313" s="1" t="s">
        <v>137</v>
      </c>
      <c r="C313" s="1" t="s">
        <v>138</v>
      </c>
      <c r="D313" s="1" t="n">
        <v>8</v>
      </c>
      <c r="E313" s="1" t="s">
        <v>13</v>
      </c>
      <c r="F313" s="1" t="s">
        <v>235</v>
      </c>
      <c r="G313" s="1" t="s">
        <v>149</v>
      </c>
      <c r="H313" s="20" t="n">
        <v>1700</v>
      </c>
      <c r="I313" s="21" t="n">
        <v>19.64</v>
      </c>
      <c r="J313" s="20" t="n">
        <f aca="false">H313*I313</f>
        <v>33388</v>
      </c>
      <c r="K313" s="22" t="n">
        <v>2.2</v>
      </c>
      <c r="L313" s="23" t="n">
        <f aca="false">H313*K313</f>
        <v>3740</v>
      </c>
      <c r="M313" s="23" t="n">
        <v>2500</v>
      </c>
      <c r="N313" s="24" t="n">
        <f aca="false">L313-M313</f>
        <v>1240</v>
      </c>
      <c r="O313" s="25" t="n">
        <f aca="false">IF(L313&gt;=M313,1,0)</f>
        <v>1</v>
      </c>
      <c r="P313" s="26" t="n">
        <v>0.8763</v>
      </c>
      <c r="Q313" s="26" t="n">
        <v>0.1221</v>
      </c>
      <c r="R313" s="25" t="n">
        <v>69</v>
      </c>
      <c r="S313" s="21" t="n">
        <v>9</v>
      </c>
    </row>
    <row r="314" customFormat="false" ht="15" hidden="false" customHeight="true" outlineLevel="0" collapsed="false">
      <c r="A314" s="19" t="n">
        <v>46032</v>
      </c>
      <c r="B314" s="1" t="s">
        <v>137</v>
      </c>
      <c r="C314" s="1" t="s">
        <v>138</v>
      </c>
      <c r="D314" s="1" t="n">
        <v>9</v>
      </c>
      <c r="E314" s="1" t="s">
        <v>152</v>
      </c>
      <c r="F314" s="1" t="s">
        <v>216</v>
      </c>
      <c r="G314" s="1" t="s">
        <v>149</v>
      </c>
      <c r="H314" s="20" t="n">
        <v>1200</v>
      </c>
      <c r="I314" s="21" t="n">
        <v>22.81</v>
      </c>
      <c r="J314" s="20" t="n">
        <f aca="false">H314*I314</f>
        <v>27372</v>
      </c>
      <c r="K314" s="22" t="n">
        <v>1.5</v>
      </c>
      <c r="L314" s="23" t="n">
        <f aca="false">H314*K314</f>
        <v>1800</v>
      </c>
      <c r="M314" s="23" t="n">
        <v>2500</v>
      </c>
      <c r="N314" s="24" t="n">
        <f aca="false">L314-M314</f>
        <v>-700</v>
      </c>
      <c r="O314" s="25" t="n">
        <f aca="false">IF(L314&gt;=M314,1,0)</f>
        <v>0</v>
      </c>
      <c r="P314" s="26" t="n">
        <v>0.6517</v>
      </c>
      <c r="Q314" s="26" t="n">
        <v>0.1167</v>
      </c>
      <c r="R314" s="25" t="n">
        <v>70</v>
      </c>
      <c r="S314" s="21" t="n">
        <v>10</v>
      </c>
    </row>
    <row r="315" customFormat="false" ht="15" hidden="false" customHeight="true" outlineLevel="0" collapsed="false">
      <c r="A315" s="19" t="n">
        <v>46032</v>
      </c>
      <c r="B315" s="1" t="s">
        <v>137</v>
      </c>
      <c r="C315" s="1" t="s">
        <v>138</v>
      </c>
      <c r="D315" s="1" t="n">
        <v>10</v>
      </c>
      <c r="E315" s="1" t="s">
        <v>10</v>
      </c>
      <c r="F315" s="1" t="s">
        <v>212</v>
      </c>
      <c r="G315" s="1" t="s">
        <v>217</v>
      </c>
      <c r="H315" s="20" t="n">
        <v>1900</v>
      </c>
      <c r="I315" s="21" t="n">
        <v>17.79</v>
      </c>
      <c r="J315" s="20" t="n">
        <f aca="false">H315*I315</f>
        <v>33801</v>
      </c>
      <c r="K315" s="22" t="n">
        <v>1.85</v>
      </c>
      <c r="L315" s="23" t="n">
        <f aca="false">H315*K315</f>
        <v>3515</v>
      </c>
      <c r="M315" s="23" t="n">
        <v>2500</v>
      </c>
      <c r="N315" s="24" t="n">
        <f aca="false">L315-M315</f>
        <v>1015</v>
      </c>
      <c r="O315" s="25" t="n">
        <f aca="false">IF(L315&gt;=M315,1,0)</f>
        <v>1</v>
      </c>
      <c r="P315" s="26" t="n">
        <v>0.9043</v>
      </c>
      <c r="Q315" s="26" t="n">
        <v>0.1563</v>
      </c>
      <c r="R315" s="25" t="n">
        <v>65</v>
      </c>
      <c r="S315" s="21" t="n">
        <v>10</v>
      </c>
    </row>
    <row r="316" customFormat="false" ht="15" hidden="false" customHeight="true" outlineLevel="0" collapsed="false">
      <c r="A316" s="19" t="n">
        <v>46032</v>
      </c>
      <c r="B316" s="1" t="s">
        <v>137</v>
      </c>
      <c r="C316" s="1" t="s">
        <v>138</v>
      </c>
      <c r="D316" s="1" t="n">
        <v>11</v>
      </c>
      <c r="E316" s="1" t="s">
        <v>10</v>
      </c>
      <c r="F316" s="1" t="s">
        <v>157</v>
      </c>
      <c r="G316" s="1" t="s">
        <v>201</v>
      </c>
      <c r="H316" s="20" t="n">
        <v>2900</v>
      </c>
      <c r="I316" s="21" t="n">
        <v>12.47</v>
      </c>
      <c r="J316" s="20" t="n">
        <f aca="false">H316*I316</f>
        <v>36163</v>
      </c>
      <c r="K316" s="22" t="n">
        <v>1.67</v>
      </c>
      <c r="L316" s="23" t="n">
        <f aca="false">H316*K316</f>
        <v>4843</v>
      </c>
      <c r="M316" s="23" t="n">
        <v>2500</v>
      </c>
      <c r="N316" s="24" t="n">
        <f aca="false">L316-M316</f>
        <v>2343</v>
      </c>
      <c r="O316" s="25" t="n">
        <f aca="false">IF(L316&gt;=M316,1,0)</f>
        <v>1</v>
      </c>
      <c r="P316" s="26" t="n">
        <v>1.0338</v>
      </c>
      <c r="Q316" s="26" t="n">
        <v>0.1037</v>
      </c>
      <c r="R316" s="25" t="n">
        <v>63</v>
      </c>
      <c r="S316" s="21" t="n">
        <v>9</v>
      </c>
    </row>
    <row r="317" customFormat="false" ht="15" hidden="false" customHeight="true" outlineLevel="0" collapsed="false">
      <c r="A317" s="19" t="n">
        <v>46032</v>
      </c>
      <c r="B317" s="1" t="s">
        <v>137</v>
      </c>
      <c r="C317" s="1" t="s">
        <v>138</v>
      </c>
      <c r="D317" s="1" t="n">
        <v>12</v>
      </c>
      <c r="E317" s="1" t="s">
        <v>10</v>
      </c>
      <c r="F317" s="1" t="s">
        <v>236</v>
      </c>
      <c r="G317" s="1" t="s">
        <v>205</v>
      </c>
      <c r="H317" s="20" t="n">
        <v>900</v>
      </c>
      <c r="I317" s="21" t="n">
        <v>16.51</v>
      </c>
      <c r="J317" s="20" t="n">
        <f aca="false">H317*I317</f>
        <v>14859</v>
      </c>
      <c r="K317" s="22" t="n">
        <v>1.52</v>
      </c>
      <c r="L317" s="23" t="n">
        <f aca="false">H317*K317</f>
        <v>1368</v>
      </c>
      <c r="M317" s="23" t="n">
        <v>2500</v>
      </c>
      <c r="N317" s="24" t="n">
        <f aca="false">L317-M317</f>
        <v>-1132</v>
      </c>
      <c r="O317" s="25" t="n">
        <f aca="false">IF(L317&gt;=M317,1,0)</f>
        <v>0</v>
      </c>
      <c r="P317" s="26" t="n">
        <v>0.3421</v>
      </c>
      <c r="Q317" s="26" t="n">
        <v>0.1429</v>
      </c>
      <c r="R317" s="25" t="n">
        <v>71</v>
      </c>
      <c r="S317" s="21" t="n">
        <v>10</v>
      </c>
    </row>
    <row r="318" customFormat="false" ht="15" hidden="false" customHeight="true" outlineLevel="0" collapsed="false">
      <c r="A318" s="19" t="n">
        <v>46032</v>
      </c>
      <c r="B318" s="1" t="s">
        <v>137</v>
      </c>
      <c r="C318" s="1" t="s">
        <v>138</v>
      </c>
      <c r="D318" s="1" t="n">
        <v>13</v>
      </c>
      <c r="E318" s="1" t="s">
        <v>10</v>
      </c>
      <c r="F318" s="1" t="s">
        <v>218</v>
      </c>
      <c r="G318" s="1" t="s">
        <v>228</v>
      </c>
      <c r="H318" s="20" t="n">
        <v>1600</v>
      </c>
      <c r="I318" s="21" t="n">
        <v>18.37</v>
      </c>
      <c r="J318" s="20" t="n">
        <f aca="false">H318*I318</f>
        <v>29392</v>
      </c>
      <c r="K318" s="22" t="n">
        <v>1.75</v>
      </c>
      <c r="L318" s="23" t="n">
        <f aca="false">H318*K318</f>
        <v>2800</v>
      </c>
      <c r="M318" s="23" t="n">
        <v>2500</v>
      </c>
      <c r="N318" s="24" t="n">
        <f aca="false">L318-M318</f>
        <v>300</v>
      </c>
      <c r="O318" s="25" t="n">
        <f aca="false">IF(L318&gt;=M318,1,0)</f>
        <v>1</v>
      </c>
      <c r="P318" s="26" t="n">
        <v>0.8057</v>
      </c>
      <c r="Q318" s="26" t="n">
        <v>0.1602</v>
      </c>
      <c r="R318" s="25" t="n">
        <v>65</v>
      </c>
      <c r="S318" s="21" t="n">
        <v>9</v>
      </c>
    </row>
    <row r="319" customFormat="false" ht="15" hidden="false" customHeight="true" outlineLevel="0" collapsed="false">
      <c r="A319" s="19" t="n">
        <v>46032</v>
      </c>
      <c r="B319" s="1" t="s">
        <v>137</v>
      </c>
      <c r="C319" s="1" t="s">
        <v>138</v>
      </c>
      <c r="D319" s="1" t="n">
        <v>14</v>
      </c>
      <c r="E319" s="1" t="s">
        <v>10</v>
      </c>
      <c r="F319" s="1" t="s">
        <v>160</v>
      </c>
      <c r="G319" s="1" t="s">
        <v>161</v>
      </c>
      <c r="H319" s="20" t="n">
        <v>1500</v>
      </c>
      <c r="I319" s="21" t="n">
        <v>22.05</v>
      </c>
      <c r="J319" s="20" t="n">
        <f aca="false">H319*I319</f>
        <v>33075</v>
      </c>
      <c r="K319" s="22" t="n">
        <v>1.83</v>
      </c>
      <c r="L319" s="23" t="n">
        <f aca="false">H319*K319</f>
        <v>2745</v>
      </c>
      <c r="M319" s="23" t="n">
        <v>2500</v>
      </c>
      <c r="N319" s="24" t="n">
        <f aca="false">L319-M319</f>
        <v>245</v>
      </c>
      <c r="O319" s="25" t="n">
        <f aca="false">IF(L319&gt;=M319,1,0)</f>
        <v>1</v>
      </c>
      <c r="P319" s="26" t="n">
        <v>0.839</v>
      </c>
      <c r="Q319" s="26" t="n">
        <v>0.175</v>
      </c>
      <c r="R319" s="25" t="n">
        <v>67</v>
      </c>
      <c r="S319" s="21" t="n">
        <v>10</v>
      </c>
    </row>
    <row r="320" customFormat="false" ht="15" hidden="false" customHeight="true" outlineLevel="0" collapsed="false">
      <c r="A320" s="19" t="n">
        <v>46032</v>
      </c>
      <c r="B320" s="1" t="s">
        <v>137</v>
      </c>
      <c r="C320" s="1" t="s">
        <v>138</v>
      </c>
      <c r="D320" s="1" t="n">
        <v>15</v>
      </c>
      <c r="E320" s="1" t="s">
        <v>16</v>
      </c>
      <c r="F320" s="1" t="s">
        <v>139</v>
      </c>
      <c r="G320" s="1" t="s">
        <v>140</v>
      </c>
      <c r="H320" s="20" t="n">
        <v>1700</v>
      </c>
      <c r="I320" s="21" t="n">
        <v>22.23</v>
      </c>
      <c r="J320" s="20" t="n">
        <f aca="false">H320*I320</f>
        <v>37791</v>
      </c>
      <c r="K320" s="22" t="n">
        <v>1.51</v>
      </c>
      <c r="L320" s="23" t="n">
        <f aca="false">H320*K320</f>
        <v>2567</v>
      </c>
      <c r="M320" s="23" t="n">
        <v>2500</v>
      </c>
      <c r="N320" s="24" t="n">
        <f aca="false">L320-M320</f>
        <v>67</v>
      </c>
      <c r="O320" s="25" t="n">
        <f aca="false">IF(L320&gt;=M320,1,0)</f>
        <v>1</v>
      </c>
      <c r="P320" s="26" t="n">
        <v>0.9024</v>
      </c>
      <c r="Q320" s="26" t="n">
        <v>0.1525</v>
      </c>
      <c r="R320" s="25" t="n">
        <v>74</v>
      </c>
      <c r="S320" s="21" t="n">
        <v>9</v>
      </c>
    </row>
    <row r="321" customFormat="false" ht="15" hidden="false" customHeight="true" outlineLevel="0" collapsed="false">
      <c r="A321" s="19" t="n">
        <v>46032</v>
      </c>
      <c r="B321" s="1" t="s">
        <v>137</v>
      </c>
      <c r="C321" s="1" t="s">
        <v>138</v>
      </c>
      <c r="D321" s="1" t="n">
        <v>16</v>
      </c>
      <c r="E321" s="1" t="s">
        <v>10</v>
      </c>
      <c r="F321" s="1" t="s">
        <v>162</v>
      </c>
      <c r="G321" s="1" t="s">
        <v>163</v>
      </c>
      <c r="H321" s="20" t="n">
        <v>2050</v>
      </c>
      <c r="I321" s="21" t="n">
        <v>20.47</v>
      </c>
      <c r="J321" s="20" t="n">
        <f aca="false">H321*I321</f>
        <v>41963.5</v>
      </c>
      <c r="K321" s="22" t="n">
        <v>1.25</v>
      </c>
      <c r="L321" s="23" t="n">
        <f aca="false">H321*K321</f>
        <v>2562.5</v>
      </c>
      <c r="M321" s="23" t="n">
        <v>2500</v>
      </c>
      <c r="N321" s="24" t="n">
        <f aca="false">L321-M321</f>
        <v>62.5</v>
      </c>
      <c r="O321" s="25" t="n">
        <f aca="false">IF(L321&gt;=M321,1,0)</f>
        <v>1</v>
      </c>
      <c r="P321" s="26" t="n">
        <v>1.0166</v>
      </c>
      <c r="Q321" s="26" t="n">
        <v>0.1002</v>
      </c>
      <c r="R321" s="25" t="n">
        <v>76</v>
      </c>
      <c r="S321" s="21" t="n">
        <v>9</v>
      </c>
    </row>
    <row r="322" customFormat="false" ht="15" hidden="false" customHeight="true" outlineLevel="0" collapsed="false">
      <c r="A322" s="19" t="n">
        <v>46032</v>
      </c>
      <c r="B322" s="1" t="s">
        <v>137</v>
      </c>
      <c r="C322" s="1" t="s">
        <v>164</v>
      </c>
      <c r="D322" s="1" t="n">
        <v>17</v>
      </c>
      <c r="E322" s="1" t="s">
        <v>10</v>
      </c>
      <c r="F322" s="1" t="s">
        <v>165</v>
      </c>
      <c r="G322" s="1" t="s">
        <v>166</v>
      </c>
      <c r="H322" s="20" t="n">
        <v>1200</v>
      </c>
      <c r="I322" s="21" t="n">
        <v>31.42</v>
      </c>
      <c r="J322" s="20" t="n">
        <f aca="false">H322*I322</f>
        <v>37704</v>
      </c>
      <c r="K322" s="22" t="n">
        <v>3.12</v>
      </c>
      <c r="L322" s="23" t="n">
        <f aca="false">H322*K322</f>
        <v>3744</v>
      </c>
      <c r="M322" s="23" t="n">
        <v>2500</v>
      </c>
      <c r="N322" s="24" t="n">
        <f aca="false">L322-M322</f>
        <v>1244</v>
      </c>
      <c r="O322" s="25" t="n">
        <f aca="false">IF(L322&gt;=M322,1,0)</f>
        <v>1</v>
      </c>
      <c r="P322" s="26" t="n">
        <v>0.8172</v>
      </c>
      <c r="Q322" s="26" t="n">
        <v>0.0799</v>
      </c>
      <c r="R322" s="25" t="n">
        <v>74</v>
      </c>
      <c r="S322" s="21" t="n">
        <v>10</v>
      </c>
    </row>
    <row r="323" customFormat="false" ht="15" hidden="false" customHeight="true" outlineLevel="0" collapsed="false">
      <c r="A323" s="19" t="n">
        <v>46032</v>
      </c>
      <c r="B323" s="1" t="s">
        <v>137</v>
      </c>
      <c r="C323" s="1" t="s">
        <v>164</v>
      </c>
      <c r="D323" s="1" t="n">
        <v>18</v>
      </c>
      <c r="E323" s="1" t="s">
        <v>10</v>
      </c>
      <c r="F323" s="1" t="s">
        <v>167</v>
      </c>
      <c r="G323" s="1" t="s">
        <v>208</v>
      </c>
      <c r="H323" s="20" t="n">
        <v>2050</v>
      </c>
      <c r="I323" s="21" t="n">
        <v>18.43</v>
      </c>
      <c r="J323" s="20" t="n">
        <f aca="false">H323*I323</f>
        <v>37781.5</v>
      </c>
      <c r="K323" s="22" t="n">
        <v>1.83</v>
      </c>
      <c r="L323" s="23" t="n">
        <f aca="false">H323*K323</f>
        <v>3751.5</v>
      </c>
      <c r="M323" s="23" t="n">
        <v>2500</v>
      </c>
      <c r="N323" s="24" t="n">
        <f aca="false">L323-M323</f>
        <v>1251.5</v>
      </c>
      <c r="O323" s="25" t="n">
        <f aca="false">IF(L323&gt;=M323,1,0)</f>
        <v>1</v>
      </c>
      <c r="P323" s="26" t="n">
        <v>0.8231</v>
      </c>
      <c r="Q323" s="26" t="n">
        <v>0.1018</v>
      </c>
      <c r="R323" s="25" t="n">
        <v>76</v>
      </c>
      <c r="S323" s="21" t="n">
        <v>10</v>
      </c>
    </row>
    <row r="324" customFormat="false" ht="15" hidden="false" customHeight="true" outlineLevel="0" collapsed="false">
      <c r="A324" s="19" t="n">
        <v>46032</v>
      </c>
      <c r="B324" s="1" t="s">
        <v>137</v>
      </c>
      <c r="C324" s="1" t="s">
        <v>164</v>
      </c>
      <c r="D324" s="1" t="n">
        <v>19</v>
      </c>
      <c r="E324" s="1" t="s">
        <v>10</v>
      </c>
      <c r="F324" s="1" t="s">
        <v>171</v>
      </c>
      <c r="G324" s="1" t="s">
        <v>156</v>
      </c>
      <c r="H324" s="20" t="n">
        <v>1400</v>
      </c>
      <c r="I324" s="21" t="n">
        <v>21.3</v>
      </c>
      <c r="J324" s="20" t="n">
        <f aca="false">H324*I324</f>
        <v>29820</v>
      </c>
      <c r="K324" s="22" t="n">
        <v>1.65</v>
      </c>
      <c r="L324" s="23" t="n">
        <f aca="false">H324*K324</f>
        <v>2310</v>
      </c>
      <c r="M324" s="23" t="n">
        <v>2500</v>
      </c>
      <c r="N324" s="24" t="n">
        <f aca="false">L324-M324</f>
        <v>-190</v>
      </c>
      <c r="O324" s="25" t="n">
        <f aca="false">IF(L324&gt;=M324,1,0)</f>
        <v>0</v>
      </c>
      <c r="P324" s="26" t="n">
        <v>0.6197</v>
      </c>
      <c r="Q324" s="26" t="n">
        <v>0.0724</v>
      </c>
      <c r="R324" s="25" t="n">
        <v>79</v>
      </c>
      <c r="S324" s="21" t="n">
        <v>10</v>
      </c>
    </row>
    <row r="325" customFormat="false" ht="15" hidden="false" customHeight="true" outlineLevel="0" collapsed="false">
      <c r="A325" s="19" t="n">
        <v>46032</v>
      </c>
      <c r="B325" s="1" t="s">
        <v>137</v>
      </c>
      <c r="C325" s="1" t="s">
        <v>164</v>
      </c>
      <c r="D325" s="1" t="n">
        <v>20</v>
      </c>
      <c r="E325" s="1" t="s">
        <v>10</v>
      </c>
      <c r="F325" s="1" t="s">
        <v>171</v>
      </c>
      <c r="G325" s="1" t="s">
        <v>156</v>
      </c>
      <c r="H325" s="20" t="n">
        <v>1700</v>
      </c>
      <c r="I325" s="21" t="n">
        <v>21.3</v>
      </c>
      <c r="J325" s="20" t="n">
        <f aca="false">H325*I325</f>
        <v>36210</v>
      </c>
      <c r="K325" s="22" t="n">
        <v>1.65</v>
      </c>
      <c r="L325" s="23" t="n">
        <f aca="false">H325*K325</f>
        <v>2805</v>
      </c>
      <c r="M325" s="23" t="n">
        <v>2500</v>
      </c>
      <c r="N325" s="24" t="n">
        <f aca="false">L325-M325</f>
        <v>305</v>
      </c>
      <c r="O325" s="25" t="n">
        <f aca="false">IF(L325&gt;=M325,1,0)</f>
        <v>1</v>
      </c>
      <c r="P325" s="26" t="n">
        <v>0.7414</v>
      </c>
      <c r="Q325" s="26" t="n">
        <v>0.0556</v>
      </c>
      <c r="R325" s="25" t="n">
        <v>79</v>
      </c>
      <c r="S325" s="21" t="n">
        <v>10</v>
      </c>
    </row>
    <row r="326" customFormat="false" ht="15" hidden="false" customHeight="true" outlineLevel="0" collapsed="false">
      <c r="A326" s="19" t="n">
        <v>46032</v>
      </c>
      <c r="B326" s="1" t="s">
        <v>137</v>
      </c>
      <c r="C326" s="1" t="s">
        <v>164</v>
      </c>
      <c r="D326" s="1" t="n">
        <v>21</v>
      </c>
      <c r="E326" s="1" t="s">
        <v>10</v>
      </c>
      <c r="F326" s="1" t="s">
        <v>172</v>
      </c>
      <c r="G326" s="1" t="s">
        <v>173</v>
      </c>
      <c r="H326" s="20" t="n">
        <v>1020</v>
      </c>
      <c r="I326" s="21" t="n">
        <v>40.42</v>
      </c>
      <c r="J326" s="20" t="n">
        <f aca="false">H326*I326</f>
        <v>41228.4</v>
      </c>
      <c r="K326" s="22" t="n">
        <v>3.5</v>
      </c>
      <c r="L326" s="23" t="n">
        <f aca="false">H326*K326</f>
        <v>3570</v>
      </c>
      <c r="M326" s="23" t="n">
        <v>2500</v>
      </c>
      <c r="N326" s="24" t="n">
        <f aca="false">L326-M326</f>
        <v>1070</v>
      </c>
      <c r="O326" s="25" t="n">
        <f aca="false">IF(L326&gt;=M326,1,0)</f>
        <v>1</v>
      </c>
      <c r="P326" s="26" t="n">
        <v>0.731</v>
      </c>
      <c r="Q326" s="26" t="n">
        <v>0.1204</v>
      </c>
      <c r="R326" s="25" t="n">
        <v>76</v>
      </c>
      <c r="S326" s="21" t="n">
        <v>13</v>
      </c>
    </row>
    <row r="327" customFormat="false" ht="15" hidden="false" customHeight="true" outlineLevel="0" collapsed="false">
      <c r="A327" s="19" t="n">
        <v>46032</v>
      </c>
      <c r="B327" s="1" t="s">
        <v>137</v>
      </c>
      <c r="C327" s="1" t="s">
        <v>164</v>
      </c>
      <c r="D327" s="1" t="n">
        <v>22</v>
      </c>
      <c r="E327" s="1" t="s">
        <v>16</v>
      </c>
      <c r="F327" s="1" t="s">
        <v>139</v>
      </c>
      <c r="G327" s="1" t="s">
        <v>140</v>
      </c>
      <c r="H327" s="20" t="n">
        <v>1900</v>
      </c>
      <c r="I327" s="21" t="n">
        <v>22.23</v>
      </c>
      <c r="J327" s="20" t="n">
        <f aca="false">H327*I327</f>
        <v>42237</v>
      </c>
      <c r="K327" s="22" t="n">
        <v>1.51</v>
      </c>
      <c r="L327" s="23" t="n">
        <f aca="false">H327*K327</f>
        <v>2869</v>
      </c>
      <c r="M327" s="23" t="n">
        <v>2500</v>
      </c>
      <c r="N327" s="24" t="n">
        <f aca="false">L327-M327</f>
        <v>369</v>
      </c>
      <c r="O327" s="25" t="n">
        <f aca="false">IF(L327&gt;=M327,1,0)</f>
        <v>1</v>
      </c>
      <c r="P327" s="26" t="n">
        <v>0.9166</v>
      </c>
      <c r="Q327" s="26" t="n">
        <v>0.0974</v>
      </c>
      <c r="R327" s="25" t="n">
        <v>76</v>
      </c>
      <c r="S327" s="21" t="n">
        <v>10</v>
      </c>
    </row>
    <row r="328" customFormat="false" ht="15" hidden="false" customHeight="true" outlineLevel="0" collapsed="false">
      <c r="A328" s="19" t="n">
        <v>46032</v>
      </c>
      <c r="B328" s="1" t="s">
        <v>137</v>
      </c>
      <c r="C328" s="1" t="s">
        <v>164</v>
      </c>
      <c r="D328" s="1" t="n">
        <v>23</v>
      </c>
      <c r="E328" s="1" t="s">
        <v>22</v>
      </c>
      <c r="F328" s="1" t="s">
        <v>174</v>
      </c>
      <c r="G328" s="1" t="s">
        <v>175</v>
      </c>
      <c r="H328" s="20" t="n">
        <v>1850</v>
      </c>
      <c r="I328" s="21" t="n">
        <v>23.27</v>
      </c>
      <c r="J328" s="20" t="n">
        <f aca="false">H328*I328</f>
        <v>43049.5</v>
      </c>
      <c r="K328" s="22" t="n">
        <v>1.31</v>
      </c>
      <c r="L328" s="23" t="n">
        <f aca="false">H328*K328</f>
        <v>2423.5</v>
      </c>
      <c r="M328" s="23" t="n">
        <v>2500</v>
      </c>
      <c r="N328" s="24" t="n">
        <f aca="false">L328-M328</f>
        <v>-76.5</v>
      </c>
      <c r="O328" s="25" t="n">
        <f aca="false">IF(L328&gt;=M328,1,0)</f>
        <v>0</v>
      </c>
      <c r="P328" s="26" t="n">
        <v>0.888</v>
      </c>
      <c r="Q328" s="26" t="n">
        <v>0.0693</v>
      </c>
      <c r="R328" s="25" t="n">
        <v>79</v>
      </c>
      <c r="S328" s="21" t="n">
        <v>10</v>
      </c>
    </row>
    <row r="329" customFormat="false" ht="15" hidden="false" customHeight="true" outlineLevel="0" collapsed="false">
      <c r="A329" s="19" t="n">
        <v>46032</v>
      </c>
      <c r="B329" s="1" t="s">
        <v>137</v>
      </c>
      <c r="C329" s="1" t="s">
        <v>164</v>
      </c>
      <c r="D329" s="1" t="n">
        <v>24</v>
      </c>
      <c r="E329" s="1" t="s">
        <v>16</v>
      </c>
      <c r="F329" s="1" t="s">
        <v>229</v>
      </c>
      <c r="G329" s="1" t="s">
        <v>230</v>
      </c>
      <c r="H329" s="20" t="n">
        <v>750</v>
      </c>
      <c r="I329" s="21" t="n">
        <v>38.07</v>
      </c>
      <c r="J329" s="20" t="n">
        <f aca="false">H329*I329</f>
        <v>28552.5</v>
      </c>
      <c r="K329" s="22" t="n">
        <v>3.5</v>
      </c>
      <c r="L329" s="23" t="n">
        <f aca="false">H329*K329</f>
        <v>2625</v>
      </c>
      <c r="M329" s="23" t="n">
        <v>2500</v>
      </c>
      <c r="N329" s="24" t="n">
        <f aca="false">L329-M329</f>
        <v>125</v>
      </c>
      <c r="O329" s="25" t="n">
        <f aca="false">IF(L329&gt;=M329,1,0)</f>
        <v>1</v>
      </c>
      <c r="P329" s="26" t="n">
        <v>0.5476</v>
      </c>
      <c r="Q329" s="26" t="n">
        <v>0.0849</v>
      </c>
      <c r="R329" s="25" t="n">
        <v>74</v>
      </c>
      <c r="S329" s="21" t="n">
        <v>12</v>
      </c>
    </row>
    <row r="330" customFormat="false" ht="15" hidden="false" customHeight="true" outlineLevel="0" collapsed="false">
      <c r="A330" s="19" t="n">
        <v>46032</v>
      </c>
      <c r="B330" s="1" t="s">
        <v>137</v>
      </c>
      <c r="C330" s="1" t="s">
        <v>164</v>
      </c>
      <c r="D330" s="1" t="n">
        <v>25</v>
      </c>
      <c r="E330" s="1" t="s">
        <v>219</v>
      </c>
      <c r="F330" s="1" t="s">
        <v>237</v>
      </c>
      <c r="G330" s="1" t="s">
        <v>238</v>
      </c>
      <c r="H330" s="20" t="n">
        <v>1250</v>
      </c>
      <c r="I330" s="21" t="n">
        <v>24.55</v>
      </c>
      <c r="J330" s="20" t="n">
        <f aca="false">H330*I330</f>
        <v>30687.5</v>
      </c>
      <c r="K330" s="22" t="n">
        <v>2.25</v>
      </c>
      <c r="L330" s="23" t="n">
        <f aca="false">H330*K330</f>
        <v>2812.5</v>
      </c>
      <c r="M330" s="23" t="n">
        <v>2500</v>
      </c>
      <c r="N330" s="24" t="n">
        <f aca="false">L330-M330</f>
        <v>312.5</v>
      </c>
      <c r="O330" s="25" t="n">
        <f aca="false">IF(L330&gt;=M330,1,0)</f>
        <v>1</v>
      </c>
      <c r="P330" s="26" t="n">
        <v>0.7967</v>
      </c>
      <c r="Q330" s="26" t="n">
        <v>0.084</v>
      </c>
      <c r="R330" s="25" t="n">
        <v>79</v>
      </c>
      <c r="S330" s="21" t="n">
        <v>9</v>
      </c>
    </row>
    <row r="331" customFormat="false" ht="15" hidden="false" customHeight="true" outlineLevel="0" collapsed="false">
      <c r="A331" s="19" t="n">
        <v>46032</v>
      </c>
      <c r="B331" s="1" t="s">
        <v>137</v>
      </c>
      <c r="C331" s="1" t="s">
        <v>164</v>
      </c>
      <c r="D331" s="1" t="n">
        <v>26</v>
      </c>
      <c r="E331" s="1" t="s">
        <v>181</v>
      </c>
      <c r="F331" s="1" t="s">
        <v>182</v>
      </c>
      <c r="G331" s="1" t="s">
        <v>183</v>
      </c>
      <c r="H331" s="20" t="n">
        <v>1850</v>
      </c>
      <c r="I331" s="21" t="n">
        <v>20.76</v>
      </c>
      <c r="J331" s="20" t="n">
        <f aca="false">H331*I331</f>
        <v>38406</v>
      </c>
      <c r="K331" s="22" t="n">
        <v>1.7</v>
      </c>
      <c r="L331" s="23" t="n">
        <f aca="false">H331*K331</f>
        <v>3145</v>
      </c>
      <c r="M331" s="23" t="n">
        <v>2500</v>
      </c>
      <c r="N331" s="24" t="n">
        <f aca="false">L331-M331</f>
        <v>645</v>
      </c>
      <c r="O331" s="25" t="n">
        <f aca="false">IF(L331&gt;=M331,1,0)</f>
        <v>1</v>
      </c>
      <c r="P331" s="26" t="n">
        <v>0.9358</v>
      </c>
      <c r="Q331" s="26" t="n">
        <v>0.0731</v>
      </c>
      <c r="R331" s="25" t="n">
        <v>72</v>
      </c>
      <c r="S331" s="21" t="n">
        <v>10</v>
      </c>
    </row>
    <row r="332" customFormat="false" ht="15" hidden="false" customHeight="true" outlineLevel="0" collapsed="false">
      <c r="A332" s="19" t="n">
        <v>46032</v>
      </c>
      <c r="B332" s="1" t="s">
        <v>137</v>
      </c>
      <c r="C332" s="1" t="s">
        <v>164</v>
      </c>
      <c r="D332" s="1" t="n">
        <v>27</v>
      </c>
      <c r="E332" s="1" t="s">
        <v>219</v>
      </c>
      <c r="F332" s="1" t="s">
        <v>220</v>
      </c>
      <c r="G332" s="1" t="s">
        <v>221</v>
      </c>
      <c r="H332" s="20" t="n">
        <v>1550</v>
      </c>
      <c r="I332" s="21" t="n">
        <v>19.84</v>
      </c>
      <c r="J332" s="20" t="n">
        <f aca="false">H332*I332</f>
        <v>30752</v>
      </c>
      <c r="K332" s="22" t="n">
        <v>1.2</v>
      </c>
      <c r="L332" s="23" t="n">
        <f aca="false">H332*K332</f>
        <v>1860</v>
      </c>
      <c r="M332" s="23" t="n">
        <v>2500</v>
      </c>
      <c r="N332" s="24" t="n">
        <f aca="false">L332-M332</f>
        <v>-640</v>
      </c>
      <c r="O332" s="25" t="n">
        <f aca="false">IF(L332&gt;=M332,1,0)</f>
        <v>0</v>
      </c>
      <c r="P332" s="26" t="n">
        <v>0.8214</v>
      </c>
      <c r="Q332" s="26" t="n">
        <v>0.1107</v>
      </c>
      <c r="R332" s="25" t="n">
        <v>72</v>
      </c>
      <c r="S332" s="21" t="n">
        <v>9</v>
      </c>
    </row>
    <row r="333" customFormat="false" ht="15" hidden="false" customHeight="true" outlineLevel="0" collapsed="false">
      <c r="A333" s="19" t="n">
        <v>46032</v>
      </c>
      <c r="B333" s="1" t="s">
        <v>137</v>
      </c>
      <c r="C333" s="1" t="s">
        <v>164</v>
      </c>
      <c r="D333" s="1" t="n">
        <v>28</v>
      </c>
      <c r="E333" s="1" t="s">
        <v>176</v>
      </c>
      <c r="F333" s="1" t="s">
        <v>222</v>
      </c>
      <c r="G333" s="1" t="s">
        <v>223</v>
      </c>
      <c r="H333" s="20" t="n">
        <v>700</v>
      </c>
      <c r="I333" s="21" t="n">
        <v>38.56</v>
      </c>
      <c r="J333" s="20" t="n">
        <f aca="false">H333*I333</f>
        <v>26992</v>
      </c>
      <c r="K333" s="22" t="n">
        <v>1.9</v>
      </c>
      <c r="L333" s="23" t="n">
        <f aca="false">H333*K333</f>
        <v>1330</v>
      </c>
      <c r="M333" s="23" t="n">
        <v>2500</v>
      </c>
      <c r="N333" s="24" t="n">
        <f aca="false">L333-M333</f>
        <v>-1170</v>
      </c>
      <c r="O333" s="25" t="n">
        <f aca="false">IF(L333&gt;=M333,1,0)</f>
        <v>0</v>
      </c>
      <c r="P333" s="26" t="n">
        <v>0.6363</v>
      </c>
      <c r="Q333" s="26" t="n">
        <v>0.0876</v>
      </c>
      <c r="R333" s="25" t="n">
        <v>77</v>
      </c>
      <c r="S333" s="21" t="n">
        <v>9</v>
      </c>
    </row>
    <row r="334" customFormat="false" ht="15" hidden="false" customHeight="true" outlineLevel="0" collapsed="false">
      <c r="A334" s="19" t="n">
        <v>46032</v>
      </c>
      <c r="B334" s="1" t="s">
        <v>137</v>
      </c>
      <c r="C334" s="1" t="s">
        <v>164</v>
      </c>
      <c r="D334" s="1" t="n">
        <v>29</v>
      </c>
      <c r="E334" s="1" t="s">
        <v>16</v>
      </c>
      <c r="F334" s="1" t="s">
        <v>139</v>
      </c>
      <c r="G334" s="1" t="s">
        <v>140</v>
      </c>
      <c r="H334" s="20" t="n">
        <v>1900</v>
      </c>
      <c r="I334" s="21" t="n">
        <v>22.23</v>
      </c>
      <c r="J334" s="20" t="n">
        <f aca="false">H334*I334</f>
        <v>42237</v>
      </c>
      <c r="K334" s="22" t="n">
        <v>1.51</v>
      </c>
      <c r="L334" s="23" t="n">
        <f aca="false">H334*K334</f>
        <v>2869</v>
      </c>
      <c r="M334" s="23" t="n">
        <v>2500</v>
      </c>
      <c r="N334" s="24" t="n">
        <f aca="false">L334-M334</f>
        <v>369</v>
      </c>
      <c r="O334" s="25" t="n">
        <f aca="false">IF(L334&gt;=M334,1,0)</f>
        <v>1</v>
      </c>
      <c r="P334" s="26" t="n">
        <v>0.9487</v>
      </c>
      <c r="Q334" s="26" t="n">
        <v>0.0978</v>
      </c>
      <c r="R334" s="25" t="n">
        <v>72</v>
      </c>
      <c r="S334" s="21" t="n">
        <v>10</v>
      </c>
    </row>
    <row r="335" customFormat="false" ht="15" hidden="false" customHeight="true" outlineLevel="0" collapsed="false">
      <c r="A335" s="19" t="n">
        <v>46032</v>
      </c>
      <c r="B335" s="1" t="s">
        <v>137</v>
      </c>
      <c r="C335" s="1" t="s">
        <v>164</v>
      </c>
      <c r="D335" s="1" t="n">
        <v>30</v>
      </c>
      <c r="E335" s="1" t="s">
        <v>10</v>
      </c>
      <c r="F335" s="1" t="s">
        <v>160</v>
      </c>
      <c r="G335" s="1" t="s">
        <v>161</v>
      </c>
      <c r="H335" s="20" t="n">
        <v>1750</v>
      </c>
      <c r="I335" s="21" t="n">
        <v>22.05</v>
      </c>
      <c r="J335" s="20" t="n">
        <f aca="false">H335*I335</f>
        <v>38587.5</v>
      </c>
      <c r="K335" s="22" t="n">
        <v>1.83</v>
      </c>
      <c r="L335" s="23" t="n">
        <f aca="false">H335*K335</f>
        <v>3202.5</v>
      </c>
      <c r="M335" s="23" t="n">
        <v>2500</v>
      </c>
      <c r="N335" s="24" t="n">
        <f aca="false">L335-M335</f>
        <v>702.5</v>
      </c>
      <c r="O335" s="25" t="n">
        <f aca="false">IF(L335&gt;=M335,1,0)</f>
        <v>1</v>
      </c>
      <c r="P335" s="26" t="n">
        <v>0.8762</v>
      </c>
      <c r="Q335" s="26" t="n">
        <v>0.0938</v>
      </c>
      <c r="R335" s="25" t="n">
        <v>74</v>
      </c>
      <c r="S335" s="21" t="n">
        <v>10</v>
      </c>
    </row>
    <row r="336" customFormat="false" ht="15" hidden="false" customHeight="true" outlineLevel="0" collapsed="false">
      <c r="A336" s="19" t="n">
        <v>46032</v>
      </c>
      <c r="B336" s="1" t="s">
        <v>137</v>
      </c>
      <c r="C336" s="1" t="s">
        <v>164</v>
      </c>
      <c r="D336" s="1" t="n">
        <v>31</v>
      </c>
      <c r="E336" s="1" t="s">
        <v>16</v>
      </c>
      <c r="F336" s="1" t="s">
        <v>139</v>
      </c>
      <c r="G336" s="1" t="s">
        <v>140</v>
      </c>
      <c r="H336" s="20" t="n">
        <v>1880</v>
      </c>
      <c r="I336" s="21" t="n">
        <v>22.23</v>
      </c>
      <c r="J336" s="20" t="n">
        <f aca="false">H336*I336</f>
        <v>41792.4</v>
      </c>
      <c r="K336" s="22" t="n">
        <v>1.51</v>
      </c>
      <c r="L336" s="23" t="n">
        <f aca="false">H336*K336</f>
        <v>2838.8</v>
      </c>
      <c r="M336" s="23" t="n">
        <v>2500</v>
      </c>
      <c r="N336" s="24" t="n">
        <f aca="false">L336-M336</f>
        <v>338.8</v>
      </c>
      <c r="O336" s="25" t="n">
        <f aca="false">IF(L336&gt;=M336,1,0)</f>
        <v>1</v>
      </c>
      <c r="P336" s="26" t="n">
        <v>0.9755</v>
      </c>
      <c r="Q336" s="26" t="n">
        <v>0.1344</v>
      </c>
      <c r="R336" s="25" t="n">
        <v>72</v>
      </c>
      <c r="S336" s="21" t="n">
        <v>10</v>
      </c>
    </row>
    <row r="337" customFormat="false" ht="15" hidden="false" customHeight="true" outlineLevel="0" collapsed="false">
      <c r="A337" s="19" t="n">
        <v>46032</v>
      </c>
      <c r="B337" s="1" t="s">
        <v>137</v>
      </c>
      <c r="C337" s="1" t="s">
        <v>164</v>
      </c>
      <c r="D337" s="1" t="n">
        <v>32</v>
      </c>
      <c r="E337" s="1" t="s">
        <v>176</v>
      </c>
      <c r="F337" s="1" t="s">
        <v>231</v>
      </c>
      <c r="G337" s="1" t="s">
        <v>214</v>
      </c>
      <c r="H337" s="20" t="n">
        <v>1800</v>
      </c>
      <c r="I337" s="21" t="n">
        <v>22.14</v>
      </c>
      <c r="J337" s="20" t="n">
        <f aca="false">H337*I337</f>
        <v>39852</v>
      </c>
      <c r="K337" s="22" t="n">
        <v>1.76</v>
      </c>
      <c r="L337" s="23" t="n">
        <f aca="false">H337*K337</f>
        <v>3168</v>
      </c>
      <c r="M337" s="23" t="n">
        <v>2500</v>
      </c>
      <c r="N337" s="24" t="n">
        <f aca="false">L337-M337</f>
        <v>668</v>
      </c>
      <c r="O337" s="25" t="n">
        <f aca="false">IF(L337&gt;=M337,1,0)</f>
        <v>1</v>
      </c>
      <c r="P337" s="26" t="n">
        <v>0.8002</v>
      </c>
      <c r="Q337" s="26" t="n">
        <v>0.0828</v>
      </c>
      <c r="R337" s="25" t="n">
        <v>70</v>
      </c>
      <c r="S337" s="21" t="n">
        <v>12</v>
      </c>
    </row>
    <row r="338" customFormat="false" ht="15" hidden="false" customHeight="true" outlineLevel="0" collapsed="false">
      <c r="A338" s="19" t="n">
        <v>46032</v>
      </c>
      <c r="B338" s="1" t="s">
        <v>137</v>
      </c>
      <c r="C338" s="1" t="s">
        <v>190</v>
      </c>
      <c r="D338" s="1" t="n">
        <v>33</v>
      </c>
      <c r="E338" s="1" t="s">
        <v>16</v>
      </c>
      <c r="F338" s="1" t="s">
        <v>210</v>
      </c>
      <c r="G338" s="1" t="s">
        <v>192</v>
      </c>
      <c r="H338" s="20" t="n">
        <v>1400</v>
      </c>
      <c r="I338" s="21" t="n">
        <v>19.56</v>
      </c>
      <c r="J338" s="20" t="n">
        <f aca="false">H338*I338</f>
        <v>27384</v>
      </c>
      <c r="K338" s="22" t="n">
        <v>1.5</v>
      </c>
      <c r="L338" s="23" t="n">
        <f aca="false">H338*K338</f>
        <v>2100</v>
      </c>
      <c r="M338" s="23" t="n">
        <v>2500</v>
      </c>
      <c r="N338" s="24" t="n">
        <f aca="false">L338-M338</f>
        <v>-400</v>
      </c>
      <c r="O338" s="25" t="n">
        <f aca="false">IF(L338&gt;=M338,1,0)</f>
        <v>0</v>
      </c>
      <c r="P338" s="26" t="n">
        <v>0.691515151515152</v>
      </c>
      <c r="Q338" s="26" t="n">
        <v>0.0943223443223443</v>
      </c>
      <c r="R338" s="25" t="n">
        <v>67</v>
      </c>
      <c r="S338" s="21" t="n">
        <v>10</v>
      </c>
    </row>
    <row r="339" customFormat="false" ht="15" hidden="false" customHeight="true" outlineLevel="0" collapsed="false">
      <c r="A339" s="19" t="n">
        <v>46032</v>
      </c>
      <c r="B339" s="1" t="s">
        <v>137</v>
      </c>
      <c r="C339" s="1" t="s">
        <v>190</v>
      </c>
      <c r="D339" s="1" t="n">
        <v>34</v>
      </c>
      <c r="E339" s="1" t="s">
        <v>16</v>
      </c>
      <c r="F339" s="1" t="s">
        <v>139</v>
      </c>
      <c r="G339" s="1" t="s">
        <v>140</v>
      </c>
      <c r="H339" s="20" t="n">
        <v>1300</v>
      </c>
      <c r="I339" s="21" t="n">
        <v>22.23</v>
      </c>
      <c r="J339" s="20" t="n">
        <f aca="false">H339*I339</f>
        <v>28899</v>
      </c>
      <c r="K339" s="22" t="n">
        <v>1.51</v>
      </c>
      <c r="L339" s="23" t="n">
        <f aca="false">H339*K339</f>
        <v>1963</v>
      </c>
      <c r="M339" s="23" t="n">
        <v>2500</v>
      </c>
      <c r="N339" s="24" t="n">
        <f aca="false">L339-M339</f>
        <v>-537</v>
      </c>
      <c r="O339" s="25" t="n">
        <f aca="false">IF(L339&gt;=M339,1,0)</f>
        <v>0</v>
      </c>
      <c r="P339" s="26" t="n">
        <v>0.688071428571429</v>
      </c>
      <c r="Q339" s="26" t="n">
        <v>0.0769867549668874</v>
      </c>
      <c r="R339" s="25" t="n">
        <v>78</v>
      </c>
      <c r="S339" s="21" t="n">
        <v>10</v>
      </c>
    </row>
    <row r="340" customFormat="false" ht="15" hidden="false" customHeight="true" outlineLevel="0" collapsed="false">
      <c r="A340" s="19" t="n">
        <v>46032</v>
      </c>
      <c r="B340" s="1" t="s">
        <v>137</v>
      </c>
      <c r="C340" s="1" t="s">
        <v>190</v>
      </c>
      <c r="D340" s="1" t="n">
        <v>35</v>
      </c>
      <c r="E340" s="1" t="s">
        <v>16</v>
      </c>
      <c r="F340" s="1" t="s">
        <v>139</v>
      </c>
      <c r="G340" s="1" t="s">
        <v>140</v>
      </c>
      <c r="H340" s="20" t="n">
        <v>1100</v>
      </c>
      <c r="I340" s="21" t="n">
        <v>24.1</v>
      </c>
      <c r="J340" s="20" t="n">
        <f aca="false">H340*I340</f>
        <v>26510</v>
      </c>
      <c r="K340" s="22" t="n">
        <v>1.51</v>
      </c>
      <c r="L340" s="23" t="n">
        <f aca="false">H340*K340</f>
        <v>1661</v>
      </c>
      <c r="M340" s="23" t="n">
        <v>2500</v>
      </c>
      <c r="N340" s="24" t="n">
        <f aca="false">L340-M340</f>
        <v>-839</v>
      </c>
      <c r="O340" s="25" t="n">
        <f aca="false">IF(L340&gt;=M340,1,0)</f>
        <v>0</v>
      </c>
      <c r="P340" s="26" t="n">
        <v>0.573809523809524</v>
      </c>
      <c r="Q340" s="26" t="n">
        <v>0.112631578947368</v>
      </c>
      <c r="R340" s="25" t="n">
        <v>75</v>
      </c>
      <c r="S340" s="21" t="n">
        <v>10</v>
      </c>
    </row>
    <row r="341" customFormat="false" ht="15" hidden="false" customHeight="true" outlineLevel="0" collapsed="false">
      <c r="A341" s="19" t="n">
        <v>46032</v>
      </c>
      <c r="B341" s="1" t="s">
        <v>137</v>
      </c>
      <c r="C341" s="1" t="s">
        <v>190</v>
      </c>
      <c r="D341" s="1" t="n">
        <v>36</v>
      </c>
      <c r="E341" s="1" t="s">
        <v>16</v>
      </c>
      <c r="F341" s="1" t="s">
        <v>193</v>
      </c>
      <c r="G341" s="1" t="s">
        <v>194</v>
      </c>
      <c r="H341" s="20" t="n">
        <v>1800</v>
      </c>
      <c r="I341" s="21" t="n">
        <v>20.46</v>
      </c>
      <c r="J341" s="20" t="n">
        <f aca="false">H341*I341</f>
        <v>36828</v>
      </c>
      <c r="K341" s="22" t="n">
        <v>1.4</v>
      </c>
      <c r="L341" s="23" t="n">
        <f aca="false">H341*K341</f>
        <v>2520</v>
      </c>
      <c r="M341" s="23" t="n">
        <v>2500</v>
      </c>
      <c r="N341" s="24" t="n">
        <f aca="false">L341-M341</f>
        <v>20</v>
      </c>
      <c r="O341" s="25" t="n">
        <f aca="false">IF(L341&gt;=M341,1,0)</f>
        <v>1</v>
      </c>
      <c r="P341" s="26" t="n">
        <v>0.99</v>
      </c>
      <c r="Q341" s="26" t="n">
        <v>0.0898748577929465</v>
      </c>
      <c r="R341" s="25" t="n">
        <v>77</v>
      </c>
      <c r="S341" s="21" t="n">
        <v>10</v>
      </c>
    </row>
    <row r="342" customFormat="false" ht="15" hidden="false" customHeight="true" outlineLevel="0" collapsed="false">
      <c r="A342" s="19" t="n">
        <v>46032</v>
      </c>
      <c r="B342" s="1" t="s">
        <v>137</v>
      </c>
      <c r="C342" s="1" t="s">
        <v>190</v>
      </c>
      <c r="D342" s="1" t="n">
        <v>37</v>
      </c>
      <c r="E342" s="1" t="s">
        <v>16</v>
      </c>
      <c r="F342" s="1" t="s">
        <v>224</v>
      </c>
      <c r="G342" s="1" t="s">
        <v>225</v>
      </c>
      <c r="H342" s="20" t="n">
        <v>1560</v>
      </c>
      <c r="I342" s="21" t="n">
        <v>17.45</v>
      </c>
      <c r="J342" s="20" t="n">
        <f aca="false">H342*I342</f>
        <v>27222</v>
      </c>
      <c r="K342" s="22" t="n">
        <v>1.4</v>
      </c>
      <c r="L342" s="23" t="n">
        <f aca="false">H342*K342</f>
        <v>2184</v>
      </c>
      <c r="M342" s="23" t="n">
        <v>2500</v>
      </c>
      <c r="N342" s="24" t="n">
        <f aca="false">L342-M342</f>
        <v>-316</v>
      </c>
      <c r="O342" s="25" t="n">
        <f aca="false">IF(L342&gt;=M342,1,0)</f>
        <v>0</v>
      </c>
      <c r="P342" s="26" t="n">
        <v>0.795964912280702</v>
      </c>
      <c r="Q342" s="26" t="n">
        <v>0.139109697933227</v>
      </c>
      <c r="R342" s="25" t="n">
        <v>75</v>
      </c>
      <c r="S342" s="21" t="n">
        <v>10</v>
      </c>
    </row>
    <row r="343" customFormat="false" ht="15" hidden="false" customHeight="true" outlineLevel="0" collapsed="false">
      <c r="A343" s="19" t="n">
        <v>46032</v>
      </c>
      <c r="B343" s="1" t="s">
        <v>137</v>
      </c>
      <c r="C343" s="1" t="s">
        <v>190</v>
      </c>
      <c r="D343" s="1" t="n">
        <v>38</v>
      </c>
      <c r="E343" s="1" t="s">
        <v>16</v>
      </c>
      <c r="F343" s="1" t="s">
        <v>139</v>
      </c>
      <c r="G343" s="1" t="s">
        <v>140</v>
      </c>
      <c r="H343" s="20" t="n">
        <v>1570</v>
      </c>
      <c r="I343" s="21" t="n">
        <v>22.23</v>
      </c>
      <c r="J343" s="20" t="n">
        <f aca="false">H343*I343</f>
        <v>34901.1</v>
      </c>
      <c r="K343" s="22" t="n">
        <v>1.51</v>
      </c>
      <c r="L343" s="23" t="n">
        <f aca="false">H343*K343</f>
        <v>2370.7</v>
      </c>
      <c r="M343" s="23" t="n">
        <v>2500</v>
      </c>
      <c r="N343" s="24" t="n">
        <f aca="false">L343-M343</f>
        <v>-129.3</v>
      </c>
      <c r="O343" s="25" t="n">
        <f aca="false">IF(L343&gt;=M343,1,0)</f>
        <v>0</v>
      </c>
      <c r="P343" s="26" t="n">
        <v>0.76136780104712</v>
      </c>
      <c r="Q343" s="26" t="n">
        <v>0.0679245283018868</v>
      </c>
      <c r="R343" s="25" t="n">
        <v>82</v>
      </c>
      <c r="S343" s="21" t="n">
        <v>10</v>
      </c>
    </row>
    <row r="344" customFormat="false" ht="15" hidden="false" customHeight="true" outlineLevel="0" collapsed="false">
      <c r="A344" s="19" t="n">
        <v>46033</v>
      </c>
      <c r="B344" s="1" t="s">
        <v>137</v>
      </c>
      <c r="C344" s="1" t="s">
        <v>138</v>
      </c>
      <c r="D344" s="1" t="n">
        <v>1</v>
      </c>
      <c r="E344" s="1" t="s">
        <v>16</v>
      </c>
      <c r="F344" s="1" t="s">
        <v>139</v>
      </c>
      <c r="G344" s="1" t="s">
        <v>140</v>
      </c>
      <c r="H344" s="20" t="n">
        <v>1700</v>
      </c>
      <c r="I344" s="21" t="n">
        <v>22.23</v>
      </c>
      <c r="J344" s="20" t="n">
        <f aca="false">H344*I344</f>
        <v>37791</v>
      </c>
      <c r="K344" s="22" t="n">
        <v>1.51</v>
      </c>
      <c r="L344" s="23" t="n">
        <f aca="false">H344*K344</f>
        <v>2567</v>
      </c>
      <c r="M344" s="23" t="n">
        <v>2500</v>
      </c>
      <c r="N344" s="24" t="n">
        <f aca="false">L344-M344</f>
        <v>67</v>
      </c>
      <c r="O344" s="25" t="n">
        <f aca="false">IF(L344&gt;=M344,1,0)</f>
        <v>1</v>
      </c>
      <c r="P344" s="26" t="n">
        <v>0.8934</v>
      </c>
      <c r="Q344" s="26" t="n">
        <v>0.0993</v>
      </c>
      <c r="R344" s="25" t="n">
        <v>77</v>
      </c>
      <c r="S344" s="21" t="n">
        <v>9</v>
      </c>
    </row>
    <row r="345" customFormat="false" ht="15" hidden="false" customHeight="true" outlineLevel="0" collapsed="false">
      <c r="A345" s="19" t="n">
        <v>46033</v>
      </c>
      <c r="B345" s="1" t="s">
        <v>137</v>
      </c>
      <c r="C345" s="1" t="s">
        <v>138</v>
      </c>
      <c r="D345" s="1" t="n">
        <v>2</v>
      </c>
      <c r="E345" s="1" t="s">
        <v>10</v>
      </c>
      <c r="F345" s="1" t="s">
        <v>141</v>
      </c>
      <c r="G345" s="1" t="s">
        <v>142</v>
      </c>
      <c r="H345" s="20" t="n">
        <v>2320</v>
      </c>
      <c r="I345" s="21" t="n">
        <v>13.75</v>
      </c>
      <c r="J345" s="20" t="n">
        <f aca="false">H345*I345</f>
        <v>31900</v>
      </c>
      <c r="K345" s="22" t="n">
        <v>1.55</v>
      </c>
      <c r="L345" s="23" t="n">
        <f aca="false">H345*K345</f>
        <v>3596</v>
      </c>
      <c r="M345" s="23" t="n">
        <v>2500</v>
      </c>
      <c r="N345" s="24" t="n">
        <f aca="false">L345-M345</f>
        <v>1096</v>
      </c>
      <c r="O345" s="25" t="n">
        <f aca="false">IF(L345&gt;=M345,1,0)</f>
        <v>1</v>
      </c>
      <c r="P345" s="26" t="n">
        <v>0.9073</v>
      </c>
      <c r="Q345" s="26" t="n">
        <v>0.0536</v>
      </c>
      <c r="R345" s="25" t="n">
        <v>64</v>
      </c>
      <c r="S345" s="21" t="n">
        <v>9</v>
      </c>
    </row>
    <row r="346" customFormat="false" ht="15" hidden="false" customHeight="true" outlineLevel="0" collapsed="false">
      <c r="A346" s="19" t="n">
        <v>46033</v>
      </c>
      <c r="B346" s="1" t="s">
        <v>137</v>
      </c>
      <c r="C346" s="1" t="s">
        <v>138</v>
      </c>
      <c r="D346" s="1" t="n">
        <v>3</v>
      </c>
      <c r="E346" s="1" t="s">
        <v>10</v>
      </c>
      <c r="F346" s="1" t="s">
        <v>143</v>
      </c>
      <c r="G346" s="1" t="s">
        <v>144</v>
      </c>
      <c r="H346" s="20" t="n">
        <v>1500</v>
      </c>
      <c r="I346" s="21" t="n">
        <v>20.32</v>
      </c>
      <c r="J346" s="20" t="n">
        <f aca="false">H346*I346</f>
        <v>30480</v>
      </c>
      <c r="K346" s="22" t="n">
        <v>1.75</v>
      </c>
      <c r="L346" s="23" t="n">
        <f aca="false">H346*K346</f>
        <v>2625</v>
      </c>
      <c r="M346" s="23" t="n">
        <v>2500</v>
      </c>
      <c r="N346" s="24" t="n">
        <f aca="false">L346-M346</f>
        <v>125</v>
      </c>
      <c r="O346" s="25" t="n">
        <f aca="false">IF(L346&gt;=M346,1,0)</f>
        <v>1</v>
      </c>
      <c r="P346" s="26" t="n">
        <v>0.8369</v>
      </c>
      <c r="Q346" s="26" t="n">
        <v>0.1089</v>
      </c>
      <c r="R346" s="25" t="n">
        <v>67</v>
      </c>
      <c r="S346" s="21" t="n">
        <v>9</v>
      </c>
    </row>
    <row r="347" customFormat="false" ht="15" hidden="false" customHeight="true" outlineLevel="0" collapsed="false">
      <c r="A347" s="19" t="n">
        <v>46033</v>
      </c>
      <c r="B347" s="1" t="s">
        <v>137</v>
      </c>
      <c r="C347" s="1" t="s">
        <v>138</v>
      </c>
      <c r="D347" s="1" t="n">
        <v>4</v>
      </c>
      <c r="E347" s="1" t="s">
        <v>145</v>
      </c>
      <c r="F347" s="1" t="s">
        <v>232</v>
      </c>
      <c r="G347" s="1" t="s">
        <v>233</v>
      </c>
      <c r="H347" s="20" t="n">
        <v>1000</v>
      </c>
      <c r="I347" s="21" t="n">
        <v>21.45</v>
      </c>
      <c r="J347" s="20" t="n">
        <f aca="false">H347*I347</f>
        <v>21450</v>
      </c>
      <c r="K347" s="22" t="n">
        <v>2.2</v>
      </c>
      <c r="L347" s="23" t="n">
        <f aca="false">H347*K347</f>
        <v>2200</v>
      </c>
      <c r="M347" s="23" t="n">
        <v>2500</v>
      </c>
      <c r="N347" s="24" t="n">
        <f aca="false">L347-M347</f>
        <v>-300</v>
      </c>
      <c r="O347" s="25" t="n">
        <f aca="false">IF(L347&gt;=M347,1,0)</f>
        <v>0</v>
      </c>
      <c r="P347" s="26" t="n">
        <v>0.5939</v>
      </c>
      <c r="Q347" s="26" t="n">
        <v>0.1225</v>
      </c>
      <c r="R347" s="25" t="n">
        <v>75</v>
      </c>
      <c r="S347" s="21" t="n">
        <v>8</v>
      </c>
    </row>
    <row r="348" customFormat="false" ht="15" hidden="false" customHeight="true" outlineLevel="0" collapsed="false">
      <c r="A348" s="19" t="n">
        <v>46033</v>
      </c>
      <c r="B348" s="1" t="s">
        <v>137</v>
      </c>
      <c r="C348" s="1" t="s">
        <v>138</v>
      </c>
      <c r="D348" s="1" t="n">
        <v>5</v>
      </c>
      <c r="E348" s="1" t="s">
        <v>13</v>
      </c>
      <c r="F348" s="1" t="s">
        <v>227</v>
      </c>
      <c r="G348" s="1" t="s">
        <v>149</v>
      </c>
      <c r="H348" s="20" t="n">
        <v>1600</v>
      </c>
      <c r="I348" s="21" t="n">
        <v>21.32</v>
      </c>
      <c r="J348" s="20" t="n">
        <f aca="false">H348*I348</f>
        <v>34112</v>
      </c>
      <c r="K348" s="22" t="n">
        <v>2.2</v>
      </c>
      <c r="L348" s="23" t="n">
        <f aca="false">H348*K348</f>
        <v>3520</v>
      </c>
      <c r="M348" s="23" t="n">
        <v>2500</v>
      </c>
      <c r="N348" s="24" t="n">
        <f aca="false">L348-M348</f>
        <v>1020</v>
      </c>
      <c r="O348" s="25" t="n">
        <f aca="false">IF(L348&gt;=M348,1,0)</f>
        <v>1</v>
      </c>
      <c r="P348" s="26" t="n">
        <v>0.781</v>
      </c>
      <c r="Q348" s="26" t="n">
        <v>0.1261</v>
      </c>
      <c r="R348" s="25" t="n">
        <v>80</v>
      </c>
      <c r="S348" s="21" t="n">
        <v>9</v>
      </c>
    </row>
    <row r="349" customFormat="false" ht="15" hidden="false" customHeight="true" outlineLevel="0" collapsed="false">
      <c r="A349" s="19" t="n">
        <v>46033</v>
      </c>
      <c r="B349" s="1" t="s">
        <v>137</v>
      </c>
      <c r="C349" s="1" t="s">
        <v>138</v>
      </c>
      <c r="D349" s="1" t="n">
        <v>6</v>
      </c>
      <c r="E349" s="1" t="s">
        <v>10</v>
      </c>
      <c r="F349" s="1" t="s">
        <v>141</v>
      </c>
      <c r="G349" s="1" t="s">
        <v>142</v>
      </c>
      <c r="H349" s="20" t="n">
        <v>1600</v>
      </c>
      <c r="I349" s="21" t="n">
        <v>13.75</v>
      </c>
      <c r="J349" s="20" t="n">
        <f aca="false">H349*I349</f>
        <v>22000</v>
      </c>
      <c r="K349" s="22" t="n">
        <v>1.55</v>
      </c>
      <c r="L349" s="23" t="n">
        <f aca="false">H349*K349</f>
        <v>2480</v>
      </c>
      <c r="M349" s="23" t="n">
        <v>2500</v>
      </c>
      <c r="N349" s="24" t="n">
        <f aca="false">L349-M349</f>
        <v>-20</v>
      </c>
      <c r="O349" s="25" t="n">
        <f aca="false">IF(L349&gt;=M349,1,0)</f>
        <v>0</v>
      </c>
      <c r="P349" s="26" t="n">
        <v>0.9076</v>
      </c>
      <c r="Q349" s="26" t="n">
        <v>0.0866</v>
      </c>
      <c r="R349" s="25" t="n">
        <v>49</v>
      </c>
      <c r="S349" s="21" t="n">
        <v>8</v>
      </c>
    </row>
    <row r="350" customFormat="false" ht="15" hidden="false" customHeight="true" outlineLevel="0" collapsed="false">
      <c r="A350" s="19" t="n">
        <v>46033</v>
      </c>
      <c r="B350" s="1" t="s">
        <v>137</v>
      </c>
      <c r="C350" s="1" t="s">
        <v>138</v>
      </c>
      <c r="D350" s="1" t="n">
        <v>7</v>
      </c>
      <c r="E350" s="1" t="s">
        <v>13</v>
      </c>
      <c r="F350" s="1" t="s">
        <v>234</v>
      </c>
      <c r="G350" s="1" t="s">
        <v>149</v>
      </c>
      <c r="H350" s="20" t="n">
        <v>1600</v>
      </c>
      <c r="I350" s="21" t="n">
        <v>20.83</v>
      </c>
      <c r="J350" s="20" t="n">
        <f aca="false">H350*I350</f>
        <v>33328</v>
      </c>
      <c r="K350" s="22" t="n">
        <v>2.2</v>
      </c>
      <c r="L350" s="23" t="n">
        <f aca="false">H350*K350</f>
        <v>3520</v>
      </c>
      <c r="M350" s="23" t="n">
        <v>2500</v>
      </c>
      <c r="N350" s="24" t="n">
        <f aca="false">L350-M350</f>
        <v>1020</v>
      </c>
      <c r="O350" s="25" t="n">
        <f aca="false">IF(L350&gt;=M350,1,0)</f>
        <v>1</v>
      </c>
      <c r="P350" s="26" t="n">
        <v>0.8679</v>
      </c>
      <c r="Q350" s="26" t="n">
        <v>0.131</v>
      </c>
      <c r="R350" s="25" t="n">
        <v>73</v>
      </c>
      <c r="S350" s="21" t="n">
        <v>9</v>
      </c>
    </row>
    <row r="351" customFormat="false" ht="15" hidden="false" customHeight="true" outlineLevel="0" collapsed="false">
      <c r="A351" s="19" t="n">
        <v>46033</v>
      </c>
      <c r="B351" s="1" t="s">
        <v>137</v>
      </c>
      <c r="C351" s="1" t="s">
        <v>138</v>
      </c>
      <c r="D351" s="1" t="n">
        <v>8</v>
      </c>
      <c r="E351" s="1" t="s">
        <v>13</v>
      </c>
      <c r="F351" s="1" t="s">
        <v>235</v>
      </c>
      <c r="G351" s="1" t="s">
        <v>149</v>
      </c>
      <c r="H351" s="20" t="n">
        <v>1700</v>
      </c>
      <c r="I351" s="21" t="n">
        <v>19.64</v>
      </c>
      <c r="J351" s="20" t="n">
        <f aca="false">H351*I351</f>
        <v>33388</v>
      </c>
      <c r="K351" s="22" t="n">
        <v>2.2</v>
      </c>
      <c r="L351" s="23" t="n">
        <f aca="false">H351*K351</f>
        <v>3740</v>
      </c>
      <c r="M351" s="23" t="n">
        <v>2500</v>
      </c>
      <c r="N351" s="24" t="n">
        <f aca="false">L351-M351</f>
        <v>1240</v>
      </c>
      <c r="O351" s="25" t="n">
        <f aca="false">IF(L351&gt;=M351,1,0)</f>
        <v>1</v>
      </c>
      <c r="P351" s="26" t="n">
        <v>0.8833</v>
      </c>
      <c r="Q351" s="26" t="n">
        <v>0.1208</v>
      </c>
      <c r="R351" s="25" t="n">
        <v>69</v>
      </c>
      <c r="S351" s="21" t="n">
        <v>9</v>
      </c>
    </row>
    <row r="352" customFormat="false" ht="15" hidden="false" customHeight="true" outlineLevel="0" collapsed="false">
      <c r="A352" s="19" t="n">
        <v>46033</v>
      </c>
      <c r="B352" s="1" t="s">
        <v>137</v>
      </c>
      <c r="C352" s="1" t="s">
        <v>138</v>
      </c>
      <c r="D352" s="1" t="n">
        <v>9</v>
      </c>
      <c r="E352" s="1" t="s">
        <v>152</v>
      </c>
      <c r="F352" s="1" t="s">
        <v>216</v>
      </c>
      <c r="G352" s="1" t="s">
        <v>149</v>
      </c>
      <c r="H352" s="20" t="n">
        <v>1000</v>
      </c>
      <c r="I352" s="21" t="n">
        <v>22.81</v>
      </c>
      <c r="J352" s="20" t="n">
        <f aca="false">H352*I352</f>
        <v>22810</v>
      </c>
      <c r="K352" s="22" t="n">
        <v>1.5</v>
      </c>
      <c r="L352" s="23" t="n">
        <f aca="false">H352*K352</f>
        <v>1500</v>
      </c>
      <c r="M352" s="23" t="n">
        <v>2500</v>
      </c>
      <c r="N352" s="24" t="n">
        <f aca="false">L352-M352</f>
        <v>-1000</v>
      </c>
      <c r="O352" s="25" t="n">
        <f aca="false">IF(L352&gt;=M352,1,0)</f>
        <v>0</v>
      </c>
      <c r="P352" s="26" t="n">
        <v>0.6368</v>
      </c>
      <c r="Q352" s="26" t="n">
        <v>0.1133</v>
      </c>
      <c r="R352" s="25" t="n">
        <v>73</v>
      </c>
      <c r="S352" s="21" t="n">
        <v>8</v>
      </c>
    </row>
    <row r="353" customFormat="false" ht="15" hidden="false" customHeight="true" outlineLevel="0" collapsed="false">
      <c r="A353" s="19" t="n">
        <v>46033</v>
      </c>
      <c r="B353" s="1" t="s">
        <v>137</v>
      </c>
      <c r="C353" s="1" t="s">
        <v>138</v>
      </c>
      <c r="D353" s="1" t="n">
        <v>10</v>
      </c>
      <c r="E353" s="1" t="s">
        <v>10</v>
      </c>
      <c r="F353" s="1" t="s">
        <v>212</v>
      </c>
      <c r="G353" s="1" t="s">
        <v>217</v>
      </c>
      <c r="H353" s="20" t="n">
        <v>1900</v>
      </c>
      <c r="I353" s="21" t="n">
        <v>17.79</v>
      </c>
      <c r="J353" s="20" t="n">
        <f aca="false">H353*I353</f>
        <v>33801</v>
      </c>
      <c r="K353" s="22" t="n">
        <v>1.85</v>
      </c>
      <c r="L353" s="23" t="n">
        <f aca="false">H353*K353</f>
        <v>3515</v>
      </c>
      <c r="M353" s="23" t="n">
        <v>2500</v>
      </c>
      <c r="N353" s="24" t="n">
        <f aca="false">L353-M353</f>
        <v>1015</v>
      </c>
      <c r="O353" s="25" t="n">
        <f aca="false">IF(L353&gt;=M353,1,0)</f>
        <v>1</v>
      </c>
      <c r="P353" s="26" t="n">
        <v>0.9072</v>
      </c>
      <c r="Q353" s="26" t="n">
        <v>0.1393</v>
      </c>
      <c r="R353" s="25" t="n">
        <v>66</v>
      </c>
      <c r="S353" s="21" t="n">
        <v>9</v>
      </c>
    </row>
    <row r="354" customFormat="false" ht="15" hidden="false" customHeight="true" outlineLevel="0" collapsed="false">
      <c r="A354" s="19" t="n">
        <v>46033</v>
      </c>
      <c r="B354" s="1" t="s">
        <v>137</v>
      </c>
      <c r="C354" s="1" t="s">
        <v>138</v>
      </c>
      <c r="D354" s="1" t="n">
        <v>11</v>
      </c>
      <c r="E354" s="1" t="s">
        <v>10</v>
      </c>
      <c r="F354" s="1" t="s">
        <v>157</v>
      </c>
      <c r="G354" s="1" t="s">
        <v>201</v>
      </c>
      <c r="H354" s="20" t="n">
        <v>3000</v>
      </c>
      <c r="I354" s="21" t="n">
        <v>12.47</v>
      </c>
      <c r="J354" s="20" t="n">
        <f aca="false">H354*I354</f>
        <v>37410</v>
      </c>
      <c r="K354" s="22" t="n">
        <v>1.67</v>
      </c>
      <c r="L354" s="23" t="n">
        <f aca="false">H354*K354</f>
        <v>5010</v>
      </c>
      <c r="M354" s="23" t="n">
        <v>2500</v>
      </c>
      <c r="N354" s="24" t="n">
        <f aca="false">L354-M354</f>
        <v>2510</v>
      </c>
      <c r="O354" s="25" t="n">
        <f aca="false">IF(L354&gt;=M354,1,0)</f>
        <v>1</v>
      </c>
      <c r="P354" s="26" t="n">
        <v>1.09</v>
      </c>
      <c r="Q354" s="26" t="n">
        <v>0.1004</v>
      </c>
      <c r="R354" s="25" t="n">
        <v>64</v>
      </c>
      <c r="S354" s="21" t="n">
        <v>9</v>
      </c>
    </row>
    <row r="355" customFormat="false" ht="15" hidden="false" customHeight="true" outlineLevel="0" collapsed="false">
      <c r="A355" s="19" t="n">
        <v>46033</v>
      </c>
      <c r="B355" s="1" t="s">
        <v>137</v>
      </c>
      <c r="C355" s="1" t="s">
        <v>138</v>
      </c>
      <c r="D355" s="1" t="n">
        <v>12</v>
      </c>
      <c r="E355" s="1" t="s">
        <v>10</v>
      </c>
      <c r="F355" s="1" t="s">
        <v>236</v>
      </c>
      <c r="G355" s="1" t="s">
        <v>205</v>
      </c>
      <c r="H355" s="20" t="n">
        <v>1000</v>
      </c>
      <c r="I355" s="21" t="n">
        <v>21.19</v>
      </c>
      <c r="J355" s="20" t="n">
        <f aca="false">H355*I355</f>
        <v>21190</v>
      </c>
      <c r="K355" s="22" t="n">
        <v>1.52</v>
      </c>
      <c r="L355" s="23" t="n">
        <f aca="false">H355*K355</f>
        <v>1520</v>
      </c>
      <c r="M355" s="23" t="n">
        <v>2500</v>
      </c>
      <c r="N355" s="24" t="n">
        <f aca="false">L355-M355</f>
        <v>-980</v>
      </c>
      <c r="O355" s="25" t="n">
        <f aca="false">IF(L355&gt;=M355,1,0)</f>
        <v>0</v>
      </c>
      <c r="P355" s="26" t="n">
        <v>0.5104</v>
      </c>
      <c r="Q355" s="26" t="n">
        <v>0.0969</v>
      </c>
      <c r="R355" s="25" t="n">
        <v>72</v>
      </c>
      <c r="S355" s="21" t="n">
        <v>10</v>
      </c>
    </row>
    <row r="356" customFormat="false" ht="15" hidden="false" customHeight="true" outlineLevel="0" collapsed="false">
      <c r="A356" s="19" t="n">
        <v>46033</v>
      </c>
      <c r="B356" s="1" t="s">
        <v>137</v>
      </c>
      <c r="C356" s="1" t="s">
        <v>138</v>
      </c>
      <c r="D356" s="1" t="n">
        <v>13</v>
      </c>
      <c r="E356" s="1" t="s">
        <v>10</v>
      </c>
      <c r="F356" s="1" t="s">
        <v>218</v>
      </c>
      <c r="G356" s="1" t="s">
        <v>228</v>
      </c>
      <c r="H356" s="20" t="n">
        <v>1650</v>
      </c>
      <c r="I356" s="21" t="n">
        <v>18.37</v>
      </c>
      <c r="J356" s="20" t="n">
        <f aca="false">H356*I356</f>
        <v>30310.5</v>
      </c>
      <c r="K356" s="22" t="n">
        <v>1.75</v>
      </c>
      <c r="L356" s="23" t="n">
        <f aca="false">H356*K356</f>
        <v>2887.5</v>
      </c>
      <c r="M356" s="23" t="n">
        <v>2500</v>
      </c>
      <c r="N356" s="24" t="n">
        <f aca="false">L356-M356</f>
        <v>387.5</v>
      </c>
      <c r="O356" s="25" t="n">
        <f aca="false">IF(L356&gt;=M356,1,0)</f>
        <v>1</v>
      </c>
      <c r="P356" s="26" t="n">
        <v>0.8462</v>
      </c>
      <c r="Q356" s="26" t="n">
        <v>0.1243</v>
      </c>
      <c r="R356" s="25" t="n">
        <v>65</v>
      </c>
      <c r="S356" s="21" t="n">
        <v>9</v>
      </c>
    </row>
    <row r="357" customFormat="false" ht="15" hidden="false" customHeight="true" outlineLevel="0" collapsed="false">
      <c r="A357" s="19" t="n">
        <v>46033</v>
      </c>
      <c r="B357" s="1" t="s">
        <v>137</v>
      </c>
      <c r="C357" s="1" t="s">
        <v>138</v>
      </c>
      <c r="D357" s="1" t="n">
        <v>14</v>
      </c>
      <c r="E357" s="1" t="s">
        <v>10</v>
      </c>
      <c r="F357" s="1" t="s">
        <v>160</v>
      </c>
      <c r="G357" s="1" t="s">
        <v>161</v>
      </c>
      <c r="H357" s="20" t="n">
        <v>1400</v>
      </c>
      <c r="I357" s="21" t="n">
        <v>22.05</v>
      </c>
      <c r="J357" s="20" t="n">
        <f aca="false">H357*I357</f>
        <v>30870</v>
      </c>
      <c r="K357" s="22" t="n">
        <v>1.83</v>
      </c>
      <c r="L357" s="23" t="n">
        <f aca="false">H357*K357</f>
        <v>2562</v>
      </c>
      <c r="M357" s="23" t="n">
        <v>2500</v>
      </c>
      <c r="N357" s="24" t="n">
        <f aca="false">L357-M357</f>
        <v>62</v>
      </c>
      <c r="O357" s="25" t="n">
        <f aca="false">IF(L357&gt;=M357,1,0)</f>
        <v>1</v>
      </c>
      <c r="P357" s="26" t="n">
        <v>0.8077</v>
      </c>
      <c r="Q357" s="26" t="n">
        <v>0.1672</v>
      </c>
      <c r="R357" s="25" t="n">
        <v>68</v>
      </c>
      <c r="S357" s="21" t="n">
        <v>10</v>
      </c>
    </row>
    <row r="358" customFormat="false" ht="15" hidden="false" customHeight="true" outlineLevel="0" collapsed="false">
      <c r="A358" s="19" t="n">
        <v>46033</v>
      </c>
      <c r="B358" s="1" t="s">
        <v>137</v>
      </c>
      <c r="C358" s="1" t="s">
        <v>138</v>
      </c>
      <c r="D358" s="1" t="n">
        <v>15</v>
      </c>
      <c r="E358" s="1" t="s">
        <v>16</v>
      </c>
      <c r="F358" s="1" t="s">
        <v>139</v>
      </c>
      <c r="G358" s="1" t="s">
        <v>140</v>
      </c>
      <c r="H358" s="20" t="n">
        <v>1700</v>
      </c>
      <c r="I358" s="21" t="n">
        <v>22.23</v>
      </c>
      <c r="J358" s="20" t="n">
        <f aca="false">H358*I358</f>
        <v>37791</v>
      </c>
      <c r="K358" s="22" t="n">
        <v>1.51</v>
      </c>
      <c r="L358" s="23" t="n">
        <f aca="false">H358*K358</f>
        <v>2567</v>
      </c>
      <c r="M358" s="23" t="n">
        <v>2500</v>
      </c>
      <c r="N358" s="24" t="n">
        <f aca="false">L358-M358</f>
        <v>67</v>
      </c>
      <c r="O358" s="25" t="n">
        <f aca="false">IF(L358&gt;=M358,1,0)</f>
        <v>1</v>
      </c>
      <c r="P358" s="26" t="n">
        <v>0.9128</v>
      </c>
      <c r="Q358" s="26" t="n">
        <v>0.159</v>
      </c>
      <c r="R358" s="25" t="n">
        <v>74</v>
      </c>
      <c r="S358" s="21" t="n">
        <v>9</v>
      </c>
    </row>
    <row r="359" customFormat="false" ht="15" hidden="false" customHeight="true" outlineLevel="0" collapsed="false">
      <c r="A359" s="19" t="n">
        <v>46033</v>
      </c>
      <c r="B359" s="1" t="s">
        <v>137</v>
      </c>
      <c r="C359" s="1" t="s">
        <v>138</v>
      </c>
      <c r="D359" s="1" t="n">
        <v>16</v>
      </c>
      <c r="E359" s="1" t="s">
        <v>10</v>
      </c>
      <c r="F359" s="1" t="s">
        <v>162</v>
      </c>
      <c r="G359" s="1" t="s">
        <v>163</v>
      </c>
      <c r="H359" s="20" t="n">
        <v>2050</v>
      </c>
      <c r="I359" s="21" t="n">
        <v>20.47</v>
      </c>
      <c r="J359" s="20" t="n">
        <f aca="false">H359*I359</f>
        <v>41963.5</v>
      </c>
      <c r="K359" s="22" t="n">
        <v>1.25</v>
      </c>
      <c r="L359" s="23" t="n">
        <f aca="false">H359*K359</f>
        <v>2562.5</v>
      </c>
      <c r="M359" s="23" t="n">
        <v>2500</v>
      </c>
      <c r="N359" s="24" t="n">
        <f aca="false">L359-M359</f>
        <v>62.5</v>
      </c>
      <c r="O359" s="25" t="n">
        <f aca="false">IF(L359&gt;=M359,1,0)</f>
        <v>1</v>
      </c>
      <c r="P359" s="26" t="n">
        <v>1.018</v>
      </c>
      <c r="Q359" s="26" t="n">
        <v>0.1093</v>
      </c>
      <c r="R359" s="25" t="n">
        <v>77</v>
      </c>
      <c r="S359" s="21" t="n">
        <v>9</v>
      </c>
    </row>
    <row r="360" customFormat="false" ht="15" hidden="false" customHeight="true" outlineLevel="0" collapsed="false">
      <c r="A360" s="19" t="n">
        <v>46033</v>
      </c>
      <c r="B360" s="1" t="s">
        <v>137</v>
      </c>
      <c r="C360" s="1" t="s">
        <v>164</v>
      </c>
      <c r="D360" s="1" t="n">
        <v>17</v>
      </c>
      <c r="E360" s="1" t="s">
        <v>10</v>
      </c>
      <c r="F360" s="1" t="s">
        <v>165</v>
      </c>
      <c r="G360" s="1" t="s">
        <v>166</v>
      </c>
      <c r="H360" s="20" t="n">
        <v>1200</v>
      </c>
      <c r="I360" s="21" t="n">
        <v>31.42</v>
      </c>
      <c r="J360" s="20" t="n">
        <f aca="false">H360*I360</f>
        <v>37704</v>
      </c>
      <c r="K360" s="22" t="n">
        <v>3.12</v>
      </c>
      <c r="L360" s="23" t="n">
        <f aca="false">H360*K360</f>
        <v>3744</v>
      </c>
      <c r="M360" s="23" t="n">
        <v>2500</v>
      </c>
      <c r="N360" s="24" t="n">
        <f aca="false">L360-M360</f>
        <v>1244</v>
      </c>
      <c r="O360" s="25" t="n">
        <f aca="false">IF(L360&gt;=M360,1,0)</f>
        <v>1</v>
      </c>
      <c r="P360" s="26" t="n">
        <v>0.787468671679198</v>
      </c>
      <c r="Q360" s="26" t="n">
        <v>0.0705882352941177</v>
      </c>
      <c r="R360" s="25" t="n">
        <v>77</v>
      </c>
      <c r="S360" s="21" t="n">
        <v>10</v>
      </c>
    </row>
    <row r="361" customFormat="false" ht="15" hidden="false" customHeight="true" outlineLevel="0" collapsed="false">
      <c r="A361" s="19" t="n">
        <v>46033</v>
      </c>
      <c r="B361" s="1" t="s">
        <v>137</v>
      </c>
      <c r="C361" s="1" t="s">
        <v>164</v>
      </c>
      <c r="D361" s="1" t="n">
        <v>18</v>
      </c>
      <c r="E361" s="1" t="s">
        <v>10</v>
      </c>
      <c r="F361" s="1" t="s">
        <v>167</v>
      </c>
      <c r="G361" s="1" t="s">
        <v>208</v>
      </c>
      <c r="H361" s="20" t="n">
        <v>2150</v>
      </c>
      <c r="I361" s="21" t="n">
        <v>18.43</v>
      </c>
      <c r="J361" s="20" t="n">
        <f aca="false">H361*I361</f>
        <v>39624.5</v>
      </c>
      <c r="K361" s="22" t="n">
        <v>1.83</v>
      </c>
      <c r="L361" s="23" t="n">
        <f aca="false">H361*K361</f>
        <v>3934.5</v>
      </c>
      <c r="M361" s="23" t="n">
        <v>2500</v>
      </c>
      <c r="N361" s="24" t="n">
        <f aca="false">L361-M361</f>
        <v>1434.5</v>
      </c>
      <c r="O361" s="25" t="n">
        <f aca="false">IF(L361&gt;=M361,1,0)</f>
        <v>1</v>
      </c>
      <c r="P361" s="26" t="n">
        <v>0.86667760279965</v>
      </c>
      <c r="Q361" s="26" t="n">
        <v>0.0650939274792486</v>
      </c>
      <c r="R361" s="25" t="n">
        <v>77</v>
      </c>
      <c r="S361" s="21" t="n">
        <v>10</v>
      </c>
    </row>
    <row r="362" customFormat="false" ht="15" hidden="false" customHeight="true" outlineLevel="0" collapsed="false">
      <c r="A362" s="19" t="n">
        <v>46033</v>
      </c>
      <c r="B362" s="1" t="s">
        <v>137</v>
      </c>
      <c r="C362" s="1" t="s">
        <v>164</v>
      </c>
      <c r="D362" s="1" t="n">
        <v>19</v>
      </c>
      <c r="E362" s="1" t="s">
        <v>10</v>
      </c>
      <c r="F362" s="1" t="s">
        <v>171</v>
      </c>
      <c r="G362" s="1" t="s">
        <v>156</v>
      </c>
      <c r="H362" s="20" t="n">
        <v>1650</v>
      </c>
      <c r="I362" s="21" t="n">
        <v>21.3</v>
      </c>
      <c r="J362" s="20" t="n">
        <f aca="false">H362*I362</f>
        <v>35145</v>
      </c>
      <c r="K362" s="22" t="n">
        <v>1.65</v>
      </c>
      <c r="L362" s="23" t="n">
        <f aca="false">H362*K362</f>
        <v>2722.5</v>
      </c>
      <c r="M362" s="23" t="n">
        <v>2500</v>
      </c>
      <c r="N362" s="24" t="n">
        <f aca="false">L362-M362</f>
        <v>222.5</v>
      </c>
      <c r="O362" s="25" t="n">
        <f aca="false">IF(L362&gt;=M362,1,0)</f>
        <v>1</v>
      </c>
      <c r="P362" s="26" t="n">
        <v>0.74428208386277</v>
      </c>
      <c r="Q362" s="26" t="n">
        <v>0.0888888888888889</v>
      </c>
      <c r="R362" s="25" t="n">
        <v>77</v>
      </c>
      <c r="S362" s="21" t="n">
        <v>10</v>
      </c>
    </row>
    <row r="363" customFormat="false" ht="15" hidden="false" customHeight="true" outlineLevel="0" collapsed="false">
      <c r="A363" s="19" t="n">
        <v>46033</v>
      </c>
      <c r="B363" s="1" t="s">
        <v>137</v>
      </c>
      <c r="C363" s="1" t="s">
        <v>164</v>
      </c>
      <c r="D363" s="1" t="n">
        <v>20</v>
      </c>
      <c r="E363" s="1" t="s">
        <v>10</v>
      </c>
      <c r="F363" s="1" t="s">
        <v>171</v>
      </c>
      <c r="G363" s="1" t="s">
        <v>156</v>
      </c>
      <c r="H363" s="20" t="n">
        <v>1850</v>
      </c>
      <c r="I363" s="21" t="n">
        <v>21.3</v>
      </c>
      <c r="J363" s="20" t="n">
        <f aca="false">H363*I363</f>
        <v>39405</v>
      </c>
      <c r="K363" s="22" t="n">
        <v>1.65</v>
      </c>
      <c r="L363" s="23" t="n">
        <f aca="false">H363*K363</f>
        <v>3052.5</v>
      </c>
      <c r="M363" s="23" t="n">
        <v>2500</v>
      </c>
      <c r="N363" s="24" t="n">
        <f aca="false">L363-M363</f>
        <v>552.5</v>
      </c>
      <c r="O363" s="25" t="n">
        <f aca="false">IF(L363&gt;=M363,1,0)</f>
        <v>1</v>
      </c>
      <c r="P363" s="26" t="n">
        <v>0.787470023980815</v>
      </c>
      <c r="Q363" s="26" t="n">
        <v>0.0544871794871795</v>
      </c>
      <c r="R363" s="25" t="n">
        <v>80</v>
      </c>
      <c r="S363" s="21" t="n">
        <v>10</v>
      </c>
    </row>
    <row r="364" customFormat="false" ht="15" hidden="false" customHeight="true" outlineLevel="0" collapsed="false">
      <c r="A364" s="19" t="n">
        <v>46033</v>
      </c>
      <c r="B364" s="1" t="s">
        <v>137</v>
      </c>
      <c r="C364" s="1" t="s">
        <v>164</v>
      </c>
      <c r="D364" s="1" t="n">
        <v>21</v>
      </c>
      <c r="E364" s="1" t="s">
        <v>10</v>
      </c>
      <c r="F364" s="1" t="s">
        <v>172</v>
      </c>
      <c r="G364" s="1" t="s">
        <v>173</v>
      </c>
      <c r="H364" s="20" t="n">
        <v>1020</v>
      </c>
      <c r="I364" s="21" t="n">
        <v>40.42</v>
      </c>
      <c r="J364" s="20" t="n">
        <f aca="false">H364*I364</f>
        <v>41228.4</v>
      </c>
      <c r="K364" s="22" t="n">
        <v>3.5</v>
      </c>
      <c r="L364" s="23" t="n">
        <f aca="false">H364*K364</f>
        <v>3570</v>
      </c>
      <c r="M364" s="23" t="n">
        <v>2500</v>
      </c>
      <c r="N364" s="24" t="n">
        <f aca="false">L364-M364</f>
        <v>1070</v>
      </c>
      <c r="O364" s="25" t="n">
        <f aca="false">IF(L364&gt;=M364,1,0)</f>
        <v>1</v>
      </c>
      <c r="P364" s="26" t="n">
        <v>0.71951832460733</v>
      </c>
      <c r="Q364" s="26" t="n">
        <v>0.113170731707317</v>
      </c>
      <c r="R364" s="25" t="n">
        <v>76</v>
      </c>
      <c r="S364" s="21" t="n">
        <v>13</v>
      </c>
    </row>
    <row r="365" customFormat="false" ht="15" hidden="false" customHeight="true" outlineLevel="0" collapsed="false">
      <c r="A365" s="19" t="n">
        <v>46033</v>
      </c>
      <c r="B365" s="1" t="s">
        <v>137</v>
      </c>
      <c r="C365" s="1" t="s">
        <v>164</v>
      </c>
      <c r="D365" s="1" t="n">
        <v>22</v>
      </c>
      <c r="E365" s="1" t="s">
        <v>16</v>
      </c>
      <c r="F365" s="1" t="s">
        <v>139</v>
      </c>
      <c r="G365" s="1" t="s">
        <v>140</v>
      </c>
      <c r="H365" s="20" t="n">
        <v>1950</v>
      </c>
      <c r="I365" s="21" t="n">
        <v>22.23</v>
      </c>
      <c r="J365" s="20" t="n">
        <f aca="false">H365*I365</f>
        <v>43348.5</v>
      </c>
      <c r="K365" s="22" t="n">
        <v>1.51</v>
      </c>
      <c r="L365" s="23" t="n">
        <f aca="false">H365*K365</f>
        <v>2944.5</v>
      </c>
      <c r="M365" s="23" t="n">
        <v>2500</v>
      </c>
      <c r="N365" s="24" t="n">
        <f aca="false">L365-M365</f>
        <v>444.5</v>
      </c>
      <c r="O365" s="25" t="n">
        <f aca="false">IF(L365&gt;=M365,1,0)</f>
        <v>1</v>
      </c>
      <c r="P365" s="26" t="n">
        <v>0.918011435832275</v>
      </c>
      <c r="Q365" s="26" t="n">
        <v>0.0938461538461538</v>
      </c>
      <c r="R365" s="25" t="n">
        <v>77</v>
      </c>
      <c r="S365" s="21" t="n">
        <v>10</v>
      </c>
    </row>
    <row r="366" customFormat="false" ht="15" hidden="false" customHeight="true" outlineLevel="0" collapsed="false">
      <c r="A366" s="19" t="n">
        <v>46033</v>
      </c>
      <c r="B366" s="1" t="s">
        <v>137</v>
      </c>
      <c r="C366" s="1" t="s">
        <v>164</v>
      </c>
      <c r="D366" s="1" t="n">
        <v>23</v>
      </c>
      <c r="E366" s="1" t="s">
        <v>22</v>
      </c>
      <c r="F366" s="1" t="s">
        <v>174</v>
      </c>
      <c r="G366" s="1" t="s">
        <v>175</v>
      </c>
      <c r="H366" s="20" t="n">
        <v>1900</v>
      </c>
      <c r="I366" s="21" t="n">
        <v>23.27</v>
      </c>
      <c r="J366" s="20" t="n">
        <f aca="false">H366*I366</f>
        <v>44213</v>
      </c>
      <c r="K366" s="22" t="n">
        <v>1.31</v>
      </c>
      <c r="L366" s="23" t="n">
        <f aca="false">H366*K366</f>
        <v>2489</v>
      </c>
      <c r="M366" s="23" t="n">
        <v>2500</v>
      </c>
      <c r="N366" s="24" t="n">
        <f aca="false">L366-M366</f>
        <v>-11</v>
      </c>
      <c r="O366" s="25" t="n">
        <f aca="false">IF(L366&gt;=M366,1,0)</f>
        <v>0</v>
      </c>
      <c r="P366" s="26" t="n">
        <v>0.911984323432343</v>
      </c>
      <c r="Q366" s="26" t="n">
        <v>0.0638732754215636</v>
      </c>
      <c r="R366" s="25" t="n">
        <v>79</v>
      </c>
      <c r="S366" s="21" t="n">
        <v>10</v>
      </c>
    </row>
    <row r="367" customFormat="false" ht="15" hidden="false" customHeight="true" outlineLevel="0" collapsed="false">
      <c r="A367" s="19" t="n">
        <v>46033</v>
      </c>
      <c r="B367" s="1" t="s">
        <v>137</v>
      </c>
      <c r="C367" s="1" t="s">
        <v>164</v>
      </c>
      <c r="D367" s="1" t="n">
        <v>24</v>
      </c>
      <c r="E367" s="1" t="s">
        <v>16</v>
      </c>
      <c r="F367" s="1" t="s">
        <v>229</v>
      </c>
      <c r="G367" s="1" t="s">
        <v>230</v>
      </c>
      <c r="H367" s="20" t="n">
        <v>800</v>
      </c>
      <c r="I367" s="21" t="n">
        <v>38.07</v>
      </c>
      <c r="J367" s="20" t="n">
        <f aca="false">H367*I367</f>
        <v>30456</v>
      </c>
      <c r="K367" s="22" t="n">
        <v>3.5</v>
      </c>
      <c r="L367" s="23" t="n">
        <f aca="false">H367*K367</f>
        <v>2800</v>
      </c>
      <c r="M367" s="23" t="n">
        <v>2500</v>
      </c>
      <c r="N367" s="24" t="n">
        <f aca="false">L367-M367</f>
        <v>300</v>
      </c>
      <c r="O367" s="25" t="n">
        <f aca="false">IF(L367&gt;=M367,1,0)</f>
        <v>1</v>
      </c>
      <c r="P367" s="26" t="n">
        <v>0.568421052631579</v>
      </c>
      <c r="Q367" s="26" t="n">
        <v>0.0911983032873807</v>
      </c>
      <c r="R367" s="25" t="n">
        <v>76</v>
      </c>
      <c r="S367" s="21" t="n">
        <v>12</v>
      </c>
    </row>
    <row r="368" customFormat="false" ht="15" hidden="false" customHeight="true" outlineLevel="0" collapsed="false">
      <c r="A368" s="19" t="n">
        <v>46033</v>
      </c>
      <c r="B368" s="1" t="s">
        <v>137</v>
      </c>
      <c r="C368" s="1" t="s">
        <v>164</v>
      </c>
      <c r="D368" s="1" t="n">
        <v>25</v>
      </c>
      <c r="E368" s="1" t="s">
        <v>10</v>
      </c>
      <c r="F368" s="1" t="s">
        <v>239</v>
      </c>
      <c r="G368" s="1" t="s">
        <v>180</v>
      </c>
      <c r="H368" s="20" t="n">
        <v>500</v>
      </c>
      <c r="I368" s="21" t="n">
        <v>16.16</v>
      </c>
      <c r="J368" s="20" t="n">
        <f aca="false">H368*I368</f>
        <v>8080</v>
      </c>
      <c r="K368" s="22" t="n">
        <v>2.25</v>
      </c>
      <c r="L368" s="23" t="n">
        <f aca="false">H368*K368</f>
        <v>1125</v>
      </c>
      <c r="M368" s="23" t="n">
        <v>2500</v>
      </c>
      <c r="N368" s="24" t="n">
        <f aca="false">L368-M368</f>
        <v>-1375</v>
      </c>
      <c r="O368" s="25" t="n">
        <f aca="false">IF(L368&gt;=M368,1,0)</f>
        <v>0</v>
      </c>
      <c r="P368" s="26" t="n">
        <v>0.192380952380952</v>
      </c>
      <c r="Q368" s="26" t="n">
        <v>0.0825</v>
      </c>
      <c r="R368" s="25" t="n">
        <v>79</v>
      </c>
      <c r="S368" s="21" t="n">
        <v>9</v>
      </c>
    </row>
    <row r="369" customFormat="false" ht="15" hidden="false" customHeight="true" outlineLevel="0" collapsed="false">
      <c r="A369" s="19" t="n">
        <v>46033</v>
      </c>
      <c r="B369" s="1" t="s">
        <v>137</v>
      </c>
      <c r="C369" s="1" t="s">
        <v>164</v>
      </c>
      <c r="D369" s="1" t="n">
        <v>26</v>
      </c>
      <c r="E369" s="1" t="s">
        <v>181</v>
      </c>
      <c r="F369" s="1" t="s">
        <v>182</v>
      </c>
      <c r="G369" s="1" t="s">
        <v>183</v>
      </c>
      <c r="H369" s="20" t="n">
        <v>1900</v>
      </c>
      <c r="I369" s="21" t="n">
        <v>20.76</v>
      </c>
      <c r="J369" s="20" t="n">
        <f aca="false">H369*I369</f>
        <v>39444</v>
      </c>
      <c r="K369" s="22" t="n">
        <v>1.7</v>
      </c>
      <c r="L369" s="23" t="n">
        <f aca="false">H369*K369</f>
        <v>3230</v>
      </c>
      <c r="M369" s="23" t="n">
        <v>2500</v>
      </c>
      <c r="N369" s="24" t="n">
        <f aca="false">L369-M369</f>
        <v>730</v>
      </c>
      <c r="O369" s="25" t="n">
        <f aca="false">IF(L369&gt;=M369,1,0)</f>
        <v>1</v>
      </c>
      <c r="P369" s="26" t="n">
        <v>0.973925925925926</v>
      </c>
      <c r="Q369" s="26" t="n">
        <v>0.0673329826407154</v>
      </c>
      <c r="R369" s="25" t="n">
        <v>72</v>
      </c>
      <c r="S369" s="21" t="n">
        <v>10</v>
      </c>
    </row>
    <row r="370" customFormat="false" ht="15" hidden="false" customHeight="true" outlineLevel="0" collapsed="false">
      <c r="A370" s="19" t="n">
        <v>46033</v>
      </c>
      <c r="B370" s="1" t="s">
        <v>137</v>
      </c>
      <c r="C370" s="1" t="s">
        <v>164</v>
      </c>
      <c r="D370" s="1" t="n">
        <v>27</v>
      </c>
      <c r="E370" s="1" t="s">
        <v>219</v>
      </c>
      <c r="F370" s="1" t="s">
        <v>220</v>
      </c>
      <c r="G370" s="1" t="s">
        <v>221</v>
      </c>
      <c r="H370" s="20" t="n">
        <v>1650</v>
      </c>
      <c r="I370" s="21" t="n">
        <v>19.84</v>
      </c>
      <c r="J370" s="20" t="n">
        <f aca="false">H370*I370</f>
        <v>32736</v>
      </c>
      <c r="K370" s="22" t="n">
        <v>1.2</v>
      </c>
      <c r="L370" s="23" t="n">
        <f aca="false">H370*K370</f>
        <v>1980</v>
      </c>
      <c r="M370" s="23" t="n">
        <v>2500</v>
      </c>
      <c r="N370" s="24" t="n">
        <f aca="false">L370-M370</f>
        <v>-520</v>
      </c>
      <c r="O370" s="25" t="n">
        <f aca="false">IF(L370&gt;=M370,1,0)</f>
        <v>0</v>
      </c>
      <c r="P370" s="26" t="n">
        <v>0.894426229508197</v>
      </c>
      <c r="Q370" s="26" t="n">
        <v>0.077027027027027</v>
      </c>
      <c r="R370" s="25" t="n">
        <v>71</v>
      </c>
      <c r="S370" s="21" t="n">
        <v>9</v>
      </c>
    </row>
    <row r="371" customFormat="false" ht="15" hidden="false" customHeight="true" outlineLevel="0" collapsed="false">
      <c r="A371" s="19" t="n">
        <v>46033</v>
      </c>
      <c r="B371" s="1" t="s">
        <v>137</v>
      </c>
      <c r="C371" s="1" t="s">
        <v>164</v>
      </c>
      <c r="D371" s="1" t="n">
        <v>28</v>
      </c>
      <c r="E371" s="1" t="s">
        <v>176</v>
      </c>
      <c r="F371" s="1" t="s">
        <v>222</v>
      </c>
      <c r="G371" s="1" t="s">
        <v>223</v>
      </c>
      <c r="H371" s="20" t="n">
        <v>800</v>
      </c>
      <c r="I371" s="21" t="n">
        <v>38.56</v>
      </c>
      <c r="J371" s="20" t="n">
        <f aca="false">H371*I371</f>
        <v>30848</v>
      </c>
      <c r="K371" s="22" t="n">
        <v>1.9</v>
      </c>
      <c r="L371" s="23" t="n">
        <f aca="false">H371*K371</f>
        <v>1520</v>
      </c>
      <c r="M371" s="23" t="n">
        <v>2500</v>
      </c>
      <c r="N371" s="24" t="n">
        <f aca="false">L371-M371</f>
        <v>-980</v>
      </c>
      <c r="O371" s="25" t="n">
        <f aca="false">IF(L371&gt;=M371,1,0)</f>
        <v>0</v>
      </c>
      <c r="P371" s="26" t="n">
        <v>0.676491228070176</v>
      </c>
      <c r="Q371" s="26" t="n">
        <v>0.108452950558214</v>
      </c>
      <c r="R371" s="25" t="n">
        <v>78</v>
      </c>
      <c r="S371" s="21" t="n">
        <v>9</v>
      </c>
    </row>
    <row r="372" customFormat="false" ht="15" hidden="false" customHeight="true" outlineLevel="0" collapsed="false">
      <c r="A372" s="19" t="n">
        <v>46033</v>
      </c>
      <c r="B372" s="1" t="s">
        <v>137</v>
      </c>
      <c r="C372" s="1" t="s">
        <v>164</v>
      </c>
      <c r="D372" s="1" t="n">
        <v>29</v>
      </c>
      <c r="E372" s="1" t="s">
        <v>16</v>
      </c>
      <c r="F372" s="1" t="s">
        <v>139</v>
      </c>
      <c r="G372" s="1" t="s">
        <v>140</v>
      </c>
      <c r="H372" s="20" t="n">
        <v>1920</v>
      </c>
      <c r="I372" s="21" t="n">
        <v>22.23</v>
      </c>
      <c r="J372" s="20" t="n">
        <f aca="false">H372*I372</f>
        <v>42681.6</v>
      </c>
      <c r="K372" s="22" t="n">
        <v>1.51</v>
      </c>
      <c r="L372" s="23" t="n">
        <f aca="false">H372*K372</f>
        <v>2899.2</v>
      </c>
      <c r="M372" s="23" t="n">
        <v>2500</v>
      </c>
      <c r="N372" s="24" t="n">
        <f aca="false">L372-M372</f>
        <v>399.2</v>
      </c>
      <c r="O372" s="25" t="n">
        <f aca="false">IF(L372&gt;=M372,1,0)</f>
        <v>1</v>
      </c>
      <c r="P372" s="26" t="n">
        <v>0.929882352941177</v>
      </c>
      <c r="Q372" s="26" t="n">
        <v>0.100806451612903</v>
      </c>
      <c r="R372" s="25" t="n">
        <v>75</v>
      </c>
      <c r="S372" s="21" t="n">
        <v>10</v>
      </c>
    </row>
    <row r="373" customFormat="false" ht="15" hidden="false" customHeight="true" outlineLevel="0" collapsed="false">
      <c r="A373" s="19" t="n">
        <v>46033</v>
      </c>
      <c r="B373" s="1" t="s">
        <v>137</v>
      </c>
      <c r="C373" s="1" t="s">
        <v>164</v>
      </c>
      <c r="D373" s="1" t="n">
        <v>30</v>
      </c>
      <c r="E373" s="1" t="s">
        <v>10</v>
      </c>
      <c r="F373" s="1" t="s">
        <v>160</v>
      </c>
      <c r="G373" s="1" t="s">
        <v>161</v>
      </c>
      <c r="H373" s="20" t="n">
        <v>1800</v>
      </c>
      <c r="I373" s="21" t="n">
        <v>22.05</v>
      </c>
      <c r="J373" s="20" t="n">
        <f aca="false">H373*I373</f>
        <v>39690</v>
      </c>
      <c r="K373" s="22" t="n">
        <v>1.83</v>
      </c>
      <c r="L373" s="23" t="n">
        <f aca="false">H373*K373</f>
        <v>3294</v>
      </c>
      <c r="M373" s="23" t="n">
        <v>2500</v>
      </c>
      <c r="N373" s="24" t="n">
        <f aca="false">L373-M373</f>
        <v>794</v>
      </c>
      <c r="O373" s="25" t="n">
        <f aca="false">IF(L373&gt;=M373,1,0)</f>
        <v>1</v>
      </c>
      <c r="P373" s="26" t="n">
        <v>0.865837696335079</v>
      </c>
      <c r="Q373" s="26" t="n">
        <v>0.0745762711864407</v>
      </c>
      <c r="R373" s="25" t="n">
        <v>76</v>
      </c>
      <c r="S373" s="21" t="n">
        <v>10</v>
      </c>
    </row>
    <row r="374" customFormat="false" ht="15" hidden="false" customHeight="true" outlineLevel="0" collapsed="false">
      <c r="A374" s="19" t="n">
        <v>46033</v>
      </c>
      <c r="B374" s="1" t="s">
        <v>137</v>
      </c>
      <c r="C374" s="1" t="s">
        <v>164</v>
      </c>
      <c r="D374" s="1" t="n">
        <v>31</v>
      </c>
      <c r="E374" s="1" t="s">
        <v>16</v>
      </c>
      <c r="F374" s="1" t="s">
        <v>139</v>
      </c>
      <c r="G374" s="1" t="s">
        <v>140</v>
      </c>
      <c r="H374" s="20" t="n">
        <v>1900</v>
      </c>
      <c r="I374" s="21" t="n">
        <v>22.23</v>
      </c>
      <c r="J374" s="20" t="n">
        <f aca="false">H374*I374</f>
        <v>42237</v>
      </c>
      <c r="K374" s="22" t="n">
        <v>1.51</v>
      </c>
      <c r="L374" s="23" t="n">
        <f aca="false">H374*K374</f>
        <v>2869</v>
      </c>
      <c r="M374" s="23" t="n">
        <v>2500</v>
      </c>
      <c r="N374" s="24" t="n">
        <f aca="false">L374-M374</f>
        <v>369</v>
      </c>
      <c r="O374" s="25" t="n">
        <f aca="false">IF(L374&gt;=M374,1,0)</f>
        <v>1</v>
      </c>
      <c r="P374" s="26" t="n">
        <v>0.9166015625</v>
      </c>
      <c r="Q374" s="26" t="n">
        <v>0.132922041503085</v>
      </c>
      <c r="R374" s="25" t="n">
        <v>74</v>
      </c>
      <c r="S374" s="21" t="n">
        <v>10</v>
      </c>
    </row>
    <row r="375" customFormat="false" ht="15" hidden="false" customHeight="true" outlineLevel="0" collapsed="false">
      <c r="A375" s="19" t="n">
        <v>46033</v>
      </c>
      <c r="B375" s="1" t="s">
        <v>137</v>
      </c>
      <c r="C375" s="1" t="s">
        <v>164</v>
      </c>
      <c r="D375" s="1" t="n">
        <v>32</v>
      </c>
      <c r="E375" s="1" t="s">
        <v>176</v>
      </c>
      <c r="F375" s="1" t="s">
        <v>240</v>
      </c>
      <c r="G375" s="1" t="s">
        <v>214</v>
      </c>
      <c r="H375" s="20" t="n">
        <v>1850</v>
      </c>
      <c r="I375" s="21" t="n">
        <v>22.14</v>
      </c>
      <c r="J375" s="20" t="n">
        <f aca="false">H375*I375</f>
        <v>40959</v>
      </c>
      <c r="K375" s="22" t="n">
        <v>1.76</v>
      </c>
      <c r="L375" s="23" t="n">
        <f aca="false">H375*K375</f>
        <v>3256</v>
      </c>
      <c r="M375" s="23" t="n">
        <v>2500</v>
      </c>
      <c r="N375" s="24" t="n">
        <f aca="false">L375-M375</f>
        <v>756</v>
      </c>
      <c r="O375" s="25" t="n">
        <f aca="false">IF(L375&gt;=M375,1,0)</f>
        <v>1</v>
      </c>
      <c r="P375" s="26" t="n">
        <v>0.839667896678967</v>
      </c>
      <c r="Q375" s="26" t="n">
        <v>0.0767741935483871</v>
      </c>
      <c r="R375" s="25" t="n">
        <v>70</v>
      </c>
      <c r="S375" s="21" t="n">
        <v>12</v>
      </c>
    </row>
    <row r="376" customFormat="false" ht="15" hidden="false" customHeight="true" outlineLevel="0" collapsed="false">
      <c r="A376" s="19" t="n">
        <v>46033</v>
      </c>
      <c r="B376" s="1" t="s">
        <v>137</v>
      </c>
      <c r="C376" s="1" t="s">
        <v>190</v>
      </c>
      <c r="D376" s="1" t="n">
        <v>33</v>
      </c>
      <c r="E376" s="1" t="s">
        <v>16</v>
      </c>
      <c r="F376" s="1" t="s">
        <v>191</v>
      </c>
      <c r="G376" s="1" t="s">
        <v>192</v>
      </c>
      <c r="H376" s="20" t="n">
        <v>1400</v>
      </c>
      <c r="I376" s="21" t="n">
        <v>19.56</v>
      </c>
      <c r="J376" s="20" t="n">
        <f aca="false">H376*I376</f>
        <v>27384</v>
      </c>
      <c r="K376" s="22" t="n">
        <v>1.5</v>
      </c>
      <c r="L376" s="23" t="n">
        <f aca="false">H376*K376</f>
        <v>2100</v>
      </c>
      <c r="M376" s="23" t="n">
        <v>2500</v>
      </c>
      <c r="N376" s="24" t="n">
        <f aca="false">L376-M376</f>
        <v>-400</v>
      </c>
      <c r="O376" s="25" t="n">
        <f aca="false">IF(L376&gt;=M376,1,0)</f>
        <v>0</v>
      </c>
      <c r="P376" s="26" t="n">
        <v>0.648295454545455</v>
      </c>
      <c r="Q376" s="26" t="n">
        <v>0.0904059040590406</v>
      </c>
      <c r="R376" s="25" t="n">
        <v>67</v>
      </c>
      <c r="S376" s="21" t="n">
        <v>10</v>
      </c>
    </row>
    <row r="377" customFormat="false" ht="15" hidden="false" customHeight="true" outlineLevel="0" collapsed="false">
      <c r="A377" s="19" t="n">
        <v>46033</v>
      </c>
      <c r="B377" s="1" t="s">
        <v>137</v>
      </c>
      <c r="C377" s="1" t="s">
        <v>190</v>
      </c>
      <c r="D377" s="1" t="n">
        <v>34</v>
      </c>
      <c r="E377" s="1" t="s">
        <v>16</v>
      </c>
      <c r="F377" s="1" t="s">
        <v>139</v>
      </c>
      <c r="G377" s="1" t="s">
        <v>140</v>
      </c>
      <c r="H377" s="20" t="n">
        <v>1310</v>
      </c>
      <c r="I377" s="21" t="n">
        <v>22.23</v>
      </c>
      <c r="J377" s="20" t="n">
        <f aca="false">H377*I377</f>
        <v>29121.3</v>
      </c>
      <c r="K377" s="22" t="n">
        <v>1.51</v>
      </c>
      <c r="L377" s="23" t="n">
        <f aca="false">H377*K377</f>
        <v>1978.1</v>
      </c>
      <c r="M377" s="23" t="n">
        <v>2500</v>
      </c>
      <c r="N377" s="24" t="n">
        <f aca="false">L377-M377</f>
        <v>-521.9</v>
      </c>
      <c r="O377" s="25" t="n">
        <f aca="false">IF(L377&gt;=M377,1,0)</f>
        <v>0</v>
      </c>
      <c r="P377" s="26" t="n">
        <v>0.66124659400545</v>
      </c>
      <c r="Q377" s="26" t="n">
        <v>0.0707831325301205</v>
      </c>
      <c r="R377" s="25" t="n">
        <v>78</v>
      </c>
      <c r="S377" s="21" t="n">
        <v>10</v>
      </c>
    </row>
    <row r="378" customFormat="false" ht="15" hidden="false" customHeight="true" outlineLevel="0" collapsed="false">
      <c r="A378" s="19" t="n">
        <v>46033</v>
      </c>
      <c r="B378" s="1" t="s">
        <v>137</v>
      </c>
      <c r="C378" s="1" t="s">
        <v>190</v>
      </c>
      <c r="D378" s="1" t="n">
        <v>35</v>
      </c>
      <c r="E378" s="1" t="s">
        <v>16</v>
      </c>
      <c r="F378" s="1" t="s">
        <v>139</v>
      </c>
      <c r="G378" s="1" t="s">
        <v>140</v>
      </c>
      <c r="H378" s="20" t="n">
        <v>1100</v>
      </c>
      <c r="I378" s="21" t="n">
        <v>24.1</v>
      </c>
      <c r="J378" s="20" t="n">
        <f aca="false">H378*I378</f>
        <v>26510</v>
      </c>
      <c r="K378" s="22" t="n">
        <v>1.51</v>
      </c>
      <c r="L378" s="23" t="n">
        <f aca="false">H378*K378</f>
        <v>1661</v>
      </c>
      <c r="M378" s="23" t="n">
        <v>2500</v>
      </c>
      <c r="N378" s="24" t="n">
        <f aca="false">L378-M378</f>
        <v>-839</v>
      </c>
      <c r="O378" s="25" t="n">
        <f aca="false">IF(L378&gt;=M378,1,0)</f>
        <v>0</v>
      </c>
      <c r="P378" s="26" t="n">
        <v>0.560702199661591</v>
      </c>
      <c r="Q378" s="26" t="n">
        <v>0.0761538461538462</v>
      </c>
      <c r="R378" s="25" t="n">
        <v>75</v>
      </c>
      <c r="S378" s="21" t="n">
        <v>10</v>
      </c>
    </row>
    <row r="379" customFormat="false" ht="15" hidden="false" customHeight="true" outlineLevel="0" collapsed="false">
      <c r="A379" s="19" t="n">
        <v>46033</v>
      </c>
      <c r="B379" s="1" t="s">
        <v>137</v>
      </c>
      <c r="C379" s="1" t="s">
        <v>190</v>
      </c>
      <c r="D379" s="1" t="n">
        <v>36</v>
      </c>
      <c r="E379" s="1" t="s">
        <v>16</v>
      </c>
      <c r="F379" s="1" t="s">
        <v>193</v>
      </c>
      <c r="G379" s="1" t="s">
        <v>194</v>
      </c>
      <c r="H379" s="20" t="n">
        <v>1500</v>
      </c>
      <c r="I379" s="21" t="n">
        <v>20.46</v>
      </c>
      <c r="J379" s="20" t="n">
        <f aca="false">H379*I379</f>
        <v>30690</v>
      </c>
      <c r="K379" s="22" t="n">
        <v>1.4</v>
      </c>
      <c r="L379" s="23" t="n">
        <f aca="false">H379*K379</f>
        <v>2100</v>
      </c>
      <c r="M379" s="23" t="n">
        <v>2500</v>
      </c>
      <c r="N379" s="24" t="n">
        <f aca="false">L379-M379</f>
        <v>-400</v>
      </c>
      <c r="O379" s="25" t="n">
        <f aca="false">IF(L379&gt;=M379,1,0)</f>
        <v>0</v>
      </c>
      <c r="P379" s="26" t="n">
        <v>0.776176024279211</v>
      </c>
      <c r="Q379" s="26" t="n">
        <v>0.110602593440122</v>
      </c>
      <c r="R379" s="25" t="n">
        <v>77</v>
      </c>
      <c r="S379" s="21" t="n">
        <v>10</v>
      </c>
    </row>
    <row r="380" customFormat="false" ht="15" hidden="false" customHeight="true" outlineLevel="0" collapsed="false">
      <c r="A380" s="19" t="n">
        <v>46033</v>
      </c>
      <c r="B380" s="1" t="s">
        <v>137</v>
      </c>
      <c r="C380" s="1" t="s">
        <v>190</v>
      </c>
      <c r="D380" s="1" t="n">
        <v>37</v>
      </c>
      <c r="E380" s="1" t="s">
        <v>16</v>
      </c>
      <c r="F380" s="1" t="s">
        <v>224</v>
      </c>
      <c r="G380" s="1" t="s">
        <v>225</v>
      </c>
      <c r="H380" s="20" t="n">
        <v>1670</v>
      </c>
      <c r="I380" s="21" t="n">
        <v>17.45</v>
      </c>
      <c r="J380" s="20" t="n">
        <f aca="false">H380*I380</f>
        <v>29141.5</v>
      </c>
      <c r="K380" s="22" t="n">
        <v>1.4</v>
      </c>
      <c r="L380" s="23" t="n">
        <f aca="false">H380*K380</f>
        <v>2338</v>
      </c>
      <c r="M380" s="23" t="n">
        <v>2500</v>
      </c>
      <c r="N380" s="24" t="n">
        <f aca="false">L380-M380</f>
        <v>-162</v>
      </c>
      <c r="O380" s="25" t="n">
        <f aca="false">IF(L380&gt;=M380,1,0)</f>
        <v>0</v>
      </c>
      <c r="P380" s="26" t="n">
        <v>0.965589794565938</v>
      </c>
      <c r="Q380" s="26" t="n">
        <v>0.12534435261708</v>
      </c>
      <c r="R380" s="25" t="n">
        <v>75</v>
      </c>
      <c r="S380" s="21" t="n">
        <v>10</v>
      </c>
    </row>
    <row r="381" customFormat="false" ht="15" hidden="false" customHeight="true" outlineLevel="0" collapsed="false">
      <c r="A381" s="19" t="n">
        <v>46033</v>
      </c>
      <c r="B381" s="1" t="s">
        <v>137</v>
      </c>
      <c r="C381" s="1" t="s">
        <v>190</v>
      </c>
      <c r="D381" s="1" t="n">
        <v>38</v>
      </c>
      <c r="E381" s="1" t="s">
        <v>16</v>
      </c>
      <c r="F381" s="1" t="s">
        <v>139</v>
      </c>
      <c r="G381" s="1" t="s">
        <v>140</v>
      </c>
      <c r="H381" s="20" t="n">
        <v>1550</v>
      </c>
      <c r="I381" s="21" t="n">
        <v>22.23</v>
      </c>
      <c r="J381" s="20" t="n">
        <f aca="false">H381*I381</f>
        <v>34456.5</v>
      </c>
      <c r="K381" s="22" t="n">
        <v>1.51</v>
      </c>
      <c r="L381" s="23" t="n">
        <f aca="false">H381*K381</f>
        <v>2340.5</v>
      </c>
      <c r="M381" s="23" t="n">
        <v>2500</v>
      </c>
      <c r="N381" s="24" t="n">
        <f aca="false">L381-M381</f>
        <v>-159.5</v>
      </c>
      <c r="O381" s="25" t="n">
        <f aca="false">IF(L381&gt;=M381,1,0)</f>
        <v>0</v>
      </c>
      <c r="P381" s="26" t="n">
        <v>0.770838926174497</v>
      </c>
      <c r="Q381" s="26" t="n">
        <v>0.0631313131313131</v>
      </c>
      <c r="R381" s="25" t="n">
        <v>82</v>
      </c>
      <c r="S381" s="21" t="n">
        <v>10</v>
      </c>
    </row>
    <row r="382" customFormat="false" ht="15" hidden="false" customHeight="true" outlineLevel="0" collapsed="false">
      <c r="A382" s="19" t="n">
        <v>46034</v>
      </c>
      <c r="B382" s="1" t="s">
        <v>137</v>
      </c>
      <c r="C382" s="1" t="s">
        <v>138</v>
      </c>
      <c r="D382" s="1" t="n">
        <v>1</v>
      </c>
      <c r="E382" s="1" t="s">
        <v>16</v>
      </c>
      <c r="F382" s="1" t="s">
        <v>139</v>
      </c>
      <c r="G382" s="1" t="s">
        <v>140</v>
      </c>
      <c r="H382" s="20" t="n">
        <v>1700</v>
      </c>
      <c r="I382" s="21" t="n">
        <v>22.23</v>
      </c>
      <c r="J382" s="20" t="n">
        <f aca="false">H382*I382</f>
        <v>37791</v>
      </c>
      <c r="K382" s="22" t="n">
        <v>1.51</v>
      </c>
      <c r="L382" s="23" t="n">
        <f aca="false">H382*K382</f>
        <v>2567</v>
      </c>
      <c r="M382" s="23" t="n">
        <v>2500</v>
      </c>
      <c r="N382" s="24" t="n">
        <f aca="false">L382-M382</f>
        <v>67</v>
      </c>
      <c r="O382" s="25" t="n">
        <f aca="false">IF(L382&gt;=M382,1,0)</f>
        <v>1</v>
      </c>
      <c r="P382" s="26" t="n">
        <v>0.9011</v>
      </c>
      <c r="Q382" s="26" t="n">
        <v>0.1075</v>
      </c>
      <c r="R382" s="25" t="n">
        <v>76</v>
      </c>
      <c r="S382" s="21" t="n">
        <v>9</v>
      </c>
    </row>
    <row r="383" customFormat="false" ht="15" hidden="false" customHeight="true" outlineLevel="0" collapsed="false">
      <c r="A383" s="19" t="n">
        <v>46034</v>
      </c>
      <c r="B383" s="1" t="s">
        <v>137</v>
      </c>
      <c r="C383" s="1" t="s">
        <v>138</v>
      </c>
      <c r="D383" s="1" t="n">
        <v>2</v>
      </c>
      <c r="E383" s="1" t="s">
        <v>10</v>
      </c>
      <c r="F383" s="1" t="s">
        <v>141</v>
      </c>
      <c r="G383" s="1" t="s">
        <v>142</v>
      </c>
      <c r="H383" s="20" t="n">
        <v>2230</v>
      </c>
      <c r="I383" s="21" t="n">
        <v>13.75</v>
      </c>
      <c r="J383" s="20" t="n">
        <f aca="false">H383*I383</f>
        <v>30662.5</v>
      </c>
      <c r="K383" s="22" t="n">
        <v>1.55</v>
      </c>
      <c r="L383" s="23" t="n">
        <f aca="false">H383*K383</f>
        <v>3456.5</v>
      </c>
      <c r="M383" s="23" t="n">
        <v>2500</v>
      </c>
      <c r="N383" s="24" t="n">
        <f aca="false">L383-M383</f>
        <v>956.5</v>
      </c>
      <c r="O383" s="25" t="n">
        <f aca="false">IF(L383&gt;=M383,1,0)</f>
        <v>1</v>
      </c>
      <c r="P383" s="26" t="n">
        <v>0.9716</v>
      </c>
      <c r="Q383" s="26" t="n">
        <v>0.0567</v>
      </c>
      <c r="R383" s="25" t="n">
        <v>63</v>
      </c>
      <c r="S383" s="21" t="n">
        <v>8</v>
      </c>
    </row>
    <row r="384" customFormat="false" ht="15" hidden="false" customHeight="true" outlineLevel="0" collapsed="false">
      <c r="A384" s="19" t="n">
        <v>46034</v>
      </c>
      <c r="B384" s="1" t="s">
        <v>137</v>
      </c>
      <c r="C384" s="1" t="s">
        <v>138</v>
      </c>
      <c r="D384" s="1" t="n">
        <v>3</v>
      </c>
      <c r="E384" s="1" t="s">
        <v>10</v>
      </c>
      <c r="F384" s="1" t="s">
        <v>143</v>
      </c>
      <c r="G384" s="1" t="s">
        <v>144</v>
      </c>
      <c r="H384" s="20" t="n">
        <v>1450</v>
      </c>
      <c r="I384" s="21" t="n">
        <v>20.32</v>
      </c>
      <c r="J384" s="20" t="n">
        <f aca="false">H384*I384</f>
        <v>29464</v>
      </c>
      <c r="K384" s="22" t="n">
        <v>1.75</v>
      </c>
      <c r="L384" s="23" t="n">
        <f aca="false">H384*K384</f>
        <v>2537.5</v>
      </c>
      <c r="M384" s="23" t="n">
        <v>2500</v>
      </c>
      <c r="N384" s="24" t="n">
        <f aca="false">L384-M384</f>
        <v>37.5</v>
      </c>
      <c r="O384" s="25" t="n">
        <f aca="false">IF(L384&gt;=M384,1,0)</f>
        <v>1</v>
      </c>
      <c r="P384" s="26" t="n">
        <v>0.7933</v>
      </c>
      <c r="Q384" s="26" t="n">
        <v>0.1091</v>
      </c>
      <c r="R384" s="25" t="n">
        <v>67</v>
      </c>
      <c r="S384" s="21" t="n">
        <v>9</v>
      </c>
    </row>
    <row r="385" customFormat="false" ht="15" hidden="false" customHeight="true" outlineLevel="0" collapsed="false">
      <c r="A385" s="19" t="n">
        <v>46034</v>
      </c>
      <c r="B385" s="1" t="s">
        <v>137</v>
      </c>
      <c r="C385" s="1" t="s">
        <v>138</v>
      </c>
      <c r="D385" s="1" t="n">
        <v>4</v>
      </c>
      <c r="E385" s="1" t="s">
        <v>145</v>
      </c>
      <c r="F385" s="1" t="s">
        <v>232</v>
      </c>
      <c r="G385" s="1" t="s">
        <v>241</v>
      </c>
      <c r="H385" s="20" t="n">
        <v>1200</v>
      </c>
      <c r="I385" s="21" t="n">
        <v>21.45</v>
      </c>
      <c r="J385" s="20" t="n">
        <f aca="false">H385*I385</f>
        <v>25740</v>
      </c>
      <c r="K385" s="22" t="n">
        <v>2.4</v>
      </c>
      <c r="L385" s="23" t="n">
        <f aca="false">H385*K385</f>
        <v>2880</v>
      </c>
      <c r="M385" s="23" t="n">
        <v>2500</v>
      </c>
      <c r="N385" s="24" t="n">
        <f aca="false">L385-M385</f>
        <v>380</v>
      </c>
      <c r="O385" s="25" t="n">
        <f aca="false">IF(L385&gt;=M385,1,0)</f>
        <v>1</v>
      </c>
      <c r="P385" s="26" t="n">
        <v>0.6745</v>
      </c>
      <c r="Q385" s="26" t="n">
        <v>0.1043</v>
      </c>
      <c r="R385" s="25" t="n">
        <v>74</v>
      </c>
      <c r="S385" s="21" t="n">
        <v>9</v>
      </c>
    </row>
    <row r="386" customFormat="false" ht="15" hidden="false" customHeight="true" outlineLevel="0" collapsed="false">
      <c r="A386" s="19" t="n">
        <v>46034</v>
      </c>
      <c r="B386" s="1" t="s">
        <v>137</v>
      </c>
      <c r="C386" s="1" t="s">
        <v>138</v>
      </c>
      <c r="D386" s="1" t="n">
        <v>5</v>
      </c>
      <c r="E386" s="1" t="s">
        <v>13</v>
      </c>
      <c r="F386" s="1" t="s">
        <v>227</v>
      </c>
      <c r="G386" s="1" t="s">
        <v>149</v>
      </c>
      <c r="H386" s="20" t="n">
        <v>1500</v>
      </c>
      <c r="I386" s="21" t="n">
        <v>21.32</v>
      </c>
      <c r="J386" s="20" t="n">
        <f aca="false">H386*I386</f>
        <v>31980</v>
      </c>
      <c r="K386" s="22" t="n">
        <v>2.2</v>
      </c>
      <c r="L386" s="23" t="n">
        <f aca="false">H386*K386</f>
        <v>3300</v>
      </c>
      <c r="M386" s="23" t="n">
        <v>2500</v>
      </c>
      <c r="N386" s="24" t="n">
        <f aca="false">L386-M386</f>
        <v>800.000000000001</v>
      </c>
      <c r="O386" s="25" t="n">
        <f aca="false">IF(L386&gt;=M386,1,0)</f>
        <v>1</v>
      </c>
      <c r="P386" s="26" t="n">
        <v>0.7496</v>
      </c>
      <c r="Q386" s="26" t="n">
        <v>0.1442</v>
      </c>
      <c r="R386" s="25" t="n">
        <v>80</v>
      </c>
      <c r="S386" s="21" t="n">
        <v>9</v>
      </c>
    </row>
    <row r="387" customFormat="false" ht="15" hidden="false" customHeight="true" outlineLevel="0" collapsed="false">
      <c r="A387" s="19" t="n">
        <v>46034</v>
      </c>
      <c r="B387" s="1" t="s">
        <v>137</v>
      </c>
      <c r="C387" s="1" t="s">
        <v>138</v>
      </c>
      <c r="D387" s="1" t="n">
        <v>6</v>
      </c>
      <c r="E387" s="1" t="s">
        <v>10</v>
      </c>
      <c r="F387" s="1" t="s">
        <v>141</v>
      </c>
      <c r="G387" s="1" t="s">
        <v>142</v>
      </c>
      <c r="H387" s="20" t="n">
        <v>1650</v>
      </c>
      <c r="I387" s="21" t="n">
        <v>13.75</v>
      </c>
      <c r="J387" s="20" t="n">
        <f aca="false">H387*I387</f>
        <v>22687.5</v>
      </c>
      <c r="K387" s="22" t="n">
        <v>1.55</v>
      </c>
      <c r="L387" s="23" t="n">
        <f aca="false">H387*K387</f>
        <v>2557.5</v>
      </c>
      <c r="M387" s="23" t="n">
        <v>2500</v>
      </c>
      <c r="N387" s="24" t="n">
        <f aca="false">L387-M387</f>
        <v>57.5</v>
      </c>
      <c r="O387" s="25" t="n">
        <f aca="false">IF(L387&gt;=M387,1,0)</f>
        <v>1</v>
      </c>
      <c r="P387" s="26" t="n">
        <v>0.9336</v>
      </c>
      <c r="Q387" s="26" t="n">
        <v>0.0847</v>
      </c>
      <c r="R387" s="25" t="n">
        <v>49</v>
      </c>
      <c r="S387" s="21" t="n">
        <v>8</v>
      </c>
    </row>
    <row r="388" customFormat="false" ht="15" hidden="false" customHeight="true" outlineLevel="0" collapsed="false">
      <c r="A388" s="19" t="n">
        <v>46034</v>
      </c>
      <c r="B388" s="1" t="s">
        <v>137</v>
      </c>
      <c r="C388" s="1" t="s">
        <v>138</v>
      </c>
      <c r="D388" s="1" t="n">
        <v>7</v>
      </c>
      <c r="E388" s="1" t="s">
        <v>13</v>
      </c>
      <c r="F388" s="1" t="s">
        <v>234</v>
      </c>
      <c r="G388" s="1" t="s">
        <v>149</v>
      </c>
      <c r="H388" s="20" t="n">
        <v>1600</v>
      </c>
      <c r="I388" s="21" t="n">
        <v>20.83</v>
      </c>
      <c r="J388" s="20" t="n">
        <f aca="false">H388*I388</f>
        <v>33328</v>
      </c>
      <c r="K388" s="22" t="n">
        <v>2.2</v>
      </c>
      <c r="L388" s="23" t="n">
        <f aca="false">H388*K388</f>
        <v>3520</v>
      </c>
      <c r="M388" s="23" t="n">
        <v>2500</v>
      </c>
      <c r="N388" s="24" t="n">
        <f aca="false">L388-M388</f>
        <v>1020</v>
      </c>
      <c r="O388" s="25" t="n">
        <f aca="false">IF(L388&gt;=M388,1,0)</f>
        <v>1</v>
      </c>
      <c r="P388" s="26" t="n">
        <v>0.8506</v>
      </c>
      <c r="Q388" s="26" t="n">
        <v>0.1363</v>
      </c>
      <c r="R388" s="25" t="n">
        <v>72</v>
      </c>
      <c r="S388" s="21" t="n">
        <v>9</v>
      </c>
    </row>
    <row r="389" customFormat="false" ht="15" hidden="false" customHeight="true" outlineLevel="0" collapsed="false">
      <c r="A389" s="19" t="n">
        <v>46034</v>
      </c>
      <c r="B389" s="1" t="s">
        <v>137</v>
      </c>
      <c r="C389" s="1" t="s">
        <v>138</v>
      </c>
      <c r="D389" s="1" t="n">
        <v>8</v>
      </c>
      <c r="E389" s="1" t="s">
        <v>13</v>
      </c>
      <c r="F389" s="1" t="s">
        <v>235</v>
      </c>
      <c r="G389" s="1" t="s">
        <v>149</v>
      </c>
      <c r="H389" s="20" t="n">
        <v>1700</v>
      </c>
      <c r="I389" s="21" t="n">
        <v>19.64</v>
      </c>
      <c r="J389" s="20" t="n">
        <f aca="false">H389*I389</f>
        <v>33388</v>
      </c>
      <c r="K389" s="22" t="n">
        <v>2.2</v>
      </c>
      <c r="L389" s="23" t="n">
        <f aca="false">H389*K389</f>
        <v>3740</v>
      </c>
      <c r="M389" s="23" t="n">
        <v>2500</v>
      </c>
      <c r="N389" s="24" t="n">
        <f aca="false">L389-M389</f>
        <v>1240</v>
      </c>
      <c r="O389" s="25" t="n">
        <f aca="false">IF(L389&gt;=M389,1,0)</f>
        <v>1</v>
      </c>
      <c r="P389" s="26" t="n">
        <v>0.8946</v>
      </c>
      <c r="Q389" s="26" t="n">
        <v>0.1201</v>
      </c>
      <c r="R389" s="25" t="n">
        <v>68</v>
      </c>
      <c r="S389" s="21" t="n">
        <v>9</v>
      </c>
    </row>
    <row r="390" customFormat="false" ht="15" hidden="false" customHeight="true" outlineLevel="0" collapsed="false">
      <c r="A390" s="19" t="n">
        <v>46034</v>
      </c>
      <c r="B390" s="1" t="s">
        <v>137</v>
      </c>
      <c r="C390" s="1" t="s">
        <v>138</v>
      </c>
      <c r="D390" s="1" t="n">
        <v>9</v>
      </c>
      <c r="E390" s="1" t="s">
        <v>152</v>
      </c>
      <c r="F390" s="1" t="s">
        <v>216</v>
      </c>
      <c r="G390" s="1" t="s">
        <v>149</v>
      </c>
      <c r="H390" s="20" t="n">
        <v>1100</v>
      </c>
      <c r="I390" s="21" t="n">
        <v>22.81</v>
      </c>
      <c r="J390" s="20" t="n">
        <f aca="false">H390*I390</f>
        <v>25091</v>
      </c>
      <c r="K390" s="22" t="n">
        <v>1.5</v>
      </c>
      <c r="L390" s="23" t="n">
        <f aca="false">H390*K390</f>
        <v>1650</v>
      </c>
      <c r="M390" s="23" t="n">
        <v>2500</v>
      </c>
      <c r="N390" s="24" t="n">
        <f aca="false">L390-M390</f>
        <v>-850</v>
      </c>
      <c r="O390" s="25" t="n">
        <f aca="false">IF(L390&gt;=M390,1,0)</f>
        <v>0</v>
      </c>
      <c r="P390" s="26" t="n">
        <v>0.6463</v>
      </c>
      <c r="Q390" s="26" t="n">
        <v>0.1118</v>
      </c>
      <c r="R390" s="25" t="n">
        <v>74</v>
      </c>
      <c r="S390" s="21" t="n">
        <v>8</v>
      </c>
    </row>
    <row r="391" customFormat="false" ht="15" hidden="false" customHeight="true" outlineLevel="0" collapsed="false">
      <c r="A391" s="19" t="n">
        <v>46034</v>
      </c>
      <c r="B391" s="1" t="s">
        <v>137</v>
      </c>
      <c r="C391" s="1" t="s">
        <v>138</v>
      </c>
      <c r="D391" s="1" t="n">
        <v>10</v>
      </c>
      <c r="E391" s="1" t="s">
        <v>10</v>
      </c>
      <c r="F391" s="1" t="s">
        <v>212</v>
      </c>
      <c r="G391" s="1" t="s">
        <v>217</v>
      </c>
      <c r="H391" s="20" t="n">
        <v>1900</v>
      </c>
      <c r="I391" s="21" t="n">
        <v>17.79</v>
      </c>
      <c r="J391" s="20" t="n">
        <f aca="false">H391*I391</f>
        <v>33801</v>
      </c>
      <c r="K391" s="22" t="n">
        <v>1.85</v>
      </c>
      <c r="L391" s="23" t="n">
        <f aca="false">H391*K391</f>
        <v>3515</v>
      </c>
      <c r="M391" s="23" t="n">
        <v>2500</v>
      </c>
      <c r="N391" s="24" t="n">
        <f aca="false">L391-M391</f>
        <v>1015</v>
      </c>
      <c r="O391" s="25" t="n">
        <f aca="false">IF(L391&gt;=M391,1,0)</f>
        <v>1</v>
      </c>
      <c r="P391" s="26" t="n">
        <v>0.8886</v>
      </c>
      <c r="Q391" s="26" t="n">
        <v>0.1357</v>
      </c>
      <c r="R391" s="25" t="n">
        <v>67</v>
      </c>
      <c r="S391" s="21" t="n">
        <v>10</v>
      </c>
    </row>
    <row r="392" customFormat="false" ht="15" hidden="false" customHeight="true" outlineLevel="0" collapsed="false">
      <c r="A392" s="19" t="n">
        <v>46034</v>
      </c>
      <c r="B392" s="1" t="s">
        <v>137</v>
      </c>
      <c r="C392" s="1" t="s">
        <v>138</v>
      </c>
      <c r="D392" s="1" t="n">
        <v>11</v>
      </c>
      <c r="E392" s="1" t="s">
        <v>10</v>
      </c>
      <c r="F392" s="1" t="s">
        <v>157</v>
      </c>
      <c r="G392" s="1" t="s">
        <v>201</v>
      </c>
      <c r="H392" s="20" t="n">
        <v>3000</v>
      </c>
      <c r="I392" s="21" t="n">
        <v>12.47</v>
      </c>
      <c r="J392" s="20" t="n">
        <f aca="false">H392*I392</f>
        <v>37410</v>
      </c>
      <c r="K392" s="22" t="n">
        <v>1.67</v>
      </c>
      <c r="L392" s="23" t="n">
        <f aca="false">H392*K392</f>
        <v>5010</v>
      </c>
      <c r="M392" s="23" t="n">
        <v>2500</v>
      </c>
      <c r="N392" s="24" t="n">
        <f aca="false">L392-M392</f>
        <v>2510</v>
      </c>
      <c r="O392" s="25" t="n">
        <f aca="false">IF(L392&gt;=M392,1,0)</f>
        <v>1</v>
      </c>
      <c r="P392" s="26" t="n">
        <v>1.0024</v>
      </c>
      <c r="Q392" s="26" t="n">
        <v>0.0983</v>
      </c>
      <c r="R392" s="25" t="n">
        <v>65</v>
      </c>
      <c r="S392" s="21" t="n">
        <v>9</v>
      </c>
    </row>
    <row r="393" customFormat="false" ht="15" hidden="false" customHeight="true" outlineLevel="0" collapsed="false">
      <c r="A393" s="19" t="n">
        <v>46034</v>
      </c>
      <c r="B393" s="1" t="s">
        <v>137</v>
      </c>
      <c r="C393" s="1" t="s">
        <v>138</v>
      </c>
      <c r="D393" s="1" t="n">
        <v>12</v>
      </c>
      <c r="E393" s="1" t="s">
        <v>10</v>
      </c>
      <c r="F393" s="1" t="s">
        <v>236</v>
      </c>
      <c r="G393" s="1" t="s">
        <v>242</v>
      </c>
      <c r="H393" s="20" t="n">
        <v>1350</v>
      </c>
      <c r="I393" s="21" t="n">
        <v>21.19</v>
      </c>
      <c r="J393" s="20" t="n">
        <f aca="false">H393*I393</f>
        <v>28606.5</v>
      </c>
      <c r="K393" s="22" t="n">
        <v>1.45</v>
      </c>
      <c r="L393" s="23" t="n">
        <f aca="false">H393*K393</f>
        <v>1957.5</v>
      </c>
      <c r="M393" s="23" t="n">
        <v>2500</v>
      </c>
      <c r="N393" s="24" t="n">
        <f aca="false">L393-M393</f>
        <v>-542.5</v>
      </c>
      <c r="O393" s="25" t="n">
        <f aca="false">IF(L393&gt;=M393,1,0)</f>
        <v>0</v>
      </c>
      <c r="P393" s="26" t="n">
        <v>0.7301</v>
      </c>
      <c r="Q393" s="26" t="n">
        <v>0.1063</v>
      </c>
      <c r="R393" s="25" t="n">
        <v>71</v>
      </c>
      <c r="S393" s="21" t="n">
        <v>10</v>
      </c>
    </row>
    <row r="394" customFormat="false" ht="15" hidden="false" customHeight="true" outlineLevel="0" collapsed="false">
      <c r="A394" s="19" t="n">
        <v>46034</v>
      </c>
      <c r="B394" s="1" t="s">
        <v>137</v>
      </c>
      <c r="C394" s="1" t="s">
        <v>138</v>
      </c>
      <c r="D394" s="1" t="n">
        <v>13</v>
      </c>
      <c r="E394" s="1" t="s">
        <v>10</v>
      </c>
      <c r="F394" s="1" t="s">
        <v>218</v>
      </c>
      <c r="G394" s="1" t="s">
        <v>228</v>
      </c>
      <c r="H394" s="20" t="n">
        <v>1700</v>
      </c>
      <c r="I394" s="21" t="n">
        <v>18.37</v>
      </c>
      <c r="J394" s="20" t="n">
        <f aca="false">H394*I394</f>
        <v>31229</v>
      </c>
      <c r="K394" s="22" t="n">
        <v>1.75</v>
      </c>
      <c r="L394" s="23" t="n">
        <f aca="false">H394*K394</f>
        <v>2975</v>
      </c>
      <c r="M394" s="23" t="n">
        <v>2500</v>
      </c>
      <c r="N394" s="24" t="n">
        <f aca="false">L394-M394</f>
        <v>475</v>
      </c>
      <c r="O394" s="25" t="n">
        <f aca="false">IF(L394&gt;=M394,1,0)</f>
        <v>1</v>
      </c>
      <c r="P394" s="26" t="n">
        <v>0.8533</v>
      </c>
      <c r="Q394" s="26" t="n">
        <v>0.1523</v>
      </c>
      <c r="R394" s="25" t="n">
        <v>66</v>
      </c>
      <c r="S394" s="21" t="n">
        <v>9</v>
      </c>
    </row>
    <row r="395" customFormat="false" ht="15" hidden="false" customHeight="true" outlineLevel="0" collapsed="false">
      <c r="A395" s="19" t="n">
        <v>46034</v>
      </c>
      <c r="B395" s="1" t="s">
        <v>137</v>
      </c>
      <c r="C395" s="1" t="s">
        <v>138</v>
      </c>
      <c r="D395" s="1" t="n">
        <v>14</v>
      </c>
      <c r="E395" s="1" t="s">
        <v>10</v>
      </c>
      <c r="F395" s="1" t="s">
        <v>160</v>
      </c>
      <c r="G395" s="1" t="s">
        <v>161</v>
      </c>
      <c r="H395" s="20" t="n">
        <v>1550</v>
      </c>
      <c r="I395" s="21" t="n">
        <v>22.05</v>
      </c>
      <c r="J395" s="20" t="n">
        <f aca="false">H395*I395</f>
        <v>34177.5</v>
      </c>
      <c r="K395" s="22" t="n">
        <v>1.83</v>
      </c>
      <c r="L395" s="23" t="n">
        <f aca="false">H395*K395</f>
        <v>2836.5</v>
      </c>
      <c r="M395" s="23" t="n">
        <v>2500</v>
      </c>
      <c r="N395" s="24" t="n">
        <f aca="false">L395-M395</f>
        <v>336.5</v>
      </c>
      <c r="O395" s="25" t="n">
        <f aca="false">IF(L395&gt;=M395,1,0)</f>
        <v>1</v>
      </c>
      <c r="P395" s="26" t="n">
        <v>0.8291</v>
      </c>
      <c r="Q395" s="26" t="n">
        <v>0.1697</v>
      </c>
      <c r="R395" s="25" t="n">
        <v>69</v>
      </c>
      <c r="S395" s="21" t="n">
        <v>10</v>
      </c>
    </row>
    <row r="396" customFormat="false" ht="15" hidden="false" customHeight="true" outlineLevel="0" collapsed="false">
      <c r="A396" s="19" t="n">
        <v>46034</v>
      </c>
      <c r="B396" s="1" t="s">
        <v>137</v>
      </c>
      <c r="C396" s="1" t="s">
        <v>138</v>
      </c>
      <c r="D396" s="1" t="n">
        <v>15</v>
      </c>
      <c r="E396" s="1" t="s">
        <v>16</v>
      </c>
      <c r="F396" s="1" t="s">
        <v>139</v>
      </c>
      <c r="G396" s="1" t="s">
        <v>140</v>
      </c>
      <c r="H396" s="20" t="n">
        <v>1700</v>
      </c>
      <c r="I396" s="21" t="n">
        <v>22.23</v>
      </c>
      <c r="J396" s="20" t="n">
        <f aca="false">H396*I396</f>
        <v>37791</v>
      </c>
      <c r="K396" s="22" t="n">
        <v>1.51</v>
      </c>
      <c r="L396" s="23" t="n">
        <f aca="false">H396*K396</f>
        <v>2567</v>
      </c>
      <c r="M396" s="23" t="n">
        <v>2500</v>
      </c>
      <c r="N396" s="24" t="n">
        <f aca="false">L396-M396</f>
        <v>67</v>
      </c>
      <c r="O396" s="25" t="n">
        <f aca="false">IF(L396&gt;=M396,1,0)</f>
        <v>1</v>
      </c>
      <c r="P396" s="26" t="n">
        <v>0.9063</v>
      </c>
      <c r="Q396" s="26" t="n">
        <v>0.1574</v>
      </c>
      <c r="R396" s="25" t="n">
        <v>75</v>
      </c>
      <c r="S396" s="21" t="n">
        <v>9</v>
      </c>
    </row>
    <row r="397" customFormat="false" ht="15" hidden="false" customHeight="true" outlineLevel="0" collapsed="false">
      <c r="A397" s="19" t="n">
        <v>46034</v>
      </c>
      <c r="B397" s="1" t="s">
        <v>137</v>
      </c>
      <c r="C397" s="1" t="s">
        <v>138</v>
      </c>
      <c r="D397" s="1" t="n">
        <v>16</v>
      </c>
      <c r="E397" s="1" t="s">
        <v>10</v>
      </c>
      <c r="F397" s="1" t="s">
        <v>162</v>
      </c>
      <c r="G397" s="1" t="s">
        <v>163</v>
      </c>
      <c r="H397" s="20" t="n">
        <v>2050</v>
      </c>
      <c r="I397" s="21" t="n">
        <v>20.47</v>
      </c>
      <c r="J397" s="20" t="n">
        <f aca="false">H397*I397</f>
        <v>41963.5</v>
      </c>
      <c r="K397" s="22" t="n">
        <v>1.25</v>
      </c>
      <c r="L397" s="23" t="n">
        <f aca="false">H397*K397</f>
        <v>2562.5</v>
      </c>
      <c r="M397" s="23" t="n">
        <v>2500</v>
      </c>
      <c r="N397" s="24" t="n">
        <f aca="false">L397-M397</f>
        <v>62.5</v>
      </c>
      <c r="O397" s="25" t="n">
        <f aca="false">IF(L397&gt;=M397,1,0)</f>
        <v>1</v>
      </c>
      <c r="P397" s="26" t="n">
        <v>1.002</v>
      </c>
      <c r="Q397" s="26" t="n">
        <v>0.1148</v>
      </c>
      <c r="R397" s="25" t="n">
        <v>78</v>
      </c>
      <c r="S397" s="21" t="n">
        <v>9</v>
      </c>
    </row>
    <row r="398" customFormat="false" ht="15" hidden="false" customHeight="true" outlineLevel="0" collapsed="false">
      <c r="A398" s="19" t="n">
        <v>46034</v>
      </c>
      <c r="B398" s="1" t="s">
        <v>137</v>
      </c>
      <c r="C398" s="1" t="s">
        <v>164</v>
      </c>
      <c r="D398" s="1" t="n">
        <v>17</v>
      </c>
      <c r="E398" s="1" t="s">
        <v>10</v>
      </c>
      <c r="F398" s="1" t="s">
        <v>165</v>
      </c>
      <c r="G398" s="1" t="s">
        <v>166</v>
      </c>
      <c r="H398" s="20" t="n">
        <v>1200</v>
      </c>
      <c r="I398" s="21" t="n">
        <v>31.42</v>
      </c>
      <c r="J398" s="20" t="n">
        <f aca="false">H398*I398</f>
        <v>37704</v>
      </c>
      <c r="K398" s="22" t="n">
        <v>3.12</v>
      </c>
      <c r="L398" s="23" t="n">
        <f aca="false">H398*K398</f>
        <v>3744</v>
      </c>
      <c r="M398" s="23" t="n">
        <v>2500</v>
      </c>
      <c r="N398" s="24" t="n">
        <f aca="false">L398-M398</f>
        <v>1244</v>
      </c>
      <c r="O398" s="25" t="n">
        <f aca="false">IF(L398&gt;=M398,1,0)</f>
        <v>1</v>
      </c>
      <c r="P398" s="26" t="n">
        <v>0.8067</v>
      </c>
      <c r="Q398" s="26" t="n">
        <v>0.0897</v>
      </c>
      <c r="R398" s="25" t="n">
        <v>78</v>
      </c>
      <c r="S398" s="21" t="n">
        <v>10</v>
      </c>
    </row>
    <row r="399" customFormat="false" ht="15" hidden="false" customHeight="true" outlineLevel="0" collapsed="false">
      <c r="A399" s="19" t="n">
        <v>46034</v>
      </c>
      <c r="B399" s="1" t="s">
        <v>137</v>
      </c>
      <c r="C399" s="1" t="s">
        <v>164</v>
      </c>
      <c r="D399" s="1" t="n">
        <v>18</v>
      </c>
      <c r="E399" s="1" t="s">
        <v>10</v>
      </c>
      <c r="F399" s="1" t="s">
        <v>167</v>
      </c>
      <c r="G399" s="1" t="s">
        <v>208</v>
      </c>
      <c r="H399" s="20" t="n">
        <v>2000</v>
      </c>
      <c r="I399" s="21" t="n">
        <v>18.43</v>
      </c>
      <c r="J399" s="20" t="n">
        <f aca="false">H399*I399</f>
        <v>36860</v>
      </c>
      <c r="K399" s="22" t="n">
        <v>1.83</v>
      </c>
      <c r="L399" s="23" t="n">
        <f aca="false">H399*K399</f>
        <v>3660</v>
      </c>
      <c r="M399" s="23" t="n">
        <v>2500</v>
      </c>
      <c r="N399" s="24" t="n">
        <f aca="false">L399-M399</f>
        <v>1160</v>
      </c>
      <c r="O399" s="25" t="n">
        <f aca="false">IF(L399&gt;=M399,1,0)</f>
        <v>1</v>
      </c>
      <c r="P399" s="26" t="n">
        <v>0.8416</v>
      </c>
      <c r="Q399" s="26" t="n">
        <v>0.0838</v>
      </c>
      <c r="R399" s="25" t="n">
        <v>79</v>
      </c>
      <c r="S399" s="21" t="n">
        <v>9</v>
      </c>
    </row>
    <row r="400" customFormat="false" ht="15" hidden="false" customHeight="true" outlineLevel="0" collapsed="false">
      <c r="A400" s="19" t="n">
        <v>46034</v>
      </c>
      <c r="B400" s="1" t="s">
        <v>137</v>
      </c>
      <c r="C400" s="1" t="s">
        <v>164</v>
      </c>
      <c r="D400" s="1" t="n">
        <v>19</v>
      </c>
      <c r="E400" s="1" t="s">
        <v>10</v>
      </c>
      <c r="F400" s="1" t="s">
        <v>171</v>
      </c>
      <c r="G400" s="1" t="s">
        <v>156</v>
      </c>
      <c r="H400" s="20" t="n">
        <v>1700</v>
      </c>
      <c r="I400" s="21" t="n">
        <v>21.3</v>
      </c>
      <c r="J400" s="20" t="n">
        <f aca="false">H400*I400</f>
        <v>36210</v>
      </c>
      <c r="K400" s="22" t="n">
        <v>1.65</v>
      </c>
      <c r="L400" s="23" t="n">
        <f aca="false">H400*K400</f>
        <v>2805</v>
      </c>
      <c r="M400" s="23" t="n">
        <v>2500</v>
      </c>
      <c r="N400" s="24" t="n">
        <f aca="false">L400-M400</f>
        <v>305</v>
      </c>
      <c r="O400" s="25" t="n">
        <f aca="false">IF(L400&gt;=M400,1,0)</f>
        <v>1</v>
      </c>
      <c r="P400" s="26" t="n">
        <v>0.7649</v>
      </c>
      <c r="Q400" s="26" t="n">
        <v>0.0856</v>
      </c>
      <c r="R400" s="25" t="n">
        <v>78</v>
      </c>
      <c r="S400" s="21" t="n">
        <v>10</v>
      </c>
    </row>
    <row r="401" customFormat="false" ht="15" hidden="false" customHeight="true" outlineLevel="0" collapsed="false">
      <c r="A401" s="19" t="n">
        <v>46034</v>
      </c>
      <c r="B401" s="1" t="s">
        <v>137</v>
      </c>
      <c r="C401" s="1" t="s">
        <v>164</v>
      </c>
      <c r="D401" s="1" t="n">
        <v>20</v>
      </c>
      <c r="E401" s="1" t="s">
        <v>10</v>
      </c>
      <c r="F401" s="1" t="s">
        <v>171</v>
      </c>
      <c r="G401" s="1" t="s">
        <v>156</v>
      </c>
      <c r="H401" s="20" t="n">
        <v>1800</v>
      </c>
      <c r="I401" s="21" t="n">
        <v>21.3</v>
      </c>
      <c r="J401" s="20" t="n">
        <f aca="false">H401*I401</f>
        <v>38340</v>
      </c>
      <c r="K401" s="22" t="n">
        <v>1.65</v>
      </c>
      <c r="L401" s="23" t="n">
        <f aca="false">H401*K401</f>
        <v>2970</v>
      </c>
      <c r="M401" s="23" t="n">
        <v>2500</v>
      </c>
      <c r="N401" s="24" t="n">
        <f aca="false">L401-M401</f>
        <v>470</v>
      </c>
      <c r="O401" s="25" t="n">
        <f aca="false">IF(L401&gt;=M401,1,0)</f>
        <v>1</v>
      </c>
      <c r="P401" s="26" t="n">
        <v>0.7634</v>
      </c>
      <c r="Q401" s="26" t="n">
        <v>0.0683</v>
      </c>
      <c r="R401" s="25" t="n">
        <v>79</v>
      </c>
      <c r="S401" s="21" t="n">
        <v>10</v>
      </c>
    </row>
    <row r="402" customFormat="false" ht="15" hidden="false" customHeight="true" outlineLevel="0" collapsed="false">
      <c r="A402" s="19" t="n">
        <v>46034</v>
      </c>
      <c r="B402" s="1" t="s">
        <v>137</v>
      </c>
      <c r="C402" s="1" t="s">
        <v>164</v>
      </c>
      <c r="D402" s="1" t="n">
        <v>21</v>
      </c>
      <c r="E402" s="1" t="s">
        <v>10</v>
      </c>
      <c r="F402" s="1" t="s">
        <v>172</v>
      </c>
      <c r="G402" s="1" t="s">
        <v>173</v>
      </c>
      <c r="H402" s="20" t="n">
        <v>1040</v>
      </c>
      <c r="I402" s="21" t="n">
        <v>40.42</v>
      </c>
      <c r="J402" s="20" t="n">
        <f aca="false">H402*I402</f>
        <v>42036.8</v>
      </c>
      <c r="K402" s="22" t="n">
        <v>3.5</v>
      </c>
      <c r="L402" s="23" t="n">
        <f aca="false">H402*K402</f>
        <v>3640</v>
      </c>
      <c r="M402" s="23" t="n">
        <v>2500</v>
      </c>
      <c r="N402" s="24" t="n">
        <f aca="false">L402-M402</f>
        <v>1140</v>
      </c>
      <c r="O402" s="25" t="n">
        <f aca="false">IF(L402&gt;=M402,1,0)</f>
        <v>1</v>
      </c>
      <c r="P402" s="26" t="n">
        <v>0.7582</v>
      </c>
      <c r="Q402" s="26" t="n">
        <v>0.107</v>
      </c>
      <c r="R402" s="25" t="n">
        <v>75</v>
      </c>
      <c r="S402" s="21" t="n">
        <v>13</v>
      </c>
    </row>
    <row r="403" customFormat="false" ht="15" hidden="false" customHeight="true" outlineLevel="0" collapsed="false">
      <c r="A403" s="19" t="n">
        <v>46034</v>
      </c>
      <c r="B403" s="1" t="s">
        <v>137</v>
      </c>
      <c r="C403" s="1" t="s">
        <v>164</v>
      </c>
      <c r="D403" s="1" t="n">
        <v>22</v>
      </c>
      <c r="E403" s="1" t="s">
        <v>16</v>
      </c>
      <c r="F403" s="1" t="s">
        <v>139</v>
      </c>
      <c r="G403" s="1" t="s">
        <v>140</v>
      </c>
      <c r="H403" s="20" t="n">
        <v>1950</v>
      </c>
      <c r="I403" s="21" t="n">
        <v>22.23</v>
      </c>
      <c r="J403" s="20" t="n">
        <f aca="false">H403*I403</f>
        <v>43348.5</v>
      </c>
      <c r="K403" s="22" t="n">
        <v>1.51</v>
      </c>
      <c r="L403" s="23" t="n">
        <f aca="false">H403*K403</f>
        <v>2944.5</v>
      </c>
      <c r="M403" s="23" t="n">
        <v>2500</v>
      </c>
      <c r="N403" s="24" t="n">
        <f aca="false">L403-M403</f>
        <v>444.5</v>
      </c>
      <c r="O403" s="25" t="n">
        <f aca="false">IF(L403&gt;=M403,1,0)</f>
        <v>1</v>
      </c>
      <c r="P403" s="26" t="n">
        <v>0.9286</v>
      </c>
      <c r="Q403" s="26" t="n">
        <v>0.09</v>
      </c>
      <c r="R403" s="25" t="n">
        <v>78</v>
      </c>
      <c r="S403" s="21" t="n">
        <v>10</v>
      </c>
    </row>
    <row r="404" customFormat="false" ht="15" hidden="false" customHeight="true" outlineLevel="0" collapsed="false">
      <c r="A404" s="19" t="n">
        <v>46034</v>
      </c>
      <c r="B404" s="1" t="s">
        <v>137</v>
      </c>
      <c r="C404" s="1" t="s">
        <v>164</v>
      </c>
      <c r="D404" s="1" t="n">
        <v>23</v>
      </c>
      <c r="E404" s="1" t="s">
        <v>22</v>
      </c>
      <c r="F404" s="1" t="s">
        <v>174</v>
      </c>
      <c r="G404" s="1" t="s">
        <v>175</v>
      </c>
      <c r="H404" s="20" t="n">
        <v>1900</v>
      </c>
      <c r="I404" s="21" t="n">
        <v>23.27</v>
      </c>
      <c r="J404" s="20" t="n">
        <f aca="false">H404*I404</f>
        <v>44213</v>
      </c>
      <c r="K404" s="22" t="n">
        <v>1.31</v>
      </c>
      <c r="L404" s="23" t="n">
        <f aca="false">H404*K404</f>
        <v>2489</v>
      </c>
      <c r="M404" s="23" t="n">
        <v>2500</v>
      </c>
      <c r="N404" s="24" t="n">
        <f aca="false">L404-M404</f>
        <v>-11</v>
      </c>
      <c r="O404" s="25" t="n">
        <f aca="false">IF(L404&gt;=M404,1,0)</f>
        <v>0</v>
      </c>
      <c r="P404" s="26" t="n">
        <v>0.9234</v>
      </c>
      <c r="Q404" s="26" t="n">
        <v>0.0649</v>
      </c>
      <c r="R404" s="25" t="n">
        <v>79</v>
      </c>
      <c r="S404" s="21" t="n">
        <v>10</v>
      </c>
    </row>
    <row r="405" customFormat="false" ht="15" hidden="false" customHeight="true" outlineLevel="0" collapsed="false">
      <c r="A405" s="19" t="n">
        <v>46034</v>
      </c>
      <c r="B405" s="1" t="s">
        <v>137</v>
      </c>
      <c r="C405" s="1" t="s">
        <v>164</v>
      </c>
      <c r="D405" s="1" t="n">
        <v>24</v>
      </c>
      <c r="E405" s="1" t="s">
        <v>16</v>
      </c>
      <c r="F405" s="1" t="s">
        <v>229</v>
      </c>
      <c r="G405" s="1" t="s">
        <v>230</v>
      </c>
      <c r="H405" s="20" t="n">
        <v>1000</v>
      </c>
      <c r="I405" s="21" t="n">
        <v>38.07</v>
      </c>
      <c r="J405" s="20" t="n">
        <f aca="false">H405*I405</f>
        <v>38070</v>
      </c>
      <c r="K405" s="22" t="n">
        <v>3.5</v>
      </c>
      <c r="L405" s="23" t="n">
        <f aca="false">H405*K405</f>
        <v>3500</v>
      </c>
      <c r="M405" s="23" t="n">
        <v>2500</v>
      </c>
      <c r="N405" s="24" t="n">
        <f aca="false">L405-M405</f>
        <v>1000</v>
      </c>
      <c r="O405" s="25" t="n">
        <f aca="false">IF(L405&gt;=M405,1,0)</f>
        <v>1</v>
      </c>
      <c r="P405" s="26" t="n">
        <v>0.6757</v>
      </c>
      <c r="Q405" s="26" t="n">
        <v>0.0853</v>
      </c>
      <c r="R405" s="25" t="n">
        <v>76</v>
      </c>
      <c r="S405" s="21" t="n">
        <v>13</v>
      </c>
    </row>
    <row r="406" customFormat="false" ht="15" hidden="false" customHeight="true" outlineLevel="0" collapsed="false">
      <c r="A406" s="19" t="n">
        <v>46034</v>
      </c>
      <c r="B406" s="1" t="s">
        <v>137</v>
      </c>
      <c r="C406" s="1" t="s">
        <v>164</v>
      </c>
      <c r="D406" s="1" t="n">
        <v>25</v>
      </c>
      <c r="E406" s="1" t="s">
        <v>10</v>
      </c>
      <c r="F406" s="1" t="s">
        <v>239</v>
      </c>
      <c r="G406" s="1" t="s">
        <v>243</v>
      </c>
      <c r="H406" s="20" t="n">
        <v>650</v>
      </c>
      <c r="I406" s="21" t="n">
        <v>26.07</v>
      </c>
      <c r="J406" s="20" t="n">
        <f aca="false">H406*I406</f>
        <v>16945.5</v>
      </c>
      <c r="K406" s="22" t="n">
        <v>2.19</v>
      </c>
      <c r="L406" s="23" t="n">
        <f aca="false">H406*K406</f>
        <v>1423.5</v>
      </c>
      <c r="M406" s="23" t="n">
        <v>2500</v>
      </c>
      <c r="N406" s="24" t="n">
        <f aca="false">L406-M406</f>
        <v>-1076.5</v>
      </c>
      <c r="O406" s="25" t="n">
        <f aca="false">IF(L406&gt;=M406,1,0)</f>
        <v>0</v>
      </c>
      <c r="P406" s="26" t="n">
        <v>0.3978</v>
      </c>
      <c r="Q406" s="26" t="n">
        <v>0.1757</v>
      </c>
      <c r="R406" s="25" t="n">
        <v>81</v>
      </c>
      <c r="S406" s="21" t="n">
        <v>9</v>
      </c>
    </row>
    <row r="407" customFormat="false" ht="15" hidden="false" customHeight="true" outlineLevel="0" collapsed="false">
      <c r="A407" s="19" t="n">
        <v>46034</v>
      </c>
      <c r="B407" s="1" t="s">
        <v>137</v>
      </c>
      <c r="C407" s="1" t="s">
        <v>164</v>
      </c>
      <c r="D407" s="1" t="n">
        <v>26</v>
      </c>
      <c r="E407" s="1" t="s">
        <v>181</v>
      </c>
      <c r="F407" s="1" t="s">
        <v>182</v>
      </c>
      <c r="G407" s="1" t="s">
        <v>183</v>
      </c>
      <c r="H407" s="20" t="n">
        <v>1850</v>
      </c>
      <c r="I407" s="21" t="n">
        <v>20.76</v>
      </c>
      <c r="J407" s="20" t="n">
        <f aca="false">H407*I407</f>
        <v>38406</v>
      </c>
      <c r="K407" s="22" t="n">
        <v>1.7</v>
      </c>
      <c r="L407" s="23" t="n">
        <f aca="false">H407*K407</f>
        <v>3145</v>
      </c>
      <c r="M407" s="23" t="n">
        <v>2500</v>
      </c>
      <c r="N407" s="24" t="n">
        <f aca="false">L407-M407</f>
        <v>645</v>
      </c>
      <c r="O407" s="25" t="n">
        <f aca="false">IF(L407&gt;=M407,1,0)</f>
        <v>1</v>
      </c>
      <c r="P407" s="26" t="n">
        <v>0.9413</v>
      </c>
      <c r="Q407" s="26" t="n">
        <v>0.0685</v>
      </c>
      <c r="R407" s="25" t="n">
        <v>72</v>
      </c>
      <c r="S407" s="21" t="n">
        <v>10</v>
      </c>
    </row>
    <row r="408" customFormat="false" ht="15" hidden="false" customHeight="true" outlineLevel="0" collapsed="false">
      <c r="A408" s="19" t="n">
        <v>46034</v>
      </c>
      <c r="B408" s="1" t="s">
        <v>137</v>
      </c>
      <c r="C408" s="1" t="s">
        <v>164</v>
      </c>
      <c r="D408" s="1" t="n">
        <v>27</v>
      </c>
      <c r="E408" s="1" t="s">
        <v>219</v>
      </c>
      <c r="F408" s="1" t="s">
        <v>244</v>
      </c>
      <c r="G408" s="1" t="s">
        <v>221</v>
      </c>
      <c r="H408" s="20" t="n">
        <v>1500</v>
      </c>
      <c r="I408" s="21" t="n">
        <v>20.39</v>
      </c>
      <c r="J408" s="20" t="n">
        <f aca="false">H408*I408</f>
        <v>30585</v>
      </c>
      <c r="K408" s="22" t="n">
        <v>1.2</v>
      </c>
      <c r="L408" s="23" t="n">
        <f aca="false">H408*K408</f>
        <v>1800</v>
      </c>
      <c r="M408" s="23" t="n">
        <v>2500</v>
      </c>
      <c r="N408" s="24" t="n">
        <f aca="false">L408-M408</f>
        <v>-700</v>
      </c>
      <c r="O408" s="25" t="n">
        <f aca="false">IF(L408&gt;=M408,1,0)</f>
        <v>0</v>
      </c>
      <c r="P408" s="26" t="n">
        <v>0.804</v>
      </c>
      <c r="Q408" s="26" t="n">
        <v>0.1028</v>
      </c>
      <c r="R408" s="25" t="n">
        <v>71</v>
      </c>
      <c r="S408" s="21" t="n">
        <v>9</v>
      </c>
    </row>
    <row r="409" customFormat="false" ht="15" hidden="false" customHeight="true" outlineLevel="0" collapsed="false">
      <c r="A409" s="19" t="n">
        <v>46034</v>
      </c>
      <c r="B409" s="1" t="s">
        <v>137</v>
      </c>
      <c r="C409" s="1" t="s">
        <v>164</v>
      </c>
      <c r="D409" s="1" t="n">
        <v>28</v>
      </c>
      <c r="E409" s="1" t="s">
        <v>176</v>
      </c>
      <c r="F409" s="1" t="s">
        <v>222</v>
      </c>
      <c r="G409" s="1" t="s">
        <v>223</v>
      </c>
      <c r="H409" s="20" t="n">
        <v>900</v>
      </c>
      <c r="I409" s="21" t="n">
        <v>38.56</v>
      </c>
      <c r="J409" s="20" t="n">
        <f aca="false">H409*I409</f>
        <v>34704</v>
      </c>
      <c r="K409" s="22" t="n">
        <v>1.9</v>
      </c>
      <c r="L409" s="23" t="n">
        <f aca="false">H409*K409</f>
        <v>1710</v>
      </c>
      <c r="M409" s="23" t="n">
        <v>2500</v>
      </c>
      <c r="N409" s="24" t="n">
        <f aca="false">L409-M409</f>
        <v>-790</v>
      </c>
      <c r="O409" s="25" t="n">
        <f aca="false">IF(L409&gt;=M409,1,0)</f>
        <v>0</v>
      </c>
      <c r="P409" s="26" t="n">
        <v>0.661</v>
      </c>
      <c r="Q409" s="26" t="n">
        <v>0.0862</v>
      </c>
      <c r="R409" s="25" t="n">
        <v>78</v>
      </c>
      <c r="S409" s="21" t="n">
        <v>12</v>
      </c>
    </row>
    <row r="410" customFormat="false" ht="15" hidden="false" customHeight="true" outlineLevel="0" collapsed="false">
      <c r="A410" s="19" t="n">
        <v>46034</v>
      </c>
      <c r="B410" s="1" t="s">
        <v>137</v>
      </c>
      <c r="C410" s="1" t="s">
        <v>164</v>
      </c>
      <c r="D410" s="1" t="n">
        <v>29</v>
      </c>
      <c r="E410" s="1" t="s">
        <v>16</v>
      </c>
      <c r="F410" s="1" t="s">
        <v>139</v>
      </c>
      <c r="G410" s="1" t="s">
        <v>140</v>
      </c>
      <c r="H410" s="20" t="n">
        <v>1900</v>
      </c>
      <c r="I410" s="21" t="n">
        <v>22.23</v>
      </c>
      <c r="J410" s="20" t="n">
        <f aca="false">H410*I410</f>
        <v>42237</v>
      </c>
      <c r="K410" s="22" t="n">
        <v>1.51</v>
      </c>
      <c r="L410" s="23" t="n">
        <f aca="false">H410*K410</f>
        <v>2869</v>
      </c>
      <c r="M410" s="23" t="n">
        <v>2500</v>
      </c>
      <c r="N410" s="24" t="n">
        <f aca="false">L410-M410</f>
        <v>369</v>
      </c>
      <c r="O410" s="25" t="n">
        <f aca="false">IF(L410&gt;=M410,1,0)</f>
        <v>1</v>
      </c>
      <c r="P410" s="26" t="n">
        <v>0.9361</v>
      </c>
      <c r="Q410" s="26" t="n">
        <v>0.0964</v>
      </c>
      <c r="R410" s="25" t="n">
        <v>75</v>
      </c>
      <c r="S410" s="21" t="n">
        <v>10</v>
      </c>
    </row>
    <row r="411" customFormat="false" ht="15" hidden="false" customHeight="true" outlineLevel="0" collapsed="false">
      <c r="A411" s="19" t="n">
        <v>46034</v>
      </c>
      <c r="B411" s="1" t="s">
        <v>137</v>
      </c>
      <c r="C411" s="1" t="s">
        <v>164</v>
      </c>
      <c r="D411" s="1" t="n">
        <v>30</v>
      </c>
      <c r="E411" s="1" t="s">
        <v>10</v>
      </c>
      <c r="F411" s="1" t="s">
        <v>160</v>
      </c>
      <c r="G411" s="1" t="s">
        <v>161</v>
      </c>
      <c r="H411" s="20" t="n">
        <v>1750</v>
      </c>
      <c r="I411" s="21" t="n">
        <v>22.05</v>
      </c>
      <c r="J411" s="20" t="n">
        <f aca="false">H411*I411</f>
        <v>38587.5</v>
      </c>
      <c r="K411" s="22" t="n">
        <v>1.83</v>
      </c>
      <c r="L411" s="23" t="n">
        <f aca="false">H411*K411</f>
        <v>3202.5</v>
      </c>
      <c r="M411" s="23" t="n">
        <v>2500</v>
      </c>
      <c r="N411" s="24" t="n">
        <f aca="false">L411-M411</f>
        <v>702.5</v>
      </c>
      <c r="O411" s="25" t="n">
        <f aca="false">IF(L411&gt;=M411,1,0)</f>
        <v>1</v>
      </c>
      <c r="P411" s="26" t="n">
        <v>0.8429</v>
      </c>
      <c r="Q411" s="26" t="n">
        <v>0.1122</v>
      </c>
      <c r="R411" s="25" t="n">
        <v>76</v>
      </c>
      <c r="S411" s="21" t="n">
        <v>10</v>
      </c>
    </row>
    <row r="412" customFormat="false" ht="15" hidden="false" customHeight="true" outlineLevel="0" collapsed="false">
      <c r="A412" s="19" t="n">
        <v>46034</v>
      </c>
      <c r="B412" s="1" t="s">
        <v>137</v>
      </c>
      <c r="C412" s="1" t="s">
        <v>164</v>
      </c>
      <c r="D412" s="1" t="n">
        <v>31</v>
      </c>
      <c r="E412" s="1" t="s">
        <v>16</v>
      </c>
      <c r="F412" s="1" t="s">
        <v>139</v>
      </c>
      <c r="G412" s="1" t="s">
        <v>140</v>
      </c>
      <c r="H412" s="20" t="n">
        <v>1900</v>
      </c>
      <c r="I412" s="21" t="n">
        <v>22.23</v>
      </c>
      <c r="J412" s="20" t="n">
        <f aca="false">H412*I412</f>
        <v>42237</v>
      </c>
      <c r="K412" s="22" t="n">
        <v>1.51</v>
      </c>
      <c r="L412" s="23" t="n">
        <f aca="false">H412*K412</f>
        <v>2869</v>
      </c>
      <c r="M412" s="23" t="n">
        <v>2500</v>
      </c>
      <c r="N412" s="24" t="n">
        <f aca="false">L412-M412</f>
        <v>369</v>
      </c>
      <c r="O412" s="25" t="n">
        <f aca="false">IF(L412&gt;=M412,1,0)</f>
        <v>1</v>
      </c>
      <c r="P412" s="26" t="n">
        <v>0.9202</v>
      </c>
      <c r="Q412" s="26" t="n">
        <v>0.1382</v>
      </c>
      <c r="R412" s="25" t="n">
        <v>76</v>
      </c>
      <c r="S412" s="21" t="n">
        <v>10</v>
      </c>
    </row>
    <row r="413" customFormat="false" ht="15" hidden="false" customHeight="true" outlineLevel="0" collapsed="false">
      <c r="A413" s="19" t="n">
        <v>46034</v>
      </c>
      <c r="B413" s="1" t="s">
        <v>137</v>
      </c>
      <c r="C413" s="1" t="s">
        <v>164</v>
      </c>
      <c r="D413" s="1" t="n">
        <v>32</v>
      </c>
      <c r="E413" s="1" t="s">
        <v>176</v>
      </c>
      <c r="F413" s="1" t="s">
        <v>245</v>
      </c>
      <c r="G413" s="1" t="s">
        <v>246</v>
      </c>
      <c r="H413" s="20" t="n">
        <v>1750</v>
      </c>
      <c r="I413" s="21" t="n">
        <v>21.16</v>
      </c>
      <c r="J413" s="20" t="n">
        <f aca="false">H413*I413</f>
        <v>37030</v>
      </c>
      <c r="K413" s="22" t="n">
        <v>1.8</v>
      </c>
      <c r="L413" s="23" t="n">
        <f aca="false">H413*K413</f>
        <v>3150</v>
      </c>
      <c r="M413" s="23" t="n">
        <v>2500</v>
      </c>
      <c r="N413" s="24" t="n">
        <f aca="false">L413-M413</f>
        <v>650</v>
      </c>
      <c r="O413" s="25" t="n">
        <f aca="false">IF(L413&gt;=M413,1,0)</f>
        <v>1</v>
      </c>
      <c r="P413" s="26" t="n">
        <v>0.7582</v>
      </c>
      <c r="Q413" s="26" t="n">
        <v>0.0849</v>
      </c>
      <c r="R413" s="25" t="n">
        <v>71</v>
      </c>
      <c r="S413" s="21" t="n">
        <v>12</v>
      </c>
    </row>
    <row r="414" customFormat="false" ht="15" hidden="false" customHeight="true" outlineLevel="0" collapsed="false">
      <c r="A414" s="19" t="n">
        <v>46034</v>
      </c>
      <c r="B414" s="1" t="s">
        <v>137</v>
      </c>
      <c r="C414" s="1" t="s">
        <v>190</v>
      </c>
      <c r="D414" s="1" t="n">
        <v>33</v>
      </c>
      <c r="E414" s="1" t="s">
        <v>16</v>
      </c>
      <c r="F414" s="1" t="s">
        <v>191</v>
      </c>
      <c r="G414" s="1" t="s">
        <v>192</v>
      </c>
      <c r="H414" s="20" t="n">
        <v>1500</v>
      </c>
      <c r="I414" s="21" t="n">
        <v>19.56</v>
      </c>
      <c r="J414" s="20" t="n">
        <f aca="false">H414*I414</f>
        <v>29340</v>
      </c>
      <c r="K414" s="22" t="n">
        <v>1.5</v>
      </c>
      <c r="L414" s="23" t="n">
        <f aca="false">H414*K414</f>
        <v>2250</v>
      </c>
      <c r="M414" s="23" t="n">
        <v>2500</v>
      </c>
      <c r="N414" s="24" t="n">
        <f aca="false">L414-M414</f>
        <v>-250</v>
      </c>
      <c r="O414" s="25" t="n">
        <f aca="false">IF(L414&gt;=M414,1,0)</f>
        <v>0</v>
      </c>
      <c r="P414" s="26" t="n">
        <v>0.693617021276596</v>
      </c>
      <c r="Q414" s="26" t="n">
        <v>0.0805860805860806</v>
      </c>
      <c r="R414" s="25" t="n">
        <v>67</v>
      </c>
      <c r="S414" s="21" t="n">
        <v>10</v>
      </c>
    </row>
    <row r="415" customFormat="false" ht="15" hidden="false" customHeight="true" outlineLevel="0" collapsed="false">
      <c r="A415" s="19" t="n">
        <v>46034</v>
      </c>
      <c r="B415" s="1" t="s">
        <v>137</v>
      </c>
      <c r="C415" s="1" t="s">
        <v>190</v>
      </c>
      <c r="D415" s="1" t="n">
        <v>34</v>
      </c>
      <c r="E415" s="1" t="s">
        <v>16</v>
      </c>
      <c r="F415" s="1" t="s">
        <v>139</v>
      </c>
      <c r="G415" s="1" t="s">
        <v>140</v>
      </c>
      <c r="H415" s="20" t="n">
        <v>1500</v>
      </c>
      <c r="I415" s="21" t="n">
        <v>22.23</v>
      </c>
      <c r="J415" s="20" t="n">
        <f aca="false">H415*I415</f>
        <v>33345</v>
      </c>
      <c r="K415" s="22" t="n">
        <v>1.51</v>
      </c>
      <c r="L415" s="23" t="n">
        <f aca="false">H415*K415</f>
        <v>2265</v>
      </c>
      <c r="M415" s="23" t="n">
        <v>2500</v>
      </c>
      <c r="N415" s="24" t="n">
        <f aca="false">L415-M415</f>
        <v>-235</v>
      </c>
      <c r="O415" s="25" t="n">
        <f aca="false">IF(L415&gt;=M415,1,0)</f>
        <v>0</v>
      </c>
      <c r="P415" s="26" t="n">
        <v>0.763392857142857</v>
      </c>
      <c r="Q415" s="26" t="n">
        <v>0.066712049012934</v>
      </c>
      <c r="R415" s="25" t="n">
        <v>78</v>
      </c>
      <c r="S415" s="21" t="n">
        <v>10</v>
      </c>
    </row>
    <row r="416" customFormat="false" ht="15" hidden="false" customHeight="true" outlineLevel="0" collapsed="false">
      <c r="A416" s="19" t="n">
        <v>46034</v>
      </c>
      <c r="B416" s="1" t="s">
        <v>137</v>
      </c>
      <c r="C416" s="1" t="s">
        <v>190</v>
      </c>
      <c r="D416" s="1" t="n">
        <v>35</v>
      </c>
      <c r="E416" s="1" t="s">
        <v>16</v>
      </c>
      <c r="F416" s="1" t="s">
        <v>139</v>
      </c>
      <c r="G416" s="1" t="s">
        <v>140</v>
      </c>
      <c r="H416" s="20" t="n">
        <v>1600</v>
      </c>
      <c r="I416" s="21" t="n">
        <v>24.1</v>
      </c>
      <c r="J416" s="20" t="n">
        <f aca="false">H416*I416</f>
        <v>38560</v>
      </c>
      <c r="K416" s="22" t="n">
        <v>1.51</v>
      </c>
      <c r="L416" s="23" t="n">
        <f aca="false">H416*K416</f>
        <v>2416</v>
      </c>
      <c r="M416" s="23" t="n">
        <v>2500</v>
      </c>
      <c r="N416" s="24" t="n">
        <f aca="false">L416-M416</f>
        <v>-84</v>
      </c>
      <c r="O416" s="25" t="n">
        <f aca="false">IF(L416&gt;=M416,1,0)</f>
        <v>0</v>
      </c>
      <c r="P416" s="26" t="n">
        <v>0.783739837398374</v>
      </c>
      <c r="Q416" s="26" t="n">
        <v>0.0801393728222997</v>
      </c>
      <c r="R416" s="25" t="n">
        <v>75</v>
      </c>
      <c r="S416" s="21" t="n">
        <v>10</v>
      </c>
    </row>
    <row r="417" customFormat="false" ht="15" hidden="false" customHeight="true" outlineLevel="0" collapsed="false">
      <c r="A417" s="19" t="n">
        <v>46034</v>
      </c>
      <c r="B417" s="1" t="s">
        <v>137</v>
      </c>
      <c r="C417" s="1" t="s">
        <v>190</v>
      </c>
      <c r="D417" s="1" t="n">
        <v>36</v>
      </c>
      <c r="E417" s="1" t="s">
        <v>16</v>
      </c>
      <c r="F417" s="1" t="s">
        <v>193</v>
      </c>
      <c r="G417" s="1" t="s">
        <v>194</v>
      </c>
      <c r="H417" s="20" t="n">
        <v>1300</v>
      </c>
      <c r="I417" s="21" t="n">
        <v>20.46</v>
      </c>
      <c r="J417" s="20" t="n">
        <f aca="false">H417*I417</f>
        <v>26598</v>
      </c>
      <c r="K417" s="22" t="n">
        <v>1.4</v>
      </c>
      <c r="L417" s="23" t="n">
        <f aca="false">H417*K417</f>
        <v>1820</v>
      </c>
      <c r="M417" s="23" t="n">
        <v>2500</v>
      </c>
      <c r="N417" s="24" t="n">
        <f aca="false">L417-M417</f>
        <v>-680</v>
      </c>
      <c r="O417" s="25" t="n">
        <f aca="false">IF(L417&gt;=M417,1,0)</f>
        <v>0</v>
      </c>
      <c r="P417" s="26" t="n">
        <v>0.69265625</v>
      </c>
      <c r="Q417" s="26" t="n">
        <v>0.0583634175691937</v>
      </c>
      <c r="R417" s="25" t="n">
        <v>77</v>
      </c>
      <c r="S417" s="21" t="n">
        <v>10</v>
      </c>
    </row>
    <row r="418" customFormat="false" ht="15" hidden="false" customHeight="true" outlineLevel="0" collapsed="false">
      <c r="A418" s="19" t="n">
        <v>46034</v>
      </c>
      <c r="B418" s="1" t="s">
        <v>137</v>
      </c>
      <c r="C418" s="1" t="s">
        <v>190</v>
      </c>
      <c r="D418" s="1" t="n">
        <v>37</v>
      </c>
      <c r="E418" s="1" t="s">
        <v>16</v>
      </c>
      <c r="F418" s="1" t="s">
        <v>224</v>
      </c>
      <c r="G418" s="1" t="s">
        <v>225</v>
      </c>
      <c r="H418" s="20" t="n">
        <v>1700</v>
      </c>
      <c r="I418" s="21" t="n">
        <v>17.45</v>
      </c>
      <c r="J418" s="20" t="n">
        <f aca="false">H418*I418</f>
        <v>29665</v>
      </c>
      <c r="K418" s="22" t="n">
        <v>1.4</v>
      </c>
      <c r="L418" s="23" t="n">
        <f aca="false">H418*K418</f>
        <v>2380</v>
      </c>
      <c r="M418" s="23" t="n">
        <v>2500</v>
      </c>
      <c r="N418" s="24" t="n">
        <f aca="false">L418-M418</f>
        <v>-120</v>
      </c>
      <c r="O418" s="25" t="n">
        <f aca="false">IF(L418&gt;=M418,1,0)</f>
        <v>0</v>
      </c>
      <c r="P418" s="26" t="n">
        <v>0.952633269107258</v>
      </c>
      <c r="Q418" s="26" t="n">
        <v>0.0956521739130435</v>
      </c>
      <c r="R418" s="25" t="n">
        <v>75</v>
      </c>
      <c r="S418" s="21" t="n">
        <v>10</v>
      </c>
    </row>
    <row r="419" customFormat="false" ht="15" hidden="false" customHeight="true" outlineLevel="0" collapsed="false">
      <c r="A419" s="19" t="n">
        <v>46034</v>
      </c>
      <c r="B419" s="1" t="s">
        <v>137</v>
      </c>
      <c r="C419" s="1" t="s">
        <v>190</v>
      </c>
      <c r="D419" s="1" t="n">
        <v>38</v>
      </c>
      <c r="E419" s="1" t="s">
        <v>16</v>
      </c>
      <c r="F419" s="1" t="s">
        <v>139</v>
      </c>
      <c r="G419" s="1" t="s">
        <v>140</v>
      </c>
      <c r="H419" s="20" t="n">
        <v>1500</v>
      </c>
      <c r="I419" s="21" t="n">
        <v>22.23</v>
      </c>
      <c r="J419" s="20" t="n">
        <f aca="false">H419*I419</f>
        <v>33345</v>
      </c>
      <c r="K419" s="22" t="n">
        <v>1.51</v>
      </c>
      <c r="L419" s="23" t="n">
        <f aca="false">H419*K419</f>
        <v>2265</v>
      </c>
      <c r="M419" s="23" t="n">
        <v>2500</v>
      </c>
      <c r="N419" s="24" t="n">
        <f aca="false">L419-M419</f>
        <v>-235</v>
      </c>
      <c r="O419" s="25" t="n">
        <f aca="false">IF(L419&gt;=M419,1,0)</f>
        <v>0</v>
      </c>
      <c r="P419" s="26" t="n">
        <v>0.74298128342246</v>
      </c>
      <c r="Q419" s="26" t="n">
        <v>0.0695652173913044</v>
      </c>
      <c r="R419" s="25" t="n">
        <v>82</v>
      </c>
      <c r="S419" s="21" t="n">
        <v>10</v>
      </c>
    </row>
    <row r="420" customFormat="false" ht="15" hidden="false" customHeight="true" outlineLevel="0" collapsed="false">
      <c r="A420" s="19" t="n">
        <v>46035</v>
      </c>
      <c r="B420" s="1" t="s">
        <v>137</v>
      </c>
      <c r="C420" s="1" t="s">
        <v>138</v>
      </c>
      <c r="D420" s="1" t="n">
        <v>1</v>
      </c>
      <c r="E420" s="1" t="s">
        <v>16</v>
      </c>
      <c r="F420" s="1" t="s">
        <v>139</v>
      </c>
      <c r="G420" s="1" t="s">
        <v>140</v>
      </c>
      <c r="H420" s="20" t="n">
        <v>1700</v>
      </c>
      <c r="I420" s="21" t="n">
        <v>22.23</v>
      </c>
      <c r="J420" s="20" t="n">
        <f aca="false">H420*I420</f>
        <v>37791</v>
      </c>
      <c r="K420" s="22" t="n">
        <v>1.51</v>
      </c>
      <c r="L420" s="23" t="n">
        <f aca="false">H420*K420</f>
        <v>2567</v>
      </c>
      <c r="M420" s="23" t="n">
        <v>2500</v>
      </c>
      <c r="N420" s="24" t="n">
        <f aca="false">L420-M420</f>
        <v>67</v>
      </c>
      <c r="O420" s="25" t="n">
        <f aca="false">IF(L420&gt;=M420,1,0)</f>
        <v>1</v>
      </c>
      <c r="P420" s="26" t="n">
        <v>0.8998</v>
      </c>
      <c r="Q420" s="26" t="n">
        <v>0.102</v>
      </c>
      <c r="R420" s="25" t="n">
        <v>76</v>
      </c>
      <c r="S420" s="21" t="n">
        <v>9</v>
      </c>
    </row>
    <row r="421" customFormat="false" ht="15" hidden="false" customHeight="true" outlineLevel="0" collapsed="false">
      <c r="A421" s="19" t="n">
        <v>46035</v>
      </c>
      <c r="B421" s="1" t="s">
        <v>137</v>
      </c>
      <c r="C421" s="1" t="s">
        <v>138</v>
      </c>
      <c r="D421" s="1" t="n">
        <v>2</v>
      </c>
      <c r="E421" s="1" t="s">
        <v>10</v>
      </c>
      <c r="F421" s="1" t="s">
        <v>141</v>
      </c>
      <c r="G421" s="1" t="s">
        <v>142</v>
      </c>
      <c r="H421" s="20" t="n">
        <v>1800</v>
      </c>
      <c r="I421" s="21" t="n">
        <v>13.75</v>
      </c>
      <c r="J421" s="20" t="n">
        <f aca="false">H421*I421</f>
        <v>24750</v>
      </c>
      <c r="K421" s="22" t="n">
        <v>1.55</v>
      </c>
      <c r="L421" s="23" t="n">
        <f aca="false">H421*K421</f>
        <v>2790</v>
      </c>
      <c r="M421" s="23" t="n">
        <v>2500</v>
      </c>
      <c r="N421" s="24" t="n">
        <f aca="false">L421-M421</f>
        <v>290</v>
      </c>
      <c r="O421" s="25" t="n">
        <f aca="false">IF(L421&gt;=M421,1,0)</f>
        <v>1</v>
      </c>
      <c r="P421" s="26" t="n">
        <v>0.7527</v>
      </c>
      <c r="Q421" s="26" t="n">
        <v>0.0721</v>
      </c>
      <c r="R421" s="25" t="n">
        <v>64</v>
      </c>
      <c r="S421" s="21" t="n">
        <v>8</v>
      </c>
    </row>
    <row r="422" customFormat="false" ht="15" hidden="false" customHeight="true" outlineLevel="0" collapsed="false">
      <c r="A422" s="19" t="n">
        <v>46035</v>
      </c>
      <c r="B422" s="1" t="s">
        <v>137</v>
      </c>
      <c r="C422" s="1" t="s">
        <v>138</v>
      </c>
      <c r="D422" s="1" t="n">
        <v>3</v>
      </c>
      <c r="E422" s="1" t="s">
        <v>10</v>
      </c>
      <c r="F422" s="1" t="s">
        <v>143</v>
      </c>
      <c r="G422" s="1" t="s">
        <v>144</v>
      </c>
      <c r="H422" s="20" t="n">
        <v>1500</v>
      </c>
      <c r="I422" s="21" t="n">
        <v>20.32</v>
      </c>
      <c r="J422" s="20" t="n">
        <f aca="false">H422*I422</f>
        <v>30480</v>
      </c>
      <c r="K422" s="22" t="n">
        <v>1.75</v>
      </c>
      <c r="L422" s="23" t="n">
        <f aca="false">H422*K422</f>
        <v>2625</v>
      </c>
      <c r="M422" s="23" t="n">
        <v>2500</v>
      </c>
      <c r="N422" s="24" t="n">
        <f aca="false">L422-M422</f>
        <v>125</v>
      </c>
      <c r="O422" s="25" t="n">
        <f aca="false">IF(L422&gt;=M422,1,0)</f>
        <v>1</v>
      </c>
      <c r="P422" s="26" t="n">
        <v>0.826</v>
      </c>
      <c r="Q422" s="26" t="n">
        <v>0.1114</v>
      </c>
      <c r="R422" s="25" t="n">
        <v>67</v>
      </c>
      <c r="S422" s="21" t="n">
        <v>9</v>
      </c>
    </row>
    <row r="423" customFormat="false" ht="15" hidden="false" customHeight="true" outlineLevel="0" collapsed="false">
      <c r="A423" s="19" t="n">
        <v>46035</v>
      </c>
      <c r="B423" s="1" t="s">
        <v>137</v>
      </c>
      <c r="C423" s="1" t="s">
        <v>138</v>
      </c>
      <c r="D423" s="1" t="n">
        <v>4</v>
      </c>
      <c r="E423" s="1" t="s">
        <v>145</v>
      </c>
      <c r="F423" s="1" t="s">
        <v>232</v>
      </c>
      <c r="G423" s="1" t="s">
        <v>241</v>
      </c>
      <c r="H423" s="20" t="n">
        <v>1300</v>
      </c>
      <c r="I423" s="21" t="n">
        <v>21.45</v>
      </c>
      <c r="J423" s="20" t="n">
        <f aca="false">H423*I423</f>
        <v>27885</v>
      </c>
      <c r="K423" s="22" t="n">
        <v>2.4</v>
      </c>
      <c r="L423" s="23" t="n">
        <f aca="false">H423*K423</f>
        <v>3120</v>
      </c>
      <c r="M423" s="23" t="n">
        <v>2500</v>
      </c>
      <c r="N423" s="24" t="n">
        <f aca="false">L423-M423</f>
        <v>620</v>
      </c>
      <c r="O423" s="25" t="n">
        <f aca="false">IF(L423&gt;=M423,1,0)</f>
        <v>1</v>
      </c>
      <c r="P423" s="26" t="n">
        <v>0.7273</v>
      </c>
      <c r="Q423" s="26" t="n">
        <v>0.0979</v>
      </c>
      <c r="R423" s="25" t="n">
        <v>74</v>
      </c>
      <c r="S423" s="21" t="n">
        <v>9</v>
      </c>
    </row>
    <row r="424" customFormat="false" ht="15" hidden="false" customHeight="true" outlineLevel="0" collapsed="false">
      <c r="A424" s="19" t="n">
        <v>46035</v>
      </c>
      <c r="B424" s="1" t="s">
        <v>137</v>
      </c>
      <c r="C424" s="1" t="s">
        <v>138</v>
      </c>
      <c r="D424" s="1" t="n">
        <v>5</v>
      </c>
      <c r="E424" s="1" t="s">
        <v>13</v>
      </c>
      <c r="F424" s="1" t="s">
        <v>227</v>
      </c>
      <c r="G424" s="1" t="s">
        <v>149</v>
      </c>
      <c r="H424" s="20" t="n">
        <v>1550</v>
      </c>
      <c r="I424" s="21" t="n">
        <v>21.32</v>
      </c>
      <c r="J424" s="20" t="n">
        <f aca="false">H424*I424</f>
        <v>33046</v>
      </c>
      <c r="K424" s="22" t="n">
        <v>2.2</v>
      </c>
      <c r="L424" s="23" t="n">
        <f aca="false">H424*K424</f>
        <v>3410</v>
      </c>
      <c r="M424" s="23" t="n">
        <v>2500</v>
      </c>
      <c r="N424" s="24" t="n">
        <f aca="false">L424-M424</f>
        <v>910.000000000001</v>
      </c>
      <c r="O424" s="25" t="n">
        <f aca="false">IF(L424&gt;=M424,1,0)</f>
        <v>1</v>
      </c>
      <c r="P424" s="26" t="n">
        <v>0.7607</v>
      </c>
      <c r="Q424" s="26" t="n">
        <v>0.1368</v>
      </c>
      <c r="R424" s="25" t="n">
        <v>80</v>
      </c>
      <c r="S424" s="21" t="n">
        <v>9</v>
      </c>
    </row>
    <row r="425" customFormat="false" ht="15" hidden="false" customHeight="true" outlineLevel="0" collapsed="false">
      <c r="A425" s="19" t="n">
        <v>46035</v>
      </c>
      <c r="B425" s="1" t="s">
        <v>137</v>
      </c>
      <c r="C425" s="1" t="s">
        <v>138</v>
      </c>
      <c r="D425" s="1" t="n">
        <v>6</v>
      </c>
      <c r="E425" s="1" t="s">
        <v>10</v>
      </c>
      <c r="F425" s="1" t="s">
        <v>141</v>
      </c>
      <c r="G425" s="1" t="s">
        <v>142</v>
      </c>
      <c r="H425" s="20" t="n">
        <v>1670</v>
      </c>
      <c r="I425" s="21" t="n">
        <v>13.75</v>
      </c>
      <c r="J425" s="20" t="n">
        <f aca="false">H425*I425</f>
        <v>22962.5</v>
      </c>
      <c r="K425" s="22" t="n">
        <v>1.55</v>
      </c>
      <c r="L425" s="23" t="n">
        <f aca="false">H425*K425</f>
        <v>2588.5</v>
      </c>
      <c r="M425" s="23" t="n">
        <v>2500</v>
      </c>
      <c r="N425" s="24" t="n">
        <f aca="false">L425-M425</f>
        <v>88.5</v>
      </c>
      <c r="O425" s="25" t="n">
        <f aca="false">IF(L425&gt;=M425,1,0)</f>
        <v>1</v>
      </c>
      <c r="P425" s="26" t="n">
        <v>0.9357</v>
      </c>
      <c r="Q425" s="26" t="n">
        <v>0.0842</v>
      </c>
      <c r="R425" s="25" t="n">
        <v>49</v>
      </c>
      <c r="S425" s="21" t="n">
        <v>8</v>
      </c>
    </row>
    <row r="426" customFormat="false" ht="15" hidden="false" customHeight="true" outlineLevel="0" collapsed="false">
      <c r="A426" s="19" t="n">
        <v>46035</v>
      </c>
      <c r="B426" s="1" t="s">
        <v>137</v>
      </c>
      <c r="C426" s="1" t="s">
        <v>138</v>
      </c>
      <c r="D426" s="1" t="n">
        <v>7</v>
      </c>
      <c r="E426" s="1" t="s">
        <v>13</v>
      </c>
      <c r="F426" s="1" t="s">
        <v>234</v>
      </c>
      <c r="G426" s="1" t="s">
        <v>149</v>
      </c>
      <c r="H426" s="20" t="n">
        <v>1650</v>
      </c>
      <c r="I426" s="21" t="n">
        <v>20.83</v>
      </c>
      <c r="J426" s="20" t="n">
        <f aca="false">H426*I426</f>
        <v>34369.5</v>
      </c>
      <c r="K426" s="22" t="n">
        <v>2.2</v>
      </c>
      <c r="L426" s="23" t="n">
        <f aca="false">H426*K426</f>
        <v>3630</v>
      </c>
      <c r="M426" s="23" t="n">
        <v>2500</v>
      </c>
      <c r="N426" s="24" t="n">
        <f aca="false">L426-M426</f>
        <v>1130</v>
      </c>
      <c r="O426" s="25" t="n">
        <f aca="false">IF(L426&gt;=M426,1,0)</f>
        <v>1</v>
      </c>
      <c r="P426" s="26" t="n">
        <v>0.8486</v>
      </c>
      <c r="Q426" s="26" t="n">
        <v>0.1289</v>
      </c>
      <c r="R426" s="25" t="n">
        <v>72</v>
      </c>
      <c r="S426" s="21" t="n">
        <v>9</v>
      </c>
    </row>
    <row r="427" customFormat="false" ht="15" hidden="false" customHeight="true" outlineLevel="0" collapsed="false">
      <c r="A427" s="19" t="n">
        <v>46035</v>
      </c>
      <c r="B427" s="1" t="s">
        <v>137</v>
      </c>
      <c r="C427" s="1" t="s">
        <v>138</v>
      </c>
      <c r="D427" s="1" t="n">
        <v>8</v>
      </c>
      <c r="E427" s="1" t="s">
        <v>13</v>
      </c>
      <c r="F427" s="1" t="s">
        <v>235</v>
      </c>
      <c r="G427" s="1" t="s">
        <v>149</v>
      </c>
      <c r="H427" s="20" t="n">
        <v>1700</v>
      </c>
      <c r="I427" s="21" t="n">
        <v>19.64</v>
      </c>
      <c r="J427" s="20" t="n">
        <f aca="false">H427*I427</f>
        <v>33388</v>
      </c>
      <c r="K427" s="22" t="n">
        <v>2.2</v>
      </c>
      <c r="L427" s="23" t="n">
        <f aca="false">H427*K427</f>
        <v>3740</v>
      </c>
      <c r="M427" s="23" t="n">
        <v>2500</v>
      </c>
      <c r="N427" s="24" t="n">
        <f aca="false">L427-M427</f>
        <v>1240</v>
      </c>
      <c r="O427" s="25" t="n">
        <f aca="false">IF(L427&gt;=M427,1,0)</f>
        <v>1</v>
      </c>
      <c r="P427" s="26" t="n">
        <v>0.8889</v>
      </c>
      <c r="Q427" s="26" t="n">
        <v>0.1178</v>
      </c>
      <c r="R427" s="25" t="n">
        <v>68</v>
      </c>
      <c r="S427" s="21" t="n">
        <v>9</v>
      </c>
    </row>
    <row r="428" customFormat="false" ht="15" hidden="false" customHeight="true" outlineLevel="0" collapsed="false">
      <c r="A428" s="19" t="n">
        <v>46035</v>
      </c>
      <c r="B428" s="1" t="s">
        <v>137</v>
      </c>
      <c r="C428" s="1" t="s">
        <v>138</v>
      </c>
      <c r="D428" s="1" t="n">
        <v>9</v>
      </c>
      <c r="E428" s="1" t="s">
        <v>10</v>
      </c>
      <c r="F428" s="1" t="s">
        <v>247</v>
      </c>
      <c r="G428" s="1" t="s">
        <v>149</v>
      </c>
      <c r="H428" s="20" t="n">
        <v>830</v>
      </c>
      <c r="I428" s="21" t="n">
        <v>22.81</v>
      </c>
      <c r="J428" s="20" t="n">
        <f aca="false">H428*I428</f>
        <v>18932.3</v>
      </c>
      <c r="K428" s="22" t="n">
        <v>1.5</v>
      </c>
      <c r="L428" s="23" t="n">
        <f aca="false">H428*K428</f>
        <v>1245</v>
      </c>
      <c r="M428" s="23" t="n">
        <v>2500</v>
      </c>
      <c r="N428" s="24" t="n">
        <f aca="false">L428-M428</f>
        <v>-1255</v>
      </c>
      <c r="O428" s="25" t="n">
        <f aca="false">IF(L428&gt;=M428,1,0)</f>
        <v>0</v>
      </c>
      <c r="P428" s="26" t="n">
        <v>0.4438</v>
      </c>
      <c r="Q428" s="26" t="n">
        <v>0.115</v>
      </c>
      <c r="R428" s="25" t="n">
        <v>73</v>
      </c>
      <c r="S428" s="21" t="n">
        <v>9</v>
      </c>
    </row>
    <row r="429" customFormat="false" ht="15" hidden="false" customHeight="true" outlineLevel="0" collapsed="false">
      <c r="A429" s="19" t="n">
        <v>46035</v>
      </c>
      <c r="B429" s="1" t="s">
        <v>137</v>
      </c>
      <c r="C429" s="1" t="s">
        <v>138</v>
      </c>
      <c r="D429" s="1" t="n">
        <v>10</v>
      </c>
      <c r="E429" s="1" t="s">
        <v>10</v>
      </c>
      <c r="F429" s="1" t="s">
        <v>212</v>
      </c>
      <c r="G429" s="1" t="s">
        <v>217</v>
      </c>
      <c r="H429" s="20" t="n">
        <v>1950</v>
      </c>
      <c r="I429" s="21" t="n">
        <v>17.79</v>
      </c>
      <c r="J429" s="20" t="n">
        <f aca="false">H429*I429</f>
        <v>34690.5</v>
      </c>
      <c r="K429" s="22" t="n">
        <v>1.85</v>
      </c>
      <c r="L429" s="23" t="n">
        <f aca="false">H429*K429</f>
        <v>3607.5</v>
      </c>
      <c r="M429" s="23" t="n">
        <v>2500</v>
      </c>
      <c r="N429" s="24" t="n">
        <f aca="false">L429-M429</f>
        <v>1107.5</v>
      </c>
      <c r="O429" s="25" t="n">
        <f aca="false">IF(L429&gt;=M429,1,0)</f>
        <v>1</v>
      </c>
      <c r="P429" s="26" t="n">
        <v>0.9134</v>
      </c>
      <c r="Q429" s="26" t="n">
        <v>0.1361</v>
      </c>
      <c r="R429" s="25" t="n">
        <v>67</v>
      </c>
      <c r="S429" s="21" t="n">
        <v>10</v>
      </c>
    </row>
    <row r="430" customFormat="false" ht="15" hidden="false" customHeight="true" outlineLevel="0" collapsed="false">
      <c r="A430" s="19" t="n">
        <v>46035</v>
      </c>
      <c r="B430" s="1" t="s">
        <v>137</v>
      </c>
      <c r="C430" s="1" t="s">
        <v>138</v>
      </c>
      <c r="D430" s="1" t="n">
        <v>11</v>
      </c>
      <c r="E430" s="1" t="s">
        <v>10</v>
      </c>
      <c r="F430" s="1" t="s">
        <v>157</v>
      </c>
      <c r="G430" s="1" t="s">
        <v>201</v>
      </c>
      <c r="H430" s="20" t="n">
        <v>3000</v>
      </c>
      <c r="I430" s="21" t="n">
        <v>12.47</v>
      </c>
      <c r="J430" s="20" t="n">
        <f aca="false">H430*I430</f>
        <v>37410</v>
      </c>
      <c r="K430" s="22" t="n">
        <v>1.67</v>
      </c>
      <c r="L430" s="23" t="n">
        <f aca="false">H430*K430</f>
        <v>5010</v>
      </c>
      <c r="M430" s="23" t="n">
        <v>2500</v>
      </c>
      <c r="N430" s="24" t="n">
        <f aca="false">L430-M430</f>
        <v>2510</v>
      </c>
      <c r="O430" s="25" t="n">
        <f aca="false">IF(L430&gt;=M430,1,0)</f>
        <v>1</v>
      </c>
      <c r="P430" s="26" t="n">
        <v>0.9976</v>
      </c>
      <c r="Q430" s="26" t="n">
        <v>0.0967</v>
      </c>
      <c r="R430" s="25" t="n">
        <v>64</v>
      </c>
      <c r="S430" s="21" t="n">
        <v>9</v>
      </c>
    </row>
    <row r="431" customFormat="false" ht="15" hidden="false" customHeight="true" outlineLevel="0" collapsed="false">
      <c r="A431" s="19" t="n">
        <v>46035</v>
      </c>
      <c r="B431" s="1" t="s">
        <v>137</v>
      </c>
      <c r="C431" s="1" t="s">
        <v>138</v>
      </c>
      <c r="D431" s="1" t="n">
        <v>12</v>
      </c>
      <c r="E431" s="1" t="s">
        <v>10</v>
      </c>
      <c r="F431" s="1" t="s">
        <v>236</v>
      </c>
      <c r="G431" s="1" t="s">
        <v>242</v>
      </c>
      <c r="H431" s="20" t="n">
        <v>1430</v>
      </c>
      <c r="I431" s="21" t="n">
        <v>21.19</v>
      </c>
      <c r="J431" s="20" t="n">
        <f aca="false">H431*I431</f>
        <v>30301.7</v>
      </c>
      <c r="K431" s="22" t="n">
        <v>1.45</v>
      </c>
      <c r="L431" s="23" t="n">
        <f aca="false">H431*K431</f>
        <v>2073.5</v>
      </c>
      <c r="M431" s="23" t="n">
        <v>2500</v>
      </c>
      <c r="N431" s="24" t="n">
        <f aca="false">L431-M431</f>
        <v>-426.5</v>
      </c>
      <c r="O431" s="25" t="n">
        <f aca="false">IF(L431&gt;=M431,1,0)</f>
        <v>0</v>
      </c>
      <c r="P431" s="26" t="n">
        <v>0.7288</v>
      </c>
      <c r="Q431" s="26" t="n">
        <v>0.1091</v>
      </c>
      <c r="R431" s="25" t="n">
        <v>74</v>
      </c>
      <c r="S431" s="21" t="n">
        <v>10</v>
      </c>
    </row>
    <row r="432" customFormat="false" ht="15" hidden="false" customHeight="true" outlineLevel="0" collapsed="false">
      <c r="A432" s="19" t="n">
        <v>46035</v>
      </c>
      <c r="B432" s="1" t="s">
        <v>137</v>
      </c>
      <c r="C432" s="1" t="s">
        <v>138</v>
      </c>
      <c r="D432" s="1" t="n">
        <v>13</v>
      </c>
      <c r="E432" s="1" t="s">
        <v>10</v>
      </c>
      <c r="F432" s="1" t="s">
        <v>218</v>
      </c>
      <c r="G432" s="1" t="s">
        <v>228</v>
      </c>
      <c r="H432" s="20" t="n">
        <v>1750</v>
      </c>
      <c r="I432" s="21" t="n">
        <v>18.37</v>
      </c>
      <c r="J432" s="20" t="n">
        <f aca="false">H432*I432</f>
        <v>32147.5</v>
      </c>
      <c r="K432" s="22" t="n">
        <v>1.75</v>
      </c>
      <c r="L432" s="23" t="n">
        <f aca="false">H432*K432</f>
        <v>3062.5</v>
      </c>
      <c r="M432" s="23" t="n">
        <v>2500</v>
      </c>
      <c r="N432" s="24" t="n">
        <f aca="false">L432-M432</f>
        <v>562.5</v>
      </c>
      <c r="O432" s="25" t="n">
        <f aca="false">IF(L432&gt;=M432,1,0)</f>
        <v>1</v>
      </c>
      <c r="P432" s="26" t="n">
        <v>0.8478</v>
      </c>
      <c r="Q432" s="26" t="n">
        <v>0.1422</v>
      </c>
      <c r="R432" s="25" t="n">
        <v>68</v>
      </c>
      <c r="S432" s="21" t="n">
        <v>9</v>
      </c>
    </row>
    <row r="433" customFormat="false" ht="15" hidden="false" customHeight="true" outlineLevel="0" collapsed="false">
      <c r="A433" s="19" t="n">
        <v>46035</v>
      </c>
      <c r="B433" s="1" t="s">
        <v>137</v>
      </c>
      <c r="C433" s="1" t="s">
        <v>138</v>
      </c>
      <c r="D433" s="1" t="n">
        <v>14</v>
      </c>
      <c r="E433" s="1" t="s">
        <v>10</v>
      </c>
      <c r="F433" s="1" t="s">
        <v>160</v>
      </c>
      <c r="G433" s="1" t="s">
        <v>161</v>
      </c>
      <c r="H433" s="20" t="n">
        <v>1600</v>
      </c>
      <c r="I433" s="21" t="n">
        <v>22.05</v>
      </c>
      <c r="J433" s="20" t="n">
        <f aca="false">H433*I433</f>
        <v>35280</v>
      </c>
      <c r="K433" s="22" t="n">
        <v>1.83</v>
      </c>
      <c r="L433" s="23" t="n">
        <f aca="false">H433*K433</f>
        <v>2928</v>
      </c>
      <c r="M433" s="23" t="n">
        <v>2500</v>
      </c>
      <c r="N433" s="24" t="n">
        <f aca="false">L433-M433</f>
        <v>428</v>
      </c>
      <c r="O433" s="25" t="n">
        <f aca="false">IF(L433&gt;=M433,1,0)</f>
        <v>1</v>
      </c>
      <c r="P433" s="26" t="n">
        <v>0.8388</v>
      </c>
      <c r="Q433" s="26" t="n">
        <v>0.1672</v>
      </c>
      <c r="R433" s="25" t="n">
        <v>70</v>
      </c>
      <c r="S433" s="21" t="n">
        <v>10</v>
      </c>
    </row>
    <row r="434" customFormat="false" ht="15" hidden="false" customHeight="true" outlineLevel="0" collapsed="false">
      <c r="A434" s="19" t="n">
        <v>46035</v>
      </c>
      <c r="B434" s="1" t="s">
        <v>137</v>
      </c>
      <c r="C434" s="1" t="s">
        <v>138</v>
      </c>
      <c r="D434" s="1" t="n">
        <v>15</v>
      </c>
      <c r="E434" s="1" t="s">
        <v>16</v>
      </c>
      <c r="F434" s="1" t="s">
        <v>139</v>
      </c>
      <c r="G434" s="1" t="s">
        <v>140</v>
      </c>
      <c r="H434" s="20" t="n">
        <v>1700</v>
      </c>
      <c r="I434" s="21" t="n">
        <v>22.23</v>
      </c>
      <c r="J434" s="20" t="n">
        <f aca="false">H434*I434</f>
        <v>37791</v>
      </c>
      <c r="K434" s="22" t="n">
        <v>1.51</v>
      </c>
      <c r="L434" s="23" t="n">
        <f aca="false">H434*K434</f>
        <v>2567</v>
      </c>
      <c r="M434" s="23" t="n">
        <v>2500</v>
      </c>
      <c r="N434" s="24" t="n">
        <f aca="false">L434-M434</f>
        <v>67</v>
      </c>
      <c r="O434" s="25" t="n">
        <f aca="false">IF(L434&gt;=M434,1,0)</f>
        <v>1</v>
      </c>
      <c r="P434" s="26" t="n">
        <v>0.8959</v>
      </c>
      <c r="Q434" s="26" t="n">
        <v>0.1595</v>
      </c>
      <c r="R434" s="25" t="n">
        <v>75</v>
      </c>
      <c r="S434" s="21" t="n">
        <v>9</v>
      </c>
    </row>
    <row r="435" customFormat="false" ht="15" hidden="false" customHeight="true" outlineLevel="0" collapsed="false">
      <c r="A435" s="19" t="n">
        <v>46035</v>
      </c>
      <c r="B435" s="1" t="s">
        <v>137</v>
      </c>
      <c r="C435" s="1" t="s">
        <v>138</v>
      </c>
      <c r="D435" s="1" t="n">
        <v>16</v>
      </c>
      <c r="E435" s="1" t="s">
        <v>10</v>
      </c>
      <c r="F435" s="1" t="s">
        <v>162</v>
      </c>
      <c r="G435" s="1" t="s">
        <v>163</v>
      </c>
      <c r="H435" s="20" t="n">
        <v>2050</v>
      </c>
      <c r="I435" s="21" t="n">
        <v>20.47</v>
      </c>
      <c r="J435" s="20" t="n">
        <f aca="false">H435*I435</f>
        <v>41963.5</v>
      </c>
      <c r="K435" s="22" t="n">
        <v>1.25</v>
      </c>
      <c r="L435" s="23" t="n">
        <f aca="false">H435*K435</f>
        <v>2562.5</v>
      </c>
      <c r="M435" s="23" t="n">
        <v>2500</v>
      </c>
      <c r="N435" s="24" t="n">
        <f aca="false">L435-M435</f>
        <v>62.5</v>
      </c>
      <c r="O435" s="25" t="n">
        <f aca="false">IF(L435&gt;=M435,1,0)</f>
        <v>1</v>
      </c>
      <c r="P435" s="26" t="n">
        <v>1.03</v>
      </c>
      <c r="Q435" s="26" t="n">
        <v>0.1178</v>
      </c>
      <c r="R435" s="25" t="n">
        <v>76</v>
      </c>
      <c r="S435" s="21" t="n">
        <v>9</v>
      </c>
    </row>
    <row r="436" customFormat="false" ht="15" hidden="false" customHeight="true" outlineLevel="0" collapsed="false">
      <c r="A436" s="19" t="n">
        <v>46035</v>
      </c>
      <c r="B436" s="1" t="s">
        <v>137</v>
      </c>
      <c r="C436" s="1" t="s">
        <v>164</v>
      </c>
      <c r="D436" s="1" t="n">
        <v>17</v>
      </c>
      <c r="E436" s="1" t="s">
        <v>10</v>
      </c>
      <c r="F436" s="1" t="s">
        <v>165</v>
      </c>
      <c r="G436" s="1" t="s">
        <v>166</v>
      </c>
      <c r="H436" s="20" t="n">
        <v>1220</v>
      </c>
      <c r="I436" s="21" t="n">
        <v>31.42</v>
      </c>
      <c r="J436" s="20" t="n">
        <f aca="false">H436*I436</f>
        <v>38332.4</v>
      </c>
      <c r="K436" s="22" t="n">
        <v>3.12</v>
      </c>
      <c r="L436" s="23" t="n">
        <f aca="false">H436*K436</f>
        <v>3806.4</v>
      </c>
      <c r="M436" s="23" t="n">
        <v>2500</v>
      </c>
      <c r="N436" s="24" t="n">
        <f aca="false">L436-M436</f>
        <v>1306.4</v>
      </c>
      <c r="O436" s="25" t="n">
        <f aca="false">IF(L436&gt;=M436,1,0)</f>
        <v>1</v>
      </c>
      <c r="P436" s="26" t="n">
        <v>0.8428</v>
      </c>
      <c r="Q436" s="26" t="n">
        <v>0.0897</v>
      </c>
      <c r="R436" s="25" t="n">
        <v>78</v>
      </c>
      <c r="S436" s="21" t="n">
        <v>10</v>
      </c>
    </row>
    <row r="437" customFormat="false" ht="15" hidden="false" customHeight="true" outlineLevel="0" collapsed="false">
      <c r="A437" s="19" t="n">
        <v>46035</v>
      </c>
      <c r="B437" s="1" t="s">
        <v>137</v>
      </c>
      <c r="C437" s="1" t="s">
        <v>164</v>
      </c>
      <c r="D437" s="1" t="n">
        <v>18</v>
      </c>
      <c r="E437" s="1" t="s">
        <v>10</v>
      </c>
      <c r="F437" s="1" t="s">
        <v>167</v>
      </c>
      <c r="G437" s="1" t="s">
        <v>208</v>
      </c>
      <c r="H437" s="20" t="n">
        <v>2000</v>
      </c>
      <c r="I437" s="21" t="n">
        <v>18.43</v>
      </c>
      <c r="J437" s="20" t="n">
        <f aca="false">H437*I437</f>
        <v>36860</v>
      </c>
      <c r="K437" s="22" t="n">
        <v>1.83</v>
      </c>
      <c r="L437" s="23" t="n">
        <f aca="false">H437*K437</f>
        <v>3660</v>
      </c>
      <c r="M437" s="23" t="n">
        <v>2500</v>
      </c>
      <c r="N437" s="24" t="n">
        <f aca="false">L437-M437</f>
        <v>1160</v>
      </c>
      <c r="O437" s="25" t="n">
        <f aca="false">IF(L437&gt;=M437,1,0)</f>
        <v>1</v>
      </c>
      <c r="P437" s="26" t="n">
        <v>0.8665</v>
      </c>
      <c r="Q437" s="26" t="n">
        <v>0.0838</v>
      </c>
      <c r="R437" s="25" t="n">
        <v>78</v>
      </c>
      <c r="S437" s="21" t="n">
        <v>9</v>
      </c>
    </row>
    <row r="438" customFormat="false" ht="15" hidden="false" customHeight="true" outlineLevel="0" collapsed="false">
      <c r="A438" s="19" t="n">
        <v>46035</v>
      </c>
      <c r="B438" s="1" t="s">
        <v>137</v>
      </c>
      <c r="C438" s="1" t="s">
        <v>164</v>
      </c>
      <c r="D438" s="1" t="n">
        <v>19</v>
      </c>
      <c r="E438" s="1" t="s">
        <v>10</v>
      </c>
      <c r="F438" s="1" t="s">
        <v>171</v>
      </c>
      <c r="G438" s="1" t="s">
        <v>156</v>
      </c>
      <c r="H438" s="20" t="n">
        <v>1800</v>
      </c>
      <c r="I438" s="21" t="n">
        <v>21.3</v>
      </c>
      <c r="J438" s="20" t="n">
        <f aca="false">H438*I438</f>
        <v>38340</v>
      </c>
      <c r="K438" s="22" t="n">
        <v>1.65</v>
      </c>
      <c r="L438" s="23" t="n">
        <f aca="false">H438*K438</f>
        <v>2970</v>
      </c>
      <c r="M438" s="23" t="n">
        <v>2500</v>
      </c>
      <c r="N438" s="24" t="n">
        <f aca="false">L438-M438</f>
        <v>470</v>
      </c>
      <c r="O438" s="25" t="n">
        <f aca="false">IF(L438&gt;=M438,1,0)</f>
        <v>1</v>
      </c>
      <c r="P438" s="26" t="n">
        <v>0.8277</v>
      </c>
      <c r="Q438" s="26" t="n">
        <v>0.0856</v>
      </c>
      <c r="R438" s="25" t="n">
        <v>78</v>
      </c>
      <c r="S438" s="21" t="n">
        <v>10</v>
      </c>
    </row>
    <row r="439" customFormat="false" ht="15" hidden="false" customHeight="true" outlineLevel="0" collapsed="false">
      <c r="A439" s="19" t="n">
        <v>46035</v>
      </c>
      <c r="B439" s="1" t="s">
        <v>137</v>
      </c>
      <c r="C439" s="1" t="s">
        <v>164</v>
      </c>
      <c r="D439" s="1" t="n">
        <v>20</v>
      </c>
      <c r="E439" s="1" t="s">
        <v>10</v>
      </c>
      <c r="F439" s="1" t="s">
        <v>171</v>
      </c>
      <c r="G439" s="1" t="s">
        <v>156</v>
      </c>
      <c r="H439" s="20" t="n">
        <v>1850</v>
      </c>
      <c r="I439" s="21" t="n">
        <v>21.3</v>
      </c>
      <c r="J439" s="20" t="n">
        <f aca="false">H439*I439</f>
        <v>39405</v>
      </c>
      <c r="K439" s="22" t="n">
        <v>1.65</v>
      </c>
      <c r="L439" s="23" t="n">
        <f aca="false">H439*K439</f>
        <v>3052.5</v>
      </c>
      <c r="M439" s="23" t="n">
        <v>2500</v>
      </c>
      <c r="N439" s="24" t="n">
        <f aca="false">L439-M439</f>
        <v>552.5</v>
      </c>
      <c r="O439" s="25" t="n">
        <f aca="false">IF(L439&gt;=M439,1,0)</f>
        <v>1</v>
      </c>
      <c r="P439" s="26" t="n">
        <v>0.8148</v>
      </c>
      <c r="Q439" s="26" t="n">
        <v>0.0683</v>
      </c>
      <c r="R439" s="25" t="n">
        <v>80</v>
      </c>
      <c r="S439" s="21" t="n">
        <v>10</v>
      </c>
    </row>
    <row r="440" customFormat="false" ht="15" hidden="false" customHeight="true" outlineLevel="0" collapsed="false">
      <c r="A440" s="19" t="n">
        <v>46035</v>
      </c>
      <c r="B440" s="1" t="s">
        <v>137</v>
      </c>
      <c r="C440" s="1" t="s">
        <v>164</v>
      </c>
      <c r="D440" s="1" t="n">
        <v>21</v>
      </c>
      <c r="E440" s="1" t="s">
        <v>10</v>
      </c>
      <c r="F440" s="1" t="s">
        <v>172</v>
      </c>
      <c r="G440" s="1" t="s">
        <v>173</v>
      </c>
      <c r="H440" s="20" t="n">
        <v>1050</v>
      </c>
      <c r="I440" s="21" t="n">
        <v>40.42</v>
      </c>
      <c r="J440" s="20" t="n">
        <f aca="false">H440*I440</f>
        <v>42441</v>
      </c>
      <c r="K440" s="22" t="n">
        <v>3.5</v>
      </c>
      <c r="L440" s="23" t="n">
        <f aca="false">H440*K440</f>
        <v>3675</v>
      </c>
      <c r="M440" s="23" t="n">
        <v>2500</v>
      </c>
      <c r="N440" s="24" t="n">
        <f aca="false">L440-M440</f>
        <v>1175</v>
      </c>
      <c r="O440" s="25" t="n">
        <f aca="false">IF(L440&gt;=M440,1,0)</f>
        <v>1</v>
      </c>
      <c r="P440" s="26" t="n">
        <v>0.768</v>
      </c>
      <c r="Q440" s="26" t="n">
        <v>0.107</v>
      </c>
      <c r="R440" s="25" t="n">
        <v>75</v>
      </c>
      <c r="S440" s="21" t="n">
        <v>13</v>
      </c>
    </row>
    <row r="441" customFormat="false" ht="15" hidden="false" customHeight="true" outlineLevel="0" collapsed="false">
      <c r="A441" s="19" t="n">
        <v>46035</v>
      </c>
      <c r="B441" s="1" t="s">
        <v>137</v>
      </c>
      <c r="C441" s="1" t="s">
        <v>164</v>
      </c>
      <c r="D441" s="1" t="n">
        <v>22</v>
      </c>
      <c r="E441" s="1" t="s">
        <v>16</v>
      </c>
      <c r="F441" s="1" t="s">
        <v>139</v>
      </c>
      <c r="G441" s="1" t="s">
        <v>140</v>
      </c>
      <c r="H441" s="20" t="n">
        <v>1950</v>
      </c>
      <c r="I441" s="21" t="n">
        <v>22.23</v>
      </c>
      <c r="J441" s="20" t="n">
        <f aca="false">H441*I441</f>
        <v>43348.5</v>
      </c>
      <c r="K441" s="22" t="n">
        <v>1.51</v>
      </c>
      <c r="L441" s="23" t="n">
        <f aca="false">H441*K441</f>
        <v>2944.5</v>
      </c>
      <c r="M441" s="23" t="n">
        <v>2500</v>
      </c>
      <c r="N441" s="24" t="n">
        <f aca="false">L441-M441</f>
        <v>444.5</v>
      </c>
      <c r="O441" s="25" t="n">
        <f aca="false">IF(L441&gt;=M441,1,0)</f>
        <v>1</v>
      </c>
      <c r="P441" s="26" t="n">
        <v>0.9395</v>
      </c>
      <c r="Q441" s="26" t="n">
        <v>0.09</v>
      </c>
      <c r="R441" s="25" t="n">
        <v>77</v>
      </c>
      <c r="S441" s="21" t="n">
        <v>10</v>
      </c>
    </row>
    <row r="442" customFormat="false" ht="15" hidden="false" customHeight="true" outlineLevel="0" collapsed="false">
      <c r="A442" s="19" t="n">
        <v>46035</v>
      </c>
      <c r="B442" s="1" t="s">
        <v>137</v>
      </c>
      <c r="C442" s="1" t="s">
        <v>164</v>
      </c>
      <c r="D442" s="1" t="n">
        <v>23</v>
      </c>
      <c r="E442" s="1" t="s">
        <v>22</v>
      </c>
      <c r="F442" s="1" t="s">
        <v>174</v>
      </c>
      <c r="G442" s="1" t="s">
        <v>175</v>
      </c>
      <c r="H442" s="20" t="n">
        <v>1900</v>
      </c>
      <c r="I442" s="21" t="n">
        <v>23.27</v>
      </c>
      <c r="J442" s="20" t="n">
        <f aca="false">H442*I442</f>
        <v>44213</v>
      </c>
      <c r="K442" s="22" t="n">
        <v>1.31</v>
      </c>
      <c r="L442" s="23" t="n">
        <f aca="false">H442*K442</f>
        <v>2489</v>
      </c>
      <c r="M442" s="23" t="n">
        <v>2500</v>
      </c>
      <c r="N442" s="24" t="n">
        <f aca="false">L442-M442</f>
        <v>-11</v>
      </c>
      <c r="O442" s="25" t="n">
        <f aca="false">IF(L442&gt;=M442,1,0)</f>
        <v>0</v>
      </c>
      <c r="P442" s="26" t="n">
        <v>0.9246</v>
      </c>
      <c r="Q442" s="26" t="n">
        <v>0.0649</v>
      </c>
      <c r="R442" s="25" t="n">
        <v>78</v>
      </c>
      <c r="S442" s="21" t="n">
        <v>10</v>
      </c>
    </row>
    <row r="443" customFormat="false" ht="15" hidden="false" customHeight="true" outlineLevel="0" collapsed="false">
      <c r="A443" s="19" t="n">
        <v>46035</v>
      </c>
      <c r="B443" s="1" t="s">
        <v>137</v>
      </c>
      <c r="C443" s="1" t="s">
        <v>164</v>
      </c>
      <c r="D443" s="1" t="n">
        <v>24</v>
      </c>
      <c r="E443" s="1" t="s">
        <v>16</v>
      </c>
      <c r="F443" s="1" t="s">
        <v>229</v>
      </c>
      <c r="G443" s="1" t="s">
        <v>230</v>
      </c>
      <c r="H443" s="20" t="n">
        <v>1000</v>
      </c>
      <c r="I443" s="21" t="n">
        <v>38.07</v>
      </c>
      <c r="J443" s="20" t="n">
        <f aca="false">H443*I443</f>
        <v>38070</v>
      </c>
      <c r="K443" s="22" t="n">
        <v>3.5</v>
      </c>
      <c r="L443" s="23" t="n">
        <f aca="false">H443*K443</f>
        <v>3500</v>
      </c>
      <c r="M443" s="23" t="n">
        <v>2500</v>
      </c>
      <c r="N443" s="24" t="n">
        <f aca="false">L443-M443</f>
        <v>1000</v>
      </c>
      <c r="O443" s="25" t="n">
        <f aca="false">IF(L443&gt;=M443,1,0)</f>
        <v>1</v>
      </c>
      <c r="P443" s="26" t="n">
        <v>0.6815</v>
      </c>
      <c r="Q443" s="26" t="n">
        <v>0.0853</v>
      </c>
      <c r="R443" s="25" t="n">
        <v>76</v>
      </c>
      <c r="S443" s="21" t="n">
        <v>13</v>
      </c>
    </row>
    <row r="444" customFormat="false" ht="15" hidden="false" customHeight="true" outlineLevel="0" collapsed="false">
      <c r="A444" s="19" t="n">
        <v>46035</v>
      </c>
      <c r="B444" s="1" t="s">
        <v>137</v>
      </c>
      <c r="C444" s="1" t="s">
        <v>164</v>
      </c>
      <c r="D444" s="1" t="n">
        <v>25</v>
      </c>
      <c r="E444" s="1" t="s">
        <v>10</v>
      </c>
      <c r="F444" s="1" t="s">
        <v>239</v>
      </c>
      <c r="G444" s="1" t="s">
        <v>243</v>
      </c>
      <c r="H444" s="20" t="n">
        <v>1100</v>
      </c>
      <c r="I444" s="21" t="n">
        <v>26.07</v>
      </c>
      <c r="J444" s="20" t="n">
        <f aca="false">H444*I444</f>
        <v>28677</v>
      </c>
      <c r="K444" s="22" t="n">
        <v>2.19</v>
      </c>
      <c r="L444" s="23" t="n">
        <f aca="false">H444*K444</f>
        <v>2409</v>
      </c>
      <c r="M444" s="23" t="n">
        <v>2500</v>
      </c>
      <c r="N444" s="24" t="n">
        <f aca="false">L444-M444</f>
        <v>-91</v>
      </c>
      <c r="O444" s="25" t="n">
        <f aca="false">IF(L444&gt;=M444,1,0)</f>
        <v>0</v>
      </c>
      <c r="P444" s="26" t="n">
        <v>0.6381</v>
      </c>
      <c r="Q444" s="26" t="n">
        <v>0.1757</v>
      </c>
      <c r="R444" s="25" t="n">
        <v>79</v>
      </c>
      <c r="S444" s="21" t="n">
        <v>10</v>
      </c>
    </row>
    <row r="445" customFormat="false" ht="15" hidden="false" customHeight="true" outlineLevel="0" collapsed="false">
      <c r="A445" s="19" t="n">
        <v>46035</v>
      </c>
      <c r="B445" s="1" t="s">
        <v>137</v>
      </c>
      <c r="C445" s="1" t="s">
        <v>164</v>
      </c>
      <c r="D445" s="1" t="n">
        <v>26</v>
      </c>
      <c r="E445" s="1" t="s">
        <v>181</v>
      </c>
      <c r="F445" s="1" t="s">
        <v>182</v>
      </c>
      <c r="G445" s="1" t="s">
        <v>183</v>
      </c>
      <c r="H445" s="20" t="n">
        <v>1900</v>
      </c>
      <c r="I445" s="21" t="n">
        <v>20.76</v>
      </c>
      <c r="J445" s="20" t="n">
        <f aca="false">H445*I445</f>
        <v>39444</v>
      </c>
      <c r="K445" s="22" t="n">
        <v>1.7</v>
      </c>
      <c r="L445" s="23" t="n">
        <f aca="false">H445*K445</f>
        <v>3230</v>
      </c>
      <c r="M445" s="23" t="n">
        <v>2500</v>
      </c>
      <c r="N445" s="24" t="n">
        <f aca="false">L445-M445</f>
        <v>730</v>
      </c>
      <c r="O445" s="25" t="n">
        <f aca="false">IF(L445&gt;=M445,1,0)</f>
        <v>1</v>
      </c>
      <c r="P445" s="26" t="n">
        <v>0.9856</v>
      </c>
      <c r="Q445" s="26" t="n">
        <v>0.0685</v>
      </c>
      <c r="R445" s="25" t="n">
        <v>72</v>
      </c>
      <c r="S445" s="21" t="n">
        <v>10</v>
      </c>
    </row>
    <row r="446" customFormat="false" ht="15" hidden="false" customHeight="true" outlineLevel="0" collapsed="false">
      <c r="A446" s="19" t="n">
        <v>46035</v>
      </c>
      <c r="B446" s="1" t="s">
        <v>137</v>
      </c>
      <c r="C446" s="1" t="s">
        <v>164</v>
      </c>
      <c r="D446" s="1" t="n">
        <v>27</v>
      </c>
      <c r="E446" s="1" t="s">
        <v>219</v>
      </c>
      <c r="F446" s="1" t="s">
        <v>244</v>
      </c>
      <c r="G446" s="1" t="s">
        <v>221</v>
      </c>
      <c r="H446" s="20" t="n">
        <v>1550</v>
      </c>
      <c r="I446" s="21" t="n">
        <v>20.39</v>
      </c>
      <c r="J446" s="20" t="n">
        <f aca="false">H446*I446</f>
        <v>31604.5</v>
      </c>
      <c r="K446" s="22" t="n">
        <v>1.2</v>
      </c>
      <c r="L446" s="23" t="n">
        <f aca="false">H446*K446</f>
        <v>1860</v>
      </c>
      <c r="M446" s="23" t="n">
        <v>2500</v>
      </c>
      <c r="N446" s="24" t="n">
        <f aca="false">L446-M446</f>
        <v>-640</v>
      </c>
      <c r="O446" s="25" t="n">
        <f aca="false">IF(L446&gt;=M446,1,0)</f>
        <v>0</v>
      </c>
      <c r="P446" s="26" t="n">
        <v>0.8321</v>
      </c>
      <c r="Q446" s="26" t="n">
        <v>0.1028</v>
      </c>
      <c r="R446" s="25" t="n">
        <v>71</v>
      </c>
      <c r="S446" s="21" t="n">
        <v>9</v>
      </c>
    </row>
    <row r="447" customFormat="false" ht="15" hidden="false" customHeight="true" outlineLevel="0" collapsed="false">
      <c r="A447" s="19" t="n">
        <v>46035</v>
      </c>
      <c r="B447" s="1" t="s">
        <v>137</v>
      </c>
      <c r="C447" s="1" t="s">
        <v>164</v>
      </c>
      <c r="D447" s="1" t="n">
        <v>28</v>
      </c>
      <c r="E447" s="1" t="s">
        <v>176</v>
      </c>
      <c r="F447" s="1" t="s">
        <v>222</v>
      </c>
      <c r="G447" s="1" t="s">
        <v>223</v>
      </c>
      <c r="H447" s="20" t="n">
        <v>900</v>
      </c>
      <c r="I447" s="21" t="n">
        <v>38.56</v>
      </c>
      <c r="J447" s="20" t="n">
        <f aca="false">H447*I447</f>
        <v>34704</v>
      </c>
      <c r="K447" s="22" t="n">
        <v>1.9</v>
      </c>
      <c r="L447" s="23" t="n">
        <f aca="false">H447*K447</f>
        <v>1710</v>
      </c>
      <c r="M447" s="23" t="n">
        <v>2500</v>
      </c>
      <c r="N447" s="24" t="n">
        <f aca="false">L447-M447</f>
        <v>-790</v>
      </c>
      <c r="O447" s="25" t="n">
        <f aca="false">IF(L447&gt;=M447,1,0)</f>
        <v>0</v>
      </c>
      <c r="P447" s="26" t="n">
        <v>0.6186</v>
      </c>
      <c r="Q447" s="26" t="n">
        <v>0.0862</v>
      </c>
      <c r="R447" s="25" t="n">
        <v>78</v>
      </c>
      <c r="S447" s="21" t="n">
        <v>12</v>
      </c>
    </row>
    <row r="448" customFormat="false" ht="15" hidden="false" customHeight="true" outlineLevel="0" collapsed="false">
      <c r="A448" s="19" t="n">
        <v>46035</v>
      </c>
      <c r="B448" s="1" t="s">
        <v>137</v>
      </c>
      <c r="C448" s="1" t="s">
        <v>164</v>
      </c>
      <c r="D448" s="1" t="n">
        <v>29</v>
      </c>
      <c r="E448" s="1" t="s">
        <v>16</v>
      </c>
      <c r="F448" s="1" t="s">
        <v>139</v>
      </c>
      <c r="G448" s="1" t="s">
        <v>140</v>
      </c>
      <c r="H448" s="20" t="n">
        <v>1900</v>
      </c>
      <c r="I448" s="21" t="n">
        <v>22.23</v>
      </c>
      <c r="J448" s="20" t="n">
        <f aca="false">H448*I448</f>
        <v>42237</v>
      </c>
      <c r="K448" s="22" t="n">
        <v>1.51</v>
      </c>
      <c r="L448" s="23" t="n">
        <f aca="false">H448*K448</f>
        <v>2869</v>
      </c>
      <c r="M448" s="23" t="n">
        <v>2500</v>
      </c>
      <c r="N448" s="24" t="n">
        <f aca="false">L448-M448</f>
        <v>369</v>
      </c>
      <c r="O448" s="25" t="n">
        <f aca="false">IF(L448&gt;=M448,1,0)</f>
        <v>1</v>
      </c>
      <c r="P448" s="26" t="n">
        <v>0.9226</v>
      </c>
      <c r="Q448" s="26" t="n">
        <v>0.0964</v>
      </c>
      <c r="R448" s="25" t="n">
        <v>75</v>
      </c>
      <c r="S448" s="21" t="n">
        <v>10</v>
      </c>
    </row>
    <row r="449" customFormat="false" ht="15" hidden="false" customHeight="true" outlineLevel="0" collapsed="false">
      <c r="A449" s="19" t="n">
        <v>46035</v>
      </c>
      <c r="B449" s="1" t="s">
        <v>137</v>
      </c>
      <c r="C449" s="1" t="s">
        <v>164</v>
      </c>
      <c r="D449" s="1" t="n">
        <v>30</v>
      </c>
      <c r="E449" s="1" t="s">
        <v>10</v>
      </c>
      <c r="F449" s="1" t="s">
        <v>160</v>
      </c>
      <c r="G449" s="1" t="s">
        <v>161</v>
      </c>
      <c r="H449" s="20" t="n">
        <v>1760</v>
      </c>
      <c r="I449" s="21" t="n">
        <v>22.05</v>
      </c>
      <c r="J449" s="20" t="n">
        <f aca="false">H449*I449</f>
        <v>38808</v>
      </c>
      <c r="K449" s="22" t="n">
        <v>1.83</v>
      </c>
      <c r="L449" s="23" t="n">
        <f aca="false">H449*K449</f>
        <v>3220.8</v>
      </c>
      <c r="M449" s="23" t="n">
        <v>2500</v>
      </c>
      <c r="N449" s="24" t="n">
        <f aca="false">L449-M449</f>
        <v>720.8</v>
      </c>
      <c r="O449" s="25" t="n">
        <f aca="false">IF(L449&gt;=M449,1,0)</f>
        <v>1</v>
      </c>
      <c r="P449" s="26" t="n">
        <v>0.8261</v>
      </c>
      <c r="Q449" s="26" t="n">
        <v>0.1122</v>
      </c>
      <c r="R449" s="25" t="n">
        <v>76</v>
      </c>
      <c r="S449" s="21" t="n">
        <v>10</v>
      </c>
    </row>
    <row r="450" customFormat="false" ht="15" hidden="false" customHeight="true" outlineLevel="0" collapsed="false">
      <c r="A450" s="19" t="n">
        <v>46035</v>
      </c>
      <c r="B450" s="1" t="s">
        <v>137</v>
      </c>
      <c r="C450" s="1" t="s">
        <v>164</v>
      </c>
      <c r="D450" s="1" t="n">
        <v>31</v>
      </c>
      <c r="E450" s="1" t="s">
        <v>16</v>
      </c>
      <c r="F450" s="1" t="s">
        <v>139</v>
      </c>
      <c r="G450" s="1" t="s">
        <v>140</v>
      </c>
      <c r="H450" s="20" t="n">
        <v>1900</v>
      </c>
      <c r="I450" s="21" t="n">
        <v>22.23</v>
      </c>
      <c r="J450" s="20" t="n">
        <f aca="false">H450*I450</f>
        <v>42237</v>
      </c>
      <c r="K450" s="22" t="n">
        <v>1.51</v>
      </c>
      <c r="L450" s="23" t="n">
        <f aca="false">H450*K450</f>
        <v>2869</v>
      </c>
      <c r="M450" s="23" t="n">
        <v>2500</v>
      </c>
      <c r="N450" s="24" t="n">
        <f aca="false">L450-M450</f>
        <v>369</v>
      </c>
      <c r="O450" s="25" t="n">
        <f aca="false">IF(L450&gt;=M450,1,0)</f>
        <v>1</v>
      </c>
      <c r="P450" s="26" t="n">
        <v>0.9166</v>
      </c>
      <c r="Q450" s="26" t="n">
        <v>0.1382</v>
      </c>
      <c r="R450" s="25" t="n">
        <v>76</v>
      </c>
      <c r="S450" s="21" t="n">
        <v>10</v>
      </c>
    </row>
    <row r="451" customFormat="false" ht="15" hidden="false" customHeight="true" outlineLevel="0" collapsed="false">
      <c r="A451" s="19" t="n">
        <v>46035</v>
      </c>
      <c r="B451" s="1" t="s">
        <v>137</v>
      </c>
      <c r="C451" s="1" t="s">
        <v>164</v>
      </c>
      <c r="D451" s="1" t="n">
        <v>32</v>
      </c>
      <c r="E451" s="1" t="s">
        <v>176</v>
      </c>
      <c r="F451" s="1" t="s">
        <v>245</v>
      </c>
      <c r="G451" s="1" t="s">
        <v>246</v>
      </c>
      <c r="H451" s="20" t="n">
        <v>1400</v>
      </c>
      <c r="I451" s="21" t="n">
        <v>21.39</v>
      </c>
      <c r="J451" s="20" t="n">
        <f aca="false">H451*I451</f>
        <v>29946</v>
      </c>
      <c r="K451" s="22" t="n">
        <v>1.8</v>
      </c>
      <c r="L451" s="23" t="n">
        <f aca="false">H451*K451</f>
        <v>2520</v>
      </c>
      <c r="M451" s="23" t="n">
        <v>2500</v>
      </c>
      <c r="N451" s="24" t="n">
        <f aca="false">L451-M451</f>
        <v>20</v>
      </c>
      <c r="O451" s="25" t="n">
        <f aca="false">IF(L451&gt;=M451,1,0)</f>
        <v>1</v>
      </c>
      <c r="P451" s="26" t="n">
        <v>0.6028</v>
      </c>
      <c r="Q451" s="26" t="n">
        <v>0.0849</v>
      </c>
      <c r="R451" s="25" t="n">
        <v>71</v>
      </c>
      <c r="S451" s="21" t="n">
        <v>12</v>
      </c>
    </row>
    <row r="452" customFormat="false" ht="15" hidden="false" customHeight="true" outlineLevel="0" collapsed="false">
      <c r="A452" s="19" t="n">
        <v>46035</v>
      </c>
      <c r="B452" s="1" t="s">
        <v>137</v>
      </c>
      <c r="C452" s="1" t="s">
        <v>190</v>
      </c>
      <c r="D452" s="1" t="n">
        <v>33</v>
      </c>
      <c r="E452" s="1" t="s">
        <v>16</v>
      </c>
      <c r="F452" s="1" t="s">
        <v>191</v>
      </c>
      <c r="G452" s="1" t="s">
        <v>192</v>
      </c>
      <c r="H452" s="20" t="n">
        <v>1510</v>
      </c>
      <c r="I452" s="21" t="n">
        <v>19.56</v>
      </c>
      <c r="J452" s="20" t="n">
        <f aca="false">H452*I452</f>
        <v>29535.6</v>
      </c>
      <c r="K452" s="22" t="n">
        <v>1.5</v>
      </c>
      <c r="L452" s="23" t="n">
        <f aca="false">H452*K452</f>
        <v>2265</v>
      </c>
      <c r="M452" s="23" t="n">
        <v>2500</v>
      </c>
      <c r="N452" s="24" t="n">
        <f aca="false">L452-M452</f>
        <v>-235</v>
      </c>
      <c r="O452" s="25" t="n">
        <f aca="false">IF(L452&gt;=M452,1,0)</f>
        <v>0</v>
      </c>
      <c r="P452" s="26" t="n">
        <v>0.720732064421669</v>
      </c>
      <c r="Q452" s="26" t="n">
        <v>0.0726872246696035</v>
      </c>
      <c r="R452" s="25" t="n">
        <v>67</v>
      </c>
      <c r="S452" s="21" t="n">
        <v>10</v>
      </c>
    </row>
    <row r="453" customFormat="false" ht="15" hidden="false" customHeight="true" outlineLevel="0" collapsed="false">
      <c r="A453" s="19" t="n">
        <v>46035</v>
      </c>
      <c r="B453" s="1" t="s">
        <v>137</v>
      </c>
      <c r="C453" s="1" t="s">
        <v>190</v>
      </c>
      <c r="D453" s="1" t="n">
        <v>34</v>
      </c>
      <c r="E453" s="1" t="s">
        <v>16</v>
      </c>
      <c r="F453" s="1" t="s">
        <v>139</v>
      </c>
      <c r="G453" s="1" t="s">
        <v>140</v>
      </c>
      <c r="H453" s="20" t="n">
        <v>1570</v>
      </c>
      <c r="I453" s="21" t="n">
        <v>22.23</v>
      </c>
      <c r="J453" s="20" t="n">
        <f aca="false">H453*I453</f>
        <v>34901.1</v>
      </c>
      <c r="K453" s="22" t="n">
        <v>1.51</v>
      </c>
      <c r="L453" s="23" t="n">
        <f aca="false">H453*K453</f>
        <v>2370.7</v>
      </c>
      <c r="M453" s="23" t="n">
        <v>2500</v>
      </c>
      <c r="N453" s="24" t="n">
        <f aca="false">L453-M453</f>
        <v>-129.3</v>
      </c>
      <c r="O453" s="25" t="n">
        <f aca="false">IF(L453&gt;=M453,1,0)</f>
        <v>0</v>
      </c>
      <c r="P453" s="26" t="n">
        <v>0.77558</v>
      </c>
      <c r="Q453" s="26" t="n">
        <v>0.0671595810227973</v>
      </c>
      <c r="R453" s="25" t="n">
        <v>78</v>
      </c>
      <c r="S453" s="21" t="n">
        <v>10</v>
      </c>
    </row>
    <row r="454" customFormat="false" ht="15" hidden="false" customHeight="true" outlineLevel="0" collapsed="false">
      <c r="A454" s="19" t="n">
        <v>46035</v>
      </c>
      <c r="B454" s="1" t="s">
        <v>137</v>
      </c>
      <c r="C454" s="1" t="s">
        <v>190</v>
      </c>
      <c r="D454" s="1" t="n">
        <v>35</v>
      </c>
      <c r="E454" s="1" t="s">
        <v>16</v>
      </c>
      <c r="F454" s="1" t="s">
        <v>139</v>
      </c>
      <c r="G454" s="1" t="s">
        <v>140</v>
      </c>
      <c r="H454" s="20" t="n">
        <v>1632</v>
      </c>
      <c r="I454" s="21" t="n">
        <v>24.1</v>
      </c>
      <c r="J454" s="20" t="n">
        <f aca="false">H454*I454</f>
        <v>39331.2</v>
      </c>
      <c r="K454" s="22" t="n">
        <v>1.51</v>
      </c>
      <c r="L454" s="23" t="n">
        <f aca="false">H454*K454</f>
        <v>2464.32</v>
      </c>
      <c r="M454" s="23" t="n">
        <v>2500</v>
      </c>
      <c r="N454" s="24" t="n">
        <f aca="false">L454-M454</f>
        <v>-35.6799999999998</v>
      </c>
      <c r="O454" s="25" t="n">
        <f aca="false">IF(L454&gt;=M454,1,0)</f>
        <v>0</v>
      </c>
      <c r="P454" s="26" t="n">
        <v>0.790735826296743</v>
      </c>
      <c r="Q454" s="26" t="n">
        <v>0.0763447079236553</v>
      </c>
      <c r="R454" s="25" t="n">
        <v>75</v>
      </c>
      <c r="S454" s="21" t="n">
        <v>10</v>
      </c>
    </row>
    <row r="455" customFormat="false" ht="15" hidden="false" customHeight="true" outlineLevel="0" collapsed="false">
      <c r="A455" s="19" t="n">
        <v>46035</v>
      </c>
      <c r="B455" s="1" t="s">
        <v>137</v>
      </c>
      <c r="C455" s="1" t="s">
        <v>190</v>
      </c>
      <c r="D455" s="1" t="n">
        <v>36</v>
      </c>
      <c r="E455" s="1" t="s">
        <v>16</v>
      </c>
      <c r="F455" s="1" t="s">
        <v>248</v>
      </c>
      <c r="G455" s="1" t="s">
        <v>249</v>
      </c>
      <c r="H455" s="20" t="n">
        <v>1350</v>
      </c>
      <c r="I455" s="21" t="n">
        <v>15.22</v>
      </c>
      <c r="J455" s="20" t="n">
        <f aca="false">H455*I455</f>
        <v>20547</v>
      </c>
      <c r="K455" s="22" t="n">
        <v>1.4</v>
      </c>
      <c r="L455" s="23" t="n">
        <f aca="false">H455*K455</f>
        <v>1890</v>
      </c>
      <c r="M455" s="23" t="n">
        <v>2500</v>
      </c>
      <c r="N455" s="24" t="n">
        <f aca="false">L455-M455</f>
        <v>-610</v>
      </c>
      <c r="O455" s="25" t="n">
        <f aca="false">IF(L455&gt;=M455,1,0)</f>
        <v>0</v>
      </c>
      <c r="P455" s="26" t="n">
        <v>0.562315270935961</v>
      </c>
      <c r="Q455" s="26" t="n">
        <v>0.163167938931298</v>
      </c>
      <c r="R455" s="25" t="n">
        <v>77</v>
      </c>
      <c r="S455" s="21" t="n">
        <v>10</v>
      </c>
    </row>
    <row r="456" customFormat="false" ht="15" hidden="false" customHeight="true" outlineLevel="0" collapsed="false">
      <c r="A456" s="19" t="n">
        <v>46035</v>
      </c>
      <c r="B456" s="1" t="s">
        <v>137</v>
      </c>
      <c r="C456" s="1" t="s">
        <v>190</v>
      </c>
      <c r="D456" s="1" t="n">
        <v>37</v>
      </c>
      <c r="E456" s="1" t="s">
        <v>16</v>
      </c>
      <c r="F456" s="1" t="s">
        <v>224</v>
      </c>
      <c r="G456" s="1" t="s">
        <v>225</v>
      </c>
      <c r="H456" s="20" t="n">
        <v>1700</v>
      </c>
      <c r="I456" s="21" t="n">
        <v>17.45</v>
      </c>
      <c r="J456" s="20" t="n">
        <f aca="false">H456*I456</f>
        <v>29665</v>
      </c>
      <c r="K456" s="22" t="n">
        <v>1.4</v>
      </c>
      <c r="L456" s="23" t="n">
        <f aca="false">H456*K456</f>
        <v>2380</v>
      </c>
      <c r="M456" s="23" t="n">
        <v>2500</v>
      </c>
      <c r="N456" s="24" t="n">
        <f aca="false">L456-M456</f>
        <v>-120</v>
      </c>
      <c r="O456" s="25" t="n">
        <f aca="false">IF(L456&gt;=M456,1,0)</f>
        <v>0</v>
      </c>
      <c r="P456" s="26" t="n">
        <v>0.960032362459547</v>
      </c>
      <c r="Q456" s="26" t="n">
        <v>0.0943060498220641</v>
      </c>
      <c r="R456" s="25" t="n">
        <v>75</v>
      </c>
      <c r="S456" s="21" t="n">
        <v>10</v>
      </c>
    </row>
    <row r="457" customFormat="false" ht="15" hidden="false" customHeight="true" outlineLevel="0" collapsed="false">
      <c r="A457" s="19" t="n">
        <v>46035</v>
      </c>
      <c r="B457" s="1" t="s">
        <v>137</v>
      </c>
      <c r="C457" s="1" t="s">
        <v>190</v>
      </c>
      <c r="D457" s="1" t="n">
        <v>38</v>
      </c>
      <c r="E457" s="1" t="s">
        <v>16</v>
      </c>
      <c r="F457" s="1" t="s">
        <v>139</v>
      </c>
      <c r="G457" s="1" t="s">
        <v>140</v>
      </c>
      <c r="H457" s="20" t="n">
        <v>1510</v>
      </c>
      <c r="I457" s="21" t="n">
        <v>22.23</v>
      </c>
      <c r="J457" s="20" t="n">
        <f aca="false">H457*I457</f>
        <v>33567.3</v>
      </c>
      <c r="K457" s="22" t="n">
        <v>1.51</v>
      </c>
      <c r="L457" s="23" t="n">
        <f aca="false">H457*K457</f>
        <v>2280.1</v>
      </c>
      <c r="M457" s="23" t="n">
        <v>2500</v>
      </c>
      <c r="N457" s="24" t="n">
        <f aca="false">L457-M457</f>
        <v>-219.9</v>
      </c>
      <c r="O457" s="25" t="n">
        <f aca="false">IF(L457&gt;=M457,1,0)</f>
        <v>0</v>
      </c>
      <c r="P457" s="26" t="n">
        <v>0.753982479784367</v>
      </c>
      <c r="Q457" s="26" t="n">
        <v>0.0712435233160622</v>
      </c>
      <c r="R457" s="25" t="n">
        <v>82</v>
      </c>
      <c r="S457" s="21" t="n">
        <v>10</v>
      </c>
    </row>
    <row r="458" customFormat="false" ht="15" hidden="false" customHeight="true" outlineLevel="0" collapsed="false">
      <c r="A458" s="19" t="n">
        <v>46036</v>
      </c>
      <c r="B458" s="1" t="s">
        <v>137</v>
      </c>
      <c r="C458" s="1" t="s">
        <v>138</v>
      </c>
      <c r="D458" s="1" t="n">
        <v>1</v>
      </c>
      <c r="E458" s="1" t="s">
        <v>16</v>
      </c>
      <c r="F458" s="1" t="s">
        <v>139</v>
      </c>
      <c r="G458" s="1" t="s">
        <v>140</v>
      </c>
      <c r="H458" s="20" t="n">
        <v>1710</v>
      </c>
      <c r="I458" s="21" t="n">
        <v>22.23</v>
      </c>
      <c r="J458" s="20" t="n">
        <f aca="false">H458*I458</f>
        <v>38013.3</v>
      </c>
      <c r="K458" s="22" t="n">
        <v>1.51</v>
      </c>
      <c r="L458" s="23" t="n">
        <f aca="false">H458*K458</f>
        <v>2582.1</v>
      </c>
      <c r="M458" s="23" t="n">
        <v>2500</v>
      </c>
      <c r="N458" s="24" t="n">
        <f aca="false">L458-M458</f>
        <v>82.0999999999999</v>
      </c>
      <c r="O458" s="25" t="n">
        <f aca="false">IF(L458&gt;=M458,1,0)</f>
        <v>1</v>
      </c>
      <c r="P458" s="26" t="n">
        <v>0.8961</v>
      </c>
      <c r="Q458" s="26" t="n">
        <v>0.1004</v>
      </c>
      <c r="R458" s="25" t="n">
        <v>77</v>
      </c>
      <c r="S458" s="21" t="n">
        <v>9</v>
      </c>
    </row>
    <row r="459" customFormat="false" ht="15" hidden="false" customHeight="true" outlineLevel="0" collapsed="false">
      <c r="A459" s="19" t="n">
        <v>46036</v>
      </c>
      <c r="B459" s="1" t="s">
        <v>137</v>
      </c>
      <c r="C459" s="1" t="s">
        <v>138</v>
      </c>
      <c r="D459" s="1" t="n">
        <v>2</v>
      </c>
      <c r="E459" s="1" t="s">
        <v>10</v>
      </c>
      <c r="F459" s="1" t="s">
        <v>250</v>
      </c>
      <c r="G459" s="1" t="s">
        <v>142</v>
      </c>
      <c r="H459" s="20" t="n">
        <v>1500</v>
      </c>
      <c r="I459" s="21" t="n">
        <v>13.75</v>
      </c>
      <c r="J459" s="20" t="n">
        <f aca="false">H459*I459</f>
        <v>20625</v>
      </c>
      <c r="K459" s="22" t="n">
        <v>1.55</v>
      </c>
      <c r="L459" s="23" t="n">
        <f aca="false">H459*K459</f>
        <v>2325</v>
      </c>
      <c r="M459" s="23" t="n">
        <v>2500</v>
      </c>
      <c r="N459" s="24" t="n">
        <f aca="false">L459-M459</f>
        <v>-175</v>
      </c>
      <c r="O459" s="25" t="n">
        <f aca="false">IF(L459&gt;=M459,1,0)</f>
        <v>0</v>
      </c>
      <c r="P459" s="26" t="n">
        <v>0.6138</v>
      </c>
      <c r="Q459" s="26" t="n">
        <v>0.0728</v>
      </c>
      <c r="R459" s="25" t="n">
        <v>63</v>
      </c>
      <c r="S459" s="21" t="n">
        <v>8</v>
      </c>
    </row>
    <row r="460" customFormat="false" ht="15" hidden="false" customHeight="true" outlineLevel="0" collapsed="false">
      <c r="A460" s="19" t="n">
        <v>46036</v>
      </c>
      <c r="B460" s="1" t="s">
        <v>137</v>
      </c>
      <c r="C460" s="1" t="s">
        <v>138</v>
      </c>
      <c r="D460" s="1" t="n">
        <v>3</v>
      </c>
      <c r="E460" s="1" t="s">
        <v>10</v>
      </c>
      <c r="F460" s="1" t="s">
        <v>143</v>
      </c>
      <c r="G460" s="1" t="s">
        <v>144</v>
      </c>
      <c r="H460" s="20" t="n">
        <v>1300</v>
      </c>
      <c r="I460" s="21" t="n">
        <v>20.32</v>
      </c>
      <c r="J460" s="20" t="n">
        <f aca="false">H460*I460</f>
        <v>26416</v>
      </c>
      <c r="K460" s="22" t="n">
        <v>1.75</v>
      </c>
      <c r="L460" s="23" t="n">
        <f aca="false">H460*K460</f>
        <v>2275</v>
      </c>
      <c r="M460" s="23" t="n">
        <v>2500</v>
      </c>
      <c r="N460" s="24" t="n">
        <f aca="false">L460-M460</f>
        <v>-225</v>
      </c>
      <c r="O460" s="25" t="n">
        <f aca="false">IF(L460&gt;=M460,1,0)</f>
        <v>0</v>
      </c>
      <c r="P460" s="26" t="n">
        <v>0.8063</v>
      </c>
      <c r="Q460" s="26" t="n">
        <v>0.1172</v>
      </c>
      <c r="R460" s="25" t="n">
        <v>67</v>
      </c>
      <c r="S460" s="21" t="n">
        <v>8</v>
      </c>
    </row>
    <row r="461" customFormat="false" ht="15" hidden="false" customHeight="true" outlineLevel="0" collapsed="false">
      <c r="A461" s="19" t="n">
        <v>46036</v>
      </c>
      <c r="B461" s="1" t="s">
        <v>137</v>
      </c>
      <c r="C461" s="1" t="s">
        <v>138</v>
      </c>
      <c r="D461" s="1" t="n">
        <v>4</v>
      </c>
      <c r="E461" s="1" t="s">
        <v>145</v>
      </c>
      <c r="F461" s="1" t="s">
        <v>232</v>
      </c>
      <c r="G461" s="1" t="s">
        <v>241</v>
      </c>
      <c r="H461" s="20" t="n">
        <v>1300</v>
      </c>
      <c r="I461" s="21" t="n">
        <v>21.45</v>
      </c>
      <c r="J461" s="20" t="n">
        <f aca="false">H461*I461</f>
        <v>27885</v>
      </c>
      <c r="K461" s="22" t="n">
        <v>2.4</v>
      </c>
      <c r="L461" s="23" t="n">
        <f aca="false">H461*K461</f>
        <v>3120</v>
      </c>
      <c r="M461" s="23" t="n">
        <v>2500</v>
      </c>
      <c r="N461" s="24" t="n">
        <f aca="false">L461-M461</f>
        <v>620</v>
      </c>
      <c r="O461" s="25" t="n">
        <f aca="false">IF(L461&gt;=M461,1,0)</f>
        <v>1</v>
      </c>
      <c r="P461" s="26" t="n">
        <v>0.7052</v>
      </c>
      <c r="Q461" s="26" t="n">
        <v>0.0965</v>
      </c>
      <c r="R461" s="25" t="n">
        <v>74</v>
      </c>
      <c r="S461" s="21" t="n">
        <v>9</v>
      </c>
    </row>
    <row r="462" customFormat="false" ht="15" hidden="false" customHeight="true" outlineLevel="0" collapsed="false">
      <c r="A462" s="19" t="n">
        <v>46036</v>
      </c>
      <c r="B462" s="1" t="s">
        <v>137</v>
      </c>
      <c r="C462" s="1" t="s">
        <v>138</v>
      </c>
      <c r="D462" s="1" t="n">
        <v>5</v>
      </c>
      <c r="E462" s="1" t="s">
        <v>13</v>
      </c>
      <c r="F462" s="1" t="s">
        <v>227</v>
      </c>
      <c r="G462" s="1" t="s">
        <v>149</v>
      </c>
      <c r="H462" s="20" t="n">
        <v>1550</v>
      </c>
      <c r="I462" s="21" t="n">
        <v>21.32</v>
      </c>
      <c r="J462" s="20" t="n">
        <f aca="false">H462*I462</f>
        <v>33046</v>
      </c>
      <c r="K462" s="22" t="n">
        <v>2.2</v>
      </c>
      <c r="L462" s="23" t="n">
        <f aca="false">H462*K462</f>
        <v>3410</v>
      </c>
      <c r="M462" s="23" t="n">
        <v>2500</v>
      </c>
      <c r="N462" s="24" t="n">
        <f aca="false">L462-M462</f>
        <v>910.000000000001</v>
      </c>
      <c r="O462" s="25" t="n">
        <f aca="false">IF(L462&gt;=M462,1,0)</f>
        <v>1</v>
      </c>
      <c r="P462" s="26" t="n">
        <v>0.7671</v>
      </c>
      <c r="Q462" s="26" t="n">
        <v>0.1332</v>
      </c>
      <c r="R462" s="25" t="n">
        <v>80</v>
      </c>
      <c r="S462" s="21" t="n">
        <v>9</v>
      </c>
    </row>
    <row r="463" customFormat="false" ht="15" hidden="false" customHeight="true" outlineLevel="0" collapsed="false">
      <c r="A463" s="19" t="n">
        <v>46036</v>
      </c>
      <c r="B463" s="1" t="s">
        <v>137</v>
      </c>
      <c r="C463" s="1" t="s">
        <v>138</v>
      </c>
      <c r="D463" s="1" t="n">
        <v>6</v>
      </c>
      <c r="E463" s="1" t="s">
        <v>10</v>
      </c>
      <c r="F463" s="1" t="s">
        <v>141</v>
      </c>
      <c r="G463" s="1" t="s">
        <v>142</v>
      </c>
      <c r="H463" s="20" t="n">
        <v>1650</v>
      </c>
      <c r="I463" s="21" t="n">
        <v>13.75</v>
      </c>
      <c r="J463" s="20" t="n">
        <f aca="false">H463*I463</f>
        <v>22687.5</v>
      </c>
      <c r="K463" s="22" t="n">
        <v>1.55</v>
      </c>
      <c r="L463" s="23" t="n">
        <f aca="false">H463*K463</f>
        <v>2557.5</v>
      </c>
      <c r="M463" s="23" t="n">
        <v>2500</v>
      </c>
      <c r="N463" s="24" t="n">
        <f aca="false">L463-M463</f>
        <v>57.5</v>
      </c>
      <c r="O463" s="25" t="n">
        <f aca="false">IF(L463&gt;=M463,1,0)</f>
        <v>1</v>
      </c>
      <c r="P463" s="26" t="n">
        <v>0.9156</v>
      </c>
      <c r="Q463" s="26" t="n">
        <v>0.0842</v>
      </c>
      <c r="R463" s="25" t="n">
        <v>49</v>
      </c>
      <c r="S463" s="21" t="n">
        <v>8</v>
      </c>
    </row>
    <row r="464" customFormat="false" ht="15" hidden="false" customHeight="true" outlineLevel="0" collapsed="false">
      <c r="A464" s="19" t="n">
        <v>46036</v>
      </c>
      <c r="B464" s="1" t="s">
        <v>137</v>
      </c>
      <c r="C464" s="1" t="s">
        <v>138</v>
      </c>
      <c r="D464" s="1" t="n">
        <v>7</v>
      </c>
      <c r="E464" s="1" t="s">
        <v>13</v>
      </c>
      <c r="F464" s="1" t="s">
        <v>234</v>
      </c>
      <c r="G464" s="1" t="s">
        <v>149</v>
      </c>
      <c r="H464" s="20" t="n">
        <v>1650</v>
      </c>
      <c r="I464" s="21" t="n">
        <v>20.83</v>
      </c>
      <c r="J464" s="20" t="n">
        <f aca="false">H464*I464</f>
        <v>34369.5</v>
      </c>
      <c r="K464" s="22" t="n">
        <v>2.2</v>
      </c>
      <c r="L464" s="23" t="n">
        <f aca="false">H464*K464</f>
        <v>3630</v>
      </c>
      <c r="M464" s="23" t="n">
        <v>2500</v>
      </c>
      <c r="N464" s="24" t="n">
        <f aca="false">L464-M464</f>
        <v>1130</v>
      </c>
      <c r="O464" s="25" t="n">
        <f aca="false">IF(L464&gt;=M464,1,0)</f>
        <v>1</v>
      </c>
      <c r="P464" s="26" t="n">
        <v>0.8706</v>
      </c>
      <c r="Q464" s="26" t="n">
        <v>0.1278</v>
      </c>
      <c r="R464" s="25" t="n">
        <v>72</v>
      </c>
      <c r="S464" s="21" t="n">
        <v>9</v>
      </c>
    </row>
    <row r="465" customFormat="false" ht="15" hidden="false" customHeight="true" outlineLevel="0" collapsed="false">
      <c r="A465" s="19" t="n">
        <v>46036</v>
      </c>
      <c r="B465" s="1" t="s">
        <v>137</v>
      </c>
      <c r="C465" s="1" t="s">
        <v>138</v>
      </c>
      <c r="D465" s="1" t="n">
        <v>8</v>
      </c>
      <c r="E465" s="1" t="s">
        <v>13</v>
      </c>
      <c r="F465" s="1" t="s">
        <v>235</v>
      </c>
      <c r="G465" s="1" t="s">
        <v>149</v>
      </c>
      <c r="H465" s="20" t="n">
        <v>1700</v>
      </c>
      <c r="I465" s="21" t="n">
        <v>19.64</v>
      </c>
      <c r="J465" s="20" t="n">
        <f aca="false">H465*I465</f>
        <v>33388</v>
      </c>
      <c r="K465" s="22" t="n">
        <v>2.2</v>
      </c>
      <c r="L465" s="23" t="n">
        <f aca="false">H465*K465</f>
        <v>3740</v>
      </c>
      <c r="M465" s="23" t="n">
        <v>2500</v>
      </c>
      <c r="N465" s="24" t="n">
        <f aca="false">L465-M465</f>
        <v>1240</v>
      </c>
      <c r="O465" s="25" t="n">
        <f aca="false">IF(L465&gt;=M465,1,0)</f>
        <v>1</v>
      </c>
      <c r="P465" s="26" t="n">
        <v>0.8548</v>
      </c>
      <c r="Q465" s="26" t="n">
        <v>0.1171</v>
      </c>
      <c r="R465" s="25" t="n">
        <v>69</v>
      </c>
      <c r="S465" s="21" t="n">
        <v>9</v>
      </c>
    </row>
    <row r="466" customFormat="false" ht="15" hidden="false" customHeight="true" outlineLevel="0" collapsed="false">
      <c r="A466" s="19" t="n">
        <v>46036</v>
      </c>
      <c r="B466" s="1" t="s">
        <v>137</v>
      </c>
      <c r="C466" s="1" t="s">
        <v>138</v>
      </c>
      <c r="D466" s="1" t="n">
        <v>9</v>
      </c>
      <c r="E466" s="1" t="s">
        <v>10</v>
      </c>
      <c r="F466" s="1" t="s">
        <v>247</v>
      </c>
      <c r="G466" s="1" t="s">
        <v>251</v>
      </c>
      <c r="H466" s="20" t="n">
        <v>1050</v>
      </c>
      <c r="I466" s="21" t="n">
        <v>20.4</v>
      </c>
      <c r="J466" s="20" t="n">
        <f aca="false">H466*I466</f>
        <v>21420</v>
      </c>
      <c r="K466" s="22" t="n">
        <v>1.49</v>
      </c>
      <c r="L466" s="23" t="n">
        <f aca="false">H466*K466</f>
        <v>1564.5</v>
      </c>
      <c r="M466" s="23" t="n">
        <v>2500</v>
      </c>
      <c r="N466" s="24" t="n">
        <f aca="false">L466-M466</f>
        <v>-935.5</v>
      </c>
      <c r="O466" s="25" t="n">
        <f aca="false">IF(L466&gt;=M466,1,0)</f>
        <v>0</v>
      </c>
      <c r="P466" s="26" t="n">
        <v>0.5212</v>
      </c>
      <c r="Q466" s="26" t="n">
        <v>0.125</v>
      </c>
      <c r="R466" s="25" t="n">
        <v>72</v>
      </c>
      <c r="S466" s="21" t="n">
        <v>10</v>
      </c>
    </row>
    <row r="467" customFormat="false" ht="15" hidden="false" customHeight="true" outlineLevel="0" collapsed="false">
      <c r="A467" s="19" t="n">
        <v>46036</v>
      </c>
      <c r="B467" s="1" t="s">
        <v>137</v>
      </c>
      <c r="C467" s="1" t="s">
        <v>138</v>
      </c>
      <c r="D467" s="1" t="n">
        <v>10</v>
      </c>
      <c r="E467" s="1" t="s">
        <v>10</v>
      </c>
      <c r="F467" s="1" t="s">
        <v>212</v>
      </c>
      <c r="G467" s="1" t="s">
        <v>217</v>
      </c>
      <c r="H467" s="20" t="n">
        <v>2000</v>
      </c>
      <c r="I467" s="21" t="n">
        <v>17.79</v>
      </c>
      <c r="J467" s="20" t="n">
        <f aca="false">H467*I467</f>
        <v>35580</v>
      </c>
      <c r="K467" s="22" t="n">
        <v>1.85</v>
      </c>
      <c r="L467" s="23" t="n">
        <f aca="false">H467*K467</f>
        <v>3700</v>
      </c>
      <c r="M467" s="23" t="n">
        <v>2500</v>
      </c>
      <c r="N467" s="24" t="n">
        <f aca="false">L467-M467</f>
        <v>1200</v>
      </c>
      <c r="O467" s="25" t="n">
        <f aca="false">IF(L467&gt;=M467,1,0)</f>
        <v>1</v>
      </c>
      <c r="P467" s="26" t="n">
        <v>0.9012</v>
      </c>
      <c r="Q467" s="26" t="n">
        <v>0.1249</v>
      </c>
      <c r="R467" s="25" t="n">
        <v>68</v>
      </c>
      <c r="S467" s="21" t="n">
        <v>10</v>
      </c>
    </row>
    <row r="468" customFormat="false" ht="15" hidden="false" customHeight="true" outlineLevel="0" collapsed="false">
      <c r="A468" s="19" t="n">
        <v>46036</v>
      </c>
      <c r="B468" s="1" t="s">
        <v>137</v>
      </c>
      <c r="C468" s="1" t="s">
        <v>138</v>
      </c>
      <c r="D468" s="1" t="n">
        <v>11</v>
      </c>
      <c r="E468" s="1" t="s">
        <v>10</v>
      </c>
      <c r="F468" s="1" t="s">
        <v>157</v>
      </c>
      <c r="G468" s="1" t="s">
        <v>201</v>
      </c>
      <c r="H468" s="20" t="n">
        <v>3000</v>
      </c>
      <c r="I468" s="21" t="n">
        <v>12.47</v>
      </c>
      <c r="J468" s="20" t="n">
        <f aca="false">H468*I468</f>
        <v>37410</v>
      </c>
      <c r="K468" s="22" t="n">
        <v>1.67</v>
      </c>
      <c r="L468" s="23" t="n">
        <f aca="false">H468*K468</f>
        <v>5010</v>
      </c>
      <c r="M468" s="23" t="n">
        <v>2500</v>
      </c>
      <c r="N468" s="24" t="n">
        <f aca="false">L468-M468</f>
        <v>2510</v>
      </c>
      <c r="O468" s="25" t="n">
        <f aca="false">IF(L468&gt;=M468,1,0)</f>
        <v>1</v>
      </c>
      <c r="P468" s="26" t="n">
        <v>1.1174</v>
      </c>
      <c r="Q468" s="26" t="n">
        <v>0.1</v>
      </c>
      <c r="R468" s="25" t="n">
        <v>64</v>
      </c>
      <c r="S468" s="21" t="n">
        <v>9</v>
      </c>
    </row>
    <row r="469" customFormat="false" ht="15" hidden="false" customHeight="true" outlineLevel="0" collapsed="false">
      <c r="A469" s="19" t="n">
        <v>46036</v>
      </c>
      <c r="B469" s="1" t="s">
        <v>137</v>
      </c>
      <c r="C469" s="1" t="s">
        <v>138</v>
      </c>
      <c r="D469" s="1" t="n">
        <v>12</v>
      </c>
      <c r="E469" s="1" t="s">
        <v>10</v>
      </c>
      <c r="F469" s="1" t="s">
        <v>236</v>
      </c>
      <c r="G469" s="1" t="s">
        <v>242</v>
      </c>
      <c r="H469" s="20" t="n">
        <v>1500</v>
      </c>
      <c r="I469" s="21" t="n">
        <v>21.19</v>
      </c>
      <c r="J469" s="20" t="n">
        <f aca="false">H469*I469</f>
        <v>31785</v>
      </c>
      <c r="K469" s="22" t="n">
        <v>1.45</v>
      </c>
      <c r="L469" s="23" t="n">
        <f aca="false">H469*K469</f>
        <v>2175</v>
      </c>
      <c r="M469" s="23" t="n">
        <v>2500</v>
      </c>
      <c r="N469" s="24" t="n">
        <f aca="false">L469-M469</f>
        <v>-325</v>
      </c>
      <c r="O469" s="25" t="n">
        <f aca="false">IF(L469&gt;=M469,1,0)</f>
        <v>0</v>
      </c>
      <c r="P469" s="26" t="n">
        <v>0.6961</v>
      </c>
      <c r="Q469" s="26" t="n">
        <v>0.1032</v>
      </c>
      <c r="R469" s="25" t="n">
        <v>70</v>
      </c>
      <c r="S469" s="21" t="n">
        <v>10</v>
      </c>
    </row>
    <row r="470" customFormat="false" ht="15" hidden="false" customHeight="true" outlineLevel="0" collapsed="false">
      <c r="A470" s="19" t="n">
        <v>46036</v>
      </c>
      <c r="B470" s="1" t="s">
        <v>137</v>
      </c>
      <c r="C470" s="1" t="s">
        <v>138</v>
      </c>
      <c r="D470" s="1" t="n">
        <v>13</v>
      </c>
      <c r="E470" s="1" t="s">
        <v>10</v>
      </c>
      <c r="F470" s="1" t="s">
        <v>218</v>
      </c>
      <c r="G470" s="1" t="s">
        <v>228</v>
      </c>
      <c r="H470" s="20" t="n">
        <v>1800</v>
      </c>
      <c r="I470" s="21" t="n">
        <v>18.37</v>
      </c>
      <c r="J470" s="20" t="n">
        <f aca="false">H470*I470</f>
        <v>33066</v>
      </c>
      <c r="K470" s="22" t="n">
        <v>1.75</v>
      </c>
      <c r="L470" s="23" t="n">
        <f aca="false">H470*K470</f>
        <v>3150</v>
      </c>
      <c r="M470" s="23" t="n">
        <v>2500</v>
      </c>
      <c r="N470" s="24" t="n">
        <f aca="false">L470-M470</f>
        <v>650</v>
      </c>
      <c r="O470" s="25" t="n">
        <f aca="false">IF(L470&gt;=M470,1,0)</f>
        <v>1</v>
      </c>
      <c r="P470" s="26" t="n">
        <v>0.8598</v>
      </c>
      <c r="Q470" s="26" t="n">
        <v>0.1356</v>
      </c>
      <c r="R470" s="25" t="n">
        <v>68</v>
      </c>
      <c r="S470" s="21" t="n">
        <v>9</v>
      </c>
    </row>
    <row r="471" customFormat="false" ht="15" hidden="false" customHeight="true" outlineLevel="0" collapsed="false">
      <c r="A471" s="19" t="n">
        <v>46036</v>
      </c>
      <c r="B471" s="1" t="s">
        <v>137</v>
      </c>
      <c r="C471" s="1" t="s">
        <v>138</v>
      </c>
      <c r="D471" s="1" t="n">
        <v>14</v>
      </c>
      <c r="E471" s="1" t="s">
        <v>10</v>
      </c>
      <c r="F471" s="1" t="s">
        <v>160</v>
      </c>
      <c r="G471" s="1" t="s">
        <v>161</v>
      </c>
      <c r="H471" s="20" t="n">
        <v>1550</v>
      </c>
      <c r="I471" s="21" t="n">
        <v>22.05</v>
      </c>
      <c r="J471" s="20" t="n">
        <f aca="false">H471*I471</f>
        <v>34177.5</v>
      </c>
      <c r="K471" s="22" t="n">
        <v>1.83</v>
      </c>
      <c r="L471" s="23" t="n">
        <f aca="false">H471*K471</f>
        <v>2836.5</v>
      </c>
      <c r="M471" s="23" t="n">
        <v>2500</v>
      </c>
      <c r="N471" s="24" t="n">
        <f aca="false">L471-M471</f>
        <v>336.5</v>
      </c>
      <c r="O471" s="25" t="n">
        <f aca="false">IF(L471&gt;=M471,1,0)</f>
        <v>1</v>
      </c>
      <c r="P471" s="26" t="n">
        <v>0.8091</v>
      </c>
      <c r="Q471" s="26" t="n">
        <v>0.1725</v>
      </c>
      <c r="R471" s="25" t="n">
        <v>70</v>
      </c>
      <c r="S471" s="21" t="n">
        <v>10</v>
      </c>
    </row>
    <row r="472" customFormat="false" ht="15" hidden="false" customHeight="true" outlineLevel="0" collapsed="false">
      <c r="A472" s="19" t="n">
        <v>46036</v>
      </c>
      <c r="B472" s="1" t="s">
        <v>137</v>
      </c>
      <c r="C472" s="1" t="s">
        <v>138</v>
      </c>
      <c r="D472" s="1" t="n">
        <v>15</v>
      </c>
      <c r="E472" s="1" t="s">
        <v>16</v>
      </c>
      <c r="F472" s="1" t="s">
        <v>139</v>
      </c>
      <c r="G472" s="1" t="s">
        <v>140</v>
      </c>
      <c r="H472" s="20" t="n">
        <v>1700</v>
      </c>
      <c r="I472" s="21" t="n">
        <v>22.23</v>
      </c>
      <c r="J472" s="20" t="n">
        <f aca="false">H472*I472</f>
        <v>37791</v>
      </c>
      <c r="K472" s="22" t="n">
        <v>1.51</v>
      </c>
      <c r="L472" s="23" t="n">
        <f aca="false">H472*K472</f>
        <v>2567</v>
      </c>
      <c r="M472" s="23" t="n">
        <v>2500</v>
      </c>
      <c r="N472" s="24" t="n">
        <f aca="false">L472-M472</f>
        <v>67</v>
      </c>
      <c r="O472" s="25" t="n">
        <f aca="false">IF(L472&gt;=M472,1,0)</f>
        <v>1</v>
      </c>
      <c r="P472" s="26" t="n">
        <v>0.8896</v>
      </c>
      <c r="Q472" s="26" t="n">
        <v>0.1632</v>
      </c>
      <c r="R472" s="25" t="n">
        <v>75</v>
      </c>
      <c r="S472" s="21" t="n">
        <v>9</v>
      </c>
    </row>
    <row r="473" customFormat="false" ht="15" hidden="false" customHeight="true" outlineLevel="0" collapsed="false">
      <c r="A473" s="19" t="n">
        <v>46036</v>
      </c>
      <c r="B473" s="1" t="s">
        <v>137</v>
      </c>
      <c r="C473" s="1" t="s">
        <v>138</v>
      </c>
      <c r="D473" s="1" t="n">
        <v>16</v>
      </c>
      <c r="E473" s="1" t="s">
        <v>10</v>
      </c>
      <c r="F473" s="1" t="s">
        <v>162</v>
      </c>
      <c r="G473" s="1" t="s">
        <v>163</v>
      </c>
      <c r="H473" s="20" t="n">
        <v>2050</v>
      </c>
      <c r="I473" s="21" t="n">
        <v>20.47</v>
      </c>
      <c r="J473" s="20" t="n">
        <f aca="false">H473*I473</f>
        <v>41963.5</v>
      </c>
      <c r="K473" s="22" t="n">
        <v>1.25</v>
      </c>
      <c r="L473" s="23" t="n">
        <f aca="false">H473*K473</f>
        <v>2562.5</v>
      </c>
      <c r="M473" s="23" t="n">
        <v>2500</v>
      </c>
      <c r="N473" s="24" t="n">
        <f aca="false">L473-M473</f>
        <v>62.5</v>
      </c>
      <c r="O473" s="25" t="n">
        <f aca="false">IF(L473&gt;=M473,1,0)</f>
        <v>1</v>
      </c>
      <c r="P473" s="26" t="n">
        <v>1.0034</v>
      </c>
      <c r="Q473" s="26" t="n">
        <v>0.1215</v>
      </c>
      <c r="R473" s="25" t="n">
        <v>76</v>
      </c>
      <c r="S473" s="21" t="n">
        <v>9</v>
      </c>
    </row>
    <row r="474" customFormat="false" ht="15" hidden="false" customHeight="true" outlineLevel="0" collapsed="false">
      <c r="A474" s="19" t="n">
        <v>46036</v>
      </c>
      <c r="B474" s="1" t="s">
        <v>137</v>
      </c>
      <c r="C474" s="1" t="s">
        <v>164</v>
      </c>
      <c r="D474" s="1" t="n">
        <v>17</v>
      </c>
      <c r="E474" s="1" t="s">
        <v>10</v>
      </c>
      <c r="F474" s="1" t="s">
        <v>165</v>
      </c>
      <c r="G474" s="1" t="s">
        <v>166</v>
      </c>
      <c r="H474" s="20" t="n">
        <v>1250</v>
      </c>
      <c r="I474" s="21" t="n">
        <v>31.42</v>
      </c>
      <c r="J474" s="20" t="n">
        <f aca="false">H474*I474</f>
        <v>39275</v>
      </c>
      <c r="K474" s="22" t="n">
        <v>3.12</v>
      </c>
      <c r="L474" s="23" t="n">
        <f aca="false">H474*K474</f>
        <v>3900</v>
      </c>
      <c r="M474" s="23" t="n">
        <v>2500</v>
      </c>
      <c r="N474" s="24" t="n">
        <f aca="false">L474-M474</f>
        <v>1400</v>
      </c>
      <c r="O474" s="25" t="n">
        <f aca="false">IF(L474&gt;=M474,1,0)</f>
        <v>1</v>
      </c>
      <c r="P474" s="26" t="n">
        <v>0.8414</v>
      </c>
      <c r="Q474" s="26" t="n">
        <v>0.0712</v>
      </c>
      <c r="R474" s="25" t="n">
        <v>78</v>
      </c>
      <c r="S474" s="21" t="n">
        <v>10</v>
      </c>
    </row>
    <row r="475" customFormat="false" ht="15" hidden="false" customHeight="true" outlineLevel="0" collapsed="false">
      <c r="A475" s="19" t="n">
        <v>46036</v>
      </c>
      <c r="B475" s="1" t="s">
        <v>137</v>
      </c>
      <c r="C475" s="1" t="s">
        <v>164</v>
      </c>
      <c r="D475" s="1" t="n">
        <v>18</v>
      </c>
      <c r="E475" s="1" t="s">
        <v>10</v>
      </c>
      <c r="F475" s="1" t="s">
        <v>167</v>
      </c>
      <c r="G475" s="1" t="s">
        <v>208</v>
      </c>
      <c r="H475" s="20" t="n">
        <v>2100</v>
      </c>
      <c r="I475" s="21" t="n">
        <v>18.43</v>
      </c>
      <c r="J475" s="20" t="n">
        <f aca="false">H475*I475</f>
        <v>38703</v>
      </c>
      <c r="K475" s="22" t="n">
        <v>1.83</v>
      </c>
      <c r="L475" s="23" t="n">
        <f aca="false">H475*K475</f>
        <v>3843</v>
      </c>
      <c r="M475" s="23" t="n">
        <v>2500</v>
      </c>
      <c r="N475" s="24" t="n">
        <f aca="false">L475-M475</f>
        <v>1343</v>
      </c>
      <c r="O475" s="25" t="n">
        <f aca="false">IF(L475&gt;=M475,1,0)</f>
        <v>1</v>
      </c>
      <c r="P475" s="26" t="n">
        <v>0.8729</v>
      </c>
      <c r="Q475" s="26" t="n">
        <v>0.0738</v>
      </c>
      <c r="R475" s="25" t="n">
        <v>78</v>
      </c>
      <c r="S475" s="21" t="n">
        <v>9</v>
      </c>
    </row>
    <row r="476" customFormat="false" ht="15" hidden="false" customHeight="true" outlineLevel="0" collapsed="false">
      <c r="A476" s="19" t="n">
        <v>46036</v>
      </c>
      <c r="B476" s="1" t="s">
        <v>137</v>
      </c>
      <c r="C476" s="1" t="s">
        <v>164</v>
      </c>
      <c r="D476" s="1" t="n">
        <v>19</v>
      </c>
      <c r="E476" s="1" t="s">
        <v>10</v>
      </c>
      <c r="F476" s="1" t="s">
        <v>171</v>
      </c>
      <c r="G476" s="1" t="s">
        <v>156</v>
      </c>
      <c r="H476" s="20" t="n">
        <v>1850</v>
      </c>
      <c r="I476" s="21" t="n">
        <v>21.3</v>
      </c>
      <c r="J476" s="20" t="n">
        <f aca="false">H476*I476</f>
        <v>39405</v>
      </c>
      <c r="K476" s="22" t="n">
        <v>1.65</v>
      </c>
      <c r="L476" s="23" t="n">
        <f aca="false">H476*K476</f>
        <v>3052.5</v>
      </c>
      <c r="M476" s="23" t="n">
        <v>2500</v>
      </c>
      <c r="N476" s="24" t="n">
        <f aca="false">L476-M476</f>
        <v>552.5</v>
      </c>
      <c r="O476" s="25" t="n">
        <f aca="false">IF(L476&gt;=M476,1,0)</f>
        <v>1</v>
      </c>
      <c r="P476" s="26" t="n">
        <v>0.8463</v>
      </c>
      <c r="Q476" s="26" t="n">
        <v>0.0594</v>
      </c>
      <c r="R476" s="25" t="n">
        <v>78</v>
      </c>
      <c r="S476" s="21" t="n">
        <v>10</v>
      </c>
    </row>
    <row r="477" customFormat="false" ht="15" hidden="false" customHeight="true" outlineLevel="0" collapsed="false">
      <c r="A477" s="19" t="n">
        <v>46036</v>
      </c>
      <c r="B477" s="1" t="s">
        <v>137</v>
      </c>
      <c r="C477" s="1" t="s">
        <v>164</v>
      </c>
      <c r="D477" s="1" t="n">
        <v>20</v>
      </c>
      <c r="E477" s="1" t="s">
        <v>16</v>
      </c>
      <c r="F477" s="1" t="s">
        <v>248</v>
      </c>
      <c r="G477" s="1" t="s">
        <v>156</v>
      </c>
      <c r="H477" s="20" t="n">
        <v>1600</v>
      </c>
      <c r="I477" s="21" t="n">
        <v>21.3</v>
      </c>
      <c r="J477" s="20" t="n">
        <f aca="false">H477*I477</f>
        <v>34080</v>
      </c>
      <c r="K477" s="22" t="n">
        <v>1.65</v>
      </c>
      <c r="L477" s="23" t="n">
        <f aca="false">H477*K477</f>
        <v>2640</v>
      </c>
      <c r="M477" s="23" t="n">
        <v>2500</v>
      </c>
      <c r="N477" s="24" t="n">
        <f aca="false">L477-M477</f>
        <v>140</v>
      </c>
      <c r="O477" s="25" t="n">
        <f aca="false">IF(L477&gt;=M477,1,0)</f>
        <v>1</v>
      </c>
      <c r="P477" s="26" t="n">
        <v>0.6843</v>
      </c>
      <c r="Q477" s="26" t="n">
        <v>0.0789</v>
      </c>
      <c r="R477" s="25" t="n">
        <v>79</v>
      </c>
      <c r="S477" s="21" t="n">
        <v>10</v>
      </c>
    </row>
    <row r="478" customFormat="false" ht="15" hidden="false" customHeight="true" outlineLevel="0" collapsed="false">
      <c r="A478" s="19" t="n">
        <v>46036</v>
      </c>
      <c r="B478" s="1" t="s">
        <v>137</v>
      </c>
      <c r="C478" s="1" t="s">
        <v>164</v>
      </c>
      <c r="D478" s="1" t="n">
        <v>21</v>
      </c>
      <c r="E478" s="1" t="s">
        <v>10</v>
      </c>
      <c r="F478" s="1" t="s">
        <v>172</v>
      </c>
      <c r="G478" s="1" t="s">
        <v>173</v>
      </c>
      <c r="H478" s="20" t="n">
        <v>1060</v>
      </c>
      <c r="I478" s="21" t="n">
        <v>40.42</v>
      </c>
      <c r="J478" s="20" t="n">
        <f aca="false">H478*I478</f>
        <v>42845.2</v>
      </c>
      <c r="K478" s="22" t="n">
        <v>3.5</v>
      </c>
      <c r="L478" s="23" t="n">
        <f aca="false">H478*K478</f>
        <v>3710</v>
      </c>
      <c r="M478" s="23" t="n">
        <v>2500</v>
      </c>
      <c r="N478" s="24" t="n">
        <f aca="false">L478-M478</f>
        <v>1210</v>
      </c>
      <c r="O478" s="25" t="n">
        <f aca="false">IF(L478&gt;=M478,1,0)</f>
        <v>1</v>
      </c>
      <c r="P478" s="26" t="n">
        <v>0.7446</v>
      </c>
      <c r="Q478" s="26" t="n">
        <v>0.0961</v>
      </c>
      <c r="R478" s="25" t="n">
        <v>77</v>
      </c>
      <c r="S478" s="21" t="n">
        <v>13</v>
      </c>
    </row>
    <row r="479" customFormat="false" ht="15" hidden="false" customHeight="true" outlineLevel="0" collapsed="false">
      <c r="A479" s="19" t="n">
        <v>46036</v>
      </c>
      <c r="B479" s="1" t="s">
        <v>137</v>
      </c>
      <c r="C479" s="1" t="s">
        <v>164</v>
      </c>
      <c r="D479" s="1" t="n">
        <v>22</v>
      </c>
      <c r="E479" s="1" t="s">
        <v>16</v>
      </c>
      <c r="F479" s="1" t="s">
        <v>139</v>
      </c>
      <c r="G479" s="1" t="s">
        <v>140</v>
      </c>
      <c r="H479" s="20" t="n">
        <v>1950</v>
      </c>
      <c r="I479" s="21" t="n">
        <v>22.23</v>
      </c>
      <c r="J479" s="20" t="n">
        <f aca="false">H479*I479</f>
        <v>43348.5</v>
      </c>
      <c r="K479" s="22" t="n">
        <v>1.51</v>
      </c>
      <c r="L479" s="23" t="n">
        <f aca="false">H479*K479</f>
        <v>2944.5</v>
      </c>
      <c r="M479" s="23" t="n">
        <v>2500</v>
      </c>
      <c r="N479" s="24" t="n">
        <f aca="false">L479-M479</f>
        <v>444.5</v>
      </c>
      <c r="O479" s="25" t="n">
        <f aca="false">IF(L479&gt;=M479,1,0)</f>
        <v>1</v>
      </c>
      <c r="P479" s="26" t="n">
        <v>0.9444</v>
      </c>
      <c r="Q479" s="26" t="n">
        <v>0.0862</v>
      </c>
      <c r="R479" s="25" t="n">
        <v>77</v>
      </c>
      <c r="S479" s="21" t="n">
        <v>10</v>
      </c>
    </row>
    <row r="480" customFormat="false" ht="15" hidden="false" customHeight="true" outlineLevel="0" collapsed="false">
      <c r="A480" s="19" t="n">
        <v>46036</v>
      </c>
      <c r="B480" s="1" t="s">
        <v>137</v>
      </c>
      <c r="C480" s="1" t="s">
        <v>164</v>
      </c>
      <c r="D480" s="1" t="n">
        <v>23</v>
      </c>
      <c r="E480" s="1" t="s">
        <v>22</v>
      </c>
      <c r="F480" s="1" t="s">
        <v>174</v>
      </c>
      <c r="G480" s="1" t="s">
        <v>175</v>
      </c>
      <c r="H480" s="20" t="n">
        <v>1900</v>
      </c>
      <c r="I480" s="21" t="n">
        <v>23.27</v>
      </c>
      <c r="J480" s="20" t="n">
        <f aca="false">H480*I480</f>
        <v>44213</v>
      </c>
      <c r="K480" s="22" t="n">
        <v>1.31</v>
      </c>
      <c r="L480" s="23" t="n">
        <f aca="false">H480*K480</f>
        <v>2489</v>
      </c>
      <c r="M480" s="23" t="n">
        <v>2500</v>
      </c>
      <c r="N480" s="24" t="n">
        <f aca="false">L480-M480</f>
        <v>-11</v>
      </c>
      <c r="O480" s="25" t="n">
        <f aca="false">IF(L480&gt;=M480,1,0)</f>
        <v>0</v>
      </c>
      <c r="P480" s="26" t="n">
        <v>0.9281</v>
      </c>
      <c r="Q480" s="26" t="n">
        <v>0.0624</v>
      </c>
      <c r="R480" s="25" t="n">
        <v>78</v>
      </c>
      <c r="S480" s="21" t="n">
        <v>10</v>
      </c>
    </row>
    <row r="481" customFormat="false" ht="15" hidden="false" customHeight="true" outlineLevel="0" collapsed="false">
      <c r="A481" s="19" t="n">
        <v>46036</v>
      </c>
      <c r="B481" s="1" t="s">
        <v>137</v>
      </c>
      <c r="C481" s="1" t="s">
        <v>164</v>
      </c>
      <c r="D481" s="1" t="n">
        <v>24</v>
      </c>
      <c r="E481" s="1" t="s">
        <v>16</v>
      </c>
      <c r="F481" s="1" t="s">
        <v>229</v>
      </c>
      <c r="G481" s="1" t="s">
        <v>230</v>
      </c>
      <c r="H481" s="20" t="n">
        <v>850</v>
      </c>
      <c r="I481" s="21" t="n">
        <v>38.07</v>
      </c>
      <c r="J481" s="20" t="n">
        <f aca="false">H481*I481</f>
        <v>32359.5</v>
      </c>
      <c r="K481" s="22" t="n">
        <v>3.5</v>
      </c>
      <c r="L481" s="23" t="n">
        <f aca="false">H481*K481</f>
        <v>2975</v>
      </c>
      <c r="M481" s="23" t="n">
        <v>2500</v>
      </c>
      <c r="N481" s="24" t="n">
        <f aca="false">L481-M481</f>
        <v>475</v>
      </c>
      <c r="O481" s="25" t="n">
        <f aca="false">IF(L481&gt;=M481,1,0)</f>
        <v>1</v>
      </c>
      <c r="P481" s="26" t="n">
        <v>0.6932</v>
      </c>
      <c r="Q481" s="26" t="n">
        <v>0.0821</v>
      </c>
      <c r="R481" s="25" t="n">
        <v>79</v>
      </c>
      <c r="S481" s="21" t="n">
        <v>10</v>
      </c>
    </row>
    <row r="482" customFormat="false" ht="15" hidden="false" customHeight="true" outlineLevel="0" collapsed="false">
      <c r="A482" s="19" t="n">
        <v>46036</v>
      </c>
      <c r="B482" s="1" t="s">
        <v>137</v>
      </c>
      <c r="C482" s="1" t="s">
        <v>164</v>
      </c>
      <c r="D482" s="1" t="n">
        <v>25</v>
      </c>
      <c r="E482" s="1" t="s">
        <v>10</v>
      </c>
      <c r="F482" s="1" t="s">
        <v>239</v>
      </c>
      <c r="G482" s="1" t="s">
        <v>243</v>
      </c>
      <c r="H482" s="20" t="n">
        <v>1200</v>
      </c>
      <c r="I482" s="21" t="n">
        <v>26.07</v>
      </c>
      <c r="J482" s="20" t="n">
        <f aca="false">H482*I482</f>
        <v>31284</v>
      </c>
      <c r="K482" s="22" t="n">
        <v>2.19</v>
      </c>
      <c r="L482" s="23" t="n">
        <f aca="false">H482*K482</f>
        <v>2628</v>
      </c>
      <c r="M482" s="23" t="n">
        <v>2500</v>
      </c>
      <c r="N482" s="24" t="n">
        <f aca="false">L482-M482</f>
        <v>128</v>
      </c>
      <c r="O482" s="25" t="n">
        <f aca="false">IF(L482&gt;=M482,1,0)</f>
        <v>1</v>
      </c>
      <c r="P482" s="26" t="n">
        <v>0.6651</v>
      </c>
      <c r="Q482" s="26" t="n">
        <v>0.1167</v>
      </c>
      <c r="R482" s="25" t="n">
        <v>79</v>
      </c>
      <c r="S482" s="21" t="n">
        <v>10</v>
      </c>
    </row>
    <row r="483" customFormat="false" ht="15" hidden="false" customHeight="true" outlineLevel="0" collapsed="false">
      <c r="A483" s="19" t="n">
        <v>46036</v>
      </c>
      <c r="B483" s="1" t="s">
        <v>137</v>
      </c>
      <c r="C483" s="1" t="s">
        <v>164</v>
      </c>
      <c r="D483" s="1" t="n">
        <v>26</v>
      </c>
      <c r="E483" s="1" t="s">
        <v>181</v>
      </c>
      <c r="F483" s="1" t="s">
        <v>182</v>
      </c>
      <c r="G483" s="1" t="s">
        <v>183</v>
      </c>
      <c r="H483" s="20" t="n">
        <v>1900</v>
      </c>
      <c r="I483" s="21" t="n">
        <v>20.76</v>
      </c>
      <c r="J483" s="20" t="n">
        <f aca="false">H483*I483</f>
        <v>39444</v>
      </c>
      <c r="K483" s="22" t="n">
        <v>1.7</v>
      </c>
      <c r="L483" s="23" t="n">
        <f aca="false">H483*K483</f>
        <v>3230</v>
      </c>
      <c r="M483" s="23" t="n">
        <v>2500</v>
      </c>
      <c r="N483" s="24" t="n">
        <f aca="false">L483-M483</f>
        <v>730</v>
      </c>
      <c r="O483" s="25" t="n">
        <f aca="false">IF(L483&gt;=M483,1,0)</f>
        <v>1</v>
      </c>
      <c r="P483" s="26" t="n">
        <v>0.9378</v>
      </c>
      <c r="Q483" s="26" t="n">
        <v>0.0574</v>
      </c>
      <c r="R483" s="25" t="n">
        <v>72</v>
      </c>
      <c r="S483" s="21" t="n">
        <v>10</v>
      </c>
    </row>
    <row r="484" customFormat="false" ht="15" hidden="false" customHeight="true" outlineLevel="0" collapsed="false">
      <c r="A484" s="19" t="n">
        <v>46036</v>
      </c>
      <c r="B484" s="1" t="s">
        <v>137</v>
      </c>
      <c r="C484" s="1" t="s">
        <v>164</v>
      </c>
      <c r="D484" s="1" t="n">
        <v>27</v>
      </c>
      <c r="E484" s="1" t="s">
        <v>219</v>
      </c>
      <c r="F484" s="1" t="s">
        <v>221</v>
      </c>
      <c r="G484" s="1" t="s">
        <v>252</v>
      </c>
      <c r="H484" s="20" t="n">
        <v>1600</v>
      </c>
      <c r="I484" s="21" t="n">
        <v>20.39</v>
      </c>
      <c r="J484" s="20" t="n">
        <f aca="false">H484*I484</f>
        <v>32624</v>
      </c>
      <c r="K484" s="22" t="n">
        <v>1.35</v>
      </c>
      <c r="L484" s="23" t="n">
        <f aca="false">H484*K484</f>
        <v>2160</v>
      </c>
      <c r="M484" s="23" t="n">
        <v>2500</v>
      </c>
      <c r="N484" s="24" t="n">
        <f aca="false">L484-M484</f>
        <v>-340</v>
      </c>
      <c r="O484" s="25" t="n">
        <f aca="false">IF(L484&gt;=M484,1,0)</f>
        <v>0</v>
      </c>
      <c r="P484" s="26" t="n">
        <v>0.9047</v>
      </c>
      <c r="Q484" s="26" t="n">
        <v>0.0919</v>
      </c>
      <c r="R484" s="25" t="n">
        <v>72</v>
      </c>
      <c r="S484" s="21" t="n">
        <v>9</v>
      </c>
    </row>
    <row r="485" customFormat="false" ht="15" hidden="false" customHeight="true" outlineLevel="0" collapsed="false">
      <c r="A485" s="19" t="n">
        <v>46036</v>
      </c>
      <c r="B485" s="1" t="s">
        <v>137</v>
      </c>
      <c r="C485" s="1" t="s">
        <v>164</v>
      </c>
      <c r="D485" s="1" t="n">
        <v>28</v>
      </c>
      <c r="E485" s="1" t="s">
        <v>176</v>
      </c>
      <c r="F485" s="1" t="s">
        <v>222</v>
      </c>
      <c r="G485" s="1" t="s">
        <v>223</v>
      </c>
      <c r="H485" s="20" t="n">
        <v>1050</v>
      </c>
      <c r="I485" s="21" t="n">
        <v>38.56</v>
      </c>
      <c r="J485" s="20" t="n">
        <f aca="false">H485*I485</f>
        <v>40488</v>
      </c>
      <c r="K485" s="22" t="n">
        <v>1.9</v>
      </c>
      <c r="L485" s="23" t="n">
        <f aca="false">H485*K485</f>
        <v>1995</v>
      </c>
      <c r="M485" s="23" t="n">
        <v>2500</v>
      </c>
      <c r="N485" s="24" t="n">
        <f aca="false">L485-M485</f>
        <v>-505</v>
      </c>
      <c r="O485" s="25" t="n">
        <f aca="false">IF(L485&gt;=M485,1,0)</f>
        <v>0</v>
      </c>
      <c r="P485" s="26" t="n">
        <v>0.7103</v>
      </c>
      <c r="Q485" s="26" t="n">
        <v>0.097</v>
      </c>
      <c r="R485" s="25" t="n">
        <v>77</v>
      </c>
      <c r="S485" s="21" t="n">
        <v>12</v>
      </c>
    </row>
    <row r="486" customFormat="false" ht="15" hidden="false" customHeight="true" outlineLevel="0" collapsed="false">
      <c r="A486" s="19" t="n">
        <v>46036</v>
      </c>
      <c r="B486" s="1" t="s">
        <v>137</v>
      </c>
      <c r="C486" s="1" t="s">
        <v>164</v>
      </c>
      <c r="D486" s="1" t="n">
        <v>29</v>
      </c>
      <c r="E486" s="1" t="s">
        <v>16</v>
      </c>
      <c r="F486" s="1" t="s">
        <v>139</v>
      </c>
      <c r="G486" s="1" t="s">
        <v>140</v>
      </c>
      <c r="H486" s="20" t="n">
        <v>1900</v>
      </c>
      <c r="I486" s="21" t="n">
        <v>22.23</v>
      </c>
      <c r="J486" s="20" t="n">
        <f aca="false">H486*I486</f>
        <v>42237</v>
      </c>
      <c r="K486" s="22" t="n">
        <v>1.51</v>
      </c>
      <c r="L486" s="23" t="n">
        <f aca="false">H486*K486</f>
        <v>2869</v>
      </c>
      <c r="M486" s="23" t="n">
        <v>2500</v>
      </c>
      <c r="N486" s="24" t="n">
        <f aca="false">L486-M486</f>
        <v>369</v>
      </c>
      <c r="O486" s="25" t="n">
        <f aca="false">IF(L486&gt;=M486,1,0)</f>
        <v>1</v>
      </c>
      <c r="P486" s="26" t="n">
        <v>0.925</v>
      </c>
      <c r="Q486" s="26" t="n">
        <v>0.1011</v>
      </c>
      <c r="R486" s="25" t="n">
        <v>76</v>
      </c>
      <c r="S486" s="21" t="n">
        <v>10</v>
      </c>
    </row>
    <row r="487" customFormat="false" ht="15" hidden="false" customHeight="true" outlineLevel="0" collapsed="false">
      <c r="A487" s="19" t="n">
        <v>46036</v>
      </c>
      <c r="B487" s="1" t="s">
        <v>137</v>
      </c>
      <c r="C487" s="1" t="s">
        <v>164</v>
      </c>
      <c r="D487" s="1" t="n">
        <v>30</v>
      </c>
      <c r="E487" s="1" t="s">
        <v>10</v>
      </c>
      <c r="F487" s="1" t="s">
        <v>160</v>
      </c>
      <c r="G487" s="1" t="s">
        <v>161</v>
      </c>
      <c r="H487" s="20" t="n">
        <v>1760</v>
      </c>
      <c r="I487" s="21" t="n">
        <v>22.05</v>
      </c>
      <c r="J487" s="20" t="n">
        <f aca="false">H487*I487</f>
        <v>38808</v>
      </c>
      <c r="K487" s="22" t="n">
        <v>1.83</v>
      </c>
      <c r="L487" s="23" t="n">
        <f aca="false">H487*K487</f>
        <v>3220.8</v>
      </c>
      <c r="M487" s="23" t="n">
        <v>2500</v>
      </c>
      <c r="N487" s="24" t="n">
        <f aca="false">L487-M487</f>
        <v>720.8</v>
      </c>
      <c r="O487" s="25" t="n">
        <f aca="false">IF(L487&gt;=M487,1,0)</f>
        <v>1</v>
      </c>
      <c r="P487" s="26" t="n">
        <v>0.859</v>
      </c>
      <c r="Q487" s="26" t="n">
        <v>0.1063</v>
      </c>
      <c r="R487" s="25" t="n">
        <v>75</v>
      </c>
      <c r="S487" s="21" t="n">
        <v>10</v>
      </c>
    </row>
    <row r="488" customFormat="false" ht="15" hidden="false" customHeight="true" outlineLevel="0" collapsed="false">
      <c r="A488" s="19" t="n">
        <v>46036</v>
      </c>
      <c r="B488" s="1" t="s">
        <v>137</v>
      </c>
      <c r="C488" s="1" t="s">
        <v>164</v>
      </c>
      <c r="D488" s="1" t="n">
        <v>31</v>
      </c>
      <c r="E488" s="1" t="s">
        <v>16</v>
      </c>
      <c r="F488" s="1" t="s">
        <v>139</v>
      </c>
      <c r="G488" s="1" t="s">
        <v>140</v>
      </c>
      <c r="H488" s="20" t="n">
        <v>1900</v>
      </c>
      <c r="I488" s="21" t="n">
        <v>22.23</v>
      </c>
      <c r="J488" s="20" t="n">
        <f aca="false">H488*I488</f>
        <v>42237</v>
      </c>
      <c r="K488" s="22" t="n">
        <v>1.51</v>
      </c>
      <c r="L488" s="23" t="n">
        <f aca="false">H488*K488</f>
        <v>2869</v>
      </c>
      <c r="M488" s="23" t="n">
        <v>2500</v>
      </c>
      <c r="N488" s="24" t="n">
        <f aca="false">L488-M488</f>
        <v>369</v>
      </c>
      <c r="O488" s="25" t="n">
        <f aca="false">IF(L488&gt;=M488,1,0)</f>
        <v>1</v>
      </c>
      <c r="P488" s="26" t="n">
        <v>0.8968</v>
      </c>
      <c r="Q488" s="26" t="n">
        <v>0.1168</v>
      </c>
      <c r="R488" s="25" t="n">
        <v>76</v>
      </c>
      <c r="S488" s="21" t="n">
        <v>10</v>
      </c>
    </row>
    <row r="489" customFormat="false" ht="15" hidden="false" customHeight="true" outlineLevel="0" collapsed="false">
      <c r="A489" s="19" t="n">
        <v>46036</v>
      </c>
      <c r="B489" s="1" t="s">
        <v>137</v>
      </c>
      <c r="C489" s="1" t="s">
        <v>164</v>
      </c>
      <c r="D489" s="1" t="n">
        <v>32</v>
      </c>
      <c r="E489" s="1" t="s">
        <v>176</v>
      </c>
      <c r="F489" s="1" t="s">
        <v>253</v>
      </c>
      <c r="G489" s="1" t="s">
        <v>254</v>
      </c>
      <c r="H489" s="20" t="n">
        <v>1650</v>
      </c>
      <c r="I489" s="21" t="n">
        <v>21.39</v>
      </c>
      <c r="J489" s="20" t="n">
        <f aca="false">H489*I489</f>
        <v>35293.5</v>
      </c>
      <c r="K489" s="22" t="n">
        <v>1.6</v>
      </c>
      <c r="L489" s="23" t="n">
        <f aca="false">H489*K489</f>
        <v>2640</v>
      </c>
      <c r="M489" s="23" t="n">
        <v>2500</v>
      </c>
      <c r="N489" s="24" t="n">
        <f aca="false">L489-M489</f>
        <v>140</v>
      </c>
      <c r="O489" s="25" t="n">
        <f aca="false">IF(L489&gt;=M489,1,0)</f>
        <v>1</v>
      </c>
      <c r="P489" s="26" t="n">
        <v>0.7165</v>
      </c>
      <c r="Q489" s="26" t="n">
        <v>0.0894</v>
      </c>
      <c r="R489" s="25" t="n">
        <v>72</v>
      </c>
      <c r="S489" s="21" t="n">
        <v>12</v>
      </c>
    </row>
    <row r="490" customFormat="false" ht="15" hidden="false" customHeight="true" outlineLevel="0" collapsed="false">
      <c r="A490" s="19" t="n">
        <v>46036</v>
      </c>
      <c r="B490" s="1" t="s">
        <v>137</v>
      </c>
      <c r="C490" s="1" t="s">
        <v>190</v>
      </c>
      <c r="D490" s="1" t="n">
        <v>33</v>
      </c>
      <c r="E490" s="1" t="s">
        <v>16</v>
      </c>
      <c r="F490" s="1" t="s">
        <v>191</v>
      </c>
      <c r="G490" s="1" t="s">
        <v>192</v>
      </c>
      <c r="H490" s="20" t="n">
        <v>1500</v>
      </c>
      <c r="I490" s="21" t="n">
        <v>19.56</v>
      </c>
      <c r="J490" s="20" t="n">
        <f aca="false">H490*I490</f>
        <v>29340</v>
      </c>
      <c r="K490" s="22" t="n">
        <v>1.5</v>
      </c>
      <c r="L490" s="23" t="n">
        <f aca="false">H490*K490</f>
        <v>2250</v>
      </c>
      <c r="M490" s="23" t="n">
        <v>2500</v>
      </c>
      <c r="N490" s="24" t="n">
        <f aca="false">L490-M490</f>
        <v>-250</v>
      </c>
      <c r="O490" s="25" t="n">
        <f aca="false">IF(L490&gt;=M490,1,0)</f>
        <v>0</v>
      </c>
      <c r="P490" s="26" t="n">
        <v>0.708695652173913</v>
      </c>
      <c r="Q490" s="26" t="n">
        <v>0.0700132100396301</v>
      </c>
      <c r="R490" s="25" t="n">
        <v>67</v>
      </c>
      <c r="S490" s="21" t="n">
        <v>10</v>
      </c>
    </row>
    <row r="491" customFormat="false" ht="15" hidden="false" customHeight="true" outlineLevel="0" collapsed="false">
      <c r="A491" s="19" t="n">
        <v>46036</v>
      </c>
      <c r="B491" s="1" t="s">
        <v>137</v>
      </c>
      <c r="C491" s="1" t="s">
        <v>190</v>
      </c>
      <c r="D491" s="1" t="n">
        <v>34</v>
      </c>
      <c r="E491" s="1" t="s">
        <v>16</v>
      </c>
      <c r="F491" s="1" t="s">
        <v>139</v>
      </c>
      <c r="G491" s="1" t="s">
        <v>140</v>
      </c>
      <c r="H491" s="20" t="n">
        <v>1570</v>
      </c>
      <c r="I491" s="21" t="n">
        <v>22.23</v>
      </c>
      <c r="J491" s="20" t="n">
        <f aca="false">H491*I491</f>
        <v>34901.1</v>
      </c>
      <c r="K491" s="22" t="n">
        <v>1.51</v>
      </c>
      <c r="L491" s="23" t="n">
        <f aca="false">H491*K491</f>
        <v>2370.7</v>
      </c>
      <c r="M491" s="23" t="n">
        <v>2500</v>
      </c>
      <c r="N491" s="24" t="n">
        <f aca="false">L491-M491</f>
        <v>-129.3</v>
      </c>
      <c r="O491" s="25" t="n">
        <f aca="false">IF(L491&gt;=M491,1,0)</f>
        <v>0</v>
      </c>
      <c r="P491" s="26" t="n">
        <v>0.792486376021798</v>
      </c>
      <c r="Q491" s="26" t="n">
        <v>0.0717916137229987</v>
      </c>
      <c r="R491" s="25" t="n">
        <v>78</v>
      </c>
      <c r="S491" s="21" t="n">
        <v>10</v>
      </c>
    </row>
    <row r="492" customFormat="false" ht="15" hidden="false" customHeight="true" outlineLevel="0" collapsed="false">
      <c r="A492" s="19" t="n">
        <v>46036</v>
      </c>
      <c r="B492" s="1" t="s">
        <v>137</v>
      </c>
      <c r="C492" s="1" t="s">
        <v>190</v>
      </c>
      <c r="D492" s="1" t="n">
        <v>35</v>
      </c>
      <c r="E492" s="1" t="s">
        <v>16</v>
      </c>
      <c r="F492" s="1" t="s">
        <v>139</v>
      </c>
      <c r="G492" s="1" t="s">
        <v>140</v>
      </c>
      <c r="H492" s="20" t="n">
        <v>1655</v>
      </c>
      <c r="I492" s="21" t="n">
        <v>24.1</v>
      </c>
      <c r="J492" s="20" t="n">
        <f aca="false">H492*I492</f>
        <v>39885.5</v>
      </c>
      <c r="K492" s="22" t="n">
        <v>1.51</v>
      </c>
      <c r="L492" s="23" t="n">
        <f aca="false">H492*K492</f>
        <v>2499.05</v>
      </c>
      <c r="M492" s="23" t="n">
        <v>2500</v>
      </c>
      <c r="N492" s="24" t="n">
        <f aca="false">L492-M492</f>
        <v>-0.949999999999818</v>
      </c>
      <c r="O492" s="25" t="n">
        <f aca="false">IF(L492&gt;=M492,1,0)</f>
        <v>0</v>
      </c>
      <c r="P492" s="26" t="n">
        <v>0.800913654618474</v>
      </c>
      <c r="Q492" s="26" t="n">
        <v>0.0909090909090909</v>
      </c>
      <c r="R492" s="25" t="n">
        <v>75</v>
      </c>
      <c r="S492" s="21" t="n">
        <v>10</v>
      </c>
    </row>
    <row r="493" customFormat="false" ht="15" hidden="false" customHeight="true" outlineLevel="0" collapsed="false">
      <c r="A493" s="19" t="n">
        <v>46036</v>
      </c>
      <c r="B493" s="1" t="s">
        <v>137</v>
      </c>
      <c r="C493" s="1" t="s">
        <v>190</v>
      </c>
      <c r="D493" s="1" t="n">
        <v>36</v>
      </c>
      <c r="E493" s="1" t="s">
        <v>16</v>
      </c>
      <c r="F493" s="1" t="s">
        <v>248</v>
      </c>
      <c r="G493" s="1" t="s">
        <v>249</v>
      </c>
      <c r="H493" s="20" t="n">
        <v>1550</v>
      </c>
      <c r="I493" s="21" t="n">
        <v>15.22</v>
      </c>
      <c r="J493" s="20" t="n">
        <f aca="false">H493*I493</f>
        <v>23591</v>
      </c>
      <c r="K493" s="22" t="n">
        <v>1.4</v>
      </c>
      <c r="L493" s="23" t="n">
        <f aca="false">H493*K493</f>
        <v>2170</v>
      </c>
      <c r="M493" s="23" t="n">
        <v>2500</v>
      </c>
      <c r="N493" s="24" t="n">
        <f aca="false">L493-M493</f>
        <v>-330</v>
      </c>
      <c r="O493" s="25" t="n">
        <f aca="false">IF(L493&gt;=M493,1,0)</f>
        <v>0</v>
      </c>
      <c r="P493" s="26" t="n">
        <v>0.702113095238095</v>
      </c>
      <c r="Q493" s="26" t="n">
        <v>0.118999323867478</v>
      </c>
      <c r="R493" s="25" t="n">
        <v>77</v>
      </c>
      <c r="S493" s="21" t="n">
        <v>10</v>
      </c>
    </row>
    <row r="494" customFormat="false" ht="15" hidden="false" customHeight="true" outlineLevel="0" collapsed="false">
      <c r="A494" s="19" t="n">
        <v>46036</v>
      </c>
      <c r="B494" s="1" t="s">
        <v>137</v>
      </c>
      <c r="C494" s="1" t="s">
        <v>190</v>
      </c>
      <c r="D494" s="1" t="n">
        <v>37</v>
      </c>
      <c r="E494" s="1" t="s">
        <v>16</v>
      </c>
      <c r="F494" s="1" t="s">
        <v>224</v>
      </c>
      <c r="G494" s="1" t="s">
        <v>225</v>
      </c>
      <c r="H494" s="20" t="n">
        <v>780</v>
      </c>
      <c r="I494" s="21" t="n">
        <v>17.45</v>
      </c>
      <c r="J494" s="20" t="n">
        <f aca="false">H494*I494</f>
        <v>13611</v>
      </c>
      <c r="K494" s="22" t="n">
        <v>1.4</v>
      </c>
      <c r="L494" s="23" t="n">
        <f aca="false">H494*K494</f>
        <v>1092</v>
      </c>
      <c r="M494" s="23" t="n">
        <v>2500</v>
      </c>
      <c r="N494" s="24" t="n">
        <f aca="false">L494-M494</f>
        <v>-1408</v>
      </c>
      <c r="O494" s="25" t="n">
        <f aca="false">IF(L494&gt;=M494,1,0)</f>
        <v>0</v>
      </c>
      <c r="P494" s="26" t="n">
        <v>0.472604166666667</v>
      </c>
      <c r="Q494" s="26" t="n">
        <v>0.105263157894737</v>
      </c>
      <c r="R494" s="25" t="n">
        <v>75</v>
      </c>
      <c r="S494" s="21" t="n">
        <v>10</v>
      </c>
    </row>
    <row r="495" customFormat="false" ht="15" hidden="false" customHeight="true" outlineLevel="0" collapsed="false">
      <c r="A495" s="19" t="n">
        <v>46036</v>
      </c>
      <c r="B495" s="1" t="s">
        <v>137</v>
      </c>
      <c r="C495" s="1" t="s">
        <v>190</v>
      </c>
      <c r="D495" s="1" t="n">
        <v>38</v>
      </c>
      <c r="E495" s="1" t="s">
        <v>16</v>
      </c>
      <c r="F495" s="1" t="s">
        <v>139</v>
      </c>
      <c r="G495" s="1" t="s">
        <v>140</v>
      </c>
      <c r="H495" s="20" t="n">
        <v>1560</v>
      </c>
      <c r="I495" s="21" t="n">
        <v>22.23</v>
      </c>
      <c r="J495" s="20" t="n">
        <f aca="false">H495*I495</f>
        <v>34678.8</v>
      </c>
      <c r="K495" s="22" t="n">
        <v>1.51</v>
      </c>
      <c r="L495" s="23" t="n">
        <f aca="false">H495*K495</f>
        <v>2355.6</v>
      </c>
      <c r="M495" s="23" t="n">
        <v>2500</v>
      </c>
      <c r="N495" s="24" t="n">
        <f aca="false">L495-M495</f>
        <v>-144.4</v>
      </c>
      <c r="O495" s="25" t="n">
        <f aca="false">IF(L495&gt;=M495,1,0)</f>
        <v>0</v>
      </c>
      <c r="P495" s="26" t="n">
        <v>0.790670314637483</v>
      </c>
      <c r="Q495" s="26" t="n">
        <v>0.0689655172413793</v>
      </c>
      <c r="R495" s="25" t="n">
        <v>82</v>
      </c>
      <c r="S495" s="21" t="n">
        <v>10</v>
      </c>
    </row>
    <row r="496" customFormat="false" ht="15" hidden="false" customHeight="true" outlineLevel="0" collapsed="false">
      <c r="A496" s="19" t="n">
        <v>46037</v>
      </c>
      <c r="B496" s="1" t="s">
        <v>137</v>
      </c>
      <c r="C496" s="1" t="s">
        <v>138</v>
      </c>
      <c r="D496" s="1" t="n">
        <v>1</v>
      </c>
      <c r="E496" s="1" t="s">
        <v>16</v>
      </c>
      <c r="F496" s="1" t="s">
        <v>139</v>
      </c>
      <c r="G496" s="1" t="s">
        <v>140</v>
      </c>
      <c r="H496" s="20" t="n">
        <v>1720</v>
      </c>
      <c r="I496" s="21" t="n">
        <v>22.23</v>
      </c>
      <c r="J496" s="20" t="n">
        <f aca="false">H496*I496</f>
        <v>38235.6</v>
      </c>
      <c r="K496" s="22" t="n">
        <v>1.51</v>
      </c>
      <c r="L496" s="23" t="n">
        <f aca="false">H496*K496</f>
        <v>2597.2</v>
      </c>
      <c r="M496" s="23" t="n">
        <v>2500</v>
      </c>
      <c r="N496" s="24" t="n">
        <f aca="false">L496-M496</f>
        <v>97.1999999999998</v>
      </c>
      <c r="O496" s="25" t="n">
        <f aca="false">IF(L496&gt;=M496,1,0)</f>
        <v>1</v>
      </c>
      <c r="P496" s="26" t="n">
        <v>0.9078</v>
      </c>
      <c r="Q496" s="26" t="n">
        <v>0.1036</v>
      </c>
      <c r="R496" s="25" t="n">
        <v>77</v>
      </c>
      <c r="S496" s="21" t="n">
        <v>9</v>
      </c>
    </row>
    <row r="497" customFormat="false" ht="15" hidden="false" customHeight="true" outlineLevel="0" collapsed="false">
      <c r="A497" s="19" t="n">
        <v>46037</v>
      </c>
      <c r="B497" s="1" t="s">
        <v>137</v>
      </c>
      <c r="C497" s="1" t="s">
        <v>138</v>
      </c>
      <c r="D497" s="1" t="n">
        <v>2</v>
      </c>
      <c r="E497" s="1" t="s">
        <v>10</v>
      </c>
      <c r="F497" s="1" t="s">
        <v>250</v>
      </c>
      <c r="G497" s="1" t="s">
        <v>142</v>
      </c>
      <c r="H497" s="20" t="n">
        <v>800</v>
      </c>
      <c r="I497" s="21" t="n">
        <v>19.73</v>
      </c>
      <c r="J497" s="20" t="n">
        <f aca="false">H497*I497</f>
        <v>15784</v>
      </c>
      <c r="K497" s="22" t="n">
        <v>1.55</v>
      </c>
      <c r="L497" s="23" t="n">
        <f aca="false">H497*K497</f>
        <v>1240</v>
      </c>
      <c r="M497" s="23" t="n">
        <v>2500</v>
      </c>
      <c r="N497" s="24" t="n">
        <f aca="false">L497-M497</f>
        <v>-1260</v>
      </c>
      <c r="O497" s="25" t="n">
        <f aca="false">IF(L497&gt;=M497,1,0)</f>
        <v>0</v>
      </c>
      <c r="P497" s="26" t="n">
        <v>0.4836</v>
      </c>
      <c r="Q497" s="26" t="n">
        <v>0.1091</v>
      </c>
      <c r="R497" s="25" t="n">
        <v>64</v>
      </c>
      <c r="S497" s="21" t="n">
        <v>8</v>
      </c>
    </row>
    <row r="498" customFormat="false" ht="15" hidden="false" customHeight="true" outlineLevel="0" collapsed="false">
      <c r="A498" s="19" t="n">
        <v>46037</v>
      </c>
      <c r="B498" s="1" t="s">
        <v>137</v>
      </c>
      <c r="C498" s="1" t="s">
        <v>138</v>
      </c>
      <c r="D498" s="1" t="n">
        <v>3</v>
      </c>
      <c r="E498" s="1" t="s">
        <v>16</v>
      </c>
      <c r="F498" s="1" t="s">
        <v>255</v>
      </c>
      <c r="G498" s="1" t="s">
        <v>144</v>
      </c>
      <c r="H498" s="20" t="n">
        <v>1180</v>
      </c>
      <c r="I498" s="21" t="n">
        <v>20.32</v>
      </c>
      <c r="J498" s="20" t="n">
        <f aca="false">H498*I498</f>
        <v>23977.6</v>
      </c>
      <c r="K498" s="22" t="n">
        <v>1.75</v>
      </c>
      <c r="L498" s="23" t="n">
        <f aca="false">H498*K498</f>
        <v>2065</v>
      </c>
      <c r="M498" s="23" t="n">
        <v>2500</v>
      </c>
      <c r="N498" s="24" t="n">
        <f aca="false">L498-M498</f>
        <v>-435</v>
      </c>
      <c r="O498" s="25" t="n">
        <f aca="false">IF(L498&gt;=M498,1,0)</f>
        <v>0</v>
      </c>
      <c r="P498" s="26" t="n">
        <v>0.6283</v>
      </c>
      <c r="Q498" s="26" t="n">
        <v>0.1294</v>
      </c>
      <c r="R498" s="25" t="n">
        <v>69</v>
      </c>
      <c r="S498" s="21" t="n">
        <v>9</v>
      </c>
    </row>
    <row r="499" customFormat="false" ht="15" hidden="false" customHeight="true" outlineLevel="0" collapsed="false">
      <c r="A499" s="19" t="n">
        <v>46037</v>
      </c>
      <c r="B499" s="1" t="s">
        <v>137</v>
      </c>
      <c r="C499" s="1" t="s">
        <v>138</v>
      </c>
      <c r="D499" s="1" t="n">
        <v>4</v>
      </c>
      <c r="E499" s="1" t="s">
        <v>145</v>
      </c>
      <c r="F499" s="1" t="s">
        <v>256</v>
      </c>
      <c r="G499" s="1" t="s">
        <v>241</v>
      </c>
      <c r="H499" s="20" t="n">
        <v>850</v>
      </c>
      <c r="I499" s="21" t="n">
        <v>21.45</v>
      </c>
      <c r="J499" s="20" t="n">
        <f aca="false">H499*I499</f>
        <v>18232.5</v>
      </c>
      <c r="K499" s="22" t="n">
        <v>2.4</v>
      </c>
      <c r="L499" s="23" t="n">
        <f aca="false">H499*K499</f>
        <v>2040</v>
      </c>
      <c r="M499" s="23" t="n">
        <v>2500</v>
      </c>
      <c r="N499" s="24" t="n">
        <f aca="false">L499-M499</f>
        <v>-460</v>
      </c>
      <c r="O499" s="25" t="n">
        <f aca="false">IF(L499&gt;=M499,1,0)</f>
        <v>0</v>
      </c>
      <c r="P499" s="26" t="n">
        <v>0.5099</v>
      </c>
      <c r="Q499" s="26" t="n">
        <v>0.1481</v>
      </c>
      <c r="R499" s="25" t="n">
        <v>72</v>
      </c>
      <c r="S499" s="21" t="n">
        <v>8</v>
      </c>
    </row>
    <row r="500" customFormat="false" ht="15" hidden="false" customHeight="true" outlineLevel="0" collapsed="false">
      <c r="A500" s="19" t="n">
        <v>46037</v>
      </c>
      <c r="B500" s="1" t="s">
        <v>137</v>
      </c>
      <c r="C500" s="1" t="s">
        <v>138</v>
      </c>
      <c r="D500" s="1" t="n">
        <v>5</v>
      </c>
      <c r="E500" s="1" t="s">
        <v>13</v>
      </c>
      <c r="F500" s="1" t="s">
        <v>227</v>
      </c>
      <c r="G500" s="1" t="s">
        <v>149</v>
      </c>
      <c r="H500" s="20" t="n">
        <v>1550</v>
      </c>
      <c r="I500" s="21" t="n">
        <v>21.32</v>
      </c>
      <c r="J500" s="20" t="n">
        <f aca="false">H500*I500</f>
        <v>33046</v>
      </c>
      <c r="K500" s="22" t="n">
        <v>2.2</v>
      </c>
      <c r="L500" s="23" t="n">
        <f aca="false">H500*K500</f>
        <v>3410</v>
      </c>
      <c r="M500" s="23" t="n">
        <v>2500</v>
      </c>
      <c r="N500" s="24" t="n">
        <f aca="false">L500-M500</f>
        <v>910.000000000001</v>
      </c>
      <c r="O500" s="25" t="n">
        <f aca="false">IF(L500&gt;=M500,1,0)</f>
        <v>1</v>
      </c>
      <c r="P500" s="26" t="n">
        <v>0.7607</v>
      </c>
      <c r="Q500" s="26" t="n">
        <v>0.1333</v>
      </c>
      <c r="R500" s="25" t="n">
        <v>80</v>
      </c>
      <c r="S500" s="21" t="n">
        <v>9</v>
      </c>
    </row>
    <row r="501" customFormat="false" ht="15" hidden="false" customHeight="true" outlineLevel="0" collapsed="false">
      <c r="A501" s="19" t="n">
        <v>46037</v>
      </c>
      <c r="B501" s="1" t="s">
        <v>137</v>
      </c>
      <c r="C501" s="1" t="s">
        <v>138</v>
      </c>
      <c r="D501" s="1" t="n">
        <v>6</v>
      </c>
      <c r="E501" s="1" t="s">
        <v>10</v>
      </c>
      <c r="F501" s="1" t="s">
        <v>141</v>
      </c>
      <c r="G501" s="1" t="s">
        <v>142</v>
      </c>
      <c r="H501" s="20" t="n">
        <v>1650</v>
      </c>
      <c r="I501" s="21" t="n">
        <v>13.75</v>
      </c>
      <c r="J501" s="20" t="n">
        <f aca="false">H501*I501</f>
        <v>22687.5</v>
      </c>
      <c r="K501" s="22" t="n">
        <v>1.55</v>
      </c>
      <c r="L501" s="23" t="n">
        <f aca="false">H501*K501</f>
        <v>2557.5</v>
      </c>
      <c r="M501" s="23" t="n">
        <v>2500</v>
      </c>
      <c r="N501" s="24" t="n">
        <f aca="false">L501-M501</f>
        <v>57.5</v>
      </c>
      <c r="O501" s="25" t="n">
        <f aca="false">IF(L501&gt;=M501,1,0)</f>
        <v>1</v>
      </c>
      <c r="P501" s="26" t="n">
        <v>0.9111</v>
      </c>
      <c r="Q501" s="26" t="n">
        <v>0.0858</v>
      </c>
      <c r="R501" s="25" t="n">
        <v>49</v>
      </c>
      <c r="S501" s="21" t="n">
        <v>8</v>
      </c>
    </row>
    <row r="502" customFormat="false" ht="15" hidden="false" customHeight="true" outlineLevel="0" collapsed="false">
      <c r="A502" s="19" t="n">
        <v>46037</v>
      </c>
      <c r="B502" s="1" t="s">
        <v>137</v>
      </c>
      <c r="C502" s="1" t="s">
        <v>138</v>
      </c>
      <c r="D502" s="1" t="n">
        <v>7</v>
      </c>
      <c r="E502" s="1" t="s">
        <v>13</v>
      </c>
      <c r="F502" s="1" t="s">
        <v>234</v>
      </c>
      <c r="G502" s="1" t="s">
        <v>149</v>
      </c>
      <c r="H502" s="20" t="n">
        <v>1650</v>
      </c>
      <c r="I502" s="21" t="n">
        <v>20.83</v>
      </c>
      <c r="J502" s="20" t="n">
        <f aca="false">H502*I502</f>
        <v>34369.5</v>
      </c>
      <c r="K502" s="22" t="n">
        <v>2.2</v>
      </c>
      <c r="L502" s="23" t="n">
        <f aca="false">H502*K502</f>
        <v>3630</v>
      </c>
      <c r="M502" s="23" t="n">
        <v>2500</v>
      </c>
      <c r="N502" s="24" t="n">
        <f aca="false">L502-M502</f>
        <v>1130</v>
      </c>
      <c r="O502" s="25" t="n">
        <f aca="false">IF(L502&gt;=M502,1,0)</f>
        <v>1</v>
      </c>
      <c r="P502" s="26" t="n">
        <v>0.8706</v>
      </c>
      <c r="Q502" s="26" t="n">
        <v>0.13</v>
      </c>
      <c r="R502" s="25" t="n">
        <v>72</v>
      </c>
      <c r="S502" s="21" t="n">
        <v>9</v>
      </c>
    </row>
    <row r="503" customFormat="false" ht="15" hidden="false" customHeight="true" outlineLevel="0" collapsed="false">
      <c r="A503" s="19" t="n">
        <v>46037</v>
      </c>
      <c r="B503" s="1" t="s">
        <v>137</v>
      </c>
      <c r="C503" s="1" t="s">
        <v>138</v>
      </c>
      <c r="D503" s="1" t="n">
        <v>8</v>
      </c>
      <c r="E503" s="1" t="s">
        <v>13</v>
      </c>
      <c r="F503" s="1" t="s">
        <v>235</v>
      </c>
      <c r="G503" s="1" t="s">
        <v>149</v>
      </c>
      <c r="H503" s="20" t="n">
        <v>1700</v>
      </c>
      <c r="I503" s="21" t="n">
        <v>19.64</v>
      </c>
      <c r="J503" s="20" t="n">
        <f aca="false">H503*I503</f>
        <v>33388</v>
      </c>
      <c r="K503" s="22" t="n">
        <v>2.2</v>
      </c>
      <c r="L503" s="23" t="n">
        <f aca="false">H503*K503</f>
        <v>3740</v>
      </c>
      <c r="M503" s="23" t="n">
        <v>2500</v>
      </c>
      <c r="N503" s="24" t="n">
        <f aca="false">L503-M503</f>
        <v>1240</v>
      </c>
      <c r="O503" s="25" t="n">
        <f aca="false">IF(L503&gt;=M503,1,0)</f>
        <v>1</v>
      </c>
      <c r="P503" s="26" t="n">
        <v>0.8946</v>
      </c>
      <c r="Q503" s="26" t="n">
        <v>0.1166</v>
      </c>
      <c r="R503" s="25" t="n">
        <v>68</v>
      </c>
      <c r="S503" s="21" t="n">
        <v>9</v>
      </c>
    </row>
    <row r="504" customFormat="false" ht="15" hidden="false" customHeight="true" outlineLevel="0" collapsed="false">
      <c r="A504" s="19" t="n">
        <v>46037</v>
      </c>
      <c r="B504" s="1" t="s">
        <v>137</v>
      </c>
      <c r="C504" s="1" t="s">
        <v>138</v>
      </c>
      <c r="D504" s="1" t="n">
        <v>9</v>
      </c>
      <c r="E504" s="1" t="s">
        <v>10</v>
      </c>
      <c r="F504" s="1" t="s">
        <v>247</v>
      </c>
      <c r="G504" s="1" t="s">
        <v>251</v>
      </c>
      <c r="H504" s="20" t="n">
        <v>1400</v>
      </c>
      <c r="I504" s="21" t="n">
        <v>20.4</v>
      </c>
      <c r="J504" s="20" t="n">
        <f aca="false">H504*I504</f>
        <v>28560</v>
      </c>
      <c r="K504" s="22" t="n">
        <v>1.49</v>
      </c>
      <c r="L504" s="23" t="n">
        <f aca="false">H504*K504</f>
        <v>2086</v>
      </c>
      <c r="M504" s="23" t="n">
        <v>2500</v>
      </c>
      <c r="N504" s="24" t="n">
        <f aca="false">L504-M504</f>
        <v>-414</v>
      </c>
      <c r="O504" s="25" t="n">
        <f aca="false">IF(L504&gt;=M504,1,0)</f>
        <v>0</v>
      </c>
      <c r="P504" s="26" t="n">
        <v>0.679</v>
      </c>
      <c r="Q504" s="26" t="n">
        <v>0.1164</v>
      </c>
      <c r="R504" s="25" t="n">
        <v>73</v>
      </c>
      <c r="S504" s="21" t="n">
        <v>9</v>
      </c>
    </row>
    <row r="505" customFormat="false" ht="15" hidden="false" customHeight="true" outlineLevel="0" collapsed="false">
      <c r="A505" s="19" t="n">
        <v>46037</v>
      </c>
      <c r="B505" s="1" t="s">
        <v>137</v>
      </c>
      <c r="C505" s="1" t="s">
        <v>138</v>
      </c>
      <c r="D505" s="1" t="n">
        <v>10</v>
      </c>
      <c r="E505" s="1" t="s">
        <v>10</v>
      </c>
      <c r="F505" s="1" t="s">
        <v>212</v>
      </c>
      <c r="G505" s="1" t="s">
        <v>217</v>
      </c>
      <c r="H505" s="20" t="n">
        <v>1750</v>
      </c>
      <c r="I505" s="21" t="n">
        <v>17.79</v>
      </c>
      <c r="J505" s="20" t="n">
        <f aca="false">H505*I505</f>
        <v>31132.5</v>
      </c>
      <c r="K505" s="22" t="n">
        <v>1.85</v>
      </c>
      <c r="L505" s="23" t="n">
        <f aca="false">H505*K505</f>
        <v>3237.5</v>
      </c>
      <c r="M505" s="23" t="n">
        <v>2500</v>
      </c>
      <c r="N505" s="24" t="n">
        <f aca="false">L505-M505</f>
        <v>737.5</v>
      </c>
      <c r="O505" s="25" t="n">
        <f aca="false">IF(L505&gt;=M505,1,0)</f>
        <v>1</v>
      </c>
      <c r="P505" s="26" t="n">
        <v>0.8735</v>
      </c>
      <c r="Q505" s="26" t="n">
        <v>0.129</v>
      </c>
      <c r="R505" s="25" t="n">
        <v>68</v>
      </c>
      <c r="S505" s="21" t="n">
        <v>8</v>
      </c>
    </row>
    <row r="506" customFormat="false" ht="15" hidden="false" customHeight="true" outlineLevel="0" collapsed="false">
      <c r="A506" s="19" t="n">
        <v>46037</v>
      </c>
      <c r="B506" s="1" t="s">
        <v>137</v>
      </c>
      <c r="C506" s="1" t="s">
        <v>138</v>
      </c>
      <c r="D506" s="1" t="n">
        <v>11</v>
      </c>
      <c r="E506" s="1" t="s">
        <v>10</v>
      </c>
      <c r="F506" s="1" t="s">
        <v>157</v>
      </c>
      <c r="G506" s="1" t="s">
        <v>201</v>
      </c>
      <c r="H506" s="20" t="n">
        <v>3050</v>
      </c>
      <c r="I506" s="21" t="n">
        <v>12.47</v>
      </c>
      <c r="J506" s="20" t="n">
        <f aca="false">H506*I506</f>
        <v>38033.5</v>
      </c>
      <c r="K506" s="22" t="n">
        <v>1.67</v>
      </c>
      <c r="L506" s="23" t="n">
        <f aca="false">H506*K506</f>
        <v>5093.5</v>
      </c>
      <c r="M506" s="23" t="n">
        <v>2500</v>
      </c>
      <c r="N506" s="24" t="n">
        <f aca="false">L506-M506</f>
        <v>2593.5</v>
      </c>
      <c r="O506" s="25" t="n">
        <f aca="false">IF(L506&gt;=M506,1,0)</f>
        <v>1</v>
      </c>
      <c r="P506" s="26" t="n">
        <v>1.1421</v>
      </c>
      <c r="Q506" s="26" t="n">
        <v>0.1</v>
      </c>
      <c r="R506" s="25" t="n">
        <v>63</v>
      </c>
      <c r="S506" s="21" t="n">
        <v>9</v>
      </c>
    </row>
    <row r="507" customFormat="false" ht="15" hidden="false" customHeight="true" outlineLevel="0" collapsed="false">
      <c r="A507" s="19" t="n">
        <v>46037</v>
      </c>
      <c r="B507" s="1" t="s">
        <v>137</v>
      </c>
      <c r="C507" s="1" t="s">
        <v>138</v>
      </c>
      <c r="D507" s="1" t="n">
        <v>12</v>
      </c>
      <c r="E507" s="1" t="s">
        <v>10</v>
      </c>
      <c r="F507" s="1" t="s">
        <v>236</v>
      </c>
      <c r="G507" s="1" t="s">
        <v>242</v>
      </c>
      <c r="H507" s="20" t="n">
        <v>1600</v>
      </c>
      <c r="I507" s="21" t="n">
        <v>21.19</v>
      </c>
      <c r="J507" s="20" t="n">
        <f aca="false">H507*I507</f>
        <v>33904</v>
      </c>
      <c r="K507" s="22" t="n">
        <v>1.45</v>
      </c>
      <c r="L507" s="23" t="n">
        <f aca="false">H507*K507</f>
        <v>2320</v>
      </c>
      <c r="M507" s="23" t="n">
        <v>2500</v>
      </c>
      <c r="N507" s="24" t="n">
        <f aca="false">L507-M507</f>
        <v>-180</v>
      </c>
      <c r="O507" s="25" t="n">
        <f aca="false">IF(L507&gt;=M507,1,0)</f>
        <v>0</v>
      </c>
      <c r="P507" s="26" t="n">
        <v>0.7329</v>
      </c>
      <c r="Q507" s="26" t="n">
        <v>0.1091</v>
      </c>
      <c r="R507" s="25" t="n">
        <v>71</v>
      </c>
      <c r="S507" s="21" t="n">
        <v>10</v>
      </c>
    </row>
    <row r="508" customFormat="false" ht="15" hidden="false" customHeight="true" outlineLevel="0" collapsed="false">
      <c r="A508" s="19" t="n">
        <v>46037</v>
      </c>
      <c r="B508" s="1" t="s">
        <v>137</v>
      </c>
      <c r="C508" s="1" t="s">
        <v>138</v>
      </c>
      <c r="D508" s="1" t="n">
        <v>13</v>
      </c>
      <c r="E508" s="1" t="s">
        <v>10</v>
      </c>
      <c r="F508" s="1" t="s">
        <v>218</v>
      </c>
      <c r="G508" s="1" t="s">
        <v>228</v>
      </c>
      <c r="H508" s="20" t="n">
        <v>1800</v>
      </c>
      <c r="I508" s="21" t="n">
        <v>18.37</v>
      </c>
      <c r="J508" s="20" t="n">
        <f aca="false">H508*I508</f>
        <v>33066</v>
      </c>
      <c r="K508" s="22" t="n">
        <v>1.75</v>
      </c>
      <c r="L508" s="23" t="n">
        <f aca="false">H508*K508</f>
        <v>3150</v>
      </c>
      <c r="M508" s="23" t="n">
        <v>2500</v>
      </c>
      <c r="N508" s="24" t="n">
        <f aca="false">L508-M508</f>
        <v>650</v>
      </c>
      <c r="O508" s="25" t="n">
        <f aca="false">IF(L508&gt;=M508,1,0)</f>
        <v>1</v>
      </c>
      <c r="P508" s="26" t="n">
        <v>0.8665</v>
      </c>
      <c r="Q508" s="26" t="n">
        <v>0.1387</v>
      </c>
      <c r="R508" s="25" t="n">
        <v>68</v>
      </c>
      <c r="S508" s="21" t="n">
        <v>9</v>
      </c>
    </row>
    <row r="509" customFormat="false" ht="15" hidden="false" customHeight="true" outlineLevel="0" collapsed="false">
      <c r="A509" s="19" t="n">
        <v>46037</v>
      </c>
      <c r="B509" s="1" t="s">
        <v>137</v>
      </c>
      <c r="C509" s="1" t="s">
        <v>138</v>
      </c>
      <c r="D509" s="1" t="n">
        <v>14</v>
      </c>
      <c r="E509" s="1" t="s">
        <v>10</v>
      </c>
      <c r="F509" s="1" t="s">
        <v>160</v>
      </c>
      <c r="G509" s="1" t="s">
        <v>161</v>
      </c>
      <c r="H509" s="20" t="n">
        <v>1550</v>
      </c>
      <c r="I509" s="21" t="n">
        <v>22.05</v>
      </c>
      <c r="J509" s="20" t="n">
        <f aca="false">H509*I509</f>
        <v>34177.5</v>
      </c>
      <c r="K509" s="22" t="n">
        <v>1.83</v>
      </c>
      <c r="L509" s="23" t="n">
        <f aca="false">H509*K509</f>
        <v>2836.5</v>
      </c>
      <c r="M509" s="23" t="n">
        <v>2500</v>
      </c>
      <c r="N509" s="24" t="n">
        <f aca="false">L509-M509</f>
        <v>336.5</v>
      </c>
      <c r="O509" s="25" t="n">
        <f aca="false">IF(L509&gt;=M509,1,0)</f>
        <v>1</v>
      </c>
      <c r="P509" s="26" t="n">
        <v>0.8196</v>
      </c>
      <c r="Q509" s="26" t="n">
        <v>0.1652</v>
      </c>
      <c r="R509" s="25" t="n">
        <v>69</v>
      </c>
      <c r="S509" s="21" t="n">
        <v>10</v>
      </c>
    </row>
    <row r="510" customFormat="false" ht="15" hidden="false" customHeight="true" outlineLevel="0" collapsed="false">
      <c r="A510" s="19" t="n">
        <v>46037</v>
      </c>
      <c r="B510" s="1" t="s">
        <v>137</v>
      </c>
      <c r="C510" s="1" t="s">
        <v>138</v>
      </c>
      <c r="D510" s="1" t="n">
        <v>15</v>
      </c>
      <c r="E510" s="1" t="s">
        <v>16</v>
      </c>
      <c r="F510" s="1" t="s">
        <v>139</v>
      </c>
      <c r="G510" s="1" t="s">
        <v>140</v>
      </c>
      <c r="H510" s="20" t="n">
        <v>1700</v>
      </c>
      <c r="I510" s="21" t="n">
        <v>22.23</v>
      </c>
      <c r="J510" s="20" t="n">
        <f aca="false">H510*I510</f>
        <v>37791</v>
      </c>
      <c r="K510" s="22" t="n">
        <v>1.51</v>
      </c>
      <c r="L510" s="23" t="n">
        <f aca="false">H510*K510</f>
        <v>2567</v>
      </c>
      <c r="M510" s="23" t="n">
        <v>2500</v>
      </c>
      <c r="N510" s="24" t="n">
        <f aca="false">L510-M510</f>
        <v>67</v>
      </c>
      <c r="O510" s="25" t="n">
        <f aca="false">IF(L510&gt;=M510,1,0)</f>
        <v>1</v>
      </c>
      <c r="P510" s="26" t="n">
        <v>0.8921</v>
      </c>
      <c r="Q510" s="26" t="n">
        <v>0.16</v>
      </c>
      <c r="R510" s="25" t="n">
        <v>76</v>
      </c>
      <c r="S510" s="21" t="n">
        <v>9</v>
      </c>
    </row>
    <row r="511" customFormat="false" ht="15" hidden="false" customHeight="true" outlineLevel="0" collapsed="false">
      <c r="A511" s="19" t="n">
        <v>46037</v>
      </c>
      <c r="B511" s="1" t="s">
        <v>137</v>
      </c>
      <c r="C511" s="1" t="s">
        <v>138</v>
      </c>
      <c r="D511" s="1" t="n">
        <v>16</v>
      </c>
      <c r="E511" s="1" t="s">
        <v>10</v>
      </c>
      <c r="F511" s="1" t="s">
        <v>162</v>
      </c>
      <c r="G511" s="1" t="s">
        <v>163</v>
      </c>
      <c r="H511" s="20" t="n">
        <v>2050</v>
      </c>
      <c r="I511" s="21" t="n">
        <v>20.47</v>
      </c>
      <c r="J511" s="20" t="n">
        <f aca="false">H511*I511</f>
        <v>41963.5</v>
      </c>
      <c r="K511" s="22" t="n">
        <v>1.25</v>
      </c>
      <c r="L511" s="23" t="n">
        <f aca="false">H511*K511</f>
        <v>2562.5</v>
      </c>
      <c r="M511" s="23" t="n">
        <v>2500</v>
      </c>
      <c r="N511" s="24" t="n">
        <f aca="false">L511-M511</f>
        <v>62.5</v>
      </c>
      <c r="O511" s="25" t="n">
        <f aca="false">IF(L511&gt;=M511,1,0)</f>
        <v>1</v>
      </c>
      <c r="P511" s="26" t="n">
        <v>1.0092</v>
      </c>
      <c r="Q511" s="26" t="n">
        <v>0.1369</v>
      </c>
      <c r="R511" s="25" t="n">
        <v>77</v>
      </c>
      <c r="S511" s="21" t="n">
        <v>9</v>
      </c>
    </row>
    <row r="512" customFormat="false" ht="15" hidden="false" customHeight="true" outlineLevel="0" collapsed="false">
      <c r="A512" s="19" t="n">
        <v>46037</v>
      </c>
      <c r="B512" s="1" t="s">
        <v>137</v>
      </c>
      <c r="C512" s="1" t="s">
        <v>164</v>
      </c>
      <c r="D512" s="1" t="n">
        <v>17</v>
      </c>
      <c r="E512" s="1" t="s">
        <v>10</v>
      </c>
      <c r="F512" s="1" t="s">
        <v>165</v>
      </c>
      <c r="G512" s="1" t="s">
        <v>166</v>
      </c>
      <c r="H512" s="20" t="n">
        <v>1270</v>
      </c>
      <c r="I512" s="21" t="n">
        <v>31.42</v>
      </c>
      <c r="J512" s="20" t="n">
        <f aca="false">H512*I512</f>
        <v>39903.4</v>
      </c>
      <c r="K512" s="22" t="n">
        <v>3.12</v>
      </c>
      <c r="L512" s="23" t="n">
        <f aca="false">H512*K512</f>
        <v>3962.4</v>
      </c>
      <c r="M512" s="23" t="n">
        <v>2500</v>
      </c>
      <c r="N512" s="24" t="n">
        <f aca="false">L512-M512</f>
        <v>1462.4</v>
      </c>
      <c r="O512" s="25" t="n">
        <f aca="false">IF(L512&gt;=M512,1,0)</f>
        <v>1</v>
      </c>
      <c r="P512" s="26" t="n">
        <v>0.8526</v>
      </c>
      <c r="Q512" s="26" t="n">
        <v>0.0712</v>
      </c>
      <c r="R512" s="25" t="n">
        <v>78</v>
      </c>
      <c r="S512" s="21" t="n">
        <v>10</v>
      </c>
    </row>
    <row r="513" customFormat="false" ht="15" hidden="false" customHeight="true" outlineLevel="0" collapsed="false">
      <c r="A513" s="19" t="n">
        <v>46037</v>
      </c>
      <c r="B513" s="1" t="s">
        <v>137</v>
      </c>
      <c r="C513" s="1" t="s">
        <v>164</v>
      </c>
      <c r="D513" s="1" t="n">
        <v>18</v>
      </c>
      <c r="E513" s="1" t="s">
        <v>10</v>
      </c>
      <c r="F513" s="1" t="s">
        <v>167</v>
      </c>
      <c r="G513" s="1" t="s">
        <v>208</v>
      </c>
      <c r="H513" s="20" t="n">
        <v>2250</v>
      </c>
      <c r="I513" s="21" t="n">
        <v>18.43</v>
      </c>
      <c r="J513" s="20" t="n">
        <f aca="false">H513*I513</f>
        <v>41467.5</v>
      </c>
      <c r="K513" s="22" t="n">
        <v>1.83</v>
      </c>
      <c r="L513" s="23" t="n">
        <f aca="false">H513*K513</f>
        <v>4117.5</v>
      </c>
      <c r="M513" s="23" t="n">
        <v>2500</v>
      </c>
      <c r="N513" s="24" t="n">
        <f aca="false">L513-M513</f>
        <v>1617.5</v>
      </c>
      <c r="O513" s="25" t="n">
        <f aca="false">IF(L513&gt;=M513,1,0)</f>
        <v>1</v>
      </c>
      <c r="P513" s="26" t="n">
        <v>0.8682</v>
      </c>
      <c r="Q513" s="26" t="n">
        <v>0.0738</v>
      </c>
      <c r="R513" s="25" t="n">
        <v>78</v>
      </c>
      <c r="S513" s="21" t="n">
        <v>10</v>
      </c>
    </row>
    <row r="514" customFormat="false" ht="15" hidden="false" customHeight="true" outlineLevel="0" collapsed="false">
      <c r="A514" s="19" t="n">
        <v>46037</v>
      </c>
      <c r="B514" s="1" t="s">
        <v>137</v>
      </c>
      <c r="C514" s="1" t="s">
        <v>164</v>
      </c>
      <c r="D514" s="1" t="n">
        <v>19</v>
      </c>
      <c r="E514" s="1" t="s">
        <v>10</v>
      </c>
      <c r="F514" s="1" t="s">
        <v>171</v>
      </c>
      <c r="G514" s="1" t="s">
        <v>156</v>
      </c>
      <c r="H514" s="20" t="n">
        <v>1850</v>
      </c>
      <c r="I514" s="21" t="n">
        <v>21.3</v>
      </c>
      <c r="J514" s="20" t="n">
        <f aca="false">H514*I514</f>
        <v>39405</v>
      </c>
      <c r="K514" s="22" t="n">
        <v>1.65</v>
      </c>
      <c r="L514" s="23" t="n">
        <f aca="false">H514*K514</f>
        <v>3052.5</v>
      </c>
      <c r="M514" s="23" t="n">
        <v>2500</v>
      </c>
      <c r="N514" s="24" t="n">
        <f aca="false">L514-M514</f>
        <v>552.5</v>
      </c>
      <c r="O514" s="25" t="n">
        <f aca="false">IF(L514&gt;=M514,1,0)</f>
        <v>1</v>
      </c>
      <c r="P514" s="26" t="n">
        <v>0.8356</v>
      </c>
      <c r="Q514" s="26" t="n">
        <v>0.0594</v>
      </c>
      <c r="R514" s="25" t="n">
        <v>78</v>
      </c>
      <c r="S514" s="21" t="n">
        <v>10</v>
      </c>
    </row>
    <row r="515" customFormat="false" ht="15" hidden="false" customHeight="true" outlineLevel="0" collapsed="false">
      <c r="A515" s="19" t="n">
        <v>46037</v>
      </c>
      <c r="B515" s="1" t="s">
        <v>137</v>
      </c>
      <c r="C515" s="1" t="s">
        <v>164</v>
      </c>
      <c r="D515" s="1" t="n">
        <v>20</v>
      </c>
      <c r="E515" s="1" t="s">
        <v>16</v>
      </c>
      <c r="F515" s="1" t="s">
        <v>248</v>
      </c>
      <c r="G515" s="1" t="s">
        <v>156</v>
      </c>
      <c r="H515" s="20" t="n">
        <v>1200</v>
      </c>
      <c r="I515" s="21" t="n">
        <v>17.09</v>
      </c>
      <c r="J515" s="20" t="n">
        <f aca="false">H515*I515</f>
        <v>20508</v>
      </c>
      <c r="K515" s="22" t="n">
        <v>1.65</v>
      </c>
      <c r="L515" s="23" t="n">
        <f aca="false">H515*K515</f>
        <v>1980</v>
      </c>
      <c r="M515" s="23" t="n">
        <v>2500</v>
      </c>
      <c r="N515" s="24" t="n">
        <f aca="false">L515-M515</f>
        <v>-520</v>
      </c>
      <c r="O515" s="25" t="n">
        <f aca="false">IF(L515&gt;=M515,1,0)</f>
        <v>0</v>
      </c>
      <c r="P515" s="26" t="n">
        <v>0.4721</v>
      </c>
      <c r="Q515" s="26" t="n">
        <v>0.0789</v>
      </c>
      <c r="R515" s="25" t="n">
        <v>71</v>
      </c>
      <c r="S515" s="21" t="n">
        <v>10</v>
      </c>
    </row>
    <row r="516" customFormat="false" ht="15" hidden="false" customHeight="true" outlineLevel="0" collapsed="false">
      <c r="A516" s="19" t="n">
        <v>46037</v>
      </c>
      <c r="B516" s="1" t="s">
        <v>137</v>
      </c>
      <c r="C516" s="1" t="s">
        <v>164</v>
      </c>
      <c r="D516" s="1" t="n">
        <v>21</v>
      </c>
      <c r="E516" s="1" t="s">
        <v>10</v>
      </c>
      <c r="F516" s="1" t="s">
        <v>172</v>
      </c>
      <c r="G516" s="1" t="s">
        <v>173</v>
      </c>
      <c r="H516" s="20" t="n">
        <v>1070</v>
      </c>
      <c r="I516" s="21" t="n">
        <v>40.42</v>
      </c>
      <c r="J516" s="20" t="n">
        <f aca="false">H516*I516</f>
        <v>43249.4</v>
      </c>
      <c r="K516" s="22" t="n">
        <v>3.5</v>
      </c>
      <c r="L516" s="23" t="n">
        <f aca="false">H516*K516</f>
        <v>3745</v>
      </c>
      <c r="M516" s="23" t="n">
        <v>2500</v>
      </c>
      <c r="N516" s="24" t="n">
        <f aca="false">L516-M516</f>
        <v>1245</v>
      </c>
      <c r="O516" s="25" t="n">
        <f aca="false">IF(L516&gt;=M516,1,0)</f>
        <v>1</v>
      </c>
      <c r="P516" s="26" t="n">
        <v>0.7588</v>
      </c>
      <c r="Q516" s="26" t="n">
        <v>0.0961</v>
      </c>
      <c r="R516" s="25" t="n">
        <v>76</v>
      </c>
      <c r="S516" s="21" t="n">
        <v>13</v>
      </c>
    </row>
    <row r="517" customFormat="false" ht="15" hidden="false" customHeight="true" outlineLevel="0" collapsed="false">
      <c r="A517" s="19" t="n">
        <v>46037</v>
      </c>
      <c r="B517" s="1" t="s">
        <v>137</v>
      </c>
      <c r="C517" s="1" t="s">
        <v>164</v>
      </c>
      <c r="D517" s="1" t="n">
        <v>22</v>
      </c>
      <c r="E517" s="1" t="s">
        <v>16</v>
      </c>
      <c r="F517" s="1" t="s">
        <v>139</v>
      </c>
      <c r="G517" s="1" t="s">
        <v>140</v>
      </c>
      <c r="H517" s="20" t="n">
        <v>1950</v>
      </c>
      <c r="I517" s="21" t="n">
        <v>22.23</v>
      </c>
      <c r="J517" s="20" t="n">
        <f aca="false">H517*I517</f>
        <v>43348.5</v>
      </c>
      <c r="K517" s="22" t="n">
        <v>1.51</v>
      </c>
      <c r="L517" s="23" t="n">
        <f aca="false">H517*K517</f>
        <v>2944.5</v>
      </c>
      <c r="M517" s="23" t="n">
        <v>2500</v>
      </c>
      <c r="N517" s="24" t="n">
        <f aca="false">L517-M517</f>
        <v>444.5</v>
      </c>
      <c r="O517" s="25" t="n">
        <f aca="false">IF(L517&gt;=M517,1,0)</f>
        <v>1</v>
      </c>
      <c r="P517" s="26" t="n">
        <v>0.9157</v>
      </c>
      <c r="Q517" s="26" t="n">
        <v>0.0862</v>
      </c>
      <c r="R517" s="25" t="n">
        <v>78</v>
      </c>
      <c r="S517" s="21" t="n">
        <v>10</v>
      </c>
    </row>
    <row r="518" customFormat="false" ht="15" hidden="false" customHeight="true" outlineLevel="0" collapsed="false">
      <c r="A518" s="19" t="n">
        <v>46037</v>
      </c>
      <c r="B518" s="1" t="s">
        <v>137</v>
      </c>
      <c r="C518" s="1" t="s">
        <v>164</v>
      </c>
      <c r="D518" s="1" t="n">
        <v>23</v>
      </c>
      <c r="E518" s="1" t="s">
        <v>22</v>
      </c>
      <c r="F518" s="1" t="s">
        <v>174</v>
      </c>
      <c r="G518" s="1" t="s">
        <v>175</v>
      </c>
      <c r="H518" s="20" t="n">
        <v>1700</v>
      </c>
      <c r="I518" s="21" t="n">
        <v>23.27</v>
      </c>
      <c r="J518" s="20" t="n">
        <f aca="false">H518*I518</f>
        <v>39559</v>
      </c>
      <c r="K518" s="22" t="n">
        <v>1.31</v>
      </c>
      <c r="L518" s="23" t="n">
        <f aca="false">H518*K518</f>
        <v>2227</v>
      </c>
      <c r="M518" s="23" t="n">
        <v>2500</v>
      </c>
      <c r="N518" s="24" t="n">
        <f aca="false">L518-M518</f>
        <v>-273</v>
      </c>
      <c r="O518" s="25" t="n">
        <f aca="false">IF(L518&gt;=M518,1,0)</f>
        <v>0</v>
      </c>
      <c r="P518" s="26" t="n">
        <v>0.8496</v>
      </c>
      <c r="Q518" s="26" t="n">
        <v>0.0624</v>
      </c>
      <c r="R518" s="25" t="n">
        <v>77</v>
      </c>
      <c r="S518" s="21" t="n">
        <v>10</v>
      </c>
    </row>
    <row r="519" customFormat="false" ht="15" hidden="false" customHeight="true" outlineLevel="0" collapsed="false">
      <c r="A519" s="19" t="n">
        <v>46037</v>
      </c>
      <c r="B519" s="1" t="s">
        <v>137</v>
      </c>
      <c r="C519" s="1" t="s">
        <v>164</v>
      </c>
      <c r="D519" s="1" t="n">
        <v>24</v>
      </c>
      <c r="E519" s="1" t="s">
        <v>176</v>
      </c>
      <c r="F519" s="1" t="s">
        <v>257</v>
      </c>
      <c r="G519" s="1" t="s">
        <v>258</v>
      </c>
      <c r="H519" s="20" t="n">
        <v>770</v>
      </c>
      <c r="I519" s="21" t="n">
        <v>38.07</v>
      </c>
      <c r="J519" s="20" t="n">
        <f aca="false">H519*I519</f>
        <v>29313.9</v>
      </c>
      <c r="K519" s="22" t="n">
        <v>3.5</v>
      </c>
      <c r="L519" s="23" t="n">
        <f aca="false">H519*K519</f>
        <v>2695</v>
      </c>
      <c r="M519" s="23" t="n">
        <v>2500</v>
      </c>
      <c r="N519" s="24" t="n">
        <f aca="false">L519-M519</f>
        <v>195</v>
      </c>
      <c r="O519" s="25" t="n">
        <f aca="false">IF(L519&gt;=M519,1,0)</f>
        <v>1</v>
      </c>
      <c r="P519" s="26" t="n">
        <v>0.6216</v>
      </c>
      <c r="Q519" s="26" t="n">
        <v>0.0821</v>
      </c>
      <c r="R519" s="25" t="n">
        <v>78</v>
      </c>
      <c r="S519" s="21" t="n">
        <v>10</v>
      </c>
    </row>
    <row r="520" customFormat="false" ht="15" hidden="false" customHeight="true" outlineLevel="0" collapsed="false">
      <c r="A520" s="19" t="n">
        <v>46037</v>
      </c>
      <c r="B520" s="1" t="s">
        <v>137</v>
      </c>
      <c r="C520" s="1" t="s">
        <v>164</v>
      </c>
      <c r="D520" s="1" t="n">
        <v>25</v>
      </c>
      <c r="E520" s="1" t="s">
        <v>10</v>
      </c>
      <c r="F520" s="1" t="s">
        <v>239</v>
      </c>
      <c r="G520" s="1" t="s">
        <v>243</v>
      </c>
      <c r="H520" s="20" t="n">
        <v>1300</v>
      </c>
      <c r="I520" s="21" t="n">
        <v>26.07</v>
      </c>
      <c r="J520" s="20" t="n">
        <f aca="false">H520*I520</f>
        <v>33891</v>
      </c>
      <c r="K520" s="22" t="n">
        <v>2.19</v>
      </c>
      <c r="L520" s="23" t="n">
        <f aca="false">H520*K520</f>
        <v>2847</v>
      </c>
      <c r="M520" s="23" t="n">
        <v>2500</v>
      </c>
      <c r="N520" s="24" t="n">
        <f aca="false">L520-M520</f>
        <v>347</v>
      </c>
      <c r="O520" s="25" t="n">
        <f aca="false">IF(L520&gt;=M520,1,0)</f>
        <v>1</v>
      </c>
      <c r="P520" s="26" t="n">
        <v>0.7393</v>
      </c>
      <c r="Q520" s="26" t="n">
        <v>0.1167</v>
      </c>
      <c r="R520" s="25" t="n">
        <v>80</v>
      </c>
      <c r="S520" s="21" t="n">
        <v>10</v>
      </c>
    </row>
    <row r="521" customFormat="false" ht="15" hidden="false" customHeight="true" outlineLevel="0" collapsed="false">
      <c r="A521" s="19" t="n">
        <v>46037</v>
      </c>
      <c r="B521" s="1" t="s">
        <v>137</v>
      </c>
      <c r="C521" s="1" t="s">
        <v>164</v>
      </c>
      <c r="D521" s="1" t="n">
        <v>26</v>
      </c>
      <c r="E521" s="1" t="s">
        <v>181</v>
      </c>
      <c r="F521" s="1" t="s">
        <v>182</v>
      </c>
      <c r="G521" s="1" t="s">
        <v>183</v>
      </c>
      <c r="H521" s="20" t="n">
        <v>1900</v>
      </c>
      <c r="I521" s="21" t="n">
        <v>20.76</v>
      </c>
      <c r="J521" s="20" t="n">
        <f aca="false">H521*I521</f>
        <v>39444</v>
      </c>
      <c r="K521" s="22" t="n">
        <v>1.7</v>
      </c>
      <c r="L521" s="23" t="n">
        <f aca="false">H521*K521</f>
        <v>3230</v>
      </c>
      <c r="M521" s="23" t="n">
        <v>2500</v>
      </c>
      <c r="N521" s="24" t="n">
        <f aca="false">L521-M521</f>
        <v>730</v>
      </c>
      <c r="O521" s="25" t="n">
        <f aca="false">IF(L521&gt;=M521,1,0)</f>
        <v>1</v>
      </c>
      <c r="P521" s="26" t="n">
        <v>0.9325</v>
      </c>
      <c r="Q521" s="26" t="n">
        <v>0.0574</v>
      </c>
      <c r="R521" s="25" t="n">
        <v>72</v>
      </c>
      <c r="S521" s="21" t="n">
        <v>10</v>
      </c>
    </row>
    <row r="522" customFormat="false" ht="15" hidden="false" customHeight="true" outlineLevel="0" collapsed="false">
      <c r="A522" s="19" t="n">
        <v>46037</v>
      </c>
      <c r="B522" s="1" t="s">
        <v>137</v>
      </c>
      <c r="C522" s="1" t="s">
        <v>164</v>
      </c>
      <c r="D522" s="1" t="n">
        <v>27</v>
      </c>
      <c r="E522" s="1" t="s">
        <v>219</v>
      </c>
      <c r="F522" s="1" t="s">
        <v>221</v>
      </c>
      <c r="G522" s="1" t="s">
        <v>252</v>
      </c>
      <c r="H522" s="20" t="n">
        <v>1620</v>
      </c>
      <c r="I522" s="21" t="n">
        <v>20.39</v>
      </c>
      <c r="J522" s="20" t="n">
        <f aca="false">H522*I522</f>
        <v>33031.8</v>
      </c>
      <c r="K522" s="22" t="n">
        <v>1.35</v>
      </c>
      <c r="L522" s="23" t="n">
        <f aca="false">H522*K522</f>
        <v>2187</v>
      </c>
      <c r="M522" s="23" t="n">
        <v>2500</v>
      </c>
      <c r="N522" s="24" t="n">
        <f aca="false">L522-M522</f>
        <v>-313</v>
      </c>
      <c r="O522" s="25" t="n">
        <f aca="false">IF(L522&gt;=M522,1,0)</f>
        <v>0</v>
      </c>
      <c r="P522" s="26" t="n">
        <v>0.8894</v>
      </c>
      <c r="Q522" s="26" t="n">
        <v>0.0919</v>
      </c>
      <c r="R522" s="25" t="n">
        <v>72</v>
      </c>
      <c r="S522" s="21" t="n">
        <v>9</v>
      </c>
    </row>
    <row r="523" customFormat="false" ht="15" hidden="false" customHeight="true" outlineLevel="0" collapsed="false">
      <c r="A523" s="19" t="n">
        <v>46037</v>
      </c>
      <c r="B523" s="1" t="s">
        <v>137</v>
      </c>
      <c r="C523" s="1" t="s">
        <v>164</v>
      </c>
      <c r="D523" s="1" t="n">
        <v>28</v>
      </c>
      <c r="E523" s="1" t="s">
        <v>176</v>
      </c>
      <c r="F523" s="1" t="s">
        <v>222</v>
      </c>
      <c r="G523" s="1" t="s">
        <v>223</v>
      </c>
      <c r="H523" s="20" t="n">
        <v>1100</v>
      </c>
      <c r="I523" s="21" t="n">
        <v>38.56</v>
      </c>
      <c r="J523" s="20" t="n">
        <f aca="false">H523*I523</f>
        <v>42416</v>
      </c>
      <c r="K523" s="22" t="n">
        <v>1.9</v>
      </c>
      <c r="L523" s="23" t="n">
        <f aca="false">H523*K523</f>
        <v>2090</v>
      </c>
      <c r="M523" s="23" t="n">
        <v>2500</v>
      </c>
      <c r="N523" s="24" t="n">
        <f aca="false">L523-M523</f>
        <v>-410</v>
      </c>
      <c r="O523" s="25" t="n">
        <f aca="false">IF(L523&gt;=M523,1,0)</f>
        <v>0</v>
      </c>
      <c r="P523" s="26" t="n">
        <v>0.7577</v>
      </c>
      <c r="Q523" s="26" t="n">
        <v>0.097</v>
      </c>
      <c r="R523" s="25" t="n">
        <v>77</v>
      </c>
      <c r="S523" s="21" t="n">
        <v>12</v>
      </c>
    </row>
    <row r="524" customFormat="false" ht="15" hidden="false" customHeight="true" outlineLevel="0" collapsed="false">
      <c r="A524" s="19" t="n">
        <v>46037</v>
      </c>
      <c r="B524" s="1" t="s">
        <v>137</v>
      </c>
      <c r="C524" s="1" t="s">
        <v>164</v>
      </c>
      <c r="D524" s="1" t="n">
        <v>29</v>
      </c>
      <c r="E524" s="1" t="s">
        <v>16</v>
      </c>
      <c r="F524" s="1" t="s">
        <v>139</v>
      </c>
      <c r="G524" s="1" t="s">
        <v>140</v>
      </c>
      <c r="H524" s="20" t="n">
        <v>1900</v>
      </c>
      <c r="I524" s="21" t="n">
        <v>22.23</v>
      </c>
      <c r="J524" s="20" t="n">
        <f aca="false">H524*I524</f>
        <v>42237</v>
      </c>
      <c r="K524" s="22" t="n">
        <v>1.51</v>
      </c>
      <c r="L524" s="23" t="n">
        <f aca="false">H524*K524</f>
        <v>2869</v>
      </c>
      <c r="M524" s="23" t="n">
        <v>2500</v>
      </c>
      <c r="N524" s="24" t="n">
        <f aca="false">L524-M524</f>
        <v>369</v>
      </c>
      <c r="O524" s="25" t="n">
        <f aca="false">IF(L524&gt;=M524,1,0)</f>
        <v>1</v>
      </c>
      <c r="P524" s="26" t="n">
        <v>0.9411</v>
      </c>
      <c r="Q524" s="26" t="n">
        <v>0.1011</v>
      </c>
      <c r="R524" s="25" t="n">
        <v>76</v>
      </c>
      <c r="S524" s="21" t="n">
        <v>10</v>
      </c>
    </row>
    <row r="525" customFormat="false" ht="15" hidden="false" customHeight="true" outlineLevel="0" collapsed="false">
      <c r="A525" s="19" t="n">
        <v>46037</v>
      </c>
      <c r="B525" s="1" t="s">
        <v>137</v>
      </c>
      <c r="C525" s="1" t="s">
        <v>164</v>
      </c>
      <c r="D525" s="1" t="n">
        <v>30</v>
      </c>
      <c r="E525" s="1" t="s">
        <v>10</v>
      </c>
      <c r="F525" s="1" t="s">
        <v>160</v>
      </c>
      <c r="G525" s="1" t="s">
        <v>161</v>
      </c>
      <c r="H525" s="20" t="n">
        <v>1760</v>
      </c>
      <c r="I525" s="21" t="n">
        <v>22.05</v>
      </c>
      <c r="J525" s="20" t="n">
        <f aca="false">H525*I525</f>
        <v>38808</v>
      </c>
      <c r="K525" s="22" t="n">
        <v>1.83</v>
      </c>
      <c r="L525" s="23" t="n">
        <f aca="false">H525*K525</f>
        <v>3220.8</v>
      </c>
      <c r="M525" s="23" t="n">
        <v>2500</v>
      </c>
      <c r="N525" s="24" t="n">
        <f aca="false">L525-M525</f>
        <v>720.8</v>
      </c>
      <c r="O525" s="25" t="n">
        <f aca="false">IF(L525&gt;=M525,1,0)</f>
        <v>1</v>
      </c>
      <c r="P525" s="26" t="n">
        <v>0.8613</v>
      </c>
      <c r="Q525" s="26" t="n">
        <v>0.1063</v>
      </c>
      <c r="R525" s="25" t="n">
        <v>74</v>
      </c>
      <c r="S525" s="21" t="n">
        <v>10</v>
      </c>
    </row>
    <row r="526" customFormat="false" ht="15" hidden="false" customHeight="true" outlineLevel="0" collapsed="false">
      <c r="A526" s="19" t="n">
        <v>46037</v>
      </c>
      <c r="B526" s="1" t="s">
        <v>137</v>
      </c>
      <c r="C526" s="1" t="s">
        <v>164</v>
      </c>
      <c r="D526" s="1" t="n">
        <v>31</v>
      </c>
      <c r="E526" s="1" t="s">
        <v>16</v>
      </c>
      <c r="F526" s="1" t="s">
        <v>139</v>
      </c>
      <c r="G526" s="1" t="s">
        <v>140</v>
      </c>
      <c r="H526" s="20" t="n">
        <v>1900</v>
      </c>
      <c r="I526" s="21" t="n">
        <v>22.23</v>
      </c>
      <c r="J526" s="20" t="n">
        <f aca="false">H526*I526</f>
        <v>42237</v>
      </c>
      <c r="K526" s="22" t="n">
        <v>1.51</v>
      </c>
      <c r="L526" s="23" t="n">
        <f aca="false">H526*K526</f>
        <v>2869</v>
      </c>
      <c r="M526" s="23" t="n">
        <v>2500</v>
      </c>
      <c r="N526" s="24" t="n">
        <f aca="false">L526-M526</f>
        <v>369</v>
      </c>
      <c r="O526" s="25" t="n">
        <f aca="false">IF(L526&gt;=M526,1,0)</f>
        <v>1</v>
      </c>
      <c r="P526" s="26" t="n">
        <v>0.9178</v>
      </c>
      <c r="Q526" s="26" t="n">
        <v>0.1168</v>
      </c>
      <c r="R526" s="25" t="n">
        <v>76</v>
      </c>
      <c r="S526" s="21" t="n">
        <v>10</v>
      </c>
    </row>
    <row r="527" customFormat="false" ht="15" hidden="false" customHeight="true" outlineLevel="0" collapsed="false">
      <c r="A527" s="19" t="n">
        <v>46037</v>
      </c>
      <c r="B527" s="1" t="s">
        <v>137</v>
      </c>
      <c r="C527" s="1" t="s">
        <v>164</v>
      </c>
      <c r="D527" s="1" t="n">
        <v>32</v>
      </c>
      <c r="E527" s="1" t="s">
        <v>176</v>
      </c>
      <c r="F527" s="1" t="s">
        <v>253</v>
      </c>
      <c r="G527" s="1" t="s">
        <v>254</v>
      </c>
      <c r="H527" s="20" t="n">
        <v>1350</v>
      </c>
      <c r="I527" s="21" t="n">
        <v>21.39</v>
      </c>
      <c r="J527" s="20" t="n">
        <f aca="false">H527*I527</f>
        <v>28876.5</v>
      </c>
      <c r="K527" s="22" t="n">
        <v>1.6</v>
      </c>
      <c r="L527" s="23" t="n">
        <f aca="false">H527*K527</f>
        <v>2160</v>
      </c>
      <c r="M527" s="23" t="n">
        <v>2500</v>
      </c>
      <c r="N527" s="24" t="n">
        <f aca="false">L527-M527</f>
        <v>-340</v>
      </c>
      <c r="O527" s="25" t="n">
        <f aca="false">IF(L527&gt;=M527,1,0)</f>
        <v>0</v>
      </c>
      <c r="P527" s="26" t="n">
        <v>0.6358</v>
      </c>
      <c r="Q527" s="26" t="n">
        <v>0.0894</v>
      </c>
      <c r="R527" s="25" t="n">
        <v>71</v>
      </c>
      <c r="S527" s="21" t="n">
        <v>10</v>
      </c>
    </row>
    <row r="528" customFormat="false" ht="15" hidden="false" customHeight="true" outlineLevel="0" collapsed="false">
      <c r="A528" s="19" t="n">
        <v>46037</v>
      </c>
      <c r="B528" s="1" t="s">
        <v>137</v>
      </c>
      <c r="C528" s="1" t="s">
        <v>190</v>
      </c>
      <c r="D528" s="1" t="n">
        <v>33</v>
      </c>
      <c r="E528" s="1" t="s">
        <v>16</v>
      </c>
      <c r="F528" s="1" t="s">
        <v>191</v>
      </c>
      <c r="G528" s="1" t="s">
        <v>192</v>
      </c>
      <c r="H528" s="20" t="n">
        <v>1600</v>
      </c>
      <c r="I528" s="21" t="n">
        <v>19.56</v>
      </c>
      <c r="J528" s="20" t="n">
        <f aca="false">H528*I528</f>
        <v>31296</v>
      </c>
      <c r="K528" s="22" t="n">
        <v>1.5</v>
      </c>
      <c r="L528" s="23" t="n">
        <f aca="false">H528*K528</f>
        <v>2400</v>
      </c>
      <c r="M528" s="23" t="n">
        <v>2500</v>
      </c>
      <c r="N528" s="24" t="n">
        <f aca="false">L528-M528</f>
        <v>-100</v>
      </c>
      <c r="O528" s="25" t="n">
        <f aca="false">IF(L528&gt;=M528,1,0)</f>
        <v>0</v>
      </c>
      <c r="P528" s="26" t="n">
        <v>0.776190476190476</v>
      </c>
      <c r="Q528" s="26" t="n">
        <v>0.0932896890343699</v>
      </c>
      <c r="R528" s="25" t="n">
        <v>67</v>
      </c>
      <c r="S528" s="21" t="n">
        <v>10</v>
      </c>
    </row>
    <row r="529" customFormat="false" ht="15" hidden="false" customHeight="true" outlineLevel="0" collapsed="false">
      <c r="A529" s="19" t="n">
        <v>46037</v>
      </c>
      <c r="B529" s="1" t="s">
        <v>137</v>
      </c>
      <c r="C529" s="1" t="s">
        <v>190</v>
      </c>
      <c r="D529" s="1" t="n">
        <v>34</v>
      </c>
      <c r="E529" s="1" t="s">
        <v>16</v>
      </c>
      <c r="F529" s="1" t="s">
        <v>139</v>
      </c>
      <c r="G529" s="1" t="s">
        <v>140</v>
      </c>
      <c r="H529" s="20" t="n">
        <v>1580</v>
      </c>
      <c r="I529" s="21" t="n">
        <v>22.23</v>
      </c>
      <c r="J529" s="20" t="n">
        <f aca="false">H529*I529</f>
        <v>35123.4</v>
      </c>
      <c r="K529" s="22" t="n">
        <v>1.51</v>
      </c>
      <c r="L529" s="23" t="n">
        <f aca="false">H529*K529</f>
        <v>2385.8</v>
      </c>
      <c r="M529" s="23" t="n">
        <v>2500</v>
      </c>
      <c r="N529" s="24" t="n">
        <f aca="false">L529-M529</f>
        <v>-114.2</v>
      </c>
      <c r="O529" s="25" t="n">
        <f aca="false">IF(L529&gt;=M529,1,0)</f>
        <v>0</v>
      </c>
      <c r="P529" s="26" t="n">
        <v>0.77844414893617</v>
      </c>
      <c r="Q529" s="26" t="n">
        <v>0.0639853747714808</v>
      </c>
      <c r="R529" s="25" t="n">
        <v>78</v>
      </c>
      <c r="S529" s="21" t="n">
        <v>10</v>
      </c>
    </row>
    <row r="530" customFormat="false" ht="15" hidden="false" customHeight="true" outlineLevel="0" collapsed="false">
      <c r="A530" s="19" t="n">
        <v>46037</v>
      </c>
      <c r="B530" s="1" t="s">
        <v>137</v>
      </c>
      <c r="C530" s="1" t="s">
        <v>190</v>
      </c>
      <c r="D530" s="1" t="n">
        <v>35</v>
      </c>
      <c r="E530" s="1" t="s">
        <v>16</v>
      </c>
      <c r="F530" s="1" t="s">
        <v>139</v>
      </c>
      <c r="G530" s="1" t="s">
        <v>140</v>
      </c>
      <c r="H530" s="20" t="n">
        <v>1600</v>
      </c>
      <c r="I530" s="21" t="n">
        <v>24.1</v>
      </c>
      <c r="J530" s="20" t="n">
        <f aca="false">H530*I530</f>
        <v>38560</v>
      </c>
      <c r="K530" s="22" t="n">
        <v>1.51</v>
      </c>
      <c r="L530" s="23" t="n">
        <f aca="false">H530*K530</f>
        <v>2416</v>
      </c>
      <c r="M530" s="23" t="n">
        <v>2500</v>
      </c>
      <c r="N530" s="24" t="n">
        <f aca="false">L530-M530</f>
        <v>-84</v>
      </c>
      <c r="O530" s="25" t="n">
        <f aca="false">IF(L530&gt;=M530,1,0)</f>
        <v>0</v>
      </c>
      <c r="P530" s="26" t="n">
        <v>0.77429718875502</v>
      </c>
      <c r="Q530" s="26" t="n">
        <v>0.0816696914700544</v>
      </c>
      <c r="R530" s="25" t="n">
        <v>75</v>
      </c>
      <c r="S530" s="21" t="n">
        <v>10</v>
      </c>
    </row>
    <row r="531" customFormat="false" ht="15" hidden="false" customHeight="true" outlineLevel="0" collapsed="false">
      <c r="A531" s="19" t="n">
        <v>46037</v>
      </c>
      <c r="B531" s="1" t="s">
        <v>137</v>
      </c>
      <c r="C531" s="1" t="s">
        <v>190</v>
      </c>
      <c r="D531" s="1" t="n">
        <v>36</v>
      </c>
      <c r="E531" s="1" t="s">
        <v>16</v>
      </c>
      <c r="F531" s="1" t="s">
        <v>248</v>
      </c>
      <c r="G531" s="1" t="s">
        <v>249</v>
      </c>
      <c r="H531" s="20" t="n">
        <v>1550</v>
      </c>
      <c r="I531" s="21" t="n">
        <v>15.22</v>
      </c>
      <c r="J531" s="20" t="n">
        <f aca="false">H531*I531</f>
        <v>23591</v>
      </c>
      <c r="K531" s="22" t="n">
        <v>1.4</v>
      </c>
      <c r="L531" s="23" t="n">
        <f aca="false">H531*K531</f>
        <v>2170</v>
      </c>
      <c r="M531" s="23" t="n">
        <v>2500</v>
      </c>
      <c r="N531" s="24" t="n">
        <f aca="false">L531-M531</f>
        <v>-330</v>
      </c>
      <c r="O531" s="25" t="n">
        <f aca="false">IF(L531&gt;=M531,1,0)</f>
        <v>0</v>
      </c>
      <c r="P531" s="26" t="n">
        <v>0.689795321637427</v>
      </c>
      <c r="Q531" s="26" t="n">
        <v>0.128970775095299</v>
      </c>
      <c r="R531" s="25" t="n">
        <v>77</v>
      </c>
      <c r="S531" s="21" t="n">
        <v>10</v>
      </c>
    </row>
    <row r="532" customFormat="false" ht="15" hidden="false" customHeight="true" outlineLevel="0" collapsed="false">
      <c r="A532" s="19" t="n">
        <v>46037</v>
      </c>
      <c r="B532" s="1" t="s">
        <v>137</v>
      </c>
      <c r="C532" s="1" t="s">
        <v>190</v>
      </c>
      <c r="D532" s="1" t="n">
        <v>37</v>
      </c>
      <c r="E532" s="1" t="s">
        <v>16</v>
      </c>
      <c r="F532" s="1" t="s">
        <v>259</v>
      </c>
      <c r="G532" s="1" t="s">
        <v>260</v>
      </c>
      <c r="H532" s="20" t="n">
        <v>500</v>
      </c>
      <c r="I532" s="21" t="n">
        <v>18.39</v>
      </c>
      <c r="J532" s="20" t="n">
        <f aca="false">H532*I532</f>
        <v>9195</v>
      </c>
      <c r="K532" s="22" t="n">
        <v>1.4</v>
      </c>
      <c r="L532" s="23" t="n">
        <f aca="false">H532*K532</f>
        <v>700</v>
      </c>
      <c r="M532" s="23" t="n">
        <v>2500</v>
      </c>
      <c r="N532" s="24" t="n">
        <f aca="false">L532-M532</f>
        <v>-1800</v>
      </c>
      <c r="O532" s="25" t="n">
        <f aca="false">IF(L532&gt;=M532,1,0)</f>
        <v>0</v>
      </c>
      <c r="P532" s="26" t="n">
        <v>0.267452006980803</v>
      </c>
      <c r="Q532" s="26" t="n">
        <v>0.459770114942529</v>
      </c>
      <c r="R532" s="25" t="n">
        <v>75</v>
      </c>
      <c r="S532" s="21" t="n">
        <v>10</v>
      </c>
    </row>
    <row r="533" customFormat="false" ht="15" hidden="false" customHeight="true" outlineLevel="0" collapsed="false">
      <c r="A533" s="19" t="n">
        <v>46037</v>
      </c>
      <c r="B533" s="1" t="s">
        <v>137</v>
      </c>
      <c r="C533" s="1" t="s">
        <v>190</v>
      </c>
      <c r="D533" s="1" t="n">
        <v>38</v>
      </c>
      <c r="E533" s="1" t="s">
        <v>16</v>
      </c>
      <c r="F533" s="1" t="s">
        <v>139</v>
      </c>
      <c r="G533" s="1" t="s">
        <v>140</v>
      </c>
      <c r="H533" s="20" t="n">
        <v>1580</v>
      </c>
      <c r="I533" s="21" t="n">
        <v>22.23</v>
      </c>
      <c r="J533" s="20" t="n">
        <f aca="false">H533*I533</f>
        <v>35123.4</v>
      </c>
      <c r="K533" s="22" t="n">
        <v>1.51</v>
      </c>
      <c r="L533" s="23" t="n">
        <f aca="false">H533*K533</f>
        <v>2385.8</v>
      </c>
      <c r="M533" s="23" t="n">
        <v>2500</v>
      </c>
      <c r="N533" s="24" t="n">
        <f aca="false">L533-M533</f>
        <v>-114.2</v>
      </c>
      <c r="O533" s="25" t="n">
        <f aca="false">IF(L533&gt;=M533,1,0)</f>
        <v>0</v>
      </c>
      <c r="P533" s="26" t="n">
        <v>0.783654618473896</v>
      </c>
      <c r="Q533" s="26" t="n">
        <v>0.066126013724267</v>
      </c>
      <c r="R533" s="25" t="n">
        <v>82</v>
      </c>
      <c r="S533" s="21" t="n">
        <v>10</v>
      </c>
    </row>
    <row r="534" customFormat="false" ht="15" hidden="false" customHeight="true" outlineLevel="0" collapsed="false">
      <c r="A534" s="19" t="n">
        <v>46038</v>
      </c>
      <c r="B534" s="1" t="s">
        <v>137</v>
      </c>
      <c r="C534" s="1" t="s">
        <v>138</v>
      </c>
      <c r="D534" s="1" t="n">
        <v>1</v>
      </c>
      <c r="E534" s="1" t="s">
        <v>16</v>
      </c>
      <c r="F534" s="1" t="s">
        <v>139</v>
      </c>
      <c r="G534" s="1" t="s">
        <v>140</v>
      </c>
      <c r="H534" s="20" t="n">
        <v>1700</v>
      </c>
      <c r="I534" s="21" t="n">
        <v>22.23</v>
      </c>
      <c r="J534" s="20" t="n">
        <f aca="false">H534*I534</f>
        <v>37791</v>
      </c>
      <c r="K534" s="22" t="n">
        <v>1.51</v>
      </c>
      <c r="L534" s="23" t="n">
        <f aca="false">H534*K534</f>
        <v>2567</v>
      </c>
      <c r="M534" s="23" t="n">
        <v>2500</v>
      </c>
      <c r="N534" s="24" t="n">
        <f aca="false">L534-M534</f>
        <v>67</v>
      </c>
      <c r="O534" s="25" t="n">
        <f aca="false">IF(L534&gt;=M534,1,0)</f>
        <v>1</v>
      </c>
      <c r="P534" s="26" t="n">
        <v>0.9011</v>
      </c>
      <c r="Q534" s="26" t="n">
        <v>0.1036</v>
      </c>
      <c r="R534" s="25" t="n">
        <v>77</v>
      </c>
      <c r="S534" s="21" t="n">
        <v>9</v>
      </c>
    </row>
    <row r="535" customFormat="false" ht="15" hidden="false" customHeight="true" outlineLevel="0" collapsed="false">
      <c r="A535" s="19" t="n">
        <v>46038</v>
      </c>
      <c r="B535" s="1" t="s">
        <v>137</v>
      </c>
      <c r="C535" s="1" t="s">
        <v>138</v>
      </c>
      <c r="D535" s="1" t="n">
        <v>2</v>
      </c>
      <c r="E535" s="1" t="s">
        <v>10</v>
      </c>
      <c r="F535" s="1" t="s">
        <v>250</v>
      </c>
      <c r="G535" s="1" t="s">
        <v>261</v>
      </c>
      <c r="H535" s="20" t="n">
        <v>950</v>
      </c>
      <c r="I535" s="21" t="n">
        <v>19.73</v>
      </c>
      <c r="J535" s="20" t="n">
        <f aca="false">H535*I535</f>
        <v>18743.5</v>
      </c>
      <c r="K535" s="22" t="n">
        <v>1.75</v>
      </c>
      <c r="L535" s="23" t="n">
        <f aca="false">H535*K535</f>
        <v>1662.5</v>
      </c>
      <c r="M535" s="23" t="n">
        <v>2500</v>
      </c>
      <c r="N535" s="24" t="n">
        <f aca="false">L535-M535</f>
        <v>-837.5</v>
      </c>
      <c r="O535" s="25" t="n">
        <f aca="false">IF(L535&gt;=M535,1,0)</f>
        <v>0</v>
      </c>
      <c r="P535" s="26" t="n">
        <v>0.5732</v>
      </c>
      <c r="Q535" s="26" t="n">
        <v>0.1091</v>
      </c>
      <c r="R535" s="25" t="n">
        <v>66</v>
      </c>
      <c r="S535" s="21" t="n">
        <v>8</v>
      </c>
    </row>
    <row r="536" customFormat="false" ht="15" hidden="false" customHeight="true" outlineLevel="0" collapsed="false">
      <c r="A536" s="19" t="n">
        <v>46038</v>
      </c>
      <c r="B536" s="1" t="s">
        <v>137</v>
      </c>
      <c r="C536" s="1" t="s">
        <v>138</v>
      </c>
      <c r="D536" s="1" t="n">
        <v>3</v>
      </c>
      <c r="E536" s="1" t="s">
        <v>16</v>
      </c>
      <c r="F536" s="1" t="s">
        <v>255</v>
      </c>
      <c r="G536" s="1" t="s">
        <v>144</v>
      </c>
      <c r="H536" s="20" t="n">
        <v>800</v>
      </c>
      <c r="I536" s="21" t="n">
        <v>18.37</v>
      </c>
      <c r="J536" s="20" t="n">
        <f aca="false">H536*I536</f>
        <v>14696</v>
      </c>
      <c r="K536" s="22" t="n">
        <v>1.75</v>
      </c>
      <c r="L536" s="23" t="n">
        <f aca="false">H536*K536</f>
        <v>1400</v>
      </c>
      <c r="M536" s="23" t="n">
        <v>2500</v>
      </c>
      <c r="N536" s="24" t="n">
        <f aca="false">L536-M536</f>
        <v>-1100</v>
      </c>
      <c r="O536" s="25" t="n">
        <f aca="false">IF(L536&gt;=M536,1,0)</f>
        <v>0</v>
      </c>
      <c r="P536" s="26" t="n">
        <v>0.4437</v>
      </c>
      <c r="Q536" s="26" t="n">
        <v>0.1294</v>
      </c>
      <c r="R536" s="25" t="n">
        <v>66</v>
      </c>
      <c r="S536" s="21" t="n">
        <v>8</v>
      </c>
    </row>
    <row r="537" customFormat="false" ht="15" hidden="false" customHeight="true" outlineLevel="0" collapsed="false">
      <c r="A537" s="19" t="n">
        <v>46038</v>
      </c>
      <c r="B537" s="1" t="s">
        <v>137</v>
      </c>
      <c r="C537" s="1" t="s">
        <v>138</v>
      </c>
      <c r="D537" s="1" t="n">
        <v>4</v>
      </c>
      <c r="E537" s="1" t="s">
        <v>145</v>
      </c>
      <c r="F537" s="1" t="s">
        <v>256</v>
      </c>
      <c r="G537" s="1" t="s">
        <v>241</v>
      </c>
      <c r="H537" s="20" t="n">
        <v>900</v>
      </c>
      <c r="I537" s="21" t="n">
        <v>21.4</v>
      </c>
      <c r="J537" s="20" t="n">
        <f aca="false">H537*I537</f>
        <v>19260</v>
      </c>
      <c r="K537" s="22" t="n">
        <v>2.4</v>
      </c>
      <c r="L537" s="23" t="n">
        <f aca="false">H537*K537</f>
        <v>2160</v>
      </c>
      <c r="M537" s="23" t="n">
        <v>2500</v>
      </c>
      <c r="N537" s="24" t="n">
        <f aca="false">L537-M537</f>
        <v>-340</v>
      </c>
      <c r="O537" s="25" t="n">
        <f aca="false">IF(L537&gt;=M537,1,0)</f>
        <v>0</v>
      </c>
      <c r="P537" s="26" t="n">
        <v>0.5177</v>
      </c>
      <c r="Q537" s="26" t="n">
        <v>0.1481</v>
      </c>
      <c r="R537" s="25" t="n">
        <v>75</v>
      </c>
      <c r="S537" s="21" t="n">
        <v>8</v>
      </c>
    </row>
    <row r="538" customFormat="false" ht="15" hidden="false" customHeight="true" outlineLevel="0" collapsed="false">
      <c r="A538" s="19" t="n">
        <v>46038</v>
      </c>
      <c r="B538" s="1" t="s">
        <v>137</v>
      </c>
      <c r="C538" s="1" t="s">
        <v>138</v>
      </c>
      <c r="D538" s="1" t="n">
        <v>5</v>
      </c>
      <c r="E538" s="1" t="s">
        <v>13</v>
      </c>
      <c r="F538" s="1" t="s">
        <v>262</v>
      </c>
      <c r="G538" s="1" t="s">
        <v>149</v>
      </c>
      <c r="H538" s="20" t="n">
        <v>1100</v>
      </c>
      <c r="I538" s="21" t="n">
        <v>21.32</v>
      </c>
      <c r="J538" s="20" t="n">
        <f aca="false">H538*I538</f>
        <v>23452</v>
      </c>
      <c r="K538" s="22" t="n">
        <v>2.2</v>
      </c>
      <c r="L538" s="23" t="n">
        <f aca="false">H538*K538</f>
        <v>2420</v>
      </c>
      <c r="M538" s="23" t="n">
        <v>2500</v>
      </c>
      <c r="N538" s="24" t="n">
        <f aca="false">L538-M538</f>
        <v>-80</v>
      </c>
      <c r="O538" s="25" t="n">
        <f aca="false">IF(L538&gt;=M538,1,0)</f>
        <v>0</v>
      </c>
      <c r="P538" s="26" t="n">
        <v>0.5977</v>
      </c>
      <c r="Q538" s="26" t="n">
        <v>0.1333</v>
      </c>
      <c r="R538" s="25" t="n">
        <v>79</v>
      </c>
      <c r="S538" s="21" t="n">
        <v>8</v>
      </c>
    </row>
    <row r="539" customFormat="false" ht="15" hidden="false" customHeight="true" outlineLevel="0" collapsed="false">
      <c r="A539" s="19" t="n">
        <v>46038</v>
      </c>
      <c r="B539" s="1" t="s">
        <v>137</v>
      </c>
      <c r="C539" s="1" t="s">
        <v>138</v>
      </c>
      <c r="D539" s="1" t="n">
        <v>6</v>
      </c>
      <c r="E539" s="1" t="s">
        <v>10</v>
      </c>
      <c r="F539" s="1" t="s">
        <v>141</v>
      </c>
      <c r="G539" s="1" t="s">
        <v>142</v>
      </c>
      <c r="H539" s="20" t="n">
        <v>1650</v>
      </c>
      <c r="I539" s="21" t="n">
        <v>13.75</v>
      </c>
      <c r="J539" s="20" t="n">
        <f aca="false">H539*I539</f>
        <v>22687.5</v>
      </c>
      <c r="K539" s="22" t="n">
        <v>1.55</v>
      </c>
      <c r="L539" s="23" t="n">
        <f aca="false">H539*K539</f>
        <v>2557.5</v>
      </c>
      <c r="M539" s="23" t="n">
        <v>2500</v>
      </c>
      <c r="N539" s="24" t="n">
        <f aca="false">L539-M539</f>
        <v>57.5</v>
      </c>
      <c r="O539" s="25" t="n">
        <f aca="false">IF(L539&gt;=M539,1,0)</f>
        <v>1</v>
      </c>
      <c r="P539" s="26" t="n">
        <v>0.9111</v>
      </c>
      <c r="Q539" s="26" t="n">
        <v>0.0858</v>
      </c>
      <c r="R539" s="25" t="n">
        <v>49</v>
      </c>
      <c r="S539" s="21" t="n">
        <v>8</v>
      </c>
    </row>
    <row r="540" customFormat="false" ht="15" hidden="false" customHeight="true" outlineLevel="0" collapsed="false">
      <c r="A540" s="19" t="n">
        <v>46038</v>
      </c>
      <c r="B540" s="1" t="s">
        <v>137</v>
      </c>
      <c r="C540" s="1" t="s">
        <v>138</v>
      </c>
      <c r="D540" s="1" t="n">
        <v>7</v>
      </c>
      <c r="E540" s="1" t="s">
        <v>13</v>
      </c>
      <c r="F540" s="1" t="s">
        <v>234</v>
      </c>
      <c r="G540" s="1" t="s">
        <v>149</v>
      </c>
      <c r="H540" s="20" t="n">
        <v>1650</v>
      </c>
      <c r="I540" s="21" t="n">
        <v>20.83</v>
      </c>
      <c r="J540" s="20" t="n">
        <f aca="false">H540*I540</f>
        <v>34369.5</v>
      </c>
      <c r="K540" s="22" t="n">
        <v>2.2</v>
      </c>
      <c r="L540" s="23" t="n">
        <f aca="false">H540*K540</f>
        <v>3630</v>
      </c>
      <c r="M540" s="23" t="n">
        <v>2500</v>
      </c>
      <c r="N540" s="24" t="n">
        <f aca="false">L540-M540</f>
        <v>1130</v>
      </c>
      <c r="O540" s="25" t="n">
        <f aca="false">IF(L540&gt;=M540,1,0)</f>
        <v>1</v>
      </c>
      <c r="P540" s="26" t="n">
        <v>0.8692</v>
      </c>
      <c r="Q540" s="26" t="n">
        <v>0.13</v>
      </c>
      <c r="R540" s="25" t="n">
        <v>72</v>
      </c>
      <c r="S540" s="21" t="n">
        <v>9</v>
      </c>
    </row>
    <row r="541" customFormat="false" ht="15" hidden="false" customHeight="true" outlineLevel="0" collapsed="false">
      <c r="A541" s="19" t="n">
        <v>46038</v>
      </c>
      <c r="B541" s="1" t="s">
        <v>137</v>
      </c>
      <c r="C541" s="1" t="s">
        <v>138</v>
      </c>
      <c r="D541" s="1" t="n">
        <v>8</v>
      </c>
      <c r="E541" s="1" t="s">
        <v>13</v>
      </c>
      <c r="F541" s="1" t="s">
        <v>235</v>
      </c>
      <c r="G541" s="1" t="s">
        <v>149</v>
      </c>
      <c r="H541" s="20" t="n">
        <v>1520</v>
      </c>
      <c r="I541" s="21" t="n">
        <v>19.64</v>
      </c>
      <c r="J541" s="20" t="n">
        <f aca="false">H541*I541</f>
        <v>29852.8</v>
      </c>
      <c r="K541" s="22" t="n">
        <v>2.2</v>
      </c>
      <c r="L541" s="23" t="n">
        <f aca="false">H541*K541</f>
        <v>3344</v>
      </c>
      <c r="M541" s="23" t="n">
        <v>2500</v>
      </c>
      <c r="N541" s="24" t="n">
        <f aca="false">L541-M541</f>
        <v>844.000000000001</v>
      </c>
      <c r="O541" s="25" t="n">
        <f aca="false">IF(L541&gt;=M541,1,0)</f>
        <v>1</v>
      </c>
      <c r="P541" s="26" t="n">
        <v>0.8949</v>
      </c>
      <c r="Q541" s="26" t="n">
        <v>0.1166</v>
      </c>
      <c r="R541" s="25" t="n">
        <v>68</v>
      </c>
      <c r="S541" s="21" t="n">
        <v>8</v>
      </c>
    </row>
    <row r="542" customFormat="false" ht="15" hidden="false" customHeight="true" outlineLevel="0" collapsed="false">
      <c r="A542" s="19" t="n">
        <v>46038</v>
      </c>
      <c r="B542" s="1" t="s">
        <v>137</v>
      </c>
      <c r="C542" s="1" t="s">
        <v>138</v>
      </c>
      <c r="D542" s="1" t="n">
        <v>9</v>
      </c>
      <c r="E542" s="1" t="s">
        <v>10</v>
      </c>
      <c r="F542" s="1" t="s">
        <v>247</v>
      </c>
      <c r="G542" s="1" t="s">
        <v>251</v>
      </c>
      <c r="H542" s="20" t="n">
        <v>1300</v>
      </c>
      <c r="I542" s="21" t="n">
        <v>20.4</v>
      </c>
      <c r="J542" s="20" t="n">
        <f aca="false">H542*I542</f>
        <v>26520</v>
      </c>
      <c r="K542" s="22" t="n">
        <v>1.49</v>
      </c>
      <c r="L542" s="23" t="n">
        <f aca="false">H542*K542</f>
        <v>1937</v>
      </c>
      <c r="M542" s="23" t="n">
        <v>2500</v>
      </c>
      <c r="N542" s="24" t="n">
        <f aca="false">L542-M542</f>
        <v>-563</v>
      </c>
      <c r="O542" s="25" t="n">
        <f aca="false">IF(L542&gt;=M542,1,0)</f>
        <v>0</v>
      </c>
      <c r="P542" s="26" t="n">
        <v>0.7354</v>
      </c>
      <c r="Q542" s="26" t="n">
        <v>0.1164</v>
      </c>
      <c r="R542" s="25" t="n">
        <v>72</v>
      </c>
      <c r="S542" s="21" t="n">
        <v>8</v>
      </c>
    </row>
    <row r="543" customFormat="false" ht="15" hidden="false" customHeight="true" outlineLevel="0" collapsed="false">
      <c r="A543" s="19" t="n">
        <v>46038</v>
      </c>
      <c r="B543" s="1" t="s">
        <v>137</v>
      </c>
      <c r="C543" s="1" t="s">
        <v>138</v>
      </c>
      <c r="D543" s="1" t="n">
        <v>10</v>
      </c>
      <c r="E543" s="1" t="s">
        <v>10</v>
      </c>
      <c r="F543" s="1" t="s">
        <v>212</v>
      </c>
      <c r="G543" s="1" t="s">
        <v>217</v>
      </c>
      <c r="H543" s="20" t="n">
        <v>1650</v>
      </c>
      <c r="I543" s="21" t="n">
        <v>17.79</v>
      </c>
      <c r="J543" s="20" t="n">
        <f aca="false">H543*I543</f>
        <v>29353.5</v>
      </c>
      <c r="K543" s="22" t="n">
        <v>1.85</v>
      </c>
      <c r="L543" s="23" t="n">
        <f aca="false">H543*K543</f>
        <v>3052.5</v>
      </c>
      <c r="M543" s="23" t="n">
        <v>2500</v>
      </c>
      <c r="N543" s="24" t="n">
        <f aca="false">L543-M543</f>
        <v>552.5</v>
      </c>
      <c r="O543" s="25" t="n">
        <f aca="false">IF(L543&gt;=M543,1,0)</f>
        <v>1</v>
      </c>
      <c r="P543" s="26" t="n">
        <v>0.8628</v>
      </c>
      <c r="Q543" s="26" t="n">
        <v>0.129</v>
      </c>
      <c r="R543" s="25" t="n">
        <v>69</v>
      </c>
      <c r="S543" s="21" t="n">
        <v>8</v>
      </c>
    </row>
    <row r="544" customFormat="false" ht="15" hidden="false" customHeight="true" outlineLevel="0" collapsed="false">
      <c r="A544" s="19" t="n">
        <v>46038</v>
      </c>
      <c r="B544" s="1" t="s">
        <v>137</v>
      </c>
      <c r="C544" s="1" t="s">
        <v>138</v>
      </c>
      <c r="D544" s="1" t="n">
        <v>11</v>
      </c>
      <c r="E544" s="1" t="s">
        <v>10</v>
      </c>
      <c r="F544" s="1" t="s">
        <v>157</v>
      </c>
      <c r="G544" s="1" t="s">
        <v>201</v>
      </c>
      <c r="H544" s="20" t="n">
        <v>2700</v>
      </c>
      <c r="I544" s="21" t="n">
        <v>12.47</v>
      </c>
      <c r="J544" s="20" t="n">
        <f aca="false">H544*I544</f>
        <v>33669</v>
      </c>
      <c r="K544" s="22" t="n">
        <v>1.67</v>
      </c>
      <c r="L544" s="23" t="n">
        <f aca="false">H544*K544</f>
        <v>4509</v>
      </c>
      <c r="M544" s="23" t="n">
        <v>2500</v>
      </c>
      <c r="N544" s="24" t="n">
        <f aca="false">L544-M544</f>
        <v>2009</v>
      </c>
      <c r="O544" s="25" t="n">
        <f aca="false">IF(L544&gt;=M544,1,0)</f>
        <v>1</v>
      </c>
      <c r="P544" s="26" t="n">
        <v>1.0628</v>
      </c>
      <c r="Q544" s="26" t="n">
        <v>0.1</v>
      </c>
      <c r="R544" s="25" t="n">
        <v>63</v>
      </c>
      <c r="S544" s="21" t="n">
        <v>8</v>
      </c>
    </row>
    <row r="545" customFormat="false" ht="15" hidden="false" customHeight="true" outlineLevel="0" collapsed="false">
      <c r="A545" s="19" t="n">
        <v>46038</v>
      </c>
      <c r="B545" s="1" t="s">
        <v>137</v>
      </c>
      <c r="C545" s="1" t="s">
        <v>138</v>
      </c>
      <c r="D545" s="1" t="n">
        <v>12</v>
      </c>
      <c r="E545" s="1" t="s">
        <v>10</v>
      </c>
      <c r="F545" s="1" t="s">
        <v>236</v>
      </c>
      <c r="G545" s="1" t="s">
        <v>242</v>
      </c>
      <c r="H545" s="20" t="n">
        <v>1500</v>
      </c>
      <c r="I545" s="21" t="n">
        <v>21.19</v>
      </c>
      <c r="J545" s="20" t="n">
        <f aca="false">H545*I545</f>
        <v>31785</v>
      </c>
      <c r="K545" s="22" t="n">
        <v>1.45</v>
      </c>
      <c r="L545" s="23" t="n">
        <f aca="false">H545*K545</f>
        <v>2175</v>
      </c>
      <c r="M545" s="23" t="n">
        <v>2500</v>
      </c>
      <c r="N545" s="24" t="n">
        <f aca="false">L545-M545</f>
        <v>-325</v>
      </c>
      <c r="O545" s="25" t="n">
        <f aca="false">IF(L545&gt;=M545,1,0)</f>
        <v>0</v>
      </c>
      <c r="P545" s="26" t="n">
        <v>0.7966</v>
      </c>
      <c r="Q545" s="26" t="n">
        <v>0.1091</v>
      </c>
      <c r="R545" s="25" t="n">
        <v>71</v>
      </c>
      <c r="S545" s="21" t="n">
        <v>10</v>
      </c>
    </row>
    <row r="546" customFormat="false" ht="15" hidden="false" customHeight="true" outlineLevel="0" collapsed="false">
      <c r="A546" s="19" t="n">
        <v>46038</v>
      </c>
      <c r="B546" s="1" t="s">
        <v>137</v>
      </c>
      <c r="C546" s="1" t="s">
        <v>138</v>
      </c>
      <c r="D546" s="1" t="n">
        <v>13</v>
      </c>
      <c r="E546" s="1" t="s">
        <v>16</v>
      </c>
      <c r="F546" s="1" t="s">
        <v>263</v>
      </c>
      <c r="G546" s="1" t="s">
        <v>228</v>
      </c>
      <c r="H546" s="20" t="n">
        <v>1800</v>
      </c>
      <c r="I546" s="21" t="n">
        <v>18.37</v>
      </c>
      <c r="J546" s="20" t="n">
        <f aca="false">H546*I546</f>
        <v>33066</v>
      </c>
      <c r="K546" s="22" t="n">
        <v>1.75</v>
      </c>
      <c r="L546" s="23" t="n">
        <f aca="false">H546*K546</f>
        <v>3150</v>
      </c>
      <c r="M546" s="23" t="n">
        <v>2500</v>
      </c>
      <c r="N546" s="24" t="n">
        <f aca="false">L546-M546</f>
        <v>650</v>
      </c>
      <c r="O546" s="25" t="n">
        <f aca="false">IF(L546&gt;=M546,1,0)</f>
        <v>1</v>
      </c>
      <c r="P546" s="26" t="n">
        <v>0.9109</v>
      </c>
      <c r="Q546" s="26" t="n">
        <v>0.1387</v>
      </c>
      <c r="R546" s="25" t="n">
        <v>65</v>
      </c>
      <c r="S546" s="21" t="n">
        <v>9</v>
      </c>
    </row>
    <row r="547" customFormat="false" ht="15" hidden="false" customHeight="true" outlineLevel="0" collapsed="false">
      <c r="A547" s="19" t="n">
        <v>46038</v>
      </c>
      <c r="B547" s="1" t="s">
        <v>137</v>
      </c>
      <c r="C547" s="1" t="s">
        <v>138</v>
      </c>
      <c r="D547" s="1" t="n">
        <v>14</v>
      </c>
      <c r="E547" s="1" t="s">
        <v>10</v>
      </c>
      <c r="F547" s="1" t="s">
        <v>160</v>
      </c>
      <c r="G547" s="1" t="s">
        <v>161</v>
      </c>
      <c r="H547" s="20" t="n">
        <v>1400</v>
      </c>
      <c r="I547" s="21" t="n">
        <v>22.05</v>
      </c>
      <c r="J547" s="20" t="n">
        <f aca="false">H547*I547</f>
        <v>30870</v>
      </c>
      <c r="K547" s="22" t="n">
        <v>1.83</v>
      </c>
      <c r="L547" s="23" t="n">
        <f aca="false">H547*K547</f>
        <v>2562</v>
      </c>
      <c r="M547" s="23" t="n">
        <v>2500</v>
      </c>
      <c r="N547" s="24" t="n">
        <f aca="false">L547-M547</f>
        <v>62</v>
      </c>
      <c r="O547" s="25" t="n">
        <f aca="false">IF(L547&gt;=M547,1,0)</f>
        <v>1</v>
      </c>
      <c r="P547" s="26" t="n">
        <v>0.8421</v>
      </c>
      <c r="Q547" s="26" t="n">
        <v>0.1652</v>
      </c>
      <c r="R547" s="25" t="n">
        <v>69</v>
      </c>
      <c r="S547" s="21" t="n">
        <v>9</v>
      </c>
    </row>
    <row r="548" customFormat="false" ht="15" hidden="false" customHeight="true" outlineLevel="0" collapsed="false">
      <c r="A548" s="19" t="n">
        <v>46038</v>
      </c>
      <c r="B548" s="1" t="s">
        <v>137</v>
      </c>
      <c r="C548" s="1" t="s">
        <v>138</v>
      </c>
      <c r="D548" s="1" t="n">
        <v>15</v>
      </c>
      <c r="E548" s="1" t="s">
        <v>16</v>
      </c>
      <c r="F548" s="1" t="s">
        <v>139</v>
      </c>
      <c r="G548" s="1" t="s">
        <v>140</v>
      </c>
      <c r="H548" s="20" t="n">
        <v>1600</v>
      </c>
      <c r="I548" s="21" t="n">
        <v>22.23</v>
      </c>
      <c r="J548" s="20" t="n">
        <f aca="false">H548*I548</f>
        <v>35568</v>
      </c>
      <c r="K548" s="22" t="n">
        <v>1.51</v>
      </c>
      <c r="L548" s="23" t="n">
        <f aca="false">H548*K548</f>
        <v>2416</v>
      </c>
      <c r="M548" s="23" t="n">
        <v>2500</v>
      </c>
      <c r="N548" s="24" t="n">
        <f aca="false">L548-M548</f>
        <v>-84</v>
      </c>
      <c r="O548" s="25" t="n">
        <f aca="false">IF(L548&gt;=M548,1,0)</f>
        <v>0</v>
      </c>
      <c r="P548" s="26" t="n">
        <v>0.9455</v>
      </c>
      <c r="Q548" s="26" t="n">
        <v>0.16</v>
      </c>
      <c r="R548" s="25" t="n">
        <v>75</v>
      </c>
      <c r="S548" s="21" t="n">
        <v>8</v>
      </c>
    </row>
    <row r="549" customFormat="false" ht="15" hidden="false" customHeight="true" outlineLevel="0" collapsed="false">
      <c r="A549" s="19" t="n">
        <v>46038</v>
      </c>
      <c r="B549" s="1" t="s">
        <v>137</v>
      </c>
      <c r="C549" s="1" t="s">
        <v>138</v>
      </c>
      <c r="D549" s="1" t="n">
        <v>16</v>
      </c>
      <c r="E549" s="1" t="s">
        <v>10</v>
      </c>
      <c r="F549" s="1" t="s">
        <v>162</v>
      </c>
      <c r="G549" s="1" t="s">
        <v>163</v>
      </c>
      <c r="H549" s="20" t="n">
        <v>2050</v>
      </c>
      <c r="I549" s="21" t="n">
        <v>20.47</v>
      </c>
      <c r="J549" s="20" t="n">
        <f aca="false">H549*I549</f>
        <v>41963.5</v>
      </c>
      <c r="K549" s="22" t="n">
        <v>1.25</v>
      </c>
      <c r="L549" s="23" t="n">
        <f aca="false">H549*K549</f>
        <v>2562.5</v>
      </c>
      <c r="M549" s="23" t="n">
        <v>2500</v>
      </c>
      <c r="N549" s="24" t="n">
        <f aca="false">L549-M549</f>
        <v>62.5</v>
      </c>
      <c r="O549" s="25" t="n">
        <f aca="false">IF(L549&gt;=M549,1,0)</f>
        <v>1</v>
      </c>
      <c r="P549" s="26" t="n">
        <v>1.0517</v>
      </c>
      <c r="Q549" s="26" t="n">
        <v>0.1369</v>
      </c>
      <c r="R549" s="25" t="n">
        <v>77</v>
      </c>
      <c r="S549" s="21" t="n">
        <v>9</v>
      </c>
    </row>
    <row r="550" customFormat="false" ht="15" hidden="false" customHeight="true" outlineLevel="0" collapsed="false">
      <c r="A550" s="19" t="n">
        <v>46038</v>
      </c>
      <c r="B550" s="1" t="s">
        <v>137</v>
      </c>
      <c r="C550" s="1" t="s">
        <v>164</v>
      </c>
      <c r="D550" s="1" t="n">
        <v>17</v>
      </c>
      <c r="E550" s="1" t="s">
        <v>10</v>
      </c>
      <c r="F550" s="1" t="s">
        <v>165</v>
      </c>
      <c r="G550" s="1" t="s">
        <v>166</v>
      </c>
      <c r="H550" s="20" t="n">
        <v>1300</v>
      </c>
      <c r="I550" s="21" t="n">
        <v>31.42</v>
      </c>
      <c r="J550" s="20" t="n">
        <f aca="false">H550*I550</f>
        <v>40846</v>
      </c>
      <c r="K550" s="22" t="n">
        <v>3.12</v>
      </c>
      <c r="L550" s="23" t="n">
        <f aca="false">H550*K550</f>
        <v>4056</v>
      </c>
      <c r="M550" s="23" t="n">
        <v>2500</v>
      </c>
      <c r="N550" s="24" t="n">
        <f aca="false">L550-M550</f>
        <v>1556</v>
      </c>
      <c r="O550" s="25" t="n">
        <f aca="false">IF(L550&gt;=M550,1,0)</f>
        <v>1</v>
      </c>
      <c r="P550" s="26" t="n">
        <v>0.9017</v>
      </c>
      <c r="Q550" s="26" t="n">
        <v>0.0712</v>
      </c>
      <c r="R550" s="25" t="n">
        <v>78</v>
      </c>
      <c r="S550" s="21" t="n">
        <v>10</v>
      </c>
    </row>
    <row r="551" customFormat="false" ht="15" hidden="false" customHeight="true" outlineLevel="0" collapsed="false">
      <c r="A551" s="19" t="n">
        <v>46038</v>
      </c>
      <c r="B551" s="1" t="s">
        <v>137</v>
      </c>
      <c r="C551" s="1" t="s">
        <v>164</v>
      </c>
      <c r="D551" s="1" t="n">
        <v>18</v>
      </c>
      <c r="E551" s="1" t="s">
        <v>10</v>
      </c>
      <c r="F551" s="1" t="s">
        <v>167</v>
      </c>
      <c r="G551" s="1" t="s">
        <v>208</v>
      </c>
      <c r="H551" s="20" t="n">
        <v>2250</v>
      </c>
      <c r="I551" s="21" t="n">
        <v>18.43</v>
      </c>
      <c r="J551" s="20" t="n">
        <f aca="false">H551*I551</f>
        <v>41467.5</v>
      </c>
      <c r="K551" s="22" t="n">
        <v>1.83</v>
      </c>
      <c r="L551" s="23" t="n">
        <f aca="false">H551*K551</f>
        <v>4117.5</v>
      </c>
      <c r="M551" s="23" t="n">
        <v>2500</v>
      </c>
      <c r="N551" s="24" t="n">
        <f aca="false">L551-M551</f>
        <v>1617.5</v>
      </c>
      <c r="O551" s="25" t="n">
        <f aca="false">IF(L551&gt;=M551,1,0)</f>
        <v>1</v>
      </c>
      <c r="P551" s="26" t="n">
        <v>0.9023</v>
      </c>
      <c r="Q551" s="26" t="n">
        <v>0.0738</v>
      </c>
      <c r="R551" s="25" t="n">
        <v>77</v>
      </c>
      <c r="S551" s="21" t="n">
        <v>10</v>
      </c>
    </row>
    <row r="552" customFormat="false" ht="15" hidden="false" customHeight="true" outlineLevel="0" collapsed="false">
      <c r="A552" s="19" t="n">
        <v>46038</v>
      </c>
      <c r="B552" s="1" t="s">
        <v>137</v>
      </c>
      <c r="C552" s="1" t="s">
        <v>164</v>
      </c>
      <c r="D552" s="1" t="n">
        <v>19</v>
      </c>
      <c r="E552" s="1" t="s">
        <v>10</v>
      </c>
      <c r="F552" s="1" t="s">
        <v>171</v>
      </c>
      <c r="G552" s="1" t="s">
        <v>156</v>
      </c>
      <c r="H552" s="20" t="n">
        <v>1900</v>
      </c>
      <c r="I552" s="21" t="n">
        <v>21.3</v>
      </c>
      <c r="J552" s="20" t="n">
        <f aca="false">H552*I552</f>
        <v>40470</v>
      </c>
      <c r="K552" s="22" t="n">
        <v>1.65</v>
      </c>
      <c r="L552" s="23" t="n">
        <f aca="false">H552*K552</f>
        <v>3135</v>
      </c>
      <c r="M552" s="23" t="n">
        <v>2500</v>
      </c>
      <c r="N552" s="24" t="n">
        <f aca="false">L552-M552</f>
        <v>635</v>
      </c>
      <c r="O552" s="25" t="n">
        <f aca="false">IF(L552&gt;=M552,1,0)</f>
        <v>1</v>
      </c>
      <c r="P552" s="26" t="n">
        <v>0.8692</v>
      </c>
      <c r="Q552" s="26" t="n">
        <v>0.0594</v>
      </c>
      <c r="R552" s="25" t="n">
        <v>78</v>
      </c>
      <c r="S552" s="21" t="n">
        <v>10</v>
      </c>
    </row>
    <row r="553" customFormat="false" ht="15" hidden="false" customHeight="true" outlineLevel="0" collapsed="false">
      <c r="A553" s="19" t="n">
        <v>46038</v>
      </c>
      <c r="B553" s="1" t="s">
        <v>137</v>
      </c>
      <c r="C553" s="1" t="s">
        <v>164</v>
      </c>
      <c r="D553" s="1" t="n">
        <v>20</v>
      </c>
      <c r="E553" s="1" t="s">
        <v>16</v>
      </c>
      <c r="F553" s="1" t="s">
        <v>248</v>
      </c>
      <c r="G553" s="1" t="s">
        <v>156</v>
      </c>
      <c r="H553" s="20" t="n">
        <v>1600</v>
      </c>
      <c r="I553" s="21" t="n">
        <v>17.09</v>
      </c>
      <c r="J553" s="20" t="n">
        <f aca="false">H553*I553</f>
        <v>27344</v>
      </c>
      <c r="K553" s="22" t="n">
        <v>1.4</v>
      </c>
      <c r="L553" s="23" t="n">
        <f aca="false">H553*K553</f>
        <v>2240</v>
      </c>
      <c r="M553" s="23" t="n">
        <v>2500</v>
      </c>
      <c r="N553" s="24" t="n">
        <f aca="false">L553-M553</f>
        <v>-260</v>
      </c>
      <c r="O553" s="25" t="n">
        <f aca="false">IF(L553&gt;=M553,1,0)</f>
        <v>0</v>
      </c>
      <c r="P553" s="26" t="n">
        <v>0.6483</v>
      </c>
      <c r="Q553" s="26" t="n">
        <v>0.0789</v>
      </c>
      <c r="R553" s="25" t="n">
        <v>71</v>
      </c>
      <c r="S553" s="21" t="n">
        <v>10</v>
      </c>
    </row>
    <row r="554" customFormat="false" ht="15" hidden="false" customHeight="true" outlineLevel="0" collapsed="false">
      <c r="A554" s="19" t="n">
        <v>46038</v>
      </c>
      <c r="B554" s="1" t="s">
        <v>137</v>
      </c>
      <c r="C554" s="1" t="s">
        <v>164</v>
      </c>
      <c r="D554" s="1" t="n">
        <v>21</v>
      </c>
      <c r="E554" s="1" t="s">
        <v>10</v>
      </c>
      <c r="F554" s="1" t="s">
        <v>172</v>
      </c>
      <c r="G554" s="1" t="s">
        <v>173</v>
      </c>
      <c r="H554" s="20" t="n">
        <v>850</v>
      </c>
      <c r="I554" s="21" t="n">
        <v>40.42</v>
      </c>
      <c r="J554" s="20" t="n">
        <f aca="false">H554*I554</f>
        <v>34357</v>
      </c>
      <c r="K554" s="22" t="n">
        <v>3.5</v>
      </c>
      <c r="L554" s="23" t="n">
        <f aca="false">H554*K554</f>
        <v>2975</v>
      </c>
      <c r="M554" s="23" t="n">
        <v>2500</v>
      </c>
      <c r="N554" s="24" t="n">
        <f aca="false">L554-M554</f>
        <v>475</v>
      </c>
      <c r="O554" s="25" t="n">
        <f aca="false">IF(L554&gt;=M554,1,0)</f>
        <v>1</v>
      </c>
      <c r="P554" s="26" t="n">
        <v>0.7544</v>
      </c>
      <c r="Q554" s="26" t="n">
        <v>0.0961</v>
      </c>
      <c r="R554" s="25" t="n">
        <v>77</v>
      </c>
      <c r="S554" s="21" t="n">
        <v>10</v>
      </c>
    </row>
    <row r="555" customFormat="false" ht="15" hidden="false" customHeight="true" outlineLevel="0" collapsed="false">
      <c r="A555" s="19" t="n">
        <v>46038</v>
      </c>
      <c r="B555" s="1" t="s">
        <v>137</v>
      </c>
      <c r="C555" s="1" t="s">
        <v>164</v>
      </c>
      <c r="D555" s="1" t="n">
        <v>22</v>
      </c>
      <c r="E555" s="1" t="s">
        <v>16</v>
      </c>
      <c r="F555" s="1" t="s">
        <v>139</v>
      </c>
      <c r="G555" s="1" t="s">
        <v>140</v>
      </c>
      <c r="H555" s="20" t="n">
        <v>1950</v>
      </c>
      <c r="I555" s="21" t="n">
        <v>22.23</v>
      </c>
      <c r="J555" s="20" t="n">
        <f aca="false">H555*I555</f>
        <v>43348.5</v>
      </c>
      <c r="K555" s="22" t="n">
        <v>1.51</v>
      </c>
      <c r="L555" s="23" t="n">
        <f aca="false">H555*K555</f>
        <v>2944.5</v>
      </c>
      <c r="M555" s="23" t="n">
        <v>2500</v>
      </c>
      <c r="N555" s="24" t="n">
        <f aca="false">L555-M555</f>
        <v>444.5</v>
      </c>
      <c r="O555" s="25" t="n">
        <f aca="false">IF(L555&gt;=M555,1,0)</f>
        <v>1</v>
      </c>
      <c r="P555" s="26" t="n">
        <v>0.9358</v>
      </c>
      <c r="Q555" s="26" t="n">
        <v>0.0862</v>
      </c>
      <c r="R555" s="25" t="n">
        <v>78</v>
      </c>
      <c r="S555" s="21" t="n">
        <v>10</v>
      </c>
    </row>
    <row r="556" customFormat="false" ht="15" hidden="false" customHeight="true" outlineLevel="0" collapsed="false">
      <c r="A556" s="19" t="n">
        <v>46038</v>
      </c>
      <c r="B556" s="1" t="s">
        <v>137</v>
      </c>
      <c r="C556" s="1" t="s">
        <v>164</v>
      </c>
      <c r="D556" s="1" t="n">
        <v>23</v>
      </c>
      <c r="E556" s="1" t="s">
        <v>22</v>
      </c>
      <c r="F556" s="1" t="s">
        <v>174</v>
      </c>
      <c r="G556" s="1" t="s">
        <v>175</v>
      </c>
      <c r="H556" s="20" t="n">
        <v>1800</v>
      </c>
      <c r="I556" s="21" t="n">
        <v>23.27</v>
      </c>
      <c r="J556" s="20" t="n">
        <f aca="false">H556*I556</f>
        <v>41886</v>
      </c>
      <c r="K556" s="22" t="n">
        <v>1.31</v>
      </c>
      <c r="L556" s="23" t="n">
        <f aca="false">H556*K556</f>
        <v>2358</v>
      </c>
      <c r="M556" s="23" t="n">
        <v>2500</v>
      </c>
      <c r="N556" s="24" t="n">
        <f aca="false">L556-M556</f>
        <v>-142</v>
      </c>
      <c r="O556" s="25" t="n">
        <f aca="false">IF(L556&gt;=M556,1,0)</f>
        <v>0</v>
      </c>
      <c r="P556" s="26" t="n">
        <v>0.895</v>
      </c>
      <c r="Q556" s="26" t="n">
        <v>0.0624</v>
      </c>
      <c r="R556" s="25" t="n">
        <v>78</v>
      </c>
      <c r="S556" s="21" t="n">
        <v>10</v>
      </c>
    </row>
    <row r="557" customFormat="false" ht="15" hidden="false" customHeight="true" outlineLevel="0" collapsed="false">
      <c r="A557" s="19" t="n">
        <v>46038</v>
      </c>
      <c r="B557" s="1" t="s">
        <v>137</v>
      </c>
      <c r="C557" s="1" t="s">
        <v>164</v>
      </c>
      <c r="D557" s="1" t="n">
        <v>24</v>
      </c>
      <c r="E557" s="1" t="s">
        <v>176</v>
      </c>
      <c r="F557" s="1" t="s">
        <v>257</v>
      </c>
      <c r="G557" s="1" t="s">
        <v>258</v>
      </c>
      <c r="H557" s="20" t="n">
        <v>450</v>
      </c>
      <c r="I557" s="21" t="n">
        <v>31.88</v>
      </c>
      <c r="J557" s="20" t="n">
        <f aca="false">H557*I557</f>
        <v>14346</v>
      </c>
      <c r="K557" s="22" t="n">
        <v>3.5</v>
      </c>
      <c r="L557" s="23" t="n">
        <f aca="false">H557*K557</f>
        <v>1575</v>
      </c>
      <c r="M557" s="23" t="n">
        <v>2500</v>
      </c>
      <c r="N557" s="24" t="n">
        <f aca="false">L557-M557</f>
        <v>-925</v>
      </c>
      <c r="O557" s="25" t="n">
        <f aca="false">IF(L557&gt;=M557,1,0)</f>
        <v>0</v>
      </c>
      <c r="P557" s="26" t="n">
        <v>0.3188</v>
      </c>
      <c r="Q557" s="26" t="n">
        <v>0.0821</v>
      </c>
      <c r="R557" s="25" t="n">
        <v>78</v>
      </c>
      <c r="S557" s="21" t="n">
        <v>10</v>
      </c>
    </row>
    <row r="558" customFormat="false" ht="15" hidden="false" customHeight="true" outlineLevel="0" collapsed="false">
      <c r="A558" s="19" t="n">
        <v>46038</v>
      </c>
      <c r="B558" s="1" t="s">
        <v>137</v>
      </c>
      <c r="C558" s="1" t="s">
        <v>164</v>
      </c>
      <c r="D558" s="1" t="n">
        <v>25</v>
      </c>
      <c r="E558" s="1" t="s">
        <v>10</v>
      </c>
      <c r="F558" s="1" t="s">
        <v>239</v>
      </c>
      <c r="G558" s="1" t="s">
        <v>243</v>
      </c>
      <c r="H558" s="20" t="n">
        <v>1250</v>
      </c>
      <c r="I558" s="21" t="n">
        <v>26.07</v>
      </c>
      <c r="J558" s="20" t="n">
        <f aca="false">H558*I558</f>
        <v>32587.5</v>
      </c>
      <c r="K558" s="22" t="n">
        <v>2.19</v>
      </c>
      <c r="L558" s="23" t="n">
        <f aca="false">H558*K558</f>
        <v>2737.5</v>
      </c>
      <c r="M558" s="23" t="n">
        <v>2500</v>
      </c>
      <c r="N558" s="24" t="n">
        <f aca="false">L558-M558</f>
        <v>237.5</v>
      </c>
      <c r="O558" s="25" t="n">
        <f aca="false">IF(L558&gt;=M558,1,0)</f>
        <v>1</v>
      </c>
      <c r="P558" s="26" t="n">
        <v>0.7596</v>
      </c>
      <c r="Q558" s="26" t="n">
        <v>0.1167</v>
      </c>
      <c r="R558" s="25" t="n">
        <v>79</v>
      </c>
      <c r="S558" s="21" t="n">
        <v>9</v>
      </c>
    </row>
    <row r="559" customFormat="false" ht="15" hidden="false" customHeight="true" outlineLevel="0" collapsed="false">
      <c r="A559" s="19" t="n">
        <v>46038</v>
      </c>
      <c r="B559" s="1" t="s">
        <v>137</v>
      </c>
      <c r="C559" s="1" t="s">
        <v>164</v>
      </c>
      <c r="D559" s="1" t="n">
        <v>26</v>
      </c>
      <c r="E559" s="1" t="s">
        <v>16</v>
      </c>
      <c r="F559" s="1" t="s">
        <v>248</v>
      </c>
      <c r="G559" s="1" t="s">
        <v>183</v>
      </c>
      <c r="H559" s="20" t="n">
        <v>1710</v>
      </c>
      <c r="I559" s="21" t="n">
        <v>20.76</v>
      </c>
      <c r="J559" s="20" t="n">
        <f aca="false">H559*I559</f>
        <v>35499.6</v>
      </c>
      <c r="K559" s="22" t="n">
        <v>1.4</v>
      </c>
      <c r="L559" s="23" t="n">
        <f aca="false">H559*K559</f>
        <v>2394</v>
      </c>
      <c r="M559" s="23" t="n">
        <v>2500</v>
      </c>
      <c r="N559" s="24" t="n">
        <f aca="false">L559-M559</f>
        <v>-106</v>
      </c>
      <c r="O559" s="25" t="n">
        <f aca="false">IF(L559&gt;=M559,1,0)</f>
        <v>0</v>
      </c>
      <c r="P559" s="26" t="n">
        <v>0.9699</v>
      </c>
      <c r="Q559" s="26" t="n">
        <v>0.0574</v>
      </c>
      <c r="R559" s="25" t="n">
        <v>72</v>
      </c>
      <c r="S559" s="21" t="n">
        <v>9</v>
      </c>
    </row>
    <row r="560" customFormat="false" ht="15" hidden="false" customHeight="true" outlineLevel="0" collapsed="false">
      <c r="A560" s="19" t="n">
        <v>46038</v>
      </c>
      <c r="B560" s="1" t="s">
        <v>137</v>
      </c>
      <c r="C560" s="1" t="s">
        <v>164</v>
      </c>
      <c r="D560" s="1" t="n">
        <v>27</v>
      </c>
      <c r="E560" s="1" t="s">
        <v>219</v>
      </c>
      <c r="F560" s="1" t="s">
        <v>221</v>
      </c>
      <c r="G560" s="1" t="s">
        <v>252</v>
      </c>
      <c r="H560" s="20" t="n">
        <v>1600</v>
      </c>
      <c r="I560" s="21" t="n">
        <v>20.39</v>
      </c>
      <c r="J560" s="20" t="n">
        <f aca="false">H560*I560</f>
        <v>32624</v>
      </c>
      <c r="K560" s="22" t="n">
        <v>1.35</v>
      </c>
      <c r="L560" s="23" t="n">
        <f aca="false">H560*K560</f>
        <v>2160</v>
      </c>
      <c r="M560" s="23" t="n">
        <v>2500</v>
      </c>
      <c r="N560" s="24" t="n">
        <f aca="false">L560-M560</f>
        <v>-340</v>
      </c>
      <c r="O560" s="25" t="n">
        <f aca="false">IF(L560&gt;=M560,1,0)</f>
        <v>0</v>
      </c>
      <c r="P560" s="26" t="n">
        <v>0.87</v>
      </c>
      <c r="Q560" s="26" t="n">
        <v>0.0919</v>
      </c>
      <c r="R560" s="25" t="n">
        <v>70</v>
      </c>
      <c r="S560" s="21" t="n">
        <v>9</v>
      </c>
    </row>
    <row r="561" customFormat="false" ht="15" hidden="false" customHeight="true" outlineLevel="0" collapsed="false">
      <c r="A561" s="19" t="n">
        <v>46038</v>
      </c>
      <c r="B561" s="1" t="s">
        <v>137</v>
      </c>
      <c r="C561" s="1" t="s">
        <v>164</v>
      </c>
      <c r="D561" s="1" t="n">
        <v>28</v>
      </c>
      <c r="E561" s="1" t="s">
        <v>176</v>
      </c>
      <c r="F561" s="1" t="s">
        <v>222</v>
      </c>
      <c r="G561" s="1" t="s">
        <v>223</v>
      </c>
      <c r="H561" s="20" t="n">
        <v>800</v>
      </c>
      <c r="I561" s="21" t="n">
        <v>38.56</v>
      </c>
      <c r="J561" s="20" t="n">
        <f aca="false">H561*I561</f>
        <v>30848</v>
      </c>
      <c r="K561" s="22" t="n">
        <v>1.9</v>
      </c>
      <c r="L561" s="23" t="n">
        <f aca="false">H561*K561</f>
        <v>1520</v>
      </c>
      <c r="M561" s="23" t="n">
        <v>2500</v>
      </c>
      <c r="N561" s="24" t="n">
        <f aca="false">L561-M561</f>
        <v>-980</v>
      </c>
      <c r="O561" s="25" t="n">
        <f aca="false">IF(L561&gt;=M561,1,0)</f>
        <v>0</v>
      </c>
      <c r="P561" s="26" t="n">
        <v>0.7005</v>
      </c>
      <c r="Q561" s="26" t="n">
        <v>0.097</v>
      </c>
      <c r="R561" s="25" t="n">
        <v>81</v>
      </c>
      <c r="S561" s="21" t="n">
        <v>9</v>
      </c>
    </row>
    <row r="562" customFormat="false" ht="15" hidden="false" customHeight="true" outlineLevel="0" collapsed="false">
      <c r="A562" s="19" t="n">
        <v>46038</v>
      </c>
      <c r="B562" s="1" t="s">
        <v>137</v>
      </c>
      <c r="C562" s="1" t="s">
        <v>164</v>
      </c>
      <c r="D562" s="1" t="n">
        <v>29</v>
      </c>
      <c r="E562" s="1" t="s">
        <v>16</v>
      </c>
      <c r="F562" s="1" t="s">
        <v>139</v>
      </c>
      <c r="G562" s="1" t="s">
        <v>140</v>
      </c>
      <c r="H562" s="20" t="n">
        <v>1720</v>
      </c>
      <c r="I562" s="21" t="n">
        <v>22.23</v>
      </c>
      <c r="J562" s="20" t="n">
        <f aca="false">H562*I562</f>
        <v>38235.6</v>
      </c>
      <c r="K562" s="22" t="n">
        <v>1.51</v>
      </c>
      <c r="L562" s="23" t="n">
        <f aca="false">H562*K562</f>
        <v>2597.2</v>
      </c>
      <c r="M562" s="23" t="n">
        <v>2500</v>
      </c>
      <c r="N562" s="24" t="n">
        <f aca="false">L562-M562</f>
        <v>97.1999999999998</v>
      </c>
      <c r="O562" s="25" t="n">
        <f aca="false">IF(L562&gt;=M562,1,0)</f>
        <v>1</v>
      </c>
      <c r="P562" s="26" t="n">
        <v>0.954</v>
      </c>
      <c r="Q562" s="26" t="n">
        <v>0.1011</v>
      </c>
      <c r="R562" s="25" t="n">
        <v>74</v>
      </c>
      <c r="S562" s="21" t="n">
        <v>9</v>
      </c>
    </row>
    <row r="563" customFormat="false" ht="15" hidden="false" customHeight="true" outlineLevel="0" collapsed="false">
      <c r="A563" s="19" t="n">
        <v>46038</v>
      </c>
      <c r="B563" s="1" t="s">
        <v>137</v>
      </c>
      <c r="C563" s="1" t="s">
        <v>164</v>
      </c>
      <c r="D563" s="1" t="n">
        <v>30</v>
      </c>
      <c r="E563" s="1" t="s">
        <v>10</v>
      </c>
      <c r="F563" s="1" t="s">
        <v>160</v>
      </c>
      <c r="G563" s="1" t="s">
        <v>161</v>
      </c>
      <c r="H563" s="20" t="n">
        <v>1550</v>
      </c>
      <c r="I563" s="21" t="n">
        <v>22.05</v>
      </c>
      <c r="J563" s="20" t="n">
        <f aca="false">H563*I563</f>
        <v>34177.5</v>
      </c>
      <c r="K563" s="22" t="n">
        <v>1.83</v>
      </c>
      <c r="L563" s="23" t="n">
        <f aca="false">H563*K563</f>
        <v>2836.5</v>
      </c>
      <c r="M563" s="23" t="n">
        <v>2500</v>
      </c>
      <c r="N563" s="24" t="n">
        <f aca="false">L563-M563</f>
        <v>336.5</v>
      </c>
      <c r="O563" s="25" t="n">
        <f aca="false">IF(L563&gt;=M563,1,0)</f>
        <v>1</v>
      </c>
      <c r="P563" s="26" t="n">
        <v>0.8553</v>
      </c>
      <c r="Q563" s="26" t="n">
        <v>0.1063</v>
      </c>
      <c r="R563" s="25" t="n">
        <v>72</v>
      </c>
      <c r="S563" s="21" t="n">
        <v>9</v>
      </c>
    </row>
    <row r="564" customFormat="false" ht="15" hidden="false" customHeight="true" outlineLevel="0" collapsed="false">
      <c r="A564" s="19" t="n">
        <v>46038</v>
      </c>
      <c r="B564" s="1" t="s">
        <v>137</v>
      </c>
      <c r="C564" s="1" t="s">
        <v>164</v>
      </c>
      <c r="D564" s="1" t="n">
        <v>31</v>
      </c>
      <c r="E564" s="1" t="s">
        <v>16</v>
      </c>
      <c r="F564" s="1" t="s">
        <v>139</v>
      </c>
      <c r="G564" s="1" t="s">
        <v>140</v>
      </c>
      <c r="H564" s="20" t="n">
        <v>1720</v>
      </c>
      <c r="I564" s="21" t="n">
        <v>22.23</v>
      </c>
      <c r="J564" s="20" t="n">
        <f aca="false">H564*I564</f>
        <v>38235.6</v>
      </c>
      <c r="K564" s="22" t="n">
        <v>1.51</v>
      </c>
      <c r="L564" s="23" t="n">
        <f aca="false">H564*K564</f>
        <v>2597.2</v>
      </c>
      <c r="M564" s="23" t="n">
        <v>2500</v>
      </c>
      <c r="N564" s="24" t="n">
        <f aca="false">L564-M564</f>
        <v>97.1999999999998</v>
      </c>
      <c r="O564" s="25" t="n">
        <f aca="false">IF(L564&gt;=M564,1,0)</f>
        <v>1</v>
      </c>
      <c r="P564" s="26" t="n">
        <v>0.9469</v>
      </c>
      <c r="Q564" s="26" t="n">
        <v>0.1168</v>
      </c>
      <c r="R564" s="25" t="n">
        <v>75</v>
      </c>
      <c r="S564" s="21" t="n">
        <v>9</v>
      </c>
    </row>
    <row r="565" customFormat="false" ht="15" hidden="false" customHeight="true" outlineLevel="0" collapsed="false">
      <c r="A565" s="19" t="n">
        <v>46038</v>
      </c>
      <c r="B565" s="1" t="s">
        <v>137</v>
      </c>
      <c r="C565" s="1" t="s">
        <v>164</v>
      </c>
      <c r="D565" s="1" t="n">
        <v>32</v>
      </c>
      <c r="E565" s="1" t="s">
        <v>219</v>
      </c>
      <c r="F565" s="1" t="s">
        <v>264</v>
      </c>
      <c r="G565" s="1" t="s">
        <v>254</v>
      </c>
      <c r="H565" s="20" t="n">
        <v>450</v>
      </c>
      <c r="I565" s="21" t="n">
        <v>21.39</v>
      </c>
      <c r="J565" s="20" t="n">
        <f aca="false">H565*I565</f>
        <v>9625.5</v>
      </c>
      <c r="K565" s="22" t="n">
        <v>1.75</v>
      </c>
      <c r="L565" s="23" t="n">
        <f aca="false">H565*K565</f>
        <v>787.5</v>
      </c>
      <c r="M565" s="23" t="n">
        <v>2500</v>
      </c>
      <c r="N565" s="24" t="n">
        <f aca="false">L565-M565</f>
        <v>-1712.5</v>
      </c>
      <c r="O565" s="25" t="n">
        <f aca="false">IF(L565&gt;=M565,1,0)</f>
        <v>0</v>
      </c>
      <c r="P565" s="26" t="n">
        <v>0.286</v>
      </c>
      <c r="Q565" s="26" t="n">
        <v>0.0894</v>
      </c>
      <c r="R565" s="25" t="n">
        <v>69</v>
      </c>
      <c r="S565" s="21" t="n">
        <v>9</v>
      </c>
    </row>
    <row r="566" customFormat="false" ht="15" hidden="false" customHeight="true" outlineLevel="0" collapsed="false">
      <c r="A566" s="19" t="n">
        <v>46038</v>
      </c>
      <c r="B566" s="1" t="s">
        <v>137</v>
      </c>
      <c r="C566" s="1" t="s">
        <v>190</v>
      </c>
      <c r="D566" s="1" t="n">
        <v>33</v>
      </c>
      <c r="E566" s="1" t="s">
        <v>16</v>
      </c>
      <c r="F566" s="1" t="s">
        <v>210</v>
      </c>
      <c r="G566" s="1" t="s">
        <v>192</v>
      </c>
      <c r="H566" s="20" t="n">
        <v>1510</v>
      </c>
      <c r="I566" s="21" t="n">
        <v>19.56</v>
      </c>
      <c r="J566" s="20" t="n">
        <f aca="false">H566*I566</f>
        <v>29535.6</v>
      </c>
      <c r="K566" s="22" t="n">
        <v>1.5</v>
      </c>
      <c r="L566" s="23" t="n">
        <f aca="false">H566*K566</f>
        <v>2265</v>
      </c>
      <c r="M566" s="23" t="n">
        <v>2500</v>
      </c>
      <c r="N566" s="24" t="n">
        <f aca="false">L566-M566</f>
        <v>-235</v>
      </c>
      <c r="O566" s="25" t="n">
        <f aca="false">IF(L566&gt;=M566,1,0)</f>
        <v>0</v>
      </c>
      <c r="P566" s="26" t="n">
        <v>0.8</v>
      </c>
      <c r="Q566" s="26" t="n">
        <v>0.0800881704628949</v>
      </c>
      <c r="R566" s="25" t="n">
        <v>67</v>
      </c>
      <c r="S566" s="21" t="n">
        <v>10</v>
      </c>
    </row>
    <row r="567" customFormat="false" ht="15" hidden="false" customHeight="true" outlineLevel="0" collapsed="false">
      <c r="A567" s="19" t="n">
        <v>46038</v>
      </c>
      <c r="B567" s="1" t="s">
        <v>137</v>
      </c>
      <c r="C567" s="1" t="s">
        <v>190</v>
      </c>
      <c r="D567" s="1" t="n">
        <v>34</v>
      </c>
      <c r="E567" s="1" t="s">
        <v>16</v>
      </c>
      <c r="F567" s="1" t="s">
        <v>139</v>
      </c>
      <c r="G567" s="1" t="s">
        <v>140</v>
      </c>
      <c r="H567" s="20" t="n">
        <v>1580</v>
      </c>
      <c r="I567" s="21" t="n">
        <v>22.23</v>
      </c>
      <c r="J567" s="20" t="n">
        <f aca="false">H567*I567</f>
        <v>35123.4</v>
      </c>
      <c r="K567" s="22" t="n">
        <v>1.51</v>
      </c>
      <c r="L567" s="23" t="n">
        <f aca="false">H567*K567</f>
        <v>2385.8</v>
      </c>
      <c r="M567" s="23" t="n">
        <v>2500</v>
      </c>
      <c r="N567" s="24" t="n">
        <f aca="false">L567-M567</f>
        <v>-114.2</v>
      </c>
      <c r="O567" s="25" t="n">
        <f aca="false">IF(L567&gt;=M567,1,0)</f>
        <v>0</v>
      </c>
      <c r="P567" s="26" t="n">
        <v>0.85</v>
      </c>
      <c r="Q567" s="26" t="n">
        <v>0.0540037243947859</v>
      </c>
      <c r="R567" s="25" t="n">
        <v>78</v>
      </c>
      <c r="S567" s="21" t="n">
        <v>10</v>
      </c>
    </row>
    <row r="568" customFormat="false" ht="15" hidden="false" customHeight="true" outlineLevel="0" collapsed="false">
      <c r="A568" s="19" t="n">
        <v>46038</v>
      </c>
      <c r="B568" s="1" t="s">
        <v>137</v>
      </c>
      <c r="C568" s="1" t="s">
        <v>190</v>
      </c>
      <c r="D568" s="1" t="n">
        <v>35</v>
      </c>
      <c r="E568" s="1" t="s">
        <v>16</v>
      </c>
      <c r="F568" s="1" t="s">
        <v>139</v>
      </c>
      <c r="G568" s="1" t="s">
        <v>140</v>
      </c>
      <c r="H568" s="20" t="n">
        <v>1600</v>
      </c>
      <c r="I568" s="21" t="n">
        <v>24.1</v>
      </c>
      <c r="J568" s="20" t="n">
        <f aca="false">H568*I568</f>
        <v>38560</v>
      </c>
      <c r="K568" s="22" t="n">
        <v>1.51</v>
      </c>
      <c r="L568" s="23" t="n">
        <f aca="false">H568*K568</f>
        <v>2416</v>
      </c>
      <c r="M568" s="23" t="n">
        <v>2500</v>
      </c>
      <c r="N568" s="24" t="n">
        <f aca="false">L568-M568</f>
        <v>-84</v>
      </c>
      <c r="O568" s="25" t="n">
        <f aca="false">IF(L568&gt;=M568,1,0)</f>
        <v>0</v>
      </c>
      <c r="P568" s="26" t="n">
        <v>0.85</v>
      </c>
      <c r="Q568" s="26" t="n">
        <v>0.0850935425467713</v>
      </c>
      <c r="R568" s="25" t="n">
        <v>75</v>
      </c>
      <c r="S568" s="21" t="n">
        <v>10</v>
      </c>
    </row>
    <row r="569" customFormat="false" ht="15" hidden="false" customHeight="true" outlineLevel="0" collapsed="false">
      <c r="A569" s="19" t="n">
        <v>46038</v>
      </c>
      <c r="B569" s="1" t="s">
        <v>137</v>
      </c>
      <c r="C569" s="1" t="s">
        <v>190</v>
      </c>
      <c r="D569" s="1" t="n">
        <v>36</v>
      </c>
      <c r="E569" s="1" t="s">
        <v>16</v>
      </c>
      <c r="F569" s="1" t="s">
        <v>248</v>
      </c>
      <c r="G569" s="1" t="s">
        <v>249</v>
      </c>
      <c r="H569" s="20" t="n">
        <v>1600</v>
      </c>
      <c r="I569" s="21" t="n">
        <v>15.22</v>
      </c>
      <c r="J569" s="20" t="n">
        <f aca="false">H569*I569</f>
        <v>24352</v>
      </c>
      <c r="K569" s="22" t="n">
        <v>1.4</v>
      </c>
      <c r="L569" s="23" t="n">
        <f aca="false">H569*K569</f>
        <v>2240</v>
      </c>
      <c r="M569" s="23" t="n">
        <v>2500</v>
      </c>
      <c r="N569" s="24" t="n">
        <f aca="false">L569-M569</f>
        <v>-260</v>
      </c>
      <c r="O569" s="25" t="n">
        <f aca="false">IF(L569&gt;=M569,1,0)</f>
        <v>0</v>
      </c>
      <c r="P569" s="26" t="n">
        <v>0.85</v>
      </c>
      <c r="Q569" s="26" t="n">
        <v>0.119899560577527</v>
      </c>
      <c r="R569" s="25" t="n">
        <v>77</v>
      </c>
      <c r="S569" s="21" t="n">
        <v>10</v>
      </c>
    </row>
    <row r="570" customFormat="false" ht="15" hidden="false" customHeight="true" outlineLevel="0" collapsed="false">
      <c r="A570" s="19" t="n">
        <v>46038</v>
      </c>
      <c r="B570" s="1" t="s">
        <v>137</v>
      </c>
      <c r="C570" s="1" t="s">
        <v>190</v>
      </c>
      <c r="D570" s="1" t="n">
        <v>37</v>
      </c>
      <c r="E570" s="1" t="s">
        <v>16</v>
      </c>
      <c r="F570" s="1" t="s">
        <v>259</v>
      </c>
      <c r="G570" s="1" t="s">
        <v>260</v>
      </c>
      <c r="H570" s="20" t="n">
        <v>800</v>
      </c>
      <c r="I570" s="21" t="n">
        <v>18.39</v>
      </c>
      <c r="J570" s="20" t="n">
        <f aca="false">H570*I570</f>
        <v>14712</v>
      </c>
      <c r="K570" s="22" t="n">
        <v>1.4</v>
      </c>
      <c r="L570" s="23" t="n">
        <f aca="false">H570*K570</f>
        <v>1120</v>
      </c>
      <c r="M570" s="23" t="n">
        <v>2500</v>
      </c>
      <c r="N570" s="24" t="n">
        <f aca="false">L570-M570</f>
        <v>-1380</v>
      </c>
      <c r="O570" s="25" t="n">
        <f aca="false">IF(L570&gt;=M570,1,0)</f>
        <v>0</v>
      </c>
      <c r="P570" s="26" t="n">
        <v>0.7</v>
      </c>
      <c r="Q570" s="26" t="n">
        <v>0.224165341812401</v>
      </c>
      <c r="R570" s="25" t="n">
        <v>75</v>
      </c>
      <c r="S570" s="21" t="n">
        <v>10</v>
      </c>
    </row>
    <row r="571" customFormat="false" ht="15" hidden="false" customHeight="true" outlineLevel="0" collapsed="false">
      <c r="A571" s="19" t="n">
        <v>46038</v>
      </c>
      <c r="B571" s="1" t="s">
        <v>137</v>
      </c>
      <c r="C571" s="1" t="s">
        <v>190</v>
      </c>
      <c r="D571" s="1" t="n">
        <v>38</v>
      </c>
      <c r="E571" s="1" t="s">
        <v>16</v>
      </c>
      <c r="F571" s="1" t="s">
        <v>139</v>
      </c>
      <c r="G571" s="1" t="s">
        <v>140</v>
      </c>
      <c r="H571" s="20" t="n">
        <v>1580</v>
      </c>
      <c r="I571" s="21" t="n">
        <v>22.23</v>
      </c>
      <c r="J571" s="20" t="n">
        <f aca="false">H571*I571</f>
        <v>35123.4</v>
      </c>
      <c r="K571" s="22" t="n">
        <v>1.51</v>
      </c>
      <c r="L571" s="23" t="n">
        <f aca="false">H571*K571</f>
        <v>2385.8</v>
      </c>
      <c r="M571" s="23" t="n">
        <v>2500</v>
      </c>
      <c r="N571" s="24" t="n">
        <f aca="false">L571-M571</f>
        <v>-114.2</v>
      </c>
      <c r="O571" s="25" t="n">
        <f aca="false">IF(L571&gt;=M571,1,0)</f>
        <v>0</v>
      </c>
      <c r="P571" s="26" t="n">
        <v>0.85</v>
      </c>
      <c r="Q571" s="26" t="n">
        <v>0.0724538619275461</v>
      </c>
      <c r="R571" s="25" t="n">
        <v>82</v>
      </c>
      <c r="S571" s="21" t="n">
        <v>10</v>
      </c>
    </row>
    <row r="572" customFormat="false" ht="15" hidden="false" customHeight="true" outlineLevel="0" collapsed="false">
      <c r="A572" s="19" t="n">
        <v>46039</v>
      </c>
      <c r="B572" s="1" t="s">
        <v>137</v>
      </c>
      <c r="C572" s="1" t="s">
        <v>138</v>
      </c>
      <c r="D572" s="1" t="n">
        <v>1</v>
      </c>
      <c r="E572" s="1" t="s">
        <v>16</v>
      </c>
      <c r="F572" s="1" t="s">
        <v>139</v>
      </c>
      <c r="G572" s="1" t="s">
        <v>140</v>
      </c>
      <c r="H572" s="20" t="n">
        <v>1730</v>
      </c>
      <c r="I572" s="21" t="n">
        <v>22.23</v>
      </c>
      <c r="J572" s="20" t="n">
        <f aca="false">H572*I572</f>
        <v>38457.9</v>
      </c>
      <c r="K572" s="22" t="n">
        <v>1.51</v>
      </c>
      <c r="L572" s="23" t="n">
        <f aca="false">H572*K572</f>
        <v>2612.3</v>
      </c>
      <c r="M572" s="23" t="n">
        <v>2500</v>
      </c>
      <c r="N572" s="24" t="n">
        <f aca="false">L572-M572</f>
        <v>112.3</v>
      </c>
      <c r="O572" s="25" t="n">
        <f aca="false">IF(L572&gt;=M572,1,0)</f>
        <v>1</v>
      </c>
      <c r="P572" s="26" t="n">
        <v>0.9053</v>
      </c>
      <c r="Q572" s="26" t="n">
        <v>0.0992</v>
      </c>
      <c r="R572" s="25" t="n">
        <v>77</v>
      </c>
      <c r="S572" s="21" t="n">
        <v>9</v>
      </c>
    </row>
    <row r="573" customFormat="false" ht="15" hidden="false" customHeight="true" outlineLevel="0" collapsed="false">
      <c r="A573" s="19" t="n">
        <v>46039</v>
      </c>
      <c r="B573" s="1" t="s">
        <v>137</v>
      </c>
      <c r="C573" s="1" t="s">
        <v>138</v>
      </c>
      <c r="D573" s="1" t="n">
        <v>2</v>
      </c>
      <c r="E573" s="1" t="s">
        <v>10</v>
      </c>
      <c r="F573" s="1" t="s">
        <v>250</v>
      </c>
      <c r="G573" s="1" t="s">
        <v>261</v>
      </c>
      <c r="H573" s="20" t="n">
        <v>1250</v>
      </c>
      <c r="I573" s="21" t="n">
        <v>19.73</v>
      </c>
      <c r="J573" s="20" t="n">
        <f aca="false">H573*I573</f>
        <v>24662.5</v>
      </c>
      <c r="K573" s="22" t="n">
        <v>1.75</v>
      </c>
      <c r="L573" s="23" t="n">
        <f aca="false">H573*K573</f>
        <v>2187.5</v>
      </c>
      <c r="M573" s="23" t="n">
        <v>2500</v>
      </c>
      <c r="N573" s="24" t="n">
        <f aca="false">L573-M573</f>
        <v>-312.5</v>
      </c>
      <c r="O573" s="25" t="n">
        <f aca="false">IF(L573&gt;=M573,1,0)</f>
        <v>0</v>
      </c>
      <c r="P573" s="26" t="n">
        <v>0.7501</v>
      </c>
      <c r="Q573" s="26" t="n">
        <v>0.0941</v>
      </c>
      <c r="R573" s="25" t="n">
        <v>66</v>
      </c>
      <c r="S573" s="21" t="n">
        <v>8</v>
      </c>
    </row>
    <row r="574" customFormat="false" ht="15" hidden="false" customHeight="true" outlineLevel="0" collapsed="false">
      <c r="A574" s="19" t="n">
        <v>46039</v>
      </c>
      <c r="B574" s="1" t="s">
        <v>137</v>
      </c>
      <c r="C574" s="1" t="s">
        <v>138</v>
      </c>
      <c r="D574" s="1" t="n">
        <v>3</v>
      </c>
      <c r="E574" s="1" t="s">
        <v>16</v>
      </c>
      <c r="F574" s="1" t="s">
        <v>255</v>
      </c>
      <c r="G574" s="1" t="s">
        <v>144</v>
      </c>
      <c r="H574" s="20" t="n">
        <v>1250</v>
      </c>
      <c r="I574" s="21" t="n">
        <v>18.37</v>
      </c>
      <c r="J574" s="20" t="n">
        <f aca="false">H574*I574</f>
        <v>22962.5</v>
      </c>
      <c r="K574" s="22" t="n">
        <v>1.45</v>
      </c>
      <c r="L574" s="23" t="n">
        <f aca="false">H574*K574</f>
        <v>1812.5</v>
      </c>
      <c r="M574" s="23" t="n">
        <v>2500</v>
      </c>
      <c r="N574" s="24" t="n">
        <f aca="false">L574-M574</f>
        <v>-687.5</v>
      </c>
      <c r="O574" s="25" t="n">
        <f aca="false">IF(L574&gt;=M574,1,0)</f>
        <v>0</v>
      </c>
      <c r="P574" s="26" t="n">
        <v>0.6326</v>
      </c>
      <c r="Q574" s="26" t="n">
        <v>0.1449</v>
      </c>
      <c r="R574" s="25" t="n">
        <v>66</v>
      </c>
      <c r="S574" s="21" t="n">
        <v>9</v>
      </c>
    </row>
    <row r="575" customFormat="false" ht="15" hidden="false" customHeight="true" outlineLevel="0" collapsed="false">
      <c r="A575" s="19" t="n">
        <v>46039</v>
      </c>
      <c r="B575" s="1" t="s">
        <v>137</v>
      </c>
      <c r="C575" s="1" t="s">
        <v>138</v>
      </c>
      <c r="D575" s="1" t="n">
        <v>4</v>
      </c>
      <c r="E575" s="1" t="s">
        <v>145</v>
      </c>
      <c r="F575" s="1" t="s">
        <v>256</v>
      </c>
      <c r="G575" s="1" t="s">
        <v>265</v>
      </c>
      <c r="H575" s="20" t="n">
        <v>1250</v>
      </c>
      <c r="I575" s="21" t="n">
        <v>21.4</v>
      </c>
      <c r="J575" s="20" t="n">
        <f aca="false">H575*I575</f>
        <v>26750</v>
      </c>
      <c r="K575" s="22" t="n">
        <v>3</v>
      </c>
      <c r="L575" s="23" t="n">
        <f aca="false">H575*K575</f>
        <v>3750</v>
      </c>
      <c r="M575" s="23" t="n">
        <v>2500</v>
      </c>
      <c r="N575" s="24" t="n">
        <f aca="false">L575-M575</f>
        <v>1250</v>
      </c>
      <c r="O575" s="25" t="n">
        <f aca="false">IF(L575&gt;=M575,1,0)</f>
        <v>1</v>
      </c>
      <c r="P575" s="26" t="n">
        <v>0.7043</v>
      </c>
      <c r="Q575" s="26" t="n">
        <v>0.1002</v>
      </c>
      <c r="R575" s="25" t="n">
        <v>76</v>
      </c>
      <c r="S575" s="21" t="n">
        <v>8</v>
      </c>
    </row>
    <row r="576" customFormat="false" ht="15" hidden="false" customHeight="true" outlineLevel="0" collapsed="false">
      <c r="A576" s="19" t="n">
        <v>46039</v>
      </c>
      <c r="B576" s="1" t="s">
        <v>137</v>
      </c>
      <c r="C576" s="1" t="s">
        <v>138</v>
      </c>
      <c r="D576" s="1" t="n">
        <v>5</v>
      </c>
      <c r="E576" s="1" t="s">
        <v>13</v>
      </c>
      <c r="F576" s="1" t="s">
        <v>262</v>
      </c>
      <c r="G576" s="1" t="s">
        <v>149</v>
      </c>
      <c r="H576" s="20" t="n">
        <v>1200</v>
      </c>
      <c r="I576" s="21" t="n">
        <v>21.43</v>
      </c>
      <c r="J576" s="20" t="n">
        <f aca="false">H576*I576</f>
        <v>25716</v>
      </c>
      <c r="K576" s="22" t="n">
        <v>2.2</v>
      </c>
      <c r="L576" s="23" t="n">
        <f aca="false">H576*K576</f>
        <v>2640</v>
      </c>
      <c r="M576" s="23" t="n">
        <v>2500</v>
      </c>
      <c r="N576" s="24" t="n">
        <f aca="false">L576-M576</f>
        <v>140</v>
      </c>
      <c r="O576" s="25" t="n">
        <f aca="false">IF(L576&gt;=M576,1,0)</f>
        <v>1</v>
      </c>
      <c r="P576" s="26" t="n">
        <v>0.6114</v>
      </c>
      <c r="Q576" s="26" t="n">
        <v>0.1615</v>
      </c>
      <c r="R576" s="25" t="n">
        <v>77</v>
      </c>
      <c r="S576" s="21" t="n">
        <v>9</v>
      </c>
    </row>
    <row r="577" customFormat="false" ht="15" hidden="false" customHeight="true" outlineLevel="0" collapsed="false">
      <c r="A577" s="19" t="n">
        <v>46039</v>
      </c>
      <c r="B577" s="1" t="s">
        <v>137</v>
      </c>
      <c r="C577" s="1" t="s">
        <v>138</v>
      </c>
      <c r="D577" s="1" t="n">
        <v>6</v>
      </c>
      <c r="E577" s="1" t="s">
        <v>10</v>
      </c>
      <c r="F577" s="1" t="s">
        <v>250</v>
      </c>
      <c r="G577" s="1" t="s">
        <v>142</v>
      </c>
      <c r="H577" s="20" t="n">
        <v>1450</v>
      </c>
      <c r="I577" s="21" t="n">
        <v>13.75</v>
      </c>
      <c r="J577" s="20" t="n">
        <f aca="false">H577*I577</f>
        <v>19937.5</v>
      </c>
      <c r="K577" s="22" t="n">
        <v>1.55</v>
      </c>
      <c r="L577" s="23" t="n">
        <f aca="false">H577*K577</f>
        <v>2247.5</v>
      </c>
      <c r="M577" s="23" t="n">
        <v>2500</v>
      </c>
      <c r="N577" s="24" t="n">
        <f aca="false">L577-M577</f>
        <v>-252.5</v>
      </c>
      <c r="O577" s="25" t="n">
        <f aca="false">IF(L577&gt;=M577,1,0)</f>
        <v>0</v>
      </c>
      <c r="P577" s="26" t="n">
        <v>0.8085</v>
      </c>
      <c r="Q577" s="26" t="n">
        <v>0.0941</v>
      </c>
      <c r="R577" s="25" t="n">
        <v>49</v>
      </c>
      <c r="S577" s="21" t="n">
        <v>8</v>
      </c>
    </row>
    <row r="578" customFormat="false" ht="15" hidden="false" customHeight="true" outlineLevel="0" collapsed="false">
      <c r="A578" s="19" t="n">
        <v>46039</v>
      </c>
      <c r="B578" s="1" t="s">
        <v>137</v>
      </c>
      <c r="C578" s="1" t="s">
        <v>138</v>
      </c>
      <c r="D578" s="1" t="n">
        <v>7</v>
      </c>
      <c r="E578" s="1" t="s">
        <v>13</v>
      </c>
      <c r="F578" s="1" t="s">
        <v>234</v>
      </c>
      <c r="G578" s="1" t="s">
        <v>149</v>
      </c>
      <c r="H578" s="20" t="n">
        <v>1650</v>
      </c>
      <c r="I578" s="21" t="n">
        <v>20.83</v>
      </c>
      <c r="J578" s="20" t="n">
        <f aca="false">H578*I578</f>
        <v>34369.5</v>
      </c>
      <c r="K578" s="22" t="n">
        <v>2.2</v>
      </c>
      <c r="L578" s="23" t="n">
        <f aca="false">H578*K578</f>
        <v>3630</v>
      </c>
      <c r="M578" s="23" t="n">
        <v>2500</v>
      </c>
      <c r="N578" s="24" t="n">
        <f aca="false">L578-M578</f>
        <v>1130</v>
      </c>
      <c r="O578" s="25" t="n">
        <f aca="false">IF(L578&gt;=M578,1,0)</f>
        <v>1</v>
      </c>
      <c r="P578" s="26" t="n">
        <v>0.8679</v>
      </c>
      <c r="Q578" s="26" t="n">
        <v>0.1272</v>
      </c>
      <c r="R578" s="25" t="n">
        <v>72</v>
      </c>
      <c r="S578" s="21" t="n">
        <v>9</v>
      </c>
    </row>
    <row r="579" customFormat="false" ht="15" hidden="false" customHeight="true" outlineLevel="0" collapsed="false">
      <c r="A579" s="19" t="n">
        <v>46039</v>
      </c>
      <c r="B579" s="1" t="s">
        <v>137</v>
      </c>
      <c r="C579" s="1" t="s">
        <v>138</v>
      </c>
      <c r="D579" s="1" t="n">
        <v>8</v>
      </c>
      <c r="E579" s="1" t="s">
        <v>13</v>
      </c>
      <c r="F579" s="1" t="s">
        <v>235</v>
      </c>
      <c r="G579" s="1" t="s">
        <v>149</v>
      </c>
      <c r="H579" s="20" t="n">
        <v>1700</v>
      </c>
      <c r="I579" s="21" t="n">
        <v>19.64</v>
      </c>
      <c r="J579" s="20" t="n">
        <f aca="false">H579*I579</f>
        <v>33388</v>
      </c>
      <c r="K579" s="22" t="n">
        <v>2.2</v>
      </c>
      <c r="L579" s="23" t="n">
        <f aca="false">H579*K579</f>
        <v>3740</v>
      </c>
      <c r="M579" s="23" t="n">
        <v>2500</v>
      </c>
      <c r="N579" s="24" t="n">
        <f aca="false">L579-M579</f>
        <v>1240</v>
      </c>
      <c r="O579" s="25" t="n">
        <f aca="false">IF(L579&gt;=M579,1,0)</f>
        <v>1</v>
      </c>
      <c r="P579" s="26" t="n">
        <v>0.8918</v>
      </c>
      <c r="Q579" s="26" t="n">
        <v>0.1157</v>
      </c>
      <c r="R579" s="25" t="n">
        <v>68</v>
      </c>
      <c r="S579" s="21" t="n">
        <v>9</v>
      </c>
    </row>
    <row r="580" customFormat="false" ht="15" hidden="false" customHeight="true" outlineLevel="0" collapsed="false">
      <c r="A580" s="19" t="n">
        <v>46039</v>
      </c>
      <c r="B580" s="1" t="s">
        <v>137</v>
      </c>
      <c r="C580" s="1" t="s">
        <v>138</v>
      </c>
      <c r="D580" s="1" t="n">
        <v>9</v>
      </c>
      <c r="E580" s="1" t="s">
        <v>10</v>
      </c>
      <c r="F580" s="1" t="s">
        <v>266</v>
      </c>
      <c r="G580" s="1" t="s">
        <v>251</v>
      </c>
      <c r="H580" s="20" t="n">
        <v>1400</v>
      </c>
      <c r="I580" s="21" t="n">
        <v>20.4</v>
      </c>
      <c r="J580" s="20" t="n">
        <f aca="false">H580*I580</f>
        <v>28560</v>
      </c>
      <c r="K580" s="22" t="n">
        <v>1.49</v>
      </c>
      <c r="L580" s="23" t="n">
        <f aca="false">H580*K580</f>
        <v>2086</v>
      </c>
      <c r="M580" s="23" t="n">
        <v>2500</v>
      </c>
      <c r="N580" s="24" t="n">
        <f aca="false">L580-M580</f>
        <v>-414</v>
      </c>
      <c r="O580" s="25" t="n">
        <f aca="false">IF(L580&gt;=M580,1,0)</f>
        <v>0</v>
      </c>
      <c r="P580" s="26" t="n">
        <v>0.7727</v>
      </c>
      <c r="Q580" s="26" t="n">
        <v>0.1167</v>
      </c>
      <c r="R580" s="25" t="n">
        <v>72</v>
      </c>
      <c r="S580" s="21" t="n">
        <v>8</v>
      </c>
    </row>
    <row r="581" customFormat="false" ht="15" hidden="false" customHeight="true" outlineLevel="0" collapsed="false">
      <c r="A581" s="19" t="n">
        <v>46039</v>
      </c>
      <c r="B581" s="1" t="s">
        <v>137</v>
      </c>
      <c r="C581" s="1" t="s">
        <v>138</v>
      </c>
      <c r="D581" s="1" t="n">
        <v>10</v>
      </c>
      <c r="E581" s="1" t="s">
        <v>16</v>
      </c>
      <c r="F581" s="1" t="s">
        <v>263</v>
      </c>
      <c r="G581" s="1" t="s">
        <v>217</v>
      </c>
      <c r="H581" s="20" t="n">
        <v>1600</v>
      </c>
      <c r="I581" s="21" t="n">
        <v>17.79</v>
      </c>
      <c r="J581" s="20" t="n">
        <f aca="false">H581*I581</f>
        <v>28464</v>
      </c>
      <c r="K581" s="22" t="n">
        <v>1.85</v>
      </c>
      <c r="L581" s="23" t="n">
        <f aca="false">H581*K581</f>
        <v>2960</v>
      </c>
      <c r="M581" s="23" t="n">
        <v>2500</v>
      </c>
      <c r="N581" s="24" t="n">
        <f aca="false">L581-M581</f>
        <v>460</v>
      </c>
      <c r="O581" s="25" t="n">
        <f aca="false">IF(L581&gt;=M581,1,0)</f>
        <v>1</v>
      </c>
      <c r="P581" s="26" t="n">
        <v>0.6499</v>
      </c>
      <c r="Q581" s="26" t="n">
        <v>0.1304</v>
      </c>
      <c r="R581" s="25" t="n">
        <v>69</v>
      </c>
      <c r="S581" s="21" t="n">
        <v>10</v>
      </c>
    </row>
    <row r="582" customFormat="false" ht="15" hidden="false" customHeight="true" outlineLevel="0" collapsed="false">
      <c r="A582" s="19" t="n">
        <v>46039</v>
      </c>
      <c r="B582" s="1" t="s">
        <v>137</v>
      </c>
      <c r="C582" s="1" t="s">
        <v>138</v>
      </c>
      <c r="D582" s="1" t="n">
        <v>11</v>
      </c>
      <c r="E582" s="1" t="s">
        <v>10</v>
      </c>
      <c r="F582" s="1" t="s">
        <v>157</v>
      </c>
      <c r="G582" s="1" t="s">
        <v>201</v>
      </c>
      <c r="H582" s="20" t="n">
        <v>2800</v>
      </c>
      <c r="I582" s="21" t="n">
        <v>12.47</v>
      </c>
      <c r="J582" s="20" t="n">
        <f aca="false">H582*I582</f>
        <v>34916</v>
      </c>
      <c r="K582" s="22" t="n">
        <v>1.67</v>
      </c>
      <c r="L582" s="23" t="n">
        <f aca="false">H582*K582</f>
        <v>4676</v>
      </c>
      <c r="M582" s="23" t="n">
        <v>2500</v>
      </c>
      <c r="N582" s="24" t="n">
        <f aca="false">L582-M582</f>
        <v>2176</v>
      </c>
      <c r="O582" s="25" t="n">
        <f aca="false">IF(L582&gt;=M582,1,0)</f>
        <v>1</v>
      </c>
      <c r="P582" s="26" t="n">
        <v>1.0103</v>
      </c>
      <c r="Q582" s="26" t="n">
        <v>0.1037</v>
      </c>
      <c r="R582" s="25" t="n">
        <v>63</v>
      </c>
      <c r="S582" s="21" t="n">
        <v>10</v>
      </c>
    </row>
    <row r="583" customFormat="false" ht="15" hidden="false" customHeight="true" outlineLevel="0" collapsed="false">
      <c r="A583" s="19" t="n">
        <v>46039</v>
      </c>
      <c r="B583" s="1" t="s">
        <v>137</v>
      </c>
      <c r="C583" s="1" t="s">
        <v>138</v>
      </c>
      <c r="D583" s="1" t="n">
        <v>12</v>
      </c>
      <c r="E583" s="1" t="s">
        <v>10</v>
      </c>
      <c r="F583" s="1" t="s">
        <v>236</v>
      </c>
      <c r="G583" s="1" t="s">
        <v>242</v>
      </c>
      <c r="H583" s="20" t="n">
        <v>1600</v>
      </c>
      <c r="I583" s="21" t="n">
        <v>21.19</v>
      </c>
      <c r="J583" s="20" t="n">
        <f aca="false">H583*I583</f>
        <v>33904</v>
      </c>
      <c r="K583" s="22" t="n">
        <v>1.45</v>
      </c>
      <c r="L583" s="23" t="n">
        <f aca="false">H583*K583</f>
        <v>2320</v>
      </c>
      <c r="M583" s="23" t="n">
        <v>2500</v>
      </c>
      <c r="N583" s="24" t="n">
        <f aca="false">L583-M583</f>
        <v>-180</v>
      </c>
      <c r="O583" s="25" t="n">
        <f aca="false">IF(L583&gt;=M583,1,0)</f>
        <v>0</v>
      </c>
      <c r="P583" s="26" t="n">
        <v>0.7474</v>
      </c>
      <c r="Q583" s="26" t="n">
        <v>0.1023</v>
      </c>
      <c r="R583" s="25" t="n">
        <v>71</v>
      </c>
      <c r="S583" s="21" t="n">
        <v>10</v>
      </c>
    </row>
    <row r="584" customFormat="false" ht="15" hidden="false" customHeight="true" outlineLevel="0" collapsed="false">
      <c r="A584" s="19" t="n">
        <v>46039</v>
      </c>
      <c r="B584" s="1" t="s">
        <v>137</v>
      </c>
      <c r="C584" s="1" t="s">
        <v>138</v>
      </c>
      <c r="D584" s="1" t="n">
        <v>13</v>
      </c>
      <c r="E584" s="1" t="s">
        <v>16</v>
      </c>
      <c r="F584" s="1" t="s">
        <v>263</v>
      </c>
      <c r="G584" s="1" t="s">
        <v>267</v>
      </c>
      <c r="H584" s="20" t="n">
        <v>1150</v>
      </c>
      <c r="I584" s="21" t="n">
        <v>18.65</v>
      </c>
      <c r="J584" s="20" t="n">
        <f aca="false">H584*I584</f>
        <v>21447.5</v>
      </c>
      <c r="K584" s="22" t="n">
        <v>1.5</v>
      </c>
      <c r="L584" s="23" t="n">
        <f aca="false">H584*K584</f>
        <v>1725</v>
      </c>
      <c r="M584" s="23" t="n">
        <v>2500</v>
      </c>
      <c r="N584" s="24" t="n">
        <f aca="false">L584-M584</f>
        <v>-775</v>
      </c>
      <c r="O584" s="25" t="n">
        <f aca="false">IF(L584&gt;=M584,1,0)</f>
        <v>0</v>
      </c>
      <c r="P584" s="26" t="n">
        <v>0.4944</v>
      </c>
      <c r="Q584" s="26" t="n">
        <v>0.2099</v>
      </c>
      <c r="R584" s="25" t="n">
        <v>68</v>
      </c>
      <c r="S584" s="21" t="n">
        <v>10</v>
      </c>
    </row>
    <row r="585" customFormat="false" ht="15" hidden="false" customHeight="true" outlineLevel="0" collapsed="false">
      <c r="A585" s="19" t="n">
        <v>46039</v>
      </c>
      <c r="B585" s="1" t="s">
        <v>137</v>
      </c>
      <c r="C585" s="1" t="s">
        <v>138</v>
      </c>
      <c r="D585" s="1" t="n">
        <v>14</v>
      </c>
      <c r="E585" s="1" t="s">
        <v>10</v>
      </c>
      <c r="F585" s="1" t="s">
        <v>160</v>
      </c>
      <c r="G585" s="1" t="s">
        <v>161</v>
      </c>
      <c r="H585" s="20" t="n">
        <v>1550</v>
      </c>
      <c r="I585" s="21" t="n">
        <v>22.05</v>
      </c>
      <c r="J585" s="20" t="n">
        <f aca="false">H585*I585</f>
        <v>34177.5</v>
      </c>
      <c r="K585" s="22" t="n">
        <v>1.83</v>
      </c>
      <c r="L585" s="23" t="n">
        <f aca="false">H585*K585</f>
        <v>2836.5</v>
      </c>
      <c r="M585" s="23" t="n">
        <v>2500</v>
      </c>
      <c r="N585" s="24" t="n">
        <f aca="false">L585-M585</f>
        <v>336.5</v>
      </c>
      <c r="O585" s="25" t="n">
        <f aca="false">IF(L585&gt;=M585,1,0)</f>
        <v>1</v>
      </c>
      <c r="P585" s="26" t="n">
        <v>0.8243</v>
      </c>
      <c r="Q585" s="26" t="n">
        <v>0.1725</v>
      </c>
      <c r="R585" s="25" t="n">
        <v>70</v>
      </c>
      <c r="S585" s="21" t="n">
        <v>10</v>
      </c>
    </row>
    <row r="586" customFormat="false" ht="15" hidden="false" customHeight="true" outlineLevel="0" collapsed="false">
      <c r="A586" s="19" t="n">
        <v>46039</v>
      </c>
      <c r="B586" s="1" t="s">
        <v>137</v>
      </c>
      <c r="C586" s="1" t="s">
        <v>138</v>
      </c>
      <c r="D586" s="1" t="n">
        <v>15</v>
      </c>
      <c r="E586" s="1" t="s">
        <v>16</v>
      </c>
      <c r="F586" s="1" t="s">
        <v>139</v>
      </c>
      <c r="G586" s="1" t="s">
        <v>140</v>
      </c>
      <c r="H586" s="20" t="n">
        <v>1700</v>
      </c>
      <c r="I586" s="21" t="n">
        <v>22.23</v>
      </c>
      <c r="J586" s="20" t="n">
        <f aca="false">H586*I586</f>
        <v>37791</v>
      </c>
      <c r="K586" s="22" t="n">
        <v>1.51</v>
      </c>
      <c r="L586" s="23" t="n">
        <f aca="false">H586*K586</f>
        <v>2567</v>
      </c>
      <c r="M586" s="23" t="n">
        <v>2500</v>
      </c>
      <c r="N586" s="24" t="n">
        <f aca="false">L586-M586</f>
        <v>67</v>
      </c>
      <c r="O586" s="25" t="n">
        <f aca="false">IF(L586&gt;=M586,1,0)</f>
        <v>1</v>
      </c>
      <c r="P586" s="26" t="n">
        <v>0.8921</v>
      </c>
      <c r="Q586" s="26" t="n">
        <v>0.1618</v>
      </c>
      <c r="R586" s="25" t="n">
        <v>76</v>
      </c>
      <c r="S586" s="21" t="n">
        <v>9</v>
      </c>
    </row>
    <row r="587" customFormat="false" ht="15" hidden="false" customHeight="true" outlineLevel="0" collapsed="false">
      <c r="A587" s="19" t="n">
        <v>46039</v>
      </c>
      <c r="B587" s="1" t="s">
        <v>137</v>
      </c>
      <c r="C587" s="1" t="s">
        <v>138</v>
      </c>
      <c r="D587" s="1" t="n">
        <v>16</v>
      </c>
      <c r="E587" s="1" t="s">
        <v>10</v>
      </c>
      <c r="F587" s="1" t="s">
        <v>162</v>
      </c>
      <c r="G587" s="1" t="s">
        <v>163</v>
      </c>
      <c r="H587" s="20" t="n">
        <v>2050</v>
      </c>
      <c r="I587" s="21" t="n">
        <v>20.47</v>
      </c>
      <c r="J587" s="20" t="n">
        <f aca="false">H587*I587</f>
        <v>41963.5</v>
      </c>
      <c r="K587" s="22" t="n">
        <v>1.25</v>
      </c>
      <c r="L587" s="23" t="n">
        <f aca="false">H587*K587</f>
        <v>2562.5</v>
      </c>
      <c r="M587" s="23" t="n">
        <v>2500</v>
      </c>
      <c r="N587" s="24" t="n">
        <f aca="false">L587-M587</f>
        <v>62.5</v>
      </c>
      <c r="O587" s="25" t="n">
        <f aca="false">IF(L587&gt;=M587,1,0)</f>
        <v>1</v>
      </c>
      <c r="P587" s="26" t="n">
        <v>1.0408</v>
      </c>
      <c r="Q587" s="26" t="n">
        <v>0.1231</v>
      </c>
      <c r="R587" s="25" t="n">
        <v>77</v>
      </c>
      <c r="S587" s="21" t="n">
        <v>9</v>
      </c>
    </row>
    <row r="588" customFormat="false" ht="15" hidden="false" customHeight="true" outlineLevel="0" collapsed="false">
      <c r="A588" s="19" t="n">
        <v>46039</v>
      </c>
      <c r="B588" s="1" t="s">
        <v>137</v>
      </c>
      <c r="C588" s="1" t="s">
        <v>164</v>
      </c>
      <c r="D588" s="1" t="n">
        <v>17</v>
      </c>
      <c r="E588" s="1" t="s">
        <v>10</v>
      </c>
      <c r="F588" s="1" t="s">
        <v>165</v>
      </c>
      <c r="G588" s="1" t="s">
        <v>166</v>
      </c>
      <c r="H588" s="20" t="n">
        <v>1300</v>
      </c>
      <c r="I588" s="21" t="n">
        <v>31.42</v>
      </c>
      <c r="J588" s="20" t="n">
        <f aca="false">H588*I588</f>
        <v>40846</v>
      </c>
      <c r="K588" s="22" t="n">
        <v>3.12</v>
      </c>
      <c r="L588" s="23" t="n">
        <f aca="false">H588*K588</f>
        <v>4056</v>
      </c>
      <c r="M588" s="23" t="n">
        <v>2500</v>
      </c>
      <c r="N588" s="24" t="n">
        <f aca="false">L588-M588</f>
        <v>1556</v>
      </c>
      <c r="O588" s="25" t="n">
        <f aca="false">IF(L588&gt;=M588,1,0)</f>
        <v>1</v>
      </c>
      <c r="P588" s="26" t="n">
        <v>0.8672</v>
      </c>
      <c r="Q588" s="26" t="n">
        <v>0.0776</v>
      </c>
      <c r="R588" s="25" t="n">
        <v>77</v>
      </c>
      <c r="S588" s="21" t="n">
        <v>10</v>
      </c>
    </row>
    <row r="589" customFormat="false" ht="15" hidden="false" customHeight="true" outlineLevel="0" collapsed="false">
      <c r="A589" s="19" t="n">
        <v>46039</v>
      </c>
      <c r="B589" s="1" t="s">
        <v>137</v>
      </c>
      <c r="C589" s="1" t="s">
        <v>164</v>
      </c>
      <c r="D589" s="1" t="n">
        <v>18</v>
      </c>
      <c r="E589" s="1" t="s">
        <v>10</v>
      </c>
      <c r="F589" s="1" t="s">
        <v>167</v>
      </c>
      <c r="G589" s="1" t="s">
        <v>208</v>
      </c>
      <c r="H589" s="20" t="n">
        <v>2250</v>
      </c>
      <c r="I589" s="21" t="n">
        <v>19.05</v>
      </c>
      <c r="J589" s="20" t="n">
        <f aca="false">H589*I589</f>
        <v>42862.5</v>
      </c>
      <c r="K589" s="22" t="n">
        <v>1.83</v>
      </c>
      <c r="L589" s="23" t="n">
        <f aca="false">H589*K589</f>
        <v>4117.5</v>
      </c>
      <c r="M589" s="23" t="n">
        <v>2500</v>
      </c>
      <c r="N589" s="24" t="n">
        <f aca="false">L589-M589</f>
        <v>1617.5</v>
      </c>
      <c r="O589" s="25" t="n">
        <f aca="false">IF(L589&gt;=M589,1,0)</f>
        <v>1</v>
      </c>
      <c r="P589" s="26" t="n">
        <v>0.8907</v>
      </c>
      <c r="Q589" s="26" t="n">
        <v>0.0947</v>
      </c>
      <c r="R589" s="25" t="n">
        <v>79</v>
      </c>
      <c r="S589" s="21" t="n">
        <v>10</v>
      </c>
    </row>
    <row r="590" customFormat="false" ht="15" hidden="false" customHeight="true" outlineLevel="0" collapsed="false">
      <c r="A590" s="19" t="n">
        <v>46039</v>
      </c>
      <c r="B590" s="1" t="s">
        <v>137</v>
      </c>
      <c r="C590" s="1" t="s">
        <v>164</v>
      </c>
      <c r="D590" s="1" t="n">
        <v>19</v>
      </c>
      <c r="E590" s="1" t="s">
        <v>10</v>
      </c>
      <c r="F590" s="1" t="s">
        <v>171</v>
      </c>
      <c r="G590" s="1" t="s">
        <v>156</v>
      </c>
      <c r="H590" s="20" t="n">
        <v>1900</v>
      </c>
      <c r="I590" s="21" t="n">
        <v>21.3</v>
      </c>
      <c r="J590" s="20" t="n">
        <f aca="false">H590*I590</f>
        <v>40470</v>
      </c>
      <c r="K590" s="22" t="n">
        <v>1.65</v>
      </c>
      <c r="L590" s="23" t="n">
        <f aca="false">H590*K590</f>
        <v>3135</v>
      </c>
      <c r="M590" s="23" t="n">
        <v>2500</v>
      </c>
      <c r="N590" s="24" t="n">
        <f aca="false">L590-M590</f>
        <v>635</v>
      </c>
      <c r="O590" s="25" t="n">
        <f aca="false">IF(L590&gt;=M590,1,0)</f>
        <v>1</v>
      </c>
      <c r="P590" s="26" t="n">
        <v>0.8527</v>
      </c>
      <c r="Q590" s="26" t="n">
        <v>0.0653</v>
      </c>
      <c r="R590" s="25" t="n">
        <v>78</v>
      </c>
      <c r="S590" s="21" t="n">
        <v>10</v>
      </c>
    </row>
    <row r="591" customFormat="false" ht="15" hidden="false" customHeight="true" outlineLevel="0" collapsed="false">
      <c r="A591" s="19" t="n">
        <v>46039</v>
      </c>
      <c r="B591" s="1" t="s">
        <v>137</v>
      </c>
      <c r="C591" s="1" t="s">
        <v>164</v>
      </c>
      <c r="D591" s="1" t="n">
        <v>20</v>
      </c>
      <c r="E591" s="1" t="s">
        <v>16</v>
      </c>
      <c r="F591" s="1" t="s">
        <v>248</v>
      </c>
      <c r="G591" s="1" t="s">
        <v>268</v>
      </c>
      <c r="H591" s="20" t="n">
        <v>1800</v>
      </c>
      <c r="I591" s="21" t="n">
        <v>17.09</v>
      </c>
      <c r="J591" s="20" t="n">
        <f aca="false">H591*I591</f>
        <v>30762</v>
      </c>
      <c r="K591" s="22" t="n">
        <v>1.4</v>
      </c>
      <c r="L591" s="23" t="n">
        <f aca="false">H591*K591</f>
        <v>2520</v>
      </c>
      <c r="M591" s="23" t="n">
        <v>2500</v>
      </c>
      <c r="N591" s="24" t="n">
        <f aca="false">L591-M591</f>
        <v>20</v>
      </c>
      <c r="O591" s="25" t="n">
        <f aca="false">IF(L591&gt;=M591,1,0)</f>
        <v>1</v>
      </c>
      <c r="P591" s="26" t="n">
        <v>0.7111</v>
      </c>
      <c r="Q591" s="26" t="n">
        <v>0.0856</v>
      </c>
      <c r="R591" s="25" t="n">
        <v>72</v>
      </c>
      <c r="S591" s="21" t="n">
        <v>10</v>
      </c>
    </row>
    <row r="592" customFormat="false" ht="15" hidden="false" customHeight="true" outlineLevel="0" collapsed="false">
      <c r="A592" s="19" t="n">
        <v>46039</v>
      </c>
      <c r="B592" s="1" t="s">
        <v>137</v>
      </c>
      <c r="C592" s="1" t="s">
        <v>164</v>
      </c>
      <c r="D592" s="1" t="n">
        <v>21</v>
      </c>
      <c r="E592" s="1" t="s">
        <v>10</v>
      </c>
      <c r="F592" s="1" t="s">
        <v>172</v>
      </c>
      <c r="G592" s="1" t="s">
        <v>173</v>
      </c>
      <c r="H592" s="20" t="n">
        <v>1100</v>
      </c>
      <c r="I592" s="21" t="n">
        <v>40.42</v>
      </c>
      <c r="J592" s="20" t="n">
        <f aca="false">H592*I592</f>
        <v>44462</v>
      </c>
      <c r="K592" s="22" t="n">
        <v>3.5</v>
      </c>
      <c r="L592" s="23" t="n">
        <f aca="false">H592*K592</f>
        <v>3850</v>
      </c>
      <c r="M592" s="23" t="n">
        <v>2500</v>
      </c>
      <c r="N592" s="24" t="n">
        <f aca="false">L592-M592</f>
        <v>1350</v>
      </c>
      <c r="O592" s="25" t="n">
        <f aca="false">IF(L592&gt;=M592,1,0)</f>
        <v>1</v>
      </c>
      <c r="P592" s="26" t="n">
        <v>0.7418</v>
      </c>
      <c r="Q592" s="26" t="n">
        <v>0.0964</v>
      </c>
      <c r="R592" s="25" t="n">
        <v>78</v>
      </c>
      <c r="S592" s="21" t="n">
        <v>13</v>
      </c>
    </row>
    <row r="593" customFormat="false" ht="15" hidden="false" customHeight="true" outlineLevel="0" collapsed="false">
      <c r="A593" s="19" t="n">
        <v>46039</v>
      </c>
      <c r="B593" s="1" t="s">
        <v>137</v>
      </c>
      <c r="C593" s="1" t="s">
        <v>164</v>
      </c>
      <c r="D593" s="1" t="n">
        <v>22</v>
      </c>
      <c r="E593" s="1" t="s">
        <v>16</v>
      </c>
      <c r="F593" s="1" t="s">
        <v>139</v>
      </c>
      <c r="G593" s="1" t="s">
        <v>140</v>
      </c>
      <c r="H593" s="20" t="n">
        <v>1950</v>
      </c>
      <c r="I593" s="21" t="n">
        <v>22.23</v>
      </c>
      <c r="J593" s="20" t="n">
        <f aca="false">H593*I593</f>
        <v>43348.5</v>
      </c>
      <c r="K593" s="22" t="n">
        <v>1.51</v>
      </c>
      <c r="L593" s="23" t="n">
        <f aca="false">H593*K593</f>
        <v>2944.5</v>
      </c>
      <c r="M593" s="23" t="n">
        <v>2500</v>
      </c>
      <c r="N593" s="24" t="n">
        <f aca="false">L593-M593</f>
        <v>444.5</v>
      </c>
      <c r="O593" s="25" t="n">
        <f aca="false">IF(L593&gt;=M593,1,0)</f>
        <v>1</v>
      </c>
      <c r="P593" s="26" t="n">
        <v>0.9322</v>
      </c>
      <c r="Q593" s="26" t="n">
        <v>0.088</v>
      </c>
      <c r="R593" s="25" t="n">
        <v>78</v>
      </c>
      <c r="S593" s="21" t="n">
        <v>10</v>
      </c>
    </row>
    <row r="594" customFormat="false" ht="15" hidden="false" customHeight="true" outlineLevel="0" collapsed="false">
      <c r="A594" s="19" t="n">
        <v>46039</v>
      </c>
      <c r="B594" s="1" t="s">
        <v>137</v>
      </c>
      <c r="C594" s="1" t="s">
        <v>164</v>
      </c>
      <c r="D594" s="1" t="n">
        <v>23</v>
      </c>
      <c r="E594" s="1" t="s">
        <v>22</v>
      </c>
      <c r="F594" s="1" t="s">
        <v>269</v>
      </c>
      <c r="G594" s="1" t="s">
        <v>175</v>
      </c>
      <c r="H594" s="20" t="n">
        <v>800</v>
      </c>
      <c r="I594" s="21" t="n">
        <v>23.27</v>
      </c>
      <c r="J594" s="20" t="n">
        <f aca="false">H594*I594</f>
        <v>18616</v>
      </c>
      <c r="K594" s="22" t="n">
        <v>1.31</v>
      </c>
      <c r="L594" s="23" t="n">
        <f aca="false">H594*K594</f>
        <v>1048</v>
      </c>
      <c r="M594" s="23" t="n">
        <v>2500</v>
      </c>
      <c r="N594" s="24" t="n">
        <f aca="false">L594-M594</f>
        <v>-1452</v>
      </c>
      <c r="O594" s="25" t="n">
        <f aca="false">IF(L594&gt;=M594,1,0)</f>
        <v>0</v>
      </c>
      <c r="P594" s="26" t="n">
        <v>0.3988</v>
      </c>
      <c r="Q594" s="26" t="n">
        <v>0.0883</v>
      </c>
      <c r="R594" s="25" t="n">
        <v>76</v>
      </c>
      <c r="S594" s="21" t="n">
        <v>10</v>
      </c>
    </row>
    <row r="595" customFormat="false" ht="15" hidden="false" customHeight="true" outlineLevel="0" collapsed="false">
      <c r="A595" s="19" t="n">
        <v>46039</v>
      </c>
      <c r="B595" s="1" t="s">
        <v>137</v>
      </c>
      <c r="C595" s="1" t="s">
        <v>164</v>
      </c>
      <c r="D595" s="1" t="n">
        <v>24</v>
      </c>
      <c r="E595" s="1" t="s">
        <v>176</v>
      </c>
      <c r="F595" s="1" t="s">
        <v>257</v>
      </c>
      <c r="G595" s="1" t="s">
        <v>258</v>
      </c>
      <c r="H595" s="20" t="n">
        <v>750</v>
      </c>
      <c r="I595" s="21" t="n">
        <v>31.88</v>
      </c>
      <c r="J595" s="20" t="n">
        <f aca="false">H595*I595</f>
        <v>23910</v>
      </c>
      <c r="K595" s="22" t="n">
        <v>3.72</v>
      </c>
      <c r="L595" s="23" t="n">
        <f aca="false">H595*K595</f>
        <v>2790</v>
      </c>
      <c r="M595" s="23" t="n">
        <v>2500</v>
      </c>
      <c r="N595" s="24" t="n">
        <f aca="false">L595-M595</f>
        <v>290</v>
      </c>
      <c r="O595" s="25" t="n">
        <f aca="false">IF(L595&gt;=M595,1,0)</f>
        <v>1</v>
      </c>
      <c r="P595" s="26" t="n">
        <v>0.5459</v>
      </c>
      <c r="Q595" s="26" t="n">
        <v>0.1038</v>
      </c>
      <c r="R595" s="25" t="n">
        <v>74</v>
      </c>
      <c r="S595" s="21" t="n">
        <v>10</v>
      </c>
    </row>
    <row r="596" customFormat="false" ht="15" hidden="false" customHeight="true" outlineLevel="0" collapsed="false">
      <c r="A596" s="19" t="n">
        <v>46039</v>
      </c>
      <c r="B596" s="1" t="s">
        <v>137</v>
      </c>
      <c r="C596" s="1" t="s">
        <v>164</v>
      </c>
      <c r="D596" s="1" t="n">
        <v>25</v>
      </c>
      <c r="E596" s="1" t="s">
        <v>10</v>
      </c>
      <c r="F596" s="1" t="s">
        <v>239</v>
      </c>
      <c r="G596" s="1" t="s">
        <v>243</v>
      </c>
      <c r="H596" s="20" t="n">
        <v>1450</v>
      </c>
      <c r="I596" s="21" t="n">
        <v>26.07</v>
      </c>
      <c r="J596" s="20" t="n">
        <f aca="false">H596*I596</f>
        <v>37801.5</v>
      </c>
      <c r="K596" s="22" t="n">
        <v>2.19</v>
      </c>
      <c r="L596" s="23" t="n">
        <f aca="false">H596*K596</f>
        <v>3175.5</v>
      </c>
      <c r="M596" s="23" t="n">
        <v>2500</v>
      </c>
      <c r="N596" s="24" t="n">
        <f aca="false">L596-M596</f>
        <v>675.5</v>
      </c>
      <c r="O596" s="25" t="n">
        <f aca="false">IF(L596&gt;=M596,1,0)</f>
        <v>1</v>
      </c>
      <c r="P596" s="26" t="n">
        <v>0.7768</v>
      </c>
      <c r="Q596" s="26" t="n">
        <v>0.1089</v>
      </c>
      <c r="R596" s="25" t="n">
        <v>79</v>
      </c>
      <c r="S596" s="21" t="n">
        <v>10</v>
      </c>
    </row>
    <row r="597" customFormat="false" ht="15" hidden="false" customHeight="true" outlineLevel="0" collapsed="false">
      <c r="A597" s="19" t="n">
        <v>46039</v>
      </c>
      <c r="B597" s="1" t="s">
        <v>137</v>
      </c>
      <c r="C597" s="1" t="s">
        <v>164</v>
      </c>
      <c r="D597" s="1" t="n">
        <v>26</v>
      </c>
      <c r="E597" s="1" t="s">
        <v>16</v>
      </c>
      <c r="F597" s="1" t="s">
        <v>248</v>
      </c>
      <c r="G597" s="1" t="s">
        <v>268</v>
      </c>
      <c r="H597" s="20" t="n">
        <v>1600</v>
      </c>
      <c r="I597" s="21" t="n">
        <v>17.09</v>
      </c>
      <c r="J597" s="20" t="n">
        <f aca="false">H597*I597</f>
        <v>27344</v>
      </c>
      <c r="K597" s="22" t="n">
        <v>1.4</v>
      </c>
      <c r="L597" s="23" t="n">
        <f aca="false">H597*K597</f>
        <v>2240</v>
      </c>
      <c r="M597" s="23" t="n">
        <v>2500</v>
      </c>
      <c r="N597" s="24" t="n">
        <f aca="false">L597-M597</f>
        <v>-260</v>
      </c>
      <c r="O597" s="25" t="n">
        <f aca="false">IF(L597&gt;=M597,1,0)</f>
        <v>0</v>
      </c>
      <c r="P597" s="26" t="n">
        <v>0.6428</v>
      </c>
      <c r="Q597" s="26" t="n">
        <v>0.0814</v>
      </c>
      <c r="R597" s="25" t="n">
        <v>72</v>
      </c>
      <c r="S597" s="21" t="n">
        <v>10</v>
      </c>
    </row>
    <row r="598" customFormat="false" ht="15" hidden="false" customHeight="true" outlineLevel="0" collapsed="false">
      <c r="A598" s="19" t="n">
        <v>46039</v>
      </c>
      <c r="B598" s="1" t="s">
        <v>137</v>
      </c>
      <c r="C598" s="1" t="s">
        <v>164</v>
      </c>
      <c r="D598" s="1" t="n">
        <v>27</v>
      </c>
      <c r="E598" s="1" t="s">
        <v>219</v>
      </c>
      <c r="F598" s="1" t="s">
        <v>221</v>
      </c>
      <c r="G598" s="1" t="s">
        <v>252</v>
      </c>
      <c r="H598" s="20" t="n">
        <v>1600</v>
      </c>
      <c r="I598" s="21" t="n">
        <v>20.39</v>
      </c>
      <c r="J598" s="20" t="n">
        <f aca="false">H598*I598</f>
        <v>32624</v>
      </c>
      <c r="K598" s="22" t="n">
        <v>1.35</v>
      </c>
      <c r="L598" s="23" t="n">
        <f aca="false">H598*K598</f>
        <v>2160</v>
      </c>
      <c r="M598" s="23" t="n">
        <v>2500</v>
      </c>
      <c r="N598" s="24" t="n">
        <f aca="false">L598-M598</f>
        <v>-340</v>
      </c>
      <c r="O598" s="25" t="n">
        <f aca="false">IF(L598&gt;=M598,1,0)</f>
        <v>0</v>
      </c>
      <c r="P598" s="26" t="n">
        <v>0.8987</v>
      </c>
      <c r="Q598" s="26" t="n">
        <v>0.1034</v>
      </c>
      <c r="R598" s="25" t="n">
        <v>70</v>
      </c>
      <c r="S598" s="21" t="n">
        <v>9</v>
      </c>
    </row>
    <row r="599" customFormat="false" ht="15" hidden="false" customHeight="true" outlineLevel="0" collapsed="false">
      <c r="A599" s="19" t="n">
        <v>46039</v>
      </c>
      <c r="B599" s="1" t="s">
        <v>137</v>
      </c>
      <c r="C599" s="1" t="s">
        <v>164</v>
      </c>
      <c r="D599" s="1" t="n">
        <v>28</v>
      </c>
      <c r="E599" s="1" t="s">
        <v>176</v>
      </c>
      <c r="F599" s="1" t="s">
        <v>222</v>
      </c>
      <c r="G599" s="1" t="s">
        <v>223</v>
      </c>
      <c r="H599" s="20" t="n">
        <v>1100</v>
      </c>
      <c r="I599" s="21" t="n">
        <v>38.56</v>
      </c>
      <c r="J599" s="20" t="n">
        <f aca="false">H599*I599</f>
        <v>42416</v>
      </c>
      <c r="K599" s="22" t="n">
        <v>1.9</v>
      </c>
      <c r="L599" s="23" t="n">
        <f aca="false">H599*K599</f>
        <v>2090</v>
      </c>
      <c r="M599" s="23" t="n">
        <v>2500</v>
      </c>
      <c r="N599" s="24" t="n">
        <f aca="false">L599-M599</f>
        <v>-410</v>
      </c>
      <c r="O599" s="25" t="n">
        <f aca="false">IF(L599&gt;=M599,1,0)</f>
        <v>0</v>
      </c>
      <c r="P599" s="26" t="n">
        <v>0.7489</v>
      </c>
      <c r="Q599" s="26" t="n">
        <v>0.113</v>
      </c>
      <c r="R599" s="25" t="n">
        <v>80</v>
      </c>
      <c r="S599" s="21" t="n">
        <v>12</v>
      </c>
    </row>
    <row r="600" customFormat="false" ht="15" hidden="false" customHeight="true" outlineLevel="0" collapsed="false">
      <c r="A600" s="19" t="n">
        <v>46039</v>
      </c>
      <c r="B600" s="1" t="s">
        <v>137</v>
      </c>
      <c r="C600" s="1" t="s">
        <v>164</v>
      </c>
      <c r="D600" s="1" t="n">
        <v>29</v>
      </c>
      <c r="E600" s="1" t="s">
        <v>16</v>
      </c>
      <c r="F600" s="1" t="s">
        <v>139</v>
      </c>
      <c r="G600" s="1" t="s">
        <v>140</v>
      </c>
      <c r="H600" s="20" t="n">
        <v>1900</v>
      </c>
      <c r="I600" s="21" t="n">
        <v>22.23</v>
      </c>
      <c r="J600" s="20" t="n">
        <f aca="false">H600*I600</f>
        <v>42237</v>
      </c>
      <c r="K600" s="22" t="n">
        <v>1.51</v>
      </c>
      <c r="L600" s="23" t="n">
        <f aca="false">H600*K600</f>
        <v>2869</v>
      </c>
      <c r="M600" s="23" t="n">
        <v>2500</v>
      </c>
      <c r="N600" s="24" t="n">
        <f aca="false">L600-M600</f>
        <v>369</v>
      </c>
      <c r="O600" s="25" t="n">
        <f aca="false">IF(L600&gt;=M600,1,0)</f>
        <v>1</v>
      </c>
      <c r="P600" s="26" t="n">
        <v>0.9275</v>
      </c>
      <c r="Q600" s="26" t="n">
        <v>0.1142</v>
      </c>
      <c r="R600" s="25" t="n">
        <v>76</v>
      </c>
      <c r="S600" s="21" t="n">
        <v>10</v>
      </c>
    </row>
    <row r="601" customFormat="false" ht="15" hidden="false" customHeight="true" outlineLevel="0" collapsed="false">
      <c r="A601" s="19" t="n">
        <v>46039</v>
      </c>
      <c r="B601" s="1" t="s">
        <v>137</v>
      </c>
      <c r="C601" s="1" t="s">
        <v>164</v>
      </c>
      <c r="D601" s="1" t="n">
        <v>30</v>
      </c>
      <c r="E601" s="1" t="s">
        <v>10</v>
      </c>
      <c r="F601" s="1" t="s">
        <v>160</v>
      </c>
      <c r="G601" s="1" t="s">
        <v>161</v>
      </c>
      <c r="H601" s="20" t="n">
        <v>1650</v>
      </c>
      <c r="I601" s="21" t="n">
        <v>22.05</v>
      </c>
      <c r="J601" s="20" t="n">
        <f aca="false">H601*I601</f>
        <v>36382.5</v>
      </c>
      <c r="K601" s="22" t="n">
        <v>1.83</v>
      </c>
      <c r="L601" s="23" t="n">
        <f aca="false">H601*K601</f>
        <v>3019.5</v>
      </c>
      <c r="M601" s="23" t="n">
        <v>2500</v>
      </c>
      <c r="N601" s="24" t="n">
        <f aca="false">L601-M601</f>
        <v>519.5</v>
      </c>
      <c r="O601" s="25" t="n">
        <f aca="false">IF(L601&gt;=M601,1,0)</f>
        <v>1</v>
      </c>
      <c r="P601" s="26" t="n">
        <v>0.7875</v>
      </c>
      <c r="Q601" s="26" t="n">
        <v>0.1102</v>
      </c>
      <c r="R601" s="25" t="n">
        <v>77</v>
      </c>
      <c r="S601" s="21" t="n">
        <v>10</v>
      </c>
    </row>
    <row r="602" customFormat="false" ht="15" hidden="false" customHeight="true" outlineLevel="0" collapsed="false">
      <c r="A602" s="19" t="n">
        <v>46039</v>
      </c>
      <c r="B602" s="1" t="s">
        <v>137</v>
      </c>
      <c r="C602" s="1" t="s">
        <v>164</v>
      </c>
      <c r="D602" s="1" t="n">
        <v>31</v>
      </c>
      <c r="E602" s="1" t="s">
        <v>16</v>
      </c>
      <c r="F602" s="1" t="s">
        <v>139</v>
      </c>
      <c r="G602" s="1" t="s">
        <v>140</v>
      </c>
      <c r="H602" s="20" t="n">
        <v>1920</v>
      </c>
      <c r="I602" s="21" t="n">
        <v>22.23</v>
      </c>
      <c r="J602" s="20" t="n">
        <f aca="false">H602*I602</f>
        <v>42681.6</v>
      </c>
      <c r="K602" s="22" t="n">
        <v>1.51</v>
      </c>
      <c r="L602" s="23" t="n">
        <f aca="false">H602*K602</f>
        <v>2899.2</v>
      </c>
      <c r="M602" s="23" t="n">
        <v>2500</v>
      </c>
      <c r="N602" s="24" t="n">
        <f aca="false">L602-M602</f>
        <v>399.2</v>
      </c>
      <c r="O602" s="25" t="n">
        <f aca="false">IF(L602&gt;=M602,1,0)</f>
        <v>1</v>
      </c>
      <c r="P602" s="26" t="n">
        <v>0.9155</v>
      </c>
      <c r="Q602" s="26" t="n">
        <v>0.1342</v>
      </c>
      <c r="R602" s="25" t="n">
        <v>77</v>
      </c>
      <c r="S602" s="21" t="n">
        <v>10</v>
      </c>
    </row>
    <row r="603" customFormat="false" ht="15" hidden="false" customHeight="true" outlineLevel="0" collapsed="false">
      <c r="A603" s="19" t="n">
        <v>46039</v>
      </c>
      <c r="B603" s="1" t="s">
        <v>137</v>
      </c>
      <c r="C603" s="1" t="s">
        <v>164</v>
      </c>
      <c r="D603" s="1" t="n">
        <v>32</v>
      </c>
      <c r="E603" s="1" t="s">
        <v>219</v>
      </c>
      <c r="F603" s="1" t="s">
        <v>270</v>
      </c>
      <c r="G603" s="1" t="s">
        <v>264</v>
      </c>
      <c r="H603" s="20" t="n">
        <v>700</v>
      </c>
      <c r="I603" s="21" t="n">
        <v>20.67</v>
      </c>
      <c r="J603" s="20" t="n">
        <f aca="false">H603*I603</f>
        <v>14469</v>
      </c>
      <c r="K603" s="22" t="n">
        <v>2.05</v>
      </c>
      <c r="L603" s="23" t="n">
        <f aca="false">H603*K603</f>
        <v>1435</v>
      </c>
      <c r="M603" s="23" t="n">
        <v>2500</v>
      </c>
      <c r="N603" s="24" t="n">
        <f aca="false">L603-M603</f>
        <v>-1065</v>
      </c>
      <c r="O603" s="25" t="n">
        <f aca="false">IF(L603&gt;=M603,1,0)</f>
        <v>0</v>
      </c>
      <c r="P603" s="26" t="n">
        <v>0.3084</v>
      </c>
      <c r="Q603" s="26" t="n">
        <v>0.1493</v>
      </c>
      <c r="R603" s="25" t="n">
        <v>71</v>
      </c>
      <c r="S603" s="21" t="n">
        <v>10</v>
      </c>
    </row>
    <row r="604" customFormat="false" ht="15" hidden="false" customHeight="true" outlineLevel="0" collapsed="false">
      <c r="A604" s="19" t="n">
        <v>46039</v>
      </c>
      <c r="B604" s="1" t="s">
        <v>137</v>
      </c>
      <c r="C604" s="1" t="s">
        <v>190</v>
      </c>
      <c r="D604" s="1" t="n">
        <v>33</v>
      </c>
      <c r="E604" s="1" t="s">
        <v>16</v>
      </c>
      <c r="F604" s="1" t="s">
        <v>210</v>
      </c>
      <c r="G604" s="1" t="s">
        <v>192</v>
      </c>
      <c r="H604" s="20" t="n">
        <v>1600</v>
      </c>
      <c r="I604" s="21" t="n">
        <v>19.56</v>
      </c>
      <c r="J604" s="20" t="n">
        <f aca="false">H604*I604</f>
        <v>31296</v>
      </c>
      <c r="K604" s="22" t="n">
        <v>1.5</v>
      </c>
      <c r="L604" s="23" t="n">
        <f aca="false">H604*K604</f>
        <v>2400</v>
      </c>
      <c r="M604" s="23" t="n">
        <v>2500</v>
      </c>
      <c r="N604" s="24" t="n">
        <f aca="false">L604-M604</f>
        <v>-100</v>
      </c>
      <c r="O604" s="25" t="n">
        <f aca="false">IF(L604&gt;=M604,1,0)</f>
        <v>0</v>
      </c>
      <c r="P604" s="26" t="n">
        <v>0.786726998491704</v>
      </c>
      <c r="Q604" s="26" t="n">
        <v>0.0709302325581395</v>
      </c>
      <c r="R604" s="25" t="n">
        <v>67</v>
      </c>
      <c r="S604" s="21" t="n">
        <v>10</v>
      </c>
    </row>
    <row r="605" customFormat="false" ht="15" hidden="false" customHeight="true" outlineLevel="0" collapsed="false">
      <c r="A605" s="19" t="n">
        <v>46039</v>
      </c>
      <c r="B605" s="1" t="s">
        <v>137</v>
      </c>
      <c r="C605" s="1" t="s">
        <v>190</v>
      </c>
      <c r="D605" s="1" t="n">
        <v>34</v>
      </c>
      <c r="E605" s="1" t="s">
        <v>16</v>
      </c>
      <c r="F605" s="1" t="s">
        <v>139</v>
      </c>
      <c r="G605" s="1" t="s">
        <v>140</v>
      </c>
      <c r="H605" s="20" t="n">
        <v>1600</v>
      </c>
      <c r="I605" s="21" t="n">
        <v>22.23</v>
      </c>
      <c r="J605" s="20" t="n">
        <f aca="false">H605*I605</f>
        <v>35568</v>
      </c>
      <c r="K605" s="22" t="n">
        <v>1.51</v>
      </c>
      <c r="L605" s="23" t="n">
        <f aca="false">H605*K605</f>
        <v>2416</v>
      </c>
      <c r="M605" s="23" t="n">
        <v>2500</v>
      </c>
      <c r="N605" s="24" t="n">
        <f aca="false">L605-M605</f>
        <v>-84</v>
      </c>
      <c r="O605" s="25" t="n">
        <f aca="false">IF(L605&gt;=M605,1,0)</f>
        <v>0</v>
      </c>
      <c r="P605" s="26" t="n">
        <v>0.796774193548387</v>
      </c>
      <c r="Q605" s="26" t="n">
        <v>0.0679672750157332</v>
      </c>
      <c r="R605" s="25" t="n">
        <v>78</v>
      </c>
      <c r="S605" s="21" t="n">
        <v>10</v>
      </c>
    </row>
    <row r="606" customFormat="false" ht="15" hidden="false" customHeight="true" outlineLevel="0" collapsed="false">
      <c r="A606" s="19" t="n">
        <v>46039</v>
      </c>
      <c r="B606" s="1" t="s">
        <v>137</v>
      </c>
      <c r="C606" s="1" t="s">
        <v>190</v>
      </c>
      <c r="D606" s="1" t="n">
        <v>35</v>
      </c>
      <c r="E606" s="1" t="s">
        <v>16</v>
      </c>
      <c r="F606" s="1" t="s">
        <v>139</v>
      </c>
      <c r="G606" s="1" t="s">
        <v>140</v>
      </c>
      <c r="H606" s="20" t="n">
        <v>1550</v>
      </c>
      <c r="I606" s="21" t="n">
        <v>24.1</v>
      </c>
      <c r="J606" s="20" t="n">
        <f aca="false">H606*I606</f>
        <v>37355</v>
      </c>
      <c r="K606" s="22" t="n">
        <v>1.51</v>
      </c>
      <c r="L606" s="23" t="n">
        <f aca="false">H606*K606</f>
        <v>2340.5</v>
      </c>
      <c r="M606" s="23" t="n">
        <v>2500</v>
      </c>
      <c r="N606" s="24" t="n">
        <f aca="false">L606-M606</f>
        <v>-159.5</v>
      </c>
      <c r="O606" s="25" t="n">
        <f aca="false">IF(L606&gt;=M606,1,0)</f>
        <v>0</v>
      </c>
      <c r="P606" s="26" t="n">
        <v>0.777257594673325</v>
      </c>
      <c r="Q606" s="26" t="n">
        <v>0.084253341080767</v>
      </c>
      <c r="R606" s="25" t="n">
        <v>75</v>
      </c>
      <c r="S606" s="21" t="n">
        <v>10</v>
      </c>
    </row>
    <row r="607" customFormat="false" ht="15" hidden="false" customHeight="true" outlineLevel="0" collapsed="false">
      <c r="A607" s="19" t="n">
        <v>46039</v>
      </c>
      <c r="B607" s="1" t="s">
        <v>137</v>
      </c>
      <c r="C607" s="1" t="s">
        <v>190</v>
      </c>
      <c r="D607" s="1" t="n">
        <v>36</v>
      </c>
      <c r="E607" s="1" t="s">
        <v>16</v>
      </c>
      <c r="F607" s="1" t="s">
        <v>248</v>
      </c>
      <c r="G607" s="1" t="s">
        <v>249</v>
      </c>
      <c r="H607" s="20" t="n">
        <v>1640</v>
      </c>
      <c r="I607" s="21" t="n">
        <v>15.22</v>
      </c>
      <c r="J607" s="20" t="n">
        <f aca="false">H607*I607</f>
        <v>24960.8</v>
      </c>
      <c r="K607" s="22" t="n">
        <v>1.4</v>
      </c>
      <c r="L607" s="23" t="n">
        <f aca="false">H607*K607</f>
        <v>2296</v>
      </c>
      <c r="M607" s="23" t="n">
        <v>2500</v>
      </c>
      <c r="N607" s="24" t="n">
        <f aca="false">L607-M607</f>
        <v>-204</v>
      </c>
      <c r="O607" s="25" t="n">
        <f aca="false">IF(L607&gt;=M607,1,0)</f>
        <v>0</v>
      </c>
      <c r="P607" s="26" t="n">
        <v>0.70750566893424</v>
      </c>
      <c r="Q607" s="26" t="n">
        <v>0.153535353535354</v>
      </c>
      <c r="R607" s="25" t="n">
        <v>77</v>
      </c>
      <c r="S607" s="21" t="n">
        <v>10</v>
      </c>
    </row>
    <row r="608" customFormat="false" ht="15" hidden="false" customHeight="true" outlineLevel="0" collapsed="false">
      <c r="A608" s="19" t="n">
        <v>46039</v>
      </c>
      <c r="B608" s="1" t="s">
        <v>137</v>
      </c>
      <c r="C608" s="1" t="s">
        <v>190</v>
      </c>
      <c r="D608" s="1" t="n">
        <v>37</v>
      </c>
      <c r="E608" s="1" t="s">
        <v>16</v>
      </c>
      <c r="F608" s="1" t="s">
        <v>259</v>
      </c>
      <c r="G608" s="1" t="s">
        <v>260</v>
      </c>
      <c r="H608" s="20" t="n">
        <v>900</v>
      </c>
      <c r="I608" s="21" t="n">
        <v>18.39</v>
      </c>
      <c r="J608" s="20" t="n">
        <f aca="false">H608*I608</f>
        <v>16551</v>
      </c>
      <c r="K608" s="22" t="n">
        <v>1.4</v>
      </c>
      <c r="L608" s="23" t="n">
        <f aca="false">H608*K608</f>
        <v>1260</v>
      </c>
      <c r="M608" s="23" t="n">
        <v>2500</v>
      </c>
      <c r="N608" s="24" t="n">
        <f aca="false">L608-M608</f>
        <v>-1240</v>
      </c>
      <c r="O608" s="25" t="n">
        <f aca="false">IF(L608&gt;=M608,1,0)</f>
        <v>0</v>
      </c>
      <c r="P608" s="26" t="n">
        <v>0.458222591362126</v>
      </c>
      <c r="Q608" s="26" t="n">
        <v>0.181159420289855</v>
      </c>
      <c r="R608" s="25" t="n">
        <v>75</v>
      </c>
      <c r="S608" s="21" t="n">
        <v>10</v>
      </c>
    </row>
    <row r="609" customFormat="false" ht="15" hidden="false" customHeight="true" outlineLevel="0" collapsed="false">
      <c r="A609" s="19" t="n">
        <v>46039</v>
      </c>
      <c r="B609" s="1" t="s">
        <v>137</v>
      </c>
      <c r="C609" s="1" t="s">
        <v>190</v>
      </c>
      <c r="D609" s="1" t="n">
        <v>38</v>
      </c>
      <c r="E609" s="1" t="s">
        <v>16</v>
      </c>
      <c r="F609" s="1" t="s">
        <v>139</v>
      </c>
      <c r="G609" s="1" t="s">
        <v>140</v>
      </c>
      <c r="H609" s="20" t="n">
        <v>1610</v>
      </c>
      <c r="I609" s="21" t="n">
        <v>22.23</v>
      </c>
      <c r="J609" s="20" t="n">
        <f aca="false">H609*I609</f>
        <v>35790.3</v>
      </c>
      <c r="K609" s="22" t="n">
        <v>1.51</v>
      </c>
      <c r="L609" s="23" t="n">
        <f aca="false">H609*K609</f>
        <v>2431.1</v>
      </c>
      <c r="M609" s="23" t="n">
        <v>2500</v>
      </c>
      <c r="N609" s="24" t="n">
        <f aca="false">L609-M609</f>
        <v>-68.9000000000001</v>
      </c>
      <c r="O609" s="25" t="n">
        <f aca="false">IF(L609&gt;=M609,1,0)</f>
        <v>0</v>
      </c>
      <c r="P609" s="26" t="n">
        <v>0.803915094339623</v>
      </c>
      <c r="Q609" s="26" t="n">
        <v>0.0866952789699571</v>
      </c>
      <c r="R609" s="25" t="n">
        <v>82</v>
      </c>
      <c r="S609" s="21" t="n">
        <v>10</v>
      </c>
    </row>
    <row r="610" customFormat="false" ht="15" hidden="false" customHeight="true" outlineLevel="0" collapsed="false">
      <c r="A610" s="19" t="n">
        <v>46040</v>
      </c>
      <c r="B610" s="1" t="s">
        <v>137</v>
      </c>
      <c r="C610" s="1" t="s">
        <v>138</v>
      </c>
      <c r="D610" s="1" t="n">
        <v>1</v>
      </c>
      <c r="E610" s="1" t="s">
        <v>16</v>
      </c>
      <c r="F610" s="1" t="s">
        <v>139</v>
      </c>
      <c r="G610" s="1" t="s">
        <v>140</v>
      </c>
      <c r="H610" s="20" t="n">
        <v>1730</v>
      </c>
      <c r="I610" s="21" t="n">
        <v>22.23</v>
      </c>
      <c r="J610" s="20" t="n">
        <f aca="false">H610*I610</f>
        <v>38457.9</v>
      </c>
      <c r="K610" s="22" t="n">
        <v>1.51</v>
      </c>
      <c r="L610" s="23" t="n">
        <f aca="false">H610*K610</f>
        <v>2612.3</v>
      </c>
      <c r="M610" s="23" t="n">
        <v>2500</v>
      </c>
      <c r="N610" s="24" t="n">
        <f aca="false">L610-M610</f>
        <v>112.3</v>
      </c>
      <c r="O610" s="25" t="n">
        <f aca="false">IF(L610&gt;=M610,1,0)</f>
        <v>1</v>
      </c>
      <c r="P610" s="26" t="n">
        <v>0.9028</v>
      </c>
      <c r="Q610" s="26" t="n">
        <v>0.0986</v>
      </c>
      <c r="R610" s="25" t="n">
        <v>77</v>
      </c>
      <c r="S610" s="21" t="n">
        <v>9</v>
      </c>
    </row>
    <row r="611" customFormat="false" ht="15" hidden="false" customHeight="true" outlineLevel="0" collapsed="false">
      <c r="A611" s="19" t="n">
        <v>46040</v>
      </c>
      <c r="B611" s="1" t="s">
        <v>137</v>
      </c>
      <c r="C611" s="1" t="s">
        <v>138</v>
      </c>
      <c r="D611" s="1" t="n">
        <v>2</v>
      </c>
      <c r="E611" s="1" t="s">
        <v>10</v>
      </c>
      <c r="F611" s="1" t="s">
        <v>250</v>
      </c>
      <c r="G611" s="1" t="s">
        <v>261</v>
      </c>
      <c r="H611" s="20" t="n">
        <v>1500</v>
      </c>
      <c r="I611" s="21" t="n">
        <v>19.73</v>
      </c>
      <c r="J611" s="20" t="n">
        <f aca="false">H611*I611</f>
        <v>29595</v>
      </c>
      <c r="K611" s="22" t="n">
        <v>1.75</v>
      </c>
      <c r="L611" s="23" t="n">
        <f aca="false">H611*K611</f>
        <v>2625</v>
      </c>
      <c r="M611" s="23" t="n">
        <v>2500</v>
      </c>
      <c r="N611" s="24" t="n">
        <f aca="false">L611-M611</f>
        <v>125</v>
      </c>
      <c r="O611" s="25" t="n">
        <f aca="false">IF(L611&gt;=M611,1,0)</f>
        <v>1</v>
      </c>
      <c r="P611" s="26" t="n">
        <v>0.806</v>
      </c>
      <c r="Q611" s="26" t="n">
        <v>0.0867</v>
      </c>
      <c r="R611" s="25" t="n">
        <v>66</v>
      </c>
      <c r="S611" s="21" t="n">
        <v>9</v>
      </c>
    </row>
    <row r="612" customFormat="false" ht="15" hidden="false" customHeight="true" outlineLevel="0" collapsed="false">
      <c r="A612" s="19" t="n">
        <v>46040</v>
      </c>
      <c r="B612" s="1" t="s">
        <v>137</v>
      </c>
      <c r="C612" s="1" t="s">
        <v>138</v>
      </c>
      <c r="D612" s="1" t="n">
        <v>3</v>
      </c>
      <c r="E612" s="1" t="s">
        <v>16</v>
      </c>
      <c r="F612" s="1" t="s">
        <v>255</v>
      </c>
      <c r="G612" s="1" t="s">
        <v>271</v>
      </c>
      <c r="H612" s="20" t="n">
        <v>1350</v>
      </c>
      <c r="I612" s="21" t="n">
        <v>18.37</v>
      </c>
      <c r="J612" s="20" t="n">
        <f aca="false">H612*I612</f>
        <v>24799.5</v>
      </c>
      <c r="K612" s="22" t="n">
        <v>1.45</v>
      </c>
      <c r="L612" s="23" t="n">
        <f aca="false">H612*K612</f>
        <v>1957.5</v>
      </c>
      <c r="M612" s="23" t="n">
        <v>2500</v>
      </c>
      <c r="N612" s="24" t="n">
        <f aca="false">L612-M612</f>
        <v>-542.5</v>
      </c>
      <c r="O612" s="25" t="n">
        <f aca="false">IF(L612&gt;=M612,1,0)</f>
        <v>0</v>
      </c>
      <c r="P612" s="26" t="n">
        <v>0.6947</v>
      </c>
      <c r="Q612" s="26" t="n">
        <v>0.1499</v>
      </c>
      <c r="R612" s="25" t="n">
        <v>66</v>
      </c>
      <c r="S612" s="21" t="n">
        <v>9</v>
      </c>
    </row>
    <row r="613" customFormat="false" ht="15" hidden="false" customHeight="true" outlineLevel="0" collapsed="false">
      <c r="A613" s="19" t="n">
        <v>46040</v>
      </c>
      <c r="B613" s="1" t="s">
        <v>137</v>
      </c>
      <c r="C613" s="1" t="s">
        <v>138</v>
      </c>
      <c r="D613" s="1" t="n">
        <v>4</v>
      </c>
      <c r="E613" s="1" t="s">
        <v>145</v>
      </c>
      <c r="F613" s="1" t="s">
        <v>256</v>
      </c>
      <c r="G613" s="1" t="s">
        <v>265</v>
      </c>
      <c r="H613" s="20" t="n">
        <v>1300</v>
      </c>
      <c r="I613" s="21" t="n">
        <v>21.4</v>
      </c>
      <c r="J613" s="20" t="n">
        <f aca="false">H613*I613</f>
        <v>27820</v>
      </c>
      <c r="K613" s="22" t="n">
        <v>3</v>
      </c>
      <c r="L613" s="23" t="n">
        <f aca="false">H613*K613</f>
        <v>3900</v>
      </c>
      <c r="M613" s="23" t="n">
        <v>2500</v>
      </c>
      <c r="N613" s="24" t="n">
        <f aca="false">L613-M613</f>
        <v>1400</v>
      </c>
      <c r="O613" s="25" t="n">
        <f aca="false">IF(L613&gt;=M613,1,0)</f>
        <v>1</v>
      </c>
      <c r="P613" s="26" t="n">
        <v>0.7383</v>
      </c>
      <c r="Q613" s="26" t="n">
        <v>0.0986</v>
      </c>
      <c r="R613" s="25" t="n">
        <v>76</v>
      </c>
      <c r="S613" s="21" t="n">
        <v>8</v>
      </c>
    </row>
    <row r="614" customFormat="false" ht="15" hidden="false" customHeight="true" outlineLevel="0" collapsed="false">
      <c r="A614" s="19" t="n">
        <v>46040</v>
      </c>
      <c r="B614" s="1" t="s">
        <v>137</v>
      </c>
      <c r="C614" s="1" t="s">
        <v>138</v>
      </c>
      <c r="D614" s="1" t="n">
        <v>5</v>
      </c>
      <c r="E614" s="1" t="s">
        <v>13</v>
      </c>
      <c r="F614" s="1" t="s">
        <v>262</v>
      </c>
      <c r="G614" s="1" t="s">
        <v>149</v>
      </c>
      <c r="H614" s="20" t="n">
        <v>1350</v>
      </c>
      <c r="I614" s="21" t="n">
        <v>21.43</v>
      </c>
      <c r="J614" s="20" t="n">
        <f aca="false">H614*I614</f>
        <v>28930.5</v>
      </c>
      <c r="K614" s="22" t="n">
        <v>2.2</v>
      </c>
      <c r="L614" s="23" t="n">
        <f aca="false">H614*K614</f>
        <v>2970</v>
      </c>
      <c r="M614" s="23" t="n">
        <v>2500</v>
      </c>
      <c r="N614" s="24" t="n">
        <f aca="false">L614-M614</f>
        <v>470</v>
      </c>
      <c r="O614" s="25" t="n">
        <f aca="false">IF(L614&gt;=M614,1,0)</f>
        <v>1</v>
      </c>
      <c r="P614" s="26" t="n">
        <v>0.6918</v>
      </c>
      <c r="Q614" s="26" t="n">
        <v>0.1374</v>
      </c>
      <c r="R614" s="25" t="n">
        <v>77</v>
      </c>
      <c r="S614" s="21" t="n">
        <v>9</v>
      </c>
    </row>
    <row r="615" customFormat="false" ht="15" hidden="false" customHeight="true" outlineLevel="0" collapsed="false">
      <c r="A615" s="19" t="n">
        <v>46040</v>
      </c>
      <c r="B615" s="1" t="s">
        <v>137</v>
      </c>
      <c r="C615" s="1" t="s">
        <v>138</v>
      </c>
      <c r="D615" s="1" t="n">
        <v>6</v>
      </c>
      <c r="E615" s="1" t="s">
        <v>10</v>
      </c>
      <c r="F615" s="1" t="s">
        <v>250</v>
      </c>
      <c r="G615" s="1" t="s">
        <v>261</v>
      </c>
      <c r="H615" s="20" t="n">
        <v>900</v>
      </c>
      <c r="I615" s="21" t="n">
        <v>16.74</v>
      </c>
      <c r="J615" s="20" t="n">
        <f aca="false">H615*I615</f>
        <v>15066</v>
      </c>
      <c r="K615" s="22" t="n">
        <v>1.75</v>
      </c>
      <c r="L615" s="23" t="n">
        <f aca="false">H615*K615</f>
        <v>1575</v>
      </c>
      <c r="M615" s="23" t="n">
        <v>2500</v>
      </c>
      <c r="N615" s="24" t="n">
        <f aca="false">L615-M615</f>
        <v>-925</v>
      </c>
      <c r="O615" s="25" t="n">
        <f aca="false">IF(L615&gt;=M615,1,0)</f>
        <v>0</v>
      </c>
      <c r="P615" s="26" t="n">
        <v>0.6455</v>
      </c>
      <c r="Q615" s="26" t="n">
        <v>0.1137</v>
      </c>
      <c r="R615" s="25" t="n">
        <v>48</v>
      </c>
      <c r="S615" s="21" t="n">
        <v>8</v>
      </c>
    </row>
    <row r="616" customFormat="false" ht="15" hidden="false" customHeight="true" outlineLevel="0" collapsed="false">
      <c r="A616" s="19" t="n">
        <v>46040</v>
      </c>
      <c r="B616" s="1" t="s">
        <v>137</v>
      </c>
      <c r="C616" s="1" t="s">
        <v>138</v>
      </c>
      <c r="D616" s="1" t="n">
        <v>7</v>
      </c>
      <c r="E616" s="1" t="s">
        <v>13</v>
      </c>
      <c r="F616" s="1" t="s">
        <v>234</v>
      </c>
      <c r="G616" s="1" t="s">
        <v>149</v>
      </c>
      <c r="H616" s="20" t="n">
        <v>1650</v>
      </c>
      <c r="I616" s="21" t="n">
        <v>20.83</v>
      </c>
      <c r="J616" s="20" t="n">
        <f aca="false">H616*I616</f>
        <v>34369.5</v>
      </c>
      <c r="K616" s="22" t="n">
        <v>2.2</v>
      </c>
      <c r="L616" s="23" t="n">
        <f aca="false">H616*K616</f>
        <v>3630</v>
      </c>
      <c r="M616" s="23" t="n">
        <v>2500</v>
      </c>
      <c r="N616" s="24" t="n">
        <f aca="false">L616-M616</f>
        <v>1130</v>
      </c>
      <c r="O616" s="25" t="n">
        <f aca="false">IF(L616&gt;=M616,1,0)</f>
        <v>1</v>
      </c>
      <c r="P616" s="26" t="n">
        <v>0.8692</v>
      </c>
      <c r="Q616" s="26" t="n">
        <v>0.126</v>
      </c>
      <c r="R616" s="25" t="n">
        <v>72</v>
      </c>
      <c r="S616" s="21" t="n">
        <v>9</v>
      </c>
    </row>
    <row r="617" customFormat="false" ht="15" hidden="false" customHeight="true" outlineLevel="0" collapsed="false">
      <c r="A617" s="19" t="n">
        <v>46040</v>
      </c>
      <c r="B617" s="1" t="s">
        <v>137</v>
      </c>
      <c r="C617" s="1" t="s">
        <v>138</v>
      </c>
      <c r="D617" s="1" t="n">
        <v>8</v>
      </c>
      <c r="E617" s="1" t="s">
        <v>13</v>
      </c>
      <c r="F617" s="1" t="s">
        <v>235</v>
      </c>
      <c r="G617" s="1" t="s">
        <v>149</v>
      </c>
      <c r="H617" s="20" t="n">
        <v>1520</v>
      </c>
      <c r="I617" s="21" t="n">
        <v>19.64</v>
      </c>
      <c r="J617" s="20" t="n">
        <f aca="false">H617*I617</f>
        <v>29852.8</v>
      </c>
      <c r="K617" s="22" t="n">
        <v>2.2</v>
      </c>
      <c r="L617" s="23" t="n">
        <f aca="false">H617*K617</f>
        <v>3344</v>
      </c>
      <c r="M617" s="23" t="n">
        <v>2500</v>
      </c>
      <c r="N617" s="24" t="n">
        <f aca="false">L617-M617</f>
        <v>844.000000000001</v>
      </c>
      <c r="O617" s="25" t="n">
        <f aca="false">IF(L617&gt;=M617,1,0)</f>
        <v>1</v>
      </c>
      <c r="P617" s="26" t="n">
        <v>0.8997</v>
      </c>
      <c r="Q617" s="26" t="n">
        <v>0.1287</v>
      </c>
      <c r="R617" s="25" t="n">
        <v>68</v>
      </c>
      <c r="S617" s="21" t="n">
        <v>8</v>
      </c>
    </row>
    <row r="618" customFormat="false" ht="15" hidden="false" customHeight="true" outlineLevel="0" collapsed="false">
      <c r="A618" s="19" t="n">
        <v>46040</v>
      </c>
      <c r="B618" s="1" t="s">
        <v>137</v>
      </c>
      <c r="C618" s="1" t="s">
        <v>138</v>
      </c>
      <c r="D618" s="1" t="n">
        <v>9</v>
      </c>
      <c r="E618" s="1" t="s">
        <v>10</v>
      </c>
      <c r="F618" s="1" t="s">
        <v>266</v>
      </c>
      <c r="G618" s="1" t="s">
        <v>272</v>
      </c>
      <c r="H618" s="20" t="n">
        <v>1550</v>
      </c>
      <c r="I618" s="21" t="n">
        <v>20.4</v>
      </c>
      <c r="J618" s="20" t="n">
        <f aca="false">H618*I618</f>
        <v>31620</v>
      </c>
      <c r="K618" s="22" t="n">
        <v>1.54</v>
      </c>
      <c r="L618" s="23" t="n">
        <f aca="false">H618*K618</f>
        <v>2387</v>
      </c>
      <c r="M618" s="23" t="n">
        <v>2500</v>
      </c>
      <c r="N618" s="24" t="n">
        <f aca="false">L618-M618</f>
        <v>-113</v>
      </c>
      <c r="O618" s="25" t="n">
        <f aca="false">IF(L618&gt;=M618,1,0)</f>
        <v>0</v>
      </c>
      <c r="P618" s="26" t="n">
        <v>0.7796</v>
      </c>
      <c r="Q618" s="26" t="n">
        <v>0.1133</v>
      </c>
      <c r="R618" s="25" t="n">
        <v>71</v>
      </c>
      <c r="S618" s="21" t="n">
        <v>10</v>
      </c>
    </row>
    <row r="619" customFormat="false" ht="15" hidden="false" customHeight="true" outlineLevel="0" collapsed="false">
      <c r="A619" s="19" t="n">
        <v>46040</v>
      </c>
      <c r="B619" s="1" t="s">
        <v>137</v>
      </c>
      <c r="C619" s="1" t="s">
        <v>138</v>
      </c>
      <c r="D619" s="1" t="n">
        <v>10</v>
      </c>
      <c r="E619" s="1" t="s">
        <v>16</v>
      </c>
      <c r="F619" s="1" t="s">
        <v>263</v>
      </c>
      <c r="G619" s="1" t="s">
        <v>267</v>
      </c>
      <c r="H619" s="20" t="n">
        <v>900</v>
      </c>
      <c r="I619" s="21" t="n">
        <v>18.65</v>
      </c>
      <c r="J619" s="20" t="n">
        <f aca="false">H619*I619</f>
        <v>16785</v>
      </c>
      <c r="K619" s="22" t="n">
        <v>1.5</v>
      </c>
      <c r="L619" s="23" t="n">
        <f aca="false">H619*K619</f>
        <v>1350</v>
      </c>
      <c r="M619" s="23" t="n">
        <v>2500</v>
      </c>
      <c r="N619" s="24" t="n">
        <f aca="false">L619-M619</f>
        <v>-1150</v>
      </c>
      <c r="O619" s="25" t="n">
        <f aca="false">IF(L619&gt;=M619,1,0)</f>
        <v>0</v>
      </c>
      <c r="P619" s="26" t="n">
        <v>0.4742</v>
      </c>
      <c r="Q619" s="26" t="n">
        <v>0.2083</v>
      </c>
      <c r="R619" s="25" t="n">
        <v>67</v>
      </c>
      <c r="S619" s="21" t="n">
        <v>8</v>
      </c>
    </row>
    <row r="620" customFormat="false" ht="15" hidden="false" customHeight="true" outlineLevel="0" collapsed="false">
      <c r="A620" s="19" t="n">
        <v>46040</v>
      </c>
      <c r="B620" s="1" t="s">
        <v>137</v>
      </c>
      <c r="C620" s="1" t="s">
        <v>138</v>
      </c>
      <c r="D620" s="1" t="n">
        <v>11</v>
      </c>
      <c r="E620" s="1" t="s">
        <v>16</v>
      </c>
      <c r="F620" s="1" t="s">
        <v>273</v>
      </c>
      <c r="G620" s="1" t="s">
        <v>201</v>
      </c>
      <c r="H620" s="20" t="n">
        <v>2200</v>
      </c>
      <c r="I620" s="21" t="n">
        <v>12.47</v>
      </c>
      <c r="J620" s="20" t="n">
        <f aca="false">H620*I620</f>
        <v>27434</v>
      </c>
      <c r="K620" s="22" t="n">
        <v>1.67</v>
      </c>
      <c r="L620" s="23" t="n">
        <f aca="false">H620*K620</f>
        <v>3674</v>
      </c>
      <c r="M620" s="23" t="n">
        <v>2500</v>
      </c>
      <c r="N620" s="24" t="n">
        <f aca="false">L620-M620</f>
        <v>1174</v>
      </c>
      <c r="O620" s="25" t="n">
        <f aca="false">IF(L620&gt;=M620,1,0)</f>
        <v>1</v>
      </c>
      <c r="P620" s="26" t="n">
        <v>0.8121</v>
      </c>
      <c r="Q620" s="26" t="n">
        <v>0.1017</v>
      </c>
      <c r="R620" s="25" t="n">
        <v>65</v>
      </c>
      <c r="S620" s="21" t="n">
        <v>8</v>
      </c>
    </row>
    <row r="621" customFormat="false" ht="15" hidden="false" customHeight="true" outlineLevel="0" collapsed="false">
      <c r="A621" s="19" t="n">
        <v>46040</v>
      </c>
      <c r="B621" s="1" t="s">
        <v>137</v>
      </c>
      <c r="C621" s="1" t="s">
        <v>138</v>
      </c>
      <c r="D621" s="1" t="n">
        <v>12</v>
      </c>
      <c r="E621" s="1" t="s">
        <v>10</v>
      </c>
      <c r="F621" s="1" t="s">
        <v>236</v>
      </c>
      <c r="G621" s="1" t="s">
        <v>242</v>
      </c>
      <c r="H621" s="20" t="n">
        <v>1550</v>
      </c>
      <c r="I621" s="21" t="n">
        <v>21.19</v>
      </c>
      <c r="J621" s="20" t="n">
        <f aca="false">H621*I621</f>
        <v>32844.5</v>
      </c>
      <c r="K621" s="22" t="n">
        <v>1.45</v>
      </c>
      <c r="L621" s="23" t="n">
        <f aca="false">H621*K621</f>
        <v>2247.5</v>
      </c>
      <c r="M621" s="23" t="n">
        <v>2500</v>
      </c>
      <c r="N621" s="24" t="n">
        <f aca="false">L621-M621</f>
        <v>-252.5</v>
      </c>
      <c r="O621" s="25" t="n">
        <f aca="false">IF(L621&gt;=M621,1,0)</f>
        <v>0</v>
      </c>
      <c r="P621" s="26" t="n">
        <v>0.7843</v>
      </c>
      <c r="Q621" s="26" t="n">
        <v>0.113</v>
      </c>
      <c r="R621" s="25" t="n">
        <v>71</v>
      </c>
      <c r="S621" s="21" t="n">
        <v>10</v>
      </c>
    </row>
    <row r="622" customFormat="false" ht="15" hidden="false" customHeight="true" outlineLevel="0" collapsed="false">
      <c r="A622" s="19" t="n">
        <v>46040</v>
      </c>
      <c r="B622" s="1" t="s">
        <v>137</v>
      </c>
      <c r="C622" s="1" t="s">
        <v>138</v>
      </c>
      <c r="D622" s="1" t="n">
        <v>13</v>
      </c>
      <c r="E622" s="1" t="s">
        <v>16</v>
      </c>
      <c r="F622" s="1" t="s">
        <v>263</v>
      </c>
      <c r="G622" s="1" t="s">
        <v>267</v>
      </c>
      <c r="H622" s="20" t="n">
        <v>1400</v>
      </c>
      <c r="I622" s="21" t="n">
        <v>18.65</v>
      </c>
      <c r="J622" s="20" t="n">
        <f aca="false">H622*I622</f>
        <v>26110</v>
      </c>
      <c r="K622" s="22" t="n">
        <v>1.5</v>
      </c>
      <c r="L622" s="23" t="n">
        <f aca="false">H622*K622</f>
        <v>2100</v>
      </c>
      <c r="M622" s="23" t="n">
        <v>2500</v>
      </c>
      <c r="N622" s="24" t="n">
        <f aca="false">L622-M622</f>
        <v>-400</v>
      </c>
      <c r="O622" s="25" t="n">
        <f aca="false">IF(L622&gt;=M622,1,0)</f>
        <v>0</v>
      </c>
      <c r="P622" s="26" t="n">
        <v>0.639</v>
      </c>
      <c r="Q622" s="26" t="n">
        <v>0.1789</v>
      </c>
      <c r="R622" s="25" t="n">
        <v>68</v>
      </c>
      <c r="S622" s="21" t="n">
        <v>10</v>
      </c>
    </row>
    <row r="623" customFormat="false" ht="15" hidden="false" customHeight="true" outlineLevel="0" collapsed="false">
      <c r="A623" s="19" t="n">
        <v>46040</v>
      </c>
      <c r="B623" s="1" t="s">
        <v>137</v>
      </c>
      <c r="C623" s="1" t="s">
        <v>138</v>
      </c>
      <c r="D623" s="1" t="n">
        <v>14</v>
      </c>
      <c r="E623" s="1" t="s">
        <v>10</v>
      </c>
      <c r="F623" s="1" t="s">
        <v>160</v>
      </c>
      <c r="G623" s="1" t="s">
        <v>161</v>
      </c>
      <c r="H623" s="20" t="n">
        <v>1550</v>
      </c>
      <c r="I623" s="21" t="n">
        <v>22.05</v>
      </c>
      <c r="J623" s="20" t="n">
        <f aca="false">H623*I623</f>
        <v>34177.5</v>
      </c>
      <c r="K623" s="22" t="n">
        <v>1.83</v>
      </c>
      <c r="L623" s="23" t="n">
        <f aca="false">H623*K623</f>
        <v>2836.5</v>
      </c>
      <c r="M623" s="23" t="n">
        <v>2500</v>
      </c>
      <c r="N623" s="24" t="n">
        <f aca="false">L623-M623</f>
        <v>336.5</v>
      </c>
      <c r="O623" s="25" t="n">
        <f aca="false">IF(L623&gt;=M623,1,0)</f>
        <v>1</v>
      </c>
      <c r="P623" s="26" t="n">
        <v>0.8232</v>
      </c>
      <c r="Q623" s="26" t="n">
        <v>0.1871</v>
      </c>
      <c r="R623" s="25" t="n">
        <v>69</v>
      </c>
      <c r="S623" s="21" t="n">
        <v>10</v>
      </c>
    </row>
    <row r="624" customFormat="false" ht="15" hidden="false" customHeight="true" outlineLevel="0" collapsed="false">
      <c r="A624" s="19" t="n">
        <v>46040</v>
      </c>
      <c r="B624" s="1" t="s">
        <v>137</v>
      </c>
      <c r="C624" s="1" t="s">
        <v>138</v>
      </c>
      <c r="D624" s="1" t="n">
        <v>15</v>
      </c>
      <c r="E624" s="1" t="s">
        <v>16</v>
      </c>
      <c r="F624" s="1" t="s">
        <v>139</v>
      </c>
      <c r="G624" s="1" t="s">
        <v>140</v>
      </c>
      <c r="H624" s="20" t="n">
        <v>1700</v>
      </c>
      <c r="I624" s="21" t="n">
        <v>22.23</v>
      </c>
      <c r="J624" s="20" t="n">
        <f aca="false">H624*I624</f>
        <v>37791</v>
      </c>
      <c r="K624" s="22" t="n">
        <v>1.51</v>
      </c>
      <c r="L624" s="23" t="n">
        <f aca="false">H624*K624</f>
        <v>2567</v>
      </c>
      <c r="M624" s="23" t="n">
        <v>2500</v>
      </c>
      <c r="N624" s="24" t="n">
        <f aca="false">L624-M624</f>
        <v>67</v>
      </c>
      <c r="O624" s="25" t="n">
        <f aca="false">IF(L624&gt;=M624,1,0)</f>
        <v>1</v>
      </c>
      <c r="P624" s="26" t="n">
        <v>0.9115</v>
      </c>
      <c r="Q624" s="26" t="n">
        <v>0.1598</v>
      </c>
      <c r="R624" s="25" t="n">
        <v>76</v>
      </c>
      <c r="S624" s="21" t="n">
        <v>9</v>
      </c>
    </row>
    <row r="625" customFormat="false" ht="15" hidden="false" customHeight="true" outlineLevel="0" collapsed="false">
      <c r="A625" s="19" t="n">
        <v>46040</v>
      </c>
      <c r="B625" s="1" t="s">
        <v>137</v>
      </c>
      <c r="C625" s="1" t="s">
        <v>138</v>
      </c>
      <c r="D625" s="1" t="n">
        <v>16</v>
      </c>
      <c r="E625" s="1" t="s">
        <v>10</v>
      </c>
      <c r="F625" s="1" t="s">
        <v>162</v>
      </c>
      <c r="G625" s="1" t="s">
        <v>163</v>
      </c>
      <c r="H625" s="20" t="n">
        <v>2050</v>
      </c>
      <c r="I625" s="21" t="n">
        <v>20.47</v>
      </c>
      <c r="J625" s="20" t="n">
        <f aca="false">H625*I625</f>
        <v>41963.5</v>
      </c>
      <c r="K625" s="22" t="n">
        <v>1.25</v>
      </c>
      <c r="L625" s="23" t="n">
        <f aca="false">H625*K625</f>
        <v>2562.5</v>
      </c>
      <c r="M625" s="23" t="n">
        <v>2500</v>
      </c>
      <c r="N625" s="24" t="n">
        <f aca="false">L625-M625</f>
        <v>62.5</v>
      </c>
      <c r="O625" s="25" t="n">
        <f aca="false">IF(L625&gt;=M625,1,0)</f>
        <v>1</v>
      </c>
      <c r="P625" s="26" t="n">
        <v>1.0408</v>
      </c>
      <c r="Q625" s="26" t="n">
        <v>0.1232</v>
      </c>
      <c r="R625" s="25" t="n">
        <v>77</v>
      </c>
      <c r="S625" s="21" t="n">
        <v>9</v>
      </c>
    </row>
    <row r="626" customFormat="false" ht="15" hidden="false" customHeight="true" outlineLevel="0" collapsed="false">
      <c r="A626" s="19" t="n">
        <v>46040</v>
      </c>
      <c r="B626" s="1" t="s">
        <v>137</v>
      </c>
      <c r="C626" s="1" t="s">
        <v>164</v>
      </c>
      <c r="D626" s="1" t="n">
        <v>17</v>
      </c>
      <c r="E626" s="1" t="s">
        <v>10</v>
      </c>
      <c r="F626" s="1" t="s">
        <v>165</v>
      </c>
      <c r="G626" s="1" t="s">
        <v>166</v>
      </c>
      <c r="H626" s="20" t="n">
        <v>1300</v>
      </c>
      <c r="I626" s="21" t="n">
        <v>31.42</v>
      </c>
      <c r="J626" s="20" t="n">
        <f aca="false">H626*I626</f>
        <v>40846</v>
      </c>
      <c r="K626" s="22" t="n">
        <v>3.12</v>
      </c>
      <c r="L626" s="23" t="n">
        <f aca="false">H626*K626</f>
        <v>4056</v>
      </c>
      <c r="M626" s="23" t="n">
        <v>2500</v>
      </c>
      <c r="N626" s="24" t="n">
        <f aca="false">L626-M626</f>
        <v>1556</v>
      </c>
      <c r="O626" s="25" t="n">
        <f aca="false">IF(L626&gt;=M626,1,0)</f>
        <v>1</v>
      </c>
      <c r="P626" s="26" t="n">
        <v>0.8596</v>
      </c>
      <c r="Q626" s="26" t="n">
        <v>0.0776</v>
      </c>
      <c r="R626" s="25" t="n">
        <v>78</v>
      </c>
      <c r="S626" s="21" t="n">
        <v>10</v>
      </c>
    </row>
    <row r="627" customFormat="false" ht="15" hidden="false" customHeight="true" outlineLevel="0" collapsed="false">
      <c r="A627" s="19" t="n">
        <v>46040</v>
      </c>
      <c r="B627" s="1" t="s">
        <v>137</v>
      </c>
      <c r="C627" s="1" t="s">
        <v>164</v>
      </c>
      <c r="D627" s="1" t="n">
        <v>18</v>
      </c>
      <c r="E627" s="1" t="s">
        <v>10</v>
      </c>
      <c r="F627" s="1" t="s">
        <v>167</v>
      </c>
      <c r="G627" s="1" t="s">
        <v>208</v>
      </c>
      <c r="H627" s="20" t="n">
        <v>2250</v>
      </c>
      <c r="I627" s="21" t="n">
        <v>19.05</v>
      </c>
      <c r="J627" s="20" t="n">
        <f aca="false">H627*I627</f>
        <v>42862.5</v>
      </c>
      <c r="K627" s="22" t="n">
        <v>1.83</v>
      </c>
      <c r="L627" s="23" t="n">
        <f aca="false">H627*K627</f>
        <v>4117.5</v>
      </c>
      <c r="M627" s="23" t="n">
        <v>2500</v>
      </c>
      <c r="N627" s="24" t="n">
        <f aca="false">L627-M627</f>
        <v>1617.5</v>
      </c>
      <c r="O627" s="25" t="n">
        <f aca="false">IF(L627&gt;=M627,1,0)</f>
        <v>1</v>
      </c>
      <c r="P627" s="26" t="n">
        <v>0.8819</v>
      </c>
      <c r="Q627" s="26" t="n">
        <v>0.0947</v>
      </c>
      <c r="R627" s="25" t="n">
        <v>79</v>
      </c>
      <c r="S627" s="21" t="n">
        <v>10</v>
      </c>
    </row>
    <row r="628" customFormat="false" ht="15" hidden="false" customHeight="true" outlineLevel="0" collapsed="false">
      <c r="A628" s="19" t="n">
        <v>46040</v>
      </c>
      <c r="B628" s="1" t="s">
        <v>137</v>
      </c>
      <c r="C628" s="1" t="s">
        <v>164</v>
      </c>
      <c r="D628" s="1" t="n">
        <v>19</v>
      </c>
      <c r="E628" s="1" t="s">
        <v>10</v>
      </c>
      <c r="F628" s="1" t="s">
        <v>171</v>
      </c>
      <c r="G628" s="1" t="s">
        <v>156</v>
      </c>
      <c r="H628" s="20" t="n">
        <v>1900</v>
      </c>
      <c r="I628" s="21" t="n">
        <v>21.3</v>
      </c>
      <c r="J628" s="20" t="n">
        <f aca="false">H628*I628</f>
        <v>40470</v>
      </c>
      <c r="K628" s="22" t="n">
        <v>1.65</v>
      </c>
      <c r="L628" s="23" t="n">
        <f aca="false">H628*K628</f>
        <v>3135</v>
      </c>
      <c r="M628" s="23" t="n">
        <v>2500</v>
      </c>
      <c r="N628" s="24" t="n">
        <f aca="false">L628-M628</f>
        <v>635</v>
      </c>
      <c r="O628" s="25" t="n">
        <f aca="false">IF(L628&gt;=M628,1,0)</f>
        <v>1</v>
      </c>
      <c r="P628" s="26" t="n">
        <v>0.8636</v>
      </c>
      <c r="Q628" s="26" t="n">
        <v>0.0653</v>
      </c>
      <c r="R628" s="25" t="n">
        <v>78</v>
      </c>
      <c r="S628" s="21" t="n">
        <v>10</v>
      </c>
    </row>
    <row r="629" customFormat="false" ht="15" hidden="false" customHeight="true" outlineLevel="0" collapsed="false">
      <c r="A629" s="19" t="n">
        <v>46040</v>
      </c>
      <c r="B629" s="1" t="s">
        <v>137</v>
      </c>
      <c r="C629" s="1" t="s">
        <v>164</v>
      </c>
      <c r="D629" s="1" t="n">
        <v>20</v>
      </c>
      <c r="E629" s="1" t="s">
        <v>16</v>
      </c>
      <c r="F629" s="1" t="s">
        <v>248</v>
      </c>
      <c r="G629" s="1" t="s">
        <v>268</v>
      </c>
      <c r="H629" s="20" t="n">
        <v>1900</v>
      </c>
      <c r="I629" s="21" t="n">
        <v>17.09</v>
      </c>
      <c r="J629" s="20" t="n">
        <f aca="false">H629*I629</f>
        <v>32471</v>
      </c>
      <c r="K629" s="22" t="n">
        <v>1.4</v>
      </c>
      <c r="L629" s="23" t="n">
        <f aca="false">H629*K629</f>
        <v>2660</v>
      </c>
      <c r="M629" s="23" t="n">
        <v>2500</v>
      </c>
      <c r="N629" s="24" t="n">
        <f aca="false">L629-M629</f>
        <v>160</v>
      </c>
      <c r="O629" s="25" t="n">
        <f aca="false">IF(L629&gt;=M629,1,0)</f>
        <v>1</v>
      </c>
      <c r="P629" s="26" t="n">
        <v>0.7424</v>
      </c>
      <c r="Q629" s="26" t="n">
        <v>0.0856</v>
      </c>
      <c r="R629" s="25" t="n">
        <v>72</v>
      </c>
      <c r="S629" s="21" t="n">
        <v>10</v>
      </c>
    </row>
    <row r="630" customFormat="false" ht="15" hidden="false" customHeight="true" outlineLevel="0" collapsed="false">
      <c r="A630" s="19" t="n">
        <v>46040</v>
      </c>
      <c r="B630" s="1" t="s">
        <v>137</v>
      </c>
      <c r="C630" s="1" t="s">
        <v>164</v>
      </c>
      <c r="D630" s="1" t="n">
        <v>21</v>
      </c>
      <c r="E630" s="1" t="s">
        <v>10</v>
      </c>
      <c r="F630" s="1" t="s">
        <v>172</v>
      </c>
      <c r="G630" s="1" t="s">
        <v>173</v>
      </c>
      <c r="H630" s="20" t="n">
        <v>1100</v>
      </c>
      <c r="I630" s="21" t="n">
        <v>40.42</v>
      </c>
      <c r="J630" s="20" t="n">
        <f aca="false">H630*I630</f>
        <v>44462</v>
      </c>
      <c r="K630" s="22" t="n">
        <v>3.5</v>
      </c>
      <c r="L630" s="23" t="n">
        <f aca="false">H630*K630</f>
        <v>3850</v>
      </c>
      <c r="M630" s="23" t="n">
        <v>2500</v>
      </c>
      <c r="N630" s="24" t="n">
        <f aca="false">L630-M630</f>
        <v>1350</v>
      </c>
      <c r="O630" s="25" t="n">
        <f aca="false">IF(L630&gt;=M630,1,0)</f>
        <v>1</v>
      </c>
      <c r="P630" s="26" t="n">
        <v>0.7531</v>
      </c>
      <c r="Q630" s="26" t="n">
        <v>0.0964</v>
      </c>
      <c r="R630" s="25" t="n">
        <v>78</v>
      </c>
      <c r="S630" s="21" t="n">
        <v>13</v>
      </c>
    </row>
    <row r="631" customFormat="false" ht="15" hidden="false" customHeight="true" outlineLevel="0" collapsed="false">
      <c r="A631" s="19" t="n">
        <v>46040</v>
      </c>
      <c r="B631" s="1" t="s">
        <v>137</v>
      </c>
      <c r="C631" s="1" t="s">
        <v>164</v>
      </c>
      <c r="D631" s="1" t="n">
        <v>22</v>
      </c>
      <c r="E631" s="1" t="s">
        <v>16</v>
      </c>
      <c r="F631" s="1" t="s">
        <v>139</v>
      </c>
      <c r="G631" s="1" t="s">
        <v>140</v>
      </c>
      <c r="H631" s="20" t="n">
        <v>1950</v>
      </c>
      <c r="I631" s="21" t="n">
        <v>22.23</v>
      </c>
      <c r="J631" s="20" t="n">
        <f aca="false">H631*I631</f>
        <v>43348.5</v>
      </c>
      <c r="K631" s="22" t="n">
        <v>1.51</v>
      </c>
      <c r="L631" s="23" t="n">
        <f aca="false">H631*K631</f>
        <v>2944.5</v>
      </c>
      <c r="M631" s="23" t="n">
        <v>2500</v>
      </c>
      <c r="N631" s="24" t="n">
        <f aca="false">L631-M631</f>
        <v>444.5</v>
      </c>
      <c r="O631" s="25" t="n">
        <f aca="false">IF(L631&gt;=M631,1,0)</f>
        <v>1</v>
      </c>
      <c r="P631" s="26" t="n">
        <v>0.9145</v>
      </c>
      <c r="Q631" s="26" t="n">
        <v>0.088</v>
      </c>
      <c r="R631" s="25" t="n">
        <v>79</v>
      </c>
      <c r="S631" s="21" t="n">
        <v>10</v>
      </c>
    </row>
    <row r="632" customFormat="false" ht="15" hidden="false" customHeight="true" outlineLevel="0" collapsed="false">
      <c r="A632" s="19" t="n">
        <v>46040</v>
      </c>
      <c r="B632" s="1" t="s">
        <v>137</v>
      </c>
      <c r="C632" s="1" t="s">
        <v>164</v>
      </c>
      <c r="D632" s="1" t="n">
        <v>23</v>
      </c>
      <c r="E632" s="1" t="s">
        <v>22</v>
      </c>
      <c r="F632" s="1" t="s">
        <v>269</v>
      </c>
      <c r="G632" s="1" t="s">
        <v>274</v>
      </c>
      <c r="H632" s="20" t="n">
        <v>1300</v>
      </c>
      <c r="I632" s="21" t="n">
        <v>20.12</v>
      </c>
      <c r="J632" s="20" t="n">
        <f aca="false">H632*I632</f>
        <v>26156</v>
      </c>
      <c r="K632" s="22" t="n">
        <v>1.1</v>
      </c>
      <c r="L632" s="23" t="n">
        <f aca="false">H632*K632</f>
        <v>1430</v>
      </c>
      <c r="M632" s="23" t="n">
        <v>2500</v>
      </c>
      <c r="N632" s="24" t="n">
        <f aca="false">L632-M632</f>
        <v>-1070</v>
      </c>
      <c r="O632" s="25" t="n">
        <f aca="false">IF(L632&gt;=M632,1,0)</f>
        <v>0</v>
      </c>
      <c r="P632" s="26" t="n">
        <v>0.5698</v>
      </c>
      <c r="Q632" s="26" t="n">
        <v>0.0883</v>
      </c>
      <c r="R632" s="25" t="n">
        <v>75</v>
      </c>
      <c r="S632" s="21" t="n">
        <v>10</v>
      </c>
    </row>
    <row r="633" customFormat="false" ht="15" hidden="false" customHeight="true" outlineLevel="0" collapsed="false">
      <c r="A633" s="19" t="n">
        <v>46040</v>
      </c>
      <c r="B633" s="1" t="s">
        <v>137</v>
      </c>
      <c r="C633" s="1" t="s">
        <v>164</v>
      </c>
      <c r="D633" s="1" t="n">
        <v>24</v>
      </c>
      <c r="E633" s="1" t="s">
        <v>176</v>
      </c>
      <c r="F633" s="1" t="s">
        <v>257</v>
      </c>
      <c r="G633" s="1" t="s">
        <v>258</v>
      </c>
      <c r="H633" s="20" t="n">
        <v>800</v>
      </c>
      <c r="I633" s="21" t="n">
        <v>31.88</v>
      </c>
      <c r="J633" s="20" t="n">
        <f aca="false">H633*I633</f>
        <v>25504</v>
      </c>
      <c r="K633" s="22" t="n">
        <v>3.72</v>
      </c>
      <c r="L633" s="23" t="n">
        <f aca="false">H633*K633</f>
        <v>2976</v>
      </c>
      <c r="M633" s="23" t="n">
        <v>2500</v>
      </c>
      <c r="N633" s="24" t="n">
        <f aca="false">L633-M633</f>
        <v>476</v>
      </c>
      <c r="O633" s="25" t="n">
        <f aca="false">IF(L633&gt;=M633,1,0)</f>
        <v>1</v>
      </c>
      <c r="P633" s="26" t="n">
        <v>0.5807</v>
      </c>
      <c r="Q633" s="26" t="n">
        <v>0.1038</v>
      </c>
      <c r="R633" s="25" t="n">
        <v>72</v>
      </c>
      <c r="S633" s="21" t="n">
        <v>10</v>
      </c>
    </row>
    <row r="634" customFormat="false" ht="15" hidden="false" customHeight="true" outlineLevel="0" collapsed="false">
      <c r="A634" s="19" t="n">
        <v>46040</v>
      </c>
      <c r="B634" s="1" t="s">
        <v>137</v>
      </c>
      <c r="C634" s="1" t="s">
        <v>164</v>
      </c>
      <c r="D634" s="1" t="n">
        <v>25</v>
      </c>
      <c r="E634" s="1" t="s">
        <v>10</v>
      </c>
      <c r="F634" s="1" t="s">
        <v>239</v>
      </c>
      <c r="G634" s="1" t="s">
        <v>243</v>
      </c>
      <c r="H634" s="20" t="n">
        <v>1500</v>
      </c>
      <c r="I634" s="21" t="n">
        <v>26.07</v>
      </c>
      <c r="J634" s="20" t="n">
        <f aca="false">H634*I634</f>
        <v>39105</v>
      </c>
      <c r="K634" s="22" t="n">
        <v>2.19</v>
      </c>
      <c r="L634" s="23" t="n">
        <f aca="false">H634*K634</f>
        <v>3285</v>
      </c>
      <c r="M634" s="23" t="n">
        <v>2500</v>
      </c>
      <c r="N634" s="24" t="n">
        <f aca="false">L634-M634</f>
        <v>785</v>
      </c>
      <c r="O634" s="25" t="n">
        <f aca="false">IF(L634&gt;=M634,1,0)</f>
        <v>1</v>
      </c>
      <c r="P634" s="26" t="n">
        <v>0.8096</v>
      </c>
      <c r="Q634" s="26" t="n">
        <v>0.1089</v>
      </c>
      <c r="R634" s="25" t="n">
        <v>79</v>
      </c>
      <c r="S634" s="21" t="n">
        <v>10</v>
      </c>
    </row>
    <row r="635" customFormat="false" ht="15" hidden="false" customHeight="true" outlineLevel="0" collapsed="false">
      <c r="A635" s="19" t="n">
        <v>46040</v>
      </c>
      <c r="B635" s="1" t="s">
        <v>137</v>
      </c>
      <c r="C635" s="1" t="s">
        <v>164</v>
      </c>
      <c r="D635" s="1" t="n">
        <v>26</v>
      </c>
      <c r="E635" s="1" t="s">
        <v>16</v>
      </c>
      <c r="F635" s="1" t="s">
        <v>248</v>
      </c>
      <c r="G635" s="1" t="s">
        <v>268</v>
      </c>
      <c r="H635" s="20" t="n">
        <v>1800</v>
      </c>
      <c r="I635" s="21" t="n">
        <v>17.09</v>
      </c>
      <c r="J635" s="20" t="n">
        <f aca="false">H635*I635</f>
        <v>30762</v>
      </c>
      <c r="K635" s="22" t="n">
        <v>1.4</v>
      </c>
      <c r="L635" s="23" t="n">
        <f aca="false">H635*K635</f>
        <v>2520</v>
      </c>
      <c r="M635" s="23" t="n">
        <v>2500</v>
      </c>
      <c r="N635" s="24" t="n">
        <f aca="false">L635-M635</f>
        <v>20</v>
      </c>
      <c r="O635" s="25" t="n">
        <f aca="false">IF(L635&gt;=M635,1,0)</f>
        <v>1</v>
      </c>
      <c r="P635" s="26" t="n">
        <v>0.7091</v>
      </c>
      <c r="Q635" s="26" t="n">
        <v>0.0814</v>
      </c>
      <c r="R635" s="25" t="n">
        <v>72</v>
      </c>
      <c r="S635" s="21" t="n">
        <v>10</v>
      </c>
    </row>
    <row r="636" customFormat="false" ht="15" hidden="false" customHeight="true" outlineLevel="0" collapsed="false">
      <c r="A636" s="19" t="n">
        <v>46040</v>
      </c>
      <c r="B636" s="1" t="s">
        <v>137</v>
      </c>
      <c r="C636" s="1" t="s">
        <v>164</v>
      </c>
      <c r="D636" s="1" t="n">
        <v>27</v>
      </c>
      <c r="E636" s="1" t="s">
        <v>219</v>
      </c>
      <c r="F636" s="1" t="s">
        <v>275</v>
      </c>
      <c r="G636" s="1" t="s">
        <v>252</v>
      </c>
      <c r="H636" s="20" t="n">
        <v>1500</v>
      </c>
      <c r="I636" s="21" t="n">
        <v>20.39</v>
      </c>
      <c r="J636" s="20" t="n">
        <f aca="false">H636*I636</f>
        <v>30585</v>
      </c>
      <c r="K636" s="22" t="n">
        <v>1.3</v>
      </c>
      <c r="L636" s="23" t="n">
        <f aca="false">H636*K636</f>
        <v>1950</v>
      </c>
      <c r="M636" s="23" t="n">
        <v>2500</v>
      </c>
      <c r="N636" s="24" t="n">
        <f aca="false">L636-M636</f>
        <v>-550</v>
      </c>
      <c r="O636" s="25" t="n">
        <f aca="false">IF(L636&gt;=M636,1,0)</f>
        <v>0</v>
      </c>
      <c r="P636" s="26" t="n">
        <v>0.8426</v>
      </c>
      <c r="Q636" s="26" t="n">
        <v>0.1034</v>
      </c>
      <c r="R636" s="25" t="n">
        <v>70</v>
      </c>
      <c r="S636" s="21" t="n">
        <v>9</v>
      </c>
    </row>
    <row r="637" customFormat="false" ht="15" hidden="false" customHeight="true" outlineLevel="0" collapsed="false">
      <c r="A637" s="19" t="n">
        <v>46040</v>
      </c>
      <c r="B637" s="1" t="s">
        <v>137</v>
      </c>
      <c r="C637" s="1" t="s">
        <v>164</v>
      </c>
      <c r="D637" s="1" t="n">
        <v>28</v>
      </c>
      <c r="E637" s="1" t="s">
        <v>176</v>
      </c>
      <c r="F637" s="1" t="s">
        <v>276</v>
      </c>
      <c r="G637" s="1" t="s">
        <v>223</v>
      </c>
      <c r="H637" s="20" t="n">
        <v>900</v>
      </c>
      <c r="I637" s="21" t="n">
        <v>38.56</v>
      </c>
      <c r="J637" s="20" t="n">
        <f aca="false">H637*I637</f>
        <v>34704</v>
      </c>
      <c r="K637" s="22" t="n">
        <v>1.9</v>
      </c>
      <c r="L637" s="23" t="n">
        <f aca="false">H637*K637</f>
        <v>1710</v>
      </c>
      <c r="M637" s="23" t="n">
        <v>2500</v>
      </c>
      <c r="N637" s="24" t="n">
        <f aca="false">L637-M637</f>
        <v>-790</v>
      </c>
      <c r="O637" s="25" t="n">
        <f aca="false">IF(L637&gt;=M637,1,0)</f>
        <v>0</v>
      </c>
      <c r="P637" s="26" t="n">
        <v>0.6134</v>
      </c>
      <c r="Q637" s="26" t="n">
        <v>0.113</v>
      </c>
      <c r="R637" s="25" t="n">
        <v>80</v>
      </c>
      <c r="S637" s="21" t="n">
        <v>12</v>
      </c>
    </row>
    <row r="638" customFormat="false" ht="15" hidden="false" customHeight="true" outlineLevel="0" collapsed="false">
      <c r="A638" s="19" t="n">
        <v>46040</v>
      </c>
      <c r="B638" s="1" t="s">
        <v>137</v>
      </c>
      <c r="C638" s="1" t="s">
        <v>164</v>
      </c>
      <c r="D638" s="1" t="n">
        <v>29</v>
      </c>
      <c r="E638" s="1" t="s">
        <v>10</v>
      </c>
      <c r="F638" s="1" t="s">
        <v>160</v>
      </c>
      <c r="G638" s="1" t="s">
        <v>140</v>
      </c>
      <c r="H638" s="20" t="n">
        <v>1900</v>
      </c>
      <c r="I638" s="21" t="n">
        <v>22.23</v>
      </c>
      <c r="J638" s="20" t="n">
        <f aca="false">H638*I638</f>
        <v>42237</v>
      </c>
      <c r="K638" s="22" t="n">
        <v>1.51</v>
      </c>
      <c r="L638" s="23" t="n">
        <f aca="false">H638*K638</f>
        <v>2869</v>
      </c>
      <c r="M638" s="23" t="n">
        <v>2500</v>
      </c>
      <c r="N638" s="24" t="n">
        <f aca="false">L638-M638</f>
        <v>369</v>
      </c>
      <c r="O638" s="25" t="n">
        <f aca="false">IF(L638&gt;=M638,1,0)</f>
        <v>1</v>
      </c>
      <c r="P638" s="26" t="n">
        <v>0.925</v>
      </c>
      <c r="Q638" s="26" t="n">
        <v>0.1142</v>
      </c>
      <c r="R638" s="25" t="n">
        <v>76</v>
      </c>
      <c r="S638" s="21" t="n">
        <v>10</v>
      </c>
    </row>
    <row r="639" customFormat="false" ht="15" hidden="false" customHeight="true" outlineLevel="0" collapsed="false">
      <c r="A639" s="19" t="n">
        <v>46040</v>
      </c>
      <c r="B639" s="1" t="s">
        <v>137</v>
      </c>
      <c r="C639" s="1" t="s">
        <v>164</v>
      </c>
      <c r="D639" s="1" t="n">
        <v>30</v>
      </c>
      <c r="E639" s="1" t="s">
        <v>10</v>
      </c>
      <c r="F639" s="1" t="s">
        <v>160</v>
      </c>
      <c r="G639" s="1" t="s">
        <v>161</v>
      </c>
      <c r="H639" s="20" t="n">
        <v>1600</v>
      </c>
      <c r="I639" s="21" t="n">
        <v>22.05</v>
      </c>
      <c r="J639" s="20" t="n">
        <f aca="false">H639*I639</f>
        <v>35280</v>
      </c>
      <c r="K639" s="22" t="n">
        <v>1.83</v>
      </c>
      <c r="L639" s="23" t="n">
        <f aca="false">H639*K639</f>
        <v>2928</v>
      </c>
      <c r="M639" s="23" t="n">
        <v>2500</v>
      </c>
      <c r="N639" s="24" t="n">
        <f aca="false">L639-M639</f>
        <v>428</v>
      </c>
      <c r="O639" s="25" t="n">
        <f aca="false">IF(L639&gt;=M639,1,0)</f>
        <v>1</v>
      </c>
      <c r="P639" s="26" t="n">
        <v>0.7656</v>
      </c>
      <c r="Q639" s="26" t="n">
        <v>0.1102</v>
      </c>
      <c r="R639" s="25" t="n">
        <v>76</v>
      </c>
      <c r="S639" s="21" t="n">
        <v>10</v>
      </c>
    </row>
    <row r="640" customFormat="false" ht="15" hidden="false" customHeight="true" outlineLevel="0" collapsed="false">
      <c r="A640" s="19" t="n">
        <v>46040</v>
      </c>
      <c r="B640" s="1" t="s">
        <v>137</v>
      </c>
      <c r="C640" s="1" t="s">
        <v>164</v>
      </c>
      <c r="D640" s="1" t="n">
        <v>31</v>
      </c>
      <c r="E640" s="1" t="s">
        <v>16</v>
      </c>
      <c r="F640" s="1" t="s">
        <v>139</v>
      </c>
      <c r="G640" s="1" t="s">
        <v>140</v>
      </c>
      <c r="H640" s="20" t="n">
        <v>1920</v>
      </c>
      <c r="I640" s="21" t="n">
        <v>22.23</v>
      </c>
      <c r="J640" s="20" t="n">
        <f aca="false">H640*I640</f>
        <v>42681.6</v>
      </c>
      <c r="K640" s="22" t="n">
        <v>1.51</v>
      </c>
      <c r="L640" s="23" t="n">
        <f aca="false">H640*K640</f>
        <v>2899.2</v>
      </c>
      <c r="M640" s="23" t="n">
        <v>2500</v>
      </c>
      <c r="N640" s="24" t="n">
        <f aca="false">L640-M640</f>
        <v>399.2</v>
      </c>
      <c r="O640" s="25" t="n">
        <f aca="false">IF(L640&gt;=M640,1,0)</f>
        <v>1</v>
      </c>
      <c r="P640" s="26" t="n">
        <v>0.9108</v>
      </c>
      <c r="Q640" s="26" t="n">
        <v>0.1342</v>
      </c>
      <c r="R640" s="25" t="n">
        <v>76</v>
      </c>
      <c r="S640" s="21" t="n">
        <v>10</v>
      </c>
    </row>
    <row r="641" customFormat="false" ht="15" hidden="false" customHeight="true" outlineLevel="0" collapsed="false">
      <c r="A641" s="19" t="n">
        <v>46040</v>
      </c>
      <c r="B641" s="1" t="s">
        <v>137</v>
      </c>
      <c r="C641" s="1" t="s">
        <v>164</v>
      </c>
      <c r="D641" s="1" t="n">
        <v>32</v>
      </c>
      <c r="E641" s="1" t="s">
        <v>176</v>
      </c>
      <c r="F641" s="1" t="s">
        <v>277</v>
      </c>
      <c r="G641" s="1" t="s">
        <v>278</v>
      </c>
      <c r="H641" s="20" t="n">
        <v>480</v>
      </c>
      <c r="I641" s="21" t="n">
        <v>26.15</v>
      </c>
      <c r="J641" s="20" t="n">
        <f aca="false">H641*I641</f>
        <v>12552</v>
      </c>
      <c r="K641" s="22" t="n">
        <v>2.23</v>
      </c>
      <c r="L641" s="23" t="n">
        <f aca="false">H641*K641</f>
        <v>1070.4</v>
      </c>
      <c r="M641" s="23" t="n">
        <v>2500</v>
      </c>
      <c r="N641" s="24" t="n">
        <f aca="false">L641-M641</f>
        <v>-1429.6</v>
      </c>
      <c r="O641" s="25" t="n">
        <f aca="false">IF(L641&gt;=M641,1,0)</f>
        <v>0</v>
      </c>
      <c r="P641" s="26" t="n">
        <v>0.2548</v>
      </c>
      <c r="Q641" s="26" t="n">
        <v>0.1493</v>
      </c>
      <c r="R641" s="25" t="n">
        <v>71</v>
      </c>
      <c r="S641" s="21" t="n">
        <v>12</v>
      </c>
    </row>
    <row r="642" customFormat="false" ht="15" hidden="false" customHeight="true" outlineLevel="0" collapsed="false">
      <c r="A642" s="19" t="n">
        <v>46040</v>
      </c>
      <c r="B642" s="1" t="s">
        <v>137</v>
      </c>
      <c r="C642" s="1" t="s">
        <v>190</v>
      </c>
      <c r="D642" s="1" t="n">
        <v>33</v>
      </c>
      <c r="E642" s="1" t="s">
        <v>16</v>
      </c>
      <c r="F642" s="1" t="s">
        <v>210</v>
      </c>
      <c r="G642" s="1" t="s">
        <v>192</v>
      </c>
      <c r="H642" s="20" t="n">
        <v>1610</v>
      </c>
      <c r="I642" s="21" t="n">
        <v>19.56</v>
      </c>
      <c r="J642" s="20" t="n">
        <f aca="false">H642*I642</f>
        <v>31491.6</v>
      </c>
      <c r="K642" s="22" t="n">
        <v>1.5</v>
      </c>
      <c r="L642" s="23" t="n">
        <f aca="false">H642*K642</f>
        <v>2415</v>
      </c>
      <c r="M642" s="23" t="n">
        <v>2500</v>
      </c>
      <c r="N642" s="24" t="n">
        <f aca="false">L642-M642</f>
        <v>-85</v>
      </c>
      <c r="O642" s="25" t="n">
        <f aca="false">IF(L642&gt;=M642,1,0)</f>
        <v>0</v>
      </c>
      <c r="P642" s="26" t="n">
        <v>0.724093434343434</v>
      </c>
      <c r="Q642" s="26" t="n">
        <v>0.101298701298701</v>
      </c>
      <c r="R642" s="25" t="n">
        <v>67</v>
      </c>
      <c r="S642" s="21" t="n">
        <v>10</v>
      </c>
    </row>
    <row r="643" customFormat="false" ht="15" hidden="false" customHeight="true" outlineLevel="0" collapsed="false">
      <c r="A643" s="19" t="n">
        <v>46040</v>
      </c>
      <c r="B643" s="1" t="s">
        <v>137</v>
      </c>
      <c r="C643" s="1" t="s">
        <v>190</v>
      </c>
      <c r="D643" s="1" t="n">
        <v>34</v>
      </c>
      <c r="E643" s="1" t="s">
        <v>16</v>
      </c>
      <c r="F643" s="1" t="s">
        <v>139</v>
      </c>
      <c r="G643" s="1" t="s">
        <v>140</v>
      </c>
      <c r="H643" s="20" t="n">
        <v>1610</v>
      </c>
      <c r="I643" s="21" t="n">
        <v>22.23</v>
      </c>
      <c r="J643" s="20" t="n">
        <f aca="false">H643*I643</f>
        <v>35790.3</v>
      </c>
      <c r="K643" s="22" t="n">
        <v>1.51</v>
      </c>
      <c r="L643" s="23" t="n">
        <f aca="false">H643*K643</f>
        <v>2431.1</v>
      </c>
      <c r="M643" s="23" t="n">
        <v>2500</v>
      </c>
      <c r="N643" s="24" t="n">
        <f aca="false">L643-M643</f>
        <v>-68.9000000000001</v>
      </c>
      <c r="O643" s="25" t="n">
        <f aca="false">IF(L643&gt;=M643,1,0)</f>
        <v>0</v>
      </c>
      <c r="P643" s="26" t="n">
        <v>0.801754032258065</v>
      </c>
      <c r="Q643" s="26" t="n">
        <v>0.0665836963285625</v>
      </c>
      <c r="R643" s="25" t="n">
        <v>78</v>
      </c>
      <c r="S643" s="21" t="n">
        <v>10</v>
      </c>
    </row>
    <row r="644" customFormat="false" ht="15" hidden="false" customHeight="true" outlineLevel="0" collapsed="false">
      <c r="A644" s="19" t="n">
        <v>46040</v>
      </c>
      <c r="B644" s="1" t="s">
        <v>137</v>
      </c>
      <c r="C644" s="1" t="s">
        <v>190</v>
      </c>
      <c r="D644" s="1" t="n">
        <v>35</v>
      </c>
      <c r="E644" s="1" t="s">
        <v>16</v>
      </c>
      <c r="F644" s="1" t="s">
        <v>139</v>
      </c>
      <c r="G644" s="1" t="s">
        <v>140</v>
      </c>
      <c r="H644" s="20" t="n">
        <v>1610</v>
      </c>
      <c r="I644" s="21" t="n">
        <v>24.1</v>
      </c>
      <c r="J644" s="20" t="n">
        <f aca="false">H644*I644</f>
        <v>38801</v>
      </c>
      <c r="K644" s="22" t="n">
        <v>1.51</v>
      </c>
      <c r="L644" s="23" t="n">
        <f aca="false">H644*K644</f>
        <v>2431.1</v>
      </c>
      <c r="M644" s="23" t="n">
        <v>2500</v>
      </c>
      <c r="N644" s="24" t="n">
        <f aca="false">L644-M644</f>
        <v>-68.9000000000001</v>
      </c>
      <c r="O644" s="25" t="n">
        <f aca="false">IF(L644&gt;=M644,1,0)</f>
        <v>0</v>
      </c>
      <c r="P644" s="26" t="n">
        <v>0.779136546184739</v>
      </c>
      <c r="Q644" s="26" t="n">
        <v>0.096875</v>
      </c>
      <c r="R644" s="25" t="n">
        <v>75</v>
      </c>
      <c r="S644" s="21" t="n">
        <v>10</v>
      </c>
    </row>
    <row r="645" customFormat="false" ht="15" hidden="false" customHeight="true" outlineLevel="0" collapsed="false">
      <c r="A645" s="19" t="n">
        <v>46040</v>
      </c>
      <c r="B645" s="1" t="s">
        <v>137</v>
      </c>
      <c r="C645" s="1" t="s">
        <v>190</v>
      </c>
      <c r="D645" s="1" t="n">
        <v>36</v>
      </c>
      <c r="E645" s="1" t="s">
        <v>16</v>
      </c>
      <c r="F645" s="1" t="s">
        <v>248</v>
      </c>
      <c r="G645" s="1" t="s">
        <v>249</v>
      </c>
      <c r="H645" s="20" t="n">
        <v>1860</v>
      </c>
      <c r="I645" s="21" t="n">
        <v>15.22</v>
      </c>
      <c r="J645" s="20" t="n">
        <f aca="false">H645*I645</f>
        <v>28309.2</v>
      </c>
      <c r="K645" s="22" t="n">
        <v>1.4</v>
      </c>
      <c r="L645" s="23" t="n">
        <f aca="false">H645*K645</f>
        <v>2604</v>
      </c>
      <c r="M645" s="23" t="n">
        <v>2500</v>
      </c>
      <c r="N645" s="24" t="n">
        <f aca="false">L645-M645</f>
        <v>104</v>
      </c>
      <c r="O645" s="25" t="n">
        <f aca="false">IF(L645&gt;=M645,1,0)</f>
        <v>1</v>
      </c>
      <c r="P645" s="26" t="n">
        <v>0.802414965986395</v>
      </c>
      <c r="Q645" s="26" t="n">
        <v>0.115463917525773</v>
      </c>
      <c r="R645" s="25" t="n">
        <v>77</v>
      </c>
      <c r="S645" s="21" t="n">
        <v>10</v>
      </c>
    </row>
    <row r="646" customFormat="false" ht="15" hidden="false" customHeight="true" outlineLevel="0" collapsed="false">
      <c r="A646" s="19" t="n">
        <v>46040</v>
      </c>
      <c r="B646" s="1" t="s">
        <v>137</v>
      </c>
      <c r="C646" s="1" t="s">
        <v>190</v>
      </c>
      <c r="D646" s="1" t="n">
        <v>37</v>
      </c>
      <c r="E646" s="1" t="s">
        <v>16</v>
      </c>
      <c r="F646" s="1" t="s">
        <v>259</v>
      </c>
      <c r="G646" s="1" t="s">
        <v>260</v>
      </c>
      <c r="H646" s="20" t="n">
        <v>1300</v>
      </c>
      <c r="I646" s="21" t="n">
        <v>18.39</v>
      </c>
      <c r="J646" s="20" t="n">
        <f aca="false">H646*I646</f>
        <v>23907</v>
      </c>
      <c r="K646" s="22" t="n">
        <v>1.4</v>
      </c>
      <c r="L646" s="23" t="n">
        <f aca="false">H646*K646</f>
        <v>1820</v>
      </c>
      <c r="M646" s="23" t="n">
        <v>2500</v>
      </c>
      <c r="N646" s="24" t="n">
        <f aca="false">L646-M646</f>
        <v>-680</v>
      </c>
      <c r="O646" s="25" t="n">
        <f aca="false">IF(L646&gt;=M646,1,0)</f>
        <v>0</v>
      </c>
      <c r="P646" s="26" t="n">
        <v>0.619673405909798</v>
      </c>
      <c r="Q646" s="26" t="n">
        <v>0.111847555923778</v>
      </c>
      <c r="R646" s="25" t="n">
        <v>75</v>
      </c>
      <c r="S646" s="21" t="n">
        <v>10</v>
      </c>
    </row>
    <row r="647" customFormat="false" ht="15" hidden="false" customHeight="true" outlineLevel="0" collapsed="false">
      <c r="A647" s="19" t="n">
        <v>46040</v>
      </c>
      <c r="B647" s="1" t="s">
        <v>137</v>
      </c>
      <c r="C647" s="1" t="s">
        <v>190</v>
      </c>
      <c r="D647" s="1" t="n">
        <v>38</v>
      </c>
      <c r="E647" s="1" t="s">
        <v>16</v>
      </c>
      <c r="F647" s="1" t="s">
        <v>139</v>
      </c>
      <c r="G647" s="1" t="s">
        <v>140</v>
      </c>
      <c r="H647" s="20" t="n">
        <v>1635</v>
      </c>
      <c r="I647" s="21" t="n">
        <v>22.23</v>
      </c>
      <c r="J647" s="20" t="n">
        <f aca="false">H647*I647</f>
        <v>36346.05</v>
      </c>
      <c r="K647" s="22" t="n">
        <v>1.51</v>
      </c>
      <c r="L647" s="23" t="n">
        <f aca="false">H647*K647</f>
        <v>2468.85</v>
      </c>
      <c r="M647" s="23" t="n">
        <v>2500</v>
      </c>
      <c r="N647" s="24" t="n">
        <f aca="false">L647-M647</f>
        <v>-31.1500000000001</v>
      </c>
      <c r="O647" s="25" t="n">
        <f aca="false">IF(L647&gt;=M647,1,0)</f>
        <v>0</v>
      </c>
      <c r="P647" s="26" t="n">
        <v>0.801279761904762</v>
      </c>
      <c r="Q647" s="26" t="n">
        <v>0.0864197530864198</v>
      </c>
      <c r="R647" s="25" t="n">
        <v>82</v>
      </c>
      <c r="S647" s="21" t="n">
        <v>10</v>
      </c>
    </row>
    <row r="648" customFormat="false" ht="15" hidden="false" customHeight="true" outlineLevel="0" collapsed="false">
      <c r="A648" s="19" t="n">
        <v>46041</v>
      </c>
      <c r="B648" s="1" t="s">
        <v>137</v>
      </c>
      <c r="C648" s="1" t="s">
        <v>138</v>
      </c>
      <c r="D648" s="1" t="n">
        <v>1</v>
      </c>
      <c r="E648" s="1" t="s">
        <v>16</v>
      </c>
      <c r="F648" s="1" t="s">
        <v>139</v>
      </c>
      <c r="G648" s="1" t="s">
        <v>140</v>
      </c>
      <c r="H648" s="20" t="n">
        <v>1750</v>
      </c>
      <c r="I648" s="21" t="n">
        <v>22.23</v>
      </c>
      <c r="J648" s="20" t="n">
        <f aca="false">H648*I648</f>
        <v>38902.5</v>
      </c>
      <c r="K648" s="22" t="n">
        <v>1.51</v>
      </c>
      <c r="L648" s="23" t="n">
        <f aca="false">H648*K648</f>
        <v>2642.5</v>
      </c>
      <c r="M648" s="23" t="n">
        <v>2500</v>
      </c>
      <c r="N648" s="24" t="n">
        <f aca="false">L648-M648</f>
        <v>142.5</v>
      </c>
      <c r="O648" s="25" t="n">
        <f aca="false">IF(L648&gt;=M648,1,0)</f>
        <v>1</v>
      </c>
      <c r="P648" s="26" t="n">
        <v>0.905551675977654</v>
      </c>
      <c r="Q648" s="26" t="n">
        <v>0.104281009879254</v>
      </c>
      <c r="R648" s="25" t="n">
        <v>77</v>
      </c>
      <c r="S648" s="21" t="n">
        <v>9</v>
      </c>
    </row>
    <row r="649" customFormat="false" ht="15" hidden="false" customHeight="true" outlineLevel="0" collapsed="false">
      <c r="A649" s="19" t="n">
        <v>46041</v>
      </c>
      <c r="B649" s="1" t="s">
        <v>137</v>
      </c>
      <c r="C649" s="1" t="s">
        <v>138</v>
      </c>
      <c r="D649" s="1" t="n">
        <v>2</v>
      </c>
      <c r="E649" s="1" t="s">
        <v>10</v>
      </c>
      <c r="F649" s="1" t="s">
        <v>250</v>
      </c>
      <c r="G649" s="1" t="s">
        <v>261</v>
      </c>
      <c r="H649" s="20" t="n">
        <v>1550</v>
      </c>
      <c r="I649" s="21" t="n">
        <v>19.73</v>
      </c>
      <c r="J649" s="20" t="n">
        <f aca="false">H649*I649</f>
        <v>30581.5</v>
      </c>
      <c r="K649" s="22" t="n">
        <v>1.75</v>
      </c>
      <c r="L649" s="23" t="n">
        <f aca="false">H649*K649</f>
        <v>2712.5</v>
      </c>
      <c r="M649" s="23" t="n">
        <v>2500</v>
      </c>
      <c r="N649" s="24" t="n">
        <f aca="false">L649-M649</f>
        <v>212.5</v>
      </c>
      <c r="O649" s="25" t="n">
        <f aca="false">IF(L649&gt;=M649,1,0)</f>
        <v>1</v>
      </c>
      <c r="P649" s="26" t="n">
        <v>0.824743797195254</v>
      </c>
      <c r="Q649" s="26" t="n">
        <v>0.0772128060263654</v>
      </c>
      <c r="R649" s="25" t="n">
        <v>66</v>
      </c>
      <c r="S649" s="21" t="n">
        <v>9</v>
      </c>
    </row>
    <row r="650" customFormat="false" ht="15" hidden="false" customHeight="true" outlineLevel="0" collapsed="false">
      <c r="A650" s="19" t="n">
        <v>46041</v>
      </c>
      <c r="B650" s="1" t="s">
        <v>137</v>
      </c>
      <c r="C650" s="1" t="s">
        <v>138</v>
      </c>
      <c r="D650" s="1" t="n">
        <v>3</v>
      </c>
      <c r="E650" s="1" t="s">
        <v>16</v>
      </c>
      <c r="F650" s="1" t="s">
        <v>255</v>
      </c>
      <c r="G650" s="1" t="s">
        <v>271</v>
      </c>
      <c r="H650" s="20" t="n">
        <v>1250</v>
      </c>
      <c r="I650" s="21" t="n">
        <v>18.37</v>
      </c>
      <c r="J650" s="20" t="n">
        <f aca="false">H650*I650</f>
        <v>22962.5</v>
      </c>
      <c r="K650" s="22" t="n">
        <v>1.45</v>
      </c>
      <c r="L650" s="23" t="n">
        <f aca="false">H650*K650</f>
        <v>1812.5</v>
      </c>
      <c r="M650" s="23" t="n">
        <v>2500</v>
      </c>
      <c r="N650" s="24" t="n">
        <f aca="false">L650-M650</f>
        <v>-687.5</v>
      </c>
      <c r="O650" s="25" t="n">
        <f aca="false">IF(L650&gt;=M650,1,0)</f>
        <v>0</v>
      </c>
      <c r="P650" s="26" t="n">
        <v>0.698372871046229</v>
      </c>
      <c r="Q650" s="26" t="n">
        <v>0.16551724137931</v>
      </c>
      <c r="R650" s="25" t="n">
        <v>66</v>
      </c>
      <c r="S650" s="21" t="n">
        <v>8</v>
      </c>
    </row>
    <row r="651" customFormat="false" ht="15" hidden="false" customHeight="true" outlineLevel="0" collapsed="false">
      <c r="A651" s="19" t="n">
        <v>46041</v>
      </c>
      <c r="B651" s="1" t="s">
        <v>137</v>
      </c>
      <c r="C651" s="1" t="s">
        <v>138</v>
      </c>
      <c r="D651" s="1" t="n">
        <v>4</v>
      </c>
      <c r="E651" s="1" t="s">
        <v>145</v>
      </c>
      <c r="F651" s="1" t="s">
        <v>256</v>
      </c>
      <c r="G651" s="1" t="s">
        <v>265</v>
      </c>
      <c r="H651" s="20" t="n">
        <v>1300</v>
      </c>
      <c r="I651" s="21" t="n">
        <v>21.4</v>
      </c>
      <c r="J651" s="20" t="n">
        <f aca="false">H651*I651</f>
        <v>27820</v>
      </c>
      <c r="K651" s="22" t="n">
        <v>3</v>
      </c>
      <c r="L651" s="23" t="n">
        <f aca="false">H651*K651</f>
        <v>3900</v>
      </c>
      <c r="M651" s="23" t="n">
        <v>2500</v>
      </c>
      <c r="N651" s="24" t="n">
        <f aca="false">L651-M651</f>
        <v>1400</v>
      </c>
      <c r="O651" s="25" t="n">
        <f aca="false">IF(L651&gt;=M651,1,0)</f>
        <v>1</v>
      </c>
      <c r="P651" s="26" t="n">
        <v>0.676885644768856</v>
      </c>
      <c r="Q651" s="26" t="n">
        <v>0.100148367952522</v>
      </c>
      <c r="R651" s="25" t="n">
        <v>77</v>
      </c>
      <c r="S651" s="21" t="n">
        <v>9</v>
      </c>
    </row>
    <row r="652" customFormat="false" ht="15" hidden="false" customHeight="true" outlineLevel="0" collapsed="false">
      <c r="A652" s="19" t="n">
        <v>46041</v>
      </c>
      <c r="B652" s="1" t="s">
        <v>137</v>
      </c>
      <c r="C652" s="1" t="s">
        <v>138</v>
      </c>
      <c r="D652" s="1" t="n">
        <v>5</v>
      </c>
      <c r="E652" s="1" t="s">
        <v>13</v>
      </c>
      <c r="F652" s="1" t="s">
        <v>262</v>
      </c>
      <c r="G652" s="1" t="s">
        <v>149</v>
      </c>
      <c r="H652" s="20" t="n">
        <v>1350</v>
      </c>
      <c r="I652" s="21" t="n">
        <v>21.43</v>
      </c>
      <c r="J652" s="20" t="n">
        <f aca="false">H652*I652</f>
        <v>28930.5</v>
      </c>
      <c r="K652" s="22" t="n">
        <v>2.2</v>
      </c>
      <c r="L652" s="23" t="n">
        <f aca="false">H652*K652</f>
        <v>2970</v>
      </c>
      <c r="M652" s="23" t="n">
        <v>2500</v>
      </c>
      <c r="N652" s="24" t="n">
        <f aca="false">L652-M652</f>
        <v>470</v>
      </c>
      <c r="O652" s="25" t="n">
        <f aca="false">IF(L652&gt;=M652,1,0)</f>
        <v>1</v>
      </c>
      <c r="P652" s="26" t="n">
        <v>0.705966325036603</v>
      </c>
      <c r="Q652" s="26" t="n">
        <v>0.142959256611866</v>
      </c>
      <c r="R652" s="25" t="n">
        <v>76</v>
      </c>
      <c r="S652" s="21" t="n">
        <v>9</v>
      </c>
    </row>
    <row r="653" customFormat="false" ht="15" hidden="false" customHeight="true" outlineLevel="0" collapsed="false">
      <c r="A653" s="19" t="n">
        <v>46041</v>
      </c>
      <c r="B653" s="1" t="s">
        <v>137</v>
      </c>
      <c r="C653" s="1" t="s">
        <v>138</v>
      </c>
      <c r="D653" s="1" t="n">
        <v>6</v>
      </c>
      <c r="E653" s="1" t="s">
        <v>10</v>
      </c>
      <c r="F653" s="1" t="s">
        <v>250</v>
      </c>
      <c r="G653" s="1" t="s">
        <v>261</v>
      </c>
      <c r="H653" s="20" t="n">
        <v>800</v>
      </c>
      <c r="I653" s="21" t="n">
        <v>19.73</v>
      </c>
      <c r="J653" s="20" t="n">
        <f aca="false">H653*I653</f>
        <v>15784</v>
      </c>
      <c r="K653" s="22" t="n">
        <v>1.75</v>
      </c>
      <c r="L653" s="23" t="n">
        <f aca="false">H653*K653</f>
        <v>1400</v>
      </c>
      <c r="M653" s="23" t="n">
        <v>2500</v>
      </c>
      <c r="N653" s="24" t="n">
        <f aca="false">L653-M653</f>
        <v>-1100</v>
      </c>
      <c r="O653" s="25" t="n">
        <f aca="false">IF(L653&gt;=M653,1,0)</f>
        <v>0</v>
      </c>
      <c r="P653" s="26" t="n">
        <v>0.638511326860841</v>
      </c>
      <c r="Q653" s="26" t="n">
        <v>0.139285714285714</v>
      </c>
      <c r="R653" s="25" t="n">
        <v>49</v>
      </c>
      <c r="S653" s="21" t="n">
        <v>8</v>
      </c>
    </row>
    <row r="654" customFormat="false" ht="15" hidden="false" customHeight="true" outlineLevel="0" collapsed="false">
      <c r="A654" s="19" t="n">
        <v>46041</v>
      </c>
      <c r="B654" s="1" t="s">
        <v>137</v>
      </c>
      <c r="C654" s="1" t="s">
        <v>138</v>
      </c>
      <c r="D654" s="1" t="n">
        <v>7</v>
      </c>
      <c r="E654" s="1" t="s">
        <v>13</v>
      </c>
      <c r="F654" s="1" t="s">
        <v>234</v>
      </c>
      <c r="G654" s="1" t="s">
        <v>149</v>
      </c>
      <c r="H654" s="20" t="n">
        <v>1650</v>
      </c>
      <c r="I654" s="21" t="n">
        <v>20.83</v>
      </c>
      <c r="J654" s="20" t="n">
        <f aca="false">H654*I654</f>
        <v>34369.5</v>
      </c>
      <c r="K654" s="22" t="n">
        <v>2.2</v>
      </c>
      <c r="L654" s="23" t="n">
        <f aca="false">H654*K654</f>
        <v>3630</v>
      </c>
      <c r="M654" s="23" t="n">
        <v>2500</v>
      </c>
      <c r="N654" s="24" t="n">
        <f aca="false">L654-M654</f>
        <v>1130</v>
      </c>
      <c r="O654" s="25" t="n">
        <f aca="false">IF(L654&gt;=M654,1,0)</f>
        <v>1</v>
      </c>
      <c r="P654" s="26" t="n">
        <v>0.823024425287356</v>
      </c>
      <c r="Q654" s="26" t="n">
        <v>0.131455399061033</v>
      </c>
      <c r="R654" s="25" t="n">
        <v>76</v>
      </c>
      <c r="S654" s="21" t="n">
        <v>9</v>
      </c>
    </row>
    <row r="655" customFormat="false" ht="15" hidden="false" customHeight="true" outlineLevel="0" collapsed="false">
      <c r="A655" s="19" t="n">
        <v>46041</v>
      </c>
      <c r="B655" s="1" t="s">
        <v>137</v>
      </c>
      <c r="C655" s="1" t="s">
        <v>138</v>
      </c>
      <c r="D655" s="1" t="n">
        <v>8</v>
      </c>
      <c r="E655" s="1" t="s">
        <v>13</v>
      </c>
      <c r="F655" s="1" t="s">
        <v>235</v>
      </c>
      <c r="G655" s="1" t="s">
        <v>149</v>
      </c>
      <c r="H655" s="20" t="n">
        <v>1520</v>
      </c>
      <c r="I655" s="21" t="n">
        <v>19.64</v>
      </c>
      <c r="J655" s="20" t="n">
        <f aca="false">H655*I655</f>
        <v>29852.8</v>
      </c>
      <c r="K655" s="22" t="n">
        <v>2.2</v>
      </c>
      <c r="L655" s="23" t="n">
        <f aca="false">H655*K655</f>
        <v>3344</v>
      </c>
      <c r="M655" s="23" t="n">
        <v>2500</v>
      </c>
      <c r="N655" s="24" t="n">
        <f aca="false">L655-M655</f>
        <v>844.000000000001</v>
      </c>
      <c r="O655" s="25" t="n">
        <f aca="false">IF(L655&gt;=M655,1,0)</f>
        <v>1</v>
      </c>
      <c r="P655" s="26" t="n">
        <v>0.894868105515588</v>
      </c>
      <c r="Q655" s="26" t="n">
        <v>0.128188775510204</v>
      </c>
      <c r="R655" s="25" t="n">
        <v>68</v>
      </c>
      <c r="S655" s="21" t="n">
        <v>8</v>
      </c>
    </row>
    <row r="656" customFormat="false" ht="15" hidden="false" customHeight="true" outlineLevel="0" collapsed="false">
      <c r="A656" s="19" t="n">
        <v>46041</v>
      </c>
      <c r="B656" s="1" t="s">
        <v>137</v>
      </c>
      <c r="C656" s="1" t="s">
        <v>138</v>
      </c>
      <c r="D656" s="1" t="n">
        <v>9</v>
      </c>
      <c r="E656" s="1" t="s">
        <v>16</v>
      </c>
      <c r="F656" s="1" t="s">
        <v>263</v>
      </c>
      <c r="G656" s="1" t="s">
        <v>267</v>
      </c>
      <c r="H656" s="20" t="n">
        <v>1100</v>
      </c>
      <c r="I656" s="21" t="n">
        <v>20.4</v>
      </c>
      <c r="J656" s="20" t="n">
        <f aca="false">H656*I656</f>
        <v>22440</v>
      </c>
      <c r="K656" s="22" t="n">
        <v>1.5</v>
      </c>
      <c r="L656" s="23" t="n">
        <f aca="false">H656*K656</f>
        <v>1650</v>
      </c>
      <c r="M656" s="23" t="n">
        <v>2500</v>
      </c>
      <c r="N656" s="24" t="n">
        <f aca="false">L656-M656</f>
        <v>-850</v>
      </c>
      <c r="O656" s="25" t="n">
        <f aca="false">IF(L656&gt;=M656,1,0)</f>
        <v>0</v>
      </c>
      <c r="P656" s="26" t="n">
        <v>0.588050314465409</v>
      </c>
      <c r="Q656" s="26" t="n">
        <v>0.113333333333333</v>
      </c>
      <c r="R656" s="25" t="n">
        <v>69</v>
      </c>
      <c r="S656" s="21" t="n">
        <v>10</v>
      </c>
    </row>
    <row r="657" customFormat="false" ht="15" hidden="false" customHeight="true" outlineLevel="0" collapsed="false">
      <c r="A657" s="19" t="n">
        <v>46041</v>
      </c>
      <c r="B657" s="1" t="s">
        <v>137</v>
      </c>
      <c r="C657" s="1" t="s">
        <v>138</v>
      </c>
      <c r="D657" s="1" t="n">
        <v>10</v>
      </c>
      <c r="E657" s="1" t="s">
        <v>16</v>
      </c>
      <c r="F657" s="1" t="s">
        <v>263</v>
      </c>
      <c r="G657" s="1" t="s">
        <v>267</v>
      </c>
      <c r="H657" s="20" t="n">
        <v>1250</v>
      </c>
      <c r="I657" s="21" t="n">
        <v>18.65</v>
      </c>
      <c r="J657" s="20" t="n">
        <f aca="false">H657*I657</f>
        <v>23312.5</v>
      </c>
      <c r="K657" s="22" t="n">
        <v>1.5</v>
      </c>
      <c r="L657" s="23" t="n">
        <f aca="false">H657*K657</f>
        <v>1875</v>
      </c>
      <c r="M657" s="23" t="n">
        <v>2500</v>
      </c>
      <c r="N657" s="24" t="n">
        <f aca="false">L657-M657</f>
        <v>-625</v>
      </c>
      <c r="O657" s="25" t="n">
        <f aca="false">IF(L657&gt;=M657,1,0)</f>
        <v>0</v>
      </c>
      <c r="P657" s="26" t="n">
        <v>0.642217630853995</v>
      </c>
      <c r="Q657" s="26" t="n">
        <v>0.139303482587065</v>
      </c>
      <c r="R657" s="25" t="n">
        <v>64</v>
      </c>
      <c r="S657" s="21" t="n">
        <v>10</v>
      </c>
    </row>
    <row r="658" customFormat="false" ht="15" hidden="false" customHeight="true" outlineLevel="0" collapsed="false">
      <c r="A658" s="19" t="n">
        <v>46041</v>
      </c>
      <c r="B658" s="1" t="s">
        <v>137</v>
      </c>
      <c r="C658" s="1" t="s">
        <v>138</v>
      </c>
      <c r="D658" s="1" t="n">
        <v>11</v>
      </c>
      <c r="E658" s="1" t="s">
        <v>16</v>
      </c>
      <c r="F658" s="1" t="s">
        <v>273</v>
      </c>
      <c r="G658" s="1" t="s">
        <v>201</v>
      </c>
      <c r="H658" s="20" t="n">
        <v>950</v>
      </c>
      <c r="I658" s="21" t="n">
        <v>19.2</v>
      </c>
      <c r="J658" s="20" t="n">
        <f aca="false">H658*I658</f>
        <v>18240</v>
      </c>
      <c r="K658" s="22" t="n">
        <v>1.65</v>
      </c>
      <c r="L658" s="23" t="n">
        <f aca="false">H658*K658</f>
        <v>1567.5</v>
      </c>
      <c r="M658" s="23" t="n">
        <v>2500</v>
      </c>
      <c r="N658" s="24" t="n">
        <f aca="false">L658-M658</f>
        <v>-932.5</v>
      </c>
      <c r="O658" s="25" t="n">
        <f aca="false">IF(L658&gt;=M658,1,0)</f>
        <v>0</v>
      </c>
      <c r="P658" s="26" t="n">
        <v>0.464831804281346</v>
      </c>
      <c r="Q658" s="26" t="n">
        <v>0.100371747211896</v>
      </c>
      <c r="R658" s="25" t="n">
        <v>69</v>
      </c>
      <c r="S658" s="21" t="n">
        <v>10</v>
      </c>
    </row>
    <row r="659" customFormat="false" ht="15" hidden="false" customHeight="true" outlineLevel="0" collapsed="false">
      <c r="A659" s="19" t="n">
        <v>46041</v>
      </c>
      <c r="B659" s="1" t="s">
        <v>137</v>
      </c>
      <c r="C659" s="1" t="s">
        <v>138</v>
      </c>
      <c r="D659" s="1" t="n">
        <v>12</v>
      </c>
      <c r="E659" s="1" t="s">
        <v>10</v>
      </c>
      <c r="F659" s="1" t="s">
        <v>236</v>
      </c>
      <c r="G659" s="1" t="s">
        <v>242</v>
      </c>
      <c r="H659" s="20" t="n">
        <v>1600</v>
      </c>
      <c r="I659" s="21" t="n">
        <v>21.19</v>
      </c>
      <c r="J659" s="20" t="n">
        <f aca="false">H659*I659</f>
        <v>33904</v>
      </c>
      <c r="K659" s="22" t="n">
        <v>1.45</v>
      </c>
      <c r="L659" s="23" t="n">
        <f aca="false">H659*K659</f>
        <v>2320</v>
      </c>
      <c r="M659" s="23" t="n">
        <v>2500</v>
      </c>
      <c r="N659" s="24" t="n">
        <f aca="false">L659-M659</f>
        <v>-180</v>
      </c>
      <c r="O659" s="25" t="n">
        <f aca="false">IF(L659&gt;=M659,1,0)</f>
        <v>0</v>
      </c>
      <c r="P659" s="26" t="n">
        <v>0.773005015959872</v>
      </c>
      <c r="Q659" s="26" t="n">
        <v>0.0969387755102041</v>
      </c>
      <c r="R659" s="25" t="n">
        <v>74</v>
      </c>
      <c r="S659" s="21" t="n">
        <v>10</v>
      </c>
    </row>
    <row r="660" customFormat="false" ht="15" hidden="false" customHeight="true" outlineLevel="0" collapsed="false">
      <c r="A660" s="19" t="n">
        <v>46041</v>
      </c>
      <c r="B660" s="1" t="s">
        <v>137</v>
      </c>
      <c r="C660" s="1" t="s">
        <v>138</v>
      </c>
      <c r="D660" s="1" t="n">
        <v>13</v>
      </c>
      <c r="E660" s="1" t="s">
        <v>16</v>
      </c>
      <c r="F660" s="1" t="s">
        <v>263</v>
      </c>
      <c r="G660" s="1" t="s">
        <v>267</v>
      </c>
      <c r="H660" s="20" t="n">
        <v>1450</v>
      </c>
      <c r="I660" s="21" t="n">
        <v>18.65</v>
      </c>
      <c r="J660" s="20" t="n">
        <f aca="false">H660*I660</f>
        <v>27042.5</v>
      </c>
      <c r="K660" s="22" t="n">
        <v>1.5</v>
      </c>
      <c r="L660" s="23" t="n">
        <f aca="false">H660*K660</f>
        <v>2175</v>
      </c>
      <c r="M660" s="23" t="n">
        <v>2500</v>
      </c>
      <c r="N660" s="24" t="n">
        <f aca="false">L660-M660</f>
        <v>-325</v>
      </c>
      <c r="O660" s="25" t="n">
        <f aca="false">IF(L660&gt;=M660,1,0)</f>
        <v>0</v>
      </c>
      <c r="P660" s="26" t="n">
        <v>0.670696924603175</v>
      </c>
      <c r="Q660" s="26" t="n">
        <v>0.145989974937343</v>
      </c>
      <c r="R660" s="25" t="n">
        <v>69</v>
      </c>
      <c r="S660" s="21" t="n">
        <v>10</v>
      </c>
    </row>
    <row r="661" customFormat="false" ht="15" hidden="false" customHeight="true" outlineLevel="0" collapsed="false">
      <c r="A661" s="19" t="n">
        <v>46041</v>
      </c>
      <c r="B661" s="1" t="s">
        <v>137</v>
      </c>
      <c r="C661" s="1" t="s">
        <v>138</v>
      </c>
      <c r="D661" s="1" t="n">
        <v>14</v>
      </c>
      <c r="E661" s="1" t="s">
        <v>10</v>
      </c>
      <c r="F661" s="1" t="s">
        <v>160</v>
      </c>
      <c r="G661" s="1" t="s">
        <v>161</v>
      </c>
      <c r="H661" s="20" t="n">
        <v>1600</v>
      </c>
      <c r="I661" s="21" t="n">
        <v>22.05</v>
      </c>
      <c r="J661" s="20" t="n">
        <f aca="false">H661*I661</f>
        <v>35280</v>
      </c>
      <c r="K661" s="22" t="n">
        <v>1.83</v>
      </c>
      <c r="L661" s="23" t="n">
        <f aca="false">H661*K661</f>
        <v>2928</v>
      </c>
      <c r="M661" s="23" t="n">
        <v>2500</v>
      </c>
      <c r="N661" s="24" t="n">
        <f aca="false">L661-M661</f>
        <v>428</v>
      </c>
      <c r="O661" s="25" t="n">
        <f aca="false">IF(L661&gt;=M661,1,0)</f>
        <v>1</v>
      </c>
      <c r="P661" s="26" t="n">
        <v>0.836415362731152</v>
      </c>
      <c r="Q661" s="26" t="n">
        <v>0.173020527859238</v>
      </c>
      <c r="R661" s="25" t="n">
        <v>70</v>
      </c>
      <c r="S661" s="21" t="n">
        <v>10</v>
      </c>
    </row>
    <row r="662" customFormat="false" ht="15" hidden="false" customHeight="true" outlineLevel="0" collapsed="false">
      <c r="A662" s="19" t="n">
        <v>46041</v>
      </c>
      <c r="B662" s="1" t="s">
        <v>137</v>
      </c>
      <c r="C662" s="1" t="s">
        <v>138</v>
      </c>
      <c r="D662" s="1" t="n">
        <v>15</v>
      </c>
      <c r="E662" s="1" t="s">
        <v>16</v>
      </c>
      <c r="F662" s="1" t="s">
        <v>139</v>
      </c>
      <c r="G662" s="1" t="s">
        <v>140</v>
      </c>
      <c r="H662" s="20" t="n">
        <v>1700</v>
      </c>
      <c r="I662" s="21" t="n">
        <v>22.23</v>
      </c>
      <c r="J662" s="20" t="n">
        <f aca="false">H662*I662</f>
        <v>37791</v>
      </c>
      <c r="K662" s="22" t="n">
        <v>1.51</v>
      </c>
      <c r="L662" s="23" t="n">
        <f aca="false">H662*K662</f>
        <v>2567</v>
      </c>
      <c r="M662" s="23" t="n">
        <v>2500</v>
      </c>
      <c r="N662" s="24" t="n">
        <f aca="false">L662-M662</f>
        <v>67</v>
      </c>
      <c r="O662" s="25" t="n">
        <f aca="false">IF(L662&gt;=M662,1,0)</f>
        <v>1</v>
      </c>
      <c r="P662" s="26" t="n">
        <v>0.887112676056338</v>
      </c>
      <c r="Q662" s="26" t="n">
        <v>0.162777777777778</v>
      </c>
      <c r="R662" s="25" t="n">
        <v>76</v>
      </c>
      <c r="S662" s="21" t="n">
        <v>9</v>
      </c>
    </row>
    <row r="663" customFormat="false" ht="15" hidden="false" customHeight="true" outlineLevel="0" collapsed="false">
      <c r="A663" s="19" t="n">
        <v>46041</v>
      </c>
      <c r="B663" s="1" t="s">
        <v>137</v>
      </c>
      <c r="C663" s="1" t="s">
        <v>138</v>
      </c>
      <c r="D663" s="1" t="n">
        <v>16</v>
      </c>
      <c r="E663" s="1" t="s">
        <v>10</v>
      </c>
      <c r="F663" s="1" t="s">
        <v>162</v>
      </c>
      <c r="G663" s="1" t="s">
        <v>163</v>
      </c>
      <c r="H663" s="20" t="n">
        <v>2050</v>
      </c>
      <c r="I663" s="21" t="n">
        <v>20.47</v>
      </c>
      <c r="J663" s="20" t="n">
        <f aca="false">H663*I663</f>
        <v>41963.5</v>
      </c>
      <c r="K663" s="22" t="n">
        <v>1.25</v>
      </c>
      <c r="L663" s="23" t="n">
        <f aca="false">H663*K663</f>
        <v>2562.5</v>
      </c>
      <c r="M663" s="23" t="n">
        <v>2500</v>
      </c>
      <c r="N663" s="24" t="n">
        <f aca="false">L663-M663</f>
        <v>62.5</v>
      </c>
      <c r="O663" s="25" t="n">
        <f aca="false">IF(L663&gt;=M663,1,0)</f>
        <v>1</v>
      </c>
      <c r="P663" s="26" t="n">
        <v>0.962024300779459</v>
      </c>
      <c r="Q663" s="26" t="n">
        <v>0.123111111111111</v>
      </c>
      <c r="R663" s="25" t="n">
        <v>77</v>
      </c>
      <c r="S663" s="21" t="n">
        <v>9</v>
      </c>
    </row>
    <row r="664" customFormat="false" ht="15" hidden="false" customHeight="true" outlineLevel="0" collapsed="false">
      <c r="A664" s="19" t="n">
        <v>46041</v>
      </c>
      <c r="B664" s="1" t="s">
        <v>137</v>
      </c>
      <c r="C664" s="1" t="s">
        <v>164</v>
      </c>
      <c r="D664" s="1" t="n">
        <v>17</v>
      </c>
      <c r="E664" s="1" t="s">
        <v>10</v>
      </c>
      <c r="F664" s="1" t="s">
        <v>165</v>
      </c>
      <c r="G664" s="1" t="s">
        <v>166</v>
      </c>
      <c r="H664" s="20" t="n">
        <v>1300</v>
      </c>
      <c r="I664" s="21" t="n">
        <v>31.42</v>
      </c>
      <c r="J664" s="20" t="n">
        <f aca="false">H664*I664</f>
        <v>40846</v>
      </c>
      <c r="K664" s="22" t="n">
        <v>3.12</v>
      </c>
      <c r="L664" s="23" t="n">
        <f aca="false">H664*K664</f>
        <v>4056</v>
      </c>
      <c r="M664" s="23" t="n">
        <v>2500</v>
      </c>
      <c r="N664" s="24" t="n">
        <f aca="false">L664-M664</f>
        <v>1556</v>
      </c>
      <c r="O664" s="25" t="n">
        <f aca="false">IF(L664&gt;=M664,1,0)</f>
        <v>1</v>
      </c>
      <c r="P664" s="26" t="n">
        <v>0.868324829931973</v>
      </c>
      <c r="Q664" s="26" t="n">
        <v>0.0776119402985075</v>
      </c>
      <c r="R664" s="25" t="n">
        <v>79</v>
      </c>
      <c r="S664" s="21" t="n">
        <v>10</v>
      </c>
    </row>
    <row r="665" customFormat="false" ht="15" hidden="false" customHeight="true" outlineLevel="0" collapsed="false">
      <c r="A665" s="19" t="n">
        <v>46041</v>
      </c>
      <c r="B665" s="1" t="s">
        <v>137</v>
      </c>
      <c r="C665" s="1" t="s">
        <v>164</v>
      </c>
      <c r="D665" s="1" t="n">
        <v>18</v>
      </c>
      <c r="E665" s="1" t="s">
        <v>10</v>
      </c>
      <c r="F665" s="1" t="s">
        <v>167</v>
      </c>
      <c r="G665" s="1" t="s">
        <v>208</v>
      </c>
      <c r="H665" s="20" t="n">
        <v>2250</v>
      </c>
      <c r="I665" s="21" t="n">
        <v>19.05</v>
      </c>
      <c r="J665" s="20" t="n">
        <f aca="false">H665*I665</f>
        <v>42862.5</v>
      </c>
      <c r="K665" s="22" t="n">
        <v>1.83</v>
      </c>
      <c r="L665" s="23" t="n">
        <f aca="false">H665*K665</f>
        <v>4117.5</v>
      </c>
      <c r="M665" s="23" t="n">
        <v>2500</v>
      </c>
      <c r="N665" s="24" t="n">
        <f aca="false">L665-M665</f>
        <v>1617.5</v>
      </c>
      <c r="O665" s="25" t="n">
        <f aca="false">IF(L665&gt;=M665,1,0)</f>
        <v>1</v>
      </c>
      <c r="P665" s="26" t="n">
        <v>0.91704107830552</v>
      </c>
      <c r="Q665" s="26" t="n">
        <v>0.0946938775510204</v>
      </c>
      <c r="R665" s="25" t="n">
        <v>80</v>
      </c>
      <c r="S665" s="21" t="n">
        <v>10</v>
      </c>
    </row>
    <row r="666" customFormat="false" ht="15" hidden="false" customHeight="true" outlineLevel="0" collapsed="false">
      <c r="A666" s="19" t="n">
        <v>46041</v>
      </c>
      <c r="B666" s="1" t="s">
        <v>137</v>
      </c>
      <c r="C666" s="1" t="s">
        <v>164</v>
      </c>
      <c r="D666" s="1" t="n">
        <v>19</v>
      </c>
      <c r="E666" s="1" t="s">
        <v>10</v>
      </c>
      <c r="F666" s="1" t="s">
        <v>171</v>
      </c>
      <c r="G666" s="1" t="s">
        <v>156</v>
      </c>
      <c r="H666" s="20" t="n">
        <v>1900</v>
      </c>
      <c r="I666" s="21" t="n">
        <v>21.3</v>
      </c>
      <c r="J666" s="20" t="n">
        <f aca="false">H666*I666</f>
        <v>40470</v>
      </c>
      <c r="K666" s="22" t="n">
        <v>1.65</v>
      </c>
      <c r="L666" s="23" t="n">
        <f aca="false">H666*K666</f>
        <v>3135</v>
      </c>
      <c r="M666" s="23" t="n">
        <v>2500</v>
      </c>
      <c r="N666" s="24" t="n">
        <f aca="false">L666-M666</f>
        <v>635</v>
      </c>
      <c r="O666" s="25" t="n">
        <f aca="false">IF(L666&gt;=M666,1,0)</f>
        <v>1</v>
      </c>
      <c r="P666" s="26" t="n">
        <v>0.858142493638677</v>
      </c>
      <c r="Q666" s="26" t="n">
        <v>0.0652995143011333</v>
      </c>
      <c r="R666" s="25" t="n">
        <v>78</v>
      </c>
      <c r="S666" s="21" t="n">
        <v>10</v>
      </c>
    </row>
    <row r="667" customFormat="false" ht="15" hidden="false" customHeight="true" outlineLevel="0" collapsed="false">
      <c r="A667" s="19" t="n">
        <v>46041</v>
      </c>
      <c r="B667" s="1" t="s">
        <v>137</v>
      </c>
      <c r="C667" s="1" t="s">
        <v>164</v>
      </c>
      <c r="D667" s="1" t="n">
        <v>20</v>
      </c>
      <c r="E667" s="1" t="s">
        <v>16</v>
      </c>
      <c r="F667" s="1" t="s">
        <v>263</v>
      </c>
      <c r="G667" s="1" t="s">
        <v>268</v>
      </c>
      <c r="H667" s="20" t="n">
        <v>1900</v>
      </c>
      <c r="I667" s="21" t="n">
        <v>17.09</v>
      </c>
      <c r="J667" s="20" t="n">
        <f aca="false">H667*I667</f>
        <v>32471</v>
      </c>
      <c r="K667" s="22" t="n">
        <v>1.4</v>
      </c>
      <c r="L667" s="23" t="n">
        <f aca="false">H667*K667</f>
        <v>2660</v>
      </c>
      <c r="M667" s="23" t="n">
        <v>2500</v>
      </c>
      <c r="N667" s="24" t="n">
        <f aca="false">L667-M667</f>
        <v>160</v>
      </c>
      <c r="O667" s="25" t="n">
        <f aca="false">IF(L667&gt;=M667,1,0)</f>
        <v>1</v>
      </c>
      <c r="P667" s="26" t="n">
        <v>0.721577777777778</v>
      </c>
      <c r="Q667" s="26" t="n">
        <v>0.0855555555555556</v>
      </c>
      <c r="R667" s="25" t="n">
        <v>73</v>
      </c>
      <c r="S667" s="21" t="n">
        <v>10</v>
      </c>
    </row>
    <row r="668" customFormat="false" ht="15" hidden="false" customHeight="true" outlineLevel="0" collapsed="false">
      <c r="A668" s="19" t="n">
        <v>46041</v>
      </c>
      <c r="B668" s="1" t="s">
        <v>137</v>
      </c>
      <c r="C668" s="1" t="s">
        <v>164</v>
      </c>
      <c r="D668" s="1" t="n">
        <v>21</v>
      </c>
      <c r="E668" s="1" t="s">
        <v>10</v>
      </c>
      <c r="F668" s="1" t="s">
        <v>172</v>
      </c>
      <c r="G668" s="1" t="s">
        <v>173</v>
      </c>
      <c r="H668" s="20" t="n">
        <v>1120</v>
      </c>
      <c r="I668" s="21" t="n">
        <v>40.42</v>
      </c>
      <c r="J668" s="20" t="n">
        <f aca="false">H668*I668</f>
        <v>45270.4</v>
      </c>
      <c r="K668" s="22" t="n">
        <v>3.5</v>
      </c>
      <c r="L668" s="23" t="n">
        <f aca="false">H668*K668</f>
        <v>3920</v>
      </c>
      <c r="M668" s="23" t="n">
        <v>2500</v>
      </c>
      <c r="N668" s="24" t="n">
        <f aca="false">L668-M668</f>
        <v>1420</v>
      </c>
      <c r="O668" s="25" t="n">
        <f aca="false">IF(L668&gt;=M668,1,0)</f>
        <v>1</v>
      </c>
      <c r="P668" s="26" t="n">
        <v>0.856420734014378</v>
      </c>
      <c r="Q668" s="26" t="n">
        <v>0.0963636363636364</v>
      </c>
      <c r="R668" s="25" t="n">
        <v>78</v>
      </c>
      <c r="S668" s="21" t="n">
        <v>12</v>
      </c>
    </row>
    <row r="669" customFormat="false" ht="15" hidden="false" customHeight="true" outlineLevel="0" collapsed="false">
      <c r="A669" s="19" t="n">
        <v>46041</v>
      </c>
      <c r="B669" s="1" t="s">
        <v>137</v>
      </c>
      <c r="C669" s="1" t="s">
        <v>164</v>
      </c>
      <c r="D669" s="1" t="n">
        <v>22</v>
      </c>
      <c r="E669" s="1" t="s">
        <v>16</v>
      </c>
      <c r="F669" s="1" t="s">
        <v>139</v>
      </c>
      <c r="G669" s="1" t="s">
        <v>140</v>
      </c>
      <c r="H669" s="20" t="n">
        <v>1950</v>
      </c>
      <c r="I669" s="21" t="n">
        <v>22.23</v>
      </c>
      <c r="J669" s="20" t="n">
        <f aca="false">H669*I669</f>
        <v>43348.5</v>
      </c>
      <c r="K669" s="22" t="n">
        <v>1.51</v>
      </c>
      <c r="L669" s="23" t="n">
        <f aca="false">H669*K669</f>
        <v>2944.5</v>
      </c>
      <c r="M669" s="23" t="n">
        <v>2500</v>
      </c>
      <c r="N669" s="24" t="n">
        <f aca="false">L669-M669</f>
        <v>444.5</v>
      </c>
      <c r="O669" s="25" t="n">
        <f aca="false">IF(L669&gt;=M669,1,0)</f>
        <v>1</v>
      </c>
      <c r="P669" s="26" t="n">
        <v>0.905357142857143</v>
      </c>
      <c r="Q669" s="26" t="n">
        <v>0.0880337374802319</v>
      </c>
      <c r="R669" s="25" t="n">
        <v>79</v>
      </c>
      <c r="S669" s="21" t="n">
        <v>10</v>
      </c>
    </row>
    <row r="670" customFormat="false" ht="15" hidden="false" customHeight="true" outlineLevel="0" collapsed="false">
      <c r="A670" s="19" t="n">
        <v>46041</v>
      </c>
      <c r="B670" s="1" t="s">
        <v>137</v>
      </c>
      <c r="C670" s="1" t="s">
        <v>164</v>
      </c>
      <c r="D670" s="1" t="n">
        <v>23</v>
      </c>
      <c r="E670" s="1" t="s">
        <v>22</v>
      </c>
      <c r="F670" s="1" t="s">
        <v>269</v>
      </c>
      <c r="G670" s="1" t="s">
        <v>274</v>
      </c>
      <c r="H670" s="20" t="n">
        <v>1700</v>
      </c>
      <c r="I670" s="21" t="n">
        <v>20.12</v>
      </c>
      <c r="J670" s="20" t="n">
        <f aca="false">H670*I670</f>
        <v>34204</v>
      </c>
      <c r="K670" s="22" t="n">
        <v>1.1</v>
      </c>
      <c r="L670" s="23" t="n">
        <f aca="false">H670*K670</f>
        <v>1870</v>
      </c>
      <c r="M670" s="23" t="n">
        <v>2500</v>
      </c>
      <c r="N670" s="24" t="n">
        <f aca="false">L670-M670</f>
        <v>-630</v>
      </c>
      <c r="O670" s="25" t="n">
        <f aca="false">IF(L670&gt;=M670,1,0)</f>
        <v>0</v>
      </c>
      <c r="P670" s="26" t="n">
        <v>0.723434856175973</v>
      </c>
      <c r="Q670" s="26" t="n">
        <v>0.0883333333333333</v>
      </c>
      <c r="R670" s="25" t="n">
        <v>77</v>
      </c>
      <c r="S670" s="21" t="n">
        <v>10</v>
      </c>
    </row>
    <row r="671" customFormat="false" ht="15" hidden="false" customHeight="true" outlineLevel="0" collapsed="false">
      <c r="A671" s="19" t="n">
        <v>46041</v>
      </c>
      <c r="B671" s="1" t="s">
        <v>137</v>
      </c>
      <c r="C671" s="1" t="s">
        <v>164</v>
      </c>
      <c r="D671" s="1" t="n">
        <v>24</v>
      </c>
      <c r="E671" s="1" t="s">
        <v>176</v>
      </c>
      <c r="F671" s="1" t="s">
        <v>279</v>
      </c>
      <c r="G671" s="1" t="s">
        <v>258</v>
      </c>
      <c r="H671" s="20" t="n">
        <v>550</v>
      </c>
      <c r="I671" s="21" t="n">
        <v>29.4</v>
      </c>
      <c r="J671" s="20" t="n">
        <f aca="false">H671*I671</f>
        <v>16170</v>
      </c>
      <c r="K671" s="22" t="n">
        <v>3.72</v>
      </c>
      <c r="L671" s="23" t="n">
        <f aca="false">H671*K671</f>
        <v>2046</v>
      </c>
      <c r="M671" s="23" t="n">
        <v>2500</v>
      </c>
      <c r="N671" s="24" t="n">
        <f aca="false">L671-M671</f>
        <v>-454</v>
      </c>
      <c r="O671" s="25" t="n">
        <f aca="false">IF(L671&gt;=M671,1,0)</f>
        <v>0</v>
      </c>
      <c r="P671" s="26" t="n">
        <v>0.352287581699346</v>
      </c>
      <c r="Q671" s="26" t="n">
        <v>0.10375</v>
      </c>
      <c r="R671" s="25" t="n">
        <v>74</v>
      </c>
      <c r="S671" s="21" t="n">
        <v>10</v>
      </c>
    </row>
    <row r="672" customFormat="false" ht="15" hidden="false" customHeight="true" outlineLevel="0" collapsed="false">
      <c r="A672" s="19" t="n">
        <v>46041</v>
      </c>
      <c r="B672" s="1" t="s">
        <v>137</v>
      </c>
      <c r="C672" s="1" t="s">
        <v>164</v>
      </c>
      <c r="D672" s="1" t="n">
        <v>25</v>
      </c>
      <c r="E672" s="1" t="s">
        <v>10</v>
      </c>
      <c r="F672" s="1" t="s">
        <v>239</v>
      </c>
      <c r="G672" s="1" t="s">
        <v>243</v>
      </c>
      <c r="H672" s="20" t="n">
        <v>1500</v>
      </c>
      <c r="I672" s="21" t="n">
        <v>26.07</v>
      </c>
      <c r="J672" s="20" t="n">
        <f aca="false">H672*I672</f>
        <v>39105</v>
      </c>
      <c r="K672" s="22" t="n">
        <v>2.19</v>
      </c>
      <c r="L672" s="23" t="n">
        <f aca="false">H672*K672</f>
        <v>3285</v>
      </c>
      <c r="M672" s="23" t="n">
        <v>2500</v>
      </c>
      <c r="N672" s="24" t="n">
        <f aca="false">L672-M672</f>
        <v>785</v>
      </c>
      <c r="O672" s="25" t="n">
        <f aca="false">IF(L672&gt;=M672,1,0)</f>
        <v>1</v>
      </c>
      <c r="P672" s="26" t="n">
        <v>0.835576923076923</v>
      </c>
      <c r="Q672" s="26" t="n">
        <v>0.108896797153025</v>
      </c>
      <c r="R672" s="25" t="n">
        <v>79</v>
      </c>
      <c r="S672" s="21" t="n">
        <v>10</v>
      </c>
    </row>
    <row r="673" customFormat="false" ht="15" hidden="false" customHeight="true" outlineLevel="0" collapsed="false">
      <c r="A673" s="19" t="n">
        <v>46041</v>
      </c>
      <c r="B673" s="1" t="s">
        <v>137</v>
      </c>
      <c r="C673" s="1" t="s">
        <v>164</v>
      </c>
      <c r="D673" s="1" t="n">
        <v>26</v>
      </c>
      <c r="E673" s="1" t="s">
        <v>16</v>
      </c>
      <c r="F673" s="1" t="s">
        <v>248</v>
      </c>
      <c r="G673" s="1" t="s">
        <v>268</v>
      </c>
      <c r="H673" s="20" t="n">
        <v>1900</v>
      </c>
      <c r="I673" s="21" t="n">
        <v>17.09</v>
      </c>
      <c r="J673" s="20" t="n">
        <f aca="false">H673*I673</f>
        <v>32471</v>
      </c>
      <c r="K673" s="22" t="n">
        <v>1.4</v>
      </c>
      <c r="L673" s="23" t="n">
        <f aca="false">H673*K673</f>
        <v>2660</v>
      </c>
      <c r="M673" s="23" t="n">
        <v>2500</v>
      </c>
      <c r="N673" s="24" t="n">
        <f aca="false">L673-M673</f>
        <v>160</v>
      </c>
      <c r="O673" s="25" t="n">
        <f aca="false">IF(L673&gt;=M673,1,0)</f>
        <v>1</v>
      </c>
      <c r="P673" s="26" t="n">
        <v>0.786603682170543</v>
      </c>
      <c r="Q673" s="26" t="n">
        <v>0.0814207650273224</v>
      </c>
      <c r="R673" s="25" t="n">
        <v>72</v>
      </c>
      <c r="S673" s="21" t="n">
        <v>10</v>
      </c>
    </row>
    <row r="674" customFormat="false" ht="15" hidden="false" customHeight="true" outlineLevel="0" collapsed="false">
      <c r="A674" s="19" t="n">
        <v>46041</v>
      </c>
      <c r="B674" s="1" t="s">
        <v>137</v>
      </c>
      <c r="C674" s="1" t="s">
        <v>164</v>
      </c>
      <c r="D674" s="1" t="n">
        <v>27</v>
      </c>
      <c r="E674" s="1" t="s">
        <v>219</v>
      </c>
      <c r="F674" s="1" t="s">
        <v>275</v>
      </c>
      <c r="G674" s="1" t="s">
        <v>252</v>
      </c>
      <c r="H674" s="20" t="n">
        <v>1650</v>
      </c>
      <c r="I674" s="21" t="n">
        <v>22.24</v>
      </c>
      <c r="J674" s="20" t="n">
        <f aca="false">H674*I674</f>
        <v>36696</v>
      </c>
      <c r="K674" s="22" t="n">
        <v>1.3</v>
      </c>
      <c r="L674" s="23" t="n">
        <f aca="false">H674*K674</f>
        <v>2145</v>
      </c>
      <c r="M674" s="23" t="n">
        <v>2500</v>
      </c>
      <c r="N674" s="24" t="n">
        <f aca="false">L674-M674</f>
        <v>-355</v>
      </c>
      <c r="O674" s="25" t="n">
        <f aca="false">IF(L674&gt;=M674,1,0)</f>
        <v>0</v>
      </c>
      <c r="P674" s="26" t="n">
        <v>0.900736377025037</v>
      </c>
      <c r="Q674" s="26" t="n">
        <v>0.103403141361257</v>
      </c>
      <c r="R674" s="25" t="n">
        <v>70</v>
      </c>
      <c r="S674" s="21" t="n">
        <v>10</v>
      </c>
    </row>
    <row r="675" customFormat="false" ht="15" hidden="false" customHeight="true" outlineLevel="0" collapsed="false">
      <c r="A675" s="19" t="n">
        <v>46041</v>
      </c>
      <c r="B675" s="1" t="s">
        <v>137</v>
      </c>
      <c r="C675" s="1" t="s">
        <v>164</v>
      </c>
      <c r="D675" s="1" t="n">
        <v>28</v>
      </c>
      <c r="E675" s="1" t="s">
        <v>176</v>
      </c>
      <c r="F675" s="1" t="s">
        <v>276</v>
      </c>
      <c r="G675" s="1" t="s">
        <v>223</v>
      </c>
      <c r="H675" s="20" t="n">
        <v>1100</v>
      </c>
      <c r="I675" s="21" t="n">
        <v>38.48</v>
      </c>
      <c r="J675" s="20" t="n">
        <f aca="false">H675*I675</f>
        <v>42328</v>
      </c>
      <c r="K675" s="22" t="n">
        <v>1.9</v>
      </c>
      <c r="L675" s="23" t="n">
        <f aca="false">H675*K675</f>
        <v>2090</v>
      </c>
      <c r="M675" s="23" t="n">
        <v>2500</v>
      </c>
      <c r="N675" s="24" t="n">
        <f aca="false">L675-M675</f>
        <v>-410</v>
      </c>
      <c r="O675" s="25" t="n">
        <f aca="false">IF(L675&gt;=M675,1,0)</f>
        <v>0</v>
      </c>
      <c r="P675" s="26" t="n">
        <v>0.74259649122807</v>
      </c>
      <c r="Q675" s="26" t="n">
        <v>0.113</v>
      </c>
      <c r="R675" s="25" t="n">
        <v>80</v>
      </c>
      <c r="S675" s="21" t="n">
        <v>12</v>
      </c>
    </row>
    <row r="676" customFormat="false" ht="15" hidden="false" customHeight="true" outlineLevel="0" collapsed="false">
      <c r="A676" s="19" t="n">
        <v>46041</v>
      </c>
      <c r="B676" s="1" t="s">
        <v>137</v>
      </c>
      <c r="C676" s="1" t="s">
        <v>164</v>
      </c>
      <c r="D676" s="1" t="n">
        <v>29</v>
      </c>
      <c r="E676" s="1" t="s">
        <v>10</v>
      </c>
      <c r="F676" s="1" t="s">
        <v>160</v>
      </c>
      <c r="G676" s="1" t="s">
        <v>161</v>
      </c>
      <c r="H676" s="20" t="n">
        <v>850</v>
      </c>
      <c r="I676" s="21" t="n">
        <v>22.05</v>
      </c>
      <c r="J676" s="20" t="n">
        <f aca="false">H676*I676</f>
        <v>18742.5</v>
      </c>
      <c r="K676" s="22" t="n">
        <v>1.83</v>
      </c>
      <c r="L676" s="23" t="n">
        <f aca="false">H676*K676</f>
        <v>1555.5</v>
      </c>
      <c r="M676" s="23" t="n">
        <v>2500</v>
      </c>
      <c r="N676" s="24" t="n">
        <f aca="false">L676-M676</f>
        <v>-944.5</v>
      </c>
      <c r="O676" s="25" t="n">
        <f aca="false">IF(L676&gt;=M676,1,0)</f>
        <v>0</v>
      </c>
      <c r="P676" s="26" t="n">
        <v>0.425</v>
      </c>
      <c r="Q676" s="26" t="n">
        <v>0.11421052631579</v>
      </c>
      <c r="R676" s="25" t="n">
        <v>77</v>
      </c>
      <c r="S676" s="21" t="n">
        <v>10</v>
      </c>
    </row>
    <row r="677" customFormat="false" ht="15" hidden="false" customHeight="true" outlineLevel="0" collapsed="false">
      <c r="A677" s="19" t="n">
        <v>46041</v>
      </c>
      <c r="B677" s="1" t="s">
        <v>137</v>
      </c>
      <c r="C677" s="1" t="s">
        <v>164</v>
      </c>
      <c r="D677" s="1" t="n">
        <v>30</v>
      </c>
      <c r="E677" s="1" t="s">
        <v>10</v>
      </c>
      <c r="F677" s="1" t="s">
        <v>160</v>
      </c>
      <c r="G677" s="1" t="s">
        <v>161</v>
      </c>
      <c r="H677" s="20" t="n">
        <v>1800</v>
      </c>
      <c r="I677" s="21" t="n">
        <v>22.05</v>
      </c>
      <c r="J677" s="20" t="n">
        <f aca="false">H677*I677</f>
        <v>39690</v>
      </c>
      <c r="K677" s="22" t="n">
        <v>1.83</v>
      </c>
      <c r="L677" s="23" t="n">
        <f aca="false">H677*K677</f>
        <v>3294</v>
      </c>
      <c r="M677" s="23" t="n">
        <v>2500</v>
      </c>
      <c r="N677" s="24" t="n">
        <f aca="false">L677-M677</f>
        <v>794</v>
      </c>
      <c r="O677" s="25" t="n">
        <f aca="false">IF(L677&gt;=M677,1,0)</f>
        <v>1</v>
      </c>
      <c r="P677" s="26" t="n">
        <v>0.842675159235669</v>
      </c>
      <c r="Q677" s="26" t="n">
        <v>0.110179640718563</v>
      </c>
      <c r="R677" s="25" t="n">
        <v>78</v>
      </c>
      <c r="S677" s="21" t="n">
        <v>10</v>
      </c>
    </row>
    <row r="678" customFormat="false" ht="15" hidden="false" customHeight="true" outlineLevel="0" collapsed="false">
      <c r="A678" s="19" t="n">
        <v>46041</v>
      </c>
      <c r="B678" s="1" t="s">
        <v>137</v>
      </c>
      <c r="C678" s="1" t="s">
        <v>164</v>
      </c>
      <c r="D678" s="1" t="n">
        <v>31</v>
      </c>
      <c r="E678" s="1" t="s">
        <v>16</v>
      </c>
      <c r="F678" s="1" t="s">
        <v>139</v>
      </c>
      <c r="G678" s="1" t="s">
        <v>140</v>
      </c>
      <c r="H678" s="20" t="n">
        <v>1920</v>
      </c>
      <c r="I678" s="21" t="n">
        <v>22.23</v>
      </c>
      <c r="J678" s="20" t="n">
        <f aca="false">H678*I678</f>
        <v>42681.6</v>
      </c>
      <c r="K678" s="22" t="n">
        <v>1.51</v>
      </c>
      <c r="L678" s="23" t="n">
        <f aca="false">H678*K678</f>
        <v>2899.2</v>
      </c>
      <c r="M678" s="23" t="n">
        <v>2500</v>
      </c>
      <c r="N678" s="24" t="n">
        <f aca="false">L678-M678</f>
        <v>399.2</v>
      </c>
      <c r="O678" s="25" t="n">
        <f aca="false">IF(L678&gt;=M678,1,0)</f>
        <v>1</v>
      </c>
      <c r="P678" s="26" t="n">
        <v>0.928668407310705</v>
      </c>
      <c r="Q678" s="26" t="n">
        <v>0.13421052631579</v>
      </c>
      <c r="R678" s="25" t="n">
        <v>76</v>
      </c>
      <c r="S678" s="21" t="n">
        <v>10</v>
      </c>
    </row>
    <row r="679" customFormat="false" ht="15" hidden="false" customHeight="true" outlineLevel="0" collapsed="false">
      <c r="A679" s="19" t="n">
        <v>46041</v>
      </c>
      <c r="B679" s="1" t="s">
        <v>137</v>
      </c>
      <c r="C679" s="1" t="s">
        <v>164</v>
      </c>
      <c r="D679" s="1" t="n">
        <v>32</v>
      </c>
      <c r="E679" s="1" t="s">
        <v>176</v>
      </c>
      <c r="F679" s="1" t="s">
        <v>277</v>
      </c>
      <c r="G679" s="1" t="s">
        <v>214</v>
      </c>
      <c r="H679" s="20" t="n">
        <v>900</v>
      </c>
      <c r="I679" s="21" t="n">
        <v>18.95</v>
      </c>
      <c r="J679" s="20" t="n">
        <f aca="false">H679*I679</f>
        <v>17055</v>
      </c>
      <c r="K679" s="22" t="n">
        <v>1.93</v>
      </c>
      <c r="L679" s="23" t="n">
        <f aca="false">H679*K679</f>
        <v>1737</v>
      </c>
      <c r="M679" s="23" t="n">
        <v>2500</v>
      </c>
      <c r="N679" s="24" t="n">
        <f aca="false">L679-M679</f>
        <v>-763</v>
      </c>
      <c r="O679" s="25" t="n">
        <f aca="false">IF(L679&gt;=M679,1,0)</f>
        <v>0</v>
      </c>
      <c r="P679" s="26" t="n">
        <v>0.415570175438597</v>
      </c>
      <c r="Q679" s="26" t="n">
        <v>0.149333333333333</v>
      </c>
      <c r="R679" s="25" t="n">
        <v>71</v>
      </c>
      <c r="S679" s="21" t="n">
        <v>9</v>
      </c>
    </row>
    <row r="680" customFormat="false" ht="15" hidden="false" customHeight="true" outlineLevel="0" collapsed="false">
      <c r="A680" s="19" t="n">
        <v>46041</v>
      </c>
      <c r="B680" s="1" t="s">
        <v>137</v>
      </c>
      <c r="C680" s="1" t="s">
        <v>190</v>
      </c>
      <c r="D680" s="1" t="n">
        <v>33</v>
      </c>
      <c r="E680" s="1" t="s">
        <v>16</v>
      </c>
      <c r="F680" s="1" t="s">
        <v>210</v>
      </c>
      <c r="G680" s="1" t="s">
        <v>192</v>
      </c>
      <c r="H680" s="20" t="n">
        <v>1600</v>
      </c>
      <c r="I680" s="21" t="n">
        <v>19.56</v>
      </c>
      <c r="J680" s="20" t="n">
        <f aca="false">H680*I680</f>
        <v>31296</v>
      </c>
      <c r="K680" s="22" t="n">
        <v>1.5</v>
      </c>
      <c r="L680" s="23" t="n">
        <f aca="false">H680*K680</f>
        <v>2400</v>
      </c>
      <c r="M680" s="23" t="n">
        <v>2500</v>
      </c>
      <c r="N680" s="24" t="n">
        <f aca="false">L680-M680</f>
        <v>-100</v>
      </c>
      <c r="O680" s="25" t="n">
        <f aca="false">IF(L680&gt;=M680,1,0)</f>
        <v>0</v>
      </c>
      <c r="P680" s="26" t="n">
        <v>0.712043978010994</v>
      </c>
      <c r="Q680" s="26" t="n">
        <v>0.0739986422267481</v>
      </c>
      <c r="R680" s="25" t="n">
        <v>67</v>
      </c>
      <c r="S680" s="21" t="n">
        <v>10</v>
      </c>
    </row>
    <row r="681" customFormat="false" ht="15" hidden="false" customHeight="true" outlineLevel="0" collapsed="false">
      <c r="A681" s="19" t="n">
        <v>46041</v>
      </c>
      <c r="B681" s="1" t="s">
        <v>137</v>
      </c>
      <c r="C681" s="1" t="s">
        <v>190</v>
      </c>
      <c r="D681" s="1" t="n">
        <v>34</v>
      </c>
      <c r="E681" s="1" t="s">
        <v>16</v>
      </c>
      <c r="F681" s="1" t="s">
        <v>139</v>
      </c>
      <c r="G681" s="1" t="s">
        <v>140</v>
      </c>
      <c r="H681" s="20" t="n">
        <v>1630</v>
      </c>
      <c r="I681" s="21" t="n">
        <v>22.23</v>
      </c>
      <c r="J681" s="20" t="n">
        <f aca="false">H681*I681</f>
        <v>36234.9</v>
      </c>
      <c r="K681" s="22" t="n">
        <v>1.51</v>
      </c>
      <c r="L681" s="23" t="n">
        <f aca="false">H681*K681</f>
        <v>2461.3</v>
      </c>
      <c r="M681" s="23" t="n">
        <v>2500</v>
      </c>
      <c r="N681" s="24" t="n">
        <f aca="false">L681-M681</f>
        <v>-38.6999999999998</v>
      </c>
      <c r="O681" s="25" t="n">
        <f aca="false">IF(L681&gt;=M681,1,0)</f>
        <v>0</v>
      </c>
      <c r="P681" s="26" t="n">
        <v>0.796721635883905</v>
      </c>
      <c r="Q681" s="26" t="n">
        <v>0.0631389055923031</v>
      </c>
      <c r="R681" s="25" t="n">
        <v>78</v>
      </c>
      <c r="S681" s="21" t="n">
        <v>10</v>
      </c>
    </row>
    <row r="682" customFormat="false" ht="15" hidden="false" customHeight="true" outlineLevel="0" collapsed="false">
      <c r="A682" s="19" t="n">
        <v>46041</v>
      </c>
      <c r="B682" s="1" t="s">
        <v>137</v>
      </c>
      <c r="C682" s="1" t="s">
        <v>190</v>
      </c>
      <c r="D682" s="1" t="n">
        <v>35</v>
      </c>
      <c r="E682" s="1" t="s">
        <v>16</v>
      </c>
      <c r="F682" s="1" t="s">
        <v>139</v>
      </c>
      <c r="G682" s="1" t="s">
        <v>140</v>
      </c>
      <c r="H682" s="20" t="n">
        <v>1650</v>
      </c>
      <c r="I682" s="21" t="n">
        <v>24.1</v>
      </c>
      <c r="J682" s="20" t="n">
        <f aca="false">H682*I682</f>
        <v>39765</v>
      </c>
      <c r="K682" s="22" t="n">
        <v>1.51</v>
      </c>
      <c r="L682" s="23" t="n">
        <f aca="false">H682*K682</f>
        <v>2491.5</v>
      </c>
      <c r="M682" s="23" t="n">
        <v>2500</v>
      </c>
      <c r="N682" s="24" t="n">
        <f aca="false">L682-M682</f>
        <v>-8.5</v>
      </c>
      <c r="O682" s="25" t="n">
        <f aca="false">IF(L682&gt;=M682,1,0)</f>
        <v>0</v>
      </c>
      <c r="P682" s="26" t="n">
        <v>0.81020782396088</v>
      </c>
      <c r="Q682" s="26" t="n">
        <v>0.0950920245398773</v>
      </c>
      <c r="R682" s="25" t="n">
        <v>75</v>
      </c>
      <c r="S682" s="21" t="n">
        <v>10</v>
      </c>
    </row>
    <row r="683" customFormat="false" ht="15" hidden="false" customHeight="true" outlineLevel="0" collapsed="false">
      <c r="A683" s="19" t="n">
        <v>46041</v>
      </c>
      <c r="B683" s="1" t="s">
        <v>137</v>
      </c>
      <c r="C683" s="1" t="s">
        <v>190</v>
      </c>
      <c r="D683" s="1" t="n">
        <v>36</v>
      </c>
      <c r="E683" s="1" t="s">
        <v>16</v>
      </c>
      <c r="F683" s="1" t="s">
        <v>248</v>
      </c>
      <c r="G683" s="1" t="s">
        <v>249</v>
      </c>
      <c r="H683" s="20" t="n">
        <v>1800</v>
      </c>
      <c r="I683" s="21" t="n">
        <v>15.22</v>
      </c>
      <c r="J683" s="20" t="n">
        <f aca="false">H683*I683</f>
        <v>27396</v>
      </c>
      <c r="K683" s="22" t="n">
        <v>1.4</v>
      </c>
      <c r="L683" s="23" t="n">
        <f aca="false">H683*K683</f>
        <v>2520</v>
      </c>
      <c r="M683" s="23" t="n">
        <v>2500</v>
      </c>
      <c r="N683" s="24" t="n">
        <f aca="false">L683-M683</f>
        <v>20</v>
      </c>
      <c r="O683" s="25" t="n">
        <f aca="false">IF(L683&gt;=M683,1,0)</f>
        <v>1</v>
      </c>
      <c r="P683" s="26" t="n">
        <v>0.789965397923875</v>
      </c>
      <c r="Q683" s="26" t="n">
        <v>0.132217090069284</v>
      </c>
      <c r="R683" s="25" t="n">
        <v>77</v>
      </c>
      <c r="S683" s="21" t="n">
        <v>10</v>
      </c>
    </row>
    <row r="684" customFormat="false" ht="15" hidden="false" customHeight="true" outlineLevel="0" collapsed="false">
      <c r="A684" s="19" t="n">
        <v>46041</v>
      </c>
      <c r="B684" s="1" t="s">
        <v>137</v>
      </c>
      <c r="C684" s="1" t="s">
        <v>190</v>
      </c>
      <c r="D684" s="1" t="n">
        <v>37</v>
      </c>
      <c r="E684" s="1" t="s">
        <v>16</v>
      </c>
      <c r="F684" s="1" t="s">
        <v>259</v>
      </c>
      <c r="G684" s="1" t="s">
        <v>260</v>
      </c>
      <c r="H684" s="20" t="n">
        <v>1500</v>
      </c>
      <c r="I684" s="21" t="n">
        <v>18.39</v>
      </c>
      <c r="J684" s="20" t="n">
        <f aca="false">H684*I684</f>
        <v>27585</v>
      </c>
      <c r="K684" s="22" t="n">
        <v>1.4</v>
      </c>
      <c r="L684" s="23" t="n">
        <f aca="false">H684*K684</f>
        <v>2100</v>
      </c>
      <c r="M684" s="23" t="n">
        <v>2500</v>
      </c>
      <c r="N684" s="24" t="n">
        <f aca="false">L684-M684</f>
        <v>-400</v>
      </c>
      <c r="O684" s="25" t="n">
        <f aca="false">IF(L684&gt;=M684,1,0)</f>
        <v>0</v>
      </c>
      <c r="P684" s="26" t="n">
        <v>0.711687306501548</v>
      </c>
      <c r="Q684" s="26" t="n">
        <v>0.0998552821997106</v>
      </c>
      <c r="R684" s="25" t="n">
        <v>75</v>
      </c>
      <c r="S684" s="21" t="n">
        <v>10</v>
      </c>
    </row>
    <row r="685" customFormat="false" ht="15" hidden="false" customHeight="true" outlineLevel="0" collapsed="false">
      <c r="A685" s="19" t="n">
        <v>46041</v>
      </c>
      <c r="B685" s="1" t="s">
        <v>137</v>
      </c>
      <c r="C685" s="1" t="s">
        <v>190</v>
      </c>
      <c r="D685" s="1" t="n">
        <v>38</v>
      </c>
      <c r="E685" s="1" t="s">
        <v>16</v>
      </c>
      <c r="F685" s="1" t="s">
        <v>139</v>
      </c>
      <c r="G685" s="1" t="s">
        <v>140</v>
      </c>
      <c r="H685" s="20" t="n">
        <v>1640</v>
      </c>
      <c r="I685" s="21" t="n">
        <v>22.23</v>
      </c>
      <c r="J685" s="20" t="n">
        <f aca="false">H685*I685</f>
        <v>36457.2</v>
      </c>
      <c r="K685" s="22" t="n">
        <v>1.51</v>
      </c>
      <c r="L685" s="23" t="n">
        <f aca="false">H685*K685</f>
        <v>2476.4</v>
      </c>
      <c r="M685" s="23" t="n">
        <v>2500</v>
      </c>
      <c r="N685" s="24" t="n">
        <f aca="false">L685-M685</f>
        <v>-23.5999999999999</v>
      </c>
      <c r="O685" s="25" t="n">
        <f aca="false">IF(L685&gt;=M685,1,0)</f>
        <v>0</v>
      </c>
      <c r="P685" s="26" t="n">
        <v>0.800553359683795</v>
      </c>
      <c r="Q685" s="26" t="n">
        <v>0.068776628119294</v>
      </c>
      <c r="R685" s="25" t="n">
        <v>82</v>
      </c>
      <c r="S685" s="21" t="n">
        <v>10</v>
      </c>
    </row>
    <row r="686" customFormat="false" ht="15" hidden="false" customHeight="true" outlineLevel="0" collapsed="false">
      <c r="A686" s="19" t="n">
        <v>46042</v>
      </c>
      <c r="B686" s="1" t="s">
        <v>137</v>
      </c>
      <c r="C686" s="1" t="s">
        <v>138</v>
      </c>
      <c r="D686" s="1" t="n">
        <v>1</v>
      </c>
      <c r="E686" s="1" t="s">
        <v>16</v>
      </c>
      <c r="F686" s="1" t="s">
        <v>139</v>
      </c>
      <c r="G686" s="1" t="s">
        <v>140</v>
      </c>
      <c r="H686" s="20" t="n">
        <v>1750</v>
      </c>
      <c r="I686" s="21" t="n">
        <v>22.23</v>
      </c>
      <c r="J686" s="20" t="n">
        <f aca="false">H686*I686</f>
        <v>38902.5</v>
      </c>
      <c r="K686" s="22" t="n">
        <v>1.51</v>
      </c>
      <c r="L686" s="23" t="n">
        <f aca="false">H686*K686</f>
        <v>2642.5</v>
      </c>
      <c r="M686" s="23" t="n">
        <v>2500</v>
      </c>
      <c r="N686" s="24" t="n">
        <f aca="false">L686-M686</f>
        <v>142.5</v>
      </c>
      <c r="O686" s="25" t="n">
        <f aca="false">IF(L686&gt;=M686,1,0)</f>
        <v>1</v>
      </c>
      <c r="P686" s="26" t="n">
        <v>0.91063904494382</v>
      </c>
      <c r="Q686" s="26" t="n">
        <v>0.105263157894737</v>
      </c>
      <c r="R686" s="25" t="n">
        <v>77</v>
      </c>
      <c r="S686" s="21" t="n">
        <v>9</v>
      </c>
    </row>
    <row r="687" customFormat="false" ht="15" hidden="false" customHeight="true" outlineLevel="0" collapsed="false">
      <c r="A687" s="19" t="n">
        <v>46042</v>
      </c>
      <c r="B687" s="1" t="s">
        <v>137</v>
      </c>
      <c r="C687" s="1" t="s">
        <v>138</v>
      </c>
      <c r="D687" s="1" t="n">
        <v>2</v>
      </c>
      <c r="E687" s="1" t="s">
        <v>10</v>
      </c>
      <c r="F687" s="1" t="s">
        <v>250</v>
      </c>
      <c r="G687" s="1" t="s">
        <v>261</v>
      </c>
      <c r="H687" s="20" t="n">
        <v>1600</v>
      </c>
      <c r="I687" s="21" t="n">
        <v>19.73</v>
      </c>
      <c r="J687" s="20" t="n">
        <f aca="false">H687*I687</f>
        <v>31568</v>
      </c>
      <c r="K687" s="22" t="n">
        <v>1.75</v>
      </c>
      <c r="L687" s="23" t="n">
        <f aca="false">H687*K687</f>
        <v>2800</v>
      </c>
      <c r="M687" s="23" t="n">
        <v>2500</v>
      </c>
      <c r="N687" s="24" t="n">
        <f aca="false">L687-M687</f>
        <v>300</v>
      </c>
      <c r="O687" s="25" t="n">
        <f aca="false">IF(L687&gt;=M687,1,0)</f>
        <v>1</v>
      </c>
      <c r="P687" s="26" t="n">
        <v>0.849973074851912</v>
      </c>
      <c r="Q687" s="26" t="n">
        <v>0.0713414634146341</v>
      </c>
      <c r="R687" s="25" t="n">
        <v>67</v>
      </c>
      <c r="S687" s="21" t="n">
        <v>9</v>
      </c>
    </row>
    <row r="688" customFormat="false" ht="15" hidden="false" customHeight="true" outlineLevel="0" collapsed="false">
      <c r="A688" s="19" t="n">
        <v>46042</v>
      </c>
      <c r="B688" s="1" t="s">
        <v>137</v>
      </c>
      <c r="C688" s="1" t="s">
        <v>138</v>
      </c>
      <c r="D688" s="1" t="n">
        <v>3</v>
      </c>
      <c r="E688" s="1" t="s">
        <v>16</v>
      </c>
      <c r="F688" s="1" t="s">
        <v>255</v>
      </c>
      <c r="G688" s="1" t="s">
        <v>271</v>
      </c>
      <c r="H688" s="20" t="n">
        <v>1300</v>
      </c>
      <c r="I688" s="21" t="n">
        <v>18.37</v>
      </c>
      <c r="J688" s="20" t="n">
        <f aca="false">H688*I688</f>
        <v>23881</v>
      </c>
      <c r="K688" s="22" t="n">
        <v>1.45</v>
      </c>
      <c r="L688" s="23" t="n">
        <f aca="false">H688*K688</f>
        <v>1885</v>
      </c>
      <c r="M688" s="23" t="n">
        <v>2500</v>
      </c>
      <c r="N688" s="24" t="n">
        <f aca="false">L688-M688</f>
        <v>-615</v>
      </c>
      <c r="O688" s="25" t="n">
        <f aca="false">IF(L688&gt;=M688,1,0)</f>
        <v>0</v>
      </c>
      <c r="P688" s="26" t="n">
        <v>0.737067901234568</v>
      </c>
      <c r="Q688" s="26" t="n">
        <v>0.120206489675516</v>
      </c>
      <c r="R688" s="25" t="n">
        <v>65</v>
      </c>
      <c r="S688" s="21" t="n">
        <v>8</v>
      </c>
    </row>
    <row r="689" customFormat="false" ht="15" hidden="false" customHeight="true" outlineLevel="0" collapsed="false">
      <c r="A689" s="19" t="n">
        <v>46042</v>
      </c>
      <c r="B689" s="1" t="s">
        <v>137</v>
      </c>
      <c r="C689" s="1" t="s">
        <v>138</v>
      </c>
      <c r="D689" s="1" t="n">
        <v>4</v>
      </c>
      <c r="E689" s="1" t="s">
        <v>145</v>
      </c>
      <c r="F689" s="1" t="s">
        <v>280</v>
      </c>
      <c r="G689" s="1" t="s">
        <v>281</v>
      </c>
      <c r="H689" s="20" t="n">
        <v>1000</v>
      </c>
      <c r="I689" s="21" t="n">
        <v>21.4</v>
      </c>
      <c r="J689" s="20" t="n">
        <f aca="false">H689*I689</f>
        <v>21400</v>
      </c>
      <c r="K689" s="22" t="n">
        <v>3</v>
      </c>
      <c r="L689" s="23" t="n">
        <f aca="false">H689*K689</f>
        <v>3000</v>
      </c>
      <c r="M689" s="23" t="n">
        <v>2500</v>
      </c>
      <c r="N689" s="24" t="n">
        <f aca="false">L689-M689</f>
        <v>500</v>
      </c>
      <c r="O689" s="25" t="n">
        <f aca="false">IF(L689&gt;=M689,1,0)</f>
        <v>1</v>
      </c>
      <c r="P689" s="26" t="n">
        <v>0.597431602456728</v>
      </c>
      <c r="Q689" s="26" t="n">
        <v>0.126908396946565</v>
      </c>
      <c r="R689" s="25" t="n">
        <v>74</v>
      </c>
      <c r="S689" s="21" t="n">
        <v>8</v>
      </c>
    </row>
    <row r="690" customFormat="false" ht="15" hidden="false" customHeight="true" outlineLevel="0" collapsed="false">
      <c r="A690" s="19" t="n">
        <v>46042</v>
      </c>
      <c r="B690" s="1" t="s">
        <v>137</v>
      </c>
      <c r="C690" s="1" t="s">
        <v>138</v>
      </c>
      <c r="D690" s="1" t="n">
        <v>5</v>
      </c>
      <c r="E690" s="1" t="s">
        <v>13</v>
      </c>
      <c r="F690" s="1" t="s">
        <v>282</v>
      </c>
      <c r="G690" s="1" t="s">
        <v>149</v>
      </c>
      <c r="H690" s="20" t="n">
        <v>1200</v>
      </c>
      <c r="I690" s="21" t="n">
        <v>21.43</v>
      </c>
      <c r="J690" s="20" t="n">
        <f aca="false">H690*I690</f>
        <v>25716</v>
      </c>
      <c r="K690" s="22" t="n">
        <v>2.2</v>
      </c>
      <c r="L690" s="23" t="n">
        <f aca="false">H690*K690</f>
        <v>2640</v>
      </c>
      <c r="M690" s="23" t="n">
        <v>2500</v>
      </c>
      <c r="N690" s="24" t="n">
        <f aca="false">L690-M690</f>
        <v>140</v>
      </c>
      <c r="O690" s="25" t="n">
        <f aca="false">IF(L690&gt;=M690,1,0)</f>
        <v>1</v>
      </c>
      <c r="P690" s="26" t="n">
        <v>0.640657698056801</v>
      </c>
      <c r="Q690" s="26" t="n">
        <v>0.151757188498403</v>
      </c>
      <c r="R690" s="25" t="n">
        <v>75</v>
      </c>
      <c r="S690" s="21" t="n">
        <v>9</v>
      </c>
    </row>
    <row r="691" customFormat="false" ht="15" hidden="false" customHeight="true" outlineLevel="0" collapsed="false">
      <c r="A691" s="19" t="n">
        <v>46042</v>
      </c>
      <c r="B691" s="1" t="s">
        <v>137</v>
      </c>
      <c r="C691" s="1" t="s">
        <v>138</v>
      </c>
      <c r="D691" s="1" t="n">
        <v>6</v>
      </c>
      <c r="E691" s="1" t="s">
        <v>10</v>
      </c>
      <c r="F691" s="1" t="s">
        <v>250</v>
      </c>
      <c r="G691" s="1" t="s">
        <v>261</v>
      </c>
      <c r="H691" s="20" t="n">
        <v>900</v>
      </c>
      <c r="I691" s="21" t="n">
        <v>19.73</v>
      </c>
      <c r="J691" s="20" t="n">
        <f aca="false">H691*I691</f>
        <v>17757</v>
      </c>
      <c r="K691" s="22" t="n">
        <v>1.75</v>
      </c>
      <c r="L691" s="23" t="n">
        <f aca="false">H691*K691</f>
        <v>1575</v>
      </c>
      <c r="M691" s="23" t="n">
        <v>2500</v>
      </c>
      <c r="N691" s="24" t="n">
        <f aca="false">L691-M691</f>
        <v>-925</v>
      </c>
      <c r="O691" s="25" t="n">
        <f aca="false">IF(L691&gt;=M691,1,0)</f>
        <v>0</v>
      </c>
      <c r="P691" s="26" t="n">
        <v>0.714855072463768</v>
      </c>
      <c r="Q691" s="26" t="n">
        <v>0.122470713525027</v>
      </c>
      <c r="R691" s="25" t="n">
        <v>50</v>
      </c>
      <c r="S691" s="21" t="n">
        <v>8</v>
      </c>
    </row>
    <row r="692" customFormat="false" ht="15" hidden="false" customHeight="true" outlineLevel="0" collapsed="false">
      <c r="A692" s="19" t="n">
        <v>46042</v>
      </c>
      <c r="B692" s="1" t="s">
        <v>137</v>
      </c>
      <c r="C692" s="1" t="s">
        <v>138</v>
      </c>
      <c r="D692" s="1" t="n">
        <v>7</v>
      </c>
      <c r="E692" s="1" t="s">
        <v>13</v>
      </c>
      <c r="F692" s="1" t="s">
        <v>283</v>
      </c>
      <c r="G692" s="1" t="s">
        <v>149</v>
      </c>
      <c r="H692" s="20" t="n">
        <v>1200</v>
      </c>
      <c r="I692" s="21" t="n">
        <v>20.83</v>
      </c>
      <c r="J692" s="20" t="n">
        <f aca="false">H692*I692</f>
        <v>24996</v>
      </c>
      <c r="K692" s="22" t="n">
        <v>2.2</v>
      </c>
      <c r="L692" s="23" t="n">
        <f aca="false">H692*K692</f>
        <v>2640</v>
      </c>
      <c r="M692" s="23" t="n">
        <v>2500</v>
      </c>
      <c r="N692" s="24" t="n">
        <f aca="false">L692-M692</f>
        <v>140</v>
      </c>
      <c r="O692" s="25" t="n">
        <f aca="false">IF(L692&gt;=M692,1,0)</f>
        <v>1</v>
      </c>
      <c r="P692" s="26" t="n">
        <v>0.652978056426332</v>
      </c>
      <c r="Q692" s="26" t="n">
        <v>0.171588188347965</v>
      </c>
      <c r="R692" s="25" t="n">
        <v>76</v>
      </c>
      <c r="S692" s="21" t="n">
        <v>8</v>
      </c>
    </row>
    <row r="693" customFormat="false" ht="15" hidden="false" customHeight="true" outlineLevel="0" collapsed="false">
      <c r="A693" s="19" t="n">
        <v>46042</v>
      </c>
      <c r="B693" s="1" t="s">
        <v>137</v>
      </c>
      <c r="C693" s="1" t="s">
        <v>138</v>
      </c>
      <c r="D693" s="1" t="n">
        <v>8</v>
      </c>
      <c r="E693" s="1" t="s">
        <v>13</v>
      </c>
      <c r="F693" s="1" t="s">
        <v>284</v>
      </c>
      <c r="G693" s="1" t="s">
        <v>149</v>
      </c>
      <c r="H693" s="20" t="n">
        <v>1350</v>
      </c>
      <c r="I693" s="21" t="n">
        <v>19.64</v>
      </c>
      <c r="J693" s="20" t="n">
        <f aca="false">H693*I693</f>
        <v>26514</v>
      </c>
      <c r="K693" s="22" t="n">
        <v>2.2</v>
      </c>
      <c r="L693" s="23" t="n">
        <f aca="false">H693*K693</f>
        <v>2970</v>
      </c>
      <c r="M693" s="23" t="n">
        <v>2500</v>
      </c>
      <c r="N693" s="24" t="n">
        <f aca="false">L693-M693</f>
        <v>470</v>
      </c>
      <c r="O693" s="25" t="n">
        <f aca="false">IF(L693&gt;=M693,1,0)</f>
        <v>1</v>
      </c>
      <c r="P693" s="26" t="n">
        <v>0.685116279069767</v>
      </c>
      <c r="Q693" s="26" t="n">
        <v>0.142139267767409</v>
      </c>
      <c r="R693" s="25" t="n">
        <v>72</v>
      </c>
      <c r="S693" s="21" t="n">
        <v>9</v>
      </c>
    </row>
    <row r="694" customFormat="false" ht="15" hidden="false" customHeight="true" outlineLevel="0" collapsed="false">
      <c r="A694" s="19" t="n">
        <v>46042</v>
      </c>
      <c r="B694" s="1" t="s">
        <v>137</v>
      </c>
      <c r="C694" s="1" t="s">
        <v>138</v>
      </c>
      <c r="D694" s="1" t="n">
        <v>9</v>
      </c>
      <c r="E694" s="1" t="s">
        <v>16</v>
      </c>
      <c r="F694" s="1" t="s">
        <v>263</v>
      </c>
      <c r="G694" s="1" t="s">
        <v>267</v>
      </c>
      <c r="H694" s="20" t="n">
        <v>1250</v>
      </c>
      <c r="I694" s="21" t="n">
        <v>18.65</v>
      </c>
      <c r="J694" s="20" t="n">
        <f aca="false">H694*I694</f>
        <v>23312.5</v>
      </c>
      <c r="K694" s="22" t="n">
        <v>1.5</v>
      </c>
      <c r="L694" s="23" t="n">
        <f aca="false">H694*K694</f>
        <v>1875</v>
      </c>
      <c r="M694" s="23" t="n">
        <v>2500</v>
      </c>
      <c r="N694" s="24" t="n">
        <f aca="false">L694-M694</f>
        <v>-625</v>
      </c>
      <c r="O694" s="25" t="n">
        <f aca="false">IF(L694&gt;=M694,1,0)</f>
        <v>0</v>
      </c>
      <c r="P694" s="26" t="n">
        <v>0.67455150462963</v>
      </c>
      <c r="Q694" s="26" t="n">
        <v>0.125</v>
      </c>
      <c r="R694" s="25" t="n">
        <v>66</v>
      </c>
      <c r="S694" s="21" t="n">
        <v>8</v>
      </c>
    </row>
    <row r="695" customFormat="false" ht="15" hidden="false" customHeight="true" outlineLevel="0" collapsed="false">
      <c r="A695" s="19" t="n">
        <v>46042</v>
      </c>
      <c r="B695" s="1" t="s">
        <v>137</v>
      </c>
      <c r="C695" s="1" t="s">
        <v>138</v>
      </c>
      <c r="D695" s="1" t="n">
        <v>10</v>
      </c>
      <c r="E695" s="1" t="s">
        <v>16</v>
      </c>
      <c r="F695" s="1" t="s">
        <v>263</v>
      </c>
      <c r="G695" s="1" t="s">
        <v>267</v>
      </c>
      <c r="H695" s="20" t="n">
        <v>1250</v>
      </c>
      <c r="I695" s="21" t="n">
        <v>18.65</v>
      </c>
      <c r="J695" s="20" t="n">
        <f aca="false">H695*I695</f>
        <v>23312.5</v>
      </c>
      <c r="K695" s="22" t="n">
        <v>1.5</v>
      </c>
      <c r="L695" s="23" t="n">
        <f aca="false">H695*K695</f>
        <v>1875</v>
      </c>
      <c r="M695" s="23" t="n">
        <v>2500</v>
      </c>
      <c r="N695" s="24" t="n">
        <f aca="false">L695-M695</f>
        <v>-625</v>
      </c>
      <c r="O695" s="25" t="n">
        <f aca="false">IF(L695&gt;=M695,1,0)</f>
        <v>0</v>
      </c>
      <c r="P695" s="26" t="n">
        <v>0.624665058949625</v>
      </c>
      <c r="Q695" s="26" t="n">
        <v>0.131386861313869</v>
      </c>
      <c r="R695" s="25" t="n">
        <v>66</v>
      </c>
      <c r="S695" s="21" t="n">
        <v>10</v>
      </c>
    </row>
    <row r="696" customFormat="false" ht="15" hidden="false" customHeight="true" outlineLevel="0" collapsed="false">
      <c r="A696" s="19" t="n">
        <v>46042</v>
      </c>
      <c r="B696" s="1" t="s">
        <v>137</v>
      </c>
      <c r="C696" s="1" t="s">
        <v>138</v>
      </c>
      <c r="D696" s="1" t="n">
        <v>11</v>
      </c>
      <c r="E696" s="1" t="s">
        <v>16</v>
      </c>
      <c r="F696" s="1" t="s">
        <v>273</v>
      </c>
      <c r="G696" s="1" t="s">
        <v>285</v>
      </c>
      <c r="H696" s="20" t="n">
        <v>950</v>
      </c>
      <c r="I696" s="21" t="n">
        <v>19.2</v>
      </c>
      <c r="J696" s="20" t="n">
        <f aca="false">H696*I696</f>
        <v>18240</v>
      </c>
      <c r="K696" s="22" t="n">
        <v>1.65</v>
      </c>
      <c r="L696" s="23" t="n">
        <f aca="false">H696*K696</f>
        <v>1567.5</v>
      </c>
      <c r="M696" s="23" t="n">
        <v>2500</v>
      </c>
      <c r="N696" s="24" t="n">
        <f aca="false">L696-M696</f>
        <v>-932.5</v>
      </c>
      <c r="O696" s="25" t="n">
        <f aca="false">IF(L696&gt;=M696,1,0)</f>
        <v>0</v>
      </c>
      <c r="P696" s="26" t="n">
        <v>0.498360655737705</v>
      </c>
      <c r="Q696" s="26" t="n">
        <v>0.168224299065421</v>
      </c>
      <c r="R696" s="25" t="n">
        <v>68</v>
      </c>
      <c r="S696" s="21" t="n">
        <v>9</v>
      </c>
    </row>
    <row r="697" customFormat="false" ht="15" hidden="false" customHeight="true" outlineLevel="0" collapsed="false">
      <c r="A697" s="19" t="n">
        <v>46042</v>
      </c>
      <c r="B697" s="1" t="s">
        <v>137</v>
      </c>
      <c r="C697" s="1" t="s">
        <v>138</v>
      </c>
      <c r="D697" s="1" t="n">
        <v>12</v>
      </c>
      <c r="E697" s="1" t="s">
        <v>10</v>
      </c>
      <c r="F697" s="1" t="s">
        <v>236</v>
      </c>
      <c r="G697" s="1" t="s">
        <v>242</v>
      </c>
      <c r="H697" s="20" t="n">
        <v>1360</v>
      </c>
      <c r="I697" s="21" t="n">
        <v>21.19</v>
      </c>
      <c r="J697" s="20" t="n">
        <f aca="false">H697*I697</f>
        <v>28818.4</v>
      </c>
      <c r="K697" s="22" t="n">
        <v>1.45</v>
      </c>
      <c r="L697" s="23" t="n">
        <f aca="false">H697*K697</f>
        <v>1972</v>
      </c>
      <c r="M697" s="23" t="n">
        <v>2500</v>
      </c>
      <c r="N697" s="24" t="n">
        <f aca="false">L697-M697</f>
        <v>-528</v>
      </c>
      <c r="O697" s="25" t="n">
        <f aca="false">IF(L697&gt;=M697,1,0)</f>
        <v>0</v>
      </c>
      <c r="P697" s="26" t="n">
        <v>0.792585258525853</v>
      </c>
      <c r="Q697" s="26" t="n">
        <v>0.108433734939759</v>
      </c>
      <c r="R697" s="25" t="n">
        <v>74</v>
      </c>
      <c r="S697" s="21" t="n">
        <v>8</v>
      </c>
    </row>
    <row r="698" customFormat="false" ht="15" hidden="false" customHeight="true" outlineLevel="0" collapsed="false">
      <c r="A698" s="19" t="n">
        <v>46042</v>
      </c>
      <c r="B698" s="1" t="s">
        <v>137</v>
      </c>
      <c r="C698" s="1" t="s">
        <v>138</v>
      </c>
      <c r="D698" s="1" t="n">
        <v>13</v>
      </c>
      <c r="E698" s="1" t="s">
        <v>16</v>
      </c>
      <c r="F698" s="1" t="s">
        <v>263</v>
      </c>
      <c r="G698" s="1" t="s">
        <v>267</v>
      </c>
      <c r="H698" s="20" t="n">
        <v>1600</v>
      </c>
      <c r="I698" s="21" t="n">
        <v>18.65</v>
      </c>
      <c r="J698" s="20" t="n">
        <f aca="false">H698*I698</f>
        <v>29840</v>
      </c>
      <c r="K698" s="22" t="n">
        <v>1.5</v>
      </c>
      <c r="L698" s="23" t="n">
        <f aca="false">H698*K698</f>
        <v>2400</v>
      </c>
      <c r="M698" s="23" t="n">
        <v>2500</v>
      </c>
      <c r="N698" s="24" t="n">
        <f aca="false">L698-M698</f>
        <v>-100</v>
      </c>
      <c r="O698" s="25" t="n">
        <f aca="false">IF(L698&gt;=M698,1,0)</f>
        <v>0</v>
      </c>
      <c r="P698" s="26" t="n">
        <v>0.734613490891187</v>
      </c>
      <c r="Q698" s="26" t="n">
        <v>0.156140350877193</v>
      </c>
      <c r="R698" s="25" t="n">
        <v>69</v>
      </c>
      <c r="S698" s="21" t="n">
        <v>10</v>
      </c>
    </row>
    <row r="699" customFormat="false" ht="15" hidden="false" customHeight="true" outlineLevel="0" collapsed="false">
      <c r="A699" s="19" t="n">
        <v>46042</v>
      </c>
      <c r="B699" s="1" t="s">
        <v>137</v>
      </c>
      <c r="C699" s="1" t="s">
        <v>138</v>
      </c>
      <c r="D699" s="1" t="n">
        <v>14</v>
      </c>
      <c r="E699" s="1" t="s">
        <v>10</v>
      </c>
      <c r="F699" s="1" t="s">
        <v>160</v>
      </c>
      <c r="G699" s="1" t="s">
        <v>161</v>
      </c>
      <c r="H699" s="20" t="n">
        <v>1600</v>
      </c>
      <c r="I699" s="21" t="n">
        <v>22.05</v>
      </c>
      <c r="J699" s="20" t="n">
        <f aca="false">H699*I699</f>
        <v>35280</v>
      </c>
      <c r="K699" s="22" t="n">
        <v>1.83</v>
      </c>
      <c r="L699" s="23" t="n">
        <f aca="false">H699*K699</f>
        <v>2928</v>
      </c>
      <c r="M699" s="23" t="n">
        <v>2500</v>
      </c>
      <c r="N699" s="24" t="n">
        <f aca="false">L699-M699</f>
        <v>428</v>
      </c>
      <c r="O699" s="25" t="n">
        <f aca="false">IF(L699&gt;=M699,1,0)</f>
        <v>1</v>
      </c>
      <c r="P699" s="26" t="n">
        <v>0.843615494978479</v>
      </c>
      <c r="Q699" s="26" t="n">
        <v>0.19533527696793</v>
      </c>
      <c r="R699" s="25" t="n">
        <v>70</v>
      </c>
      <c r="S699" s="21" t="n">
        <v>10</v>
      </c>
    </row>
    <row r="700" customFormat="false" ht="15" hidden="false" customHeight="true" outlineLevel="0" collapsed="false">
      <c r="A700" s="19" t="n">
        <v>46042</v>
      </c>
      <c r="B700" s="1" t="s">
        <v>137</v>
      </c>
      <c r="C700" s="1" t="s">
        <v>138</v>
      </c>
      <c r="D700" s="1" t="n">
        <v>15</v>
      </c>
      <c r="E700" s="1" t="s">
        <v>16</v>
      </c>
      <c r="F700" s="1" t="s">
        <v>139</v>
      </c>
      <c r="G700" s="1" t="s">
        <v>140</v>
      </c>
      <c r="H700" s="20" t="n">
        <v>1700</v>
      </c>
      <c r="I700" s="21" t="n">
        <v>22.23</v>
      </c>
      <c r="J700" s="20" t="n">
        <f aca="false">H700*I700</f>
        <v>37791</v>
      </c>
      <c r="K700" s="22" t="n">
        <v>1.51</v>
      </c>
      <c r="L700" s="23" t="n">
        <f aca="false">H700*K700</f>
        <v>2567</v>
      </c>
      <c r="M700" s="23" t="n">
        <v>2500</v>
      </c>
      <c r="N700" s="24" t="n">
        <f aca="false">L700-M700</f>
        <v>67</v>
      </c>
      <c r="O700" s="25" t="n">
        <f aca="false">IF(L700&gt;=M700,1,0)</f>
        <v>1</v>
      </c>
      <c r="P700" s="26" t="n">
        <v>0.908874458874459</v>
      </c>
      <c r="Q700" s="26" t="n">
        <v>0.132851584213452</v>
      </c>
      <c r="R700" s="25" t="n">
        <v>75</v>
      </c>
      <c r="S700" s="21" t="n">
        <v>9</v>
      </c>
    </row>
    <row r="701" customFormat="false" ht="15" hidden="false" customHeight="true" outlineLevel="0" collapsed="false">
      <c r="A701" s="19" t="n">
        <v>46042</v>
      </c>
      <c r="B701" s="1" t="s">
        <v>137</v>
      </c>
      <c r="C701" s="1" t="s">
        <v>138</v>
      </c>
      <c r="D701" s="1" t="n">
        <v>16</v>
      </c>
      <c r="E701" s="1" t="s">
        <v>10</v>
      </c>
      <c r="F701" s="1" t="s">
        <v>162</v>
      </c>
      <c r="G701" s="1" t="s">
        <v>163</v>
      </c>
      <c r="H701" s="20" t="n">
        <v>2050</v>
      </c>
      <c r="I701" s="21" t="n">
        <v>20.47</v>
      </c>
      <c r="J701" s="20" t="n">
        <f aca="false">H701*I701</f>
        <v>41963.5</v>
      </c>
      <c r="K701" s="22" t="n">
        <v>1.25</v>
      </c>
      <c r="L701" s="23" t="n">
        <f aca="false">H701*K701</f>
        <v>2562.5</v>
      </c>
      <c r="M701" s="23" t="n">
        <v>2500</v>
      </c>
      <c r="N701" s="24" t="n">
        <f aca="false">L701-M701</f>
        <v>62.5</v>
      </c>
      <c r="O701" s="25" t="n">
        <f aca="false">IF(L701&gt;=M701,1,0)</f>
        <v>1</v>
      </c>
      <c r="P701" s="26" t="n">
        <v>0.920252192982456</v>
      </c>
      <c r="Q701" s="26" t="n">
        <v>0.121603563474388</v>
      </c>
      <c r="R701" s="25" t="n">
        <v>77</v>
      </c>
      <c r="S701" s="21" t="n">
        <v>10</v>
      </c>
    </row>
    <row r="702" customFormat="false" ht="15" hidden="false" customHeight="true" outlineLevel="0" collapsed="false">
      <c r="A702" s="19" t="n">
        <v>46042</v>
      </c>
      <c r="B702" s="1" t="s">
        <v>137</v>
      </c>
      <c r="C702" s="1" t="s">
        <v>164</v>
      </c>
      <c r="D702" s="1" t="n">
        <v>17</v>
      </c>
      <c r="E702" s="1" t="s">
        <v>10</v>
      </c>
      <c r="F702" s="1" t="s">
        <v>165</v>
      </c>
      <c r="G702" s="1" t="s">
        <v>166</v>
      </c>
      <c r="H702" s="20" t="n">
        <v>1300</v>
      </c>
      <c r="I702" s="21" t="n">
        <v>31.42</v>
      </c>
      <c r="J702" s="20" t="n">
        <f aca="false">H702*I702</f>
        <v>40846</v>
      </c>
      <c r="K702" s="22" t="n">
        <v>3.12</v>
      </c>
      <c r="L702" s="23" t="n">
        <f aca="false">H702*K702</f>
        <v>4056</v>
      </c>
      <c r="M702" s="23" t="n">
        <v>2500</v>
      </c>
      <c r="N702" s="24" t="n">
        <f aca="false">L702-M702</f>
        <v>1556</v>
      </c>
      <c r="O702" s="25" t="n">
        <f aca="false">IF(L702&gt;=M702,1,0)</f>
        <v>1</v>
      </c>
      <c r="P702" s="26" t="n">
        <v>0.844623655913979</v>
      </c>
      <c r="Q702" s="26" t="n">
        <v>0.084</v>
      </c>
      <c r="R702" s="25" t="n">
        <v>80</v>
      </c>
      <c r="S702" s="21" t="n">
        <v>10</v>
      </c>
    </row>
    <row r="703" customFormat="false" ht="15" hidden="false" customHeight="true" outlineLevel="0" collapsed="false">
      <c r="A703" s="19" t="n">
        <v>46042</v>
      </c>
      <c r="B703" s="1" t="s">
        <v>137</v>
      </c>
      <c r="C703" s="1" t="s">
        <v>164</v>
      </c>
      <c r="D703" s="1" t="n">
        <v>18</v>
      </c>
      <c r="E703" s="1" t="s">
        <v>10</v>
      </c>
      <c r="F703" s="1" t="s">
        <v>167</v>
      </c>
      <c r="G703" s="1" t="s">
        <v>208</v>
      </c>
      <c r="H703" s="20" t="n">
        <v>2250</v>
      </c>
      <c r="I703" s="21" t="n">
        <v>19.05</v>
      </c>
      <c r="J703" s="20" t="n">
        <f aca="false">H703*I703</f>
        <v>42862.5</v>
      </c>
      <c r="K703" s="22" t="n">
        <v>1.83</v>
      </c>
      <c r="L703" s="23" t="n">
        <f aca="false">H703*K703</f>
        <v>4117.5</v>
      </c>
      <c r="M703" s="23" t="n">
        <v>2500</v>
      </c>
      <c r="N703" s="24" t="n">
        <f aca="false">L703-M703</f>
        <v>1617.5</v>
      </c>
      <c r="O703" s="25" t="n">
        <f aca="false">IF(L703&gt;=M703,1,0)</f>
        <v>1</v>
      </c>
      <c r="P703" s="26" t="n">
        <v>0.864860774818402</v>
      </c>
      <c r="Q703" s="26" t="n">
        <v>0.094758064516129</v>
      </c>
      <c r="R703" s="25" t="n">
        <v>81</v>
      </c>
      <c r="S703" s="21" t="n">
        <v>10</v>
      </c>
    </row>
    <row r="704" customFormat="false" ht="15" hidden="false" customHeight="true" outlineLevel="0" collapsed="false">
      <c r="A704" s="19" t="n">
        <v>46042</v>
      </c>
      <c r="B704" s="1" t="s">
        <v>137</v>
      </c>
      <c r="C704" s="1" t="s">
        <v>164</v>
      </c>
      <c r="D704" s="1" t="n">
        <v>19</v>
      </c>
      <c r="E704" s="1" t="s">
        <v>10</v>
      </c>
      <c r="F704" s="1" t="s">
        <v>171</v>
      </c>
      <c r="G704" s="1" t="s">
        <v>156</v>
      </c>
      <c r="H704" s="20" t="n">
        <v>1900</v>
      </c>
      <c r="I704" s="21" t="n">
        <v>21.3</v>
      </c>
      <c r="J704" s="20" t="n">
        <f aca="false">H704*I704</f>
        <v>40470</v>
      </c>
      <c r="K704" s="22" t="n">
        <v>1.65</v>
      </c>
      <c r="L704" s="23" t="n">
        <f aca="false">H704*K704</f>
        <v>3135</v>
      </c>
      <c r="M704" s="23" t="n">
        <v>2500</v>
      </c>
      <c r="N704" s="24" t="n">
        <f aca="false">L704-M704</f>
        <v>635</v>
      </c>
      <c r="O704" s="25" t="n">
        <f aca="false">IF(L704&gt;=M704,1,0)</f>
        <v>1</v>
      </c>
      <c r="P704" s="26" t="n">
        <v>0.841022443890274</v>
      </c>
      <c r="Q704" s="26" t="n">
        <v>0.0703844071467244</v>
      </c>
      <c r="R704" s="25" t="n">
        <v>81</v>
      </c>
      <c r="S704" s="21" t="n">
        <v>10</v>
      </c>
    </row>
    <row r="705" customFormat="false" ht="15" hidden="false" customHeight="true" outlineLevel="0" collapsed="false">
      <c r="A705" s="19" t="n">
        <v>46042</v>
      </c>
      <c r="B705" s="1" t="s">
        <v>137</v>
      </c>
      <c r="C705" s="1" t="s">
        <v>164</v>
      </c>
      <c r="D705" s="1" t="n">
        <v>20</v>
      </c>
      <c r="E705" s="1" t="s">
        <v>16</v>
      </c>
      <c r="F705" s="1" t="s">
        <v>263</v>
      </c>
      <c r="G705" s="1" t="s">
        <v>267</v>
      </c>
      <c r="H705" s="20" t="n">
        <v>1400</v>
      </c>
      <c r="I705" s="21" t="n">
        <v>18.65</v>
      </c>
      <c r="J705" s="20" t="n">
        <f aca="false">H705*I705</f>
        <v>26110</v>
      </c>
      <c r="K705" s="22" t="n">
        <v>1.5</v>
      </c>
      <c r="L705" s="23" t="n">
        <f aca="false">H705*K705</f>
        <v>2100</v>
      </c>
      <c r="M705" s="23" t="n">
        <v>2500</v>
      </c>
      <c r="N705" s="24" t="n">
        <f aca="false">L705-M705</f>
        <v>-400</v>
      </c>
      <c r="O705" s="25" t="n">
        <f aca="false">IF(L705&gt;=M705,1,0)</f>
        <v>0</v>
      </c>
      <c r="P705" s="26" t="n">
        <v>0.572587719298246</v>
      </c>
      <c r="Q705" s="26" t="n">
        <v>0.145333333333333</v>
      </c>
      <c r="R705" s="25" t="n">
        <v>75</v>
      </c>
      <c r="S705" s="21" t="n">
        <v>10</v>
      </c>
    </row>
    <row r="706" customFormat="false" ht="15" hidden="false" customHeight="true" outlineLevel="0" collapsed="false">
      <c r="A706" s="19" t="n">
        <v>46042</v>
      </c>
      <c r="B706" s="1" t="s">
        <v>137</v>
      </c>
      <c r="C706" s="1" t="s">
        <v>164</v>
      </c>
      <c r="D706" s="1" t="n">
        <v>21</v>
      </c>
      <c r="E706" s="1" t="s">
        <v>10</v>
      </c>
      <c r="F706" s="1" t="s">
        <v>172</v>
      </c>
      <c r="G706" s="1" t="s">
        <v>173</v>
      </c>
      <c r="H706" s="20" t="n">
        <v>1120</v>
      </c>
      <c r="I706" s="21" t="n">
        <v>40.42</v>
      </c>
      <c r="J706" s="20" t="n">
        <f aca="false">H706*I706</f>
        <v>45270.4</v>
      </c>
      <c r="K706" s="22" t="n">
        <v>3.5</v>
      </c>
      <c r="L706" s="23" t="n">
        <f aca="false">H706*K706</f>
        <v>3920</v>
      </c>
      <c r="M706" s="23" t="n">
        <v>2500</v>
      </c>
      <c r="N706" s="24" t="n">
        <f aca="false">L706-M706</f>
        <v>1420</v>
      </c>
      <c r="O706" s="25" t="n">
        <f aca="false">IF(L706&gt;=M706,1,0)</f>
        <v>1</v>
      </c>
      <c r="P706" s="26" t="n">
        <v>0.78268326417704</v>
      </c>
      <c r="Q706" s="26" t="n">
        <v>0.0963636363636364</v>
      </c>
      <c r="R706" s="25" t="n">
        <v>78</v>
      </c>
      <c r="S706" s="21" t="n">
        <v>13</v>
      </c>
    </row>
    <row r="707" customFormat="false" ht="15" hidden="false" customHeight="true" outlineLevel="0" collapsed="false">
      <c r="A707" s="19" t="n">
        <v>46042</v>
      </c>
      <c r="B707" s="1" t="s">
        <v>137</v>
      </c>
      <c r="C707" s="1" t="s">
        <v>164</v>
      </c>
      <c r="D707" s="1" t="n">
        <v>22</v>
      </c>
      <c r="E707" s="1" t="s">
        <v>16</v>
      </c>
      <c r="F707" s="1" t="s">
        <v>139</v>
      </c>
      <c r="G707" s="1" t="s">
        <v>140</v>
      </c>
      <c r="H707" s="20" t="n">
        <v>1950</v>
      </c>
      <c r="I707" s="21" t="n">
        <v>22.23</v>
      </c>
      <c r="J707" s="20" t="n">
        <f aca="false">H707*I707</f>
        <v>43348.5</v>
      </c>
      <c r="K707" s="22" t="n">
        <v>1.51</v>
      </c>
      <c r="L707" s="23" t="n">
        <f aca="false">H707*K707</f>
        <v>2944.5</v>
      </c>
      <c r="M707" s="23" t="n">
        <v>2500</v>
      </c>
      <c r="N707" s="24" t="n">
        <f aca="false">L707-M707</f>
        <v>444.5</v>
      </c>
      <c r="O707" s="25" t="n">
        <f aca="false">IF(L707&gt;=M707,1,0)</f>
        <v>1</v>
      </c>
      <c r="P707" s="26" t="n">
        <v>0.89748447204969</v>
      </c>
      <c r="Q707" s="26" t="n">
        <v>0.0845665961945032</v>
      </c>
      <c r="R707" s="25" t="n">
        <v>79</v>
      </c>
      <c r="S707" s="21" t="n">
        <v>10</v>
      </c>
    </row>
    <row r="708" customFormat="false" ht="15" hidden="false" customHeight="true" outlineLevel="0" collapsed="false">
      <c r="A708" s="19" t="n">
        <v>46042</v>
      </c>
      <c r="B708" s="1" t="s">
        <v>137</v>
      </c>
      <c r="C708" s="1" t="s">
        <v>164</v>
      </c>
      <c r="D708" s="1" t="n">
        <v>23</v>
      </c>
      <c r="E708" s="1" t="s">
        <v>22</v>
      </c>
      <c r="F708" s="1" t="s">
        <v>269</v>
      </c>
      <c r="G708" s="1" t="s">
        <v>274</v>
      </c>
      <c r="H708" s="20" t="n">
        <v>1800</v>
      </c>
      <c r="I708" s="21" t="n">
        <v>20.12</v>
      </c>
      <c r="J708" s="20" t="n">
        <f aca="false">H708*I708</f>
        <v>36216</v>
      </c>
      <c r="K708" s="22" t="n">
        <v>1.1</v>
      </c>
      <c r="L708" s="23" t="n">
        <f aca="false">H708*K708</f>
        <v>1980</v>
      </c>
      <c r="M708" s="23" t="n">
        <v>2500</v>
      </c>
      <c r="N708" s="24" t="n">
        <f aca="false">L708-M708</f>
        <v>-520</v>
      </c>
      <c r="O708" s="25" t="n">
        <f aca="false">IF(L708&gt;=M708,1,0)</f>
        <v>0</v>
      </c>
      <c r="P708" s="26" t="n">
        <v>0.773846153846154</v>
      </c>
      <c r="Q708" s="26" t="n">
        <v>0.0764705882352941</v>
      </c>
      <c r="R708" s="25" t="n">
        <v>76</v>
      </c>
      <c r="S708" s="21" t="n">
        <v>10</v>
      </c>
    </row>
    <row r="709" customFormat="false" ht="15" hidden="false" customHeight="true" outlineLevel="0" collapsed="false">
      <c r="A709" s="19" t="n">
        <v>46042</v>
      </c>
      <c r="B709" s="1" t="s">
        <v>137</v>
      </c>
      <c r="C709" s="1" t="s">
        <v>164</v>
      </c>
      <c r="D709" s="1" t="n">
        <v>24</v>
      </c>
      <c r="E709" s="1" t="s">
        <v>176</v>
      </c>
      <c r="F709" s="1" t="s">
        <v>177</v>
      </c>
      <c r="G709" s="1" t="s">
        <v>178</v>
      </c>
      <c r="H709" s="20" t="n">
        <v>800</v>
      </c>
      <c r="I709" s="21" t="n">
        <v>29.4</v>
      </c>
      <c r="J709" s="20" t="n">
        <f aca="false">H709*I709</f>
        <v>23520</v>
      </c>
      <c r="K709" s="22" t="n">
        <v>2.69</v>
      </c>
      <c r="L709" s="23" t="n">
        <f aca="false">H709*K709</f>
        <v>2152</v>
      </c>
      <c r="M709" s="23" t="n">
        <v>2500</v>
      </c>
      <c r="N709" s="24" t="n">
        <f aca="false">L709-M709</f>
        <v>-348</v>
      </c>
      <c r="O709" s="25" t="n">
        <f aca="false">IF(L709&gt;=M709,1,0)</f>
        <v>0</v>
      </c>
      <c r="P709" s="26" t="n">
        <v>0.519893899204244</v>
      </c>
      <c r="Q709" s="26" t="n">
        <v>0.115</v>
      </c>
      <c r="R709" s="25" t="n">
        <v>73</v>
      </c>
      <c r="S709" s="21" t="n">
        <v>10</v>
      </c>
    </row>
    <row r="710" customFormat="false" ht="15" hidden="false" customHeight="true" outlineLevel="0" collapsed="false">
      <c r="A710" s="19" t="n">
        <v>46042</v>
      </c>
      <c r="B710" s="1" t="s">
        <v>137</v>
      </c>
      <c r="C710" s="1" t="s">
        <v>164</v>
      </c>
      <c r="D710" s="1" t="n">
        <v>25</v>
      </c>
      <c r="E710" s="1" t="s">
        <v>10</v>
      </c>
      <c r="F710" s="1" t="s">
        <v>286</v>
      </c>
      <c r="G710" s="1" t="s">
        <v>287</v>
      </c>
      <c r="H710" s="20" t="n">
        <v>750</v>
      </c>
      <c r="I710" s="21" t="n">
        <v>26.07</v>
      </c>
      <c r="J710" s="20" t="n">
        <f aca="false">H710*I710</f>
        <v>19552.5</v>
      </c>
      <c r="K710" s="22" t="n">
        <v>2.1</v>
      </c>
      <c r="L710" s="23" t="n">
        <f aca="false">H710*K710</f>
        <v>1575</v>
      </c>
      <c r="M710" s="23" t="n">
        <v>2500</v>
      </c>
      <c r="N710" s="24" t="n">
        <f aca="false">L710-M710</f>
        <v>-925</v>
      </c>
      <c r="O710" s="25" t="n">
        <f aca="false">IF(L710&gt;=M710,1,0)</f>
        <v>0</v>
      </c>
      <c r="P710" s="26" t="n">
        <v>0.423214285714286</v>
      </c>
      <c r="Q710" s="26" t="n">
        <v>0.11134163208852</v>
      </c>
      <c r="R710" s="25" t="n">
        <v>79</v>
      </c>
      <c r="S710" s="21" t="n">
        <v>10</v>
      </c>
    </row>
    <row r="711" customFormat="false" ht="15" hidden="false" customHeight="true" outlineLevel="0" collapsed="false">
      <c r="A711" s="19" t="n">
        <v>46042</v>
      </c>
      <c r="B711" s="1" t="s">
        <v>137</v>
      </c>
      <c r="C711" s="1" t="s">
        <v>164</v>
      </c>
      <c r="D711" s="1" t="n">
        <v>26</v>
      </c>
      <c r="E711" s="1" t="s">
        <v>16</v>
      </c>
      <c r="F711" s="1" t="s">
        <v>248</v>
      </c>
      <c r="G711" s="1" t="s">
        <v>268</v>
      </c>
      <c r="H711" s="20" t="n">
        <v>2000</v>
      </c>
      <c r="I711" s="21" t="n">
        <v>17.09</v>
      </c>
      <c r="J711" s="20" t="n">
        <f aca="false">H711*I711</f>
        <v>34180</v>
      </c>
      <c r="K711" s="22" t="n">
        <v>1.4</v>
      </c>
      <c r="L711" s="23" t="n">
        <f aca="false">H711*K711</f>
        <v>2800</v>
      </c>
      <c r="M711" s="23" t="n">
        <v>2500</v>
      </c>
      <c r="N711" s="24" t="n">
        <f aca="false">L711-M711</f>
        <v>300</v>
      </c>
      <c r="O711" s="25" t="n">
        <f aca="false">IF(L711&gt;=M711,1,0)</f>
        <v>1</v>
      </c>
      <c r="P711" s="26" t="n">
        <v>0.804613935969868</v>
      </c>
      <c r="Q711" s="26" t="n">
        <v>0.0764397905759162</v>
      </c>
      <c r="R711" s="25" t="n">
        <v>72</v>
      </c>
      <c r="S711" s="21" t="n">
        <v>10</v>
      </c>
    </row>
    <row r="712" customFormat="false" ht="15" hidden="false" customHeight="true" outlineLevel="0" collapsed="false">
      <c r="A712" s="19" t="n">
        <v>46042</v>
      </c>
      <c r="B712" s="1" t="s">
        <v>137</v>
      </c>
      <c r="C712" s="1" t="s">
        <v>164</v>
      </c>
      <c r="D712" s="1" t="n">
        <v>27</v>
      </c>
      <c r="E712" s="1" t="s">
        <v>219</v>
      </c>
      <c r="F712" s="1" t="s">
        <v>275</v>
      </c>
      <c r="G712" s="1" t="s">
        <v>252</v>
      </c>
      <c r="H712" s="20" t="n">
        <v>1650</v>
      </c>
      <c r="I712" s="21" t="n">
        <v>23.25</v>
      </c>
      <c r="J712" s="20" t="n">
        <f aca="false">H712*I712</f>
        <v>38362.5</v>
      </c>
      <c r="K712" s="22" t="n">
        <v>1.3</v>
      </c>
      <c r="L712" s="23" t="n">
        <f aca="false">H712*K712</f>
        <v>2145</v>
      </c>
      <c r="M712" s="23" t="n">
        <v>2500</v>
      </c>
      <c r="N712" s="24" t="n">
        <f aca="false">L712-M712</f>
        <v>-355</v>
      </c>
      <c r="O712" s="25" t="n">
        <f aca="false">IF(L712&gt;=M712,1,0)</f>
        <v>0</v>
      </c>
      <c r="P712" s="26" t="n">
        <v>0.883114640883978</v>
      </c>
      <c r="Q712" s="26" t="n">
        <v>0.1375</v>
      </c>
      <c r="R712" s="25" t="n">
        <v>73</v>
      </c>
      <c r="S712" s="21" t="n">
        <v>10</v>
      </c>
    </row>
    <row r="713" customFormat="false" ht="15" hidden="false" customHeight="true" outlineLevel="0" collapsed="false">
      <c r="A713" s="19" t="n">
        <v>46042</v>
      </c>
      <c r="B713" s="1" t="s">
        <v>137</v>
      </c>
      <c r="C713" s="1" t="s">
        <v>164</v>
      </c>
      <c r="D713" s="1" t="n">
        <v>28</v>
      </c>
      <c r="E713" s="1" t="s">
        <v>176</v>
      </c>
      <c r="F713" s="1" t="s">
        <v>276</v>
      </c>
      <c r="G713" s="1" t="s">
        <v>223</v>
      </c>
      <c r="H713" s="20" t="n">
        <v>1050</v>
      </c>
      <c r="I713" s="21" t="n">
        <v>38.48</v>
      </c>
      <c r="J713" s="20" t="n">
        <f aca="false">H713*I713</f>
        <v>40404</v>
      </c>
      <c r="K713" s="22" t="n">
        <v>1.9</v>
      </c>
      <c r="L713" s="23" t="n">
        <f aca="false">H713*K713</f>
        <v>1995</v>
      </c>
      <c r="M713" s="23" t="n">
        <v>2500</v>
      </c>
      <c r="N713" s="24" t="n">
        <f aca="false">L713-M713</f>
        <v>-505</v>
      </c>
      <c r="O713" s="25" t="n">
        <f aca="false">IF(L713&gt;=M713,1,0)</f>
        <v>0</v>
      </c>
      <c r="P713" s="26" t="n">
        <v>0.711087645195354</v>
      </c>
      <c r="Q713" s="26" t="n">
        <v>0.1</v>
      </c>
      <c r="R713" s="25" t="n">
        <v>80</v>
      </c>
      <c r="S713" s="21" t="n">
        <v>12</v>
      </c>
    </row>
    <row r="714" customFormat="false" ht="15" hidden="false" customHeight="true" outlineLevel="0" collapsed="false">
      <c r="A714" s="19" t="n">
        <v>46042</v>
      </c>
      <c r="B714" s="1" t="s">
        <v>137</v>
      </c>
      <c r="C714" s="1" t="s">
        <v>164</v>
      </c>
      <c r="D714" s="1" t="n">
        <v>29</v>
      </c>
      <c r="E714" s="1" t="s">
        <v>10</v>
      </c>
      <c r="F714" s="1" t="s">
        <v>160</v>
      </c>
      <c r="G714" s="1" t="s">
        <v>161</v>
      </c>
      <c r="H714" s="20" t="n">
        <v>1250</v>
      </c>
      <c r="I714" s="21" t="n">
        <v>22.05</v>
      </c>
      <c r="J714" s="20" t="n">
        <f aca="false">H714*I714</f>
        <v>27562.5</v>
      </c>
      <c r="K714" s="22" t="n">
        <v>1.83</v>
      </c>
      <c r="L714" s="23" t="n">
        <f aca="false">H714*K714</f>
        <v>2287.5</v>
      </c>
      <c r="M714" s="23" t="n">
        <v>2500</v>
      </c>
      <c r="N714" s="24" t="n">
        <f aca="false">L714-M714</f>
        <v>-212.5</v>
      </c>
      <c r="O714" s="25" t="n">
        <f aca="false">IF(L714&gt;=M714,1,0)</f>
        <v>0</v>
      </c>
      <c r="P714" s="26" t="n">
        <v>0.59814453125</v>
      </c>
      <c r="Q714" s="26" t="n">
        <v>0.147058823529412</v>
      </c>
      <c r="R714" s="25" t="n">
        <v>77</v>
      </c>
      <c r="S714" s="21" t="n">
        <v>10</v>
      </c>
    </row>
    <row r="715" customFormat="false" ht="15" hidden="false" customHeight="true" outlineLevel="0" collapsed="false">
      <c r="A715" s="19" t="n">
        <v>46042</v>
      </c>
      <c r="B715" s="1" t="s">
        <v>137</v>
      </c>
      <c r="C715" s="1" t="s">
        <v>164</v>
      </c>
      <c r="D715" s="1" t="n">
        <v>30</v>
      </c>
      <c r="E715" s="1" t="s">
        <v>10</v>
      </c>
      <c r="F715" s="1" t="s">
        <v>160</v>
      </c>
      <c r="G715" s="1" t="s">
        <v>161</v>
      </c>
      <c r="H715" s="20" t="n">
        <v>1800</v>
      </c>
      <c r="I715" s="21" t="n">
        <v>22.05</v>
      </c>
      <c r="J715" s="20" t="n">
        <f aca="false">H715*I715</f>
        <v>39690</v>
      </c>
      <c r="K715" s="22" t="n">
        <v>1.83</v>
      </c>
      <c r="L715" s="23" t="n">
        <f aca="false">H715*K715</f>
        <v>3294</v>
      </c>
      <c r="M715" s="23" t="n">
        <v>2500</v>
      </c>
      <c r="N715" s="24" t="n">
        <f aca="false">L715-M715</f>
        <v>794</v>
      </c>
      <c r="O715" s="25" t="n">
        <f aca="false">IF(L715&gt;=M715,1,0)</f>
        <v>1</v>
      </c>
      <c r="P715" s="26" t="n">
        <v>0.846991037131882</v>
      </c>
      <c r="Q715" s="26" t="n">
        <v>0.116129032258065</v>
      </c>
      <c r="R715" s="25" t="n">
        <v>78</v>
      </c>
      <c r="S715" s="21" t="n">
        <v>10</v>
      </c>
    </row>
    <row r="716" customFormat="false" ht="15" hidden="false" customHeight="true" outlineLevel="0" collapsed="false">
      <c r="A716" s="19" t="n">
        <v>46042</v>
      </c>
      <c r="B716" s="1" t="s">
        <v>137</v>
      </c>
      <c r="C716" s="1" t="s">
        <v>164</v>
      </c>
      <c r="D716" s="1" t="n">
        <v>31</v>
      </c>
      <c r="E716" s="1" t="s">
        <v>16</v>
      </c>
      <c r="F716" s="1" t="s">
        <v>139</v>
      </c>
      <c r="G716" s="1" t="s">
        <v>140</v>
      </c>
      <c r="H716" s="20" t="n">
        <v>1920</v>
      </c>
      <c r="I716" s="21" t="n">
        <v>22.23</v>
      </c>
      <c r="J716" s="20" t="n">
        <f aca="false">H716*I716</f>
        <v>42681.6</v>
      </c>
      <c r="K716" s="22" t="n">
        <v>1.51</v>
      </c>
      <c r="L716" s="23" t="n">
        <f aca="false">H716*K716</f>
        <v>2899.2</v>
      </c>
      <c r="M716" s="23" t="n">
        <v>2500</v>
      </c>
      <c r="N716" s="24" t="n">
        <f aca="false">L716-M716</f>
        <v>399.2</v>
      </c>
      <c r="O716" s="25" t="n">
        <f aca="false">IF(L716&gt;=M716,1,0)</f>
        <v>1</v>
      </c>
      <c r="P716" s="26" t="n">
        <v>0.929882352941177</v>
      </c>
      <c r="Q716" s="26" t="n">
        <v>0.133155080213904</v>
      </c>
      <c r="R716" s="25" t="n">
        <v>76</v>
      </c>
      <c r="S716" s="21" t="n">
        <v>10</v>
      </c>
    </row>
    <row r="717" customFormat="false" ht="15" hidden="false" customHeight="true" outlineLevel="0" collapsed="false">
      <c r="A717" s="19" t="n">
        <v>46042</v>
      </c>
      <c r="B717" s="1" t="s">
        <v>137</v>
      </c>
      <c r="C717" s="1" t="s">
        <v>164</v>
      </c>
      <c r="D717" s="1" t="n">
        <v>32</v>
      </c>
      <c r="E717" s="1" t="s">
        <v>176</v>
      </c>
      <c r="F717" s="1" t="s">
        <v>277</v>
      </c>
      <c r="G717" s="1" t="s">
        <v>288</v>
      </c>
      <c r="H717" s="20" t="n">
        <v>1450</v>
      </c>
      <c r="I717" s="21" t="n">
        <v>18.95</v>
      </c>
      <c r="J717" s="20" t="n">
        <f aca="false">H717*I717</f>
        <v>27477.5</v>
      </c>
      <c r="K717" s="22" t="n">
        <v>1.93</v>
      </c>
      <c r="L717" s="23" t="n">
        <f aca="false">H717*K717</f>
        <v>2798.5</v>
      </c>
      <c r="M717" s="23" t="n">
        <v>2500</v>
      </c>
      <c r="N717" s="24" t="n">
        <f aca="false">L717-M717</f>
        <v>298.5</v>
      </c>
      <c r="O717" s="25" t="n">
        <f aca="false">IF(L717&gt;=M717,1,0)</f>
        <v>1</v>
      </c>
      <c r="P717" s="26" t="n">
        <v>0.645011737089202</v>
      </c>
      <c r="Q717" s="26" t="n">
        <v>0.235294117647059</v>
      </c>
      <c r="R717" s="25" t="n">
        <v>68</v>
      </c>
      <c r="S717" s="21" t="n">
        <v>10</v>
      </c>
    </row>
    <row r="718" customFormat="false" ht="15" hidden="false" customHeight="true" outlineLevel="0" collapsed="false">
      <c r="A718" s="19" t="n">
        <v>46042</v>
      </c>
      <c r="B718" s="1" t="s">
        <v>137</v>
      </c>
      <c r="C718" s="1" t="s">
        <v>190</v>
      </c>
      <c r="D718" s="1" t="n">
        <v>33</v>
      </c>
      <c r="E718" s="1" t="s">
        <v>16</v>
      </c>
      <c r="F718" s="1" t="s">
        <v>210</v>
      </c>
      <c r="G718" s="1" t="s">
        <v>192</v>
      </c>
      <c r="H718" s="20" t="n">
        <v>1800</v>
      </c>
      <c r="I718" s="21" t="n">
        <v>19.56</v>
      </c>
      <c r="J718" s="20" t="n">
        <f aca="false">H718*I718</f>
        <v>35208</v>
      </c>
      <c r="K718" s="22" t="n">
        <v>1.5</v>
      </c>
      <c r="L718" s="23" t="n">
        <f aca="false">H718*K718</f>
        <v>2700</v>
      </c>
      <c r="M718" s="23" t="n">
        <v>2500</v>
      </c>
      <c r="N718" s="24" t="n">
        <f aca="false">L718-M718</f>
        <v>200</v>
      </c>
      <c r="O718" s="25" t="n">
        <f aca="false">IF(L718&gt;=M718,1,0)</f>
        <v>1</v>
      </c>
      <c r="P718" s="26" t="n">
        <v>0.805882352941176</v>
      </c>
      <c r="Q718" s="26" t="n">
        <v>0.0679558011049724</v>
      </c>
      <c r="R718" s="25" t="n">
        <v>67</v>
      </c>
      <c r="S718" s="21" t="n">
        <v>10</v>
      </c>
    </row>
    <row r="719" customFormat="false" ht="15" hidden="false" customHeight="true" outlineLevel="0" collapsed="false">
      <c r="A719" s="19" t="n">
        <v>46042</v>
      </c>
      <c r="B719" s="1" t="s">
        <v>137</v>
      </c>
      <c r="C719" s="1" t="s">
        <v>190</v>
      </c>
      <c r="D719" s="1" t="n">
        <v>34</v>
      </c>
      <c r="E719" s="1" t="s">
        <v>16</v>
      </c>
      <c r="F719" s="1" t="s">
        <v>139</v>
      </c>
      <c r="G719" s="1" t="s">
        <v>140</v>
      </c>
      <c r="H719" s="20" t="n">
        <v>1630</v>
      </c>
      <c r="I719" s="21" t="n">
        <v>22.23</v>
      </c>
      <c r="J719" s="20" t="n">
        <f aca="false">H719*I719</f>
        <v>36234.9</v>
      </c>
      <c r="K719" s="22" t="n">
        <v>1.51</v>
      </c>
      <c r="L719" s="23" t="n">
        <f aca="false">H719*K719</f>
        <v>2461.3</v>
      </c>
      <c r="M719" s="23" t="n">
        <v>2500</v>
      </c>
      <c r="N719" s="24" t="n">
        <f aca="false">L719-M719</f>
        <v>-38.6999999999998</v>
      </c>
      <c r="O719" s="25" t="n">
        <f aca="false">IF(L719&gt;=M719,1,0)</f>
        <v>0</v>
      </c>
      <c r="P719" s="26" t="n">
        <v>0.803078457446809</v>
      </c>
      <c r="Q719" s="26" t="n">
        <v>0.0635593220338983</v>
      </c>
      <c r="R719" s="25" t="n">
        <v>78</v>
      </c>
      <c r="S719" s="21" t="n">
        <v>10</v>
      </c>
    </row>
    <row r="720" customFormat="false" ht="15" hidden="false" customHeight="true" outlineLevel="0" collapsed="false">
      <c r="A720" s="19" t="n">
        <v>46042</v>
      </c>
      <c r="B720" s="1" t="s">
        <v>137</v>
      </c>
      <c r="C720" s="1" t="s">
        <v>190</v>
      </c>
      <c r="D720" s="1" t="n">
        <v>35</v>
      </c>
      <c r="E720" s="1" t="s">
        <v>16</v>
      </c>
      <c r="F720" s="1" t="s">
        <v>139</v>
      </c>
      <c r="G720" s="1" t="s">
        <v>140</v>
      </c>
      <c r="H720" s="20" t="n">
        <v>1670</v>
      </c>
      <c r="I720" s="21" t="n">
        <v>24.1</v>
      </c>
      <c r="J720" s="20" t="n">
        <f aca="false">H720*I720</f>
        <v>40247</v>
      </c>
      <c r="K720" s="22" t="n">
        <v>1.51</v>
      </c>
      <c r="L720" s="23" t="n">
        <f aca="false">H720*K720</f>
        <v>2521.7</v>
      </c>
      <c r="M720" s="23" t="n">
        <v>2500</v>
      </c>
      <c r="N720" s="24" t="n">
        <f aca="false">L720-M720</f>
        <v>21.6999999999998</v>
      </c>
      <c r="O720" s="25" t="n">
        <f aca="false">IF(L720&gt;=M720,1,0)</f>
        <v>1</v>
      </c>
      <c r="P720" s="26" t="n">
        <v>0.808172690763052</v>
      </c>
      <c r="Q720" s="26" t="n">
        <v>0.103030303030303</v>
      </c>
      <c r="R720" s="25" t="n">
        <v>75</v>
      </c>
      <c r="S720" s="21" t="n">
        <v>10</v>
      </c>
    </row>
    <row r="721" customFormat="false" ht="15" hidden="false" customHeight="true" outlineLevel="0" collapsed="false">
      <c r="A721" s="19" t="n">
        <v>46042</v>
      </c>
      <c r="B721" s="1" t="s">
        <v>137</v>
      </c>
      <c r="C721" s="1" t="s">
        <v>190</v>
      </c>
      <c r="D721" s="1" t="n">
        <v>36</v>
      </c>
      <c r="E721" s="1" t="s">
        <v>16</v>
      </c>
      <c r="F721" s="1" t="s">
        <v>248</v>
      </c>
      <c r="G721" s="1" t="s">
        <v>249</v>
      </c>
      <c r="H721" s="20" t="n">
        <v>1900</v>
      </c>
      <c r="I721" s="21" t="n">
        <v>15.22</v>
      </c>
      <c r="J721" s="20" t="n">
        <f aca="false">H721*I721</f>
        <v>28918</v>
      </c>
      <c r="K721" s="22" t="n">
        <v>1.4</v>
      </c>
      <c r="L721" s="23" t="n">
        <f aca="false">H721*K721</f>
        <v>2660</v>
      </c>
      <c r="M721" s="23" t="n">
        <v>2500</v>
      </c>
      <c r="N721" s="24" t="n">
        <f aca="false">L721-M721</f>
        <v>160</v>
      </c>
      <c r="O721" s="25" t="n">
        <f aca="false">IF(L721&gt;=M721,1,0)</f>
        <v>1</v>
      </c>
      <c r="P721" s="26" t="n">
        <v>0.803277777777778</v>
      </c>
      <c r="Q721" s="26" t="n">
        <v>0.116759776536313</v>
      </c>
      <c r="R721" s="25" t="n">
        <v>77</v>
      </c>
      <c r="S721" s="21" t="n">
        <v>10</v>
      </c>
    </row>
    <row r="722" customFormat="false" ht="15" hidden="false" customHeight="true" outlineLevel="0" collapsed="false">
      <c r="A722" s="19" t="n">
        <v>46042</v>
      </c>
      <c r="B722" s="1" t="s">
        <v>137</v>
      </c>
      <c r="C722" s="1" t="s">
        <v>190</v>
      </c>
      <c r="D722" s="1" t="n">
        <v>37</v>
      </c>
      <c r="E722" s="1" t="s">
        <v>16</v>
      </c>
      <c r="F722" s="1" t="s">
        <v>259</v>
      </c>
      <c r="G722" s="1" t="s">
        <v>260</v>
      </c>
      <c r="H722" s="20" t="n">
        <v>1460</v>
      </c>
      <c r="I722" s="21" t="n">
        <v>18.39</v>
      </c>
      <c r="J722" s="20" t="n">
        <f aca="false">H722*I722</f>
        <v>26849.4</v>
      </c>
      <c r="K722" s="22" t="n">
        <v>1.4</v>
      </c>
      <c r="L722" s="23" t="n">
        <f aca="false">H722*K722</f>
        <v>2044</v>
      </c>
      <c r="M722" s="23" t="n">
        <v>2500</v>
      </c>
      <c r="N722" s="24" t="n">
        <f aca="false">L722-M722</f>
        <v>-456</v>
      </c>
      <c r="O722" s="25" t="n">
        <f aca="false">IF(L722&gt;=M722,1,0)</f>
        <v>0</v>
      </c>
      <c r="P722" s="26" t="n">
        <v>0.726444805194805</v>
      </c>
      <c r="Q722" s="26" t="n">
        <v>0.10969196093163</v>
      </c>
      <c r="R722" s="25" t="n">
        <v>75</v>
      </c>
      <c r="S722" s="21" t="n">
        <v>10</v>
      </c>
    </row>
    <row r="723" customFormat="false" ht="15" hidden="false" customHeight="true" outlineLevel="0" collapsed="false">
      <c r="A723" s="19" t="n">
        <v>46042</v>
      </c>
      <c r="B723" s="1" t="s">
        <v>137</v>
      </c>
      <c r="C723" s="1" t="s">
        <v>190</v>
      </c>
      <c r="D723" s="1" t="n">
        <v>38</v>
      </c>
      <c r="E723" s="1" t="s">
        <v>16</v>
      </c>
      <c r="F723" s="1" t="s">
        <v>139</v>
      </c>
      <c r="G723" s="1" t="s">
        <v>140</v>
      </c>
      <c r="H723" s="20" t="n">
        <v>1640</v>
      </c>
      <c r="I723" s="21" t="n">
        <v>22.23</v>
      </c>
      <c r="J723" s="20" t="n">
        <f aca="false">H723*I723</f>
        <v>36457.2</v>
      </c>
      <c r="K723" s="22" t="n">
        <v>1.51</v>
      </c>
      <c r="L723" s="23" t="n">
        <f aca="false">H723*K723</f>
        <v>2476.4</v>
      </c>
      <c r="M723" s="23" t="n">
        <v>2500</v>
      </c>
      <c r="N723" s="24" t="n">
        <f aca="false">L723-M723</f>
        <v>-23.5999999999999</v>
      </c>
      <c r="O723" s="25" t="n">
        <f aca="false">IF(L723&gt;=M723,1,0)</f>
        <v>0</v>
      </c>
      <c r="P723" s="26" t="n">
        <v>0.800553359683795</v>
      </c>
      <c r="Q723" s="26" t="n">
        <v>0.0634262003556609</v>
      </c>
      <c r="R723" s="25" t="n">
        <v>82</v>
      </c>
      <c r="S723" s="21" t="n">
        <v>10</v>
      </c>
    </row>
    <row r="724" customFormat="false" ht="15" hidden="false" customHeight="true" outlineLevel="0" collapsed="false">
      <c r="A724" s="19" t="n">
        <v>46043</v>
      </c>
      <c r="B724" s="1" t="s">
        <v>137</v>
      </c>
      <c r="C724" s="1" t="s">
        <v>138</v>
      </c>
      <c r="D724" s="1" t="n">
        <v>1</v>
      </c>
      <c r="E724" s="1" t="s">
        <v>16</v>
      </c>
      <c r="F724" s="1" t="s">
        <v>139</v>
      </c>
      <c r="G724" s="1" t="s">
        <v>140</v>
      </c>
      <c r="H724" s="20" t="n">
        <v>1750</v>
      </c>
      <c r="I724" s="21" t="n">
        <v>22.23</v>
      </c>
      <c r="J724" s="20" t="n">
        <f aca="false">H724*I724</f>
        <v>38902.5</v>
      </c>
      <c r="K724" s="22" t="n">
        <v>1.51</v>
      </c>
      <c r="L724" s="23" t="n">
        <f aca="false">H724*K724</f>
        <v>2642.5</v>
      </c>
      <c r="M724" s="23" t="n">
        <v>2500</v>
      </c>
      <c r="N724" s="24" t="n">
        <f aca="false">L724-M724</f>
        <v>142.5</v>
      </c>
      <c r="O724" s="25" t="n">
        <f aca="false">IF(L724&gt;=M724,1,0)</f>
        <v>1</v>
      </c>
      <c r="P724" s="26" t="n">
        <v>0.91063904494382</v>
      </c>
      <c r="Q724" s="26" t="n">
        <v>0.102197802197802</v>
      </c>
      <c r="R724" s="25" t="n">
        <v>77</v>
      </c>
      <c r="S724" s="21" t="n">
        <v>9</v>
      </c>
    </row>
    <row r="725" customFormat="false" ht="15" hidden="false" customHeight="true" outlineLevel="0" collapsed="false">
      <c r="A725" s="19" t="n">
        <v>46043</v>
      </c>
      <c r="B725" s="1" t="s">
        <v>137</v>
      </c>
      <c r="C725" s="1" t="s">
        <v>138</v>
      </c>
      <c r="D725" s="1" t="n">
        <v>2</v>
      </c>
      <c r="E725" s="1" t="s">
        <v>10</v>
      </c>
      <c r="F725" s="1" t="s">
        <v>250</v>
      </c>
      <c r="G725" s="1" t="s">
        <v>261</v>
      </c>
      <c r="H725" s="20" t="n">
        <v>1550</v>
      </c>
      <c r="I725" s="21" t="n">
        <v>19.73</v>
      </c>
      <c r="J725" s="20" t="n">
        <f aca="false">H725*I725</f>
        <v>30581.5</v>
      </c>
      <c r="K725" s="22" t="n">
        <v>1.75</v>
      </c>
      <c r="L725" s="23" t="n">
        <f aca="false">H725*K725</f>
        <v>2712.5</v>
      </c>
      <c r="M725" s="23" t="n">
        <v>2500</v>
      </c>
      <c r="N725" s="24" t="n">
        <f aca="false">L725-M725</f>
        <v>212.5</v>
      </c>
      <c r="O725" s="25" t="n">
        <f aca="false">IF(L725&gt;=M725,1,0)</f>
        <v>1</v>
      </c>
      <c r="P725" s="26" t="n">
        <v>0.819439978563773</v>
      </c>
      <c r="Q725" s="26" t="n">
        <v>0.0748427672955975</v>
      </c>
      <c r="R725" s="25" t="n">
        <v>67</v>
      </c>
      <c r="S725" s="21" t="n">
        <v>9</v>
      </c>
    </row>
    <row r="726" customFormat="false" ht="15" hidden="false" customHeight="true" outlineLevel="0" collapsed="false">
      <c r="A726" s="19" t="n">
        <v>46043</v>
      </c>
      <c r="B726" s="1" t="s">
        <v>137</v>
      </c>
      <c r="C726" s="1" t="s">
        <v>138</v>
      </c>
      <c r="D726" s="1" t="n">
        <v>3</v>
      </c>
      <c r="E726" s="1" t="s">
        <v>13</v>
      </c>
      <c r="F726" s="1" t="s">
        <v>289</v>
      </c>
      <c r="G726" s="1" t="s">
        <v>271</v>
      </c>
      <c r="H726" s="20" t="n">
        <v>1300</v>
      </c>
      <c r="I726" s="21" t="n">
        <v>18.37</v>
      </c>
      <c r="J726" s="20" t="n">
        <f aca="false">H726*I726</f>
        <v>23881</v>
      </c>
      <c r="K726" s="22" t="n">
        <v>2.2</v>
      </c>
      <c r="L726" s="23" t="n">
        <f aca="false">H726*K726</f>
        <v>2860</v>
      </c>
      <c r="M726" s="23" t="n">
        <v>2500</v>
      </c>
      <c r="N726" s="24" t="n">
        <f aca="false">L726-M726</f>
        <v>360</v>
      </c>
      <c r="O726" s="25" t="n">
        <f aca="false">IF(L726&gt;=M726,1,0)</f>
        <v>1</v>
      </c>
      <c r="P726" s="26" t="n">
        <v>0.717147147147147</v>
      </c>
      <c r="Q726" s="26" t="n">
        <v>0.154016212232867</v>
      </c>
      <c r="R726" s="25" t="n">
        <v>66</v>
      </c>
      <c r="S726" s="21" t="n">
        <v>8</v>
      </c>
    </row>
    <row r="727" customFormat="false" ht="15" hidden="false" customHeight="true" outlineLevel="0" collapsed="false">
      <c r="A727" s="19" t="n">
        <v>46043</v>
      </c>
      <c r="B727" s="1" t="s">
        <v>137</v>
      </c>
      <c r="C727" s="1" t="s">
        <v>138</v>
      </c>
      <c r="D727" s="1" t="n">
        <v>4</v>
      </c>
      <c r="E727" s="1" t="s">
        <v>145</v>
      </c>
      <c r="F727" s="1" t="s">
        <v>290</v>
      </c>
      <c r="G727" s="1" t="s">
        <v>281</v>
      </c>
      <c r="H727" s="20" t="n">
        <v>1100</v>
      </c>
      <c r="I727" s="21" t="n">
        <v>21.43</v>
      </c>
      <c r="J727" s="20" t="n">
        <f aca="false">H727*I727</f>
        <v>23573</v>
      </c>
      <c r="K727" s="22" t="n">
        <v>3</v>
      </c>
      <c r="L727" s="23" t="n">
        <f aca="false">H727*K727</f>
        <v>3300</v>
      </c>
      <c r="M727" s="23" t="n">
        <v>2500</v>
      </c>
      <c r="N727" s="24" t="n">
        <f aca="false">L727-M727</f>
        <v>800</v>
      </c>
      <c r="O727" s="25" t="n">
        <f aca="false">IF(L727&gt;=M727,1,0)</f>
        <v>1</v>
      </c>
      <c r="P727" s="26" t="n">
        <v>0.641966230936819</v>
      </c>
      <c r="Q727" s="26" t="n">
        <v>0.109075043630018</v>
      </c>
      <c r="R727" s="25" t="n">
        <v>74</v>
      </c>
      <c r="S727" s="21" t="n">
        <v>8</v>
      </c>
    </row>
    <row r="728" customFormat="false" ht="15" hidden="false" customHeight="true" outlineLevel="0" collapsed="false">
      <c r="A728" s="19" t="n">
        <v>46043</v>
      </c>
      <c r="B728" s="1" t="s">
        <v>137</v>
      </c>
      <c r="C728" s="1" t="s">
        <v>138</v>
      </c>
      <c r="D728" s="1" t="n">
        <v>5</v>
      </c>
      <c r="E728" s="1" t="s">
        <v>13</v>
      </c>
      <c r="F728" s="1" t="s">
        <v>282</v>
      </c>
      <c r="G728" s="1" t="s">
        <v>149</v>
      </c>
      <c r="H728" s="20" t="n">
        <v>1350</v>
      </c>
      <c r="I728" s="21" t="n">
        <v>19.74</v>
      </c>
      <c r="J728" s="20" t="n">
        <f aca="false">H728*I728</f>
        <v>26649</v>
      </c>
      <c r="K728" s="22" t="n">
        <v>2.2</v>
      </c>
      <c r="L728" s="23" t="n">
        <f aca="false">H728*K728</f>
        <v>2970</v>
      </c>
      <c r="M728" s="23" t="n">
        <v>2500</v>
      </c>
      <c r="N728" s="24" t="n">
        <f aca="false">L728-M728</f>
        <v>470</v>
      </c>
      <c r="O728" s="25" t="n">
        <f aca="false">IF(L728&gt;=M728,1,0)</f>
        <v>1</v>
      </c>
      <c r="P728" s="26" t="n">
        <v>0.760530821917808</v>
      </c>
      <c r="Q728" s="26" t="n">
        <v>0.13867047891351</v>
      </c>
      <c r="R728" s="25" t="n">
        <v>68</v>
      </c>
      <c r="S728" s="21" t="n">
        <v>9</v>
      </c>
    </row>
    <row r="729" customFormat="false" ht="15" hidden="false" customHeight="true" outlineLevel="0" collapsed="false">
      <c r="A729" s="19" t="n">
        <v>46043</v>
      </c>
      <c r="B729" s="1" t="s">
        <v>137</v>
      </c>
      <c r="C729" s="1" t="s">
        <v>138</v>
      </c>
      <c r="D729" s="1" t="n">
        <v>6</v>
      </c>
      <c r="E729" s="1" t="s">
        <v>10</v>
      </c>
      <c r="F729" s="1" t="s">
        <v>250</v>
      </c>
      <c r="G729" s="1" t="s">
        <v>261</v>
      </c>
      <c r="H729" s="20" t="n">
        <v>1000</v>
      </c>
      <c r="I729" s="21" t="n">
        <v>19.73</v>
      </c>
      <c r="J729" s="20" t="n">
        <f aca="false">H729*I729</f>
        <v>19730</v>
      </c>
      <c r="K729" s="22" t="n">
        <v>1.75</v>
      </c>
      <c r="L729" s="23" t="n">
        <f aca="false">H729*K729</f>
        <v>1750</v>
      </c>
      <c r="M729" s="23" t="n">
        <v>2500</v>
      </c>
      <c r="N729" s="24" t="n">
        <f aca="false">L729-M729</f>
        <v>-750</v>
      </c>
      <c r="O729" s="25" t="n">
        <f aca="false">IF(L729&gt;=M729,1,0)</f>
        <v>0</v>
      </c>
      <c r="P729" s="26" t="n">
        <v>0.782936507936508</v>
      </c>
      <c r="Q729" s="26" t="n">
        <v>0.109826589595376</v>
      </c>
      <c r="R729" s="25" t="n">
        <v>49</v>
      </c>
      <c r="S729" s="21" t="n">
        <v>8</v>
      </c>
    </row>
    <row r="730" customFormat="false" ht="15" hidden="false" customHeight="true" outlineLevel="0" collapsed="false">
      <c r="A730" s="19" t="n">
        <v>46043</v>
      </c>
      <c r="B730" s="1" t="s">
        <v>137</v>
      </c>
      <c r="C730" s="1" t="s">
        <v>138</v>
      </c>
      <c r="D730" s="1" t="n">
        <v>7</v>
      </c>
      <c r="E730" s="1" t="s">
        <v>13</v>
      </c>
      <c r="F730" s="1" t="s">
        <v>283</v>
      </c>
      <c r="G730" s="1" t="s">
        <v>149</v>
      </c>
      <c r="H730" s="20" t="n">
        <v>1400</v>
      </c>
      <c r="I730" s="21" t="n">
        <v>22.55</v>
      </c>
      <c r="J730" s="20" t="n">
        <f aca="false">H730*I730</f>
        <v>31570</v>
      </c>
      <c r="K730" s="22" t="n">
        <v>2.2</v>
      </c>
      <c r="L730" s="23" t="n">
        <f aca="false">H730*K730</f>
        <v>3080</v>
      </c>
      <c r="M730" s="23" t="n">
        <v>2500</v>
      </c>
      <c r="N730" s="24" t="n">
        <f aca="false">L730-M730</f>
        <v>580.000000000001</v>
      </c>
      <c r="O730" s="25" t="n">
        <f aca="false">IF(L730&gt;=M730,1,0)</f>
        <v>1</v>
      </c>
      <c r="P730" s="26" t="n">
        <v>0.755986590038314</v>
      </c>
      <c r="Q730" s="26" t="n">
        <v>0.149725274725275</v>
      </c>
      <c r="R730" s="25" t="n">
        <v>82</v>
      </c>
      <c r="S730" s="21" t="n">
        <v>8</v>
      </c>
    </row>
    <row r="731" customFormat="false" ht="15" hidden="false" customHeight="true" outlineLevel="0" collapsed="false">
      <c r="A731" s="19" t="n">
        <v>46043</v>
      </c>
      <c r="B731" s="1" t="s">
        <v>137</v>
      </c>
      <c r="C731" s="1" t="s">
        <v>138</v>
      </c>
      <c r="D731" s="1" t="n">
        <v>8</v>
      </c>
      <c r="E731" s="1" t="s">
        <v>13</v>
      </c>
      <c r="F731" s="1" t="s">
        <v>284</v>
      </c>
      <c r="G731" s="1" t="s">
        <v>149</v>
      </c>
      <c r="H731" s="20" t="n">
        <v>1300</v>
      </c>
      <c r="I731" s="21" t="n">
        <v>22.4</v>
      </c>
      <c r="J731" s="20" t="n">
        <f aca="false">H731*I731</f>
        <v>29120</v>
      </c>
      <c r="K731" s="22" t="n">
        <v>2.2</v>
      </c>
      <c r="L731" s="23" t="n">
        <f aca="false">H731*K731</f>
        <v>2860</v>
      </c>
      <c r="M731" s="23" t="n">
        <v>2500</v>
      </c>
      <c r="N731" s="24" t="n">
        <f aca="false">L731-M731</f>
        <v>360</v>
      </c>
      <c r="O731" s="25" t="n">
        <f aca="false">IF(L731&gt;=M731,1,0)</f>
        <v>1</v>
      </c>
      <c r="P731" s="26" t="n">
        <v>0.761904761904762</v>
      </c>
      <c r="Q731" s="26" t="n">
        <v>0.147845468053492</v>
      </c>
      <c r="R731" s="25" t="n">
        <v>73</v>
      </c>
      <c r="S731" s="21" t="n">
        <v>9</v>
      </c>
    </row>
    <row r="732" customFormat="false" ht="15" hidden="false" customHeight="true" outlineLevel="0" collapsed="false">
      <c r="A732" s="19" t="n">
        <v>46043</v>
      </c>
      <c r="B732" s="1" t="s">
        <v>137</v>
      </c>
      <c r="C732" s="1" t="s">
        <v>138</v>
      </c>
      <c r="D732" s="1" t="n">
        <v>9</v>
      </c>
      <c r="E732" s="1" t="s">
        <v>16</v>
      </c>
      <c r="F732" s="1" t="s">
        <v>263</v>
      </c>
      <c r="G732" s="1" t="s">
        <v>267</v>
      </c>
      <c r="H732" s="20" t="n">
        <v>1150</v>
      </c>
      <c r="I732" s="21" t="n">
        <v>18.65</v>
      </c>
      <c r="J732" s="20" t="n">
        <f aca="false">H732*I732</f>
        <v>21447.5</v>
      </c>
      <c r="K732" s="22" t="n">
        <v>1.5</v>
      </c>
      <c r="L732" s="23" t="n">
        <f aca="false">H732*K732</f>
        <v>1725</v>
      </c>
      <c r="M732" s="23" t="n">
        <v>2500</v>
      </c>
      <c r="N732" s="24" t="n">
        <f aca="false">L732-M732</f>
        <v>-775</v>
      </c>
      <c r="O732" s="25" t="n">
        <f aca="false">IF(L732&gt;=M732,1,0)</f>
        <v>0</v>
      </c>
      <c r="P732" s="26" t="n">
        <v>0.637180629827689</v>
      </c>
      <c r="Q732" s="26" t="n">
        <v>0.110714285714286</v>
      </c>
      <c r="R732" s="25" t="n">
        <v>65</v>
      </c>
      <c r="S732" s="21" t="n">
        <v>8</v>
      </c>
    </row>
    <row r="733" customFormat="false" ht="15" hidden="false" customHeight="true" outlineLevel="0" collapsed="false">
      <c r="A733" s="19" t="n">
        <v>46043</v>
      </c>
      <c r="B733" s="1" t="s">
        <v>137</v>
      </c>
      <c r="C733" s="1" t="s">
        <v>138</v>
      </c>
      <c r="D733" s="1" t="n">
        <v>10</v>
      </c>
      <c r="E733" s="1" t="s">
        <v>16</v>
      </c>
      <c r="F733" s="1" t="s">
        <v>263</v>
      </c>
      <c r="G733" s="1" t="s">
        <v>267</v>
      </c>
      <c r="H733" s="20" t="n">
        <v>1100</v>
      </c>
      <c r="I733" s="21" t="n">
        <v>18.65</v>
      </c>
      <c r="J733" s="20" t="n">
        <f aca="false">H733*I733</f>
        <v>20515</v>
      </c>
      <c r="K733" s="22" t="n">
        <v>1.5</v>
      </c>
      <c r="L733" s="23" t="n">
        <f aca="false">H733*K733</f>
        <v>1650</v>
      </c>
      <c r="M733" s="23" t="n">
        <v>2500</v>
      </c>
      <c r="N733" s="24" t="n">
        <f aca="false">L733-M733</f>
        <v>-850</v>
      </c>
      <c r="O733" s="25" t="n">
        <f aca="false">IF(L733&gt;=M733,1,0)</f>
        <v>0</v>
      </c>
      <c r="P733" s="26" t="n">
        <v>0.591551326412918</v>
      </c>
      <c r="Q733" s="26" t="n">
        <v>0.128205128205128</v>
      </c>
      <c r="R733" s="25" t="n">
        <v>66</v>
      </c>
      <c r="S733" s="21" t="n">
        <v>8</v>
      </c>
    </row>
    <row r="734" customFormat="false" ht="15" hidden="false" customHeight="true" outlineLevel="0" collapsed="false">
      <c r="A734" s="19" t="n">
        <v>46043</v>
      </c>
      <c r="B734" s="1" t="s">
        <v>137</v>
      </c>
      <c r="C734" s="1" t="s">
        <v>138</v>
      </c>
      <c r="D734" s="1" t="n">
        <v>11</v>
      </c>
      <c r="E734" s="1" t="s">
        <v>16</v>
      </c>
      <c r="F734" s="1" t="s">
        <v>273</v>
      </c>
      <c r="G734" s="1" t="s">
        <v>285</v>
      </c>
      <c r="H734" s="20" t="n">
        <v>1100</v>
      </c>
      <c r="I734" s="21" t="n">
        <v>19.2</v>
      </c>
      <c r="J734" s="20" t="n">
        <f aca="false">H734*I734</f>
        <v>21120</v>
      </c>
      <c r="K734" s="22" t="n">
        <v>1.65</v>
      </c>
      <c r="L734" s="23" t="n">
        <f aca="false">H734*K734</f>
        <v>1815</v>
      </c>
      <c r="M734" s="23" t="n">
        <v>2500</v>
      </c>
      <c r="N734" s="24" t="n">
        <f aca="false">L734-M734</f>
        <v>-685</v>
      </c>
      <c r="O734" s="25" t="n">
        <f aca="false">IF(L734&gt;=M734,1,0)</f>
        <v>0</v>
      </c>
      <c r="P734" s="26" t="n">
        <v>0.508670520231214</v>
      </c>
      <c r="Q734" s="26" t="n">
        <v>0.122448979591837</v>
      </c>
      <c r="R734" s="25" t="n">
        <v>71</v>
      </c>
      <c r="S734" s="21" t="n">
        <v>10</v>
      </c>
    </row>
    <row r="735" customFormat="false" ht="15" hidden="false" customHeight="true" outlineLevel="0" collapsed="false">
      <c r="A735" s="19" t="n">
        <v>46043</v>
      </c>
      <c r="B735" s="1" t="s">
        <v>137</v>
      </c>
      <c r="C735" s="1" t="s">
        <v>138</v>
      </c>
      <c r="D735" s="1" t="n">
        <v>12</v>
      </c>
      <c r="E735" s="1" t="s">
        <v>10</v>
      </c>
      <c r="F735" s="1" t="s">
        <v>236</v>
      </c>
      <c r="G735" s="1" t="s">
        <v>242</v>
      </c>
      <c r="H735" s="20" t="n">
        <v>1700</v>
      </c>
      <c r="I735" s="21" t="n">
        <v>21.19</v>
      </c>
      <c r="J735" s="20" t="n">
        <f aca="false">H735*I735</f>
        <v>36023</v>
      </c>
      <c r="K735" s="22" t="n">
        <v>1.45</v>
      </c>
      <c r="L735" s="23" t="n">
        <f aca="false">H735*K735</f>
        <v>2465</v>
      </c>
      <c r="M735" s="23" t="n">
        <v>2500</v>
      </c>
      <c r="N735" s="24" t="n">
        <f aca="false">L735-M735</f>
        <v>-35</v>
      </c>
      <c r="O735" s="25" t="n">
        <f aca="false">IF(L735&gt;=M735,1,0)</f>
        <v>0</v>
      </c>
      <c r="P735" s="26" t="n">
        <v>0.815738224637681</v>
      </c>
      <c r="Q735" s="26" t="n">
        <v>0.103225806451613</v>
      </c>
      <c r="R735" s="25" t="n">
        <v>74</v>
      </c>
      <c r="S735" s="21" t="n">
        <v>10</v>
      </c>
    </row>
    <row r="736" customFormat="false" ht="15" hidden="false" customHeight="true" outlineLevel="0" collapsed="false">
      <c r="A736" s="19" t="n">
        <v>46043</v>
      </c>
      <c r="B736" s="1" t="s">
        <v>137</v>
      </c>
      <c r="C736" s="1" t="s">
        <v>138</v>
      </c>
      <c r="D736" s="1" t="n">
        <v>13</v>
      </c>
      <c r="E736" s="1" t="s">
        <v>16</v>
      </c>
      <c r="F736" s="1" t="s">
        <v>263</v>
      </c>
      <c r="G736" s="1" t="s">
        <v>267</v>
      </c>
      <c r="H736" s="20" t="n">
        <v>1600</v>
      </c>
      <c r="I736" s="21" t="n">
        <v>18.65</v>
      </c>
      <c r="J736" s="20" t="n">
        <f aca="false">H736*I736</f>
        <v>29840</v>
      </c>
      <c r="K736" s="22" t="n">
        <v>1.5</v>
      </c>
      <c r="L736" s="23" t="n">
        <f aca="false">H736*K736</f>
        <v>2400</v>
      </c>
      <c r="M736" s="23" t="n">
        <v>2500</v>
      </c>
      <c r="N736" s="24" t="n">
        <f aca="false">L736-M736</f>
        <v>-100</v>
      </c>
      <c r="O736" s="25" t="n">
        <f aca="false">IF(L736&gt;=M736,1,0)</f>
        <v>0</v>
      </c>
      <c r="P736" s="26" t="n">
        <v>0.735700197238659</v>
      </c>
      <c r="Q736" s="26" t="n">
        <v>0.170150987224158</v>
      </c>
      <c r="R736" s="25" t="n">
        <v>68</v>
      </c>
      <c r="S736" s="21" t="n">
        <v>10</v>
      </c>
    </row>
    <row r="737" customFormat="false" ht="15" hidden="false" customHeight="true" outlineLevel="0" collapsed="false">
      <c r="A737" s="19" t="n">
        <v>46043</v>
      </c>
      <c r="B737" s="1" t="s">
        <v>137</v>
      </c>
      <c r="C737" s="1" t="s">
        <v>138</v>
      </c>
      <c r="D737" s="1" t="n">
        <v>14</v>
      </c>
      <c r="E737" s="1" t="s">
        <v>10</v>
      </c>
      <c r="F737" s="1" t="s">
        <v>160</v>
      </c>
      <c r="G737" s="1" t="s">
        <v>161</v>
      </c>
      <c r="H737" s="20" t="n">
        <v>1650</v>
      </c>
      <c r="I737" s="21" t="n">
        <v>22.05</v>
      </c>
      <c r="J737" s="20" t="n">
        <f aca="false">H737*I737</f>
        <v>36382.5</v>
      </c>
      <c r="K737" s="22" t="n">
        <v>1.83</v>
      </c>
      <c r="L737" s="23" t="n">
        <f aca="false">H737*K737</f>
        <v>3019.5</v>
      </c>
      <c r="M737" s="23" t="n">
        <v>2500</v>
      </c>
      <c r="N737" s="24" t="n">
        <f aca="false">L737-M737</f>
        <v>519.5</v>
      </c>
      <c r="O737" s="25" t="n">
        <f aca="false">IF(L737&gt;=M737,1,0)</f>
        <v>1</v>
      </c>
      <c r="P737" s="26" t="n">
        <v>0.863782051282051</v>
      </c>
      <c r="Q737" s="26" t="n">
        <v>0.189947399181765</v>
      </c>
      <c r="R737" s="25" t="n">
        <v>70</v>
      </c>
      <c r="S737" s="21" t="n">
        <v>10</v>
      </c>
    </row>
    <row r="738" customFormat="false" ht="15" hidden="false" customHeight="true" outlineLevel="0" collapsed="false">
      <c r="A738" s="19" t="n">
        <v>46043</v>
      </c>
      <c r="B738" s="1" t="s">
        <v>137</v>
      </c>
      <c r="C738" s="1" t="s">
        <v>138</v>
      </c>
      <c r="D738" s="1" t="n">
        <v>15</v>
      </c>
      <c r="E738" s="1" t="s">
        <v>16</v>
      </c>
      <c r="F738" s="1" t="s">
        <v>139</v>
      </c>
      <c r="G738" s="1" t="s">
        <v>140</v>
      </c>
      <c r="H738" s="20" t="n">
        <v>1700</v>
      </c>
      <c r="I738" s="21" t="n">
        <v>22.23</v>
      </c>
      <c r="J738" s="20" t="n">
        <f aca="false">H738*I738</f>
        <v>37791</v>
      </c>
      <c r="K738" s="22" t="n">
        <v>1.51</v>
      </c>
      <c r="L738" s="23" t="n">
        <f aca="false">H738*K738</f>
        <v>2567</v>
      </c>
      <c r="M738" s="23" t="n">
        <v>2500</v>
      </c>
      <c r="N738" s="24" t="n">
        <f aca="false">L738-M738</f>
        <v>67</v>
      </c>
      <c r="O738" s="25" t="n">
        <f aca="false">IF(L738&gt;=M738,1,0)</f>
        <v>1</v>
      </c>
      <c r="P738" s="26" t="n">
        <v>0.927614138438881</v>
      </c>
      <c r="Q738" s="26" t="n">
        <v>0.163242642976124</v>
      </c>
      <c r="R738" s="25" t="n">
        <v>74</v>
      </c>
      <c r="S738" s="21" t="n">
        <v>9</v>
      </c>
    </row>
    <row r="739" customFormat="false" ht="15" hidden="false" customHeight="true" outlineLevel="0" collapsed="false">
      <c r="A739" s="19" t="n">
        <v>46043</v>
      </c>
      <c r="B739" s="1" t="s">
        <v>137</v>
      </c>
      <c r="C739" s="1" t="s">
        <v>138</v>
      </c>
      <c r="D739" s="1" t="n">
        <v>16</v>
      </c>
      <c r="E739" s="1" t="s">
        <v>10</v>
      </c>
      <c r="F739" s="1" t="s">
        <v>247</v>
      </c>
      <c r="G739" s="1" t="s">
        <v>163</v>
      </c>
      <c r="H739" s="20" t="n">
        <v>1500</v>
      </c>
      <c r="I739" s="21" t="n">
        <v>20.47</v>
      </c>
      <c r="J739" s="20" t="n">
        <f aca="false">H739*I739</f>
        <v>30705</v>
      </c>
      <c r="K739" s="22" t="n">
        <v>1.25</v>
      </c>
      <c r="L739" s="23" t="n">
        <f aca="false">H739*K739</f>
        <v>1875</v>
      </c>
      <c r="M739" s="23" t="n">
        <v>2500</v>
      </c>
      <c r="N739" s="24" t="n">
        <f aca="false">L739-M739</f>
        <v>-625</v>
      </c>
      <c r="O739" s="25" t="n">
        <f aca="false">IF(L739&gt;=M739,1,0)</f>
        <v>0</v>
      </c>
      <c r="P739" s="26" t="n">
        <v>0.764947683109118</v>
      </c>
      <c r="Q739" s="26" t="n">
        <v>0.157169693174703</v>
      </c>
      <c r="R739" s="25" t="n">
        <v>75</v>
      </c>
      <c r="S739" s="21" t="n">
        <v>9</v>
      </c>
    </row>
    <row r="740" customFormat="false" ht="15" hidden="false" customHeight="true" outlineLevel="0" collapsed="false">
      <c r="A740" s="19" t="n">
        <v>46043</v>
      </c>
      <c r="B740" s="1" t="s">
        <v>137</v>
      </c>
      <c r="C740" s="1" t="s">
        <v>164</v>
      </c>
      <c r="D740" s="1" t="n">
        <v>17</v>
      </c>
      <c r="E740" s="1" t="s">
        <v>10</v>
      </c>
      <c r="F740" s="1" t="s">
        <v>291</v>
      </c>
      <c r="G740" s="1" t="s">
        <v>166</v>
      </c>
      <c r="H740" s="20" t="n">
        <v>900</v>
      </c>
      <c r="I740" s="21" t="n">
        <v>31.42</v>
      </c>
      <c r="J740" s="20" t="n">
        <f aca="false">H740*I740</f>
        <v>28278</v>
      </c>
      <c r="K740" s="22" t="n">
        <v>3.12</v>
      </c>
      <c r="L740" s="23" t="n">
        <f aca="false">H740*K740</f>
        <v>2808</v>
      </c>
      <c r="M740" s="23" t="n">
        <v>2500</v>
      </c>
      <c r="N740" s="24" t="n">
        <f aca="false">L740-M740</f>
        <v>308</v>
      </c>
      <c r="O740" s="25" t="n">
        <f aca="false">IF(L740&gt;=M740,1,0)</f>
        <v>1</v>
      </c>
      <c r="P740" s="26" t="n">
        <v>0.544226327944573</v>
      </c>
      <c r="Q740" s="26" t="n">
        <v>0.084</v>
      </c>
      <c r="R740" s="25" t="n">
        <v>81</v>
      </c>
      <c r="S740" s="21" t="n">
        <v>10</v>
      </c>
    </row>
    <row r="741" customFormat="false" ht="15" hidden="false" customHeight="true" outlineLevel="0" collapsed="false">
      <c r="A741" s="19" t="n">
        <v>46043</v>
      </c>
      <c r="B741" s="1" t="s">
        <v>137</v>
      </c>
      <c r="C741" s="1" t="s">
        <v>164</v>
      </c>
      <c r="D741" s="1" t="n">
        <v>18</v>
      </c>
      <c r="E741" s="1" t="s">
        <v>10</v>
      </c>
      <c r="F741" s="1" t="s">
        <v>167</v>
      </c>
      <c r="G741" s="1" t="s">
        <v>208</v>
      </c>
      <c r="H741" s="20" t="n">
        <v>2250</v>
      </c>
      <c r="I741" s="21" t="n">
        <v>19.05</v>
      </c>
      <c r="J741" s="20" t="n">
        <f aca="false">H741*I741</f>
        <v>42862.5</v>
      </c>
      <c r="K741" s="22" t="n">
        <v>1.83</v>
      </c>
      <c r="L741" s="23" t="n">
        <f aca="false">H741*K741</f>
        <v>4117.5</v>
      </c>
      <c r="M741" s="23" t="n">
        <v>2500</v>
      </c>
      <c r="N741" s="24" t="n">
        <f aca="false">L741-M741</f>
        <v>1617.5</v>
      </c>
      <c r="O741" s="25" t="n">
        <f aca="false">IF(L741&gt;=M741,1,0)</f>
        <v>1</v>
      </c>
      <c r="P741" s="26" t="n">
        <v>0.855538922155689</v>
      </c>
      <c r="Q741" s="26" t="n">
        <v>0.094758064516129</v>
      </c>
      <c r="R741" s="25" t="n">
        <v>82</v>
      </c>
      <c r="S741" s="21" t="n">
        <v>10</v>
      </c>
    </row>
    <row r="742" customFormat="false" ht="15" hidden="false" customHeight="true" outlineLevel="0" collapsed="false">
      <c r="A742" s="19" t="n">
        <v>46043</v>
      </c>
      <c r="B742" s="1" t="s">
        <v>137</v>
      </c>
      <c r="C742" s="1" t="s">
        <v>164</v>
      </c>
      <c r="D742" s="1" t="n">
        <v>19</v>
      </c>
      <c r="E742" s="1" t="s">
        <v>10</v>
      </c>
      <c r="F742" s="1" t="s">
        <v>171</v>
      </c>
      <c r="G742" s="1" t="s">
        <v>156</v>
      </c>
      <c r="H742" s="20" t="n">
        <v>1550</v>
      </c>
      <c r="I742" s="21" t="n">
        <v>21.3</v>
      </c>
      <c r="J742" s="20" t="n">
        <f aca="false">H742*I742</f>
        <v>33015</v>
      </c>
      <c r="K742" s="22" t="n">
        <v>1.65</v>
      </c>
      <c r="L742" s="23" t="n">
        <f aca="false">H742*K742</f>
        <v>2557.5</v>
      </c>
      <c r="M742" s="23" t="n">
        <v>2500</v>
      </c>
      <c r="N742" s="24" t="n">
        <f aca="false">L742-M742</f>
        <v>57.5</v>
      </c>
      <c r="O742" s="25" t="n">
        <f aca="false">IF(L742&gt;=M742,1,0)</f>
        <v>1</v>
      </c>
      <c r="P742" s="26" t="n">
        <v>0.846538461538462</v>
      </c>
      <c r="Q742" s="26" t="n">
        <v>0.0703844071467244</v>
      </c>
      <c r="R742" s="25" t="n">
        <v>80</v>
      </c>
      <c r="S742" s="21" t="n">
        <v>8</v>
      </c>
    </row>
    <row r="743" customFormat="false" ht="15" hidden="false" customHeight="true" outlineLevel="0" collapsed="false">
      <c r="A743" s="19" t="n">
        <v>46043</v>
      </c>
      <c r="B743" s="1" t="s">
        <v>137</v>
      </c>
      <c r="C743" s="1" t="s">
        <v>164</v>
      </c>
      <c r="D743" s="1" t="n">
        <v>20</v>
      </c>
      <c r="E743" s="1" t="s">
        <v>16</v>
      </c>
      <c r="F743" s="1" t="s">
        <v>263</v>
      </c>
      <c r="G743" s="1" t="s">
        <v>267</v>
      </c>
      <c r="H743" s="20" t="n">
        <v>1600</v>
      </c>
      <c r="I743" s="21" t="n">
        <v>18.65</v>
      </c>
      <c r="J743" s="20" t="n">
        <f aca="false">H743*I743</f>
        <v>29840</v>
      </c>
      <c r="K743" s="22" t="n">
        <v>1.5</v>
      </c>
      <c r="L743" s="23" t="n">
        <f aca="false">H743*K743</f>
        <v>2400</v>
      </c>
      <c r="M743" s="23" t="n">
        <v>2500</v>
      </c>
      <c r="N743" s="24" t="n">
        <f aca="false">L743-M743</f>
        <v>-100</v>
      </c>
      <c r="O743" s="25" t="n">
        <f aca="false">IF(L743&gt;=M743,1,0)</f>
        <v>0</v>
      </c>
      <c r="P743" s="26" t="n">
        <v>0.659593280282935</v>
      </c>
      <c r="Q743" s="26" t="n">
        <v>0.145333333333333</v>
      </c>
      <c r="R743" s="25" t="n">
        <v>73</v>
      </c>
      <c r="S743" s="21" t="n">
        <v>10</v>
      </c>
    </row>
    <row r="744" customFormat="false" ht="15" hidden="false" customHeight="true" outlineLevel="0" collapsed="false">
      <c r="A744" s="19" t="n">
        <v>46043</v>
      </c>
      <c r="B744" s="1" t="s">
        <v>137</v>
      </c>
      <c r="C744" s="1" t="s">
        <v>164</v>
      </c>
      <c r="D744" s="1" t="n">
        <v>21</v>
      </c>
      <c r="E744" s="1" t="s">
        <v>10</v>
      </c>
      <c r="F744" s="1" t="s">
        <v>172</v>
      </c>
      <c r="G744" s="1" t="s">
        <v>173</v>
      </c>
      <c r="H744" s="20" t="n">
        <v>1120</v>
      </c>
      <c r="I744" s="21" t="n">
        <v>40.42</v>
      </c>
      <c r="J744" s="20" t="n">
        <f aca="false">H744*I744</f>
        <v>45270.4</v>
      </c>
      <c r="K744" s="22" t="n">
        <v>3.5</v>
      </c>
      <c r="L744" s="23" t="n">
        <f aca="false">H744*K744</f>
        <v>3920</v>
      </c>
      <c r="M744" s="23" t="n">
        <v>2500</v>
      </c>
      <c r="N744" s="24" t="n">
        <f aca="false">L744-M744</f>
        <v>1420</v>
      </c>
      <c r="O744" s="25" t="n">
        <f aca="false">IF(L744&gt;=M744,1,0)</f>
        <v>1</v>
      </c>
      <c r="P744" s="26" t="n">
        <v>0.775443645083933</v>
      </c>
      <c r="Q744" s="26" t="n">
        <v>0.0963636363636364</v>
      </c>
      <c r="R744" s="25" t="n">
        <v>77</v>
      </c>
      <c r="S744" s="21" t="n">
        <v>13</v>
      </c>
    </row>
    <row r="745" customFormat="false" ht="15" hidden="false" customHeight="true" outlineLevel="0" collapsed="false">
      <c r="A745" s="19" t="n">
        <v>46043</v>
      </c>
      <c r="B745" s="1" t="s">
        <v>137</v>
      </c>
      <c r="C745" s="1" t="s">
        <v>164</v>
      </c>
      <c r="D745" s="1" t="n">
        <v>22</v>
      </c>
      <c r="E745" s="1" t="s">
        <v>16</v>
      </c>
      <c r="F745" s="1" t="s">
        <v>139</v>
      </c>
      <c r="G745" s="1" t="s">
        <v>140</v>
      </c>
      <c r="H745" s="20" t="n">
        <v>1950</v>
      </c>
      <c r="I745" s="21" t="n">
        <v>22.23</v>
      </c>
      <c r="J745" s="20" t="n">
        <f aca="false">H745*I745</f>
        <v>43348.5</v>
      </c>
      <c r="K745" s="22" t="n">
        <v>1.51</v>
      </c>
      <c r="L745" s="23" t="n">
        <f aca="false">H745*K745</f>
        <v>2944.5</v>
      </c>
      <c r="M745" s="23" t="n">
        <v>2500</v>
      </c>
      <c r="N745" s="24" t="n">
        <f aca="false">L745-M745</f>
        <v>444.5</v>
      </c>
      <c r="O745" s="25" t="n">
        <f aca="false">IF(L745&gt;=M745,1,0)</f>
        <v>1</v>
      </c>
      <c r="P745" s="26" t="n">
        <v>0.906493099121706</v>
      </c>
      <c r="Q745" s="26" t="n">
        <v>0.0845665961945032</v>
      </c>
      <c r="R745" s="25" t="n">
        <v>79</v>
      </c>
      <c r="S745" s="21" t="n">
        <v>10</v>
      </c>
    </row>
    <row r="746" customFormat="false" ht="15" hidden="false" customHeight="true" outlineLevel="0" collapsed="false">
      <c r="A746" s="19" t="n">
        <v>46043</v>
      </c>
      <c r="B746" s="1" t="s">
        <v>137</v>
      </c>
      <c r="C746" s="1" t="s">
        <v>164</v>
      </c>
      <c r="D746" s="1" t="n">
        <v>23</v>
      </c>
      <c r="E746" s="1" t="s">
        <v>22</v>
      </c>
      <c r="F746" s="1" t="s">
        <v>269</v>
      </c>
      <c r="G746" s="1" t="s">
        <v>274</v>
      </c>
      <c r="H746" s="20" t="n">
        <v>1900</v>
      </c>
      <c r="I746" s="21" t="n">
        <v>20.12</v>
      </c>
      <c r="J746" s="20" t="n">
        <f aca="false">H746*I746</f>
        <v>38228</v>
      </c>
      <c r="K746" s="22" t="n">
        <v>1.1</v>
      </c>
      <c r="L746" s="23" t="n">
        <f aca="false">H746*K746</f>
        <v>2090</v>
      </c>
      <c r="M746" s="23" t="n">
        <v>2500</v>
      </c>
      <c r="N746" s="24" t="n">
        <f aca="false">L746-M746</f>
        <v>-410</v>
      </c>
      <c r="O746" s="25" t="n">
        <f aca="false">IF(L746&gt;=M746,1,0)</f>
        <v>0</v>
      </c>
      <c r="P746" s="26" t="n">
        <v>0.826372676178124</v>
      </c>
      <c r="Q746" s="26" t="n">
        <v>0.0764705882352941</v>
      </c>
      <c r="R746" s="25" t="n">
        <v>76</v>
      </c>
      <c r="S746" s="21" t="n">
        <v>10</v>
      </c>
    </row>
    <row r="747" customFormat="false" ht="15" hidden="false" customHeight="true" outlineLevel="0" collapsed="false">
      <c r="A747" s="19" t="n">
        <v>46043</v>
      </c>
      <c r="B747" s="1" t="s">
        <v>137</v>
      </c>
      <c r="C747" s="1" t="s">
        <v>164</v>
      </c>
      <c r="D747" s="1" t="n">
        <v>24</v>
      </c>
      <c r="E747" s="1" t="s">
        <v>176</v>
      </c>
      <c r="F747" s="1" t="s">
        <v>177</v>
      </c>
      <c r="G747" s="1" t="s">
        <v>178</v>
      </c>
      <c r="H747" s="20" t="n">
        <v>900</v>
      </c>
      <c r="I747" s="21" t="n">
        <v>29.4</v>
      </c>
      <c r="J747" s="20" t="n">
        <f aca="false">H747*I747</f>
        <v>26460</v>
      </c>
      <c r="K747" s="22" t="n">
        <v>2.69</v>
      </c>
      <c r="L747" s="23" t="n">
        <f aca="false">H747*K747</f>
        <v>2421</v>
      </c>
      <c r="M747" s="23" t="n">
        <v>2500</v>
      </c>
      <c r="N747" s="24" t="n">
        <f aca="false">L747-M747</f>
        <v>-79</v>
      </c>
      <c r="O747" s="25" t="n">
        <f aca="false">IF(L747&gt;=M747,1,0)</f>
        <v>0</v>
      </c>
      <c r="P747" s="26" t="n">
        <v>0.593539703903096</v>
      </c>
      <c r="Q747" s="26" t="n">
        <v>0.115</v>
      </c>
      <c r="R747" s="25" t="n">
        <v>73</v>
      </c>
      <c r="S747" s="21" t="n">
        <v>10</v>
      </c>
    </row>
    <row r="748" customFormat="false" ht="15" hidden="false" customHeight="true" outlineLevel="0" collapsed="false">
      <c r="A748" s="19" t="n">
        <v>46043</v>
      </c>
      <c r="B748" s="1" t="s">
        <v>137</v>
      </c>
      <c r="C748" s="1" t="s">
        <v>164</v>
      </c>
      <c r="D748" s="1" t="n">
        <v>25</v>
      </c>
      <c r="E748" s="1" t="s">
        <v>10</v>
      </c>
      <c r="F748" s="1" t="s">
        <v>286</v>
      </c>
      <c r="G748" s="1" t="s">
        <v>287</v>
      </c>
      <c r="H748" s="20" t="n">
        <v>1000</v>
      </c>
      <c r="I748" s="21" t="n">
        <v>17.75</v>
      </c>
      <c r="J748" s="20" t="n">
        <f aca="false">H748*I748</f>
        <v>17750</v>
      </c>
      <c r="K748" s="22" t="n">
        <v>2.1</v>
      </c>
      <c r="L748" s="23" t="n">
        <f aca="false">H748*K748</f>
        <v>2100</v>
      </c>
      <c r="M748" s="23" t="n">
        <v>2500</v>
      </c>
      <c r="N748" s="24" t="n">
        <f aca="false">L748-M748</f>
        <v>-400</v>
      </c>
      <c r="O748" s="25" t="n">
        <f aca="false">IF(L748&gt;=M748,1,0)</f>
        <v>0</v>
      </c>
      <c r="P748" s="26" t="n">
        <v>0.401947463768116</v>
      </c>
      <c r="Q748" s="26" t="n">
        <v>0.11134163208852</v>
      </c>
      <c r="R748" s="25" t="n">
        <v>79</v>
      </c>
      <c r="S748" s="21" t="n">
        <v>10</v>
      </c>
    </row>
    <row r="749" customFormat="false" ht="15" hidden="false" customHeight="true" outlineLevel="0" collapsed="false">
      <c r="A749" s="19" t="n">
        <v>46043</v>
      </c>
      <c r="B749" s="1" t="s">
        <v>137</v>
      </c>
      <c r="C749" s="1" t="s">
        <v>164</v>
      </c>
      <c r="D749" s="1" t="n">
        <v>26</v>
      </c>
      <c r="E749" s="1" t="s">
        <v>16</v>
      </c>
      <c r="F749" s="1" t="s">
        <v>248</v>
      </c>
      <c r="G749" s="1" t="s">
        <v>268</v>
      </c>
      <c r="H749" s="20" t="n">
        <v>2000</v>
      </c>
      <c r="I749" s="21" t="n">
        <v>17.09</v>
      </c>
      <c r="J749" s="20" t="n">
        <f aca="false">H749*I749</f>
        <v>34180</v>
      </c>
      <c r="K749" s="22" t="n">
        <v>1.4</v>
      </c>
      <c r="L749" s="23" t="n">
        <f aca="false">H749*K749</f>
        <v>2800</v>
      </c>
      <c r="M749" s="23" t="n">
        <v>2500</v>
      </c>
      <c r="N749" s="24" t="n">
        <f aca="false">L749-M749</f>
        <v>300</v>
      </c>
      <c r="O749" s="25" t="n">
        <f aca="false">IF(L749&gt;=M749,1,0)</f>
        <v>1</v>
      </c>
      <c r="P749" s="26" t="n">
        <v>0.78683241252302</v>
      </c>
      <c r="Q749" s="26" t="n">
        <v>0.0764397905759162</v>
      </c>
      <c r="R749" s="25" t="n">
        <v>72</v>
      </c>
      <c r="S749" s="21" t="n">
        <v>10</v>
      </c>
    </row>
    <row r="750" customFormat="false" ht="15" hidden="false" customHeight="true" outlineLevel="0" collapsed="false">
      <c r="A750" s="19" t="n">
        <v>46043</v>
      </c>
      <c r="B750" s="1" t="s">
        <v>137</v>
      </c>
      <c r="C750" s="1" t="s">
        <v>164</v>
      </c>
      <c r="D750" s="1" t="n">
        <v>27</v>
      </c>
      <c r="E750" s="1" t="s">
        <v>219</v>
      </c>
      <c r="F750" s="1" t="s">
        <v>275</v>
      </c>
      <c r="G750" s="1" t="s">
        <v>252</v>
      </c>
      <c r="H750" s="20" t="n">
        <v>1500</v>
      </c>
      <c r="I750" s="21" t="n">
        <v>23.25</v>
      </c>
      <c r="J750" s="20" t="n">
        <f aca="false">H750*I750</f>
        <v>34875</v>
      </c>
      <c r="K750" s="22" t="n">
        <v>1.3</v>
      </c>
      <c r="L750" s="23" t="n">
        <f aca="false">H750*K750</f>
        <v>1950</v>
      </c>
      <c r="M750" s="23" t="n">
        <v>2500</v>
      </c>
      <c r="N750" s="24" t="n">
        <f aca="false">L750-M750</f>
        <v>-550</v>
      </c>
      <c r="O750" s="25" t="n">
        <f aca="false">IF(L750&gt;=M750,1,0)</f>
        <v>0</v>
      </c>
      <c r="P750" s="26" t="n">
        <v>0.882018209408194</v>
      </c>
      <c r="Q750" s="26" t="n">
        <v>0.1375</v>
      </c>
      <c r="R750" s="25" t="n">
        <v>73</v>
      </c>
      <c r="S750" s="21" t="n">
        <v>9</v>
      </c>
    </row>
    <row r="751" customFormat="false" ht="15" hidden="false" customHeight="true" outlineLevel="0" collapsed="false">
      <c r="A751" s="19" t="n">
        <v>46043</v>
      </c>
      <c r="B751" s="1" t="s">
        <v>137</v>
      </c>
      <c r="C751" s="1" t="s">
        <v>164</v>
      </c>
      <c r="D751" s="1" t="n">
        <v>28</v>
      </c>
      <c r="E751" s="1" t="s">
        <v>176</v>
      </c>
      <c r="F751" s="1" t="s">
        <v>292</v>
      </c>
      <c r="G751" s="1" t="s">
        <v>223</v>
      </c>
      <c r="H751" s="20" t="n">
        <v>600</v>
      </c>
      <c r="I751" s="21" t="n">
        <v>38.48</v>
      </c>
      <c r="J751" s="20" t="n">
        <f aca="false">H751*I751</f>
        <v>23088</v>
      </c>
      <c r="K751" s="22" t="n">
        <v>1.9</v>
      </c>
      <c r="L751" s="23" t="n">
        <f aca="false">H751*K751</f>
        <v>1140</v>
      </c>
      <c r="M751" s="23" t="n">
        <v>2500</v>
      </c>
      <c r="N751" s="24" t="n">
        <f aca="false">L751-M751</f>
        <v>-1360</v>
      </c>
      <c r="O751" s="25" t="n">
        <f aca="false">IF(L751&gt;=M751,1,0)</f>
        <v>0</v>
      </c>
      <c r="P751" s="26" t="n">
        <v>0.461944777911164</v>
      </c>
      <c r="Q751" s="26" t="n">
        <v>0.1</v>
      </c>
      <c r="R751" s="25" t="n">
        <v>80</v>
      </c>
      <c r="S751" s="21" t="n">
        <v>10</v>
      </c>
    </row>
    <row r="752" customFormat="false" ht="15" hidden="false" customHeight="true" outlineLevel="0" collapsed="false">
      <c r="A752" s="19" t="n">
        <v>46043</v>
      </c>
      <c r="B752" s="1" t="s">
        <v>137</v>
      </c>
      <c r="C752" s="1" t="s">
        <v>164</v>
      </c>
      <c r="D752" s="1" t="n">
        <v>29</v>
      </c>
      <c r="E752" s="1" t="s">
        <v>10</v>
      </c>
      <c r="F752" s="1" t="s">
        <v>160</v>
      </c>
      <c r="G752" s="1" t="s">
        <v>161</v>
      </c>
      <c r="H752" s="20" t="n">
        <v>1300</v>
      </c>
      <c r="I752" s="21" t="n">
        <v>22.05</v>
      </c>
      <c r="J752" s="20" t="n">
        <f aca="false">H752*I752</f>
        <v>28665</v>
      </c>
      <c r="K752" s="22" t="n">
        <v>1.83</v>
      </c>
      <c r="L752" s="23" t="n">
        <f aca="false">H752*K752</f>
        <v>2379</v>
      </c>
      <c r="M752" s="23" t="n">
        <v>2500</v>
      </c>
      <c r="N752" s="24" t="n">
        <f aca="false">L752-M752</f>
        <v>-121</v>
      </c>
      <c r="O752" s="25" t="n">
        <f aca="false">IF(L752&gt;=M752,1,0)</f>
        <v>0</v>
      </c>
      <c r="P752" s="26" t="n">
        <v>0.703608247422681</v>
      </c>
      <c r="Q752" s="26" t="n">
        <v>0.147058823529412</v>
      </c>
      <c r="R752" s="25" t="n">
        <v>77</v>
      </c>
      <c r="S752" s="21" t="n">
        <v>9</v>
      </c>
    </row>
    <row r="753" customFormat="false" ht="15" hidden="false" customHeight="true" outlineLevel="0" collapsed="false">
      <c r="A753" s="19" t="n">
        <v>46043</v>
      </c>
      <c r="B753" s="1" t="s">
        <v>137</v>
      </c>
      <c r="C753" s="1" t="s">
        <v>164</v>
      </c>
      <c r="D753" s="1" t="n">
        <v>30</v>
      </c>
      <c r="E753" s="1" t="s">
        <v>10</v>
      </c>
      <c r="F753" s="1" t="s">
        <v>160</v>
      </c>
      <c r="G753" s="1" t="s">
        <v>161</v>
      </c>
      <c r="H753" s="20" t="n">
        <v>1620</v>
      </c>
      <c r="I753" s="21" t="n">
        <v>22.05</v>
      </c>
      <c r="J753" s="20" t="n">
        <f aca="false">H753*I753</f>
        <v>35721</v>
      </c>
      <c r="K753" s="22" t="n">
        <v>1.83</v>
      </c>
      <c r="L753" s="23" t="n">
        <f aca="false">H753*K753</f>
        <v>2964.6</v>
      </c>
      <c r="M753" s="23" t="n">
        <v>2500</v>
      </c>
      <c r="N753" s="24" t="n">
        <f aca="false">L753-M753</f>
        <v>464.6</v>
      </c>
      <c r="O753" s="25" t="n">
        <f aca="false">IF(L753&gt;=M753,1,0)</f>
        <v>1</v>
      </c>
      <c r="P753" s="26" t="n">
        <v>0.838521126760564</v>
      </c>
      <c r="Q753" s="26" t="n">
        <v>0.116129032258065</v>
      </c>
      <c r="R753" s="25" t="n">
        <v>78</v>
      </c>
      <c r="S753" s="21" t="n">
        <v>9</v>
      </c>
    </row>
    <row r="754" customFormat="false" ht="15" hidden="false" customHeight="true" outlineLevel="0" collapsed="false">
      <c r="A754" s="19" t="n">
        <v>46043</v>
      </c>
      <c r="B754" s="1" t="s">
        <v>137</v>
      </c>
      <c r="C754" s="1" t="s">
        <v>164</v>
      </c>
      <c r="D754" s="1" t="n">
        <v>31</v>
      </c>
      <c r="E754" s="1" t="s">
        <v>16</v>
      </c>
      <c r="F754" s="1" t="s">
        <v>139</v>
      </c>
      <c r="G754" s="1" t="s">
        <v>140</v>
      </c>
      <c r="H754" s="20" t="n">
        <v>1920</v>
      </c>
      <c r="I754" s="21" t="n">
        <v>22.23</v>
      </c>
      <c r="J754" s="20" t="n">
        <f aca="false">H754*I754</f>
        <v>42681.6</v>
      </c>
      <c r="K754" s="22" t="n">
        <v>1.51</v>
      </c>
      <c r="L754" s="23" t="n">
        <f aca="false">H754*K754</f>
        <v>2899.2</v>
      </c>
      <c r="M754" s="23" t="n">
        <v>2500</v>
      </c>
      <c r="N754" s="24" t="n">
        <f aca="false">L754-M754</f>
        <v>399.2</v>
      </c>
      <c r="O754" s="25" t="n">
        <f aca="false">IF(L754&gt;=M754,1,0)</f>
        <v>1</v>
      </c>
      <c r="P754" s="26" t="n">
        <v>0.898181818181818</v>
      </c>
      <c r="Q754" s="26" t="n">
        <v>0.133155080213904</v>
      </c>
      <c r="R754" s="25" t="n">
        <v>77</v>
      </c>
      <c r="S754" s="21" t="n">
        <v>10</v>
      </c>
    </row>
    <row r="755" customFormat="false" ht="15" hidden="false" customHeight="true" outlineLevel="0" collapsed="false">
      <c r="A755" s="19" t="n">
        <v>46043</v>
      </c>
      <c r="B755" s="1" t="s">
        <v>137</v>
      </c>
      <c r="C755" s="1" t="s">
        <v>164</v>
      </c>
      <c r="D755" s="1" t="n">
        <v>32</v>
      </c>
      <c r="E755" s="1" t="s">
        <v>176</v>
      </c>
      <c r="F755" s="1" t="s">
        <v>277</v>
      </c>
      <c r="G755" s="1" t="s">
        <v>288</v>
      </c>
      <c r="H755" s="20" t="n">
        <v>1600</v>
      </c>
      <c r="I755" s="21" t="n">
        <v>18.95</v>
      </c>
      <c r="J755" s="20" t="n">
        <f aca="false">H755*I755</f>
        <v>30320</v>
      </c>
      <c r="K755" s="22" t="n">
        <v>1.93</v>
      </c>
      <c r="L755" s="23" t="n">
        <f aca="false">H755*K755</f>
        <v>3088</v>
      </c>
      <c r="M755" s="23" t="n">
        <v>2500</v>
      </c>
      <c r="N755" s="24" t="n">
        <f aca="false">L755-M755</f>
        <v>588</v>
      </c>
      <c r="O755" s="25" t="n">
        <f aca="false">IF(L755&gt;=M755,1,0)</f>
        <v>1</v>
      </c>
      <c r="P755" s="26" t="n">
        <v>0.736637512147716</v>
      </c>
      <c r="Q755" s="26" t="n">
        <v>0.235294117647059</v>
      </c>
      <c r="R755" s="25" t="n">
        <v>69</v>
      </c>
      <c r="S755" s="21" t="n">
        <v>10</v>
      </c>
    </row>
    <row r="756" customFormat="false" ht="15" hidden="false" customHeight="true" outlineLevel="0" collapsed="false">
      <c r="A756" s="19" t="n">
        <v>46043</v>
      </c>
      <c r="B756" s="1" t="s">
        <v>137</v>
      </c>
      <c r="C756" s="1" t="s">
        <v>190</v>
      </c>
      <c r="D756" s="1" t="n">
        <v>33</v>
      </c>
      <c r="E756" s="1" t="s">
        <v>16</v>
      </c>
      <c r="F756" s="1" t="s">
        <v>210</v>
      </c>
      <c r="G756" s="1" t="s">
        <v>192</v>
      </c>
      <c r="H756" s="20" t="n">
        <v>1830</v>
      </c>
      <c r="I756" s="21" t="n">
        <v>19.56</v>
      </c>
      <c r="J756" s="20" t="n">
        <f aca="false">H756*I756</f>
        <v>35794.8</v>
      </c>
      <c r="K756" s="22" t="n">
        <v>1.5</v>
      </c>
      <c r="L756" s="23" t="n">
        <f aca="false">H756*K756</f>
        <v>2745</v>
      </c>
      <c r="M756" s="23" t="n">
        <v>2500</v>
      </c>
      <c r="N756" s="24" t="n">
        <f aca="false">L756-M756</f>
        <v>245</v>
      </c>
      <c r="O756" s="25" t="n">
        <f aca="false">IF(L756&gt;=M756,1,0)</f>
        <v>1</v>
      </c>
      <c r="P756" s="26" t="n">
        <v>0.814400299850075</v>
      </c>
      <c r="Q756" s="26" t="n">
        <v>0.0765391014975042</v>
      </c>
      <c r="R756" s="25" t="n">
        <v>67</v>
      </c>
      <c r="S756" s="21" t="n">
        <v>10</v>
      </c>
    </row>
    <row r="757" customFormat="false" ht="15" hidden="false" customHeight="true" outlineLevel="0" collapsed="false">
      <c r="A757" s="19" t="n">
        <v>46043</v>
      </c>
      <c r="B757" s="1" t="s">
        <v>137</v>
      </c>
      <c r="C757" s="1" t="s">
        <v>190</v>
      </c>
      <c r="D757" s="1" t="n">
        <v>34</v>
      </c>
      <c r="E757" s="1" t="s">
        <v>16</v>
      </c>
      <c r="F757" s="1" t="s">
        <v>139</v>
      </c>
      <c r="G757" s="1" t="s">
        <v>140</v>
      </c>
      <c r="H757" s="20" t="n">
        <v>1600</v>
      </c>
      <c r="I757" s="21" t="n">
        <v>22.23</v>
      </c>
      <c r="J757" s="20" t="n">
        <f aca="false">H757*I757</f>
        <v>35568</v>
      </c>
      <c r="K757" s="22" t="n">
        <v>1.51</v>
      </c>
      <c r="L757" s="23" t="n">
        <f aca="false">H757*K757</f>
        <v>2416</v>
      </c>
      <c r="M757" s="23" t="n">
        <v>2500</v>
      </c>
      <c r="N757" s="24" t="n">
        <f aca="false">L757-M757</f>
        <v>-84</v>
      </c>
      <c r="O757" s="25" t="n">
        <f aca="false">IF(L757&gt;=M757,1,0)</f>
        <v>0</v>
      </c>
      <c r="P757" s="26" t="n">
        <v>0.772881355932203</v>
      </c>
      <c r="Q757" s="26" t="n">
        <v>0.0689655172413793</v>
      </c>
      <c r="R757" s="25" t="n">
        <v>78</v>
      </c>
      <c r="S757" s="21" t="n">
        <v>10</v>
      </c>
    </row>
    <row r="758" customFormat="false" ht="15" hidden="false" customHeight="true" outlineLevel="0" collapsed="false">
      <c r="A758" s="19" t="n">
        <v>46043</v>
      </c>
      <c r="B758" s="1" t="s">
        <v>137</v>
      </c>
      <c r="C758" s="1" t="s">
        <v>190</v>
      </c>
      <c r="D758" s="1" t="n">
        <v>35</v>
      </c>
      <c r="E758" s="1" t="s">
        <v>16</v>
      </c>
      <c r="F758" s="1" t="s">
        <v>139</v>
      </c>
      <c r="G758" s="1" t="s">
        <v>140</v>
      </c>
      <c r="H758" s="20" t="n">
        <v>1680</v>
      </c>
      <c r="I758" s="21" t="n">
        <v>24.1</v>
      </c>
      <c r="J758" s="20" t="n">
        <f aca="false">H758*I758</f>
        <v>40488</v>
      </c>
      <c r="K758" s="22" t="n">
        <v>1.51</v>
      </c>
      <c r="L758" s="23" t="n">
        <f aca="false">H758*K758</f>
        <v>2536.8</v>
      </c>
      <c r="M758" s="23" t="n">
        <v>2500</v>
      </c>
      <c r="N758" s="24" t="n">
        <f aca="false">L758-M758</f>
        <v>36.8000000000002</v>
      </c>
      <c r="O758" s="25" t="n">
        <f aca="false">IF(L758&gt;=M758,1,0)</f>
        <v>1</v>
      </c>
      <c r="P758" s="26" t="n">
        <v>0.824938875305623</v>
      </c>
      <c r="Q758" s="26" t="n">
        <v>0.0911764705882353</v>
      </c>
      <c r="R758" s="25" t="n">
        <v>75</v>
      </c>
      <c r="S758" s="21" t="n">
        <v>10</v>
      </c>
    </row>
    <row r="759" customFormat="false" ht="15" hidden="false" customHeight="true" outlineLevel="0" collapsed="false">
      <c r="A759" s="19" t="n">
        <v>46043</v>
      </c>
      <c r="B759" s="1" t="s">
        <v>137</v>
      </c>
      <c r="C759" s="1" t="s">
        <v>190</v>
      </c>
      <c r="D759" s="1" t="n">
        <v>36</v>
      </c>
      <c r="E759" s="1" t="s">
        <v>16</v>
      </c>
      <c r="F759" s="1" t="s">
        <v>293</v>
      </c>
      <c r="G759" s="1" t="s">
        <v>260</v>
      </c>
      <c r="H759" s="20" t="n">
        <v>1410</v>
      </c>
      <c r="I759" s="21" t="n">
        <v>17.1</v>
      </c>
      <c r="J759" s="20" t="n">
        <f aca="false">H759*I759</f>
        <v>24111</v>
      </c>
      <c r="K759" s="22" t="n">
        <v>1.4</v>
      </c>
      <c r="L759" s="23" t="n">
        <f aca="false">H759*K759</f>
        <v>1974</v>
      </c>
      <c r="M759" s="23" t="n">
        <v>2500</v>
      </c>
      <c r="N759" s="24" t="n">
        <f aca="false">L759-M759</f>
        <v>-526</v>
      </c>
      <c r="O759" s="25" t="n">
        <f aca="false">IF(L759&gt;=M759,1,0)</f>
        <v>0</v>
      </c>
      <c r="P759" s="26" t="n">
        <v>0.758207547169811</v>
      </c>
      <c r="Q759" s="26" t="n">
        <v>0.113458528951487</v>
      </c>
      <c r="R759" s="25" t="n">
        <v>77</v>
      </c>
      <c r="S759" s="21" t="n">
        <v>10</v>
      </c>
    </row>
    <row r="760" customFormat="false" ht="15" hidden="false" customHeight="true" outlineLevel="0" collapsed="false">
      <c r="A760" s="19" t="n">
        <v>46043</v>
      </c>
      <c r="B760" s="1" t="s">
        <v>137</v>
      </c>
      <c r="C760" s="1" t="s">
        <v>190</v>
      </c>
      <c r="D760" s="1" t="n">
        <v>37</v>
      </c>
      <c r="E760" s="1" t="s">
        <v>16</v>
      </c>
      <c r="F760" s="1" t="s">
        <v>259</v>
      </c>
      <c r="G760" s="1" t="s">
        <v>260</v>
      </c>
      <c r="H760" s="20" t="n">
        <v>1550</v>
      </c>
      <c r="I760" s="21" t="n">
        <v>18.39</v>
      </c>
      <c r="J760" s="20" t="n">
        <f aca="false">H760*I760</f>
        <v>28504.5</v>
      </c>
      <c r="K760" s="22" t="n">
        <v>1.4</v>
      </c>
      <c r="L760" s="23" t="n">
        <f aca="false">H760*K760</f>
        <v>2170</v>
      </c>
      <c r="M760" s="23" t="n">
        <v>2500</v>
      </c>
      <c r="N760" s="24" t="n">
        <f aca="false">L760-M760</f>
        <v>-330</v>
      </c>
      <c r="O760" s="25" t="n">
        <f aca="false">IF(L760&gt;=M760,1,0)</f>
        <v>0</v>
      </c>
      <c r="P760" s="26" t="n">
        <v>0.76748788368336</v>
      </c>
      <c r="Q760" s="26" t="n">
        <v>0.091025641025641</v>
      </c>
      <c r="R760" s="25" t="n">
        <v>75</v>
      </c>
      <c r="S760" s="21" t="n">
        <v>10</v>
      </c>
    </row>
    <row r="761" customFormat="false" ht="15" hidden="false" customHeight="true" outlineLevel="0" collapsed="false">
      <c r="A761" s="19" t="n">
        <v>46043</v>
      </c>
      <c r="B761" s="1" t="s">
        <v>137</v>
      </c>
      <c r="C761" s="1" t="s">
        <v>190</v>
      </c>
      <c r="D761" s="1" t="n">
        <v>38</v>
      </c>
      <c r="E761" s="1" t="s">
        <v>16</v>
      </c>
      <c r="F761" s="1" t="s">
        <v>139</v>
      </c>
      <c r="G761" s="1" t="s">
        <v>140</v>
      </c>
      <c r="H761" s="20" t="n">
        <v>1640</v>
      </c>
      <c r="I761" s="21" t="n">
        <v>22.23</v>
      </c>
      <c r="J761" s="20" t="n">
        <f aca="false">H761*I761</f>
        <v>36457.2</v>
      </c>
      <c r="K761" s="22" t="n">
        <v>1.51</v>
      </c>
      <c r="L761" s="23" t="n">
        <f aca="false">H761*K761</f>
        <v>2476.4</v>
      </c>
      <c r="M761" s="23" t="n">
        <v>2500</v>
      </c>
      <c r="N761" s="24" t="n">
        <f aca="false">L761-M761</f>
        <v>-23.5999999999999</v>
      </c>
      <c r="O761" s="25" t="n">
        <f aca="false">IF(L761&gt;=M761,1,0)</f>
        <v>0</v>
      </c>
      <c r="P761" s="26" t="n">
        <v>0.806932270916335</v>
      </c>
      <c r="Q761" s="26" t="n">
        <v>0.0626520681265207</v>
      </c>
      <c r="R761" s="25" t="n">
        <v>82</v>
      </c>
      <c r="S761" s="21" t="n">
        <v>10</v>
      </c>
    </row>
    <row r="762" customFormat="false" ht="15" hidden="false" customHeight="true" outlineLevel="0" collapsed="false">
      <c r="A762" s="19" t="n">
        <v>46044</v>
      </c>
      <c r="B762" s="1" t="s">
        <v>137</v>
      </c>
      <c r="C762" s="1" t="s">
        <v>138</v>
      </c>
      <c r="D762" s="1" t="n">
        <v>1</v>
      </c>
      <c r="E762" s="1" t="s">
        <v>16</v>
      </c>
      <c r="F762" s="1" t="s">
        <v>139</v>
      </c>
      <c r="G762" s="1" t="s">
        <v>140</v>
      </c>
      <c r="H762" s="20" t="n">
        <v>1760</v>
      </c>
      <c r="I762" s="21" t="n">
        <v>22.23</v>
      </c>
      <c r="J762" s="20" t="n">
        <f aca="false">H762*I762</f>
        <v>39124.8</v>
      </c>
      <c r="K762" s="22" t="n">
        <v>1.51</v>
      </c>
      <c r="L762" s="23" t="n">
        <f aca="false">H762*K762</f>
        <v>2657.6</v>
      </c>
      <c r="M762" s="23" t="n">
        <v>2500</v>
      </c>
      <c r="N762" s="24" t="n">
        <f aca="false">L762-M762</f>
        <v>157.6</v>
      </c>
      <c r="O762" s="25" t="n">
        <f aca="false">IF(L762&gt;=M762,1,0)</f>
        <v>1</v>
      </c>
      <c r="P762" s="26" t="n">
        <v>0.9158</v>
      </c>
      <c r="Q762" s="26" t="n">
        <v>0.1022</v>
      </c>
      <c r="R762" s="25" t="n">
        <v>77</v>
      </c>
      <c r="S762" s="21" t="n">
        <v>9</v>
      </c>
    </row>
    <row r="763" customFormat="false" ht="15" hidden="false" customHeight="true" outlineLevel="0" collapsed="false">
      <c r="A763" s="19" t="n">
        <v>46044</v>
      </c>
      <c r="B763" s="1" t="s">
        <v>137</v>
      </c>
      <c r="C763" s="1" t="s">
        <v>138</v>
      </c>
      <c r="D763" s="1" t="n">
        <v>2</v>
      </c>
      <c r="E763" s="1" t="s">
        <v>10</v>
      </c>
      <c r="F763" s="1" t="s">
        <v>250</v>
      </c>
      <c r="G763" s="1" t="s">
        <v>261</v>
      </c>
      <c r="H763" s="20" t="n">
        <v>1620</v>
      </c>
      <c r="I763" s="21" t="n">
        <v>19.73</v>
      </c>
      <c r="J763" s="20" t="n">
        <f aca="false">H763*I763</f>
        <v>31962.6</v>
      </c>
      <c r="K763" s="22" t="n">
        <v>1.75</v>
      </c>
      <c r="L763" s="23" t="n">
        <f aca="false">H763*K763</f>
        <v>2835</v>
      </c>
      <c r="M763" s="23" t="n">
        <v>2500</v>
      </c>
      <c r="N763" s="24" t="n">
        <f aca="false">L763-M763</f>
        <v>335</v>
      </c>
      <c r="O763" s="25" t="n">
        <f aca="false">IF(L763&gt;=M763,1,0)</f>
        <v>1</v>
      </c>
      <c r="P763" s="26" t="n">
        <v>0.8676</v>
      </c>
      <c r="Q763" s="26" t="n">
        <v>0.0748</v>
      </c>
      <c r="R763" s="25" t="n">
        <v>67</v>
      </c>
      <c r="S763" s="21" t="n">
        <v>9</v>
      </c>
    </row>
    <row r="764" customFormat="false" ht="15" hidden="false" customHeight="true" outlineLevel="0" collapsed="false">
      <c r="A764" s="19" t="n">
        <v>46044</v>
      </c>
      <c r="B764" s="1" t="s">
        <v>137</v>
      </c>
      <c r="C764" s="1" t="s">
        <v>138</v>
      </c>
      <c r="D764" s="1" t="n">
        <v>3</v>
      </c>
      <c r="E764" s="1" t="s">
        <v>13</v>
      </c>
      <c r="F764" s="1" t="s">
        <v>289</v>
      </c>
      <c r="G764" s="1" t="s">
        <v>149</v>
      </c>
      <c r="H764" s="20" t="n">
        <v>700</v>
      </c>
      <c r="I764" s="21" t="n">
        <v>17.91</v>
      </c>
      <c r="J764" s="20" t="n">
        <f aca="false">H764*I764</f>
        <v>12537</v>
      </c>
      <c r="K764" s="22" t="n">
        <v>2.2</v>
      </c>
      <c r="L764" s="23" t="n">
        <f aca="false">H764*K764</f>
        <v>1540</v>
      </c>
      <c r="M764" s="23" t="n">
        <v>2500</v>
      </c>
      <c r="N764" s="24" t="n">
        <f aca="false">L764-M764</f>
        <v>-960</v>
      </c>
      <c r="O764" s="25" t="n">
        <f aca="false">IF(L764&gt;=M764,1,0)</f>
        <v>0</v>
      </c>
      <c r="P764" s="26" t="n">
        <v>0.3494</v>
      </c>
      <c r="Q764" s="26" t="n">
        <v>0.154</v>
      </c>
      <c r="R764" s="25" t="n">
        <v>71</v>
      </c>
      <c r="S764" s="21" t="n">
        <v>8</v>
      </c>
    </row>
    <row r="765" customFormat="false" ht="15" hidden="false" customHeight="true" outlineLevel="0" collapsed="false">
      <c r="A765" s="19" t="n">
        <v>46044</v>
      </c>
      <c r="B765" s="1" t="s">
        <v>137</v>
      </c>
      <c r="C765" s="1" t="s">
        <v>138</v>
      </c>
      <c r="D765" s="1" t="n">
        <v>4</v>
      </c>
      <c r="E765" s="1" t="s">
        <v>145</v>
      </c>
      <c r="F765" s="1" t="s">
        <v>290</v>
      </c>
      <c r="G765" s="1" t="s">
        <v>294</v>
      </c>
      <c r="H765" s="20" t="n">
        <v>1150</v>
      </c>
      <c r="I765" s="21" t="n">
        <v>21.43</v>
      </c>
      <c r="J765" s="20" t="n">
        <f aca="false">H765*I765</f>
        <v>24644.5</v>
      </c>
      <c r="K765" s="22" t="n">
        <v>3</v>
      </c>
      <c r="L765" s="23" t="n">
        <f aca="false">H765*K765</f>
        <v>3450</v>
      </c>
      <c r="M765" s="23" t="n">
        <v>2500</v>
      </c>
      <c r="N765" s="24" t="n">
        <f aca="false">L765-M765</f>
        <v>950</v>
      </c>
      <c r="O765" s="25" t="n">
        <f aca="false">IF(L765&gt;=M765,1,0)</f>
        <v>1</v>
      </c>
      <c r="P765" s="26" t="n">
        <v>0.6823</v>
      </c>
      <c r="Q765" s="26" t="n">
        <v>0.1091</v>
      </c>
      <c r="R765" s="25" t="n">
        <v>74</v>
      </c>
      <c r="S765" s="21" t="n">
        <v>8</v>
      </c>
    </row>
    <row r="766" customFormat="false" ht="15" hidden="false" customHeight="true" outlineLevel="0" collapsed="false">
      <c r="A766" s="19" t="n">
        <v>46044</v>
      </c>
      <c r="B766" s="1" t="s">
        <v>137</v>
      </c>
      <c r="C766" s="1" t="s">
        <v>138</v>
      </c>
      <c r="D766" s="1" t="n">
        <v>5</v>
      </c>
      <c r="E766" s="1" t="s">
        <v>13</v>
      </c>
      <c r="F766" s="1" t="s">
        <v>282</v>
      </c>
      <c r="G766" s="1" t="s">
        <v>149</v>
      </c>
      <c r="H766" s="20" t="n">
        <v>1420</v>
      </c>
      <c r="I766" s="21" t="n">
        <v>19.74</v>
      </c>
      <c r="J766" s="20" t="n">
        <f aca="false">H766*I766</f>
        <v>28030.8</v>
      </c>
      <c r="K766" s="22" t="n">
        <v>2.2</v>
      </c>
      <c r="L766" s="23" t="n">
        <f aca="false">H766*K766</f>
        <v>3124</v>
      </c>
      <c r="M766" s="23" t="n">
        <v>2500</v>
      </c>
      <c r="N766" s="24" t="n">
        <f aca="false">L766-M766</f>
        <v>624.000000000001</v>
      </c>
      <c r="O766" s="25" t="n">
        <f aca="false">IF(L766&gt;=M766,1,0)</f>
        <v>1</v>
      </c>
      <c r="P766" s="26" t="n">
        <v>0.7892</v>
      </c>
      <c r="Q766" s="26" t="n">
        <v>0.1387</v>
      </c>
      <c r="R766" s="25" t="n">
        <v>68</v>
      </c>
      <c r="S766" s="21" t="n">
        <v>9</v>
      </c>
    </row>
    <row r="767" customFormat="false" ht="15" hidden="false" customHeight="true" outlineLevel="0" collapsed="false">
      <c r="A767" s="19" t="n">
        <v>46044</v>
      </c>
      <c r="B767" s="1" t="s">
        <v>137</v>
      </c>
      <c r="C767" s="1" t="s">
        <v>138</v>
      </c>
      <c r="D767" s="1" t="n">
        <v>6</v>
      </c>
      <c r="E767" s="1" t="s">
        <v>10</v>
      </c>
      <c r="F767" s="1" t="s">
        <v>250</v>
      </c>
      <c r="G767" s="1" t="s">
        <v>261</v>
      </c>
      <c r="H767" s="20" t="n">
        <v>1050</v>
      </c>
      <c r="I767" s="21" t="n">
        <v>19.73</v>
      </c>
      <c r="J767" s="20" t="n">
        <f aca="false">H767*I767</f>
        <v>20716.5</v>
      </c>
      <c r="K767" s="22" t="n">
        <v>1.75</v>
      </c>
      <c r="L767" s="23" t="n">
        <f aca="false">H767*K767</f>
        <v>1837.5</v>
      </c>
      <c r="M767" s="23" t="n">
        <v>2500</v>
      </c>
      <c r="N767" s="24" t="n">
        <f aca="false">L767-M767</f>
        <v>-662.5</v>
      </c>
      <c r="O767" s="25" t="n">
        <f aca="false">IF(L767&gt;=M767,1,0)</f>
        <v>0</v>
      </c>
      <c r="P767" s="26" t="n">
        <v>0.8421</v>
      </c>
      <c r="Q767" s="26" t="n">
        <v>0.1098</v>
      </c>
      <c r="R767" s="25" t="n">
        <v>50</v>
      </c>
      <c r="S767" s="21" t="n">
        <v>8</v>
      </c>
    </row>
    <row r="768" customFormat="false" ht="15" hidden="false" customHeight="true" outlineLevel="0" collapsed="false">
      <c r="A768" s="19" t="n">
        <v>46044</v>
      </c>
      <c r="B768" s="1" t="s">
        <v>137</v>
      </c>
      <c r="C768" s="1" t="s">
        <v>138</v>
      </c>
      <c r="D768" s="1" t="n">
        <v>7</v>
      </c>
      <c r="E768" s="1" t="s">
        <v>13</v>
      </c>
      <c r="F768" s="1" t="s">
        <v>295</v>
      </c>
      <c r="G768" s="1" t="s">
        <v>149</v>
      </c>
      <c r="H768" s="20" t="n">
        <v>1300</v>
      </c>
      <c r="I768" s="21" t="n">
        <v>22.55</v>
      </c>
      <c r="J768" s="20" t="n">
        <f aca="false">H768*I768</f>
        <v>29315</v>
      </c>
      <c r="K768" s="22" t="n">
        <v>2.2</v>
      </c>
      <c r="L768" s="23" t="n">
        <f aca="false">H768*K768</f>
        <v>2860</v>
      </c>
      <c r="M768" s="23" t="n">
        <v>2500</v>
      </c>
      <c r="N768" s="24" t="n">
        <f aca="false">L768-M768</f>
        <v>360</v>
      </c>
      <c r="O768" s="25" t="n">
        <f aca="false">IF(L768&gt;=M768,1,0)</f>
        <v>1</v>
      </c>
      <c r="P768" s="26" t="n">
        <v>0.7206</v>
      </c>
      <c r="Q768" s="26" t="n">
        <v>0.1497</v>
      </c>
      <c r="R768" s="25" t="n">
        <v>81</v>
      </c>
      <c r="S768" s="21" t="n">
        <v>8</v>
      </c>
    </row>
    <row r="769" customFormat="false" ht="15" hidden="false" customHeight="true" outlineLevel="0" collapsed="false">
      <c r="A769" s="19" t="n">
        <v>46044</v>
      </c>
      <c r="B769" s="1" t="s">
        <v>137</v>
      </c>
      <c r="C769" s="1" t="s">
        <v>138</v>
      </c>
      <c r="D769" s="1" t="n">
        <v>8</v>
      </c>
      <c r="E769" s="1" t="s">
        <v>13</v>
      </c>
      <c r="F769" s="1" t="s">
        <v>284</v>
      </c>
      <c r="G769" s="1" t="s">
        <v>149</v>
      </c>
      <c r="H769" s="20" t="n">
        <v>1350</v>
      </c>
      <c r="I769" s="21" t="n">
        <v>22.28</v>
      </c>
      <c r="J769" s="20" t="n">
        <f aca="false">H769*I769</f>
        <v>30078</v>
      </c>
      <c r="K769" s="22" t="n">
        <v>2.2</v>
      </c>
      <c r="L769" s="23" t="n">
        <f aca="false">H769*K769</f>
        <v>2970</v>
      </c>
      <c r="M769" s="23" t="n">
        <v>2500</v>
      </c>
      <c r="N769" s="24" t="n">
        <f aca="false">L769-M769</f>
        <v>470</v>
      </c>
      <c r="O769" s="25" t="n">
        <f aca="false">IF(L769&gt;=M769,1,0)</f>
        <v>1</v>
      </c>
      <c r="P769" s="26" t="n">
        <v>0.7784</v>
      </c>
      <c r="Q769" s="26" t="n">
        <v>0.1478</v>
      </c>
      <c r="R769" s="25" t="n">
        <v>73</v>
      </c>
      <c r="S769" s="21" t="n">
        <v>9</v>
      </c>
    </row>
    <row r="770" customFormat="false" ht="15" hidden="false" customHeight="true" outlineLevel="0" collapsed="false">
      <c r="A770" s="19" t="n">
        <v>46044</v>
      </c>
      <c r="B770" s="1" t="s">
        <v>137</v>
      </c>
      <c r="C770" s="1" t="s">
        <v>138</v>
      </c>
      <c r="D770" s="1" t="n">
        <v>9</v>
      </c>
      <c r="E770" s="1" t="s">
        <v>16</v>
      </c>
      <c r="F770" s="1" t="s">
        <v>263</v>
      </c>
      <c r="G770" s="1" t="s">
        <v>267</v>
      </c>
      <c r="H770" s="20" t="n">
        <v>1400</v>
      </c>
      <c r="I770" s="21" t="n">
        <v>18.65</v>
      </c>
      <c r="J770" s="20" t="n">
        <f aca="false">H770*I770</f>
        <v>26110</v>
      </c>
      <c r="K770" s="22" t="n">
        <v>1.5</v>
      </c>
      <c r="L770" s="23" t="n">
        <f aca="false">H770*K770</f>
        <v>2100</v>
      </c>
      <c r="M770" s="23" t="n">
        <v>2500</v>
      </c>
      <c r="N770" s="24" t="n">
        <f aca="false">L770-M770</f>
        <v>-400</v>
      </c>
      <c r="O770" s="25" t="n">
        <f aca="false">IF(L770&gt;=M770,1,0)</f>
        <v>0</v>
      </c>
      <c r="P770" s="26" t="n">
        <v>0.6524</v>
      </c>
      <c r="Q770" s="26" t="n">
        <v>0.1107</v>
      </c>
      <c r="R770" s="25" t="n">
        <v>66</v>
      </c>
      <c r="S770" s="21" t="n">
        <v>9</v>
      </c>
    </row>
    <row r="771" customFormat="false" ht="15" hidden="false" customHeight="true" outlineLevel="0" collapsed="false">
      <c r="A771" s="19" t="n">
        <v>46044</v>
      </c>
      <c r="B771" s="1" t="s">
        <v>137</v>
      </c>
      <c r="C771" s="1" t="s">
        <v>138</v>
      </c>
      <c r="D771" s="1" t="n">
        <v>10</v>
      </c>
      <c r="E771" s="1" t="s">
        <v>16</v>
      </c>
      <c r="F771" s="1" t="s">
        <v>263</v>
      </c>
      <c r="G771" s="1" t="s">
        <v>267</v>
      </c>
      <c r="H771" s="20" t="n">
        <v>1500</v>
      </c>
      <c r="I771" s="21" t="n">
        <v>18.65</v>
      </c>
      <c r="J771" s="20" t="n">
        <f aca="false">H771*I771</f>
        <v>27975</v>
      </c>
      <c r="K771" s="22" t="n">
        <v>1.5</v>
      </c>
      <c r="L771" s="23" t="n">
        <f aca="false">H771*K771</f>
        <v>2250</v>
      </c>
      <c r="M771" s="23" t="n">
        <v>2500</v>
      </c>
      <c r="N771" s="24" t="n">
        <f aca="false">L771-M771</f>
        <v>-250</v>
      </c>
      <c r="O771" s="25" t="n">
        <f aca="false">IF(L771&gt;=M771,1,0)</f>
        <v>0</v>
      </c>
      <c r="P771" s="26" t="n">
        <v>0.6959</v>
      </c>
      <c r="Q771" s="26" t="n">
        <v>0.1282</v>
      </c>
      <c r="R771" s="25" t="n">
        <v>66</v>
      </c>
      <c r="S771" s="21" t="n">
        <v>10</v>
      </c>
    </row>
    <row r="772" customFormat="false" ht="15" hidden="false" customHeight="true" outlineLevel="0" collapsed="false">
      <c r="A772" s="19" t="n">
        <v>46044</v>
      </c>
      <c r="B772" s="1" t="s">
        <v>137</v>
      </c>
      <c r="C772" s="1" t="s">
        <v>138</v>
      </c>
      <c r="D772" s="1" t="n">
        <v>11</v>
      </c>
      <c r="E772" s="1" t="s">
        <v>16</v>
      </c>
      <c r="F772" s="1" t="s">
        <v>273</v>
      </c>
      <c r="G772" s="1" t="s">
        <v>285</v>
      </c>
      <c r="H772" s="20" t="n">
        <v>1400</v>
      </c>
      <c r="I772" s="21" t="n">
        <v>19.2</v>
      </c>
      <c r="J772" s="20" t="n">
        <f aca="false">H772*I772</f>
        <v>26880</v>
      </c>
      <c r="K772" s="22" t="n">
        <v>1.65</v>
      </c>
      <c r="L772" s="23" t="n">
        <f aca="false">H772*K772</f>
        <v>2310</v>
      </c>
      <c r="M772" s="23" t="n">
        <v>2500</v>
      </c>
      <c r="N772" s="24" t="n">
        <f aca="false">L772-M772</f>
        <v>-190</v>
      </c>
      <c r="O772" s="25" t="n">
        <f aca="false">IF(L772&gt;=M772,1,0)</f>
        <v>0</v>
      </c>
      <c r="P772" s="26" t="n">
        <v>0.6301</v>
      </c>
      <c r="Q772" s="26" t="n">
        <v>0.1224</v>
      </c>
      <c r="R772" s="25" t="n">
        <v>70</v>
      </c>
      <c r="S772" s="21" t="n">
        <v>10</v>
      </c>
    </row>
    <row r="773" customFormat="false" ht="15" hidden="false" customHeight="true" outlineLevel="0" collapsed="false">
      <c r="A773" s="19" t="n">
        <v>46044</v>
      </c>
      <c r="B773" s="1" t="s">
        <v>137</v>
      </c>
      <c r="C773" s="1" t="s">
        <v>138</v>
      </c>
      <c r="D773" s="1" t="n">
        <v>12</v>
      </c>
      <c r="E773" s="1" t="s">
        <v>10</v>
      </c>
      <c r="F773" s="1" t="s">
        <v>236</v>
      </c>
      <c r="G773" s="1" t="s">
        <v>242</v>
      </c>
      <c r="H773" s="20" t="n">
        <v>1550</v>
      </c>
      <c r="I773" s="21" t="n">
        <v>21.19</v>
      </c>
      <c r="J773" s="20" t="n">
        <f aca="false">H773*I773</f>
        <v>32844.5</v>
      </c>
      <c r="K773" s="22" t="n">
        <v>1.45</v>
      </c>
      <c r="L773" s="23" t="n">
        <f aca="false">H773*K773</f>
        <v>2247.5</v>
      </c>
      <c r="M773" s="23" t="n">
        <v>2500</v>
      </c>
      <c r="N773" s="24" t="n">
        <f aca="false">L773-M773</f>
        <v>-252.5</v>
      </c>
      <c r="O773" s="25" t="n">
        <f aca="false">IF(L773&gt;=M773,1,0)</f>
        <v>0</v>
      </c>
      <c r="P773" s="26" t="n">
        <v>0.7448</v>
      </c>
      <c r="Q773" s="26" t="n">
        <v>0.1032</v>
      </c>
      <c r="R773" s="25" t="n">
        <v>74</v>
      </c>
      <c r="S773" s="21" t="n">
        <v>9</v>
      </c>
    </row>
    <row r="774" customFormat="false" ht="15" hidden="false" customHeight="true" outlineLevel="0" collapsed="false">
      <c r="A774" s="19" t="n">
        <v>46044</v>
      </c>
      <c r="B774" s="1" t="s">
        <v>137</v>
      </c>
      <c r="C774" s="1" t="s">
        <v>138</v>
      </c>
      <c r="D774" s="1" t="n">
        <v>13</v>
      </c>
      <c r="E774" s="1" t="s">
        <v>16</v>
      </c>
      <c r="F774" s="1" t="s">
        <v>263</v>
      </c>
      <c r="G774" s="1" t="s">
        <v>267</v>
      </c>
      <c r="H774" s="20" t="n">
        <v>1650</v>
      </c>
      <c r="I774" s="21" t="n">
        <v>18.65</v>
      </c>
      <c r="J774" s="20" t="n">
        <f aca="false">H774*I774</f>
        <v>30772.5</v>
      </c>
      <c r="K774" s="22" t="n">
        <v>1.5</v>
      </c>
      <c r="L774" s="23" t="n">
        <f aca="false">H774*K774</f>
        <v>2475</v>
      </c>
      <c r="M774" s="23" t="n">
        <v>2500</v>
      </c>
      <c r="N774" s="24" t="n">
        <f aca="false">L774-M774</f>
        <v>-25</v>
      </c>
      <c r="O774" s="25" t="n">
        <f aca="false">IF(L774&gt;=M774,1,0)</f>
        <v>0</v>
      </c>
      <c r="P774" s="26" t="n">
        <v>0.7358</v>
      </c>
      <c r="Q774" s="26" t="n">
        <v>0.1702</v>
      </c>
      <c r="R774" s="25" t="n">
        <v>68</v>
      </c>
      <c r="S774" s="21" t="n">
        <v>10</v>
      </c>
    </row>
    <row r="775" customFormat="false" ht="15" hidden="false" customHeight="true" outlineLevel="0" collapsed="false">
      <c r="A775" s="19" t="n">
        <v>46044</v>
      </c>
      <c r="B775" s="1" t="s">
        <v>137</v>
      </c>
      <c r="C775" s="1" t="s">
        <v>138</v>
      </c>
      <c r="D775" s="1" t="n">
        <v>14</v>
      </c>
      <c r="E775" s="1" t="s">
        <v>10</v>
      </c>
      <c r="F775" s="1" t="s">
        <v>160</v>
      </c>
      <c r="G775" s="1" t="s">
        <v>161</v>
      </c>
      <c r="H775" s="20" t="n">
        <v>1650</v>
      </c>
      <c r="I775" s="21" t="n">
        <v>22.05</v>
      </c>
      <c r="J775" s="20" t="n">
        <f aca="false">H775*I775</f>
        <v>36382.5</v>
      </c>
      <c r="K775" s="22" t="n">
        <v>1.83</v>
      </c>
      <c r="L775" s="23" t="n">
        <f aca="false">H775*K775</f>
        <v>3019.5</v>
      </c>
      <c r="M775" s="23" t="n">
        <v>2500</v>
      </c>
      <c r="N775" s="24" t="n">
        <f aca="false">L775-M775</f>
        <v>519.5</v>
      </c>
      <c r="O775" s="25" t="n">
        <f aca="false">IF(L775&gt;=M775,1,0)</f>
        <v>1</v>
      </c>
      <c r="P775" s="26" t="n">
        <v>0.8341</v>
      </c>
      <c r="Q775" s="26" t="n">
        <v>0.1899</v>
      </c>
      <c r="R775" s="25" t="n">
        <v>69</v>
      </c>
      <c r="S775" s="21" t="n">
        <v>10</v>
      </c>
    </row>
    <row r="776" customFormat="false" ht="15" hidden="false" customHeight="true" outlineLevel="0" collapsed="false">
      <c r="A776" s="19" t="n">
        <v>46044</v>
      </c>
      <c r="B776" s="1" t="s">
        <v>137</v>
      </c>
      <c r="C776" s="1" t="s">
        <v>138</v>
      </c>
      <c r="D776" s="1" t="n">
        <v>15</v>
      </c>
      <c r="E776" s="1" t="s">
        <v>16</v>
      </c>
      <c r="F776" s="1" t="s">
        <v>139</v>
      </c>
      <c r="G776" s="1" t="s">
        <v>140</v>
      </c>
      <c r="H776" s="20" t="n">
        <v>1700</v>
      </c>
      <c r="I776" s="21" t="n">
        <v>22.23</v>
      </c>
      <c r="J776" s="20" t="n">
        <f aca="false">H776*I776</f>
        <v>37791</v>
      </c>
      <c r="K776" s="22" t="n">
        <v>1.51</v>
      </c>
      <c r="L776" s="23" t="n">
        <f aca="false">H776*K776</f>
        <v>2567</v>
      </c>
      <c r="M776" s="23" t="n">
        <v>2500</v>
      </c>
      <c r="N776" s="24" t="n">
        <f aca="false">L776-M776</f>
        <v>67</v>
      </c>
      <c r="O776" s="25" t="n">
        <f aca="false">IF(L776&gt;=M776,1,0)</f>
        <v>1</v>
      </c>
      <c r="P776" s="26" t="n">
        <v>0.8871</v>
      </c>
      <c r="Q776" s="26" t="n">
        <v>0.1632</v>
      </c>
      <c r="R776" s="25" t="n">
        <v>73</v>
      </c>
      <c r="S776" s="21" t="n">
        <v>9</v>
      </c>
    </row>
    <row r="777" customFormat="false" ht="15" hidden="false" customHeight="true" outlineLevel="0" collapsed="false">
      <c r="A777" s="19" t="n">
        <v>46044</v>
      </c>
      <c r="B777" s="1" t="s">
        <v>137</v>
      </c>
      <c r="C777" s="1" t="s">
        <v>138</v>
      </c>
      <c r="D777" s="1" t="n">
        <v>16</v>
      </c>
      <c r="E777" s="1" t="s">
        <v>10</v>
      </c>
      <c r="F777" s="1" t="s">
        <v>296</v>
      </c>
      <c r="G777" s="1" t="s">
        <v>297</v>
      </c>
      <c r="H777" s="20" t="n">
        <v>1700</v>
      </c>
      <c r="I777" s="21" t="n">
        <v>20.4</v>
      </c>
      <c r="J777" s="20" t="n">
        <f aca="false">H777*I777</f>
        <v>34680</v>
      </c>
      <c r="K777" s="22" t="n">
        <v>1.49</v>
      </c>
      <c r="L777" s="23" t="n">
        <f aca="false">H777*K777</f>
        <v>2533</v>
      </c>
      <c r="M777" s="23" t="n">
        <v>2500</v>
      </c>
      <c r="N777" s="24" t="n">
        <f aca="false">L777-M777</f>
        <v>33</v>
      </c>
      <c r="O777" s="25" t="n">
        <f aca="false">IF(L777&gt;=M777,1,0)</f>
        <v>1</v>
      </c>
      <c r="P777" s="26" t="n">
        <v>0.8269</v>
      </c>
      <c r="Q777" s="26" t="n">
        <v>0.1572</v>
      </c>
      <c r="R777" s="25" t="n">
        <v>75</v>
      </c>
      <c r="S777" s="21" t="n">
        <v>10</v>
      </c>
    </row>
    <row r="778" customFormat="false" ht="15" hidden="false" customHeight="true" outlineLevel="0" collapsed="false">
      <c r="A778" s="19" t="n">
        <v>46044</v>
      </c>
      <c r="B778" s="1" t="s">
        <v>137</v>
      </c>
      <c r="C778" s="1" t="s">
        <v>164</v>
      </c>
      <c r="D778" s="1" t="n">
        <v>17</v>
      </c>
      <c r="E778" s="1" t="s">
        <v>10</v>
      </c>
      <c r="F778" s="1" t="s">
        <v>291</v>
      </c>
      <c r="G778" s="1" t="s">
        <v>298</v>
      </c>
      <c r="H778" s="20" t="n">
        <v>300</v>
      </c>
      <c r="I778" s="21" t="n">
        <v>35</v>
      </c>
      <c r="J778" s="20" t="n">
        <f aca="false">H778*I778</f>
        <v>10500</v>
      </c>
      <c r="K778" s="22" t="n">
        <v>2.88</v>
      </c>
      <c r="L778" s="23" t="n">
        <f aca="false">H778*K778</f>
        <v>864</v>
      </c>
      <c r="M778" s="23" t="n">
        <v>2500</v>
      </c>
      <c r="N778" s="24" t="n">
        <f aca="false">L778-M778</f>
        <v>-1636</v>
      </c>
      <c r="O778" s="25" t="n">
        <f aca="false">IF(L778&gt;=M778,1,0)</f>
        <v>0</v>
      </c>
      <c r="P778" s="26" t="n">
        <v>0.2273</v>
      </c>
      <c r="Q778" s="26" t="n">
        <v>0.084</v>
      </c>
      <c r="R778" s="25" t="n">
        <v>77</v>
      </c>
      <c r="S778" s="21" t="n">
        <v>10</v>
      </c>
    </row>
    <row r="779" customFormat="false" ht="15" hidden="false" customHeight="true" outlineLevel="0" collapsed="false">
      <c r="A779" s="19" t="n">
        <v>46044</v>
      </c>
      <c r="B779" s="1" t="s">
        <v>137</v>
      </c>
      <c r="C779" s="1" t="s">
        <v>164</v>
      </c>
      <c r="D779" s="1" t="n">
        <v>18</v>
      </c>
      <c r="E779" s="1" t="s">
        <v>10</v>
      </c>
      <c r="F779" s="1" t="s">
        <v>167</v>
      </c>
      <c r="G779" s="1" t="s">
        <v>208</v>
      </c>
      <c r="H779" s="20" t="n">
        <v>2250</v>
      </c>
      <c r="I779" s="21" t="n">
        <v>19.05</v>
      </c>
      <c r="J779" s="20" t="n">
        <f aca="false">H779*I779</f>
        <v>42862.5</v>
      </c>
      <c r="K779" s="22" t="n">
        <v>1.83</v>
      </c>
      <c r="L779" s="23" t="n">
        <f aca="false">H779*K779</f>
        <v>4117.5</v>
      </c>
      <c r="M779" s="23" t="n">
        <v>2500</v>
      </c>
      <c r="N779" s="24" t="n">
        <f aca="false">L779-M779</f>
        <v>1617.5</v>
      </c>
      <c r="O779" s="25" t="n">
        <f aca="false">IF(L779&gt;=M779,1,0)</f>
        <v>1</v>
      </c>
      <c r="P779" s="26" t="n">
        <v>0.8576</v>
      </c>
      <c r="Q779" s="26" t="n">
        <v>0.0948</v>
      </c>
      <c r="R779" s="25" t="n">
        <v>82</v>
      </c>
      <c r="S779" s="21" t="n">
        <v>10</v>
      </c>
    </row>
    <row r="780" customFormat="false" ht="15" hidden="false" customHeight="true" outlineLevel="0" collapsed="false">
      <c r="A780" s="19" t="n">
        <v>46044</v>
      </c>
      <c r="B780" s="1" t="s">
        <v>137</v>
      </c>
      <c r="C780" s="1" t="s">
        <v>164</v>
      </c>
      <c r="D780" s="1" t="n">
        <v>19</v>
      </c>
      <c r="E780" s="1" t="s">
        <v>10</v>
      </c>
      <c r="F780" s="1" t="s">
        <v>171</v>
      </c>
      <c r="G780" s="1" t="s">
        <v>156</v>
      </c>
      <c r="H780" s="20" t="n">
        <v>1550</v>
      </c>
      <c r="I780" s="21" t="n">
        <v>21.3</v>
      </c>
      <c r="J780" s="20" t="n">
        <f aca="false">H780*I780</f>
        <v>33015</v>
      </c>
      <c r="K780" s="22" t="n">
        <v>1.65</v>
      </c>
      <c r="L780" s="23" t="n">
        <f aca="false">H780*K780</f>
        <v>2557.5</v>
      </c>
      <c r="M780" s="23" t="n">
        <v>2500</v>
      </c>
      <c r="N780" s="24" t="n">
        <f aca="false">L780-M780</f>
        <v>57.5</v>
      </c>
      <c r="O780" s="25" t="n">
        <f aca="false">IF(L780&gt;=M780,1,0)</f>
        <v>1</v>
      </c>
      <c r="P780" s="26" t="n">
        <v>0.8337</v>
      </c>
      <c r="Q780" s="26" t="n">
        <v>0.0704</v>
      </c>
      <c r="R780" s="25" t="n">
        <v>80</v>
      </c>
      <c r="S780" s="21" t="n">
        <v>8</v>
      </c>
    </row>
    <row r="781" customFormat="false" ht="15" hidden="false" customHeight="true" outlineLevel="0" collapsed="false">
      <c r="A781" s="19" t="n">
        <v>46044</v>
      </c>
      <c r="B781" s="1" t="s">
        <v>137</v>
      </c>
      <c r="C781" s="1" t="s">
        <v>164</v>
      </c>
      <c r="D781" s="1" t="n">
        <v>20</v>
      </c>
      <c r="E781" s="1" t="s">
        <v>16</v>
      </c>
      <c r="F781" s="1" t="s">
        <v>263</v>
      </c>
      <c r="G781" s="1" t="s">
        <v>267</v>
      </c>
      <c r="H781" s="20" t="n">
        <v>1700</v>
      </c>
      <c r="I781" s="21" t="n">
        <v>18.65</v>
      </c>
      <c r="J781" s="20" t="n">
        <f aca="false">H781*I781</f>
        <v>31705</v>
      </c>
      <c r="K781" s="22" t="n">
        <v>1.5</v>
      </c>
      <c r="L781" s="23" t="n">
        <f aca="false">H781*K781</f>
        <v>2550</v>
      </c>
      <c r="M781" s="23" t="n">
        <v>2500</v>
      </c>
      <c r="N781" s="24" t="n">
        <f aca="false">L781-M781</f>
        <v>50</v>
      </c>
      <c r="O781" s="25" t="n">
        <f aca="false">IF(L781&gt;=M781,1,0)</f>
        <v>1</v>
      </c>
      <c r="P781" s="26" t="n">
        <v>0.6953</v>
      </c>
      <c r="Q781" s="26" t="n">
        <v>0.1453</v>
      </c>
      <c r="R781" s="25" t="n">
        <v>74</v>
      </c>
      <c r="S781" s="21" t="n">
        <v>10</v>
      </c>
    </row>
    <row r="782" customFormat="false" ht="15" hidden="false" customHeight="true" outlineLevel="0" collapsed="false">
      <c r="A782" s="19" t="n">
        <v>46044</v>
      </c>
      <c r="B782" s="1" t="s">
        <v>137</v>
      </c>
      <c r="C782" s="1" t="s">
        <v>164</v>
      </c>
      <c r="D782" s="1" t="n">
        <v>21</v>
      </c>
      <c r="E782" s="1" t="s">
        <v>10</v>
      </c>
      <c r="F782" s="1" t="s">
        <v>172</v>
      </c>
      <c r="G782" s="1" t="s">
        <v>173</v>
      </c>
      <c r="H782" s="20" t="n">
        <v>1120</v>
      </c>
      <c r="I782" s="21" t="n">
        <v>40.42</v>
      </c>
      <c r="J782" s="20" t="n">
        <f aca="false">H782*I782</f>
        <v>45270.4</v>
      </c>
      <c r="K782" s="22" t="n">
        <v>3.5</v>
      </c>
      <c r="L782" s="23" t="n">
        <f aca="false">H782*K782</f>
        <v>3920</v>
      </c>
      <c r="M782" s="23" t="n">
        <v>2500</v>
      </c>
      <c r="N782" s="24" t="n">
        <f aca="false">L782-M782</f>
        <v>1420</v>
      </c>
      <c r="O782" s="25" t="n">
        <f aca="false">IF(L782&gt;=M782,1,0)</f>
        <v>1</v>
      </c>
      <c r="P782" s="26" t="n">
        <v>0.7621</v>
      </c>
      <c r="Q782" s="26" t="n">
        <v>0.0964</v>
      </c>
      <c r="R782" s="25" t="n">
        <v>78</v>
      </c>
      <c r="S782" s="21" t="n">
        <v>13</v>
      </c>
    </row>
    <row r="783" customFormat="false" ht="15" hidden="false" customHeight="true" outlineLevel="0" collapsed="false">
      <c r="A783" s="19" t="n">
        <v>46044</v>
      </c>
      <c r="B783" s="1" t="s">
        <v>137</v>
      </c>
      <c r="C783" s="1" t="s">
        <v>164</v>
      </c>
      <c r="D783" s="1" t="n">
        <v>22</v>
      </c>
      <c r="E783" s="1" t="s">
        <v>16</v>
      </c>
      <c r="F783" s="1" t="s">
        <v>139</v>
      </c>
      <c r="G783" s="1" t="s">
        <v>140</v>
      </c>
      <c r="H783" s="20" t="n">
        <v>1950</v>
      </c>
      <c r="I783" s="21" t="n">
        <v>22.23</v>
      </c>
      <c r="J783" s="20" t="n">
        <f aca="false">H783*I783</f>
        <v>43348.5</v>
      </c>
      <c r="K783" s="22" t="n">
        <v>1.51</v>
      </c>
      <c r="L783" s="23" t="n">
        <f aca="false">H783*K783</f>
        <v>2944.5</v>
      </c>
      <c r="M783" s="23" t="n">
        <v>2500</v>
      </c>
      <c r="N783" s="24" t="n">
        <f aca="false">L783-M783</f>
        <v>444.5</v>
      </c>
      <c r="O783" s="25" t="n">
        <f aca="false">IF(L783&gt;=M783,1,0)</f>
        <v>1</v>
      </c>
      <c r="P783" s="26" t="n">
        <v>0.9215</v>
      </c>
      <c r="Q783" s="26" t="n">
        <v>0.0846</v>
      </c>
      <c r="R783" s="25" t="n">
        <v>79</v>
      </c>
      <c r="S783" s="21" t="n">
        <v>10</v>
      </c>
    </row>
    <row r="784" customFormat="false" ht="15" hidden="false" customHeight="true" outlineLevel="0" collapsed="false">
      <c r="A784" s="19" t="n">
        <v>46044</v>
      </c>
      <c r="B784" s="1" t="s">
        <v>137</v>
      </c>
      <c r="C784" s="1" t="s">
        <v>164</v>
      </c>
      <c r="D784" s="1" t="n">
        <v>23</v>
      </c>
      <c r="E784" s="1" t="s">
        <v>22</v>
      </c>
      <c r="F784" s="1" t="s">
        <v>269</v>
      </c>
      <c r="G784" s="1" t="s">
        <v>274</v>
      </c>
      <c r="H784" s="20" t="n">
        <v>1900</v>
      </c>
      <c r="I784" s="21" t="n">
        <v>20.12</v>
      </c>
      <c r="J784" s="20" t="n">
        <f aca="false">H784*I784</f>
        <v>38228</v>
      </c>
      <c r="K784" s="22" t="n">
        <v>1.1</v>
      </c>
      <c r="L784" s="23" t="n">
        <f aca="false">H784*K784</f>
        <v>2090</v>
      </c>
      <c r="M784" s="23" t="n">
        <v>2500</v>
      </c>
      <c r="N784" s="24" t="n">
        <f aca="false">L784-M784</f>
        <v>-410</v>
      </c>
      <c r="O784" s="25" t="n">
        <f aca="false">IF(L784&gt;=M784,1,0)</f>
        <v>0</v>
      </c>
      <c r="P784" s="26" t="n">
        <v>0.8168</v>
      </c>
      <c r="Q784" s="26" t="n">
        <v>0.0765</v>
      </c>
      <c r="R784" s="25" t="n">
        <v>76</v>
      </c>
      <c r="S784" s="21" t="n">
        <v>10</v>
      </c>
    </row>
    <row r="785" customFormat="false" ht="15" hidden="false" customHeight="true" outlineLevel="0" collapsed="false">
      <c r="A785" s="19" t="n">
        <v>46044</v>
      </c>
      <c r="B785" s="1" t="s">
        <v>137</v>
      </c>
      <c r="C785" s="1" t="s">
        <v>164</v>
      </c>
      <c r="D785" s="1" t="n">
        <v>24</v>
      </c>
      <c r="E785" s="1" t="s">
        <v>176</v>
      </c>
      <c r="F785" s="1" t="s">
        <v>177</v>
      </c>
      <c r="G785" s="1" t="s">
        <v>178</v>
      </c>
      <c r="H785" s="20" t="n">
        <v>800</v>
      </c>
      <c r="I785" s="21" t="n">
        <v>29.4</v>
      </c>
      <c r="J785" s="20" t="n">
        <f aca="false">H785*I785</f>
        <v>23520</v>
      </c>
      <c r="K785" s="22" t="n">
        <v>2.69</v>
      </c>
      <c r="L785" s="23" t="n">
        <f aca="false">H785*K785</f>
        <v>2152</v>
      </c>
      <c r="M785" s="23" t="n">
        <v>2500</v>
      </c>
      <c r="N785" s="24" t="n">
        <f aca="false">L785-M785</f>
        <v>-348</v>
      </c>
      <c r="O785" s="25" t="n">
        <f aca="false">IF(L785&gt;=M785,1,0)</f>
        <v>0</v>
      </c>
      <c r="P785" s="26" t="n">
        <v>0.5158</v>
      </c>
      <c r="Q785" s="26" t="n">
        <v>0.115</v>
      </c>
      <c r="R785" s="25" t="n">
        <v>73</v>
      </c>
      <c r="S785" s="21" t="n">
        <v>10</v>
      </c>
    </row>
    <row r="786" customFormat="false" ht="15" hidden="false" customHeight="true" outlineLevel="0" collapsed="false">
      <c r="A786" s="19" t="n">
        <v>46044</v>
      </c>
      <c r="B786" s="1" t="s">
        <v>137</v>
      </c>
      <c r="C786" s="1" t="s">
        <v>164</v>
      </c>
      <c r="D786" s="1" t="n">
        <v>25</v>
      </c>
      <c r="E786" s="1" t="s">
        <v>10</v>
      </c>
      <c r="F786" s="1" t="s">
        <v>286</v>
      </c>
      <c r="G786" s="1" t="s">
        <v>287</v>
      </c>
      <c r="H786" s="20" t="n">
        <v>1450</v>
      </c>
      <c r="I786" s="21" t="n">
        <v>17.75</v>
      </c>
      <c r="J786" s="20" t="n">
        <f aca="false">H786*I786</f>
        <v>25737.5</v>
      </c>
      <c r="K786" s="22" t="n">
        <v>2.1</v>
      </c>
      <c r="L786" s="23" t="n">
        <f aca="false">H786*K786</f>
        <v>3045</v>
      </c>
      <c r="M786" s="23" t="n">
        <v>2500</v>
      </c>
      <c r="N786" s="24" t="n">
        <f aca="false">L786-M786</f>
        <v>545</v>
      </c>
      <c r="O786" s="25" t="n">
        <f aca="false">IF(L786&gt;=M786,1,0)</f>
        <v>1</v>
      </c>
      <c r="P786" s="26" t="n">
        <v>0.5535</v>
      </c>
      <c r="Q786" s="26" t="n">
        <v>0.1113</v>
      </c>
      <c r="R786" s="25" t="n">
        <v>80</v>
      </c>
      <c r="S786" s="21" t="n">
        <v>10</v>
      </c>
    </row>
    <row r="787" customFormat="false" ht="15" hidden="false" customHeight="true" outlineLevel="0" collapsed="false">
      <c r="A787" s="19" t="n">
        <v>46044</v>
      </c>
      <c r="B787" s="1" t="s">
        <v>137</v>
      </c>
      <c r="C787" s="1" t="s">
        <v>164</v>
      </c>
      <c r="D787" s="1" t="n">
        <v>26</v>
      </c>
      <c r="E787" s="1" t="s">
        <v>16</v>
      </c>
      <c r="F787" s="1" t="s">
        <v>248</v>
      </c>
      <c r="G787" s="1" t="s">
        <v>268</v>
      </c>
      <c r="H787" s="20" t="n">
        <v>2000</v>
      </c>
      <c r="I787" s="21" t="n">
        <v>17.09</v>
      </c>
      <c r="J787" s="20" t="n">
        <f aca="false">H787*I787</f>
        <v>34180</v>
      </c>
      <c r="K787" s="22" t="n">
        <v>1.4</v>
      </c>
      <c r="L787" s="23" t="n">
        <f aca="false">H787*K787</f>
        <v>2800</v>
      </c>
      <c r="M787" s="23" t="n">
        <v>2500</v>
      </c>
      <c r="N787" s="24" t="n">
        <f aca="false">L787-M787</f>
        <v>300</v>
      </c>
      <c r="O787" s="25" t="n">
        <f aca="false">IF(L787&gt;=M787,1,0)</f>
        <v>1</v>
      </c>
      <c r="P787" s="26" t="n">
        <v>0.8046</v>
      </c>
      <c r="Q787" s="26" t="n">
        <v>0.0764</v>
      </c>
      <c r="R787" s="25" t="n">
        <v>73</v>
      </c>
      <c r="S787" s="21" t="n">
        <v>10</v>
      </c>
    </row>
    <row r="788" customFormat="false" ht="15" hidden="false" customHeight="true" outlineLevel="0" collapsed="false">
      <c r="A788" s="19" t="n">
        <v>46044</v>
      </c>
      <c r="B788" s="1" t="s">
        <v>137</v>
      </c>
      <c r="C788" s="1" t="s">
        <v>164</v>
      </c>
      <c r="D788" s="1" t="n">
        <v>27</v>
      </c>
      <c r="E788" s="1" t="s">
        <v>219</v>
      </c>
      <c r="F788" s="1" t="s">
        <v>275</v>
      </c>
      <c r="G788" s="1" t="s">
        <v>252</v>
      </c>
      <c r="H788" s="20" t="n">
        <v>1650</v>
      </c>
      <c r="I788" s="21" t="n">
        <v>23.25</v>
      </c>
      <c r="J788" s="20" t="n">
        <f aca="false">H788*I788</f>
        <v>38362.5</v>
      </c>
      <c r="K788" s="22" t="n">
        <v>1.3</v>
      </c>
      <c r="L788" s="23" t="n">
        <f aca="false">H788*K788</f>
        <v>2145</v>
      </c>
      <c r="M788" s="23" t="n">
        <v>2500</v>
      </c>
      <c r="N788" s="24" t="n">
        <f aca="false">L788-M788</f>
        <v>-355</v>
      </c>
      <c r="O788" s="25" t="n">
        <f aca="false">IF(L788&gt;=M788,1,0)</f>
        <v>0</v>
      </c>
      <c r="P788" s="26" t="n">
        <v>0.888</v>
      </c>
      <c r="Q788" s="26" t="n">
        <v>0.1375</v>
      </c>
      <c r="R788" s="25" t="n">
        <v>73</v>
      </c>
      <c r="S788" s="21" t="n">
        <v>10</v>
      </c>
    </row>
    <row r="789" customFormat="false" ht="15" hidden="false" customHeight="true" outlineLevel="0" collapsed="false">
      <c r="A789" s="19" t="n">
        <v>46044</v>
      </c>
      <c r="B789" s="1" t="s">
        <v>137</v>
      </c>
      <c r="C789" s="1" t="s">
        <v>164</v>
      </c>
      <c r="D789" s="1" t="n">
        <v>28</v>
      </c>
      <c r="E789" s="1" t="s">
        <v>176</v>
      </c>
      <c r="F789" s="1" t="s">
        <v>292</v>
      </c>
      <c r="G789" s="1" t="s">
        <v>223</v>
      </c>
      <c r="H789" s="20" t="n">
        <v>1300</v>
      </c>
      <c r="I789" s="21" t="n">
        <v>27.12</v>
      </c>
      <c r="J789" s="20" t="n">
        <f aca="false">H789*I789</f>
        <v>35256</v>
      </c>
      <c r="K789" s="22" t="n">
        <v>1.9</v>
      </c>
      <c r="L789" s="23" t="n">
        <f aca="false">H789*K789</f>
        <v>2470</v>
      </c>
      <c r="M789" s="23" t="n">
        <v>2500</v>
      </c>
      <c r="N789" s="24" t="n">
        <f aca="false">L789-M789</f>
        <v>-30</v>
      </c>
      <c r="O789" s="25" t="n">
        <f aca="false">IF(L789&gt;=M789,1,0)</f>
        <v>0</v>
      </c>
      <c r="P789" s="26" t="n">
        <v>0.6436</v>
      </c>
      <c r="Q789" s="26" t="n">
        <v>0.1</v>
      </c>
      <c r="R789" s="25" t="n">
        <v>77</v>
      </c>
      <c r="S789" s="21" t="n">
        <v>12</v>
      </c>
    </row>
    <row r="790" customFormat="false" ht="15" hidden="false" customHeight="true" outlineLevel="0" collapsed="false">
      <c r="A790" s="19" t="n">
        <v>46044</v>
      </c>
      <c r="B790" s="1" t="s">
        <v>137</v>
      </c>
      <c r="C790" s="1" t="s">
        <v>164</v>
      </c>
      <c r="D790" s="1" t="n">
        <v>29</v>
      </c>
      <c r="E790" s="1" t="s">
        <v>10</v>
      </c>
      <c r="F790" s="1" t="s">
        <v>160</v>
      </c>
      <c r="G790" s="1" t="s">
        <v>161</v>
      </c>
      <c r="H790" s="20" t="n">
        <v>1520</v>
      </c>
      <c r="I790" s="21" t="n">
        <v>22.05</v>
      </c>
      <c r="J790" s="20" t="n">
        <f aca="false">H790*I790</f>
        <v>33516</v>
      </c>
      <c r="K790" s="22" t="n">
        <v>1.83</v>
      </c>
      <c r="L790" s="23" t="n">
        <f aca="false">H790*K790</f>
        <v>2781.6</v>
      </c>
      <c r="M790" s="23" t="n">
        <v>2500</v>
      </c>
      <c r="N790" s="24" t="n">
        <f aca="false">L790-M790</f>
        <v>281.6</v>
      </c>
      <c r="O790" s="25" t="n">
        <f aca="false">IF(L790&gt;=M790,1,0)</f>
        <v>1</v>
      </c>
      <c r="P790" s="26" t="n">
        <v>0.7321</v>
      </c>
      <c r="Q790" s="26" t="n">
        <v>0.1471</v>
      </c>
      <c r="R790" s="25" t="n">
        <v>77</v>
      </c>
      <c r="S790" s="21" t="n">
        <v>10</v>
      </c>
    </row>
    <row r="791" customFormat="false" ht="15" hidden="false" customHeight="true" outlineLevel="0" collapsed="false">
      <c r="A791" s="19" t="n">
        <v>46044</v>
      </c>
      <c r="B791" s="1" t="s">
        <v>137</v>
      </c>
      <c r="C791" s="1" t="s">
        <v>164</v>
      </c>
      <c r="D791" s="1" t="n">
        <v>30</v>
      </c>
      <c r="E791" s="1" t="s">
        <v>10</v>
      </c>
      <c r="F791" s="1" t="s">
        <v>160</v>
      </c>
      <c r="G791" s="1" t="s">
        <v>161</v>
      </c>
      <c r="H791" s="20" t="n">
        <v>1800</v>
      </c>
      <c r="I791" s="21" t="n">
        <v>22.05</v>
      </c>
      <c r="J791" s="20" t="n">
        <f aca="false">H791*I791</f>
        <v>39690</v>
      </c>
      <c r="K791" s="22" t="n">
        <v>1.83</v>
      </c>
      <c r="L791" s="23" t="n">
        <f aca="false">H791*K791</f>
        <v>3294</v>
      </c>
      <c r="M791" s="23" t="n">
        <v>2500</v>
      </c>
      <c r="N791" s="24" t="n">
        <f aca="false">L791-M791</f>
        <v>794</v>
      </c>
      <c r="O791" s="25" t="n">
        <f aca="false">IF(L791&gt;=M791,1,0)</f>
        <v>1</v>
      </c>
      <c r="P791" s="26" t="n">
        <v>0.8448</v>
      </c>
      <c r="Q791" s="26" t="n">
        <v>0.1161</v>
      </c>
      <c r="R791" s="25" t="n">
        <v>77</v>
      </c>
      <c r="S791" s="21" t="n">
        <v>10</v>
      </c>
    </row>
    <row r="792" customFormat="false" ht="15" hidden="false" customHeight="true" outlineLevel="0" collapsed="false">
      <c r="A792" s="19" t="n">
        <v>46044</v>
      </c>
      <c r="B792" s="1" t="s">
        <v>137</v>
      </c>
      <c r="C792" s="1" t="s">
        <v>164</v>
      </c>
      <c r="D792" s="1" t="n">
        <v>31</v>
      </c>
      <c r="E792" s="1" t="s">
        <v>16</v>
      </c>
      <c r="F792" s="1" t="s">
        <v>139</v>
      </c>
      <c r="G792" s="1" t="s">
        <v>140</v>
      </c>
      <c r="H792" s="20" t="n">
        <v>1920</v>
      </c>
      <c r="I792" s="21" t="n">
        <v>22.23</v>
      </c>
      <c r="J792" s="20" t="n">
        <f aca="false">H792*I792</f>
        <v>42681.6</v>
      </c>
      <c r="K792" s="22" t="n">
        <v>1.51</v>
      </c>
      <c r="L792" s="23" t="n">
        <f aca="false">H792*K792</f>
        <v>2899.2</v>
      </c>
      <c r="M792" s="23" t="n">
        <v>2500</v>
      </c>
      <c r="N792" s="24" t="n">
        <f aca="false">L792-M792</f>
        <v>399.2</v>
      </c>
      <c r="O792" s="25" t="n">
        <f aca="false">IF(L792&gt;=M792,1,0)</f>
        <v>1</v>
      </c>
      <c r="P792" s="26" t="n">
        <v>0.925</v>
      </c>
      <c r="Q792" s="26" t="n">
        <v>0.1332</v>
      </c>
      <c r="R792" s="25" t="n">
        <v>77</v>
      </c>
      <c r="S792" s="21" t="n">
        <v>10</v>
      </c>
    </row>
    <row r="793" customFormat="false" ht="15" hidden="false" customHeight="true" outlineLevel="0" collapsed="false">
      <c r="A793" s="19" t="n">
        <v>46044</v>
      </c>
      <c r="B793" s="1" t="s">
        <v>137</v>
      </c>
      <c r="C793" s="1" t="s">
        <v>164</v>
      </c>
      <c r="D793" s="1" t="n">
        <v>32</v>
      </c>
      <c r="E793" s="1" t="s">
        <v>176</v>
      </c>
      <c r="F793" s="1" t="s">
        <v>277</v>
      </c>
      <c r="G793" s="1" t="s">
        <v>288</v>
      </c>
      <c r="H793" s="20" t="n">
        <v>1400</v>
      </c>
      <c r="I793" s="21" t="n">
        <v>18.95</v>
      </c>
      <c r="J793" s="20" t="n">
        <f aca="false">H793*I793</f>
        <v>26530</v>
      </c>
      <c r="K793" s="22" t="n">
        <v>1.93</v>
      </c>
      <c r="L793" s="23" t="n">
        <f aca="false">H793*K793</f>
        <v>2702</v>
      </c>
      <c r="M793" s="23" t="n">
        <v>2500</v>
      </c>
      <c r="N793" s="24" t="n">
        <f aca="false">L793-M793</f>
        <v>202</v>
      </c>
      <c r="O793" s="25" t="n">
        <f aca="false">IF(L793&gt;=M793,1,0)</f>
        <v>1</v>
      </c>
      <c r="P793" s="26" t="n">
        <v>0.6483</v>
      </c>
      <c r="Q793" s="26" t="n">
        <v>0.2353</v>
      </c>
      <c r="R793" s="25" t="n">
        <v>69</v>
      </c>
      <c r="S793" s="21" t="n">
        <v>10</v>
      </c>
    </row>
    <row r="794" customFormat="false" ht="15" hidden="false" customHeight="true" outlineLevel="0" collapsed="false">
      <c r="A794" s="19" t="n">
        <v>46044</v>
      </c>
      <c r="B794" s="1" t="s">
        <v>137</v>
      </c>
      <c r="C794" s="1" t="s">
        <v>190</v>
      </c>
      <c r="D794" s="1" t="n">
        <v>33</v>
      </c>
      <c r="E794" s="1" t="s">
        <v>16</v>
      </c>
      <c r="F794" s="1" t="s">
        <v>299</v>
      </c>
      <c r="G794" s="1" t="s">
        <v>192</v>
      </c>
      <c r="H794" s="20" t="n">
        <v>1850</v>
      </c>
      <c r="I794" s="21" t="n">
        <v>17.81</v>
      </c>
      <c r="J794" s="20" t="n">
        <f aca="false">H794*I794</f>
        <v>32948.5</v>
      </c>
      <c r="K794" s="22" t="n">
        <v>1.5</v>
      </c>
      <c r="L794" s="23" t="n">
        <f aca="false">H794*K794</f>
        <v>2775</v>
      </c>
      <c r="M794" s="23" t="n">
        <v>2500</v>
      </c>
      <c r="N794" s="24" t="n">
        <f aca="false">L794-M794</f>
        <v>275</v>
      </c>
      <c r="O794" s="25" t="n">
        <f aca="false">IF(L794&gt;=M794,1,0)</f>
        <v>1</v>
      </c>
      <c r="P794" s="26" t="n">
        <v>0.819614427860697</v>
      </c>
      <c r="Q794" s="26" t="n">
        <v>0.0675531914893617</v>
      </c>
      <c r="R794" s="25" t="n">
        <v>67</v>
      </c>
      <c r="S794" s="21" t="n">
        <v>10</v>
      </c>
    </row>
    <row r="795" customFormat="false" ht="15" hidden="false" customHeight="true" outlineLevel="0" collapsed="false">
      <c r="A795" s="19" t="n">
        <v>46044</v>
      </c>
      <c r="B795" s="1" t="s">
        <v>137</v>
      </c>
      <c r="C795" s="1" t="s">
        <v>190</v>
      </c>
      <c r="D795" s="1" t="n">
        <v>34</v>
      </c>
      <c r="E795" s="1" t="s">
        <v>16</v>
      </c>
      <c r="F795" s="1" t="s">
        <v>139</v>
      </c>
      <c r="G795" s="1" t="s">
        <v>140</v>
      </c>
      <c r="H795" s="20" t="n">
        <v>1650</v>
      </c>
      <c r="I795" s="21" t="n">
        <v>22.23</v>
      </c>
      <c r="J795" s="20" t="n">
        <f aca="false">H795*I795</f>
        <v>36679.5</v>
      </c>
      <c r="K795" s="22" t="n">
        <v>1.51</v>
      </c>
      <c r="L795" s="23" t="n">
        <f aca="false">H795*K795</f>
        <v>2491.5</v>
      </c>
      <c r="M795" s="23" t="n">
        <v>2500</v>
      </c>
      <c r="N795" s="24" t="n">
        <f aca="false">L795-M795</f>
        <v>-8.5</v>
      </c>
      <c r="O795" s="25" t="n">
        <f aca="false">IF(L795&gt;=M795,1,0)</f>
        <v>0</v>
      </c>
      <c r="P795" s="26" t="n">
        <v>0.804375</v>
      </c>
      <c r="Q795" s="26" t="n">
        <v>0.0694935217903416</v>
      </c>
      <c r="R795" s="25" t="n">
        <v>78</v>
      </c>
      <c r="S795" s="21" t="n">
        <v>10</v>
      </c>
    </row>
    <row r="796" customFormat="false" ht="15" hidden="false" customHeight="true" outlineLevel="0" collapsed="false">
      <c r="A796" s="19" t="n">
        <v>46044</v>
      </c>
      <c r="B796" s="1" t="s">
        <v>137</v>
      </c>
      <c r="C796" s="1" t="s">
        <v>190</v>
      </c>
      <c r="D796" s="1" t="n">
        <v>35</v>
      </c>
      <c r="E796" s="1" t="s">
        <v>16</v>
      </c>
      <c r="F796" s="1" t="s">
        <v>139</v>
      </c>
      <c r="G796" s="1" t="s">
        <v>140</v>
      </c>
      <c r="H796" s="20" t="n">
        <v>1710</v>
      </c>
      <c r="I796" s="21" t="n">
        <v>24.1</v>
      </c>
      <c r="J796" s="20" t="n">
        <f aca="false">H796*I796</f>
        <v>41211</v>
      </c>
      <c r="K796" s="22" t="n">
        <v>1.51</v>
      </c>
      <c r="L796" s="23" t="n">
        <f aca="false">H796*K796</f>
        <v>2582.1</v>
      </c>
      <c r="M796" s="23" t="n">
        <v>2500</v>
      </c>
      <c r="N796" s="24" t="n">
        <f aca="false">L796-M796</f>
        <v>82.0999999999999</v>
      </c>
      <c r="O796" s="25" t="n">
        <f aca="false">IF(L796&gt;=M796,1,0)</f>
        <v>1</v>
      </c>
      <c r="P796" s="26" t="n">
        <v>0.81865315852205</v>
      </c>
      <c r="Q796" s="26" t="n">
        <v>0.0935294117647059</v>
      </c>
      <c r="R796" s="25" t="n">
        <v>75</v>
      </c>
      <c r="S796" s="21" t="n">
        <v>10</v>
      </c>
    </row>
    <row r="797" customFormat="false" ht="15" hidden="false" customHeight="true" outlineLevel="0" collapsed="false">
      <c r="A797" s="19" t="n">
        <v>46044</v>
      </c>
      <c r="B797" s="1" t="s">
        <v>137</v>
      </c>
      <c r="C797" s="1" t="s">
        <v>190</v>
      </c>
      <c r="D797" s="1" t="n">
        <v>36</v>
      </c>
      <c r="E797" s="1" t="s">
        <v>16</v>
      </c>
      <c r="F797" s="1" t="s">
        <v>300</v>
      </c>
      <c r="G797" s="1" t="s">
        <v>260</v>
      </c>
      <c r="H797" s="20" t="n">
        <v>1560</v>
      </c>
      <c r="I797" s="21" t="n">
        <v>16.66</v>
      </c>
      <c r="J797" s="20" t="n">
        <f aca="false">H797*I797</f>
        <v>25989.6</v>
      </c>
      <c r="K797" s="22" t="n">
        <v>1.4</v>
      </c>
      <c r="L797" s="23" t="n">
        <f aca="false">H797*K797</f>
        <v>2184</v>
      </c>
      <c r="M797" s="23" t="n">
        <v>2500</v>
      </c>
      <c r="N797" s="24" t="n">
        <f aca="false">L797-M797</f>
        <v>-316</v>
      </c>
      <c r="O797" s="25" t="n">
        <f aca="false">IF(L797&gt;=M797,1,0)</f>
        <v>0</v>
      </c>
      <c r="P797" s="26" t="n">
        <v>0.787563636363636</v>
      </c>
      <c r="Q797" s="26" t="n">
        <v>0.122302158273381</v>
      </c>
      <c r="R797" s="25" t="n">
        <v>77</v>
      </c>
      <c r="S797" s="21" t="n">
        <v>10</v>
      </c>
    </row>
    <row r="798" customFormat="false" ht="15" hidden="false" customHeight="true" outlineLevel="0" collapsed="false">
      <c r="A798" s="19" t="n">
        <v>46044</v>
      </c>
      <c r="B798" s="1" t="s">
        <v>137</v>
      </c>
      <c r="C798" s="1" t="s">
        <v>190</v>
      </c>
      <c r="D798" s="1" t="n">
        <v>37</v>
      </c>
      <c r="E798" s="1" t="s">
        <v>16</v>
      </c>
      <c r="F798" s="1" t="s">
        <v>259</v>
      </c>
      <c r="G798" s="1" t="s">
        <v>260</v>
      </c>
      <c r="H798" s="20" t="n">
        <v>1550</v>
      </c>
      <c r="I798" s="21" t="n">
        <v>18.39</v>
      </c>
      <c r="J798" s="20" t="n">
        <f aca="false">H798*I798</f>
        <v>28504.5</v>
      </c>
      <c r="K798" s="22" t="n">
        <v>1.4</v>
      </c>
      <c r="L798" s="23" t="n">
        <f aca="false">H798*K798</f>
        <v>2170</v>
      </c>
      <c r="M798" s="23" t="n">
        <v>2500</v>
      </c>
      <c r="N798" s="24" t="n">
        <f aca="false">L798-M798</f>
        <v>-330</v>
      </c>
      <c r="O798" s="25" t="n">
        <f aca="false">IF(L798&gt;=M798,1,0)</f>
        <v>0</v>
      </c>
      <c r="P798" s="26" t="n">
        <v>0.771225649350649</v>
      </c>
      <c r="Q798" s="26" t="n">
        <v>0.0759819703799099</v>
      </c>
      <c r="R798" s="25" t="n">
        <v>75</v>
      </c>
      <c r="S798" s="21" t="n">
        <v>10</v>
      </c>
    </row>
    <row r="799" customFormat="false" ht="15" hidden="false" customHeight="true" outlineLevel="0" collapsed="false">
      <c r="A799" s="19" t="n">
        <v>46044</v>
      </c>
      <c r="B799" s="1" t="s">
        <v>137</v>
      </c>
      <c r="C799" s="1" t="s">
        <v>190</v>
      </c>
      <c r="D799" s="1" t="n">
        <v>38</v>
      </c>
      <c r="E799" s="1" t="s">
        <v>16</v>
      </c>
      <c r="F799" s="1" t="s">
        <v>139</v>
      </c>
      <c r="G799" s="1" t="s">
        <v>140</v>
      </c>
      <c r="H799" s="20" t="n">
        <v>1640</v>
      </c>
      <c r="I799" s="21" t="n">
        <v>22.23</v>
      </c>
      <c r="J799" s="20" t="n">
        <f aca="false">H799*I799</f>
        <v>36457.2</v>
      </c>
      <c r="K799" s="22" t="n">
        <v>1.51</v>
      </c>
      <c r="L799" s="23" t="n">
        <f aca="false">H799*K799</f>
        <v>2476.4</v>
      </c>
      <c r="M799" s="23" t="n">
        <v>2500</v>
      </c>
      <c r="N799" s="24" t="n">
        <f aca="false">L799-M799</f>
        <v>-23.5999999999999</v>
      </c>
      <c r="O799" s="25" t="n">
        <f aca="false">IF(L799&gt;=M799,1,0)</f>
        <v>0</v>
      </c>
      <c r="P799" s="26" t="n">
        <v>0.803730158730159</v>
      </c>
      <c r="Q799" s="26" t="n">
        <v>0.0626107501476669</v>
      </c>
      <c r="R799" s="25" t="n">
        <v>82</v>
      </c>
      <c r="S799" s="21" t="n">
        <v>10</v>
      </c>
    </row>
    <row r="800" customFormat="false" ht="15" hidden="false" customHeight="true" outlineLevel="0" collapsed="false">
      <c r="A800" s="19" t="n">
        <v>46046</v>
      </c>
      <c r="B800" s="1" t="s">
        <v>137</v>
      </c>
      <c r="C800" s="1" t="s">
        <v>138</v>
      </c>
      <c r="D800" s="1" t="n">
        <v>1</v>
      </c>
      <c r="E800" s="1" t="s">
        <v>16</v>
      </c>
      <c r="F800" s="1" t="s">
        <v>139</v>
      </c>
      <c r="G800" s="1" t="s">
        <v>140</v>
      </c>
      <c r="H800" s="20" t="n">
        <v>1750</v>
      </c>
      <c r="I800" s="21" t="n">
        <v>22.23</v>
      </c>
      <c r="J800" s="20" t="n">
        <f aca="false">H800*I800</f>
        <v>38902.5</v>
      </c>
      <c r="K800" s="22" t="n">
        <v>1.51</v>
      </c>
      <c r="L800" s="23" t="n">
        <f aca="false">H800*K800</f>
        <v>2642.5</v>
      </c>
      <c r="M800" s="23" t="n">
        <v>2500</v>
      </c>
      <c r="N800" s="24" t="n">
        <f aca="false">L800-M800</f>
        <v>142.5</v>
      </c>
      <c r="O800" s="25" t="n">
        <f aca="false">IF(L800&gt;=M800,1,0)</f>
        <v>1</v>
      </c>
      <c r="P800" s="26" t="n">
        <v>0.9197</v>
      </c>
      <c r="Q800" s="26" t="n">
        <v>0.1022</v>
      </c>
      <c r="R800" s="25" t="n">
        <v>77</v>
      </c>
      <c r="S800" s="21" t="n">
        <v>9</v>
      </c>
    </row>
    <row r="801" customFormat="false" ht="15" hidden="false" customHeight="true" outlineLevel="0" collapsed="false">
      <c r="A801" s="19" t="n">
        <v>46046</v>
      </c>
      <c r="B801" s="1" t="s">
        <v>137</v>
      </c>
      <c r="C801" s="1" t="s">
        <v>138</v>
      </c>
      <c r="D801" s="1" t="n">
        <v>2</v>
      </c>
      <c r="E801" s="1" t="s">
        <v>10</v>
      </c>
      <c r="F801" s="1" t="s">
        <v>250</v>
      </c>
      <c r="G801" s="1" t="s">
        <v>261</v>
      </c>
      <c r="H801" s="20" t="n">
        <v>1650</v>
      </c>
      <c r="I801" s="21" t="n">
        <v>19.73</v>
      </c>
      <c r="J801" s="20" t="n">
        <f aca="false">H801*I801</f>
        <v>32554.5</v>
      </c>
      <c r="K801" s="22" t="n">
        <v>1.75</v>
      </c>
      <c r="L801" s="23" t="n">
        <f aca="false">H801*K801</f>
        <v>2887.5</v>
      </c>
      <c r="M801" s="23" t="n">
        <v>2500</v>
      </c>
      <c r="N801" s="24" t="n">
        <f aca="false">L801-M801</f>
        <v>387.5</v>
      </c>
      <c r="O801" s="25" t="n">
        <f aca="false">IF(L801&gt;=M801,1,0)</f>
        <v>1</v>
      </c>
      <c r="P801" s="26" t="n">
        <v>0.8765</v>
      </c>
      <c r="Q801" s="26" t="n">
        <v>0.0748</v>
      </c>
      <c r="R801" s="25" t="n">
        <v>67</v>
      </c>
      <c r="S801" s="21" t="n">
        <v>9</v>
      </c>
    </row>
    <row r="802" customFormat="false" ht="15" hidden="false" customHeight="true" outlineLevel="0" collapsed="false">
      <c r="A802" s="19" t="n">
        <v>46046</v>
      </c>
      <c r="B802" s="1" t="s">
        <v>137</v>
      </c>
      <c r="C802" s="1" t="s">
        <v>138</v>
      </c>
      <c r="D802" s="1" t="n">
        <v>3</v>
      </c>
      <c r="E802" s="1" t="s">
        <v>13</v>
      </c>
      <c r="F802" s="1" t="s">
        <v>289</v>
      </c>
      <c r="G802" s="1" t="s">
        <v>149</v>
      </c>
      <c r="H802" s="20" t="n">
        <v>1100</v>
      </c>
      <c r="I802" s="21" t="n">
        <v>17.91</v>
      </c>
      <c r="J802" s="20" t="n">
        <f aca="false">H802*I802</f>
        <v>19701</v>
      </c>
      <c r="K802" s="22" t="n">
        <v>2.2</v>
      </c>
      <c r="L802" s="23" t="n">
        <f aca="false">H802*K802</f>
        <v>2420</v>
      </c>
      <c r="M802" s="23" t="n">
        <v>2500</v>
      </c>
      <c r="N802" s="24" t="n">
        <f aca="false">L802-M802</f>
        <v>-80</v>
      </c>
      <c r="O802" s="25" t="n">
        <f aca="false">IF(L802&gt;=M802,1,0)</f>
        <v>0</v>
      </c>
      <c r="P802" s="26" t="n">
        <v>0.5155</v>
      </c>
      <c r="Q802" s="26" t="n">
        <v>0.154</v>
      </c>
      <c r="R802" s="25" t="n">
        <v>66</v>
      </c>
      <c r="S802" s="21" t="n">
        <v>9</v>
      </c>
    </row>
    <row r="803" customFormat="false" ht="15" hidden="false" customHeight="true" outlineLevel="0" collapsed="false">
      <c r="A803" s="19" t="n">
        <v>46046</v>
      </c>
      <c r="B803" s="1" t="s">
        <v>137</v>
      </c>
      <c r="C803" s="1" t="s">
        <v>138</v>
      </c>
      <c r="D803" s="1" t="n">
        <v>4</v>
      </c>
      <c r="E803" s="1" t="s">
        <v>145</v>
      </c>
      <c r="F803" s="1" t="s">
        <v>290</v>
      </c>
      <c r="G803" s="1" t="s">
        <v>294</v>
      </c>
      <c r="H803" s="20" t="n">
        <v>1250</v>
      </c>
      <c r="I803" s="21" t="n">
        <v>21.4</v>
      </c>
      <c r="J803" s="20" t="n">
        <f aca="false">H803*I803</f>
        <v>26750</v>
      </c>
      <c r="K803" s="22" t="n">
        <v>3</v>
      </c>
      <c r="L803" s="23" t="n">
        <f aca="false">H803*K803</f>
        <v>3750</v>
      </c>
      <c r="M803" s="23" t="n">
        <v>2500</v>
      </c>
      <c r="N803" s="24" t="n">
        <f aca="false">L803-M803</f>
        <v>1250</v>
      </c>
      <c r="O803" s="25" t="n">
        <f aca="false">IF(L803&gt;=M803,1,0)</f>
        <v>1</v>
      </c>
      <c r="P803" s="26" t="n">
        <v>0.6765</v>
      </c>
      <c r="Q803" s="26" t="n">
        <v>0.1091</v>
      </c>
      <c r="R803" s="25" t="n">
        <v>75</v>
      </c>
      <c r="S803" s="21" t="n">
        <v>9</v>
      </c>
    </row>
    <row r="804" customFormat="false" ht="15" hidden="false" customHeight="true" outlineLevel="0" collapsed="false">
      <c r="A804" s="19" t="n">
        <v>46046</v>
      </c>
      <c r="B804" s="1" t="s">
        <v>137</v>
      </c>
      <c r="C804" s="1" t="s">
        <v>138</v>
      </c>
      <c r="D804" s="1" t="n">
        <v>5</v>
      </c>
      <c r="E804" s="1" t="s">
        <v>13</v>
      </c>
      <c r="F804" s="1" t="s">
        <v>301</v>
      </c>
      <c r="G804" s="1" t="s">
        <v>149</v>
      </c>
      <c r="H804" s="20" t="n">
        <v>1230</v>
      </c>
      <c r="I804" s="21" t="n">
        <v>19.74</v>
      </c>
      <c r="J804" s="20" t="n">
        <f aca="false">H804*I804</f>
        <v>24280.2</v>
      </c>
      <c r="K804" s="22" t="n">
        <v>2.2</v>
      </c>
      <c r="L804" s="23" t="n">
        <f aca="false">H804*K804</f>
        <v>2706</v>
      </c>
      <c r="M804" s="23" t="n">
        <v>2500</v>
      </c>
      <c r="N804" s="24" t="n">
        <f aca="false">L804-M804</f>
        <v>206</v>
      </c>
      <c r="O804" s="25" t="n">
        <f aca="false">IF(L804&gt;=M804,1,0)</f>
        <v>1</v>
      </c>
      <c r="P804" s="26" t="n">
        <v>0.6527</v>
      </c>
      <c r="Q804" s="26" t="n">
        <v>0.1387</v>
      </c>
      <c r="R804" s="25" t="n">
        <v>70</v>
      </c>
      <c r="S804" s="21" t="n">
        <v>9</v>
      </c>
    </row>
    <row r="805" customFormat="false" ht="15" hidden="false" customHeight="true" outlineLevel="0" collapsed="false">
      <c r="A805" s="19" t="n">
        <v>46046</v>
      </c>
      <c r="B805" s="1" t="s">
        <v>137</v>
      </c>
      <c r="C805" s="1" t="s">
        <v>138</v>
      </c>
      <c r="D805" s="1" t="n">
        <v>6</v>
      </c>
      <c r="E805" s="1" t="s">
        <v>10</v>
      </c>
      <c r="F805" s="1" t="s">
        <v>250</v>
      </c>
      <c r="G805" s="1" t="s">
        <v>261</v>
      </c>
      <c r="H805" s="20" t="n">
        <v>1150</v>
      </c>
      <c r="I805" s="21" t="n">
        <v>19.73</v>
      </c>
      <c r="J805" s="20" t="n">
        <f aca="false">H805*I805</f>
        <v>22689.5</v>
      </c>
      <c r="K805" s="22" t="n">
        <v>1.75</v>
      </c>
      <c r="L805" s="23" t="n">
        <f aca="false">H805*K805</f>
        <v>2012.5</v>
      </c>
      <c r="M805" s="23" t="n">
        <v>2500</v>
      </c>
      <c r="N805" s="24" t="n">
        <f aca="false">L805-M805</f>
        <v>-487.5</v>
      </c>
      <c r="O805" s="25" t="n">
        <f aca="false">IF(L805&gt;=M805,1,0)</f>
        <v>0</v>
      </c>
      <c r="P805" s="26" t="n">
        <v>0.8835</v>
      </c>
      <c r="Q805" s="26" t="n">
        <v>0.1098</v>
      </c>
      <c r="R805" s="25" t="n">
        <v>51</v>
      </c>
      <c r="S805" s="21" t="n">
        <v>8</v>
      </c>
    </row>
    <row r="806" customFormat="false" ht="15" hidden="false" customHeight="true" outlineLevel="0" collapsed="false">
      <c r="A806" s="19" t="n">
        <v>46046</v>
      </c>
      <c r="B806" s="1" t="s">
        <v>137</v>
      </c>
      <c r="C806" s="1" t="s">
        <v>138</v>
      </c>
      <c r="D806" s="1" t="n">
        <v>7</v>
      </c>
      <c r="E806" s="1" t="s">
        <v>13</v>
      </c>
      <c r="F806" s="1" t="s">
        <v>295</v>
      </c>
      <c r="G806" s="1" t="s">
        <v>149</v>
      </c>
      <c r="H806" s="20" t="n">
        <v>1300</v>
      </c>
      <c r="I806" s="21" t="n">
        <v>20.28</v>
      </c>
      <c r="J806" s="20" t="n">
        <f aca="false">H806*I806</f>
        <v>26364</v>
      </c>
      <c r="K806" s="22" t="n">
        <v>2.2</v>
      </c>
      <c r="L806" s="23" t="n">
        <f aca="false">H806*K806</f>
        <v>2860</v>
      </c>
      <c r="M806" s="23" t="n">
        <v>2500</v>
      </c>
      <c r="N806" s="24" t="n">
        <f aca="false">L806-M806</f>
        <v>360</v>
      </c>
      <c r="O806" s="25" t="n">
        <f aca="false">IF(L806&gt;=M806,1,0)</f>
        <v>1</v>
      </c>
      <c r="P806" s="26" t="n">
        <v>0.6844</v>
      </c>
      <c r="Q806" s="26" t="n">
        <v>0.1497</v>
      </c>
      <c r="R806" s="25" t="n">
        <v>75</v>
      </c>
      <c r="S806" s="21" t="n">
        <v>9</v>
      </c>
    </row>
    <row r="807" customFormat="false" ht="15" hidden="false" customHeight="true" outlineLevel="0" collapsed="false">
      <c r="A807" s="19" t="n">
        <v>46046</v>
      </c>
      <c r="B807" s="1" t="s">
        <v>137</v>
      </c>
      <c r="C807" s="1" t="s">
        <v>138</v>
      </c>
      <c r="D807" s="1" t="n">
        <v>8</v>
      </c>
      <c r="E807" s="1" t="s">
        <v>13</v>
      </c>
      <c r="F807" s="1" t="s">
        <v>284</v>
      </c>
      <c r="G807" s="1" t="s">
        <v>149</v>
      </c>
      <c r="H807" s="20" t="n">
        <v>1350</v>
      </c>
      <c r="I807" s="21" t="n">
        <v>22.28</v>
      </c>
      <c r="J807" s="20" t="n">
        <f aca="false">H807*I807</f>
        <v>30078</v>
      </c>
      <c r="K807" s="22" t="n">
        <v>2.2</v>
      </c>
      <c r="L807" s="23" t="n">
        <f aca="false">H807*K807</f>
        <v>2970</v>
      </c>
      <c r="M807" s="23" t="n">
        <v>2500</v>
      </c>
      <c r="N807" s="24" t="n">
        <f aca="false">L807-M807</f>
        <v>470</v>
      </c>
      <c r="O807" s="25" t="n">
        <f aca="false">IF(L807&gt;=M807,1,0)</f>
        <v>1</v>
      </c>
      <c r="P807" s="26" t="n">
        <v>0.7808</v>
      </c>
      <c r="Q807" s="26" t="n">
        <v>0.1478</v>
      </c>
      <c r="R807" s="25" t="n">
        <v>73</v>
      </c>
      <c r="S807" s="21" t="n">
        <v>9</v>
      </c>
    </row>
    <row r="808" customFormat="false" ht="15" hidden="false" customHeight="true" outlineLevel="0" collapsed="false">
      <c r="A808" s="19" t="n">
        <v>46046</v>
      </c>
      <c r="B808" s="1" t="s">
        <v>137</v>
      </c>
      <c r="C808" s="1" t="s">
        <v>138</v>
      </c>
      <c r="D808" s="1" t="n">
        <v>9</v>
      </c>
      <c r="E808" s="1" t="s">
        <v>16</v>
      </c>
      <c r="F808" s="1" t="s">
        <v>302</v>
      </c>
      <c r="G808" s="1" t="s">
        <v>303</v>
      </c>
      <c r="H808" s="20" t="n">
        <v>1000</v>
      </c>
      <c r="I808" s="21" t="n">
        <v>18.65</v>
      </c>
      <c r="J808" s="20" t="n">
        <f aca="false">H808*I808</f>
        <v>18650</v>
      </c>
      <c r="K808" s="22" t="n">
        <v>3.12</v>
      </c>
      <c r="L808" s="23" t="n">
        <f aca="false">H808*K808</f>
        <v>3120</v>
      </c>
      <c r="M808" s="23" t="n">
        <v>2500</v>
      </c>
      <c r="N808" s="24" t="n">
        <f aca="false">L808-M808</f>
        <v>620</v>
      </c>
      <c r="O808" s="25" t="n">
        <f aca="false">IF(L808&gt;=M808,1,0)</f>
        <v>1</v>
      </c>
      <c r="P808" s="26" t="n">
        <v>0.5163</v>
      </c>
      <c r="Q808" s="26" t="n">
        <v>0.1107</v>
      </c>
      <c r="R808" s="25" t="n">
        <v>66</v>
      </c>
      <c r="S808" s="21" t="n">
        <v>8</v>
      </c>
    </row>
    <row r="809" customFormat="false" ht="15" hidden="false" customHeight="true" outlineLevel="0" collapsed="false">
      <c r="A809" s="19" t="n">
        <v>46046</v>
      </c>
      <c r="B809" s="1" t="s">
        <v>137</v>
      </c>
      <c r="C809" s="1" t="s">
        <v>138</v>
      </c>
      <c r="D809" s="1" t="n">
        <v>10</v>
      </c>
      <c r="E809" s="1" t="s">
        <v>16</v>
      </c>
      <c r="F809" s="1" t="s">
        <v>263</v>
      </c>
      <c r="G809" s="1" t="s">
        <v>267</v>
      </c>
      <c r="H809" s="20" t="n">
        <v>1550</v>
      </c>
      <c r="I809" s="21" t="n">
        <v>18.65</v>
      </c>
      <c r="J809" s="20" t="n">
        <f aca="false">H809*I809</f>
        <v>28907.5</v>
      </c>
      <c r="K809" s="22" t="n">
        <v>1.5</v>
      </c>
      <c r="L809" s="23" t="n">
        <f aca="false">H809*K809</f>
        <v>2325</v>
      </c>
      <c r="M809" s="23" t="n">
        <v>2500</v>
      </c>
      <c r="N809" s="24" t="n">
        <f aca="false">L809-M809</f>
        <v>-175</v>
      </c>
      <c r="O809" s="25" t="n">
        <f aca="false">IF(L809&gt;=M809,1,0)</f>
        <v>0</v>
      </c>
      <c r="P809" s="26" t="n">
        <v>0.747</v>
      </c>
      <c r="Q809" s="26" t="n">
        <v>0.1282</v>
      </c>
      <c r="R809" s="25" t="n">
        <v>66</v>
      </c>
      <c r="S809" s="21" t="n">
        <v>10</v>
      </c>
    </row>
    <row r="810" customFormat="false" ht="15" hidden="false" customHeight="true" outlineLevel="0" collapsed="false">
      <c r="A810" s="19" t="n">
        <v>46046</v>
      </c>
      <c r="B810" s="1" t="s">
        <v>137</v>
      </c>
      <c r="C810" s="1" t="s">
        <v>138</v>
      </c>
      <c r="D810" s="1" t="n">
        <v>11</v>
      </c>
      <c r="E810" s="1" t="s">
        <v>16</v>
      </c>
      <c r="F810" s="1" t="s">
        <v>273</v>
      </c>
      <c r="G810" s="1" t="s">
        <v>285</v>
      </c>
      <c r="H810" s="20" t="n">
        <v>1500</v>
      </c>
      <c r="I810" s="21" t="n">
        <v>19.2</v>
      </c>
      <c r="J810" s="20" t="n">
        <f aca="false">H810*I810</f>
        <v>28800</v>
      </c>
      <c r="K810" s="22" t="n">
        <v>1.65</v>
      </c>
      <c r="L810" s="23" t="n">
        <f aca="false">H810*K810</f>
        <v>2475</v>
      </c>
      <c r="M810" s="23" t="n">
        <v>2500</v>
      </c>
      <c r="N810" s="24" t="n">
        <f aca="false">L810-M810</f>
        <v>-25</v>
      </c>
      <c r="O810" s="25" t="n">
        <f aca="false">IF(L810&gt;=M810,1,0)</f>
        <v>0</v>
      </c>
      <c r="P810" s="26" t="n">
        <v>0.6967</v>
      </c>
      <c r="Q810" s="26" t="n">
        <v>0.1224</v>
      </c>
      <c r="R810" s="25" t="n">
        <v>70</v>
      </c>
      <c r="S810" s="21" t="n">
        <v>10</v>
      </c>
    </row>
    <row r="811" customFormat="false" ht="15" hidden="false" customHeight="true" outlineLevel="0" collapsed="false">
      <c r="A811" s="19" t="n">
        <v>46046</v>
      </c>
      <c r="B811" s="1" t="s">
        <v>137</v>
      </c>
      <c r="C811" s="1" t="s">
        <v>138</v>
      </c>
      <c r="D811" s="1" t="n">
        <v>12</v>
      </c>
      <c r="E811" s="1" t="s">
        <v>10</v>
      </c>
      <c r="F811" s="1" t="s">
        <v>236</v>
      </c>
      <c r="G811" s="1" t="s">
        <v>242</v>
      </c>
      <c r="H811" s="20" t="n">
        <v>1450</v>
      </c>
      <c r="I811" s="21" t="n">
        <v>21.19</v>
      </c>
      <c r="J811" s="20" t="n">
        <f aca="false">H811*I811</f>
        <v>30725.5</v>
      </c>
      <c r="K811" s="22" t="n">
        <v>1.45</v>
      </c>
      <c r="L811" s="23" t="n">
        <f aca="false">H811*K811</f>
        <v>2102.5</v>
      </c>
      <c r="M811" s="23" t="n">
        <v>2500</v>
      </c>
      <c r="N811" s="24" t="n">
        <f aca="false">L811-M811</f>
        <v>-397.5</v>
      </c>
      <c r="O811" s="25" t="n">
        <f aca="false">IF(L811&gt;=M811,1,0)</f>
        <v>0</v>
      </c>
      <c r="P811" s="26" t="n">
        <v>0.8154</v>
      </c>
      <c r="Q811" s="26" t="n">
        <v>0.1032</v>
      </c>
      <c r="R811" s="25" t="n">
        <v>74</v>
      </c>
      <c r="S811" s="21" t="n">
        <v>9</v>
      </c>
    </row>
    <row r="812" customFormat="false" ht="15" hidden="false" customHeight="true" outlineLevel="0" collapsed="false">
      <c r="A812" s="19" t="n">
        <v>46046</v>
      </c>
      <c r="B812" s="1" t="s">
        <v>137</v>
      </c>
      <c r="C812" s="1" t="s">
        <v>138</v>
      </c>
      <c r="D812" s="1" t="n">
        <v>13</v>
      </c>
      <c r="E812" s="1" t="s">
        <v>16</v>
      </c>
      <c r="F812" s="1" t="s">
        <v>263</v>
      </c>
      <c r="G812" s="1" t="s">
        <v>267</v>
      </c>
      <c r="H812" s="20" t="n">
        <v>1650</v>
      </c>
      <c r="I812" s="21" t="n">
        <v>18.65</v>
      </c>
      <c r="J812" s="20" t="n">
        <f aca="false">H812*I812</f>
        <v>30772.5</v>
      </c>
      <c r="K812" s="22" t="n">
        <v>1.5</v>
      </c>
      <c r="L812" s="23" t="n">
        <f aca="false">H812*K812</f>
        <v>2475</v>
      </c>
      <c r="M812" s="23" t="n">
        <v>2500</v>
      </c>
      <c r="N812" s="24" t="n">
        <f aca="false">L812-M812</f>
        <v>-25</v>
      </c>
      <c r="O812" s="25" t="n">
        <f aca="false">IF(L812&gt;=M812,1,0)</f>
        <v>0</v>
      </c>
      <c r="P812" s="26" t="n">
        <v>0.7666</v>
      </c>
      <c r="Q812" s="26" t="n">
        <v>0.1702</v>
      </c>
      <c r="R812" s="25" t="n">
        <v>70</v>
      </c>
      <c r="S812" s="21" t="n">
        <v>10</v>
      </c>
    </row>
    <row r="813" customFormat="false" ht="15" hidden="false" customHeight="true" outlineLevel="0" collapsed="false">
      <c r="A813" s="19" t="n">
        <v>46046</v>
      </c>
      <c r="B813" s="1" t="s">
        <v>137</v>
      </c>
      <c r="C813" s="1" t="s">
        <v>138</v>
      </c>
      <c r="D813" s="1" t="n">
        <v>14</v>
      </c>
      <c r="E813" s="1" t="s">
        <v>10</v>
      </c>
      <c r="F813" s="1" t="s">
        <v>160</v>
      </c>
      <c r="G813" s="1" t="s">
        <v>161</v>
      </c>
      <c r="H813" s="20" t="n">
        <v>1600</v>
      </c>
      <c r="I813" s="21" t="n">
        <v>22.05</v>
      </c>
      <c r="J813" s="20" t="n">
        <f aca="false">H813*I813</f>
        <v>35280</v>
      </c>
      <c r="K813" s="22" t="n">
        <v>1.83</v>
      </c>
      <c r="L813" s="23" t="n">
        <f aca="false">H813*K813</f>
        <v>2928</v>
      </c>
      <c r="M813" s="23" t="n">
        <v>2500</v>
      </c>
      <c r="N813" s="24" t="n">
        <f aca="false">L813-M813</f>
        <v>428</v>
      </c>
      <c r="O813" s="25" t="n">
        <f aca="false">IF(L813&gt;=M813,1,0)</f>
        <v>1</v>
      </c>
      <c r="P813" s="26" t="n">
        <v>0.8258</v>
      </c>
      <c r="Q813" s="26" t="n">
        <v>0.1899</v>
      </c>
      <c r="R813" s="25" t="n">
        <v>73</v>
      </c>
      <c r="S813" s="21" t="n">
        <v>10</v>
      </c>
    </row>
    <row r="814" customFormat="false" ht="15" hidden="false" customHeight="true" outlineLevel="0" collapsed="false">
      <c r="A814" s="19" t="n">
        <v>46046</v>
      </c>
      <c r="B814" s="1" t="s">
        <v>137</v>
      </c>
      <c r="C814" s="1" t="s">
        <v>138</v>
      </c>
      <c r="D814" s="1" t="n">
        <v>15</v>
      </c>
      <c r="E814" s="1" t="s">
        <v>16</v>
      </c>
      <c r="F814" s="1" t="s">
        <v>139</v>
      </c>
      <c r="G814" s="1" t="s">
        <v>140</v>
      </c>
      <c r="H814" s="20" t="n">
        <v>1700</v>
      </c>
      <c r="I814" s="21" t="n">
        <v>22.23</v>
      </c>
      <c r="J814" s="20" t="n">
        <f aca="false">H814*I814</f>
        <v>37791</v>
      </c>
      <c r="K814" s="22" t="n">
        <v>1.51</v>
      </c>
      <c r="L814" s="23" t="n">
        <f aca="false">H814*K814</f>
        <v>2567</v>
      </c>
      <c r="M814" s="23" t="n">
        <v>2500</v>
      </c>
      <c r="N814" s="24" t="n">
        <f aca="false">L814-M814</f>
        <v>67</v>
      </c>
      <c r="O814" s="25" t="n">
        <f aca="false">IF(L814&gt;=M814,1,0)</f>
        <v>1</v>
      </c>
      <c r="P814" s="26" t="n">
        <v>0.9011</v>
      </c>
      <c r="Q814" s="26" t="n">
        <v>0.1632</v>
      </c>
      <c r="R814" s="25" t="n">
        <v>73</v>
      </c>
      <c r="S814" s="21" t="n">
        <v>10</v>
      </c>
    </row>
    <row r="815" customFormat="false" ht="15" hidden="false" customHeight="true" outlineLevel="0" collapsed="false">
      <c r="A815" s="19" t="n">
        <v>46046</v>
      </c>
      <c r="B815" s="1" t="s">
        <v>137</v>
      </c>
      <c r="C815" s="1" t="s">
        <v>138</v>
      </c>
      <c r="D815" s="1" t="n">
        <v>16</v>
      </c>
      <c r="E815" s="1" t="s">
        <v>10</v>
      </c>
      <c r="F815" s="1" t="s">
        <v>296</v>
      </c>
      <c r="G815" s="1" t="s">
        <v>297</v>
      </c>
      <c r="H815" s="20" t="n">
        <v>1800</v>
      </c>
      <c r="I815" s="21" t="n">
        <v>16.82</v>
      </c>
      <c r="J815" s="20" t="n">
        <f aca="false">H815*I815</f>
        <v>30276</v>
      </c>
      <c r="K815" s="22" t="n">
        <v>1.45</v>
      </c>
      <c r="L815" s="23" t="n">
        <f aca="false">H815*K815</f>
        <v>2610</v>
      </c>
      <c r="M815" s="23" t="n">
        <v>2500</v>
      </c>
      <c r="N815" s="24" t="n">
        <f aca="false">L815-M815</f>
        <v>110</v>
      </c>
      <c r="O815" s="25" t="n">
        <f aca="false">IF(L815&gt;=M815,1,0)</f>
        <v>1</v>
      </c>
      <c r="P815" s="26" t="n">
        <v>0.8327</v>
      </c>
      <c r="Q815" s="26" t="n">
        <v>0.1572</v>
      </c>
      <c r="R815" s="25" t="n">
        <v>70</v>
      </c>
      <c r="S815" s="21" t="n">
        <v>8</v>
      </c>
    </row>
    <row r="816" customFormat="false" ht="15" hidden="false" customHeight="true" outlineLevel="0" collapsed="false">
      <c r="A816" s="19" t="n">
        <v>46046</v>
      </c>
      <c r="B816" s="1" t="s">
        <v>137</v>
      </c>
      <c r="C816" s="1" t="s">
        <v>164</v>
      </c>
      <c r="D816" s="1" t="n">
        <v>17</v>
      </c>
      <c r="E816" s="1" t="s">
        <v>10</v>
      </c>
      <c r="F816" s="1" t="s">
        <v>291</v>
      </c>
      <c r="G816" s="1" t="s">
        <v>298</v>
      </c>
      <c r="H816" s="20" t="n">
        <v>550</v>
      </c>
      <c r="I816" s="21" t="n">
        <v>35</v>
      </c>
      <c r="J816" s="20" t="n">
        <f aca="false">H816*I816</f>
        <v>19250</v>
      </c>
      <c r="K816" s="22" t="n">
        <v>2.88</v>
      </c>
      <c r="L816" s="23" t="n">
        <f aca="false">H816*K816</f>
        <v>1584</v>
      </c>
      <c r="M816" s="23" t="n">
        <v>2500</v>
      </c>
      <c r="N816" s="24" t="n">
        <f aca="false">L816-M816</f>
        <v>-916</v>
      </c>
      <c r="O816" s="25" t="n">
        <f aca="false">IF(L816&gt;=M816,1,0)</f>
        <v>0</v>
      </c>
      <c r="P816" s="26" t="n">
        <v>0.4041</v>
      </c>
      <c r="Q816" s="26" t="n">
        <v>0.084</v>
      </c>
      <c r="R816" s="25" t="n">
        <v>82</v>
      </c>
      <c r="S816" s="21" t="n">
        <v>10</v>
      </c>
    </row>
    <row r="817" customFormat="false" ht="15" hidden="false" customHeight="true" outlineLevel="0" collapsed="false">
      <c r="A817" s="19" t="n">
        <v>46046</v>
      </c>
      <c r="B817" s="1" t="s">
        <v>137</v>
      </c>
      <c r="C817" s="1" t="s">
        <v>164</v>
      </c>
      <c r="D817" s="1" t="n">
        <v>18</v>
      </c>
      <c r="E817" s="1" t="s">
        <v>10</v>
      </c>
      <c r="F817" s="1" t="s">
        <v>167</v>
      </c>
      <c r="G817" s="1" t="s">
        <v>208</v>
      </c>
      <c r="H817" s="20" t="n">
        <v>2250</v>
      </c>
      <c r="I817" s="21" t="n">
        <v>19.05</v>
      </c>
      <c r="J817" s="20" t="n">
        <f aca="false">H817*I817</f>
        <v>42862.5</v>
      </c>
      <c r="K817" s="22" t="n">
        <v>1.83</v>
      </c>
      <c r="L817" s="23" t="n">
        <f aca="false">H817*K817</f>
        <v>4117.5</v>
      </c>
      <c r="M817" s="23" t="n">
        <v>2500</v>
      </c>
      <c r="N817" s="24" t="n">
        <f aca="false">L817-M817</f>
        <v>1617.5</v>
      </c>
      <c r="O817" s="25" t="n">
        <f aca="false">IF(L817&gt;=M817,1,0)</f>
        <v>1</v>
      </c>
      <c r="P817" s="26" t="n">
        <v>0.8454</v>
      </c>
      <c r="Q817" s="26" t="n">
        <v>0.0948</v>
      </c>
      <c r="R817" s="25" t="n">
        <v>82</v>
      </c>
      <c r="S817" s="21" t="n">
        <v>10</v>
      </c>
    </row>
    <row r="818" customFormat="false" ht="15" hidden="false" customHeight="true" outlineLevel="0" collapsed="false">
      <c r="A818" s="19" t="n">
        <v>46046</v>
      </c>
      <c r="B818" s="1" t="s">
        <v>137</v>
      </c>
      <c r="C818" s="1" t="s">
        <v>164</v>
      </c>
      <c r="D818" s="1" t="n">
        <v>19</v>
      </c>
      <c r="E818" s="1" t="s">
        <v>10</v>
      </c>
      <c r="F818" s="1" t="s">
        <v>207</v>
      </c>
      <c r="G818" s="1" t="s">
        <v>208</v>
      </c>
      <c r="H818" s="20" t="n">
        <v>1800</v>
      </c>
      <c r="I818" s="21" t="n">
        <v>21.3</v>
      </c>
      <c r="J818" s="20" t="n">
        <f aca="false">H818*I818</f>
        <v>38340</v>
      </c>
      <c r="K818" s="22" t="n">
        <v>1.83</v>
      </c>
      <c r="L818" s="23" t="n">
        <f aca="false">H818*K818</f>
        <v>3294</v>
      </c>
      <c r="M818" s="23" t="n">
        <v>2500</v>
      </c>
      <c r="N818" s="24" t="n">
        <f aca="false">L818-M818</f>
        <v>794</v>
      </c>
      <c r="O818" s="25" t="n">
        <f aca="false">IF(L818&gt;=M818,1,0)</f>
        <v>1</v>
      </c>
      <c r="P818" s="26" t="n">
        <v>0.7908</v>
      </c>
      <c r="Q818" s="26" t="n">
        <v>0.0704</v>
      </c>
      <c r="R818" s="25" t="n">
        <v>80</v>
      </c>
      <c r="S818" s="21" t="n">
        <v>10</v>
      </c>
    </row>
    <row r="819" customFormat="false" ht="15" hidden="false" customHeight="true" outlineLevel="0" collapsed="false">
      <c r="A819" s="19" t="n">
        <v>46046</v>
      </c>
      <c r="B819" s="1" t="s">
        <v>137</v>
      </c>
      <c r="C819" s="1" t="s">
        <v>164</v>
      </c>
      <c r="D819" s="1" t="n">
        <v>20</v>
      </c>
      <c r="E819" s="1" t="s">
        <v>16</v>
      </c>
      <c r="F819" s="1" t="s">
        <v>263</v>
      </c>
      <c r="G819" s="1" t="s">
        <v>267</v>
      </c>
      <c r="H819" s="20" t="n">
        <v>1600</v>
      </c>
      <c r="I819" s="21" t="n">
        <v>18.65</v>
      </c>
      <c r="J819" s="20" t="n">
        <f aca="false">H819*I819</f>
        <v>29840</v>
      </c>
      <c r="K819" s="22" t="n">
        <v>1.5</v>
      </c>
      <c r="L819" s="23" t="n">
        <f aca="false">H819*K819</f>
        <v>2400</v>
      </c>
      <c r="M819" s="23" t="n">
        <v>2500</v>
      </c>
      <c r="N819" s="24" t="n">
        <f aca="false">L819-M819</f>
        <v>-100</v>
      </c>
      <c r="O819" s="25" t="n">
        <f aca="false">IF(L819&gt;=M819,1,0)</f>
        <v>0</v>
      </c>
      <c r="P819" s="26" t="n">
        <v>0.6676</v>
      </c>
      <c r="Q819" s="26" t="n">
        <v>0.1453</v>
      </c>
      <c r="R819" s="25" t="n">
        <v>74</v>
      </c>
      <c r="S819" s="21" t="n">
        <v>10</v>
      </c>
    </row>
    <row r="820" customFormat="false" ht="15" hidden="false" customHeight="true" outlineLevel="0" collapsed="false">
      <c r="A820" s="19" t="n">
        <v>46046</v>
      </c>
      <c r="B820" s="1" t="s">
        <v>137</v>
      </c>
      <c r="C820" s="1" t="s">
        <v>164</v>
      </c>
      <c r="D820" s="1" t="n">
        <v>21</v>
      </c>
      <c r="E820" s="1" t="s">
        <v>10</v>
      </c>
      <c r="F820" s="1" t="s">
        <v>172</v>
      </c>
      <c r="G820" s="1" t="s">
        <v>173</v>
      </c>
      <c r="H820" s="20" t="n">
        <v>1120</v>
      </c>
      <c r="I820" s="21" t="n">
        <v>40.42</v>
      </c>
      <c r="J820" s="20" t="n">
        <f aca="false">H820*I820</f>
        <v>45270.4</v>
      </c>
      <c r="K820" s="22" t="n">
        <v>3.5</v>
      </c>
      <c r="L820" s="23" t="n">
        <f aca="false">H820*K820</f>
        <v>3920</v>
      </c>
      <c r="M820" s="23" t="n">
        <v>2500</v>
      </c>
      <c r="N820" s="24" t="n">
        <f aca="false">L820-M820</f>
        <v>1420</v>
      </c>
      <c r="O820" s="25" t="n">
        <f aca="false">IF(L820&gt;=M820,1,0)</f>
        <v>1</v>
      </c>
      <c r="P820" s="26" t="n">
        <v>0.777</v>
      </c>
      <c r="Q820" s="26" t="n">
        <v>0.0964</v>
      </c>
      <c r="R820" s="25" t="n">
        <v>78</v>
      </c>
      <c r="S820" s="21" t="n">
        <v>13</v>
      </c>
    </row>
    <row r="821" customFormat="false" ht="15" hidden="false" customHeight="true" outlineLevel="0" collapsed="false">
      <c r="A821" s="19" t="n">
        <v>46046</v>
      </c>
      <c r="B821" s="1" t="s">
        <v>137</v>
      </c>
      <c r="C821" s="1" t="s">
        <v>164</v>
      </c>
      <c r="D821" s="1" t="n">
        <v>22</v>
      </c>
      <c r="E821" s="1" t="s">
        <v>16</v>
      </c>
      <c r="F821" s="1" t="s">
        <v>139</v>
      </c>
      <c r="G821" s="1" t="s">
        <v>140</v>
      </c>
      <c r="H821" s="20" t="n">
        <v>1950</v>
      </c>
      <c r="I821" s="21" t="n">
        <v>22.23</v>
      </c>
      <c r="J821" s="20" t="n">
        <f aca="false">H821*I821</f>
        <v>43348.5</v>
      </c>
      <c r="K821" s="22" t="n">
        <v>1.51</v>
      </c>
      <c r="L821" s="23" t="n">
        <f aca="false">H821*K821</f>
        <v>2944.5</v>
      </c>
      <c r="M821" s="23" t="n">
        <v>2500</v>
      </c>
      <c r="N821" s="24" t="n">
        <f aca="false">L821-M821</f>
        <v>444.5</v>
      </c>
      <c r="O821" s="25" t="n">
        <f aca="false">IF(L821&gt;=M821,1,0)</f>
        <v>1</v>
      </c>
      <c r="P821" s="26" t="n">
        <v>0.9088</v>
      </c>
      <c r="Q821" s="26" t="n">
        <v>0.0846</v>
      </c>
      <c r="R821" s="25" t="n">
        <v>79</v>
      </c>
      <c r="S821" s="21" t="n">
        <v>10</v>
      </c>
    </row>
    <row r="822" customFormat="false" ht="15" hidden="false" customHeight="true" outlineLevel="0" collapsed="false">
      <c r="A822" s="19" t="n">
        <v>46046</v>
      </c>
      <c r="B822" s="1" t="s">
        <v>137</v>
      </c>
      <c r="C822" s="1" t="s">
        <v>164</v>
      </c>
      <c r="D822" s="1" t="n">
        <v>23</v>
      </c>
      <c r="E822" s="1" t="s">
        <v>22</v>
      </c>
      <c r="F822" s="1" t="s">
        <v>304</v>
      </c>
      <c r="G822" s="1" t="s">
        <v>274</v>
      </c>
      <c r="H822" s="20" t="n">
        <v>1500</v>
      </c>
      <c r="I822" s="21" t="n">
        <v>20.12</v>
      </c>
      <c r="J822" s="20" t="n">
        <f aca="false">H822*I822</f>
        <v>30180</v>
      </c>
      <c r="K822" s="22" t="n">
        <v>1.1</v>
      </c>
      <c r="L822" s="23" t="n">
        <f aca="false">H822*K822</f>
        <v>1650</v>
      </c>
      <c r="M822" s="23" t="n">
        <v>2500</v>
      </c>
      <c r="N822" s="24" t="n">
        <f aca="false">L822-M822</f>
        <v>-850</v>
      </c>
      <c r="O822" s="25" t="n">
        <f aca="false">IF(L822&gt;=M822,1,0)</f>
        <v>0</v>
      </c>
      <c r="P822" s="26" t="n">
        <v>0.5278</v>
      </c>
      <c r="Q822" s="26" t="n">
        <v>0.0765</v>
      </c>
      <c r="R822" s="25" t="n">
        <v>75</v>
      </c>
      <c r="S822" s="21" t="n">
        <v>13</v>
      </c>
    </row>
    <row r="823" customFormat="false" ht="15" hidden="false" customHeight="true" outlineLevel="0" collapsed="false">
      <c r="A823" s="19" t="n">
        <v>46046</v>
      </c>
      <c r="B823" s="1" t="s">
        <v>137</v>
      </c>
      <c r="C823" s="1" t="s">
        <v>164</v>
      </c>
      <c r="D823" s="1" t="n">
        <v>24</v>
      </c>
      <c r="E823" s="1" t="s">
        <v>10</v>
      </c>
      <c r="F823" s="1" t="s">
        <v>286</v>
      </c>
      <c r="G823" s="1" t="s">
        <v>287</v>
      </c>
      <c r="H823" s="20" t="n">
        <v>400</v>
      </c>
      <c r="I823" s="21" t="n">
        <v>29.4</v>
      </c>
      <c r="J823" s="20" t="n">
        <f aca="false">H823*I823</f>
        <v>11760</v>
      </c>
      <c r="K823" s="22" t="n">
        <v>2.1</v>
      </c>
      <c r="L823" s="23" t="n">
        <f aca="false">H823*K823</f>
        <v>840</v>
      </c>
      <c r="M823" s="23" t="n">
        <v>2500</v>
      </c>
      <c r="N823" s="24" t="n">
        <f aca="false">L823-M823</f>
        <v>-1660</v>
      </c>
      <c r="O823" s="25" t="n">
        <f aca="false">IF(L823&gt;=M823,1,0)</f>
        <v>0</v>
      </c>
      <c r="P823" s="26" t="n">
        <v>0.2772</v>
      </c>
      <c r="Q823" s="26" t="n">
        <v>0.115</v>
      </c>
      <c r="R823" s="25" t="n">
        <v>73</v>
      </c>
      <c r="S823" s="21" t="n">
        <v>9</v>
      </c>
    </row>
    <row r="824" customFormat="false" ht="15" hidden="false" customHeight="true" outlineLevel="0" collapsed="false">
      <c r="A824" s="19" t="n">
        <v>46046</v>
      </c>
      <c r="B824" s="1" t="s">
        <v>137</v>
      </c>
      <c r="C824" s="1" t="s">
        <v>164</v>
      </c>
      <c r="D824" s="1" t="n">
        <v>25</v>
      </c>
      <c r="E824" s="1" t="s">
        <v>10</v>
      </c>
      <c r="F824" s="1" t="s">
        <v>286</v>
      </c>
      <c r="G824" s="1" t="s">
        <v>287</v>
      </c>
      <c r="H824" s="20" t="n">
        <v>1600</v>
      </c>
      <c r="I824" s="21" t="n">
        <v>17.98</v>
      </c>
      <c r="J824" s="20" t="n">
        <f aca="false">H824*I824</f>
        <v>28768</v>
      </c>
      <c r="K824" s="22" t="n">
        <v>2.1</v>
      </c>
      <c r="L824" s="23" t="n">
        <f aca="false">H824*K824</f>
        <v>3360</v>
      </c>
      <c r="M824" s="23" t="n">
        <v>2500</v>
      </c>
      <c r="N824" s="24" t="n">
        <f aca="false">L824-M824</f>
        <v>860</v>
      </c>
      <c r="O824" s="25" t="n">
        <f aca="false">IF(L824&gt;=M824,1,0)</f>
        <v>1</v>
      </c>
      <c r="P824" s="26" t="n">
        <v>0.6054</v>
      </c>
      <c r="Q824" s="26" t="n">
        <v>0.1113</v>
      </c>
      <c r="R824" s="25" t="n">
        <v>79</v>
      </c>
      <c r="S824" s="21" t="n">
        <v>10</v>
      </c>
    </row>
    <row r="825" customFormat="false" ht="15" hidden="false" customHeight="true" outlineLevel="0" collapsed="false">
      <c r="A825" s="19" t="n">
        <v>46046</v>
      </c>
      <c r="B825" s="1" t="s">
        <v>137</v>
      </c>
      <c r="C825" s="1" t="s">
        <v>164</v>
      </c>
      <c r="D825" s="1" t="n">
        <v>26</v>
      </c>
      <c r="E825" s="1" t="s">
        <v>16</v>
      </c>
      <c r="F825" s="1" t="s">
        <v>248</v>
      </c>
      <c r="G825" s="1" t="s">
        <v>268</v>
      </c>
      <c r="H825" s="20" t="n">
        <v>2000</v>
      </c>
      <c r="I825" s="21" t="n">
        <v>17.09</v>
      </c>
      <c r="J825" s="20" t="n">
        <f aca="false">H825*I825</f>
        <v>34180</v>
      </c>
      <c r="K825" s="22" t="n">
        <v>1.4</v>
      </c>
      <c r="L825" s="23" t="n">
        <f aca="false">H825*K825</f>
        <v>2800</v>
      </c>
      <c r="M825" s="23" t="n">
        <v>2500</v>
      </c>
      <c r="N825" s="24" t="n">
        <f aca="false">L825-M825</f>
        <v>300</v>
      </c>
      <c r="O825" s="25" t="n">
        <f aca="false">IF(L825&gt;=M825,1,0)</f>
        <v>1</v>
      </c>
      <c r="P825" s="26" t="n">
        <v>0.8126</v>
      </c>
      <c r="Q825" s="26" t="n">
        <v>0.0764</v>
      </c>
      <c r="R825" s="25" t="n">
        <v>73</v>
      </c>
      <c r="S825" s="21" t="n">
        <v>10</v>
      </c>
    </row>
    <row r="826" customFormat="false" ht="15" hidden="false" customHeight="true" outlineLevel="0" collapsed="false">
      <c r="A826" s="19" t="n">
        <v>46046</v>
      </c>
      <c r="B826" s="1" t="s">
        <v>137</v>
      </c>
      <c r="C826" s="1" t="s">
        <v>164</v>
      </c>
      <c r="D826" s="1" t="n">
        <v>27</v>
      </c>
      <c r="E826" s="1" t="s">
        <v>219</v>
      </c>
      <c r="F826" s="1" t="s">
        <v>275</v>
      </c>
      <c r="G826" s="1" t="s">
        <v>252</v>
      </c>
      <c r="H826" s="20" t="n">
        <v>1660</v>
      </c>
      <c r="I826" s="21" t="n">
        <v>23.25</v>
      </c>
      <c r="J826" s="20" t="n">
        <f aca="false">H826*I826</f>
        <v>38595</v>
      </c>
      <c r="K826" s="22" t="n">
        <v>1.3</v>
      </c>
      <c r="L826" s="23" t="n">
        <f aca="false">H826*K826</f>
        <v>2158</v>
      </c>
      <c r="M826" s="23" t="n">
        <v>2500</v>
      </c>
      <c r="N826" s="24" t="n">
        <f aca="false">L826-M826</f>
        <v>-342</v>
      </c>
      <c r="O826" s="25" t="n">
        <f aca="false">IF(L826&gt;=M826,1,0)</f>
        <v>0</v>
      </c>
      <c r="P826" s="26" t="n">
        <v>0.946</v>
      </c>
      <c r="Q826" s="26" t="n">
        <v>0.1375</v>
      </c>
      <c r="R826" s="25" t="n">
        <v>72</v>
      </c>
      <c r="S826" s="21" t="n">
        <v>10</v>
      </c>
    </row>
    <row r="827" customFormat="false" ht="15" hidden="false" customHeight="true" outlineLevel="0" collapsed="false">
      <c r="A827" s="19" t="n">
        <v>46046</v>
      </c>
      <c r="B827" s="1" t="s">
        <v>137</v>
      </c>
      <c r="C827" s="1" t="s">
        <v>164</v>
      </c>
      <c r="D827" s="1" t="n">
        <v>28</v>
      </c>
      <c r="E827" s="1" t="s">
        <v>176</v>
      </c>
      <c r="F827" s="1" t="s">
        <v>292</v>
      </c>
      <c r="G827" s="1" t="s">
        <v>223</v>
      </c>
      <c r="H827" s="20" t="n">
        <v>1500</v>
      </c>
      <c r="I827" s="21" t="n">
        <v>27.12</v>
      </c>
      <c r="J827" s="20" t="n">
        <f aca="false">H827*I827</f>
        <v>40680</v>
      </c>
      <c r="K827" s="22" t="n">
        <v>2.16</v>
      </c>
      <c r="L827" s="23" t="n">
        <f aca="false">H827*K827</f>
        <v>3240</v>
      </c>
      <c r="M827" s="23" t="n">
        <v>2500</v>
      </c>
      <c r="N827" s="24" t="n">
        <f aca="false">L827-M827</f>
        <v>740</v>
      </c>
      <c r="O827" s="25" t="n">
        <f aca="false">IF(L827&gt;=M827,1,0)</f>
        <v>1</v>
      </c>
      <c r="P827" s="26" t="n">
        <v>0.7584</v>
      </c>
      <c r="Q827" s="26" t="n">
        <v>0.1</v>
      </c>
      <c r="R827" s="25" t="n">
        <v>80</v>
      </c>
      <c r="S827" s="21" t="n">
        <v>12</v>
      </c>
    </row>
    <row r="828" customFormat="false" ht="15" hidden="false" customHeight="true" outlineLevel="0" collapsed="false">
      <c r="A828" s="19" t="n">
        <v>46046</v>
      </c>
      <c r="B828" s="1" t="s">
        <v>137</v>
      </c>
      <c r="C828" s="1" t="s">
        <v>164</v>
      </c>
      <c r="D828" s="1" t="n">
        <v>29</v>
      </c>
      <c r="E828" s="1" t="s">
        <v>10</v>
      </c>
      <c r="F828" s="1" t="s">
        <v>160</v>
      </c>
      <c r="G828" s="1" t="s">
        <v>161</v>
      </c>
      <c r="H828" s="20" t="n">
        <v>1600</v>
      </c>
      <c r="I828" s="21" t="n">
        <v>22.05</v>
      </c>
      <c r="J828" s="20" t="n">
        <f aca="false">H828*I828</f>
        <v>35280</v>
      </c>
      <c r="K828" s="22" t="n">
        <v>1.83</v>
      </c>
      <c r="L828" s="23" t="n">
        <f aca="false">H828*K828</f>
        <v>2928</v>
      </c>
      <c r="M828" s="23" t="n">
        <v>2500</v>
      </c>
      <c r="N828" s="24" t="n">
        <f aca="false">L828-M828</f>
        <v>428</v>
      </c>
      <c r="O828" s="25" t="n">
        <f aca="false">IF(L828&gt;=M828,1,0)</f>
        <v>1</v>
      </c>
      <c r="P828" s="26" t="n">
        <v>0.7717</v>
      </c>
      <c r="Q828" s="26" t="n">
        <v>0.1471</v>
      </c>
      <c r="R828" s="25" t="n">
        <v>77</v>
      </c>
      <c r="S828" s="21" t="n">
        <v>10</v>
      </c>
    </row>
    <row r="829" customFormat="false" ht="15" hidden="false" customHeight="true" outlineLevel="0" collapsed="false">
      <c r="A829" s="19" t="n">
        <v>46046</v>
      </c>
      <c r="B829" s="1" t="s">
        <v>137</v>
      </c>
      <c r="C829" s="1" t="s">
        <v>164</v>
      </c>
      <c r="D829" s="1" t="n">
        <v>30</v>
      </c>
      <c r="E829" s="1" t="s">
        <v>10</v>
      </c>
      <c r="F829" s="1" t="s">
        <v>160</v>
      </c>
      <c r="G829" s="1" t="s">
        <v>161</v>
      </c>
      <c r="H829" s="20" t="n">
        <v>1800</v>
      </c>
      <c r="I829" s="21" t="n">
        <v>22.05</v>
      </c>
      <c r="J829" s="20" t="n">
        <f aca="false">H829*I829</f>
        <v>39690</v>
      </c>
      <c r="K829" s="22" t="n">
        <v>1.83</v>
      </c>
      <c r="L829" s="23" t="n">
        <f aca="false">H829*K829</f>
        <v>3294</v>
      </c>
      <c r="M829" s="23" t="n">
        <v>2500</v>
      </c>
      <c r="N829" s="24" t="n">
        <f aca="false">L829-M829</f>
        <v>794</v>
      </c>
      <c r="O829" s="25" t="n">
        <f aca="false">IF(L829&gt;=M829,1,0)</f>
        <v>1</v>
      </c>
      <c r="P829" s="26" t="n">
        <v>0.83</v>
      </c>
      <c r="Q829" s="26" t="n">
        <v>0.1161</v>
      </c>
      <c r="R829" s="25" t="n">
        <v>78</v>
      </c>
      <c r="S829" s="21" t="n">
        <v>10</v>
      </c>
    </row>
    <row r="830" customFormat="false" ht="15" hidden="false" customHeight="true" outlineLevel="0" collapsed="false">
      <c r="A830" s="19" t="n">
        <v>46046</v>
      </c>
      <c r="B830" s="1" t="s">
        <v>137</v>
      </c>
      <c r="C830" s="1" t="s">
        <v>164</v>
      </c>
      <c r="D830" s="1" t="n">
        <v>31</v>
      </c>
      <c r="E830" s="1" t="s">
        <v>176</v>
      </c>
      <c r="F830" s="1" t="s">
        <v>213</v>
      </c>
      <c r="G830" s="1" t="s">
        <v>214</v>
      </c>
      <c r="H830" s="20" t="n">
        <v>850</v>
      </c>
      <c r="I830" s="21" t="n">
        <v>22.23</v>
      </c>
      <c r="J830" s="20" t="n">
        <f aca="false">H830*I830</f>
        <v>18895.5</v>
      </c>
      <c r="K830" s="22" t="n">
        <v>1.51</v>
      </c>
      <c r="L830" s="23" t="n">
        <f aca="false">H830*K830</f>
        <v>1283.5</v>
      </c>
      <c r="M830" s="23" t="n">
        <v>2500</v>
      </c>
      <c r="N830" s="24" t="n">
        <f aca="false">L830-M830</f>
        <v>-1216.5</v>
      </c>
      <c r="O830" s="25" t="n">
        <f aca="false">IF(L830&gt;=M830,1,0)</f>
        <v>0</v>
      </c>
      <c r="P830" s="26" t="n">
        <v>0.4291</v>
      </c>
      <c r="Q830" s="26" t="n">
        <v>0.1332</v>
      </c>
      <c r="R830" s="25" t="n">
        <v>75</v>
      </c>
      <c r="S830" s="21" t="n">
        <v>10</v>
      </c>
    </row>
    <row r="831" customFormat="false" ht="15" hidden="false" customHeight="true" outlineLevel="0" collapsed="false">
      <c r="A831" s="19" t="n">
        <v>46046</v>
      </c>
      <c r="B831" s="1" t="s">
        <v>137</v>
      </c>
      <c r="C831" s="1" t="s">
        <v>164</v>
      </c>
      <c r="D831" s="1" t="n">
        <v>32</v>
      </c>
      <c r="E831" s="1" t="s">
        <v>176</v>
      </c>
      <c r="F831" s="1" t="s">
        <v>305</v>
      </c>
      <c r="G831" s="1" t="s">
        <v>214</v>
      </c>
      <c r="H831" s="20" t="n">
        <v>1500</v>
      </c>
      <c r="I831" s="21" t="n">
        <v>18.95</v>
      </c>
      <c r="J831" s="20" t="n">
        <f aca="false">H831*I831</f>
        <v>28425</v>
      </c>
      <c r="K831" s="22" t="n">
        <v>1.52</v>
      </c>
      <c r="L831" s="23" t="n">
        <f aca="false">H831*K831</f>
        <v>2280</v>
      </c>
      <c r="M831" s="23" t="n">
        <v>2500</v>
      </c>
      <c r="N831" s="24" t="n">
        <f aca="false">L831-M831</f>
        <v>-220</v>
      </c>
      <c r="O831" s="25" t="n">
        <f aca="false">IF(L831&gt;=M831,1,0)</f>
        <v>0</v>
      </c>
      <c r="P831" s="26" t="n">
        <v>0.7222</v>
      </c>
      <c r="Q831" s="26" t="n">
        <v>0.2353</v>
      </c>
      <c r="R831" s="25" t="n">
        <v>68</v>
      </c>
      <c r="S831" s="21" t="n">
        <v>10</v>
      </c>
    </row>
    <row r="832" customFormat="false" ht="15" hidden="false" customHeight="true" outlineLevel="0" collapsed="false">
      <c r="A832" s="19" t="n">
        <v>46046</v>
      </c>
      <c r="B832" s="1" t="s">
        <v>137</v>
      </c>
      <c r="C832" s="1" t="s">
        <v>190</v>
      </c>
      <c r="D832" s="1" t="n">
        <v>33</v>
      </c>
      <c r="E832" s="1" t="s">
        <v>16</v>
      </c>
      <c r="F832" s="1" t="s">
        <v>299</v>
      </c>
      <c r="G832" s="1" t="s">
        <v>192</v>
      </c>
      <c r="H832" s="20" t="n">
        <v>1150</v>
      </c>
      <c r="I832" s="21" t="n">
        <v>17.81</v>
      </c>
      <c r="J832" s="20" t="n">
        <f aca="false">H832*I832</f>
        <v>20481.5</v>
      </c>
      <c r="K832" s="22" t="n">
        <v>1.5</v>
      </c>
      <c r="L832" s="23" t="n">
        <f aca="false">H832*K832</f>
        <v>1725</v>
      </c>
      <c r="M832" s="23" t="n">
        <v>2500</v>
      </c>
      <c r="N832" s="24" t="n">
        <f aca="false">L832-M832</f>
        <v>-775</v>
      </c>
      <c r="O832" s="25" t="n">
        <f aca="false">IF(L832&gt;=M832,1,0)</f>
        <v>0</v>
      </c>
      <c r="P832" s="26" t="n">
        <v>0.514869281045752</v>
      </c>
      <c r="Q832" s="26" t="n">
        <v>0.0664939550949914</v>
      </c>
      <c r="R832" s="25" t="n">
        <v>67</v>
      </c>
      <c r="S832" s="21" t="n">
        <v>10</v>
      </c>
    </row>
    <row r="833" customFormat="false" ht="15" hidden="false" customHeight="true" outlineLevel="0" collapsed="false">
      <c r="A833" s="19" t="n">
        <v>46046</v>
      </c>
      <c r="B833" s="1" t="s">
        <v>137</v>
      </c>
      <c r="C833" s="1" t="s">
        <v>190</v>
      </c>
      <c r="D833" s="1" t="n">
        <v>34</v>
      </c>
      <c r="E833" s="1" t="s">
        <v>16</v>
      </c>
      <c r="F833" s="1" t="s">
        <v>139</v>
      </c>
      <c r="G833" s="1" t="s">
        <v>140</v>
      </c>
      <c r="H833" s="20" t="n">
        <v>1640</v>
      </c>
      <c r="I833" s="21" t="n">
        <v>22.23</v>
      </c>
      <c r="J833" s="20" t="n">
        <f aca="false">H833*I833</f>
        <v>36457.2</v>
      </c>
      <c r="K833" s="22" t="n">
        <v>1.51</v>
      </c>
      <c r="L833" s="23" t="n">
        <f aca="false">H833*K833</f>
        <v>2476.4</v>
      </c>
      <c r="M833" s="23" t="n">
        <v>2500</v>
      </c>
      <c r="N833" s="24" t="n">
        <f aca="false">L833-M833</f>
        <v>-23.5999999999999</v>
      </c>
      <c r="O833" s="25" t="n">
        <f aca="false">IF(L833&gt;=M833,1,0)</f>
        <v>0</v>
      </c>
      <c r="P833" s="26" t="n">
        <v>0.804794701986755</v>
      </c>
      <c r="Q833" s="26" t="n">
        <v>0.0713864306784661</v>
      </c>
      <c r="R833" s="25" t="n">
        <v>78</v>
      </c>
      <c r="S833" s="21" t="n">
        <v>10</v>
      </c>
    </row>
    <row r="834" customFormat="false" ht="15" hidden="false" customHeight="true" outlineLevel="0" collapsed="false">
      <c r="A834" s="19" t="n">
        <v>46046</v>
      </c>
      <c r="B834" s="1" t="s">
        <v>137</v>
      </c>
      <c r="C834" s="1" t="s">
        <v>190</v>
      </c>
      <c r="D834" s="1" t="n">
        <v>35</v>
      </c>
      <c r="E834" s="1" t="s">
        <v>16</v>
      </c>
      <c r="F834" s="1" t="s">
        <v>139</v>
      </c>
      <c r="G834" s="1" t="s">
        <v>140</v>
      </c>
      <c r="H834" s="20" t="n">
        <v>1400</v>
      </c>
      <c r="I834" s="21" t="n">
        <v>24.1</v>
      </c>
      <c r="J834" s="20" t="n">
        <f aca="false">H834*I834</f>
        <v>33740</v>
      </c>
      <c r="K834" s="22" t="n">
        <v>1.51</v>
      </c>
      <c r="L834" s="23" t="n">
        <f aca="false">H834*K834</f>
        <v>2114</v>
      </c>
      <c r="M834" s="23" t="n">
        <v>2500</v>
      </c>
      <c r="N834" s="24" t="n">
        <f aca="false">L834-M834</f>
        <v>-386</v>
      </c>
      <c r="O834" s="25" t="n">
        <f aca="false">IF(L834&gt;=M834,1,0)</f>
        <v>0</v>
      </c>
      <c r="P834" s="26" t="n">
        <v>0.696819496076002</v>
      </c>
      <c r="Q834" s="26" t="n">
        <v>0.111428571428571</v>
      </c>
      <c r="R834" s="25" t="n">
        <v>75</v>
      </c>
      <c r="S834" s="21" t="n">
        <v>10</v>
      </c>
    </row>
    <row r="835" customFormat="false" ht="15" hidden="false" customHeight="true" outlineLevel="0" collapsed="false">
      <c r="A835" s="19" t="n">
        <v>46046</v>
      </c>
      <c r="B835" s="1" t="s">
        <v>137</v>
      </c>
      <c r="C835" s="1" t="s">
        <v>190</v>
      </c>
      <c r="D835" s="1" t="n">
        <v>36</v>
      </c>
      <c r="E835" s="1" t="s">
        <v>16</v>
      </c>
      <c r="F835" s="1" t="s">
        <v>300</v>
      </c>
      <c r="G835" s="1" t="s">
        <v>260</v>
      </c>
      <c r="H835" s="20" t="n">
        <v>1700</v>
      </c>
      <c r="I835" s="21" t="n">
        <v>16.66</v>
      </c>
      <c r="J835" s="20" t="n">
        <f aca="false">H835*I835</f>
        <v>28322</v>
      </c>
      <c r="K835" s="22" t="n">
        <v>1.4</v>
      </c>
      <c r="L835" s="23" t="n">
        <f aca="false">H835*K835</f>
        <v>2380</v>
      </c>
      <c r="M835" s="23" t="n">
        <v>2500</v>
      </c>
      <c r="N835" s="24" t="n">
        <f aca="false">L835-M835</f>
        <v>-120</v>
      </c>
      <c r="O835" s="25" t="n">
        <f aca="false">IF(L835&gt;=M835,1,0)</f>
        <v>0</v>
      </c>
      <c r="P835" s="26" t="n">
        <v>0.768783930510315</v>
      </c>
      <c r="Q835" s="26" t="n">
        <v>0.131729667812142</v>
      </c>
      <c r="R835" s="25" t="n">
        <v>77</v>
      </c>
      <c r="S835" s="21" t="n">
        <v>10</v>
      </c>
    </row>
    <row r="836" customFormat="false" ht="15" hidden="false" customHeight="true" outlineLevel="0" collapsed="false">
      <c r="A836" s="19" t="n">
        <v>46046</v>
      </c>
      <c r="B836" s="1" t="s">
        <v>137</v>
      </c>
      <c r="C836" s="1" t="s">
        <v>190</v>
      </c>
      <c r="D836" s="1" t="n">
        <v>37</v>
      </c>
      <c r="E836" s="1" t="s">
        <v>16</v>
      </c>
      <c r="F836" s="1" t="s">
        <v>259</v>
      </c>
      <c r="G836" s="1" t="s">
        <v>260</v>
      </c>
      <c r="H836" s="20" t="n">
        <v>1200</v>
      </c>
      <c r="I836" s="21" t="n">
        <v>18.39</v>
      </c>
      <c r="J836" s="20" t="n">
        <f aca="false">H836*I836</f>
        <v>22068</v>
      </c>
      <c r="K836" s="22" t="n">
        <v>1.4</v>
      </c>
      <c r="L836" s="23" t="n">
        <f aca="false">H836*K836</f>
        <v>1680</v>
      </c>
      <c r="M836" s="23" t="n">
        <v>2500</v>
      </c>
      <c r="N836" s="24" t="n">
        <f aca="false">L836-M836</f>
        <v>-820</v>
      </c>
      <c r="O836" s="25" t="n">
        <f aca="false">IF(L836&gt;=M836,1,0)</f>
        <v>0</v>
      </c>
      <c r="P836" s="26" t="n">
        <v>0.650973451327434</v>
      </c>
      <c r="Q836" s="26" t="n">
        <v>0.115826702033599</v>
      </c>
      <c r="R836" s="25" t="n">
        <v>75</v>
      </c>
      <c r="S836" s="21" t="n">
        <v>10</v>
      </c>
    </row>
    <row r="837" customFormat="false" ht="15" hidden="false" customHeight="true" outlineLevel="0" collapsed="false">
      <c r="A837" s="19" t="n">
        <v>46046</v>
      </c>
      <c r="B837" s="1" t="s">
        <v>137</v>
      </c>
      <c r="C837" s="1" t="s">
        <v>190</v>
      </c>
      <c r="D837" s="1" t="n">
        <v>38</v>
      </c>
      <c r="E837" s="1" t="s">
        <v>16</v>
      </c>
      <c r="F837" s="1" t="s">
        <v>139</v>
      </c>
      <c r="G837" s="1" t="s">
        <v>140</v>
      </c>
      <c r="H837" s="20" t="n">
        <v>1630</v>
      </c>
      <c r="I837" s="21" t="n">
        <v>22.23</v>
      </c>
      <c r="J837" s="20" t="n">
        <f aca="false">H837*I837</f>
        <v>36234.9</v>
      </c>
      <c r="K837" s="22" t="n">
        <v>1.51</v>
      </c>
      <c r="L837" s="23" t="n">
        <f aca="false">H837*K837</f>
        <v>2461.3</v>
      </c>
      <c r="M837" s="23" t="n">
        <v>2500</v>
      </c>
      <c r="N837" s="24" t="n">
        <f aca="false">L837-M837</f>
        <v>-38.6999999999998</v>
      </c>
      <c r="O837" s="25" t="n">
        <f aca="false">IF(L837&gt;=M837,1,0)</f>
        <v>0</v>
      </c>
      <c r="P837" s="26" t="n">
        <v>0.784305194805195</v>
      </c>
      <c r="Q837" s="26" t="n">
        <v>0.0663824604141291</v>
      </c>
      <c r="R837" s="25" t="n">
        <v>82</v>
      </c>
      <c r="S837" s="21" t="n">
        <v>10</v>
      </c>
    </row>
    <row r="838" customFormat="false" ht="15" hidden="false" customHeight="true" outlineLevel="0" collapsed="false">
      <c r="A838" s="19" t="n">
        <v>46047</v>
      </c>
      <c r="B838" s="1" t="s">
        <v>137</v>
      </c>
      <c r="C838" s="1" t="s">
        <v>138</v>
      </c>
      <c r="D838" s="1" t="n">
        <v>1</v>
      </c>
      <c r="E838" s="1" t="s">
        <v>10</v>
      </c>
      <c r="F838" s="1" t="s">
        <v>306</v>
      </c>
      <c r="G838" s="1" t="s">
        <v>140</v>
      </c>
      <c r="H838" s="20" t="n">
        <v>1780</v>
      </c>
      <c r="I838" s="21" t="n">
        <v>22.23</v>
      </c>
      <c r="J838" s="20" t="n">
        <f aca="false">H838*I838</f>
        <v>39569.4</v>
      </c>
      <c r="K838" s="22" t="n">
        <v>1.51</v>
      </c>
      <c r="L838" s="23" t="n">
        <f aca="false">H838*K838</f>
        <v>2687.8</v>
      </c>
      <c r="M838" s="23" t="n">
        <v>2500</v>
      </c>
      <c r="N838" s="24" t="n">
        <f aca="false">L838-M838</f>
        <v>187.8</v>
      </c>
      <c r="O838" s="25" t="n">
        <f aca="false">IF(L838&gt;=M838,1,0)</f>
        <v>1</v>
      </c>
      <c r="P838" s="26" t="n">
        <v>0.7651</v>
      </c>
      <c r="Q838" s="26" t="n">
        <v>0.1022</v>
      </c>
      <c r="R838" s="25" t="n">
        <v>76</v>
      </c>
      <c r="S838" s="21" t="n">
        <v>12</v>
      </c>
    </row>
    <row r="839" customFormat="false" ht="15" hidden="false" customHeight="true" outlineLevel="0" collapsed="false">
      <c r="A839" s="19" t="n">
        <v>46047</v>
      </c>
      <c r="B839" s="1" t="s">
        <v>137</v>
      </c>
      <c r="C839" s="1" t="s">
        <v>138</v>
      </c>
      <c r="D839" s="1" t="n">
        <v>2</v>
      </c>
      <c r="E839" s="1" t="s">
        <v>10</v>
      </c>
      <c r="F839" s="1" t="s">
        <v>250</v>
      </c>
      <c r="G839" s="1" t="s">
        <v>261</v>
      </c>
      <c r="H839" s="20" t="n">
        <v>1920</v>
      </c>
      <c r="I839" s="21" t="n">
        <v>19.73</v>
      </c>
      <c r="J839" s="20" t="n">
        <f aca="false">H839*I839</f>
        <v>37881.6</v>
      </c>
      <c r="K839" s="22" t="n">
        <v>1.75</v>
      </c>
      <c r="L839" s="23" t="n">
        <f aca="false">H839*K839</f>
        <v>3360</v>
      </c>
      <c r="M839" s="23" t="n">
        <v>2500</v>
      </c>
      <c r="N839" s="24" t="n">
        <f aca="false">L839-M839</f>
        <v>860</v>
      </c>
      <c r="O839" s="25" t="n">
        <f aca="false">IF(L839&gt;=M839,1,0)</f>
        <v>1</v>
      </c>
      <c r="P839" s="26" t="n">
        <v>0.8968</v>
      </c>
      <c r="Q839" s="26" t="n">
        <v>0.0748</v>
      </c>
      <c r="R839" s="25" t="n">
        <v>67</v>
      </c>
      <c r="S839" s="21" t="n">
        <v>10</v>
      </c>
    </row>
    <row r="840" customFormat="false" ht="15" hidden="false" customHeight="true" outlineLevel="0" collapsed="false">
      <c r="A840" s="19" t="n">
        <v>46047</v>
      </c>
      <c r="B840" s="1" t="s">
        <v>137</v>
      </c>
      <c r="C840" s="1" t="s">
        <v>138</v>
      </c>
      <c r="D840" s="1" t="n">
        <v>3</v>
      </c>
      <c r="E840" s="1" t="s">
        <v>13</v>
      </c>
      <c r="F840" s="1" t="s">
        <v>289</v>
      </c>
      <c r="G840" s="1" t="s">
        <v>149</v>
      </c>
      <c r="H840" s="20" t="n">
        <v>1700</v>
      </c>
      <c r="I840" s="21" t="n">
        <v>17.91</v>
      </c>
      <c r="J840" s="20" t="n">
        <f aca="false">H840*I840</f>
        <v>30447</v>
      </c>
      <c r="K840" s="22" t="n">
        <v>2.2</v>
      </c>
      <c r="L840" s="23" t="n">
        <f aca="false">H840*K840</f>
        <v>3740</v>
      </c>
      <c r="M840" s="23" t="n">
        <v>2500</v>
      </c>
      <c r="N840" s="24" t="n">
        <f aca="false">L840-M840</f>
        <v>1240</v>
      </c>
      <c r="O840" s="25" t="n">
        <f aca="false">IF(L840&gt;=M840,1,0)</f>
        <v>1</v>
      </c>
      <c r="P840" s="26" t="n">
        <v>0.7496</v>
      </c>
      <c r="Q840" s="26" t="n">
        <v>0.154</v>
      </c>
      <c r="R840" s="25" t="n">
        <v>67</v>
      </c>
      <c r="S840" s="21" t="n">
        <v>10</v>
      </c>
    </row>
    <row r="841" customFormat="false" ht="15" hidden="false" customHeight="true" outlineLevel="0" collapsed="false">
      <c r="A841" s="19" t="n">
        <v>46047</v>
      </c>
      <c r="B841" s="1" t="s">
        <v>137</v>
      </c>
      <c r="C841" s="1" t="s">
        <v>138</v>
      </c>
      <c r="D841" s="1" t="n">
        <v>4</v>
      </c>
      <c r="E841" s="1" t="s">
        <v>145</v>
      </c>
      <c r="F841" s="1" t="s">
        <v>307</v>
      </c>
      <c r="G841" s="1" t="s">
        <v>294</v>
      </c>
      <c r="H841" s="20" t="n">
        <v>1150</v>
      </c>
      <c r="I841" s="21" t="n">
        <v>21.4</v>
      </c>
      <c r="J841" s="20" t="n">
        <f aca="false">H841*I841</f>
        <v>24610</v>
      </c>
      <c r="K841" s="22" t="n">
        <v>3</v>
      </c>
      <c r="L841" s="23" t="n">
        <f aca="false">H841*K841</f>
        <v>3450</v>
      </c>
      <c r="M841" s="23" t="n">
        <v>2500</v>
      </c>
      <c r="N841" s="24" t="n">
        <f aca="false">L841-M841</f>
        <v>950</v>
      </c>
      <c r="O841" s="25" t="n">
        <f aca="false">IF(L841&gt;=M841,1,0)</f>
        <v>1</v>
      </c>
      <c r="P841" s="26" t="n">
        <v>0.5397</v>
      </c>
      <c r="Q841" s="26" t="n">
        <v>0.1091</v>
      </c>
      <c r="R841" s="25" t="n">
        <v>75</v>
      </c>
      <c r="S841" s="21" t="n">
        <v>10</v>
      </c>
    </row>
    <row r="842" customFormat="false" ht="15" hidden="false" customHeight="true" outlineLevel="0" collapsed="false">
      <c r="A842" s="19" t="n">
        <v>46047</v>
      </c>
      <c r="B842" s="1" t="s">
        <v>137</v>
      </c>
      <c r="C842" s="1" t="s">
        <v>138</v>
      </c>
      <c r="D842" s="1" t="n">
        <v>5</v>
      </c>
      <c r="E842" s="1" t="s">
        <v>13</v>
      </c>
      <c r="F842" s="1" t="s">
        <v>301</v>
      </c>
      <c r="G842" s="1" t="s">
        <v>149</v>
      </c>
      <c r="H842" s="20" t="n">
        <v>1100</v>
      </c>
      <c r="I842" s="21" t="n">
        <v>22.55</v>
      </c>
      <c r="J842" s="20" t="n">
        <f aca="false">H842*I842</f>
        <v>24805</v>
      </c>
      <c r="K842" s="22" t="n">
        <v>2.2</v>
      </c>
      <c r="L842" s="23" t="n">
        <f aca="false">H842*K842</f>
        <v>2420</v>
      </c>
      <c r="M842" s="23" t="n">
        <v>2500</v>
      </c>
      <c r="N842" s="24" t="n">
        <f aca="false">L842-M842</f>
        <v>-80</v>
      </c>
      <c r="O842" s="25" t="n">
        <f aca="false">IF(L842&gt;=M842,1,0)</f>
        <v>0</v>
      </c>
      <c r="P842" s="26" t="n">
        <v>0.4975</v>
      </c>
      <c r="Q842" s="26" t="n">
        <v>0.1387</v>
      </c>
      <c r="R842" s="25" t="n">
        <v>81</v>
      </c>
      <c r="S842" s="21" t="n">
        <v>10</v>
      </c>
    </row>
    <row r="843" customFormat="false" ht="15" hidden="false" customHeight="true" outlineLevel="0" collapsed="false">
      <c r="A843" s="19" t="n">
        <v>46047</v>
      </c>
      <c r="B843" s="1" t="s">
        <v>137</v>
      </c>
      <c r="C843" s="1" t="s">
        <v>138</v>
      </c>
      <c r="D843" s="1" t="n">
        <v>6</v>
      </c>
      <c r="E843" s="1" t="s">
        <v>10</v>
      </c>
      <c r="F843" s="1" t="s">
        <v>250</v>
      </c>
      <c r="G843" s="1" t="s">
        <v>261</v>
      </c>
      <c r="H843" s="20" t="n">
        <v>1700</v>
      </c>
      <c r="I843" s="21" t="n">
        <v>19.73</v>
      </c>
      <c r="J843" s="20" t="n">
        <f aca="false">H843*I843</f>
        <v>33541</v>
      </c>
      <c r="K843" s="22" t="n">
        <v>1.75</v>
      </c>
      <c r="L843" s="23" t="n">
        <f aca="false">H843*K843</f>
        <v>2975</v>
      </c>
      <c r="M843" s="23" t="n">
        <v>2500</v>
      </c>
      <c r="N843" s="24" t="n">
        <f aca="false">L843-M843</f>
        <v>475</v>
      </c>
      <c r="O843" s="25" t="n">
        <f aca="false">IF(L843&gt;=M843,1,0)</f>
        <v>1</v>
      </c>
      <c r="P843" s="26" t="n">
        <v>0.9031</v>
      </c>
      <c r="Q843" s="26" t="n">
        <v>0.1098</v>
      </c>
      <c r="R843" s="25" t="n">
        <v>51</v>
      </c>
      <c r="S843" s="21" t="n">
        <v>12</v>
      </c>
    </row>
    <row r="844" customFormat="false" ht="15" hidden="false" customHeight="true" outlineLevel="0" collapsed="false">
      <c r="A844" s="19" t="n">
        <v>46047</v>
      </c>
      <c r="B844" s="1" t="s">
        <v>137</v>
      </c>
      <c r="C844" s="1" t="s">
        <v>138</v>
      </c>
      <c r="D844" s="1" t="n">
        <v>7</v>
      </c>
      <c r="E844" s="1" t="s">
        <v>13</v>
      </c>
      <c r="F844" s="1" t="s">
        <v>295</v>
      </c>
      <c r="G844" s="1" t="s">
        <v>149</v>
      </c>
      <c r="H844" s="20" t="n">
        <v>1850</v>
      </c>
      <c r="I844" s="21" t="n">
        <v>20.28</v>
      </c>
      <c r="J844" s="20" t="n">
        <f aca="false">H844*I844</f>
        <v>37518</v>
      </c>
      <c r="K844" s="22" t="n">
        <v>2.2</v>
      </c>
      <c r="L844" s="23" t="n">
        <f aca="false">H844*K844</f>
        <v>4070</v>
      </c>
      <c r="M844" s="23" t="n">
        <v>2500</v>
      </c>
      <c r="N844" s="24" t="n">
        <f aca="false">L844-M844</f>
        <v>1570</v>
      </c>
      <c r="O844" s="25" t="n">
        <f aca="false">IF(L844&gt;=M844,1,0)</f>
        <v>1</v>
      </c>
      <c r="P844" s="26" t="n">
        <v>0.7146</v>
      </c>
      <c r="Q844" s="26" t="n">
        <v>0.1497</v>
      </c>
      <c r="R844" s="25" t="n">
        <v>76</v>
      </c>
      <c r="S844" s="21" t="n">
        <v>12</v>
      </c>
    </row>
    <row r="845" customFormat="false" ht="15" hidden="false" customHeight="true" outlineLevel="0" collapsed="false">
      <c r="A845" s="19" t="n">
        <v>46047</v>
      </c>
      <c r="B845" s="1" t="s">
        <v>137</v>
      </c>
      <c r="C845" s="1" t="s">
        <v>138</v>
      </c>
      <c r="D845" s="1" t="n">
        <v>8</v>
      </c>
      <c r="E845" s="1" t="s">
        <v>13</v>
      </c>
      <c r="F845" s="1" t="s">
        <v>151</v>
      </c>
      <c r="G845" s="1" t="s">
        <v>149</v>
      </c>
      <c r="H845" s="20" t="n">
        <v>1600</v>
      </c>
      <c r="I845" s="21" t="n">
        <v>22.28</v>
      </c>
      <c r="J845" s="20" t="n">
        <f aca="false">H845*I845</f>
        <v>35648</v>
      </c>
      <c r="K845" s="22" t="n">
        <v>2.2</v>
      </c>
      <c r="L845" s="23" t="n">
        <f aca="false">H845*K845</f>
        <v>3520</v>
      </c>
      <c r="M845" s="23" t="n">
        <v>2500</v>
      </c>
      <c r="N845" s="24" t="n">
        <f aca="false">L845-M845</f>
        <v>1020</v>
      </c>
      <c r="O845" s="25" t="n">
        <f aca="false">IF(L845&gt;=M845,1,0)</f>
        <v>1</v>
      </c>
      <c r="P845" s="26" t="n">
        <v>0.7666</v>
      </c>
      <c r="Q845" s="26" t="n">
        <v>0.1478</v>
      </c>
      <c r="R845" s="25" t="n">
        <v>73</v>
      </c>
      <c r="S845" s="21" t="n">
        <v>10</v>
      </c>
    </row>
    <row r="846" customFormat="false" ht="15" hidden="false" customHeight="true" outlineLevel="0" collapsed="false">
      <c r="A846" s="19" t="n">
        <v>46047</v>
      </c>
      <c r="B846" s="1" t="s">
        <v>137</v>
      </c>
      <c r="C846" s="1" t="s">
        <v>138</v>
      </c>
      <c r="D846" s="1" t="n">
        <v>9</v>
      </c>
      <c r="E846" s="1" t="s">
        <v>16</v>
      </c>
      <c r="F846" s="1" t="s">
        <v>302</v>
      </c>
      <c r="G846" s="1" t="s">
        <v>303</v>
      </c>
      <c r="H846" s="20" t="n">
        <v>1100</v>
      </c>
      <c r="I846" s="21" t="n">
        <v>17.95</v>
      </c>
      <c r="J846" s="20" t="n">
        <f aca="false">H846*I846</f>
        <v>19745</v>
      </c>
      <c r="K846" s="22" t="n">
        <v>3.12</v>
      </c>
      <c r="L846" s="23" t="n">
        <f aca="false">H846*K846</f>
        <v>3432</v>
      </c>
      <c r="M846" s="23" t="n">
        <v>2500</v>
      </c>
      <c r="N846" s="24" t="n">
        <f aca="false">L846-M846</f>
        <v>932</v>
      </c>
      <c r="O846" s="25" t="n">
        <f aca="false">IF(L846&gt;=M846,1,0)</f>
        <v>1</v>
      </c>
      <c r="P846" s="26" t="n">
        <v>0.4341</v>
      </c>
      <c r="Q846" s="26" t="n">
        <v>0.1107</v>
      </c>
      <c r="R846" s="25" t="n">
        <v>65</v>
      </c>
      <c r="S846" s="21" t="n">
        <v>12</v>
      </c>
    </row>
    <row r="847" customFormat="false" ht="15" hidden="false" customHeight="true" outlineLevel="0" collapsed="false">
      <c r="A847" s="19" t="n">
        <v>46047</v>
      </c>
      <c r="B847" s="1" t="s">
        <v>137</v>
      </c>
      <c r="C847" s="1" t="s">
        <v>138</v>
      </c>
      <c r="D847" s="1" t="n">
        <v>10</v>
      </c>
      <c r="E847" s="1" t="s">
        <v>16</v>
      </c>
      <c r="F847" s="1" t="s">
        <v>302</v>
      </c>
      <c r="G847" s="1" t="s">
        <v>267</v>
      </c>
      <c r="H847" s="20" t="n">
        <v>1450</v>
      </c>
      <c r="I847" s="21" t="n">
        <v>18.65</v>
      </c>
      <c r="J847" s="20" t="n">
        <f aca="false">H847*I847</f>
        <v>27042.5</v>
      </c>
      <c r="K847" s="22" t="n">
        <v>1.5</v>
      </c>
      <c r="L847" s="23" t="n">
        <f aca="false">H847*K847</f>
        <v>2175</v>
      </c>
      <c r="M847" s="23" t="n">
        <v>2500</v>
      </c>
      <c r="N847" s="24" t="n">
        <f aca="false">L847-M847</f>
        <v>-325</v>
      </c>
      <c r="O847" s="25" t="n">
        <f aca="false">IF(L847&gt;=M847,1,0)</f>
        <v>0</v>
      </c>
      <c r="P847" s="26" t="n">
        <v>0.5734</v>
      </c>
      <c r="Q847" s="26" t="n">
        <v>0.1282</v>
      </c>
      <c r="R847" s="25" t="n">
        <v>65</v>
      </c>
      <c r="S847" s="21" t="n">
        <v>12</v>
      </c>
    </row>
    <row r="848" customFormat="false" ht="15" hidden="false" customHeight="true" outlineLevel="0" collapsed="false">
      <c r="A848" s="19" t="n">
        <v>46047</v>
      </c>
      <c r="B848" s="1" t="s">
        <v>137</v>
      </c>
      <c r="C848" s="1" t="s">
        <v>138</v>
      </c>
      <c r="D848" s="1" t="n">
        <v>11</v>
      </c>
      <c r="E848" s="1" t="s">
        <v>16</v>
      </c>
      <c r="F848" s="1" t="s">
        <v>273</v>
      </c>
      <c r="G848" s="1" t="s">
        <v>285</v>
      </c>
      <c r="H848" s="20" t="n">
        <v>1620</v>
      </c>
      <c r="I848" s="21" t="n">
        <v>19.63</v>
      </c>
      <c r="J848" s="20" t="n">
        <f aca="false">H848*I848</f>
        <v>31800.6</v>
      </c>
      <c r="K848" s="22" t="n">
        <v>1.65</v>
      </c>
      <c r="L848" s="23" t="n">
        <f aca="false">H848*K848</f>
        <v>2673</v>
      </c>
      <c r="M848" s="23" t="n">
        <v>2500</v>
      </c>
      <c r="N848" s="24" t="n">
        <f aca="false">L848-M848</f>
        <v>173</v>
      </c>
      <c r="O848" s="25" t="n">
        <f aca="false">IF(L848&gt;=M848,1,0)</f>
        <v>1</v>
      </c>
      <c r="P848" s="26" t="n">
        <v>0.6287</v>
      </c>
      <c r="Q848" s="26" t="n">
        <v>0.1224</v>
      </c>
      <c r="R848" s="25" t="n">
        <v>70</v>
      </c>
      <c r="S848" s="21" t="n">
        <v>12</v>
      </c>
    </row>
    <row r="849" customFormat="false" ht="15" hidden="false" customHeight="true" outlineLevel="0" collapsed="false">
      <c r="A849" s="19" t="n">
        <v>46047</v>
      </c>
      <c r="B849" s="1" t="s">
        <v>137</v>
      </c>
      <c r="C849" s="1" t="s">
        <v>138</v>
      </c>
      <c r="D849" s="1" t="n">
        <v>12</v>
      </c>
      <c r="E849" s="1" t="s">
        <v>10</v>
      </c>
      <c r="F849" s="1" t="s">
        <v>250</v>
      </c>
      <c r="G849" s="1" t="s">
        <v>242</v>
      </c>
      <c r="H849" s="20" t="n">
        <v>1300</v>
      </c>
      <c r="I849" s="21" t="n">
        <v>21.19</v>
      </c>
      <c r="J849" s="20" t="n">
        <f aca="false">H849*I849</f>
        <v>27547</v>
      </c>
      <c r="K849" s="22" t="n">
        <v>1.45</v>
      </c>
      <c r="L849" s="23" t="n">
        <f aca="false">H849*K849</f>
        <v>1885</v>
      </c>
      <c r="M849" s="23" t="n">
        <v>2500</v>
      </c>
      <c r="N849" s="24" t="n">
        <f aca="false">L849-M849</f>
        <v>-615</v>
      </c>
      <c r="O849" s="25" t="n">
        <f aca="false">IF(L849&gt;=M849,1,0)</f>
        <v>0</v>
      </c>
      <c r="P849" s="26" t="n">
        <v>0.5479</v>
      </c>
      <c r="Q849" s="26" t="n">
        <v>0.1032</v>
      </c>
      <c r="R849" s="25" t="n">
        <v>73</v>
      </c>
      <c r="S849" s="21" t="n">
        <v>12</v>
      </c>
    </row>
    <row r="850" customFormat="false" ht="15" hidden="false" customHeight="true" outlineLevel="0" collapsed="false">
      <c r="A850" s="19" t="n">
        <v>46047</v>
      </c>
      <c r="B850" s="1" t="s">
        <v>137</v>
      </c>
      <c r="C850" s="1" t="s">
        <v>138</v>
      </c>
      <c r="D850" s="1" t="n">
        <v>13</v>
      </c>
      <c r="E850" s="1" t="s">
        <v>16</v>
      </c>
      <c r="F850" s="1" t="s">
        <v>263</v>
      </c>
      <c r="G850" s="1" t="s">
        <v>267</v>
      </c>
      <c r="H850" s="20" t="n">
        <v>1950</v>
      </c>
      <c r="I850" s="21" t="n">
        <v>18.65</v>
      </c>
      <c r="J850" s="20" t="n">
        <f aca="false">H850*I850</f>
        <v>36367.5</v>
      </c>
      <c r="K850" s="22" t="n">
        <v>1.5</v>
      </c>
      <c r="L850" s="23" t="n">
        <f aca="false">H850*K850</f>
        <v>2925</v>
      </c>
      <c r="M850" s="23" t="n">
        <v>2500</v>
      </c>
      <c r="N850" s="24" t="n">
        <f aca="false">L850-M850</f>
        <v>425</v>
      </c>
      <c r="O850" s="25" t="n">
        <f aca="false">IF(L850&gt;=M850,1,0)</f>
        <v>1</v>
      </c>
      <c r="P850" s="26" t="n">
        <v>0.7401</v>
      </c>
      <c r="Q850" s="26" t="n">
        <v>0.1702</v>
      </c>
      <c r="R850" s="25" t="n">
        <v>70</v>
      </c>
      <c r="S850" s="21" t="n">
        <v>12</v>
      </c>
    </row>
    <row r="851" customFormat="false" ht="15" hidden="false" customHeight="true" outlineLevel="0" collapsed="false">
      <c r="A851" s="19" t="n">
        <v>46047</v>
      </c>
      <c r="B851" s="1" t="s">
        <v>137</v>
      </c>
      <c r="C851" s="1" t="s">
        <v>138</v>
      </c>
      <c r="D851" s="1" t="n">
        <v>14</v>
      </c>
      <c r="E851" s="1" t="s">
        <v>10</v>
      </c>
      <c r="F851" s="1" t="s">
        <v>160</v>
      </c>
      <c r="G851" s="1" t="s">
        <v>161</v>
      </c>
      <c r="H851" s="20" t="n">
        <v>1850</v>
      </c>
      <c r="I851" s="21" t="n">
        <v>22.05</v>
      </c>
      <c r="J851" s="20" t="n">
        <f aca="false">H851*I851</f>
        <v>40792.5</v>
      </c>
      <c r="K851" s="22" t="n">
        <v>1.83</v>
      </c>
      <c r="L851" s="23" t="n">
        <f aca="false">H851*K851</f>
        <v>3385.5</v>
      </c>
      <c r="M851" s="23" t="n">
        <v>2500</v>
      </c>
      <c r="N851" s="24" t="n">
        <f aca="false">L851-M851</f>
        <v>885.5</v>
      </c>
      <c r="O851" s="25" t="n">
        <f aca="false">IF(L851&gt;=M851,1,0)</f>
        <v>1</v>
      </c>
      <c r="P851" s="26" t="n">
        <v>0.8008</v>
      </c>
      <c r="Q851" s="26" t="n">
        <v>0.1899</v>
      </c>
      <c r="R851" s="25" t="n">
        <v>73</v>
      </c>
      <c r="S851" s="21" t="n">
        <v>12</v>
      </c>
    </row>
    <row r="852" customFormat="false" ht="15" hidden="false" customHeight="true" outlineLevel="0" collapsed="false">
      <c r="A852" s="19" t="n">
        <v>46047</v>
      </c>
      <c r="B852" s="1" t="s">
        <v>137</v>
      </c>
      <c r="C852" s="1" t="s">
        <v>138</v>
      </c>
      <c r="D852" s="1" t="n">
        <v>15</v>
      </c>
      <c r="E852" s="1" t="s">
        <v>10</v>
      </c>
      <c r="F852" s="1" t="s">
        <v>167</v>
      </c>
      <c r="G852" s="1" t="s">
        <v>140</v>
      </c>
      <c r="H852" s="20" t="n">
        <v>1650</v>
      </c>
      <c r="I852" s="21" t="n">
        <v>22.23</v>
      </c>
      <c r="J852" s="20" t="n">
        <f aca="false">H852*I852</f>
        <v>36679.5</v>
      </c>
      <c r="K852" s="22" t="n">
        <v>1.51</v>
      </c>
      <c r="L852" s="23" t="n">
        <f aca="false">H852*K852</f>
        <v>2491.5</v>
      </c>
      <c r="M852" s="23" t="n">
        <v>2500</v>
      </c>
      <c r="N852" s="24" t="n">
        <f aca="false">L852-M852</f>
        <v>-8.5</v>
      </c>
      <c r="O852" s="25" t="n">
        <f aca="false">IF(L852&gt;=M852,1,0)</f>
        <v>0</v>
      </c>
      <c r="P852" s="26" t="n">
        <v>0.7446</v>
      </c>
      <c r="Q852" s="26" t="n">
        <v>0.1632</v>
      </c>
      <c r="R852" s="25" t="n">
        <v>73</v>
      </c>
      <c r="S852" s="21" t="n">
        <v>12</v>
      </c>
    </row>
    <row r="853" customFormat="false" ht="15" hidden="false" customHeight="true" outlineLevel="0" collapsed="false">
      <c r="A853" s="19" t="n">
        <v>46047</v>
      </c>
      <c r="B853" s="1" t="s">
        <v>137</v>
      </c>
      <c r="C853" s="1" t="s">
        <v>138</v>
      </c>
      <c r="D853" s="1" t="n">
        <v>16</v>
      </c>
      <c r="E853" s="1" t="s">
        <v>10</v>
      </c>
      <c r="F853" s="1" t="s">
        <v>296</v>
      </c>
      <c r="G853" s="1" t="s">
        <v>297</v>
      </c>
      <c r="H853" s="20" t="n">
        <v>2200</v>
      </c>
      <c r="I853" s="21" t="n">
        <v>16.82</v>
      </c>
      <c r="J853" s="20" t="n">
        <f aca="false">H853*I853</f>
        <v>37004</v>
      </c>
      <c r="K853" s="22" t="n">
        <v>1.45</v>
      </c>
      <c r="L853" s="23" t="n">
        <f aca="false">H853*K853</f>
        <v>3190</v>
      </c>
      <c r="M853" s="23" t="n">
        <v>2500</v>
      </c>
      <c r="N853" s="24" t="n">
        <f aca="false">L853-M853</f>
        <v>690</v>
      </c>
      <c r="O853" s="25" t="n">
        <f aca="false">IF(L853&gt;=M853,1,0)</f>
        <v>1</v>
      </c>
      <c r="P853" s="26" t="n">
        <v>0.729</v>
      </c>
      <c r="Q853" s="26" t="n">
        <v>0.1572</v>
      </c>
      <c r="R853" s="25" t="n">
        <v>72</v>
      </c>
      <c r="S853" s="21" t="n">
        <v>12</v>
      </c>
    </row>
    <row r="854" customFormat="false" ht="15" hidden="false" customHeight="true" outlineLevel="0" collapsed="false">
      <c r="A854" s="19" t="n">
        <v>46047</v>
      </c>
      <c r="B854" s="1" t="s">
        <v>137</v>
      </c>
      <c r="C854" s="1" t="s">
        <v>164</v>
      </c>
      <c r="D854" s="1" t="n">
        <v>17</v>
      </c>
      <c r="E854" s="1" t="s">
        <v>10</v>
      </c>
      <c r="F854" s="1" t="s">
        <v>291</v>
      </c>
      <c r="G854" s="1" t="s">
        <v>298</v>
      </c>
      <c r="H854" s="20" t="n">
        <v>700</v>
      </c>
      <c r="I854" s="21" t="n">
        <v>35</v>
      </c>
      <c r="J854" s="20" t="n">
        <f aca="false">H854*I854</f>
        <v>24500</v>
      </c>
      <c r="K854" s="22" t="n">
        <v>2.88</v>
      </c>
      <c r="L854" s="23" t="n">
        <f aca="false">H854*K854</f>
        <v>2016</v>
      </c>
      <c r="M854" s="23" t="n">
        <v>2500</v>
      </c>
      <c r="N854" s="24" t="n">
        <f aca="false">L854-M854</f>
        <v>-484</v>
      </c>
      <c r="O854" s="25" t="n">
        <f aca="false">IF(L854&gt;=M854,1,0)</f>
        <v>0</v>
      </c>
      <c r="P854" s="26" t="n">
        <v>0.4759</v>
      </c>
      <c r="Q854" s="26" t="n">
        <v>0.084</v>
      </c>
      <c r="R854" s="25" t="n">
        <v>81</v>
      </c>
      <c r="S854" s="21" t="n">
        <v>12</v>
      </c>
    </row>
    <row r="855" customFormat="false" ht="15" hidden="false" customHeight="true" outlineLevel="0" collapsed="false">
      <c r="A855" s="19" t="n">
        <v>46047</v>
      </c>
      <c r="B855" s="1" t="s">
        <v>137</v>
      </c>
      <c r="C855" s="1" t="s">
        <v>164</v>
      </c>
      <c r="D855" s="1" t="n">
        <v>18</v>
      </c>
      <c r="E855" s="1" t="s">
        <v>10</v>
      </c>
      <c r="F855" s="1" t="s">
        <v>167</v>
      </c>
      <c r="G855" s="1" t="s">
        <v>208</v>
      </c>
      <c r="H855" s="20" t="n">
        <v>2700</v>
      </c>
      <c r="I855" s="21" t="n">
        <v>19.05</v>
      </c>
      <c r="J855" s="20" t="n">
        <f aca="false">H855*I855</f>
        <v>51435</v>
      </c>
      <c r="K855" s="22" t="n">
        <v>1.83</v>
      </c>
      <c r="L855" s="23" t="n">
        <f aca="false">H855*K855</f>
        <v>4941</v>
      </c>
      <c r="M855" s="23" t="n">
        <v>2500</v>
      </c>
      <c r="N855" s="24" t="n">
        <f aca="false">L855-M855</f>
        <v>2441</v>
      </c>
      <c r="O855" s="25" t="n">
        <f aca="false">IF(L855&gt;=M855,1,0)</f>
        <v>1</v>
      </c>
      <c r="P855" s="26" t="n">
        <v>0.9091</v>
      </c>
      <c r="Q855" s="26" t="n">
        <v>0.0948</v>
      </c>
      <c r="R855" s="25" t="n">
        <v>80</v>
      </c>
      <c r="S855" s="21" t="n">
        <v>12</v>
      </c>
    </row>
    <row r="856" customFormat="false" ht="15" hidden="false" customHeight="true" outlineLevel="0" collapsed="false">
      <c r="A856" s="19" t="n">
        <v>46047</v>
      </c>
      <c r="B856" s="1" t="s">
        <v>137</v>
      </c>
      <c r="C856" s="1" t="s">
        <v>164</v>
      </c>
      <c r="D856" s="1" t="n">
        <v>19</v>
      </c>
      <c r="E856" s="1" t="s">
        <v>10</v>
      </c>
      <c r="F856" s="1" t="s">
        <v>207</v>
      </c>
      <c r="G856" s="1" t="s">
        <v>208</v>
      </c>
      <c r="H856" s="20" t="n">
        <v>850</v>
      </c>
      <c r="I856" s="21" t="n">
        <v>19.05</v>
      </c>
      <c r="J856" s="20" t="n">
        <f aca="false">H856*I856</f>
        <v>16192.5</v>
      </c>
      <c r="K856" s="22" t="n">
        <v>1.83</v>
      </c>
      <c r="L856" s="23" t="n">
        <f aca="false">H856*K856</f>
        <v>1555.5</v>
      </c>
      <c r="M856" s="23" t="n">
        <v>2500</v>
      </c>
      <c r="N856" s="24" t="n">
        <f aca="false">L856-M856</f>
        <v>-944.5</v>
      </c>
      <c r="O856" s="25" t="n">
        <f aca="false">IF(L856&gt;=M856,1,0)</f>
        <v>0</v>
      </c>
      <c r="P856" s="26" t="n">
        <v>0.2959</v>
      </c>
      <c r="Q856" s="26" t="n">
        <v>0.0704</v>
      </c>
      <c r="R856" s="25" t="n">
        <v>77</v>
      </c>
      <c r="S856" s="21" t="n">
        <v>12</v>
      </c>
    </row>
    <row r="857" customFormat="false" ht="15" hidden="false" customHeight="true" outlineLevel="0" collapsed="false">
      <c r="A857" s="19" t="n">
        <v>46047</v>
      </c>
      <c r="B857" s="1" t="s">
        <v>137</v>
      </c>
      <c r="C857" s="1" t="s">
        <v>164</v>
      </c>
      <c r="D857" s="1" t="n">
        <v>20</v>
      </c>
      <c r="E857" s="1" t="s">
        <v>16</v>
      </c>
      <c r="F857" s="1" t="s">
        <v>263</v>
      </c>
      <c r="G857" s="1" t="s">
        <v>267</v>
      </c>
      <c r="H857" s="20" t="n">
        <v>2000</v>
      </c>
      <c r="I857" s="21" t="n">
        <v>18.65</v>
      </c>
      <c r="J857" s="20" t="n">
        <f aca="false">H857*I857</f>
        <v>37300</v>
      </c>
      <c r="K857" s="22" t="n">
        <v>1.5</v>
      </c>
      <c r="L857" s="23" t="n">
        <f aca="false">H857*K857</f>
        <v>3000</v>
      </c>
      <c r="M857" s="23" t="n">
        <v>2500</v>
      </c>
      <c r="N857" s="24" t="n">
        <f aca="false">L857-M857</f>
        <v>500</v>
      </c>
      <c r="O857" s="25" t="n">
        <f aca="false">IF(L857&gt;=M857,1,0)</f>
        <v>1</v>
      </c>
      <c r="P857" s="26" t="n">
        <v>0.7105</v>
      </c>
      <c r="Q857" s="26" t="n">
        <v>0.1453</v>
      </c>
      <c r="R857" s="25" t="n">
        <v>74</v>
      </c>
      <c r="S857" s="21" t="n">
        <v>12</v>
      </c>
    </row>
    <row r="858" customFormat="false" ht="15" hidden="false" customHeight="true" outlineLevel="0" collapsed="false">
      <c r="A858" s="19" t="n">
        <v>46047</v>
      </c>
      <c r="B858" s="1" t="s">
        <v>137</v>
      </c>
      <c r="C858" s="1" t="s">
        <v>164</v>
      </c>
      <c r="D858" s="1" t="n">
        <v>21</v>
      </c>
      <c r="E858" s="1" t="s">
        <v>10</v>
      </c>
      <c r="F858" s="1" t="s">
        <v>172</v>
      </c>
      <c r="G858" s="1" t="s">
        <v>173</v>
      </c>
      <c r="H858" s="20" t="n">
        <v>1120</v>
      </c>
      <c r="I858" s="21" t="n">
        <v>40.42</v>
      </c>
      <c r="J858" s="20" t="n">
        <f aca="false">H858*I858</f>
        <v>45270.4</v>
      </c>
      <c r="K858" s="22" t="n">
        <v>3.5</v>
      </c>
      <c r="L858" s="23" t="n">
        <f aca="false">H858*K858</f>
        <v>3920</v>
      </c>
      <c r="M858" s="23" t="n">
        <v>2500</v>
      </c>
      <c r="N858" s="24" t="n">
        <f aca="false">L858-M858</f>
        <v>1420</v>
      </c>
      <c r="O858" s="25" t="n">
        <f aca="false">IF(L858&gt;=M858,1,0)</f>
        <v>1</v>
      </c>
      <c r="P858" s="26" t="n">
        <v>0.7668</v>
      </c>
      <c r="Q858" s="26" t="n">
        <v>0.0964</v>
      </c>
      <c r="R858" s="25" t="n">
        <v>78</v>
      </c>
      <c r="S858" s="21" t="n">
        <v>13</v>
      </c>
    </row>
    <row r="859" customFormat="false" ht="15" hidden="false" customHeight="true" outlineLevel="0" collapsed="false">
      <c r="A859" s="19" t="n">
        <v>46047</v>
      </c>
      <c r="B859" s="1" t="s">
        <v>137</v>
      </c>
      <c r="C859" s="1" t="s">
        <v>164</v>
      </c>
      <c r="D859" s="1" t="n">
        <v>22</v>
      </c>
      <c r="E859" s="1" t="s">
        <v>16</v>
      </c>
      <c r="F859" s="1" t="s">
        <v>139</v>
      </c>
      <c r="G859" s="1" t="s">
        <v>140</v>
      </c>
      <c r="H859" s="20" t="n">
        <v>2300</v>
      </c>
      <c r="I859" s="21" t="n">
        <v>22.23</v>
      </c>
      <c r="J859" s="20" t="n">
        <f aca="false">H859*I859</f>
        <v>51129</v>
      </c>
      <c r="K859" s="22" t="n">
        <v>1.51</v>
      </c>
      <c r="L859" s="23" t="n">
        <f aca="false">H859*K859</f>
        <v>3473</v>
      </c>
      <c r="M859" s="23" t="n">
        <v>2500</v>
      </c>
      <c r="N859" s="24" t="n">
        <f aca="false">L859-M859</f>
        <v>973</v>
      </c>
      <c r="O859" s="25" t="n">
        <f aca="false">IF(L859&gt;=M859,1,0)</f>
        <v>1</v>
      </c>
      <c r="P859" s="26" t="n">
        <v>0.9263</v>
      </c>
      <c r="Q859" s="26" t="n">
        <v>0.0846</v>
      </c>
      <c r="R859" s="25" t="n">
        <v>79</v>
      </c>
      <c r="S859" s="21" t="n">
        <v>12</v>
      </c>
    </row>
    <row r="860" customFormat="false" ht="15" hidden="false" customHeight="true" outlineLevel="0" collapsed="false">
      <c r="A860" s="19" t="n">
        <v>46047</v>
      </c>
      <c r="B860" s="1" t="s">
        <v>137</v>
      </c>
      <c r="C860" s="1" t="s">
        <v>164</v>
      </c>
      <c r="D860" s="1" t="n">
        <v>23</v>
      </c>
      <c r="E860" s="1" t="s">
        <v>22</v>
      </c>
      <c r="F860" s="1" t="s">
        <v>308</v>
      </c>
      <c r="G860" s="1" t="s">
        <v>274</v>
      </c>
      <c r="H860" s="20" t="n">
        <v>1650</v>
      </c>
      <c r="I860" s="21" t="n">
        <v>18.15</v>
      </c>
      <c r="J860" s="20" t="n">
        <f aca="false">H860*I860</f>
        <v>29947.5</v>
      </c>
      <c r="K860" s="22" t="n">
        <v>1.1</v>
      </c>
      <c r="L860" s="23" t="n">
        <f aca="false">H860*K860</f>
        <v>1815</v>
      </c>
      <c r="M860" s="23" t="n">
        <v>2500</v>
      </c>
      <c r="N860" s="24" t="n">
        <f aca="false">L860-M860</f>
        <v>-685</v>
      </c>
      <c r="O860" s="25" t="n">
        <f aca="false">IF(L860&gt;=M860,1,0)</f>
        <v>0</v>
      </c>
      <c r="P860" s="26" t="n">
        <v>0.5672</v>
      </c>
      <c r="Q860" s="26" t="n">
        <v>0.0765</v>
      </c>
      <c r="R860" s="25" t="n">
        <v>75</v>
      </c>
      <c r="S860" s="21" t="n">
        <v>12</v>
      </c>
    </row>
    <row r="861" customFormat="false" ht="15" hidden="false" customHeight="true" outlineLevel="0" collapsed="false">
      <c r="A861" s="19" t="n">
        <v>46047</v>
      </c>
      <c r="B861" s="1" t="s">
        <v>137</v>
      </c>
      <c r="C861" s="1" t="s">
        <v>164</v>
      </c>
      <c r="D861" s="1" t="n">
        <v>24</v>
      </c>
      <c r="E861" s="1" t="s">
        <v>10</v>
      </c>
      <c r="F861" s="1" t="s">
        <v>286</v>
      </c>
      <c r="G861" s="1" t="s">
        <v>287</v>
      </c>
      <c r="H861" s="20" t="n">
        <v>1350</v>
      </c>
      <c r="I861" s="21" t="n">
        <v>17.98</v>
      </c>
      <c r="J861" s="20" t="n">
        <f aca="false">H861*I861</f>
        <v>24273</v>
      </c>
      <c r="K861" s="22" t="n">
        <v>2.1</v>
      </c>
      <c r="L861" s="23" t="n">
        <f aca="false">H861*K861</f>
        <v>2835</v>
      </c>
      <c r="M861" s="23" t="n">
        <v>2500</v>
      </c>
      <c r="N861" s="24" t="n">
        <f aca="false">L861-M861</f>
        <v>335</v>
      </c>
      <c r="O861" s="25" t="n">
        <f aca="false">IF(L861&gt;=M861,1,0)</f>
        <v>1</v>
      </c>
      <c r="P861" s="26" t="n">
        <v>0.5076</v>
      </c>
      <c r="Q861" s="26" t="n">
        <v>0.115</v>
      </c>
      <c r="R861" s="25" t="n">
        <v>71</v>
      </c>
      <c r="S861" s="21" t="n">
        <v>12</v>
      </c>
    </row>
    <row r="862" customFormat="false" ht="15" hidden="false" customHeight="true" outlineLevel="0" collapsed="false">
      <c r="A862" s="19" t="n">
        <v>46047</v>
      </c>
      <c r="B862" s="1" t="s">
        <v>137</v>
      </c>
      <c r="C862" s="1" t="s">
        <v>164</v>
      </c>
      <c r="D862" s="1" t="n">
        <v>25</v>
      </c>
      <c r="E862" s="1" t="s">
        <v>10</v>
      </c>
      <c r="F862" s="1" t="s">
        <v>286</v>
      </c>
      <c r="G862" s="1" t="s">
        <v>287</v>
      </c>
      <c r="H862" s="20" t="n">
        <v>2000</v>
      </c>
      <c r="I862" s="21" t="n">
        <v>17.98</v>
      </c>
      <c r="J862" s="20" t="n">
        <f aca="false">H862*I862</f>
        <v>35960</v>
      </c>
      <c r="K862" s="22" t="n">
        <v>2.1</v>
      </c>
      <c r="L862" s="23" t="n">
        <f aca="false">H862*K862</f>
        <v>4200</v>
      </c>
      <c r="M862" s="23" t="n">
        <v>2500</v>
      </c>
      <c r="N862" s="24" t="n">
        <f aca="false">L862-M862</f>
        <v>1700</v>
      </c>
      <c r="O862" s="25" t="n">
        <f aca="false">IF(L862&gt;=M862,1,0)</f>
        <v>1</v>
      </c>
      <c r="P862" s="26" t="n">
        <v>0.6362</v>
      </c>
      <c r="Q862" s="26" t="n">
        <v>0.1113</v>
      </c>
      <c r="R862" s="25" t="n">
        <v>79</v>
      </c>
      <c r="S862" s="21" t="n">
        <v>12</v>
      </c>
    </row>
    <row r="863" customFormat="false" ht="15" hidden="false" customHeight="true" outlineLevel="0" collapsed="false">
      <c r="A863" s="19" t="n">
        <v>46047</v>
      </c>
      <c r="B863" s="1" t="s">
        <v>137</v>
      </c>
      <c r="C863" s="1" t="s">
        <v>164</v>
      </c>
      <c r="D863" s="1" t="n">
        <v>26</v>
      </c>
      <c r="E863" s="1" t="s">
        <v>10</v>
      </c>
      <c r="F863" s="1" t="s">
        <v>309</v>
      </c>
      <c r="G863" s="1" t="s">
        <v>268</v>
      </c>
      <c r="H863" s="20" t="n">
        <v>1100</v>
      </c>
      <c r="I863" s="21" t="n">
        <v>17.09</v>
      </c>
      <c r="J863" s="20" t="n">
        <f aca="false">H863*I863</f>
        <v>18799</v>
      </c>
      <c r="K863" s="22" t="n">
        <v>1.4</v>
      </c>
      <c r="L863" s="23" t="n">
        <f aca="false">H863*K863</f>
        <v>1540</v>
      </c>
      <c r="M863" s="23" t="n">
        <v>2500</v>
      </c>
      <c r="N863" s="24" t="n">
        <f aca="false">L863-M863</f>
        <v>-960</v>
      </c>
      <c r="O863" s="25" t="n">
        <f aca="false">IF(L863&gt;=M863,1,0)</f>
        <v>0</v>
      </c>
      <c r="P863" s="26" t="n">
        <v>0.4217</v>
      </c>
      <c r="Q863" s="26" t="n">
        <v>0.0764</v>
      </c>
      <c r="R863" s="25" t="n">
        <v>73</v>
      </c>
      <c r="S863" s="21" t="n">
        <v>12</v>
      </c>
    </row>
    <row r="864" customFormat="false" ht="15" hidden="false" customHeight="true" outlineLevel="0" collapsed="false">
      <c r="A864" s="19" t="n">
        <v>46047</v>
      </c>
      <c r="B864" s="1" t="s">
        <v>137</v>
      </c>
      <c r="C864" s="1" t="s">
        <v>164</v>
      </c>
      <c r="D864" s="1" t="n">
        <v>27</v>
      </c>
      <c r="E864" s="1" t="s">
        <v>219</v>
      </c>
      <c r="F864" s="1" t="s">
        <v>275</v>
      </c>
      <c r="G864" s="1" t="s">
        <v>252</v>
      </c>
      <c r="H864" s="20" t="n">
        <v>2000</v>
      </c>
      <c r="I864" s="21" t="n">
        <v>23.25</v>
      </c>
      <c r="J864" s="20" t="n">
        <f aca="false">H864*I864</f>
        <v>46500</v>
      </c>
      <c r="K864" s="22" t="n">
        <v>1.3</v>
      </c>
      <c r="L864" s="23" t="n">
        <f aca="false">H864*K864</f>
        <v>2600</v>
      </c>
      <c r="M864" s="23" t="n">
        <v>2500</v>
      </c>
      <c r="N864" s="24" t="n">
        <f aca="false">L864-M864</f>
        <v>100</v>
      </c>
      <c r="O864" s="25" t="n">
        <f aca="false">IF(L864&gt;=M864,1,0)</f>
        <v>1</v>
      </c>
      <c r="P864" s="26" t="n">
        <v>0.9394</v>
      </c>
      <c r="Q864" s="26" t="n">
        <v>0.1375</v>
      </c>
      <c r="R864" s="25" t="n">
        <v>72</v>
      </c>
      <c r="S864" s="21" t="n">
        <v>12</v>
      </c>
    </row>
    <row r="865" customFormat="false" ht="15" hidden="false" customHeight="true" outlineLevel="0" collapsed="false">
      <c r="A865" s="19" t="n">
        <v>46047</v>
      </c>
      <c r="B865" s="1" t="s">
        <v>137</v>
      </c>
      <c r="C865" s="1" t="s">
        <v>164</v>
      </c>
      <c r="D865" s="1" t="n">
        <v>28</v>
      </c>
      <c r="E865" s="1" t="s">
        <v>176</v>
      </c>
      <c r="F865" s="1" t="s">
        <v>292</v>
      </c>
      <c r="G865" s="1" t="s">
        <v>223</v>
      </c>
      <c r="H865" s="20" t="n">
        <v>1520</v>
      </c>
      <c r="I865" s="21" t="n">
        <v>27.12</v>
      </c>
      <c r="J865" s="20" t="n">
        <f aca="false">H865*I865</f>
        <v>41222.4</v>
      </c>
      <c r="K865" s="22" t="n">
        <v>2.16</v>
      </c>
      <c r="L865" s="23" t="n">
        <f aca="false">H865*K865</f>
        <v>3283.2</v>
      </c>
      <c r="M865" s="23" t="n">
        <v>2500</v>
      </c>
      <c r="N865" s="24" t="n">
        <f aca="false">L865-M865</f>
        <v>783.2</v>
      </c>
      <c r="O865" s="25" t="n">
        <f aca="false">IF(L865&gt;=M865,1,0)</f>
        <v>1</v>
      </c>
      <c r="P865" s="26" t="n">
        <v>0.7476</v>
      </c>
      <c r="Q865" s="26" t="n">
        <v>0.1</v>
      </c>
      <c r="R865" s="25" t="n">
        <v>77</v>
      </c>
      <c r="S865" s="21" t="n">
        <v>12</v>
      </c>
    </row>
    <row r="866" customFormat="false" ht="15" hidden="false" customHeight="true" outlineLevel="0" collapsed="false">
      <c r="A866" s="19" t="n">
        <v>46047</v>
      </c>
      <c r="B866" s="1" t="s">
        <v>137</v>
      </c>
      <c r="C866" s="1" t="s">
        <v>164</v>
      </c>
      <c r="D866" s="1" t="n">
        <v>29</v>
      </c>
      <c r="E866" s="1" t="s">
        <v>10</v>
      </c>
      <c r="F866" s="1" t="s">
        <v>160</v>
      </c>
      <c r="G866" s="1" t="s">
        <v>161</v>
      </c>
      <c r="H866" s="20" t="n">
        <v>2000</v>
      </c>
      <c r="I866" s="21" t="n">
        <v>22.05</v>
      </c>
      <c r="J866" s="20" t="n">
        <f aca="false">H866*I866</f>
        <v>44100</v>
      </c>
      <c r="K866" s="22" t="n">
        <v>1.83</v>
      </c>
      <c r="L866" s="23" t="n">
        <f aca="false">H866*K866</f>
        <v>3660</v>
      </c>
      <c r="M866" s="23" t="n">
        <v>2500</v>
      </c>
      <c r="N866" s="24" t="n">
        <f aca="false">L866-M866</f>
        <v>1160</v>
      </c>
      <c r="O866" s="25" t="n">
        <f aca="false">IF(L866&gt;=M866,1,0)</f>
        <v>1</v>
      </c>
      <c r="P866" s="26" t="n">
        <v>0.8212</v>
      </c>
      <c r="Q866" s="26" t="n">
        <v>0.1471</v>
      </c>
      <c r="R866" s="25" t="n">
        <v>77</v>
      </c>
      <c r="S866" s="21" t="n">
        <v>12</v>
      </c>
    </row>
    <row r="867" customFormat="false" ht="15" hidden="false" customHeight="true" outlineLevel="0" collapsed="false">
      <c r="A867" s="19" t="n">
        <v>46047</v>
      </c>
      <c r="B867" s="1" t="s">
        <v>137</v>
      </c>
      <c r="C867" s="1" t="s">
        <v>164</v>
      </c>
      <c r="D867" s="1" t="n">
        <v>30</v>
      </c>
      <c r="E867" s="1" t="s">
        <v>10</v>
      </c>
      <c r="F867" s="1" t="s">
        <v>160</v>
      </c>
      <c r="G867" s="1" t="s">
        <v>161</v>
      </c>
      <c r="H867" s="20" t="n">
        <v>2150</v>
      </c>
      <c r="I867" s="21" t="n">
        <v>22.05</v>
      </c>
      <c r="J867" s="20" t="n">
        <f aca="false">H867*I867</f>
        <v>47407.5</v>
      </c>
      <c r="K867" s="22" t="n">
        <v>1.83</v>
      </c>
      <c r="L867" s="23" t="n">
        <f aca="false">H867*K867</f>
        <v>3934.5</v>
      </c>
      <c r="M867" s="23" t="n">
        <v>2500</v>
      </c>
      <c r="N867" s="24" t="n">
        <f aca="false">L867-M867</f>
        <v>1434.5</v>
      </c>
      <c r="O867" s="25" t="n">
        <f aca="false">IF(L867&gt;=M867,1,0)</f>
        <v>1</v>
      </c>
      <c r="P867" s="26" t="n">
        <v>0.8487</v>
      </c>
      <c r="Q867" s="26" t="n">
        <v>0.1161</v>
      </c>
      <c r="R867" s="25" t="n">
        <v>78</v>
      </c>
      <c r="S867" s="21" t="n">
        <v>12</v>
      </c>
    </row>
    <row r="868" customFormat="false" ht="15" hidden="false" customHeight="true" outlineLevel="0" collapsed="false">
      <c r="A868" s="19" t="n">
        <v>46047</v>
      </c>
      <c r="B868" s="1" t="s">
        <v>137</v>
      </c>
      <c r="C868" s="1" t="s">
        <v>164</v>
      </c>
      <c r="D868" s="1" t="n">
        <v>31</v>
      </c>
      <c r="E868" s="1" t="s">
        <v>176</v>
      </c>
      <c r="F868" s="1" t="s">
        <v>213</v>
      </c>
      <c r="G868" s="1" t="s">
        <v>214</v>
      </c>
      <c r="H868" s="20" t="n">
        <v>1600</v>
      </c>
      <c r="I868" s="21" t="n">
        <v>20.2</v>
      </c>
      <c r="J868" s="20" t="n">
        <f aca="false">H868*I868</f>
        <v>32320</v>
      </c>
      <c r="K868" s="22" t="n">
        <v>1.76</v>
      </c>
      <c r="L868" s="23" t="n">
        <f aca="false">H868*K868</f>
        <v>2816</v>
      </c>
      <c r="M868" s="23" t="n">
        <v>2500</v>
      </c>
      <c r="N868" s="24" t="n">
        <f aca="false">L868-M868</f>
        <v>316</v>
      </c>
      <c r="O868" s="25" t="n">
        <f aca="false">IF(L868&gt;=M868,1,0)</f>
        <v>1</v>
      </c>
      <c r="P868" s="26" t="n">
        <v>0.5874</v>
      </c>
      <c r="Q868" s="26" t="n">
        <v>0.1332</v>
      </c>
      <c r="R868" s="25" t="n">
        <v>75</v>
      </c>
      <c r="S868" s="21" t="n">
        <v>12</v>
      </c>
    </row>
    <row r="869" customFormat="false" ht="15" hidden="false" customHeight="true" outlineLevel="0" collapsed="false">
      <c r="A869" s="19" t="n">
        <v>46047</v>
      </c>
      <c r="B869" s="1" t="s">
        <v>137</v>
      </c>
      <c r="C869" s="1" t="s">
        <v>164</v>
      </c>
      <c r="D869" s="1" t="n">
        <v>32</v>
      </c>
      <c r="E869" s="1" t="s">
        <v>176</v>
      </c>
      <c r="F869" s="1" t="s">
        <v>310</v>
      </c>
      <c r="G869" s="1" t="s">
        <v>214</v>
      </c>
      <c r="H869" s="20" t="n">
        <v>1500</v>
      </c>
      <c r="I869" s="21" t="n">
        <v>18.95</v>
      </c>
      <c r="J869" s="20" t="n">
        <f aca="false">H869*I869</f>
        <v>28425</v>
      </c>
      <c r="K869" s="22" t="n">
        <v>1.52</v>
      </c>
      <c r="L869" s="23" t="n">
        <f aca="false">H869*K869</f>
        <v>2280</v>
      </c>
      <c r="M869" s="23" t="n">
        <v>2500</v>
      </c>
      <c r="N869" s="24" t="n">
        <f aca="false">L869-M869</f>
        <v>-220</v>
      </c>
      <c r="O869" s="25" t="n">
        <f aca="false">IF(L869&gt;=M869,1,0)</f>
        <v>0</v>
      </c>
      <c r="P869" s="26" t="n">
        <v>0.6137</v>
      </c>
      <c r="Q869" s="26" t="n">
        <v>0.2353</v>
      </c>
      <c r="R869" s="25" t="n">
        <v>68</v>
      </c>
      <c r="S869" s="21" t="n">
        <v>12</v>
      </c>
    </row>
    <row r="870" customFormat="false" ht="15" hidden="false" customHeight="true" outlineLevel="0" collapsed="false">
      <c r="A870" s="19" t="n">
        <v>46047</v>
      </c>
      <c r="B870" s="1" t="s">
        <v>137</v>
      </c>
      <c r="C870" s="1" t="s">
        <v>190</v>
      </c>
      <c r="D870" s="1" t="n">
        <v>33</v>
      </c>
      <c r="E870" s="1" t="s">
        <v>16</v>
      </c>
      <c r="F870" s="1" t="s">
        <v>300</v>
      </c>
      <c r="G870" s="1" t="s">
        <v>260</v>
      </c>
      <c r="H870" s="20" t="n">
        <v>1500</v>
      </c>
      <c r="I870" s="21" t="n">
        <v>16.66</v>
      </c>
      <c r="J870" s="20" t="n">
        <f aca="false">H870*I870</f>
        <v>24990</v>
      </c>
      <c r="K870" s="22" t="n">
        <v>1.5</v>
      </c>
      <c r="L870" s="23" t="n">
        <f aca="false">H870*K870</f>
        <v>2250</v>
      </c>
      <c r="M870" s="23" t="n">
        <v>2500</v>
      </c>
      <c r="N870" s="24" t="n">
        <f aca="false">L870-M870</f>
        <v>-250</v>
      </c>
      <c r="O870" s="25" t="n">
        <f aca="false">IF(L870&gt;=M870,1,0)</f>
        <v>0</v>
      </c>
      <c r="P870" s="26" t="n">
        <v>0.626315789473684</v>
      </c>
      <c r="Q870" s="26" t="n">
        <v>0.0922029702970297</v>
      </c>
      <c r="R870" s="25" t="n">
        <v>67</v>
      </c>
      <c r="S870" s="21" t="n">
        <v>10</v>
      </c>
    </row>
    <row r="871" customFormat="false" ht="15" hidden="false" customHeight="true" outlineLevel="0" collapsed="false">
      <c r="A871" s="19" t="n">
        <v>46047</v>
      </c>
      <c r="B871" s="1" t="s">
        <v>137</v>
      </c>
      <c r="C871" s="1" t="s">
        <v>190</v>
      </c>
      <c r="D871" s="1" t="n">
        <v>34</v>
      </c>
      <c r="E871" s="1" t="s">
        <v>16</v>
      </c>
      <c r="F871" s="1" t="s">
        <v>139</v>
      </c>
      <c r="G871" s="1" t="s">
        <v>140</v>
      </c>
      <c r="H871" s="20" t="n">
        <v>1620</v>
      </c>
      <c r="I871" s="21" t="n">
        <v>22.23</v>
      </c>
      <c r="J871" s="20" t="n">
        <f aca="false">H871*I871</f>
        <v>36012.6</v>
      </c>
      <c r="K871" s="22" t="n">
        <v>1.51</v>
      </c>
      <c r="L871" s="23" t="n">
        <f aca="false">H871*K871</f>
        <v>2446.2</v>
      </c>
      <c r="M871" s="23" t="n">
        <v>2500</v>
      </c>
      <c r="N871" s="24" t="n">
        <f aca="false">L871-M871</f>
        <v>-53.8000000000002</v>
      </c>
      <c r="O871" s="25" t="n">
        <f aca="false">IF(L871&gt;=M871,1,0)</f>
        <v>0</v>
      </c>
      <c r="P871" s="26" t="n">
        <v>0.787677165354331</v>
      </c>
      <c r="Q871" s="26" t="n">
        <v>0.0734939759036145</v>
      </c>
      <c r="R871" s="25" t="n">
        <v>78</v>
      </c>
      <c r="S871" s="21" t="n">
        <v>10</v>
      </c>
    </row>
    <row r="872" customFormat="false" ht="15" hidden="false" customHeight="true" outlineLevel="0" collapsed="false">
      <c r="A872" s="19" t="n">
        <v>46047</v>
      </c>
      <c r="B872" s="1" t="s">
        <v>137</v>
      </c>
      <c r="C872" s="1" t="s">
        <v>190</v>
      </c>
      <c r="D872" s="1" t="n">
        <v>35</v>
      </c>
      <c r="E872" s="1" t="s">
        <v>16</v>
      </c>
      <c r="F872" s="1" t="s">
        <v>139</v>
      </c>
      <c r="G872" s="1" t="s">
        <v>140</v>
      </c>
      <c r="H872" s="20" t="n">
        <v>1550</v>
      </c>
      <c r="I872" s="21" t="n">
        <v>24.1</v>
      </c>
      <c r="J872" s="20" t="n">
        <f aca="false">H872*I872</f>
        <v>37355</v>
      </c>
      <c r="K872" s="22" t="n">
        <v>1.51</v>
      </c>
      <c r="L872" s="23" t="n">
        <f aca="false">H872*K872</f>
        <v>2340.5</v>
      </c>
      <c r="M872" s="23" t="n">
        <v>2500</v>
      </c>
      <c r="N872" s="24" t="n">
        <f aca="false">L872-M872</f>
        <v>-159.5</v>
      </c>
      <c r="O872" s="25" t="n">
        <f aca="false">IF(L872&gt;=M872,1,0)</f>
        <v>0</v>
      </c>
      <c r="P872" s="26" t="n">
        <v>0.751912238325282</v>
      </c>
      <c r="Q872" s="26" t="n">
        <v>0.121333333333333</v>
      </c>
      <c r="R872" s="25" t="n">
        <v>75</v>
      </c>
      <c r="S872" s="21" t="n">
        <v>10</v>
      </c>
    </row>
    <row r="873" customFormat="false" ht="15" hidden="false" customHeight="true" outlineLevel="0" collapsed="false">
      <c r="A873" s="19" t="n">
        <v>46047</v>
      </c>
      <c r="B873" s="1" t="s">
        <v>137</v>
      </c>
      <c r="C873" s="1" t="s">
        <v>190</v>
      </c>
      <c r="D873" s="1" t="n">
        <v>36</v>
      </c>
      <c r="E873" s="1" t="s">
        <v>16</v>
      </c>
      <c r="F873" s="1" t="s">
        <v>300</v>
      </c>
      <c r="G873" s="1" t="s">
        <v>260</v>
      </c>
      <c r="H873" s="20" t="n">
        <v>1800</v>
      </c>
      <c r="I873" s="21" t="n">
        <v>16.66</v>
      </c>
      <c r="J873" s="20" t="n">
        <f aca="false">H873*I873</f>
        <v>29988</v>
      </c>
      <c r="K873" s="22" t="n">
        <v>1.4</v>
      </c>
      <c r="L873" s="23" t="n">
        <f aca="false">H873*K873</f>
        <v>2520</v>
      </c>
      <c r="M873" s="23" t="n">
        <v>2500</v>
      </c>
      <c r="N873" s="24" t="n">
        <f aca="false">L873-M873</f>
        <v>20</v>
      </c>
      <c r="O873" s="25" t="n">
        <f aca="false">IF(L873&gt;=M873,1,0)</f>
        <v>1</v>
      </c>
      <c r="P873" s="26" t="n">
        <v>0.766564417177914</v>
      </c>
      <c r="Q873" s="26" t="n">
        <v>0.127748691099477</v>
      </c>
      <c r="R873" s="25" t="n">
        <v>77</v>
      </c>
      <c r="S873" s="21" t="n">
        <v>10</v>
      </c>
    </row>
    <row r="874" customFormat="false" ht="15" hidden="false" customHeight="true" outlineLevel="0" collapsed="false">
      <c r="A874" s="19" t="n">
        <v>46047</v>
      </c>
      <c r="B874" s="1" t="s">
        <v>137</v>
      </c>
      <c r="C874" s="1" t="s">
        <v>190</v>
      </c>
      <c r="D874" s="1" t="n">
        <v>37</v>
      </c>
      <c r="E874" s="1" t="s">
        <v>16</v>
      </c>
      <c r="F874" s="1" t="s">
        <v>311</v>
      </c>
      <c r="G874" s="1" t="s">
        <v>260</v>
      </c>
      <c r="H874" s="20" t="n">
        <v>1750</v>
      </c>
      <c r="I874" s="21" t="n">
        <v>17.42</v>
      </c>
      <c r="J874" s="20" t="n">
        <f aca="false">H874*I874</f>
        <v>30485</v>
      </c>
      <c r="K874" s="22" t="n">
        <v>1.4</v>
      </c>
      <c r="L874" s="23" t="n">
        <f aca="false">H874*K874</f>
        <v>2450</v>
      </c>
      <c r="M874" s="23" t="n">
        <v>2500</v>
      </c>
      <c r="N874" s="24" t="n">
        <f aca="false">L874-M874</f>
        <v>-50</v>
      </c>
      <c r="O874" s="25" t="n">
        <f aca="false">IF(L874&gt;=M874,1,0)</f>
        <v>0</v>
      </c>
      <c r="P874" s="26" t="n">
        <v>0.861158192090396</v>
      </c>
      <c r="Q874" s="26" t="n">
        <v>0.0821467688937568</v>
      </c>
      <c r="R874" s="25" t="n">
        <v>75</v>
      </c>
      <c r="S874" s="21" t="n">
        <v>10</v>
      </c>
    </row>
    <row r="875" customFormat="false" ht="15" hidden="false" customHeight="true" outlineLevel="0" collapsed="false">
      <c r="A875" s="19" t="n">
        <v>46047</v>
      </c>
      <c r="B875" s="1" t="s">
        <v>137</v>
      </c>
      <c r="C875" s="1" t="s">
        <v>190</v>
      </c>
      <c r="D875" s="1" t="n">
        <v>38</v>
      </c>
      <c r="E875" s="1" t="s">
        <v>16</v>
      </c>
      <c r="F875" s="1" t="s">
        <v>139</v>
      </c>
      <c r="G875" s="1" t="s">
        <v>140</v>
      </c>
      <c r="H875" s="20" t="n">
        <v>1640</v>
      </c>
      <c r="I875" s="21" t="n">
        <v>22.23</v>
      </c>
      <c r="J875" s="20" t="n">
        <f aca="false">H875*I875</f>
        <v>36457.2</v>
      </c>
      <c r="K875" s="22" t="n">
        <v>1.51</v>
      </c>
      <c r="L875" s="23" t="n">
        <f aca="false">H875*K875</f>
        <v>2476.4</v>
      </c>
      <c r="M875" s="23" t="n">
        <v>2500</v>
      </c>
      <c r="N875" s="24" t="n">
        <f aca="false">L875-M875</f>
        <v>-23.5999999999999</v>
      </c>
      <c r="O875" s="25" t="n">
        <f aca="false">IF(L875&gt;=M875,1,0)</f>
        <v>0</v>
      </c>
      <c r="P875" s="26" t="n">
        <v>0.783015463917526</v>
      </c>
      <c r="Q875" s="26" t="n">
        <v>0.0663082437275986</v>
      </c>
      <c r="R875" s="25" t="n">
        <v>82</v>
      </c>
      <c r="S875" s="21" t="n">
        <v>10</v>
      </c>
    </row>
    <row r="876" customFormat="false" ht="15" hidden="false" customHeight="true" outlineLevel="0" collapsed="false">
      <c r="A876" s="19" t="n">
        <v>46048</v>
      </c>
      <c r="B876" s="1" t="s">
        <v>137</v>
      </c>
      <c r="C876" s="1" t="s">
        <v>138</v>
      </c>
      <c r="D876" s="1" t="n">
        <v>1</v>
      </c>
      <c r="E876" s="1" t="s">
        <v>10</v>
      </c>
      <c r="F876" s="1" t="s">
        <v>306</v>
      </c>
      <c r="G876" s="1" t="s">
        <v>312</v>
      </c>
      <c r="H876" s="20" t="n">
        <v>380</v>
      </c>
      <c r="I876" s="21" t="n">
        <v>21.72</v>
      </c>
      <c r="J876" s="20" t="n">
        <f aca="false">H876*I876</f>
        <v>8253.6</v>
      </c>
      <c r="K876" s="22" t="n">
        <v>1.98</v>
      </c>
      <c r="L876" s="23" t="n">
        <f aca="false">H876*K876</f>
        <v>752.4</v>
      </c>
      <c r="M876" s="23" t="n">
        <v>2500</v>
      </c>
      <c r="N876" s="24" t="n">
        <f aca="false">L876-M876</f>
        <v>-1747.6</v>
      </c>
      <c r="O876" s="25" t="n">
        <f aca="false">IF(L876&gt;=M876,1,0)</f>
        <v>0</v>
      </c>
      <c r="P876" s="26" t="n">
        <v>0.1971</v>
      </c>
      <c r="Q876" s="26" t="n">
        <v>0.0983</v>
      </c>
      <c r="R876" s="25" t="n">
        <v>74</v>
      </c>
      <c r="S876" s="21" t="n">
        <v>10</v>
      </c>
    </row>
    <row r="877" customFormat="false" ht="15" hidden="false" customHeight="true" outlineLevel="0" collapsed="false">
      <c r="A877" s="19" t="n">
        <v>46048</v>
      </c>
      <c r="B877" s="1" t="s">
        <v>137</v>
      </c>
      <c r="C877" s="1" t="s">
        <v>138</v>
      </c>
      <c r="D877" s="1" t="n">
        <v>2</v>
      </c>
      <c r="E877" s="1" t="s">
        <v>10</v>
      </c>
      <c r="F877" s="1" t="s">
        <v>250</v>
      </c>
      <c r="G877" s="1" t="s">
        <v>261</v>
      </c>
      <c r="H877" s="20" t="n">
        <v>2150</v>
      </c>
      <c r="I877" s="21" t="n">
        <v>19.73</v>
      </c>
      <c r="J877" s="20" t="n">
        <f aca="false">H877*I877</f>
        <v>42419.5</v>
      </c>
      <c r="K877" s="22" t="n">
        <v>1.75</v>
      </c>
      <c r="L877" s="23" t="n">
        <f aca="false">H877*K877</f>
        <v>3762.5</v>
      </c>
      <c r="M877" s="23" t="n">
        <v>2500</v>
      </c>
      <c r="N877" s="24" t="n">
        <f aca="false">L877-M877</f>
        <v>1262.5</v>
      </c>
      <c r="O877" s="25" t="n">
        <f aca="false">IF(L877&gt;=M877,1,0)</f>
        <v>1</v>
      </c>
      <c r="P877" s="26" t="n">
        <v>0.8882</v>
      </c>
      <c r="Q877" s="26" t="n">
        <v>0.0622</v>
      </c>
      <c r="R877" s="25" t="n">
        <v>68</v>
      </c>
      <c r="S877" s="21" t="n">
        <v>12</v>
      </c>
    </row>
    <row r="878" customFormat="false" ht="15" hidden="false" customHeight="true" outlineLevel="0" collapsed="false">
      <c r="A878" s="19" t="n">
        <v>46048</v>
      </c>
      <c r="B878" s="1" t="s">
        <v>137</v>
      </c>
      <c r="C878" s="1" t="s">
        <v>138</v>
      </c>
      <c r="D878" s="1" t="n">
        <v>3</v>
      </c>
      <c r="E878" s="1" t="s">
        <v>13</v>
      </c>
      <c r="F878" s="1" t="s">
        <v>289</v>
      </c>
      <c r="G878" s="1" t="s">
        <v>149</v>
      </c>
      <c r="H878" s="20" t="n">
        <v>1700</v>
      </c>
      <c r="I878" s="21" t="n">
        <v>17.91</v>
      </c>
      <c r="J878" s="20" t="n">
        <f aca="false">H878*I878</f>
        <v>30447</v>
      </c>
      <c r="K878" s="22" t="n">
        <v>2.2</v>
      </c>
      <c r="L878" s="23" t="n">
        <f aca="false">H878*K878</f>
        <v>3740</v>
      </c>
      <c r="M878" s="23" t="n">
        <v>2500</v>
      </c>
      <c r="N878" s="24" t="n">
        <f aca="false">L878-M878</f>
        <v>1240</v>
      </c>
      <c r="O878" s="25" t="n">
        <f aca="false">IF(L878&gt;=M878,1,0)</f>
        <v>1</v>
      </c>
      <c r="P878" s="26" t="n">
        <v>0.7518</v>
      </c>
      <c r="Q878" s="26" t="n">
        <v>0.1003</v>
      </c>
      <c r="R878" s="25" t="n">
        <v>67</v>
      </c>
      <c r="S878" s="21" t="n">
        <v>10</v>
      </c>
    </row>
    <row r="879" customFormat="false" ht="15" hidden="false" customHeight="true" outlineLevel="0" collapsed="false">
      <c r="A879" s="19" t="n">
        <v>46048</v>
      </c>
      <c r="B879" s="1" t="s">
        <v>137</v>
      </c>
      <c r="C879" s="1" t="s">
        <v>138</v>
      </c>
      <c r="D879" s="1" t="n">
        <v>4</v>
      </c>
      <c r="E879" s="1" t="s">
        <v>145</v>
      </c>
      <c r="F879" s="1" t="s">
        <v>313</v>
      </c>
      <c r="G879" s="1" t="s">
        <v>314</v>
      </c>
      <c r="H879" s="20" t="n">
        <v>1500</v>
      </c>
      <c r="I879" s="21" t="n">
        <v>21.4</v>
      </c>
      <c r="J879" s="20" t="n">
        <f aca="false">H879*I879</f>
        <v>32100</v>
      </c>
      <c r="K879" s="22" t="n">
        <v>3</v>
      </c>
      <c r="L879" s="23" t="n">
        <f aca="false">H879*K879</f>
        <v>4500</v>
      </c>
      <c r="M879" s="23" t="n">
        <v>2500</v>
      </c>
      <c r="N879" s="24" t="n">
        <f aca="false">L879-M879</f>
        <v>2000</v>
      </c>
      <c r="O879" s="25" t="n">
        <f aca="false">IF(L879&gt;=M879,1,0)</f>
        <v>1</v>
      </c>
      <c r="P879" s="26" t="n">
        <v>0.6948</v>
      </c>
      <c r="Q879" s="26" t="n">
        <v>0.1127</v>
      </c>
      <c r="R879" s="25" t="n">
        <v>76</v>
      </c>
      <c r="S879" s="21" t="n">
        <v>10</v>
      </c>
    </row>
    <row r="880" customFormat="false" ht="15" hidden="false" customHeight="true" outlineLevel="0" collapsed="false">
      <c r="A880" s="19" t="n">
        <v>46048</v>
      </c>
      <c r="B880" s="1" t="s">
        <v>137</v>
      </c>
      <c r="C880" s="1" t="s">
        <v>138</v>
      </c>
      <c r="D880" s="1" t="n">
        <v>5</v>
      </c>
      <c r="E880" s="1" t="s">
        <v>13</v>
      </c>
      <c r="F880" s="1" t="s">
        <v>315</v>
      </c>
      <c r="G880" s="1" t="s">
        <v>149</v>
      </c>
      <c r="H880" s="20" t="n">
        <v>1300</v>
      </c>
      <c r="I880" s="21" t="n">
        <v>22.55</v>
      </c>
      <c r="J880" s="20" t="n">
        <f aca="false">H880*I880</f>
        <v>29315</v>
      </c>
      <c r="K880" s="22" t="n">
        <v>2.2</v>
      </c>
      <c r="L880" s="23" t="n">
        <f aca="false">H880*K880</f>
        <v>2860</v>
      </c>
      <c r="M880" s="23" t="n">
        <v>2500</v>
      </c>
      <c r="N880" s="24" t="n">
        <f aca="false">L880-M880</f>
        <v>360</v>
      </c>
      <c r="O880" s="25" t="n">
        <f aca="false">IF(L880&gt;=M880,1,0)</f>
        <v>1</v>
      </c>
      <c r="P880" s="26" t="n">
        <v>0.6062</v>
      </c>
      <c r="Q880" s="26" t="n">
        <v>0.1451</v>
      </c>
      <c r="R880" s="25" t="n">
        <v>81</v>
      </c>
      <c r="S880" s="21" t="n">
        <v>10</v>
      </c>
    </row>
    <row r="881" customFormat="false" ht="15" hidden="false" customHeight="true" outlineLevel="0" collapsed="false">
      <c r="A881" s="19" t="n">
        <v>46048</v>
      </c>
      <c r="B881" s="1" t="s">
        <v>137</v>
      </c>
      <c r="C881" s="1" t="s">
        <v>138</v>
      </c>
      <c r="D881" s="1" t="n">
        <v>6</v>
      </c>
      <c r="E881" s="1" t="s">
        <v>10</v>
      </c>
      <c r="F881" s="1" t="s">
        <v>250</v>
      </c>
      <c r="G881" s="1" t="s">
        <v>261</v>
      </c>
      <c r="H881" s="20" t="n">
        <v>1420</v>
      </c>
      <c r="I881" s="21" t="n">
        <v>19.73</v>
      </c>
      <c r="J881" s="20" t="n">
        <f aca="false">H881*I881</f>
        <v>28016.6</v>
      </c>
      <c r="K881" s="22" t="n">
        <v>1.75</v>
      </c>
      <c r="L881" s="23" t="n">
        <f aca="false">H881*K881</f>
        <v>2485</v>
      </c>
      <c r="M881" s="23" t="n">
        <v>2500</v>
      </c>
      <c r="N881" s="24" t="n">
        <f aca="false">L881-M881</f>
        <v>-15</v>
      </c>
      <c r="O881" s="25" t="n">
        <f aca="false">IF(L881&gt;=M881,1,0)</f>
        <v>0</v>
      </c>
      <c r="P881" s="26" t="n">
        <v>0.9049</v>
      </c>
      <c r="Q881" s="26" t="n">
        <v>0.0627</v>
      </c>
      <c r="R881" s="25" t="n">
        <v>51</v>
      </c>
      <c r="S881" s="21" t="n">
        <v>10</v>
      </c>
    </row>
    <row r="882" customFormat="false" ht="15" hidden="false" customHeight="true" outlineLevel="0" collapsed="false">
      <c r="A882" s="19" t="n">
        <v>46048</v>
      </c>
      <c r="B882" s="1" t="s">
        <v>137</v>
      </c>
      <c r="C882" s="1" t="s">
        <v>138</v>
      </c>
      <c r="D882" s="1" t="n">
        <v>7</v>
      </c>
      <c r="E882" s="1" t="s">
        <v>13</v>
      </c>
      <c r="F882" s="1" t="s">
        <v>295</v>
      </c>
      <c r="G882" s="1" t="s">
        <v>149</v>
      </c>
      <c r="H882" s="20" t="n">
        <v>1550</v>
      </c>
      <c r="I882" s="21" t="n">
        <v>20.28</v>
      </c>
      <c r="J882" s="20" t="n">
        <f aca="false">H882*I882</f>
        <v>31434</v>
      </c>
      <c r="K882" s="22" t="n">
        <v>2.2</v>
      </c>
      <c r="L882" s="23" t="n">
        <f aca="false">H882*K882</f>
        <v>3410</v>
      </c>
      <c r="M882" s="23" t="n">
        <v>2500</v>
      </c>
      <c r="N882" s="24" t="n">
        <f aca="false">L882-M882</f>
        <v>910.000000000001</v>
      </c>
      <c r="O882" s="25" t="n">
        <f aca="false">IF(L882&gt;=M882,1,0)</f>
        <v>1</v>
      </c>
      <c r="P882" s="26" t="n">
        <v>0.6893</v>
      </c>
      <c r="Q882" s="26" t="n">
        <v>0.1096</v>
      </c>
      <c r="R882" s="25" t="n">
        <v>76</v>
      </c>
      <c r="S882" s="21" t="n">
        <v>10</v>
      </c>
    </row>
    <row r="883" customFormat="false" ht="15" hidden="false" customHeight="true" outlineLevel="0" collapsed="false">
      <c r="A883" s="19" t="n">
        <v>46048</v>
      </c>
      <c r="B883" s="1" t="s">
        <v>137</v>
      </c>
      <c r="C883" s="1" t="s">
        <v>138</v>
      </c>
      <c r="D883" s="1" t="n">
        <v>8</v>
      </c>
      <c r="E883" s="1" t="s">
        <v>13</v>
      </c>
      <c r="F883" s="1" t="s">
        <v>284</v>
      </c>
      <c r="G883" s="1" t="s">
        <v>149</v>
      </c>
      <c r="H883" s="20" t="n">
        <v>1800</v>
      </c>
      <c r="I883" s="21" t="n">
        <v>22.28</v>
      </c>
      <c r="J883" s="20" t="n">
        <f aca="false">H883*I883</f>
        <v>40104</v>
      </c>
      <c r="K883" s="22" t="n">
        <v>2.2</v>
      </c>
      <c r="L883" s="23" t="n">
        <f aca="false">H883*K883</f>
        <v>3960</v>
      </c>
      <c r="M883" s="23" t="n">
        <v>2500</v>
      </c>
      <c r="N883" s="24" t="n">
        <f aca="false">L883-M883</f>
        <v>1460</v>
      </c>
      <c r="O883" s="25" t="n">
        <f aca="false">IF(L883&gt;=M883,1,0)</f>
        <v>1</v>
      </c>
      <c r="P883" s="26" t="n">
        <v>0.7882</v>
      </c>
      <c r="Q883" s="26" t="n">
        <v>0.1153</v>
      </c>
      <c r="R883" s="25" t="n">
        <v>73</v>
      </c>
      <c r="S883" s="21" t="n">
        <v>12</v>
      </c>
    </row>
    <row r="884" customFormat="false" ht="15" hidden="false" customHeight="true" outlineLevel="0" collapsed="false">
      <c r="A884" s="19" t="n">
        <v>46048</v>
      </c>
      <c r="B884" s="1" t="s">
        <v>137</v>
      </c>
      <c r="C884" s="1" t="s">
        <v>138</v>
      </c>
      <c r="D884" s="1" t="n">
        <v>9</v>
      </c>
      <c r="E884" s="1" t="s">
        <v>16</v>
      </c>
      <c r="F884" s="1" t="s">
        <v>302</v>
      </c>
      <c r="G884" s="1" t="s">
        <v>316</v>
      </c>
      <c r="H884" s="20" t="n">
        <v>1400</v>
      </c>
      <c r="I884" s="21" t="n">
        <v>17.95</v>
      </c>
      <c r="J884" s="20" t="n">
        <f aca="false">H884*I884</f>
        <v>25130</v>
      </c>
      <c r="K884" s="22" t="n">
        <v>1.44</v>
      </c>
      <c r="L884" s="23" t="n">
        <f aca="false">H884*K884</f>
        <v>2016</v>
      </c>
      <c r="M884" s="23" t="n">
        <v>2500</v>
      </c>
      <c r="N884" s="24" t="n">
        <f aca="false">L884-M884</f>
        <v>-484</v>
      </c>
      <c r="O884" s="25" t="n">
        <f aca="false">IF(L884&gt;=M884,1,0)</f>
        <v>0</v>
      </c>
      <c r="P884" s="26" t="n">
        <v>0.6585</v>
      </c>
      <c r="Q884" s="26" t="n">
        <v>0.1108</v>
      </c>
      <c r="R884" s="25" t="n">
        <v>66</v>
      </c>
      <c r="S884" s="21" t="n">
        <v>9</v>
      </c>
    </row>
    <row r="885" customFormat="false" ht="15" hidden="false" customHeight="true" outlineLevel="0" collapsed="false">
      <c r="A885" s="19" t="n">
        <v>46048</v>
      </c>
      <c r="B885" s="1" t="s">
        <v>137</v>
      </c>
      <c r="C885" s="1" t="s">
        <v>138</v>
      </c>
      <c r="D885" s="1" t="n">
        <v>10</v>
      </c>
      <c r="E885" s="1" t="s">
        <v>16</v>
      </c>
      <c r="F885" s="1" t="s">
        <v>302</v>
      </c>
      <c r="G885" s="1" t="s">
        <v>316</v>
      </c>
      <c r="H885" s="20" t="n">
        <v>1700</v>
      </c>
      <c r="I885" s="21" t="n">
        <v>17.95</v>
      </c>
      <c r="J885" s="20" t="n">
        <f aca="false">H885*I885</f>
        <v>30515</v>
      </c>
      <c r="K885" s="22" t="n">
        <v>1.44</v>
      </c>
      <c r="L885" s="23" t="n">
        <f aca="false">H885*K885</f>
        <v>2448</v>
      </c>
      <c r="M885" s="23" t="n">
        <v>2500</v>
      </c>
      <c r="N885" s="24" t="n">
        <f aca="false">L885-M885</f>
        <v>-52</v>
      </c>
      <c r="O885" s="25" t="n">
        <f aca="false">IF(L885&gt;=M885,1,0)</f>
        <v>0</v>
      </c>
      <c r="P885" s="26" t="n">
        <v>0.6891</v>
      </c>
      <c r="Q885" s="26" t="n">
        <v>0.1058</v>
      </c>
      <c r="R885" s="25" t="n">
        <v>66</v>
      </c>
      <c r="S885" s="21" t="n">
        <v>12</v>
      </c>
    </row>
    <row r="886" customFormat="false" ht="15" hidden="false" customHeight="true" outlineLevel="0" collapsed="false">
      <c r="A886" s="19" t="n">
        <v>46048</v>
      </c>
      <c r="B886" s="1" t="s">
        <v>137</v>
      </c>
      <c r="C886" s="1" t="s">
        <v>138</v>
      </c>
      <c r="D886" s="1" t="n">
        <v>11</v>
      </c>
      <c r="E886" s="1" t="s">
        <v>16</v>
      </c>
      <c r="F886" s="1" t="s">
        <v>273</v>
      </c>
      <c r="G886" s="1" t="s">
        <v>285</v>
      </c>
      <c r="H886" s="20" t="n">
        <v>1300</v>
      </c>
      <c r="I886" s="21" t="n">
        <v>19.63</v>
      </c>
      <c r="J886" s="20" t="n">
        <f aca="false">H886*I886</f>
        <v>25519</v>
      </c>
      <c r="K886" s="22" t="n">
        <v>1.65</v>
      </c>
      <c r="L886" s="23" t="n">
        <f aca="false">H886*K886</f>
        <v>2145</v>
      </c>
      <c r="M886" s="23" t="n">
        <v>2500</v>
      </c>
      <c r="N886" s="24" t="n">
        <f aca="false">L886-M886</f>
        <v>-355</v>
      </c>
      <c r="O886" s="25" t="n">
        <f aca="false">IF(L886&gt;=M886,1,0)</f>
        <v>0</v>
      </c>
      <c r="P886" s="26" t="n">
        <v>0.5748</v>
      </c>
      <c r="Q886" s="26" t="n">
        <v>0.0965</v>
      </c>
      <c r="R886" s="25" t="n">
        <v>75</v>
      </c>
      <c r="S886" s="21" t="n">
        <v>10</v>
      </c>
    </row>
    <row r="887" customFormat="false" ht="15" hidden="false" customHeight="true" outlineLevel="0" collapsed="false">
      <c r="A887" s="19" t="n">
        <v>46048</v>
      </c>
      <c r="B887" s="1" t="s">
        <v>137</v>
      </c>
      <c r="C887" s="1" t="s">
        <v>138</v>
      </c>
      <c r="D887" s="1" t="n">
        <v>12</v>
      </c>
      <c r="E887" s="1" t="s">
        <v>10</v>
      </c>
      <c r="F887" s="1" t="s">
        <v>250</v>
      </c>
      <c r="G887" s="1" t="s">
        <v>261</v>
      </c>
      <c r="H887" s="20" t="n">
        <v>1200</v>
      </c>
      <c r="I887" s="21" t="n">
        <v>19.73</v>
      </c>
      <c r="J887" s="20" t="n">
        <f aca="false">H887*I887</f>
        <v>23676</v>
      </c>
      <c r="K887" s="22" t="n">
        <v>1.75</v>
      </c>
      <c r="L887" s="23" t="n">
        <f aca="false">H887*K887</f>
        <v>2100</v>
      </c>
      <c r="M887" s="23" t="n">
        <v>2500</v>
      </c>
      <c r="N887" s="24" t="n">
        <f aca="false">L887-M887</f>
        <v>-400</v>
      </c>
      <c r="O887" s="25" t="n">
        <f aca="false">IF(L887&gt;=M887,1,0)</f>
        <v>0</v>
      </c>
      <c r="P887" s="26" t="n">
        <v>0.567</v>
      </c>
      <c r="Q887" s="26" t="n">
        <v>0.1325</v>
      </c>
      <c r="R887" s="25" t="n">
        <v>69</v>
      </c>
      <c r="S887" s="21" t="n">
        <v>10</v>
      </c>
    </row>
    <row r="888" customFormat="false" ht="15" hidden="false" customHeight="true" outlineLevel="0" collapsed="false">
      <c r="A888" s="19" t="n">
        <v>46048</v>
      </c>
      <c r="B888" s="1" t="s">
        <v>137</v>
      </c>
      <c r="C888" s="1" t="s">
        <v>138</v>
      </c>
      <c r="D888" s="1" t="n">
        <v>13</v>
      </c>
      <c r="E888" s="1" t="s">
        <v>16</v>
      </c>
      <c r="F888" s="1" t="s">
        <v>263</v>
      </c>
      <c r="G888" s="1" t="s">
        <v>267</v>
      </c>
      <c r="H888" s="20" t="n">
        <v>1700</v>
      </c>
      <c r="I888" s="21" t="n">
        <v>17.88</v>
      </c>
      <c r="J888" s="20" t="n">
        <f aca="false">H888*I888</f>
        <v>30396</v>
      </c>
      <c r="K888" s="22" t="n">
        <v>1.5</v>
      </c>
      <c r="L888" s="23" t="n">
        <f aca="false">H888*K888</f>
        <v>2550</v>
      </c>
      <c r="M888" s="23" t="n">
        <v>2500</v>
      </c>
      <c r="N888" s="24" t="n">
        <f aca="false">L888-M888</f>
        <v>50</v>
      </c>
      <c r="O888" s="25" t="n">
        <f aca="false">IF(L888&gt;=M888,1,0)</f>
        <v>1</v>
      </c>
      <c r="P888" s="26" t="n">
        <v>0.6864</v>
      </c>
      <c r="Q888" s="26" t="n">
        <v>0.1449</v>
      </c>
      <c r="R888" s="25" t="n">
        <v>71</v>
      </c>
      <c r="S888" s="21" t="n">
        <v>10</v>
      </c>
    </row>
    <row r="889" customFormat="false" ht="15" hidden="false" customHeight="true" outlineLevel="0" collapsed="false">
      <c r="A889" s="19" t="n">
        <v>46048</v>
      </c>
      <c r="B889" s="1" t="s">
        <v>137</v>
      </c>
      <c r="C889" s="1" t="s">
        <v>138</v>
      </c>
      <c r="D889" s="1" t="n">
        <v>14</v>
      </c>
      <c r="E889" s="1" t="s">
        <v>10</v>
      </c>
      <c r="F889" s="1" t="s">
        <v>160</v>
      </c>
      <c r="G889" s="1" t="s">
        <v>161</v>
      </c>
      <c r="H889" s="20" t="n">
        <v>2050</v>
      </c>
      <c r="I889" s="21" t="n">
        <v>22.05</v>
      </c>
      <c r="J889" s="20" t="n">
        <f aca="false">H889*I889</f>
        <v>45202.5</v>
      </c>
      <c r="K889" s="22" t="n">
        <v>1.83</v>
      </c>
      <c r="L889" s="23" t="n">
        <f aca="false">H889*K889</f>
        <v>3751.5</v>
      </c>
      <c r="M889" s="23" t="n">
        <v>2500</v>
      </c>
      <c r="N889" s="24" t="n">
        <f aca="false">L889-M889</f>
        <v>1251.5</v>
      </c>
      <c r="O889" s="25" t="n">
        <f aca="false">IF(L889&gt;=M889,1,0)</f>
        <v>1</v>
      </c>
      <c r="P889" s="26" t="n">
        <v>0.8811</v>
      </c>
      <c r="Q889" s="26" t="n">
        <v>0.2026</v>
      </c>
      <c r="R889" s="25" t="n">
        <v>74</v>
      </c>
      <c r="S889" s="21" t="n">
        <v>12</v>
      </c>
    </row>
    <row r="890" customFormat="false" ht="15" hidden="false" customHeight="true" outlineLevel="0" collapsed="false">
      <c r="A890" s="19" t="n">
        <v>46048</v>
      </c>
      <c r="B890" s="1" t="s">
        <v>137</v>
      </c>
      <c r="C890" s="1" t="s">
        <v>138</v>
      </c>
      <c r="D890" s="1" t="n">
        <v>15</v>
      </c>
      <c r="E890" s="1" t="s">
        <v>10</v>
      </c>
      <c r="F890" s="1" t="s">
        <v>167</v>
      </c>
      <c r="G890" s="1" t="s">
        <v>208</v>
      </c>
      <c r="H890" s="20" t="n">
        <v>1450</v>
      </c>
      <c r="I890" s="21" t="n">
        <v>18.43</v>
      </c>
      <c r="J890" s="20" t="n">
        <f aca="false">H890*I890</f>
        <v>26723.5</v>
      </c>
      <c r="K890" s="22" t="n">
        <v>1.53</v>
      </c>
      <c r="L890" s="23" t="n">
        <f aca="false">H890*K890</f>
        <v>2218.5</v>
      </c>
      <c r="M890" s="23" t="n">
        <v>2500</v>
      </c>
      <c r="N890" s="24" t="n">
        <f aca="false">L890-M890</f>
        <v>-281.5</v>
      </c>
      <c r="O890" s="25" t="n">
        <f aca="false">IF(L890&gt;=M890,1,0)</f>
        <v>0</v>
      </c>
      <c r="P890" s="26" t="n">
        <v>0.5185</v>
      </c>
      <c r="Q890" s="26" t="n">
        <v>0.1571</v>
      </c>
      <c r="R890" s="25" t="n">
        <v>75</v>
      </c>
      <c r="S890" s="21" t="n">
        <v>12</v>
      </c>
    </row>
    <row r="891" customFormat="false" ht="15" hidden="false" customHeight="true" outlineLevel="0" collapsed="false">
      <c r="A891" s="19" t="n">
        <v>46048</v>
      </c>
      <c r="B891" s="1" t="s">
        <v>137</v>
      </c>
      <c r="C891" s="1" t="s">
        <v>138</v>
      </c>
      <c r="D891" s="1" t="n">
        <v>16</v>
      </c>
      <c r="E891" s="1" t="s">
        <v>10</v>
      </c>
      <c r="F891" s="1" t="s">
        <v>296</v>
      </c>
      <c r="G891" s="1" t="s">
        <v>297</v>
      </c>
      <c r="H891" s="20" t="n">
        <v>2650</v>
      </c>
      <c r="I891" s="21" t="n">
        <v>16.82</v>
      </c>
      <c r="J891" s="20" t="n">
        <f aca="false">H891*I891</f>
        <v>44573</v>
      </c>
      <c r="K891" s="22" t="n">
        <v>1.45</v>
      </c>
      <c r="L891" s="23" t="n">
        <f aca="false">H891*K891</f>
        <v>3842.5</v>
      </c>
      <c r="M891" s="23" t="n">
        <v>2500</v>
      </c>
      <c r="N891" s="24" t="n">
        <f aca="false">L891-M891</f>
        <v>1342.5</v>
      </c>
      <c r="O891" s="25" t="n">
        <f aca="false">IF(L891&gt;=M891,1,0)</f>
        <v>1</v>
      </c>
      <c r="P891" s="26" t="n">
        <v>0.8658</v>
      </c>
      <c r="Q891" s="26" t="n">
        <v>0.13</v>
      </c>
      <c r="R891" s="25" t="n">
        <v>73</v>
      </c>
      <c r="S891" s="21" t="n">
        <v>12</v>
      </c>
    </row>
    <row r="892" customFormat="false" ht="15" hidden="false" customHeight="true" outlineLevel="0" collapsed="false">
      <c r="A892" s="19" t="n">
        <v>46048</v>
      </c>
      <c r="B892" s="1" t="s">
        <v>137</v>
      </c>
      <c r="C892" s="1" t="s">
        <v>164</v>
      </c>
      <c r="D892" s="1" t="n">
        <v>17</v>
      </c>
      <c r="E892" s="1" t="s">
        <v>10</v>
      </c>
      <c r="F892" s="1" t="s">
        <v>291</v>
      </c>
      <c r="G892" s="1" t="s">
        <v>298</v>
      </c>
      <c r="H892" s="20" t="n">
        <v>1000</v>
      </c>
      <c r="I892" s="21" t="n">
        <v>35</v>
      </c>
      <c r="J892" s="20" t="n">
        <f aca="false">H892*I892</f>
        <v>35000</v>
      </c>
      <c r="K892" s="22" t="n">
        <v>2.88</v>
      </c>
      <c r="L892" s="23" t="n">
        <f aca="false">H892*K892</f>
        <v>2880</v>
      </c>
      <c r="M892" s="23" t="n">
        <v>2500</v>
      </c>
      <c r="N892" s="24" t="n">
        <f aca="false">L892-M892</f>
        <v>380</v>
      </c>
      <c r="O892" s="25" t="n">
        <f aca="false">IF(L892&gt;=M892,1,0)</f>
        <v>1</v>
      </c>
      <c r="P892" s="26" t="n">
        <v>0.6341</v>
      </c>
      <c r="Q892" s="26" t="n">
        <v>0.0909</v>
      </c>
      <c r="R892" s="25" t="n">
        <v>82</v>
      </c>
      <c r="S892" s="21" t="n">
        <v>12</v>
      </c>
    </row>
    <row r="893" customFormat="false" ht="15" hidden="false" customHeight="true" outlineLevel="0" collapsed="false">
      <c r="A893" s="19" t="n">
        <v>46048</v>
      </c>
      <c r="B893" s="1" t="s">
        <v>137</v>
      </c>
      <c r="C893" s="1" t="s">
        <v>164</v>
      </c>
      <c r="D893" s="1" t="n">
        <v>18</v>
      </c>
      <c r="E893" s="1" t="s">
        <v>10</v>
      </c>
      <c r="F893" s="1" t="s">
        <v>167</v>
      </c>
      <c r="G893" s="1" t="s">
        <v>208</v>
      </c>
      <c r="H893" s="20" t="n">
        <v>2700</v>
      </c>
      <c r="I893" s="21" t="n">
        <v>19.05</v>
      </c>
      <c r="J893" s="20" t="n">
        <f aca="false">H893*I893</f>
        <v>51435</v>
      </c>
      <c r="K893" s="22" t="n">
        <v>1.83</v>
      </c>
      <c r="L893" s="23" t="n">
        <f aca="false">H893*K893</f>
        <v>4941</v>
      </c>
      <c r="M893" s="23" t="n">
        <v>2500</v>
      </c>
      <c r="N893" s="24" t="n">
        <f aca="false">L893-M893</f>
        <v>2441</v>
      </c>
      <c r="O893" s="25" t="n">
        <f aca="false">IF(L893&gt;=M893,1,0)</f>
        <v>1</v>
      </c>
      <c r="P893" s="26" t="n">
        <v>0.9288</v>
      </c>
      <c r="Q893" s="26" t="n">
        <v>0.0881</v>
      </c>
      <c r="R893" s="25" t="n">
        <v>80</v>
      </c>
      <c r="S893" s="21" t="n">
        <v>12</v>
      </c>
    </row>
    <row r="894" customFormat="false" ht="15" hidden="false" customHeight="true" outlineLevel="0" collapsed="false">
      <c r="A894" s="19" t="n">
        <v>46048</v>
      </c>
      <c r="B894" s="1" t="s">
        <v>137</v>
      </c>
      <c r="C894" s="1" t="s">
        <v>164</v>
      </c>
      <c r="D894" s="1" t="n">
        <v>19</v>
      </c>
      <c r="E894" s="1" t="s">
        <v>10</v>
      </c>
      <c r="F894" s="1" t="s">
        <v>207</v>
      </c>
      <c r="G894" s="1" t="s">
        <v>208</v>
      </c>
      <c r="H894" s="20" t="n">
        <v>1700</v>
      </c>
      <c r="I894" s="21" t="n">
        <v>19.05</v>
      </c>
      <c r="J894" s="20" t="n">
        <f aca="false">H894*I894</f>
        <v>32385</v>
      </c>
      <c r="K894" s="22" t="n">
        <v>1.83</v>
      </c>
      <c r="L894" s="23" t="n">
        <f aca="false">H894*K894</f>
        <v>3111</v>
      </c>
      <c r="M894" s="23" t="n">
        <v>2500</v>
      </c>
      <c r="N894" s="24" t="n">
        <f aca="false">L894-M894</f>
        <v>611</v>
      </c>
      <c r="O894" s="25" t="n">
        <f aca="false">IF(L894&gt;=M894,1,0)</f>
        <v>1</v>
      </c>
      <c r="P894" s="26" t="n">
        <v>0.5971</v>
      </c>
      <c r="Q894" s="26" t="n">
        <v>0.1289</v>
      </c>
      <c r="R894" s="25" t="n">
        <v>79</v>
      </c>
      <c r="S894" s="21" t="n">
        <v>12</v>
      </c>
    </row>
    <row r="895" customFormat="false" ht="15" hidden="false" customHeight="true" outlineLevel="0" collapsed="false">
      <c r="A895" s="19" t="n">
        <v>46048</v>
      </c>
      <c r="B895" s="1" t="s">
        <v>137</v>
      </c>
      <c r="C895" s="1" t="s">
        <v>164</v>
      </c>
      <c r="D895" s="1" t="n">
        <v>20</v>
      </c>
      <c r="E895" s="1" t="s">
        <v>16</v>
      </c>
      <c r="F895" s="1" t="s">
        <v>263</v>
      </c>
      <c r="G895" s="1" t="s">
        <v>267</v>
      </c>
      <c r="H895" s="20" t="n">
        <v>2100</v>
      </c>
      <c r="I895" s="21" t="n">
        <v>17.88</v>
      </c>
      <c r="J895" s="20" t="n">
        <f aca="false">H895*I895</f>
        <v>37548</v>
      </c>
      <c r="K895" s="22" t="n">
        <v>1.5</v>
      </c>
      <c r="L895" s="23" t="n">
        <f aca="false">H895*K895</f>
        <v>3150</v>
      </c>
      <c r="M895" s="23" t="n">
        <v>2500</v>
      </c>
      <c r="N895" s="24" t="n">
        <f aca="false">L895-M895</f>
        <v>650</v>
      </c>
      <c r="O895" s="25" t="n">
        <f aca="false">IF(L895&gt;=M895,1,0)</f>
        <v>1</v>
      </c>
      <c r="P895" s="26" t="n">
        <v>0.7079</v>
      </c>
      <c r="Q895" s="26" t="n">
        <v>0.0787</v>
      </c>
      <c r="R895" s="25" t="n">
        <v>74</v>
      </c>
      <c r="S895" s="21" t="n">
        <v>12</v>
      </c>
    </row>
    <row r="896" customFormat="false" ht="15" hidden="false" customHeight="true" outlineLevel="0" collapsed="false">
      <c r="A896" s="19" t="n">
        <v>46048</v>
      </c>
      <c r="B896" s="1" t="s">
        <v>137</v>
      </c>
      <c r="C896" s="1" t="s">
        <v>164</v>
      </c>
      <c r="D896" s="1" t="n">
        <v>21</v>
      </c>
      <c r="E896" s="1" t="s">
        <v>10</v>
      </c>
      <c r="F896" s="1" t="s">
        <v>172</v>
      </c>
      <c r="G896" s="1" t="s">
        <v>173</v>
      </c>
      <c r="H896" s="20" t="n">
        <v>1150</v>
      </c>
      <c r="I896" s="21" t="n">
        <v>40.42</v>
      </c>
      <c r="J896" s="20" t="n">
        <f aca="false">H896*I896</f>
        <v>46483</v>
      </c>
      <c r="K896" s="22" t="n">
        <v>3.5</v>
      </c>
      <c r="L896" s="23" t="n">
        <f aca="false">H896*K896</f>
        <v>4025</v>
      </c>
      <c r="M896" s="23" t="n">
        <v>2500</v>
      </c>
      <c r="N896" s="24" t="n">
        <f aca="false">L896-M896</f>
        <v>1525</v>
      </c>
      <c r="O896" s="25" t="n">
        <f aca="false">IF(L896&gt;=M896,1,0)</f>
        <v>1</v>
      </c>
      <c r="P896" s="26" t="n">
        <v>0.797</v>
      </c>
      <c r="Q896" s="26" t="n">
        <v>0.0893</v>
      </c>
      <c r="R896" s="25" t="n">
        <v>79</v>
      </c>
      <c r="S896" s="21" t="n">
        <v>13</v>
      </c>
    </row>
    <row r="897" customFormat="false" ht="15" hidden="false" customHeight="true" outlineLevel="0" collapsed="false">
      <c r="A897" s="19" t="n">
        <v>46048</v>
      </c>
      <c r="B897" s="1" t="s">
        <v>137</v>
      </c>
      <c r="C897" s="1" t="s">
        <v>164</v>
      </c>
      <c r="D897" s="1" t="n">
        <v>22</v>
      </c>
      <c r="E897" s="1" t="s">
        <v>16</v>
      </c>
      <c r="F897" s="1" t="s">
        <v>139</v>
      </c>
      <c r="G897" s="1" t="s">
        <v>140</v>
      </c>
      <c r="H897" s="20" t="n">
        <v>2300</v>
      </c>
      <c r="I897" s="21" t="n">
        <v>22.23</v>
      </c>
      <c r="J897" s="20" t="n">
        <f aca="false">H897*I897</f>
        <v>51129</v>
      </c>
      <c r="K897" s="22" t="n">
        <v>1.51</v>
      </c>
      <c r="L897" s="23" t="n">
        <f aca="false">H897*K897</f>
        <v>3473</v>
      </c>
      <c r="M897" s="23" t="n">
        <v>2500</v>
      </c>
      <c r="N897" s="24" t="n">
        <f aca="false">L897-M897</f>
        <v>973</v>
      </c>
      <c r="O897" s="25" t="n">
        <f aca="false">IF(L897&gt;=M897,1,0)</f>
        <v>1</v>
      </c>
      <c r="P897" s="26" t="n">
        <v>0.9202</v>
      </c>
      <c r="Q897" s="26" t="n">
        <v>0.0845</v>
      </c>
      <c r="R897" s="25" t="n">
        <v>79</v>
      </c>
      <c r="S897" s="21" t="n">
        <v>12</v>
      </c>
    </row>
    <row r="898" customFormat="false" ht="15" hidden="false" customHeight="true" outlineLevel="0" collapsed="false">
      <c r="A898" s="19" t="n">
        <v>46048</v>
      </c>
      <c r="B898" s="1" t="s">
        <v>137</v>
      </c>
      <c r="C898" s="1" t="s">
        <v>164</v>
      </c>
      <c r="D898" s="1" t="n">
        <v>23</v>
      </c>
      <c r="E898" s="1" t="s">
        <v>22</v>
      </c>
      <c r="F898" s="1" t="s">
        <v>308</v>
      </c>
      <c r="G898" s="1" t="s">
        <v>274</v>
      </c>
      <c r="H898" s="20" t="n">
        <v>1200</v>
      </c>
      <c r="I898" s="21" t="n">
        <v>20.96</v>
      </c>
      <c r="J898" s="20" t="n">
        <f aca="false">H898*I898</f>
        <v>25152</v>
      </c>
      <c r="K898" s="22" t="n">
        <v>1.07</v>
      </c>
      <c r="L898" s="23" t="n">
        <f aca="false">H898*K898</f>
        <v>1284</v>
      </c>
      <c r="M898" s="23" t="n">
        <v>2500</v>
      </c>
      <c r="N898" s="24" t="n">
        <f aca="false">L898-M898</f>
        <v>-1216</v>
      </c>
      <c r="O898" s="25" t="n">
        <f aca="false">IF(L898&gt;=M898,1,0)</f>
        <v>0</v>
      </c>
      <c r="P898" s="26" t="n">
        <v>0.4747</v>
      </c>
      <c r="Q898" s="26" t="n">
        <v>0.0633</v>
      </c>
      <c r="R898" s="25" t="n">
        <v>75</v>
      </c>
      <c r="S898" s="21" t="n">
        <v>12</v>
      </c>
    </row>
    <row r="899" customFormat="false" ht="15" hidden="false" customHeight="true" outlineLevel="0" collapsed="false">
      <c r="A899" s="19" t="n">
        <v>46048</v>
      </c>
      <c r="B899" s="1" t="s">
        <v>137</v>
      </c>
      <c r="C899" s="1" t="s">
        <v>164</v>
      </c>
      <c r="D899" s="1" t="n">
        <v>24</v>
      </c>
      <c r="E899" s="1" t="s">
        <v>10</v>
      </c>
      <c r="F899" s="1" t="s">
        <v>286</v>
      </c>
      <c r="G899" s="1" t="s">
        <v>287</v>
      </c>
      <c r="H899" s="20" t="n">
        <v>1800</v>
      </c>
      <c r="I899" s="21" t="n">
        <v>17.98</v>
      </c>
      <c r="J899" s="20" t="n">
        <f aca="false">H899*I899</f>
        <v>32364</v>
      </c>
      <c r="K899" s="22" t="n">
        <v>2.1</v>
      </c>
      <c r="L899" s="23" t="n">
        <f aca="false">H899*K899</f>
        <v>3780</v>
      </c>
      <c r="M899" s="23" t="n">
        <v>2500</v>
      </c>
      <c r="N899" s="24" t="n">
        <f aca="false">L899-M899</f>
        <v>1280</v>
      </c>
      <c r="O899" s="25" t="n">
        <f aca="false">IF(L899&gt;=M899,1,0)</f>
        <v>1</v>
      </c>
      <c r="P899" s="26" t="n">
        <v>0.6602</v>
      </c>
      <c r="Q899" s="26" t="n">
        <v>0.1</v>
      </c>
      <c r="R899" s="25" t="n">
        <v>73</v>
      </c>
      <c r="S899" s="21" t="n">
        <v>12</v>
      </c>
    </row>
    <row r="900" customFormat="false" ht="15" hidden="false" customHeight="true" outlineLevel="0" collapsed="false">
      <c r="A900" s="19" t="n">
        <v>46048</v>
      </c>
      <c r="B900" s="1" t="s">
        <v>137</v>
      </c>
      <c r="C900" s="1" t="s">
        <v>164</v>
      </c>
      <c r="D900" s="1" t="n">
        <v>25</v>
      </c>
      <c r="E900" s="1" t="s">
        <v>10</v>
      </c>
      <c r="F900" s="1" t="s">
        <v>286</v>
      </c>
      <c r="G900" s="1" t="s">
        <v>287</v>
      </c>
      <c r="H900" s="20" t="n">
        <v>2200</v>
      </c>
      <c r="I900" s="21" t="n">
        <v>17.98</v>
      </c>
      <c r="J900" s="20" t="n">
        <f aca="false">H900*I900</f>
        <v>39556</v>
      </c>
      <c r="K900" s="22" t="n">
        <v>2.1</v>
      </c>
      <c r="L900" s="23" t="n">
        <f aca="false">H900*K900</f>
        <v>4620</v>
      </c>
      <c r="M900" s="23" t="n">
        <v>2500</v>
      </c>
      <c r="N900" s="24" t="n">
        <f aca="false">L900-M900</f>
        <v>2120</v>
      </c>
      <c r="O900" s="25" t="n">
        <f aca="false">IF(L900&gt;=M900,1,0)</f>
        <v>1</v>
      </c>
      <c r="P900" s="26" t="n">
        <v>0.6999</v>
      </c>
      <c r="Q900" s="26" t="n">
        <v>0.1009</v>
      </c>
      <c r="R900" s="25" t="n">
        <v>80</v>
      </c>
      <c r="S900" s="21" t="n">
        <v>12</v>
      </c>
    </row>
    <row r="901" customFormat="false" ht="15" hidden="false" customHeight="true" outlineLevel="0" collapsed="false">
      <c r="A901" s="19" t="n">
        <v>46048</v>
      </c>
      <c r="B901" s="1" t="s">
        <v>137</v>
      </c>
      <c r="C901" s="1" t="s">
        <v>164</v>
      </c>
      <c r="D901" s="1" t="n">
        <v>26</v>
      </c>
      <c r="E901" s="1" t="s">
        <v>10</v>
      </c>
      <c r="F901" s="1" t="s">
        <v>309</v>
      </c>
      <c r="G901" s="1" t="s">
        <v>317</v>
      </c>
      <c r="H901" s="20" t="n">
        <v>750</v>
      </c>
      <c r="I901" s="21" t="n">
        <v>26.28</v>
      </c>
      <c r="J901" s="20" t="n">
        <f aca="false">H901*I901</f>
        <v>19710</v>
      </c>
      <c r="K901" s="22" t="n">
        <v>3.5</v>
      </c>
      <c r="L901" s="23" t="n">
        <f aca="false">H901*K901</f>
        <v>2625</v>
      </c>
      <c r="M901" s="23" t="n">
        <v>2500</v>
      </c>
      <c r="N901" s="24" t="n">
        <f aca="false">L901-M901</f>
        <v>125</v>
      </c>
      <c r="O901" s="25" t="n">
        <f aca="false">IF(L901&gt;=M901,1,0)</f>
        <v>1</v>
      </c>
      <c r="P901" s="26" t="n">
        <v>0.4071</v>
      </c>
      <c r="Q901" s="26" t="n">
        <v>0.073</v>
      </c>
      <c r="R901" s="25" t="n">
        <v>75</v>
      </c>
      <c r="S901" s="21" t="n">
        <v>12</v>
      </c>
    </row>
    <row r="902" customFormat="false" ht="15" hidden="false" customHeight="true" outlineLevel="0" collapsed="false">
      <c r="A902" s="19" t="n">
        <v>46048</v>
      </c>
      <c r="B902" s="1" t="s">
        <v>137</v>
      </c>
      <c r="C902" s="1" t="s">
        <v>164</v>
      </c>
      <c r="D902" s="1" t="n">
        <v>27</v>
      </c>
      <c r="E902" s="1" t="s">
        <v>219</v>
      </c>
      <c r="F902" s="1" t="s">
        <v>275</v>
      </c>
      <c r="G902" s="1" t="s">
        <v>252</v>
      </c>
      <c r="H902" s="20" t="n">
        <v>2050</v>
      </c>
      <c r="I902" s="21" t="n">
        <v>23.25</v>
      </c>
      <c r="J902" s="20" t="n">
        <f aca="false">H902*I902</f>
        <v>47662.5</v>
      </c>
      <c r="K902" s="22" t="n">
        <v>1.3</v>
      </c>
      <c r="L902" s="23" t="n">
        <f aca="false">H902*K902</f>
        <v>2665</v>
      </c>
      <c r="M902" s="23" t="n">
        <v>2500</v>
      </c>
      <c r="N902" s="24" t="n">
        <f aca="false">L902-M902</f>
        <v>165</v>
      </c>
      <c r="O902" s="25" t="n">
        <f aca="false">IF(L902&gt;=M902,1,0)</f>
        <v>1</v>
      </c>
      <c r="P902" s="26" t="n">
        <v>0.9479</v>
      </c>
      <c r="Q902" s="26" t="n">
        <v>0.1237</v>
      </c>
      <c r="R902" s="25" t="n">
        <v>75</v>
      </c>
      <c r="S902" s="21" t="n">
        <v>12</v>
      </c>
    </row>
    <row r="903" customFormat="false" ht="15" hidden="false" customHeight="true" outlineLevel="0" collapsed="false">
      <c r="A903" s="19" t="n">
        <v>46048</v>
      </c>
      <c r="B903" s="1" t="s">
        <v>137</v>
      </c>
      <c r="C903" s="1" t="s">
        <v>164</v>
      </c>
      <c r="D903" s="1" t="n">
        <v>28</v>
      </c>
      <c r="E903" s="1" t="s">
        <v>176</v>
      </c>
      <c r="F903" s="1" t="s">
        <v>292</v>
      </c>
      <c r="G903" s="1" t="s">
        <v>223</v>
      </c>
      <c r="H903" s="20" t="n">
        <v>1550</v>
      </c>
      <c r="I903" s="21" t="n">
        <v>27.12</v>
      </c>
      <c r="J903" s="20" t="n">
        <f aca="false">H903*I903</f>
        <v>42036</v>
      </c>
      <c r="K903" s="22" t="n">
        <v>2.16</v>
      </c>
      <c r="L903" s="23" t="n">
        <f aca="false">H903*K903</f>
        <v>3348</v>
      </c>
      <c r="M903" s="23" t="n">
        <v>2500</v>
      </c>
      <c r="N903" s="24" t="n">
        <f aca="false">L903-M903</f>
        <v>848</v>
      </c>
      <c r="O903" s="25" t="n">
        <f aca="false">IF(L903&gt;=M903,1,0)</f>
        <v>1</v>
      </c>
      <c r="P903" s="26" t="n">
        <v>0.7819</v>
      </c>
      <c r="Q903" s="26" t="n">
        <v>0.1101</v>
      </c>
      <c r="R903" s="25" t="n">
        <v>77</v>
      </c>
      <c r="S903" s="21" t="n">
        <v>12</v>
      </c>
    </row>
    <row r="904" customFormat="false" ht="15" hidden="false" customHeight="true" outlineLevel="0" collapsed="false">
      <c r="A904" s="19" t="n">
        <v>46048</v>
      </c>
      <c r="B904" s="1" t="s">
        <v>137</v>
      </c>
      <c r="C904" s="1" t="s">
        <v>164</v>
      </c>
      <c r="D904" s="1" t="n">
        <v>29</v>
      </c>
      <c r="E904" s="1" t="s">
        <v>219</v>
      </c>
      <c r="F904" s="1" t="s">
        <v>318</v>
      </c>
      <c r="G904" s="1" t="s">
        <v>185</v>
      </c>
      <c r="H904" s="20" t="n">
        <v>1850</v>
      </c>
      <c r="I904" s="21" t="n">
        <v>22.05</v>
      </c>
      <c r="J904" s="20" t="n">
        <f aca="false">H904*I904</f>
        <v>40792.5</v>
      </c>
      <c r="K904" s="22" t="n">
        <v>1.44</v>
      </c>
      <c r="L904" s="23" t="n">
        <f aca="false">H904*K904</f>
        <v>2664</v>
      </c>
      <c r="M904" s="23" t="n">
        <v>2500</v>
      </c>
      <c r="N904" s="24" t="n">
        <f aca="false">L904-M904</f>
        <v>164</v>
      </c>
      <c r="O904" s="25" t="n">
        <f aca="false">IF(L904&gt;=M904,1,0)</f>
        <v>1</v>
      </c>
      <c r="P904" s="26" t="n">
        <v>0.8291</v>
      </c>
      <c r="Q904" s="26" t="n">
        <v>0.103</v>
      </c>
      <c r="R904" s="25" t="n">
        <v>77</v>
      </c>
      <c r="S904" s="21" t="n">
        <v>12</v>
      </c>
    </row>
    <row r="905" customFormat="false" ht="15" hidden="false" customHeight="true" outlineLevel="0" collapsed="false">
      <c r="A905" s="19" t="n">
        <v>46048</v>
      </c>
      <c r="B905" s="1" t="s">
        <v>137</v>
      </c>
      <c r="C905" s="1" t="s">
        <v>164</v>
      </c>
      <c r="D905" s="1" t="n">
        <v>30</v>
      </c>
      <c r="E905" s="1" t="s">
        <v>10</v>
      </c>
      <c r="F905" s="1" t="s">
        <v>160</v>
      </c>
      <c r="G905" s="1" t="s">
        <v>161</v>
      </c>
      <c r="H905" s="20" t="n">
        <v>2150</v>
      </c>
      <c r="I905" s="21" t="n">
        <v>22.05</v>
      </c>
      <c r="J905" s="20" t="n">
        <f aca="false">H905*I905</f>
        <v>47407.5</v>
      </c>
      <c r="K905" s="22" t="n">
        <v>1.83</v>
      </c>
      <c r="L905" s="23" t="n">
        <f aca="false">H905*K905</f>
        <v>3934.5</v>
      </c>
      <c r="M905" s="23" t="n">
        <v>2500</v>
      </c>
      <c r="N905" s="24" t="n">
        <f aca="false">L905-M905</f>
        <v>1434.5</v>
      </c>
      <c r="O905" s="25" t="n">
        <f aca="false">IF(L905&gt;=M905,1,0)</f>
        <v>1</v>
      </c>
      <c r="P905" s="26" t="n">
        <v>0.8551</v>
      </c>
      <c r="Q905" s="26" t="n">
        <v>0.0776</v>
      </c>
      <c r="R905" s="25" t="n">
        <v>78</v>
      </c>
      <c r="S905" s="21" t="n">
        <v>12</v>
      </c>
    </row>
    <row r="906" customFormat="false" ht="15" hidden="false" customHeight="true" outlineLevel="0" collapsed="false">
      <c r="A906" s="19" t="n">
        <v>46048</v>
      </c>
      <c r="B906" s="1" t="s">
        <v>137</v>
      </c>
      <c r="C906" s="1" t="s">
        <v>164</v>
      </c>
      <c r="D906" s="1" t="n">
        <v>31</v>
      </c>
      <c r="E906" s="1" t="s">
        <v>176</v>
      </c>
      <c r="F906" s="1" t="s">
        <v>319</v>
      </c>
      <c r="G906" s="1" t="s">
        <v>214</v>
      </c>
      <c r="H906" s="20" t="n">
        <v>1050</v>
      </c>
      <c r="I906" s="21" t="n">
        <v>20.2</v>
      </c>
      <c r="J906" s="20" t="n">
        <f aca="false">H906*I906</f>
        <v>21210</v>
      </c>
      <c r="K906" s="22" t="n">
        <v>1.76</v>
      </c>
      <c r="L906" s="23" t="n">
        <f aca="false">H906*K906</f>
        <v>1848</v>
      </c>
      <c r="M906" s="23" t="n">
        <v>2500</v>
      </c>
      <c r="N906" s="24" t="n">
        <f aca="false">L906-M906</f>
        <v>-652</v>
      </c>
      <c r="O906" s="25" t="n">
        <f aca="false">IF(L906&gt;=M906,1,0)</f>
        <v>0</v>
      </c>
      <c r="P906" s="26" t="n">
        <v>0.4054</v>
      </c>
      <c r="Q906" s="26" t="n">
        <v>0.1573</v>
      </c>
      <c r="R906" s="25" t="n">
        <v>76</v>
      </c>
      <c r="S906" s="21" t="n">
        <v>11</v>
      </c>
    </row>
    <row r="907" customFormat="false" ht="15" hidden="false" customHeight="true" outlineLevel="0" collapsed="false">
      <c r="A907" s="19" t="n">
        <v>46048</v>
      </c>
      <c r="B907" s="1" t="s">
        <v>137</v>
      </c>
      <c r="C907" s="1" t="s">
        <v>164</v>
      </c>
      <c r="D907" s="1" t="n">
        <v>32</v>
      </c>
      <c r="E907" s="1" t="s">
        <v>176</v>
      </c>
      <c r="F907" s="1" t="s">
        <v>320</v>
      </c>
      <c r="G907" s="1" t="s">
        <v>321</v>
      </c>
      <c r="H907" s="20" t="n">
        <v>1350</v>
      </c>
      <c r="I907" s="21" t="n">
        <v>19.46</v>
      </c>
      <c r="J907" s="20" t="n">
        <f aca="false">H907*I907</f>
        <v>26271</v>
      </c>
      <c r="K907" s="22" t="n">
        <v>1.63</v>
      </c>
      <c r="L907" s="23" t="n">
        <f aca="false">H907*K907</f>
        <v>2200.5</v>
      </c>
      <c r="M907" s="23" t="n">
        <v>2500</v>
      </c>
      <c r="N907" s="24" t="n">
        <f aca="false">L907-M907</f>
        <v>-299.5</v>
      </c>
      <c r="O907" s="25" t="n">
        <f aca="false">IF(L907&gt;=M907,1,0)</f>
        <v>0</v>
      </c>
      <c r="P907" s="26" t="n">
        <v>0.565</v>
      </c>
      <c r="Q907" s="26" t="n">
        <v>0.0805</v>
      </c>
      <c r="R907" s="25" t="n">
        <v>68</v>
      </c>
      <c r="S907" s="21" t="n">
        <v>12</v>
      </c>
    </row>
    <row r="908" customFormat="false" ht="15" hidden="false" customHeight="true" outlineLevel="0" collapsed="false">
      <c r="A908" s="19" t="n">
        <v>46048</v>
      </c>
      <c r="B908" s="1" t="s">
        <v>137</v>
      </c>
      <c r="C908" s="1" t="s">
        <v>190</v>
      </c>
      <c r="D908" s="1" t="n">
        <v>33</v>
      </c>
      <c r="E908" s="1" t="s">
        <v>16</v>
      </c>
      <c r="F908" s="1" t="s">
        <v>300</v>
      </c>
      <c r="G908" s="1" t="s">
        <v>260</v>
      </c>
      <c r="H908" s="20" t="n">
        <v>1600</v>
      </c>
      <c r="I908" s="21" t="n">
        <v>16.66</v>
      </c>
      <c r="J908" s="20" t="n">
        <f aca="false">H908*I908</f>
        <v>26656</v>
      </c>
      <c r="K908" s="22" t="n">
        <v>1.4</v>
      </c>
      <c r="L908" s="23" t="n">
        <f aca="false">H908*K908</f>
        <v>2240</v>
      </c>
      <c r="M908" s="23" t="n">
        <v>2500</v>
      </c>
      <c r="N908" s="24" t="n">
        <f aca="false">L908-M908</f>
        <v>-260</v>
      </c>
      <c r="O908" s="25" t="n">
        <f aca="false">IF(L908&gt;=M908,1,0)</f>
        <v>0</v>
      </c>
      <c r="P908" s="26" t="n">
        <v>0.673131313131313</v>
      </c>
      <c r="Q908" s="26" t="n">
        <v>0.0955761878754779</v>
      </c>
      <c r="R908" s="25" t="n">
        <v>67</v>
      </c>
      <c r="S908" s="21" t="n">
        <v>10</v>
      </c>
    </row>
    <row r="909" customFormat="false" ht="15" hidden="false" customHeight="true" outlineLevel="0" collapsed="false">
      <c r="A909" s="19" t="n">
        <v>46048</v>
      </c>
      <c r="B909" s="1" t="s">
        <v>137</v>
      </c>
      <c r="C909" s="1" t="s">
        <v>190</v>
      </c>
      <c r="D909" s="1" t="n">
        <v>34</v>
      </c>
      <c r="E909" s="1" t="s">
        <v>16</v>
      </c>
      <c r="F909" s="1" t="s">
        <v>139</v>
      </c>
      <c r="G909" s="1" t="s">
        <v>140</v>
      </c>
      <c r="H909" s="20" t="n">
        <v>1510</v>
      </c>
      <c r="I909" s="21" t="n">
        <v>22.23</v>
      </c>
      <c r="J909" s="20" t="n">
        <f aca="false">H909*I909</f>
        <v>33567.3</v>
      </c>
      <c r="K909" s="22" t="n">
        <v>1.51</v>
      </c>
      <c r="L909" s="23" t="n">
        <f aca="false">H909*K909</f>
        <v>2280.1</v>
      </c>
      <c r="M909" s="23" t="n">
        <v>2500</v>
      </c>
      <c r="N909" s="24" t="n">
        <f aca="false">L909-M909</f>
        <v>-219.9</v>
      </c>
      <c r="O909" s="25" t="n">
        <f aca="false">IF(L909&gt;=M909,1,0)</f>
        <v>0</v>
      </c>
      <c r="P909" s="26" t="n">
        <v>0.730359007832898</v>
      </c>
      <c r="Q909" s="26" t="n">
        <v>0.0751329787234043</v>
      </c>
      <c r="R909" s="25" t="n">
        <v>78</v>
      </c>
      <c r="S909" s="21" t="n">
        <v>10</v>
      </c>
    </row>
    <row r="910" customFormat="false" ht="15" hidden="false" customHeight="true" outlineLevel="0" collapsed="false">
      <c r="A910" s="19" t="n">
        <v>46048</v>
      </c>
      <c r="B910" s="1" t="s">
        <v>137</v>
      </c>
      <c r="C910" s="1" t="s">
        <v>190</v>
      </c>
      <c r="D910" s="1" t="n">
        <v>35</v>
      </c>
      <c r="E910" s="1" t="s">
        <v>16</v>
      </c>
      <c r="F910" s="1" t="s">
        <v>139</v>
      </c>
      <c r="G910" s="1" t="s">
        <v>140</v>
      </c>
      <c r="H910" s="20" t="n">
        <v>1600</v>
      </c>
      <c r="I910" s="21" t="n">
        <v>24.1</v>
      </c>
      <c r="J910" s="20" t="n">
        <f aca="false">H910*I910</f>
        <v>38560</v>
      </c>
      <c r="K910" s="22" t="n">
        <v>1.51</v>
      </c>
      <c r="L910" s="23" t="n">
        <f aca="false">H910*K910</f>
        <v>2416</v>
      </c>
      <c r="M910" s="23" t="n">
        <v>2500</v>
      </c>
      <c r="N910" s="24" t="n">
        <f aca="false">L910-M910</f>
        <v>-84</v>
      </c>
      <c r="O910" s="25" t="n">
        <f aca="false">IF(L910&gt;=M910,1,0)</f>
        <v>0</v>
      </c>
      <c r="P910" s="26" t="n">
        <v>0.765079365079365</v>
      </c>
      <c r="Q910" s="26" t="n">
        <v>0.106410256410256</v>
      </c>
      <c r="R910" s="25" t="n">
        <v>75</v>
      </c>
      <c r="S910" s="21" t="n">
        <v>10</v>
      </c>
    </row>
    <row r="911" customFormat="false" ht="15" hidden="false" customHeight="true" outlineLevel="0" collapsed="false">
      <c r="A911" s="19" t="n">
        <v>46048</v>
      </c>
      <c r="B911" s="1" t="s">
        <v>137</v>
      </c>
      <c r="C911" s="1" t="s">
        <v>190</v>
      </c>
      <c r="D911" s="1" t="n">
        <v>36</v>
      </c>
      <c r="E911" s="1" t="s">
        <v>16</v>
      </c>
      <c r="F911" s="1" t="s">
        <v>300</v>
      </c>
      <c r="G911" s="1" t="s">
        <v>260</v>
      </c>
      <c r="H911" s="20" t="n">
        <v>1600</v>
      </c>
      <c r="I911" s="21" t="n">
        <v>16.66</v>
      </c>
      <c r="J911" s="20" t="n">
        <f aca="false">H911*I911</f>
        <v>26656</v>
      </c>
      <c r="K911" s="22" t="n">
        <v>1.4</v>
      </c>
      <c r="L911" s="23" t="n">
        <f aca="false">H911*K911</f>
        <v>2240</v>
      </c>
      <c r="M911" s="23" t="n">
        <v>2500</v>
      </c>
      <c r="N911" s="24" t="n">
        <f aca="false">L911-M911</f>
        <v>-260</v>
      </c>
      <c r="O911" s="25" t="n">
        <f aca="false">IF(L911&gt;=M911,1,0)</f>
        <v>0</v>
      </c>
      <c r="P911" s="26" t="n">
        <v>0.760167714884696</v>
      </c>
      <c r="Q911" s="26" t="n">
        <v>0.107078039927405</v>
      </c>
      <c r="R911" s="25" t="n">
        <v>67</v>
      </c>
      <c r="S911" s="21" t="n">
        <v>10</v>
      </c>
    </row>
    <row r="912" customFormat="false" ht="15" hidden="false" customHeight="true" outlineLevel="0" collapsed="false">
      <c r="A912" s="19" t="n">
        <v>46048</v>
      </c>
      <c r="B912" s="1" t="s">
        <v>137</v>
      </c>
      <c r="C912" s="1" t="s">
        <v>190</v>
      </c>
      <c r="D912" s="1" t="n">
        <v>37</v>
      </c>
      <c r="E912" s="1" t="s">
        <v>16</v>
      </c>
      <c r="F912" s="1" t="s">
        <v>311</v>
      </c>
      <c r="G912" s="1" t="s">
        <v>322</v>
      </c>
      <c r="H912" s="20" t="n">
        <v>1840</v>
      </c>
      <c r="I912" s="21" t="n">
        <v>17.42</v>
      </c>
      <c r="J912" s="20" t="n">
        <f aca="false">H912*I912</f>
        <v>32052.8</v>
      </c>
      <c r="K912" s="22" t="n">
        <v>1.4</v>
      </c>
      <c r="L912" s="23" t="n">
        <f aca="false">H912*K912</f>
        <v>2576</v>
      </c>
      <c r="M912" s="23" t="n">
        <v>2500</v>
      </c>
      <c r="N912" s="24" t="n">
        <f aca="false">L912-M912</f>
        <v>76</v>
      </c>
      <c r="O912" s="25" t="n">
        <f aca="false">IF(L912&gt;=M912,1,0)</f>
        <v>1</v>
      </c>
      <c r="P912" s="26" t="n">
        <v>0.861634408602151</v>
      </c>
      <c r="Q912" s="26" t="n">
        <v>0.0710441334768568</v>
      </c>
      <c r="R912" s="25" t="n">
        <v>75</v>
      </c>
      <c r="S912" s="21" t="n">
        <v>10</v>
      </c>
    </row>
    <row r="913" customFormat="false" ht="15" hidden="false" customHeight="true" outlineLevel="0" collapsed="false">
      <c r="A913" s="19" t="n">
        <v>46048</v>
      </c>
      <c r="B913" s="1" t="s">
        <v>137</v>
      </c>
      <c r="C913" s="1" t="s">
        <v>190</v>
      </c>
      <c r="D913" s="1" t="n">
        <v>38</v>
      </c>
      <c r="E913" s="1" t="s">
        <v>16</v>
      </c>
      <c r="F913" s="1" t="s">
        <v>139</v>
      </c>
      <c r="G913" s="1" t="s">
        <v>140</v>
      </c>
      <c r="H913" s="20" t="n">
        <v>1640</v>
      </c>
      <c r="I913" s="21" t="n">
        <v>22.23</v>
      </c>
      <c r="J913" s="20" t="n">
        <f aca="false">H913*I913</f>
        <v>36457.2</v>
      </c>
      <c r="K913" s="22" t="n">
        <v>1.51</v>
      </c>
      <c r="L913" s="23" t="n">
        <f aca="false">H913*K913</f>
        <v>2476.4</v>
      </c>
      <c r="M913" s="23" t="n">
        <v>2500</v>
      </c>
      <c r="N913" s="24" t="n">
        <f aca="false">L913-M913</f>
        <v>-23.5999999999999</v>
      </c>
      <c r="O913" s="25" t="n">
        <f aca="false">IF(L913&gt;=M913,1,0)</f>
        <v>0</v>
      </c>
      <c r="P913" s="26" t="n">
        <v>0.77403821656051</v>
      </c>
      <c r="Q913" s="26" t="n">
        <v>0.063716814159292</v>
      </c>
      <c r="R913" s="25" t="n">
        <v>82</v>
      </c>
      <c r="S913" s="21" t="n">
        <v>10</v>
      </c>
    </row>
    <row r="914" customFormat="false" ht="15" hidden="false" customHeight="true" outlineLevel="0" collapsed="false">
      <c r="A914" s="19" t="n">
        <v>46049</v>
      </c>
      <c r="B914" s="1" t="s">
        <v>137</v>
      </c>
      <c r="C914" s="1" t="s">
        <v>138</v>
      </c>
      <c r="D914" s="1" t="n">
        <v>1</v>
      </c>
      <c r="E914" s="1" t="s">
        <v>10</v>
      </c>
      <c r="F914" s="1" t="s">
        <v>306</v>
      </c>
      <c r="G914" s="1" t="s">
        <v>312</v>
      </c>
      <c r="H914" s="20" t="n">
        <v>650</v>
      </c>
      <c r="I914" s="21" t="n">
        <v>21.72</v>
      </c>
      <c r="J914" s="20" t="n">
        <f aca="false">H914*I914</f>
        <v>14118</v>
      </c>
      <c r="K914" s="22" t="n">
        <v>1.98</v>
      </c>
      <c r="L914" s="23" t="n">
        <f aca="false">H914*K914</f>
        <v>1287</v>
      </c>
      <c r="M914" s="23" t="n">
        <v>2500</v>
      </c>
      <c r="N914" s="24" t="n">
        <f aca="false">L914-M914</f>
        <v>-1213</v>
      </c>
      <c r="O914" s="25" t="n">
        <f aca="false">IF(L914&gt;=M914,1,0)</f>
        <v>0</v>
      </c>
      <c r="P914" s="26" t="n">
        <v>0.31711590296496</v>
      </c>
      <c r="Q914" s="26" t="n">
        <v>0.300469483568075</v>
      </c>
      <c r="R914" s="25" t="n">
        <v>75</v>
      </c>
      <c r="S914" s="21" t="n">
        <v>10</v>
      </c>
    </row>
    <row r="915" customFormat="false" ht="15" hidden="false" customHeight="true" outlineLevel="0" collapsed="false">
      <c r="A915" s="19" t="n">
        <v>46049</v>
      </c>
      <c r="B915" s="1" t="s">
        <v>137</v>
      </c>
      <c r="C915" s="1" t="s">
        <v>138</v>
      </c>
      <c r="D915" s="1" t="n">
        <v>2</v>
      </c>
      <c r="E915" s="1" t="s">
        <v>10</v>
      </c>
      <c r="F915" s="1" t="s">
        <v>250</v>
      </c>
      <c r="G915" s="1" t="s">
        <v>261</v>
      </c>
      <c r="H915" s="20" t="n">
        <v>2400</v>
      </c>
      <c r="I915" s="21" t="n">
        <v>19.73</v>
      </c>
      <c r="J915" s="20" t="n">
        <f aca="false">H915*I915</f>
        <v>47352</v>
      </c>
      <c r="K915" s="22" t="n">
        <v>1.75</v>
      </c>
      <c r="L915" s="23" t="n">
        <f aca="false">H915*K915</f>
        <v>4200</v>
      </c>
      <c r="M915" s="23" t="n">
        <v>2500</v>
      </c>
      <c r="N915" s="24" t="n">
        <f aca="false">L915-M915</f>
        <v>1700</v>
      </c>
      <c r="O915" s="25" t="n">
        <f aca="false">IF(L915&gt;=M915,1,0)</f>
        <v>1</v>
      </c>
      <c r="P915" s="26" t="n">
        <v>0.923040935672515</v>
      </c>
      <c r="Q915" s="26" t="n">
        <v>0.0588235294117647</v>
      </c>
      <c r="R915" s="25" t="n">
        <v>68</v>
      </c>
      <c r="S915" s="21" t="n">
        <v>13</v>
      </c>
    </row>
    <row r="916" customFormat="false" ht="15" hidden="false" customHeight="true" outlineLevel="0" collapsed="false">
      <c r="A916" s="19" t="n">
        <v>46049</v>
      </c>
      <c r="B916" s="1" t="s">
        <v>137</v>
      </c>
      <c r="C916" s="1" t="s">
        <v>138</v>
      </c>
      <c r="D916" s="1" t="n">
        <v>3</v>
      </c>
      <c r="E916" s="1" t="s">
        <v>10</v>
      </c>
      <c r="F916" s="1" t="s">
        <v>143</v>
      </c>
      <c r="G916" s="1" t="s">
        <v>149</v>
      </c>
      <c r="H916" s="20" t="n">
        <v>1350</v>
      </c>
      <c r="I916" s="21" t="n">
        <v>20.32</v>
      </c>
      <c r="J916" s="20" t="n">
        <f aca="false">H916*I916</f>
        <v>27432</v>
      </c>
      <c r="K916" s="22" t="n">
        <v>2.2</v>
      </c>
      <c r="L916" s="23" t="n">
        <f aca="false">H916*K916</f>
        <v>2970</v>
      </c>
      <c r="M916" s="23" t="n">
        <v>2500</v>
      </c>
      <c r="N916" s="24" t="n">
        <f aca="false">L916-M916</f>
        <v>470</v>
      </c>
      <c r="O916" s="25" t="n">
        <f aca="false">IF(L916&gt;=M916,1,0)</f>
        <v>1</v>
      </c>
      <c r="P916" s="26" t="n">
        <v>0.526121979286536</v>
      </c>
      <c r="Q916" s="26" t="n">
        <v>0.135718341851221</v>
      </c>
      <c r="R916" s="25" t="n">
        <v>67</v>
      </c>
      <c r="S916" s="21" t="n">
        <v>13</v>
      </c>
    </row>
    <row r="917" customFormat="false" ht="15" hidden="false" customHeight="true" outlineLevel="0" collapsed="false">
      <c r="A917" s="19" t="n">
        <v>46049</v>
      </c>
      <c r="B917" s="1" t="s">
        <v>137</v>
      </c>
      <c r="C917" s="1" t="s">
        <v>138</v>
      </c>
      <c r="D917" s="1" t="n">
        <v>4</v>
      </c>
      <c r="E917" s="1" t="s">
        <v>145</v>
      </c>
      <c r="F917" s="1" t="s">
        <v>323</v>
      </c>
      <c r="G917" s="1" t="s">
        <v>324</v>
      </c>
      <c r="H917" s="20" t="n">
        <v>760</v>
      </c>
      <c r="I917" s="21" t="n">
        <v>21.43</v>
      </c>
      <c r="J917" s="20" t="n">
        <f aca="false">H917*I917</f>
        <v>16286.8</v>
      </c>
      <c r="K917" s="22" t="n">
        <v>2.2</v>
      </c>
      <c r="L917" s="23" t="n">
        <f aca="false">H917*K917</f>
        <v>1672</v>
      </c>
      <c r="M917" s="23" t="n">
        <v>2500</v>
      </c>
      <c r="N917" s="24" t="n">
        <f aca="false">L917-M917</f>
        <v>-828</v>
      </c>
      <c r="O917" s="25" t="n">
        <f aca="false">IF(L917&gt;=M917,1,0)</f>
        <v>0</v>
      </c>
      <c r="P917" s="26" t="n">
        <v>0.415056065239552</v>
      </c>
      <c r="Q917" s="26" t="n">
        <v>0.0872093023255814</v>
      </c>
      <c r="R917" s="25" t="n">
        <v>78</v>
      </c>
      <c r="S917" s="21" t="n">
        <v>8</v>
      </c>
    </row>
    <row r="918" customFormat="false" ht="15" hidden="false" customHeight="true" outlineLevel="0" collapsed="false">
      <c r="A918" s="19" t="n">
        <v>46049</v>
      </c>
      <c r="B918" s="1" t="s">
        <v>137</v>
      </c>
      <c r="C918" s="1" t="s">
        <v>138</v>
      </c>
      <c r="D918" s="1" t="n">
        <v>5</v>
      </c>
      <c r="E918" s="1" t="s">
        <v>13</v>
      </c>
      <c r="F918" s="1" t="s">
        <v>206</v>
      </c>
      <c r="G918" s="1" t="s">
        <v>149</v>
      </c>
      <c r="H918" s="20" t="n">
        <v>1400</v>
      </c>
      <c r="I918" s="21" t="n">
        <v>22.19</v>
      </c>
      <c r="J918" s="20" t="n">
        <f aca="false">H918*I918</f>
        <v>31066</v>
      </c>
      <c r="K918" s="22" t="n">
        <v>2.2</v>
      </c>
      <c r="L918" s="23" t="n">
        <f aca="false">H918*K918</f>
        <v>3080</v>
      </c>
      <c r="M918" s="23" t="n">
        <v>2500</v>
      </c>
      <c r="N918" s="24" t="n">
        <f aca="false">L918-M918</f>
        <v>580.000000000001</v>
      </c>
      <c r="O918" s="25" t="n">
        <f aca="false">IF(L918&gt;=M918,1,0)</f>
        <v>1</v>
      </c>
      <c r="P918" s="26" t="n">
        <v>0.631422764227642</v>
      </c>
      <c r="Q918" s="26" t="n">
        <v>0.137546468401487</v>
      </c>
      <c r="R918" s="25" t="n">
        <v>80</v>
      </c>
      <c r="S918" s="21" t="n">
        <v>10</v>
      </c>
    </row>
    <row r="919" customFormat="false" ht="15" hidden="false" customHeight="true" outlineLevel="0" collapsed="false">
      <c r="A919" s="19" t="n">
        <v>46049</v>
      </c>
      <c r="B919" s="1" t="s">
        <v>137</v>
      </c>
      <c r="C919" s="1" t="s">
        <v>138</v>
      </c>
      <c r="D919" s="1" t="n">
        <v>6</v>
      </c>
      <c r="E919" s="1" t="s">
        <v>10</v>
      </c>
      <c r="F919" s="1" t="s">
        <v>250</v>
      </c>
      <c r="G919" s="1" t="s">
        <v>261</v>
      </c>
      <c r="H919" s="20" t="n">
        <v>1430</v>
      </c>
      <c r="I919" s="21" t="n">
        <v>19.73</v>
      </c>
      <c r="J919" s="20" t="n">
        <f aca="false">H919*I919</f>
        <v>28213.9</v>
      </c>
      <c r="K919" s="22" t="n">
        <v>1.75</v>
      </c>
      <c r="L919" s="23" t="n">
        <f aca="false">H919*K919</f>
        <v>2502.5</v>
      </c>
      <c r="M919" s="23" t="n">
        <v>2500</v>
      </c>
      <c r="N919" s="24" t="n">
        <f aca="false">L919-M919</f>
        <v>2.5</v>
      </c>
      <c r="O919" s="25" t="n">
        <f aca="false">IF(L919&gt;=M919,1,0)</f>
        <v>1</v>
      </c>
      <c r="P919" s="26" t="n">
        <v>0.914847600518807</v>
      </c>
      <c r="Q919" s="26" t="n">
        <v>0.100680272108844</v>
      </c>
      <c r="R919" s="25" t="n">
        <v>51</v>
      </c>
      <c r="S919" s="21" t="n">
        <v>10</v>
      </c>
    </row>
    <row r="920" customFormat="false" ht="15" hidden="false" customHeight="true" outlineLevel="0" collapsed="false">
      <c r="A920" s="19" t="n">
        <v>46049</v>
      </c>
      <c r="B920" s="1" t="s">
        <v>137</v>
      </c>
      <c r="C920" s="1" t="s">
        <v>138</v>
      </c>
      <c r="D920" s="1" t="n">
        <v>7</v>
      </c>
      <c r="E920" s="1" t="s">
        <v>145</v>
      </c>
      <c r="F920" s="1" t="s">
        <v>325</v>
      </c>
      <c r="G920" s="1" t="s">
        <v>149</v>
      </c>
      <c r="H920" s="20" t="n">
        <v>900</v>
      </c>
      <c r="I920" s="21" t="n">
        <v>20.28</v>
      </c>
      <c r="J920" s="20" t="n">
        <f aca="false">H920*I920</f>
        <v>18252</v>
      </c>
      <c r="K920" s="22" t="n">
        <v>2.2</v>
      </c>
      <c r="L920" s="23" t="n">
        <f aca="false">H920*K920</f>
        <v>1980</v>
      </c>
      <c r="M920" s="23" t="n">
        <v>2500</v>
      </c>
      <c r="N920" s="24" t="n">
        <f aca="false">L920-M920</f>
        <v>-520</v>
      </c>
      <c r="O920" s="25" t="n">
        <f aca="false">IF(L920&gt;=M920,1,0)</f>
        <v>0</v>
      </c>
      <c r="P920" s="26" t="n">
        <v>0.395064935064935</v>
      </c>
      <c r="Q920" s="26" t="n">
        <v>0.13574097135741</v>
      </c>
      <c r="R920" s="25" t="n">
        <v>77</v>
      </c>
      <c r="S920" s="21" t="n">
        <v>10</v>
      </c>
    </row>
    <row r="921" customFormat="false" ht="15" hidden="false" customHeight="true" outlineLevel="0" collapsed="false">
      <c r="A921" s="19" t="n">
        <v>46049</v>
      </c>
      <c r="B921" s="1" t="s">
        <v>137</v>
      </c>
      <c r="C921" s="1" t="s">
        <v>138</v>
      </c>
      <c r="D921" s="1" t="n">
        <v>8</v>
      </c>
      <c r="E921" s="1" t="s">
        <v>13</v>
      </c>
      <c r="F921" s="1" t="s">
        <v>284</v>
      </c>
      <c r="G921" s="1" t="s">
        <v>149</v>
      </c>
      <c r="H921" s="20" t="n">
        <v>1600</v>
      </c>
      <c r="I921" s="21" t="n">
        <v>22.28</v>
      </c>
      <c r="J921" s="20" t="n">
        <f aca="false">H921*I921</f>
        <v>35648</v>
      </c>
      <c r="K921" s="22" t="n">
        <v>2.2</v>
      </c>
      <c r="L921" s="23" t="n">
        <f aca="false">H921*K921</f>
        <v>3520</v>
      </c>
      <c r="M921" s="23" t="n">
        <v>2500</v>
      </c>
      <c r="N921" s="24" t="n">
        <f aca="false">L921-M921</f>
        <v>1020</v>
      </c>
      <c r="O921" s="25" t="n">
        <f aca="false">IF(L921&gt;=M921,1,0)</f>
        <v>1</v>
      </c>
      <c r="P921" s="26" t="n">
        <v>0.771601731601732</v>
      </c>
      <c r="Q921" s="26" t="n">
        <v>0.104065040650407</v>
      </c>
      <c r="R921" s="25" t="n">
        <v>74</v>
      </c>
      <c r="S921" s="21" t="n">
        <v>10</v>
      </c>
    </row>
    <row r="922" customFormat="false" ht="15" hidden="false" customHeight="true" outlineLevel="0" collapsed="false">
      <c r="A922" s="19" t="n">
        <v>46049</v>
      </c>
      <c r="B922" s="1" t="s">
        <v>137</v>
      </c>
      <c r="C922" s="1" t="s">
        <v>138</v>
      </c>
      <c r="D922" s="1" t="n">
        <v>9</v>
      </c>
      <c r="E922" s="1" t="s">
        <v>16</v>
      </c>
      <c r="F922" s="1" t="s">
        <v>302</v>
      </c>
      <c r="G922" s="1" t="s">
        <v>316</v>
      </c>
      <c r="H922" s="20" t="n">
        <v>1500</v>
      </c>
      <c r="I922" s="21" t="n">
        <v>17.95</v>
      </c>
      <c r="J922" s="20" t="n">
        <f aca="false">H922*I922</f>
        <v>26925</v>
      </c>
      <c r="K922" s="22" t="n">
        <v>1.44</v>
      </c>
      <c r="L922" s="23" t="n">
        <f aca="false">H922*K922</f>
        <v>2160</v>
      </c>
      <c r="M922" s="23" t="n">
        <v>2500</v>
      </c>
      <c r="N922" s="24" t="n">
        <f aca="false">L922-M922</f>
        <v>-340</v>
      </c>
      <c r="O922" s="25" t="n">
        <f aca="false">IF(L922&gt;=M922,1,0)</f>
        <v>0</v>
      </c>
      <c r="P922" s="26" t="n">
        <v>0.749165275459099</v>
      </c>
      <c r="Q922" s="26" t="n">
        <v>0.109375</v>
      </c>
      <c r="R922" s="25" t="n">
        <v>66</v>
      </c>
      <c r="S922" s="21" t="n">
        <v>9</v>
      </c>
    </row>
    <row r="923" customFormat="false" ht="15" hidden="false" customHeight="true" outlineLevel="0" collapsed="false">
      <c r="A923" s="19" t="n">
        <v>46049</v>
      </c>
      <c r="B923" s="1" t="s">
        <v>137</v>
      </c>
      <c r="C923" s="1" t="s">
        <v>138</v>
      </c>
      <c r="D923" s="1" t="n">
        <v>10</v>
      </c>
      <c r="E923" s="1" t="s">
        <v>16</v>
      </c>
      <c r="F923" s="1" t="s">
        <v>302</v>
      </c>
      <c r="G923" s="1" t="s">
        <v>316</v>
      </c>
      <c r="H923" s="20" t="n">
        <v>1750</v>
      </c>
      <c r="I923" s="21" t="n">
        <v>17.95</v>
      </c>
      <c r="J923" s="20" t="n">
        <f aca="false">H923*I923</f>
        <v>31412.5</v>
      </c>
      <c r="K923" s="22" t="n">
        <v>1.44</v>
      </c>
      <c r="L923" s="23" t="n">
        <f aca="false">H923*K923</f>
        <v>2520</v>
      </c>
      <c r="M923" s="23" t="n">
        <v>2500</v>
      </c>
      <c r="N923" s="24" t="n">
        <f aca="false">L923-M923</f>
        <v>20</v>
      </c>
      <c r="O923" s="25" t="n">
        <f aca="false">IF(L923&gt;=M923,1,0)</f>
        <v>1</v>
      </c>
      <c r="P923" s="26" t="n">
        <v>0.738422661024918</v>
      </c>
      <c r="Q923" s="26" t="n">
        <v>0.108860759493671</v>
      </c>
      <c r="R923" s="25" t="n">
        <v>65</v>
      </c>
      <c r="S923" s="21" t="n">
        <v>12</v>
      </c>
    </row>
    <row r="924" customFormat="false" ht="15" hidden="false" customHeight="true" outlineLevel="0" collapsed="false">
      <c r="A924" s="19" t="n">
        <v>46049</v>
      </c>
      <c r="B924" s="1" t="s">
        <v>137</v>
      </c>
      <c r="C924" s="1" t="s">
        <v>138</v>
      </c>
      <c r="D924" s="1" t="n">
        <v>11</v>
      </c>
      <c r="E924" s="1" t="s">
        <v>16</v>
      </c>
      <c r="F924" s="1" t="s">
        <v>273</v>
      </c>
      <c r="G924" s="1" t="s">
        <v>285</v>
      </c>
      <c r="H924" s="20" t="n">
        <v>1500</v>
      </c>
      <c r="I924" s="21" t="n">
        <v>19.63</v>
      </c>
      <c r="J924" s="20" t="n">
        <f aca="false">H924*I924</f>
        <v>29445</v>
      </c>
      <c r="K924" s="22" t="n">
        <v>1.65</v>
      </c>
      <c r="L924" s="23" t="n">
        <f aca="false">H924*K924</f>
        <v>2475</v>
      </c>
      <c r="M924" s="23" t="n">
        <v>2500</v>
      </c>
      <c r="N924" s="24" t="n">
        <f aca="false">L924-M924</f>
        <v>-25</v>
      </c>
      <c r="O924" s="25" t="n">
        <f aca="false">IF(L924&gt;=M924,1,0)</f>
        <v>0</v>
      </c>
      <c r="P924" s="26" t="n">
        <v>0.591265060240964</v>
      </c>
      <c r="Q924" s="26" t="n">
        <v>0.102564102564103</v>
      </c>
      <c r="R924" s="25" t="n">
        <v>75</v>
      </c>
      <c r="S924" s="21" t="n">
        <v>12</v>
      </c>
    </row>
    <row r="925" customFormat="false" ht="15" hidden="false" customHeight="true" outlineLevel="0" collapsed="false">
      <c r="A925" s="19" t="n">
        <v>46049</v>
      </c>
      <c r="B925" s="1" t="s">
        <v>137</v>
      </c>
      <c r="C925" s="1" t="s">
        <v>138</v>
      </c>
      <c r="D925" s="1" t="n">
        <v>12</v>
      </c>
      <c r="E925" s="1" t="s">
        <v>10</v>
      </c>
      <c r="F925" s="1" t="s">
        <v>250</v>
      </c>
      <c r="G925" s="1" t="s">
        <v>261</v>
      </c>
      <c r="H925" s="20" t="n">
        <v>1650</v>
      </c>
      <c r="I925" s="21" t="n">
        <v>19.73</v>
      </c>
      <c r="J925" s="20" t="n">
        <f aca="false">H925*I925</f>
        <v>32554.5</v>
      </c>
      <c r="K925" s="22" t="n">
        <v>1.75</v>
      </c>
      <c r="L925" s="23" t="n">
        <f aca="false">H925*K925</f>
        <v>2887.5</v>
      </c>
      <c r="M925" s="23" t="n">
        <v>2500</v>
      </c>
      <c r="N925" s="24" t="n">
        <f aca="false">L925-M925</f>
        <v>387.5</v>
      </c>
      <c r="O925" s="25" t="n">
        <f aca="false">IF(L925&gt;=M925,1,0)</f>
        <v>1</v>
      </c>
      <c r="P925" s="26" t="n">
        <v>0.690298982188295</v>
      </c>
      <c r="Q925" s="26" t="n">
        <v>0.136054421768708</v>
      </c>
      <c r="R925" s="25" t="n">
        <v>69</v>
      </c>
      <c r="S925" s="21" t="n">
        <v>12</v>
      </c>
    </row>
    <row r="926" customFormat="false" ht="15" hidden="false" customHeight="true" outlineLevel="0" collapsed="false">
      <c r="A926" s="19" t="n">
        <v>46049</v>
      </c>
      <c r="B926" s="1" t="s">
        <v>137</v>
      </c>
      <c r="C926" s="1" t="s">
        <v>138</v>
      </c>
      <c r="D926" s="1" t="n">
        <v>13</v>
      </c>
      <c r="E926" s="1" t="s">
        <v>10</v>
      </c>
      <c r="F926" s="1" t="s">
        <v>306</v>
      </c>
      <c r="G926" s="1" t="s">
        <v>267</v>
      </c>
      <c r="H926" s="20" t="n">
        <v>600</v>
      </c>
      <c r="I926" s="21" t="n">
        <v>17.88</v>
      </c>
      <c r="J926" s="20" t="n">
        <f aca="false">H926*I926</f>
        <v>10728</v>
      </c>
      <c r="K926" s="22" t="n">
        <v>1.5</v>
      </c>
      <c r="L926" s="23" t="n">
        <f aca="false">H926*K926</f>
        <v>900</v>
      </c>
      <c r="M926" s="23" t="n">
        <v>2500</v>
      </c>
      <c r="N926" s="24" t="n">
        <f aca="false">L926-M926</f>
        <v>-1600</v>
      </c>
      <c r="O926" s="25" t="n">
        <f aca="false">IF(L926&gt;=M926,1,0)</f>
        <v>0</v>
      </c>
      <c r="P926" s="26" t="n">
        <v>0.267264573991031</v>
      </c>
      <c r="Q926" s="26" t="n">
        <v>0.123222748815166</v>
      </c>
      <c r="R926" s="25" t="n">
        <v>71</v>
      </c>
      <c r="S926" s="21" t="n">
        <v>9</v>
      </c>
    </row>
    <row r="927" customFormat="false" ht="15" hidden="false" customHeight="true" outlineLevel="0" collapsed="false">
      <c r="A927" s="19" t="n">
        <v>46049</v>
      </c>
      <c r="B927" s="1" t="s">
        <v>137</v>
      </c>
      <c r="C927" s="1" t="s">
        <v>138</v>
      </c>
      <c r="D927" s="1" t="n">
        <v>14</v>
      </c>
      <c r="E927" s="1" t="s">
        <v>10</v>
      </c>
      <c r="F927" s="1" t="s">
        <v>160</v>
      </c>
      <c r="G927" s="1" t="s">
        <v>161</v>
      </c>
      <c r="H927" s="20" t="n">
        <v>2050</v>
      </c>
      <c r="I927" s="21" t="n">
        <v>22.05</v>
      </c>
      <c r="J927" s="20" t="n">
        <f aca="false">H927*I927</f>
        <v>45202.5</v>
      </c>
      <c r="K927" s="22" t="n">
        <v>1.83</v>
      </c>
      <c r="L927" s="23" t="n">
        <f aca="false">H927*K927</f>
        <v>3751.5</v>
      </c>
      <c r="M927" s="23" t="n">
        <v>2500</v>
      </c>
      <c r="N927" s="24" t="n">
        <f aca="false">L927-M927</f>
        <v>1251.5</v>
      </c>
      <c r="O927" s="25" t="n">
        <f aca="false">IF(L927&gt;=M927,1,0)</f>
        <v>1</v>
      </c>
      <c r="P927" s="26" t="n">
        <v>0.872972190034763</v>
      </c>
      <c r="Q927" s="26" t="n">
        <v>0.206422018348624</v>
      </c>
      <c r="R927" s="25" t="n">
        <v>74</v>
      </c>
      <c r="S927" s="21" t="n">
        <v>12</v>
      </c>
    </row>
    <row r="928" customFormat="false" ht="15" hidden="false" customHeight="true" outlineLevel="0" collapsed="false">
      <c r="A928" s="19" t="n">
        <v>46049</v>
      </c>
      <c r="B928" s="1" t="s">
        <v>137</v>
      </c>
      <c r="C928" s="1" t="s">
        <v>138</v>
      </c>
      <c r="D928" s="1" t="n">
        <v>15</v>
      </c>
      <c r="E928" s="1" t="s">
        <v>10</v>
      </c>
      <c r="F928" s="1" t="s">
        <v>167</v>
      </c>
      <c r="G928" s="1" t="s">
        <v>208</v>
      </c>
      <c r="H928" s="20" t="n">
        <v>1750</v>
      </c>
      <c r="I928" s="21" t="n">
        <v>18.43</v>
      </c>
      <c r="J928" s="20" t="n">
        <f aca="false">H928*I928</f>
        <v>32252.5</v>
      </c>
      <c r="K928" s="22" t="n">
        <v>1.53</v>
      </c>
      <c r="L928" s="23" t="n">
        <f aca="false">H928*K928</f>
        <v>2677.5</v>
      </c>
      <c r="M928" s="23" t="n">
        <v>2500</v>
      </c>
      <c r="N928" s="24" t="n">
        <f aca="false">L928-M928</f>
        <v>177.5</v>
      </c>
      <c r="O928" s="25" t="n">
        <f aca="false">IF(L928&gt;=M928,1,0)</f>
        <v>1</v>
      </c>
      <c r="P928" s="26" t="n">
        <v>0.685639880952381</v>
      </c>
      <c r="Q928" s="26" t="n">
        <v>0.137420718816068</v>
      </c>
      <c r="R928" s="25" t="n">
        <v>72</v>
      </c>
      <c r="S928" s="21" t="n">
        <v>12</v>
      </c>
    </row>
    <row r="929" customFormat="false" ht="15" hidden="false" customHeight="true" outlineLevel="0" collapsed="false">
      <c r="A929" s="19" t="n">
        <v>46049</v>
      </c>
      <c r="B929" s="1" t="s">
        <v>137</v>
      </c>
      <c r="C929" s="1" t="s">
        <v>138</v>
      </c>
      <c r="D929" s="1" t="n">
        <v>16</v>
      </c>
      <c r="E929" s="1" t="s">
        <v>10</v>
      </c>
      <c r="F929" s="1" t="s">
        <v>296</v>
      </c>
      <c r="G929" s="1" t="s">
        <v>297</v>
      </c>
      <c r="H929" s="20" t="n">
        <v>2300</v>
      </c>
      <c r="I929" s="21" t="n">
        <v>16.82</v>
      </c>
      <c r="J929" s="20" t="n">
        <f aca="false">H929*I929</f>
        <v>38686</v>
      </c>
      <c r="K929" s="22" t="n">
        <v>1.45</v>
      </c>
      <c r="L929" s="23" t="n">
        <f aca="false">H929*K929</f>
        <v>3335</v>
      </c>
      <c r="M929" s="23" t="n">
        <v>2500</v>
      </c>
      <c r="N929" s="24" t="n">
        <f aca="false">L929-M929</f>
        <v>835</v>
      </c>
      <c r="O929" s="25" t="n">
        <f aca="false">IF(L929&gt;=M929,1,0)</f>
        <v>1</v>
      </c>
      <c r="P929" s="26" t="n">
        <v>0.88324200913242</v>
      </c>
      <c r="Q929" s="26" t="n">
        <v>0.10936943355896</v>
      </c>
      <c r="R929" s="25" t="n">
        <v>72</v>
      </c>
      <c r="S929" s="21" t="n">
        <v>10</v>
      </c>
    </row>
    <row r="930" customFormat="false" ht="15" hidden="false" customHeight="true" outlineLevel="0" collapsed="false">
      <c r="A930" s="19" t="n">
        <v>46049</v>
      </c>
      <c r="B930" s="1" t="s">
        <v>137</v>
      </c>
      <c r="C930" s="1" t="s">
        <v>164</v>
      </c>
      <c r="D930" s="1" t="n">
        <v>17</v>
      </c>
      <c r="E930" s="1" t="s">
        <v>10</v>
      </c>
      <c r="F930" s="1" t="s">
        <v>291</v>
      </c>
      <c r="G930" s="1" t="s">
        <v>298</v>
      </c>
      <c r="H930" s="20" t="n">
        <v>900</v>
      </c>
      <c r="I930" s="21" t="n">
        <v>35</v>
      </c>
      <c r="J930" s="20" t="n">
        <f aca="false">H930*I930</f>
        <v>31500</v>
      </c>
      <c r="K930" s="22" t="n">
        <v>2.88</v>
      </c>
      <c r="L930" s="23" t="n">
        <f aca="false">H930*K930</f>
        <v>2592</v>
      </c>
      <c r="M930" s="23" t="n">
        <v>2500</v>
      </c>
      <c r="N930" s="24" t="n">
        <f aca="false">L930-M930</f>
        <v>92</v>
      </c>
      <c r="O930" s="25" t="n">
        <f aca="false">IF(L930&gt;=M930,1,0)</f>
        <v>1</v>
      </c>
      <c r="P930" s="26" t="n">
        <v>0.5651</v>
      </c>
      <c r="Q930" s="26" t="n">
        <v>0.9524</v>
      </c>
      <c r="R930" s="25" t="n">
        <v>83</v>
      </c>
      <c r="S930" s="21" t="n">
        <v>11</v>
      </c>
    </row>
    <row r="931" customFormat="false" ht="15" hidden="false" customHeight="true" outlineLevel="0" collapsed="false">
      <c r="A931" s="19" t="n">
        <v>46049</v>
      </c>
      <c r="B931" s="1" t="s">
        <v>137</v>
      </c>
      <c r="C931" s="1" t="s">
        <v>164</v>
      </c>
      <c r="D931" s="1" t="n">
        <v>18</v>
      </c>
      <c r="E931" s="1" t="s">
        <v>10</v>
      </c>
      <c r="F931" s="1" t="s">
        <v>167</v>
      </c>
      <c r="G931" s="1" t="s">
        <v>208</v>
      </c>
      <c r="H931" s="20" t="n">
        <v>2700</v>
      </c>
      <c r="I931" s="21" t="n">
        <v>19.05</v>
      </c>
      <c r="J931" s="20" t="n">
        <f aca="false">H931*I931</f>
        <v>51435</v>
      </c>
      <c r="K931" s="22" t="n">
        <v>1.83</v>
      </c>
      <c r="L931" s="23" t="n">
        <f aca="false">H931*K931</f>
        <v>4941</v>
      </c>
      <c r="M931" s="23" t="n">
        <v>2500</v>
      </c>
      <c r="N931" s="24" t="n">
        <f aca="false">L931-M931</f>
        <v>2441</v>
      </c>
      <c r="O931" s="25" t="n">
        <f aca="false">IF(L931&gt;=M931,1,0)</f>
        <v>1</v>
      </c>
      <c r="P931" s="26" t="n">
        <v>0.9514</v>
      </c>
      <c r="Q931" s="26" t="n">
        <v>0.9653</v>
      </c>
      <c r="R931" s="25" t="n">
        <v>79</v>
      </c>
      <c r="S931" s="21" t="n">
        <v>12</v>
      </c>
    </row>
    <row r="932" customFormat="false" ht="15" hidden="false" customHeight="true" outlineLevel="0" collapsed="false">
      <c r="A932" s="19" t="n">
        <v>46049</v>
      </c>
      <c r="B932" s="1" t="s">
        <v>137</v>
      </c>
      <c r="C932" s="1" t="s">
        <v>164</v>
      </c>
      <c r="D932" s="1" t="n">
        <v>19</v>
      </c>
      <c r="E932" s="1" t="s">
        <v>10</v>
      </c>
      <c r="F932" s="1" t="s">
        <v>167</v>
      </c>
      <c r="G932" s="1" t="s">
        <v>208</v>
      </c>
      <c r="H932" s="20" t="n">
        <v>2000</v>
      </c>
      <c r="I932" s="21" t="n">
        <v>19.05</v>
      </c>
      <c r="J932" s="20" t="n">
        <f aca="false">H932*I932</f>
        <v>38100</v>
      </c>
      <c r="K932" s="22" t="n">
        <v>1.83</v>
      </c>
      <c r="L932" s="23" t="n">
        <f aca="false">H932*K932</f>
        <v>3660</v>
      </c>
      <c r="M932" s="23" t="n">
        <v>2500</v>
      </c>
      <c r="N932" s="24" t="n">
        <f aca="false">L932-M932</f>
        <v>1160</v>
      </c>
      <c r="O932" s="25" t="n">
        <f aca="false">IF(L932&gt;=M932,1,0)</f>
        <v>1</v>
      </c>
      <c r="P932" s="26" t="n">
        <v>0.6777</v>
      </c>
      <c r="Q932" s="26" t="n">
        <v>0.9815</v>
      </c>
      <c r="R932" s="25" t="n">
        <v>80</v>
      </c>
      <c r="S932" s="21" t="n">
        <v>12</v>
      </c>
    </row>
    <row r="933" customFormat="false" ht="15" hidden="false" customHeight="true" outlineLevel="0" collapsed="false">
      <c r="A933" s="19" t="n">
        <v>46049</v>
      </c>
      <c r="B933" s="1" t="s">
        <v>137</v>
      </c>
      <c r="C933" s="1" t="s">
        <v>164</v>
      </c>
      <c r="D933" s="1" t="n">
        <v>20</v>
      </c>
      <c r="E933" s="1" t="s">
        <v>16</v>
      </c>
      <c r="F933" s="1" t="s">
        <v>263</v>
      </c>
      <c r="G933" s="1" t="s">
        <v>267</v>
      </c>
      <c r="H933" s="20" t="n">
        <v>2100</v>
      </c>
      <c r="I933" s="21" t="n">
        <v>17.88</v>
      </c>
      <c r="J933" s="20" t="n">
        <f aca="false">H933*I933</f>
        <v>37548</v>
      </c>
      <c r="K933" s="22" t="n">
        <v>1.5</v>
      </c>
      <c r="L933" s="23" t="n">
        <f aca="false">H933*K933</f>
        <v>3150</v>
      </c>
      <c r="M933" s="23" t="n">
        <v>2500</v>
      </c>
      <c r="N933" s="24" t="n">
        <f aca="false">L933-M933</f>
        <v>650</v>
      </c>
      <c r="O933" s="25" t="n">
        <f aca="false">IF(L933&gt;=M933,1,0)</f>
        <v>1</v>
      </c>
      <c r="P933" s="26" t="n">
        <v>0.7136</v>
      </c>
      <c r="Q933" s="26" t="n">
        <v>0.9574</v>
      </c>
      <c r="R933" s="25" t="n">
        <v>74</v>
      </c>
      <c r="S933" s="21" t="n">
        <v>12</v>
      </c>
    </row>
    <row r="934" customFormat="false" ht="15" hidden="false" customHeight="true" outlineLevel="0" collapsed="false">
      <c r="A934" s="19" t="n">
        <v>46049</v>
      </c>
      <c r="B934" s="1" t="s">
        <v>137</v>
      </c>
      <c r="C934" s="1" t="s">
        <v>164</v>
      </c>
      <c r="D934" s="1" t="n">
        <v>21</v>
      </c>
      <c r="E934" s="1" t="s">
        <v>10</v>
      </c>
      <c r="F934" s="1" t="s">
        <v>172</v>
      </c>
      <c r="G934" s="1" t="s">
        <v>173</v>
      </c>
      <c r="H934" s="20" t="n">
        <v>1100</v>
      </c>
      <c r="I934" s="21" t="n">
        <v>40.42</v>
      </c>
      <c r="J934" s="20" t="n">
        <f aca="false">H934*I934</f>
        <v>44462</v>
      </c>
      <c r="K934" s="22" t="n">
        <v>3.5</v>
      </c>
      <c r="L934" s="23" t="n">
        <f aca="false">H934*K934</f>
        <v>3850</v>
      </c>
      <c r="M934" s="23" t="n">
        <v>2500</v>
      </c>
      <c r="N934" s="24" t="n">
        <f aca="false">L934-M934</f>
        <v>1350</v>
      </c>
      <c r="O934" s="25" t="n">
        <f aca="false">IF(L934&gt;=M934,1,0)</f>
        <v>1</v>
      </c>
      <c r="P934" s="26" t="n">
        <v>0.7735</v>
      </c>
      <c r="Q934" s="26" t="n">
        <v>0.9796</v>
      </c>
      <c r="R934" s="25" t="n">
        <v>80</v>
      </c>
      <c r="S934" s="21" t="n">
        <v>12</v>
      </c>
    </row>
    <row r="935" customFormat="false" ht="15" hidden="false" customHeight="true" outlineLevel="0" collapsed="false">
      <c r="A935" s="19" t="n">
        <v>46049</v>
      </c>
      <c r="B935" s="1" t="s">
        <v>137</v>
      </c>
      <c r="C935" s="1" t="s">
        <v>164</v>
      </c>
      <c r="D935" s="1" t="n">
        <v>22</v>
      </c>
      <c r="E935" s="1" t="s">
        <v>16</v>
      </c>
      <c r="F935" s="1" t="s">
        <v>139</v>
      </c>
      <c r="G935" s="1" t="s">
        <v>140</v>
      </c>
      <c r="H935" s="20" t="n">
        <v>2300</v>
      </c>
      <c r="I935" s="21" t="n">
        <v>22.23</v>
      </c>
      <c r="J935" s="20" t="n">
        <f aca="false">H935*I935</f>
        <v>51129</v>
      </c>
      <c r="K935" s="22" t="n">
        <v>1.51</v>
      </c>
      <c r="L935" s="23" t="n">
        <f aca="false">H935*K935</f>
        <v>3473</v>
      </c>
      <c r="M935" s="23" t="n">
        <v>2500</v>
      </c>
      <c r="N935" s="24" t="n">
        <f aca="false">L935-M935</f>
        <v>973</v>
      </c>
      <c r="O935" s="25" t="n">
        <f aca="false">IF(L935&gt;=M935,1,0)</f>
        <v>1</v>
      </c>
      <c r="P935" s="26" t="n">
        <v>0.9183</v>
      </c>
      <c r="Q935" s="26" t="n">
        <v>0.9728</v>
      </c>
      <c r="R935" s="25" t="n">
        <v>79</v>
      </c>
      <c r="S935" s="21" t="n">
        <v>12</v>
      </c>
    </row>
    <row r="936" customFormat="false" ht="15" hidden="false" customHeight="true" outlineLevel="0" collapsed="false">
      <c r="A936" s="19" t="n">
        <v>46049</v>
      </c>
      <c r="B936" s="1" t="s">
        <v>137</v>
      </c>
      <c r="C936" s="1" t="s">
        <v>164</v>
      </c>
      <c r="D936" s="1" t="n">
        <v>23</v>
      </c>
      <c r="E936" s="1" t="s">
        <v>22</v>
      </c>
      <c r="F936" s="1" t="s">
        <v>308</v>
      </c>
      <c r="G936" s="1" t="s">
        <v>274</v>
      </c>
      <c r="H936" s="20" t="n">
        <v>1500</v>
      </c>
      <c r="I936" s="21" t="n">
        <v>20.96</v>
      </c>
      <c r="J936" s="20" t="n">
        <f aca="false">H936*I936</f>
        <v>31440</v>
      </c>
      <c r="K936" s="22" t="n">
        <v>1.07</v>
      </c>
      <c r="L936" s="23" t="n">
        <f aca="false">H936*K936</f>
        <v>1605</v>
      </c>
      <c r="M936" s="23" t="n">
        <v>2500</v>
      </c>
      <c r="N936" s="24" t="n">
        <f aca="false">L936-M936</f>
        <v>-895</v>
      </c>
      <c r="O936" s="25" t="n">
        <f aca="false">IF(L936&gt;=M936,1,0)</f>
        <v>0</v>
      </c>
      <c r="P936" s="26" t="n">
        <v>0.5574</v>
      </c>
      <c r="Q936" s="26" t="n">
        <v>0.9577</v>
      </c>
      <c r="R936" s="25" t="n">
        <v>78</v>
      </c>
      <c r="S936" s="21" t="n">
        <v>12</v>
      </c>
    </row>
    <row r="937" customFormat="false" ht="15" hidden="false" customHeight="true" outlineLevel="0" collapsed="false">
      <c r="A937" s="19" t="n">
        <v>46049</v>
      </c>
      <c r="B937" s="1" t="s">
        <v>137</v>
      </c>
      <c r="C937" s="1" t="s">
        <v>164</v>
      </c>
      <c r="D937" s="1" t="n">
        <v>24</v>
      </c>
      <c r="E937" s="1" t="s">
        <v>10</v>
      </c>
      <c r="F937" s="1" t="s">
        <v>286</v>
      </c>
      <c r="G937" s="1" t="s">
        <v>287</v>
      </c>
      <c r="H937" s="20" t="n">
        <v>2050</v>
      </c>
      <c r="I937" s="21" t="n">
        <v>17.98</v>
      </c>
      <c r="J937" s="20" t="n">
        <f aca="false">H937*I937</f>
        <v>36859</v>
      </c>
      <c r="K937" s="22" t="n">
        <v>2.1</v>
      </c>
      <c r="L937" s="23" t="n">
        <f aca="false">H937*K937</f>
        <v>4305</v>
      </c>
      <c r="M937" s="23" t="n">
        <v>2500</v>
      </c>
      <c r="N937" s="24" t="n">
        <f aca="false">L937-M937</f>
        <v>1805</v>
      </c>
      <c r="O937" s="25" t="n">
        <f aca="false">IF(L937&gt;=M937,1,0)</f>
        <v>1</v>
      </c>
      <c r="P937" s="26" t="n">
        <v>0.7279</v>
      </c>
      <c r="Q937" s="26" t="n">
        <v>0.9524</v>
      </c>
      <c r="R937" s="25" t="n">
        <v>72</v>
      </c>
      <c r="S937" s="21" t="n">
        <v>12</v>
      </c>
    </row>
    <row r="938" customFormat="false" ht="15" hidden="false" customHeight="true" outlineLevel="0" collapsed="false">
      <c r="A938" s="19" t="n">
        <v>46049</v>
      </c>
      <c r="B938" s="1" t="s">
        <v>137</v>
      </c>
      <c r="C938" s="1" t="s">
        <v>164</v>
      </c>
      <c r="D938" s="1" t="n">
        <v>25</v>
      </c>
      <c r="E938" s="1" t="s">
        <v>10</v>
      </c>
      <c r="F938" s="1" t="s">
        <v>286</v>
      </c>
      <c r="G938" s="1" t="s">
        <v>287</v>
      </c>
      <c r="H938" s="20" t="n">
        <v>2300</v>
      </c>
      <c r="I938" s="21" t="n">
        <v>17.98</v>
      </c>
      <c r="J938" s="20" t="n">
        <f aca="false">H938*I938</f>
        <v>41354</v>
      </c>
      <c r="K938" s="22" t="n">
        <v>2.1</v>
      </c>
      <c r="L938" s="23" t="n">
        <f aca="false">H938*K938</f>
        <v>4830</v>
      </c>
      <c r="M938" s="23" t="n">
        <v>2500</v>
      </c>
      <c r="N938" s="24" t="n">
        <f aca="false">L938-M938</f>
        <v>2330</v>
      </c>
      <c r="O938" s="25" t="n">
        <f aca="false">IF(L938&gt;=M938,1,0)</f>
        <v>1</v>
      </c>
      <c r="P938" s="26" t="n">
        <v>0.7317</v>
      </c>
      <c r="Q938" s="26" t="n">
        <v>0.9568</v>
      </c>
      <c r="R938" s="25" t="n">
        <v>80</v>
      </c>
      <c r="S938" s="21" t="n">
        <v>12</v>
      </c>
    </row>
    <row r="939" customFormat="false" ht="15" hidden="false" customHeight="true" outlineLevel="0" collapsed="false">
      <c r="A939" s="19" t="n">
        <v>46049</v>
      </c>
      <c r="B939" s="1" t="s">
        <v>137</v>
      </c>
      <c r="C939" s="1" t="s">
        <v>164</v>
      </c>
      <c r="D939" s="1" t="n">
        <v>26</v>
      </c>
      <c r="E939" s="1" t="s">
        <v>10</v>
      </c>
      <c r="F939" s="1" t="s">
        <v>309</v>
      </c>
      <c r="G939" s="1" t="s">
        <v>317</v>
      </c>
      <c r="H939" s="20" t="n">
        <v>1000</v>
      </c>
      <c r="I939" s="21" t="n">
        <v>26.28</v>
      </c>
      <c r="J939" s="20" t="n">
        <f aca="false">H939*I939</f>
        <v>26280</v>
      </c>
      <c r="K939" s="22" t="n">
        <v>3.5</v>
      </c>
      <c r="L939" s="23" t="n">
        <f aca="false">H939*K939</f>
        <v>3500</v>
      </c>
      <c r="M939" s="23" t="n">
        <v>2500</v>
      </c>
      <c r="N939" s="24" t="n">
        <f aca="false">L939-M939</f>
        <v>1000</v>
      </c>
      <c r="O939" s="25" t="n">
        <f aca="false">IF(L939&gt;=M939,1,0)</f>
        <v>1</v>
      </c>
      <c r="P939" s="26" t="n">
        <v>0.5221</v>
      </c>
      <c r="Q939" s="26" t="n">
        <v>0.9528</v>
      </c>
      <c r="R939" s="25" t="n">
        <v>76</v>
      </c>
      <c r="S939" s="21" t="n">
        <v>12</v>
      </c>
    </row>
    <row r="940" customFormat="false" ht="15" hidden="false" customHeight="true" outlineLevel="0" collapsed="false">
      <c r="A940" s="19" t="n">
        <v>46049</v>
      </c>
      <c r="B940" s="1" t="s">
        <v>137</v>
      </c>
      <c r="C940" s="1" t="s">
        <v>164</v>
      </c>
      <c r="D940" s="1" t="n">
        <v>27</v>
      </c>
      <c r="E940" s="1" t="s">
        <v>219</v>
      </c>
      <c r="F940" s="1" t="s">
        <v>275</v>
      </c>
      <c r="G940" s="1" t="s">
        <v>252</v>
      </c>
      <c r="H940" s="20" t="n">
        <v>2050</v>
      </c>
      <c r="I940" s="21" t="n">
        <v>23.25</v>
      </c>
      <c r="J940" s="20" t="n">
        <f aca="false">H940*I940</f>
        <v>47662.5</v>
      </c>
      <c r="K940" s="22" t="n">
        <v>1.3</v>
      </c>
      <c r="L940" s="23" t="n">
        <f aca="false">H940*K940</f>
        <v>2665</v>
      </c>
      <c r="M940" s="23" t="n">
        <v>2500</v>
      </c>
      <c r="N940" s="24" t="n">
        <f aca="false">L940-M940</f>
        <v>165</v>
      </c>
      <c r="O940" s="25" t="n">
        <f aca="false">IF(L940&gt;=M940,1,0)</f>
        <v>1</v>
      </c>
      <c r="P940" s="26" t="n">
        <v>0.9248</v>
      </c>
      <c r="Q940" s="26" t="n">
        <v>0.9653</v>
      </c>
      <c r="R940" s="25" t="n">
        <v>75</v>
      </c>
      <c r="S940" s="21" t="n">
        <v>12</v>
      </c>
    </row>
    <row r="941" customFormat="false" ht="15" hidden="false" customHeight="true" outlineLevel="0" collapsed="false">
      <c r="A941" s="19" t="n">
        <v>46049</v>
      </c>
      <c r="B941" s="1" t="s">
        <v>137</v>
      </c>
      <c r="C941" s="1" t="s">
        <v>164</v>
      </c>
      <c r="D941" s="1" t="n">
        <v>28</v>
      </c>
      <c r="E941" s="1" t="s">
        <v>10</v>
      </c>
      <c r="F941" s="1" t="s">
        <v>186</v>
      </c>
      <c r="G941" s="1" t="s">
        <v>223</v>
      </c>
      <c r="H941" s="20" t="n">
        <v>1550</v>
      </c>
      <c r="I941" s="21" t="n">
        <v>27.12</v>
      </c>
      <c r="J941" s="20" t="n">
        <f aca="false">H941*I941</f>
        <v>42036</v>
      </c>
      <c r="K941" s="22" t="n">
        <v>2.16</v>
      </c>
      <c r="L941" s="23" t="n">
        <f aca="false">H941*K941</f>
        <v>3348</v>
      </c>
      <c r="M941" s="23" t="n">
        <v>2500</v>
      </c>
      <c r="N941" s="24" t="n">
        <f aca="false">L941-M941</f>
        <v>848</v>
      </c>
      <c r="O941" s="25" t="n">
        <f aca="false">IF(L941&gt;=M941,1,0)</f>
        <v>1</v>
      </c>
      <c r="P941" s="26" t="n">
        <v>0.7741</v>
      </c>
      <c r="Q941" s="26" t="n">
        <v>0.9464</v>
      </c>
      <c r="R941" s="25" t="n">
        <v>78</v>
      </c>
      <c r="S941" s="21" t="n">
        <v>12</v>
      </c>
    </row>
    <row r="942" customFormat="false" ht="15" hidden="false" customHeight="true" outlineLevel="0" collapsed="false">
      <c r="A942" s="19" t="n">
        <v>46049</v>
      </c>
      <c r="B942" s="1" t="s">
        <v>137</v>
      </c>
      <c r="C942" s="1" t="s">
        <v>164</v>
      </c>
      <c r="D942" s="1" t="n">
        <v>29</v>
      </c>
      <c r="E942" s="1" t="s">
        <v>219</v>
      </c>
      <c r="F942" s="1" t="s">
        <v>318</v>
      </c>
      <c r="G942" s="1" t="s">
        <v>185</v>
      </c>
      <c r="H942" s="20" t="n">
        <v>1700</v>
      </c>
      <c r="I942" s="21" t="n">
        <v>17.89</v>
      </c>
      <c r="J942" s="20" t="n">
        <f aca="false">H942*I942</f>
        <v>30413</v>
      </c>
      <c r="K942" s="22" t="n">
        <v>1.44</v>
      </c>
      <c r="L942" s="23" t="n">
        <f aca="false">H942*K942</f>
        <v>2448</v>
      </c>
      <c r="M942" s="23" t="n">
        <v>2500</v>
      </c>
      <c r="N942" s="24" t="n">
        <f aca="false">L942-M942</f>
        <v>-52</v>
      </c>
      <c r="O942" s="25" t="n">
        <f aca="false">IF(L942&gt;=M942,1,0)</f>
        <v>0</v>
      </c>
      <c r="P942" s="26" t="n">
        <v>0.685</v>
      </c>
      <c r="Q942" s="26" t="n">
        <v>0.9572</v>
      </c>
      <c r="R942" s="25" t="n">
        <v>70</v>
      </c>
      <c r="S942" s="21" t="n">
        <v>12</v>
      </c>
    </row>
    <row r="943" customFormat="false" ht="15" hidden="false" customHeight="true" outlineLevel="0" collapsed="false">
      <c r="A943" s="19" t="n">
        <v>46049</v>
      </c>
      <c r="B943" s="1" t="s">
        <v>137</v>
      </c>
      <c r="C943" s="1" t="s">
        <v>164</v>
      </c>
      <c r="D943" s="1" t="n">
        <v>30</v>
      </c>
      <c r="E943" s="1" t="s">
        <v>10</v>
      </c>
      <c r="F943" s="1" t="s">
        <v>160</v>
      </c>
      <c r="G943" s="1" t="s">
        <v>161</v>
      </c>
      <c r="H943" s="20" t="n">
        <v>2170</v>
      </c>
      <c r="I943" s="21" t="n">
        <v>22.05</v>
      </c>
      <c r="J943" s="20" t="n">
        <f aca="false">H943*I943</f>
        <v>47848.5</v>
      </c>
      <c r="K943" s="22" t="n">
        <v>1.83</v>
      </c>
      <c r="L943" s="23" t="n">
        <f aca="false">H943*K943</f>
        <v>3971.1</v>
      </c>
      <c r="M943" s="23" t="n">
        <v>2500</v>
      </c>
      <c r="N943" s="24" t="n">
        <f aca="false">L943-M943</f>
        <v>1471.1</v>
      </c>
      <c r="O943" s="25" t="n">
        <f aca="false">IF(L943&gt;=M943,1,0)</f>
        <v>1</v>
      </c>
      <c r="P943" s="26" t="n">
        <v>0.8593</v>
      </c>
      <c r="Q943" s="26" t="n">
        <v>0.9578</v>
      </c>
      <c r="R943" s="25" t="n">
        <v>80</v>
      </c>
      <c r="S943" s="21" t="n">
        <v>12</v>
      </c>
    </row>
    <row r="944" customFormat="false" ht="15" hidden="false" customHeight="true" outlineLevel="0" collapsed="false">
      <c r="A944" s="19" t="n">
        <v>46049</v>
      </c>
      <c r="B944" s="1" t="s">
        <v>137</v>
      </c>
      <c r="C944" s="1" t="s">
        <v>164</v>
      </c>
      <c r="D944" s="1" t="n">
        <v>31</v>
      </c>
      <c r="E944" s="1" t="s">
        <v>176</v>
      </c>
      <c r="F944" s="1" t="s">
        <v>319</v>
      </c>
      <c r="G944" s="1" t="s">
        <v>326</v>
      </c>
      <c r="H944" s="20" t="n">
        <v>1200</v>
      </c>
      <c r="I944" s="21" t="n">
        <v>23.58</v>
      </c>
      <c r="J944" s="20" t="n">
        <f aca="false">H944*I944</f>
        <v>28296</v>
      </c>
      <c r="K944" s="22" t="n">
        <v>1.76</v>
      </c>
      <c r="L944" s="23" t="n">
        <f aca="false">H944*K944</f>
        <v>2112</v>
      </c>
      <c r="M944" s="23" t="n">
        <v>2500</v>
      </c>
      <c r="N944" s="24" t="n">
        <f aca="false">L944-M944</f>
        <v>-388</v>
      </c>
      <c r="O944" s="25" t="n">
        <f aca="false">IF(L944&gt;=M944,1,0)</f>
        <v>0</v>
      </c>
      <c r="P944" s="26" t="n">
        <v>0.5985</v>
      </c>
      <c r="Q944" s="26" t="n">
        <v>0.9333</v>
      </c>
      <c r="R944" s="25" t="n">
        <v>74</v>
      </c>
      <c r="S944" s="21" t="n">
        <v>10</v>
      </c>
    </row>
    <row r="945" customFormat="false" ht="15" hidden="false" customHeight="true" outlineLevel="0" collapsed="false">
      <c r="A945" s="19" t="n">
        <v>46049</v>
      </c>
      <c r="B945" s="1" t="s">
        <v>137</v>
      </c>
      <c r="C945" s="1" t="s">
        <v>164</v>
      </c>
      <c r="D945" s="1" t="n">
        <v>32</v>
      </c>
      <c r="E945" s="1" t="s">
        <v>176</v>
      </c>
      <c r="F945" s="1" t="s">
        <v>320</v>
      </c>
      <c r="G945" s="1" t="s">
        <v>204</v>
      </c>
      <c r="H945" s="20" t="n">
        <v>1500</v>
      </c>
      <c r="I945" s="21" t="n">
        <v>22.46</v>
      </c>
      <c r="J945" s="20" t="n">
        <f aca="false">H945*I945</f>
        <v>33690</v>
      </c>
      <c r="K945" s="22" t="n">
        <v>1.63</v>
      </c>
      <c r="L945" s="23" t="n">
        <f aca="false">H945*K945</f>
        <v>2445</v>
      </c>
      <c r="M945" s="23" t="n">
        <v>2500</v>
      </c>
      <c r="N945" s="24" t="n">
        <f aca="false">L945-M945</f>
        <v>-55</v>
      </c>
      <c r="O945" s="25" t="n">
        <f aca="false">IF(L945&gt;=M945,1,0)</f>
        <v>0</v>
      </c>
      <c r="P945" s="26" t="n">
        <v>0.718</v>
      </c>
      <c r="Q945" s="26" t="n">
        <v>0.9705</v>
      </c>
      <c r="R945" s="25" t="n">
        <v>69</v>
      </c>
      <c r="S945" s="21" t="n">
        <v>12</v>
      </c>
    </row>
    <row r="946" customFormat="false" ht="15" hidden="false" customHeight="true" outlineLevel="0" collapsed="false">
      <c r="A946" s="19" t="n">
        <v>46049</v>
      </c>
      <c r="B946" s="1" t="s">
        <v>137</v>
      </c>
      <c r="C946" s="1" t="s">
        <v>190</v>
      </c>
      <c r="D946" s="1" t="n">
        <v>33</v>
      </c>
      <c r="E946" s="1" t="s">
        <v>16</v>
      </c>
      <c r="F946" s="1" t="s">
        <v>300</v>
      </c>
      <c r="G946" s="1" t="s">
        <v>260</v>
      </c>
      <c r="H946" s="20" t="n">
        <v>1850</v>
      </c>
      <c r="I946" s="21" t="n">
        <v>16.66</v>
      </c>
      <c r="J946" s="20" t="n">
        <f aca="false">H946*I946</f>
        <v>30821</v>
      </c>
      <c r="K946" s="22" t="n">
        <v>1.4</v>
      </c>
      <c r="L946" s="23" t="n">
        <f aca="false">H946*K946</f>
        <v>2590</v>
      </c>
      <c r="M946" s="23" t="n">
        <v>2500</v>
      </c>
      <c r="N946" s="24" t="n">
        <f aca="false">L946-M946</f>
        <v>90</v>
      </c>
      <c r="O946" s="25" t="n">
        <f aca="false">IF(L946&gt;=M946,1,0)</f>
        <v>1</v>
      </c>
      <c r="P946" s="26" t="n">
        <v>0.772456140350877</v>
      </c>
      <c r="Q946" s="26" t="n">
        <v>0.0949134766649187</v>
      </c>
      <c r="R946" s="25" t="n">
        <v>67</v>
      </c>
      <c r="S946" s="21" t="n">
        <v>10</v>
      </c>
    </row>
    <row r="947" customFormat="false" ht="15" hidden="false" customHeight="true" outlineLevel="0" collapsed="false">
      <c r="A947" s="19" t="n">
        <v>46049</v>
      </c>
      <c r="B947" s="1" t="s">
        <v>137</v>
      </c>
      <c r="C947" s="1" t="s">
        <v>190</v>
      </c>
      <c r="D947" s="1" t="n">
        <v>34</v>
      </c>
      <c r="E947" s="1" t="s">
        <v>16</v>
      </c>
      <c r="F947" s="1" t="s">
        <v>139</v>
      </c>
      <c r="G947" s="1" t="s">
        <v>140</v>
      </c>
      <c r="H947" s="20" t="n">
        <v>1650</v>
      </c>
      <c r="I947" s="21" t="n">
        <v>22.23</v>
      </c>
      <c r="J947" s="20" t="n">
        <f aca="false">H947*I947</f>
        <v>36679.5</v>
      </c>
      <c r="K947" s="22" t="n">
        <v>1.51</v>
      </c>
      <c r="L947" s="23" t="n">
        <f aca="false">H947*K947</f>
        <v>2491.5</v>
      </c>
      <c r="M947" s="23" t="n">
        <v>2500</v>
      </c>
      <c r="N947" s="24" t="n">
        <f aca="false">L947-M947</f>
        <v>-8.5</v>
      </c>
      <c r="O947" s="25" t="n">
        <f aca="false">IF(L947&gt;=M947,1,0)</f>
        <v>0</v>
      </c>
      <c r="P947" s="26" t="n">
        <v>0.802263779527559</v>
      </c>
      <c r="Q947" s="26" t="n">
        <v>0.0719674985490424</v>
      </c>
      <c r="R947" s="25" t="n">
        <v>78</v>
      </c>
      <c r="S947" s="21" t="n">
        <v>10</v>
      </c>
    </row>
    <row r="948" customFormat="false" ht="15" hidden="false" customHeight="true" outlineLevel="0" collapsed="false">
      <c r="A948" s="19" t="n">
        <v>46049</v>
      </c>
      <c r="B948" s="1" t="s">
        <v>137</v>
      </c>
      <c r="C948" s="1" t="s">
        <v>190</v>
      </c>
      <c r="D948" s="1" t="n">
        <v>35</v>
      </c>
      <c r="E948" s="1" t="s">
        <v>16</v>
      </c>
      <c r="F948" s="1" t="s">
        <v>139</v>
      </c>
      <c r="G948" s="1" t="s">
        <v>140</v>
      </c>
      <c r="H948" s="20" t="n">
        <v>1560</v>
      </c>
      <c r="I948" s="21" t="n">
        <v>24.1</v>
      </c>
      <c r="J948" s="20" t="n">
        <f aca="false">H948*I948</f>
        <v>37596</v>
      </c>
      <c r="K948" s="22" t="n">
        <v>1.51</v>
      </c>
      <c r="L948" s="23" t="n">
        <f aca="false">H948*K948</f>
        <v>2355.6</v>
      </c>
      <c r="M948" s="23" t="n">
        <v>2500</v>
      </c>
      <c r="N948" s="24" t="n">
        <f aca="false">L948-M948</f>
        <v>-144.4</v>
      </c>
      <c r="O948" s="25" t="n">
        <f aca="false">IF(L948&gt;=M948,1,0)</f>
        <v>0</v>
      </c>
      <c r="P948" s="26" t="n">
        <v>0.752220888355342</v>
      </c>
      <c r="Q948" s="26" t="n">
        <v>0.101234567901235</v>
      </c>
      <c r="R948" s="25" t="n">
        <v>75</v>
      </c>
      <c r="S948" s="21" t="n">
        <v>10</v>
      </c>
    </row>
    <row r="949" customFormat="false" ht="15" hidden="false" customHeight="true" outlineLevel="0" collapsed="false">
      <c r="A949" s="19" t="n">
        <v>46049</v>
      </c>
      <c r="B949" s="1" t="s">
        <v>137</v>
      </c>
      <c r="C949" s="1" t="s">
        <v>190</v>
      </c>
      <c r="D949" s="1" t="n">
        <v>36</v>
      </c>
      <c r="E949" s="1" t="s">
        <v>16</v>
      </c>
      <c r="F949" s="1" t="s">
        <v>327</v>
      </c>
      <c r="G949" s="1" t="s">
        <v>260</v>
      </c>
      <c r="H949" s="20" t="n">
        <v>1550</v>
      </c>
      <c r="I949" s="21" t="n">
        <v>18.13</v>
      </c>
      <c r="J949" s="20" t="n">
        <f aca="false">H949*I949</f>
        <v>28101.5</v>
      </c>
      <c r="K949" s="22" t="n">
        <v>1.4</v>
      </c>
      <c r="L949" s="23" t="n">
        <f aca="false">H949*K949</f>
        <v>2170</v>
      </c>
      <c r="M949" s="23" t="n">
        <v>2500</v>
      </c>
      <c r="N949" s="24" t="n">
        <f aca="false">L949-M949</f>
        <v>-330</v>
      </c>
      <c r="O949" s="25" t="n">
        <f aca="false">IF(L949&gt;=M949,1,0)</f>
        <v>0</v>
      </c>
      <c r="P949" s="26" t="n">
        <v>0.725012899896801</v>
      </c>
      <c r="Q949" s="26" t="n">
        <v>0.0806201550387597</v>
      </c>
      <c r="R949" s="25" t="n">
        <v>67</v>
      </c>
      <c r="S949" s="21" t="n">
        <v>10</v>
      </c>
    </row>
    <row r="950" customFormat="false" ht="15" hidden="false" customHeight="true" outlineLevel="0" collapsed="false">
      <c r="A950" s="19" t="n">
        <v>46049</v>
      </c>
      <c r="B950" s="1" t="s">
        <v>137</v>
      </c>
      <c r="C950" s="1" t="s">
        <v>190</v>
      </c>
      <c r="D950" s="1" t="n">
        <v>37</v>
      </c>
      <c r="E950" s="1" t="s">
        <v>16</v>
      </c>
      <c r="F950" s="1" t="s">
        <v>311</v>
      </c>
      <c r="G950" s="1" t="s">
        <v>322</v>
      </c>
      <c r="H950" s="20" t="n">
        <v>1230</v>
      </c>
      <c r="I950" s="21" t="n">
        <v>17.42</v>
      </c>
      <c r="J950" s="20" t="n">
        <f aca="false">H950*I950</f>
        <v>21426.6</v>
      </c>
      <c r="K950" s="22" t="n">
        <v>1.4</v>
      </c>
      <c r="L950" s="23" t="n">
        <f aca="false">H950*K950</f>
        <v>1722</v>
      </c>
      <c r="M950" s="23" t="n">
        <v>2500</v>
      </c>
      <c r="N950" s="24" t="n">
        <f aca="false">L950-M950</f>
        <v>-778</v>
      </c>
      <c r="O950" s="25" t="n">
        <f aca="false">IF(L950&gt;=M950,1,0)</f>
        <v>0</v>
      </c>
      <c r="P950" s="26" t="n">
        <v>0.60220910623946</v>
      </c>
      <c r="Q950" s="26" t="n">
        <v>0.0964550700741962</v>
      </c>
      <c r="R950" s="25" t="n">
        <v>75</v>
      </c>
      <c r="S950" s="21" t="n">
        <v>10</v>
      </c>
    </row>
    <row r="951" customFormat="false" ht="15" hidden="false" customHeight="true" outlineLevel="0" collapsed="false">
      <c r="A951" s="19" t="n">
        <v>46049</v>
      </c>
      <c r="B951" s="1" t="s">
        <v>137</v>
      </c>
      <c r="C951" s="1" t="s">
        <v>190</v>
      </c>
      <c r="D951" s="1" t="n">
        <v>38</v>
      </c>
      <c r="E951" s="1" t="s">
        <v>16</v>
      </c>
      <c r="F951" s="1" t="s">
        <v>139</v>
      </c>
      <c r="G951" s="1" t="s">
        <v>140</v>
      </c>
      <c r="H951" s="20" t="n">
        <v>1580</v>
      </c>
      <c r="I951" s="21" t="n">
        <v>22.23</v>
      </c>
      <c r="J951" s="20" t="n">
        <f aca="false">H951*I951</f>
        <v>35123.4</v>
      </c>
      <c r="K951" s="22" t="n">
        <v>1.51</v>
      </c>
      <c r="L951" s="23" t="n">
        <f aca="false">H951*K951</f>
        <v>2385.8</v>
      </c>
      <c r="M951" s="23" t="n">
        <v>2500</v>
      </c>
      <c r="N951" s="24" t="n">
        <f aca="false">L951-M951</f>
        <v>-114.2</v>
      </c>
      <c r="O951" s="25" t="n">
        <f aca="false">IF(L951&gt;=M951,1,0)</f>
        <v>0</v>
      </c>
      <c r="P951" s="26" t="n">
        <v>0.788935309973046</v>
      </c>
      <c r="Q951" s="26" t="n">
        <v>0.0678282514001245</v>
      </c>
      <c r="R951" s="25" t="n">
        <v>82</v>
      </c>
      <c r="S951" s="21" t="n">
        <v>10</v>
      </c>
    </row>
    <row r="952" customFormat="false" ht="15" hidden="false" customHeight="true" outlineLevel="0" collapsed="false">
      <c r="A952" s="19" t="n">
        <v>46050</v>
      </c>
      <c r="B952" s="1" t="s">
        <v>137</v>
      </c>
      <c r="C952" s="1" t="s">
        <v>138</v>
      </c>
      <c r="D952" s="1" t="n">
        <v>1</v>
      </c>
      <c r="E952" s="1" t="s">
        <v>10</v>
      </c>
      <c r="F952" s="1" t="s">
        <v>306</v>
      </c>
      <c r="G952" s="1" t="s">
        <v>312</v>
      </c>
      <c r="H952" s="20" t="n">
        <v>1100</v>
      </c>
      <c r="I952" s="21" t="n">
        <v>21.11</v>
      </c>
      <c r="J952" s="20" t="n">
        <f aca="false">H952*I952</f>
        <v>23221</v>
      </c>
      <c r="K952" s="22" t="n">
        <v>1.98</v>
      </c>
      <c r="L952" s="23" t="n">
        <f aca="false">H952*K952</f>
        <v>2178</v>
      </c>
      <c r="M952" s="23" t="n">
        <v>2500</v>
      </c>
      <c r="N952" s="24" t="n">
        <f aca="false">L952-M952</f>
        <v>-322</v>
      </c>
      <c r="O952" s="25" t="n">
        <f aca="false">IF(L952&gt;=M952,1,0)</f>
        <v>0</v>
      </c>
      <c r="P952" s="26" t="n">
        <v>0.5113</v>
      </c>
      <c r="Q952" s="26" t="n">
        <v>0.2313</v>
      </c>
      <c r="R952" s="25" t="n">
        <v>75</v>
      </c>
      <c r="S952" s="21" t="n">
        <v>10</v>
      </c>
    </row>
    <row r="953" customFormat="false" ht="15" hidden="false" customHeight="true" outlineLevel="0" collapsed="false">
      <c r="A953" s="19" t="n">
        <v>46050</v>
      </c>
      <c r="B953" s="1" t="s">
        <v>137</v>
      </c>
      <c r="C953" s="1" t="s">
        <v>138</v>
      </c>
      <c r="D953" s="1" t="n">
        <v>2</v>
      </c>
      <c r="E953" s="1" t="s">
        <v>10</v>
      </c>
      <c r="F953" s="1" t="s">
        <v>250</v>
      </c>
      <c r="G953" s="1" t="s">
        <v>261</v>
      </c>
      <c r="H953" s="20" t="n">
        <v>1800</v>
      </c>
      <c r="I953" s="21" t="n">
        <v>19.73</v>
      </c>
      <c r="J953" s="20" t="n">
        <f aca="false">H953*I953</f>
        <v>35514</v>
      </c>
      <c r="K953" s="22" t="n">
        <v>1.75</v>
      </c>
      <c r="L953" s="23" t="n">
        <f aca="false">H953*K953</f>
        <v>3150</v>
      </c>
      <c r="M953" s="23" t="n">
        <v>2500</v>
      </c>
      <c r="N953" s="24" t="n">
        <f aca="false">L953-M953</f>
        <v>650</v>
      </c>
      <c r="O953" s="25" t="n">
        <f aca="false">IF(L953&gt;=M953,1,0)</f>
        <v>1</v>
      </c>
      <c r="P953" s="26" t="n">
        <v>0.8384</v>
      </c>
      <c r="Q953" s="26" t="n">
        <v>0.0584</v>
      </c>
      <c r="R953" s="25" t="n">
        <v>68</v>
      </c>
      <c r="S953" s="21" t="n">
        <v>10</v>
      </c>
    </row>
    <row r="954" customFormat="false" ht="15" hidden="false" customHeight="true" outlineLevel="0" collapsed="false">
      <c r="A954" s="19" t="n">
        <v>46050</v>
      </c>
      <c r="B954" s="1" t="s">
        <v>137</v>
      </c>
      <c r="C954" s="1" t="s">
        <v>138</v>
      </c>
      <c r="D954" s="1" t="n">
        <v>3</v>
      </c>
      <c r="E954" s="1" t="s">
        <v>13</v>
      </c>
      <c r="F954" s="1" t="s">
        <v>289</v>
      </c>
      <c r="G954" s="1" t="s">
        <v>144</v>
      </c>
      <c r="H954" s="20" t="n">
        <v>1200</v>
      </c>
      <c r="I954" s="21" t="n">
        <v>20.32</v>
      </c>
      <c r="J954" s="20" t="n">
        <f aca="false">H954*I954</f>
        <v>24384</v>
      </c>
      <c r="K954" s="22" t="n">
        <v>2.2</v>
      </c>
      <c r="L954" s="23" t="n">
        <f aca="false">H954*K954</f>
        <v>2640</v>
      </c>
      <c r="M954" s="23" t="n">
        <v>2500</v>
      </c>
      <c r="N954" s="24" t="n">
        <f aca="false">L954-M954</f>
        <v>140</v>
      </c>
      <c r="O954" s="25" t="n">
        <f aca="false">IF(L954&gt;=M954,1,0)</f>
        <v>1</v>
      </c>
      <c r="P954" s="26" t="n">
        <v>0.5806</v>
      </c>
      <c r="Q954" s="26" t="n">
        <v>0.1488</v>
      </c>
      <c r="R954" s="25" t="n">
        <v>68</v>
      </c>
      <c r="S954" s="21" t="n">
        <v>10</v>
      </c>
    </row>
    <row r="955" customFormat="false" ht="15" hidden="false" customHeight="true" outlineLevel="0" collapsed="false">
      <c r="A955" s="19" t="n">
        <v>46050</v>
      </c>
      <c r="B955" s="1" t="s">
        <v>137</v>
      </c>
      <c r="C955" s="1" t="s">
        <v>138</v>
      </c>
      <c r="D955" s="1" t="n">
        <v>4</v>
      </c>
      <c r="E955" s="1" t="s">
        <v>145</v>
      </c>
      <c r="F955" s="1" t="s">
        <v>323</v>
      </c>
      <c r="G955" s="1" t="s">
        <v>281</v>
      </c>
      <c r="H955" s="20" t="n">
        <v>900</v>
      </c>
      <c r="I955" s="21" t="n">
        <v>22.91</v>
      </c>
      <c r="J955" s="20" t="n">
        <f aca="false">H955*I955</f>
        <v>20619</v>
      </c>
      <c r="K955" s="22" t="n">
        <v>3</v>
      </c>
      <c r="L955" s="23" t="n">
        <f aca="false">H955*K955</f>
        <v>2700</v>
      </c>
      <c r="M955" s="23" t="n">
        <v>2500</v>
      </c>
      <c r="N955" s="24" t="n">
        <f aca="false">L955-M955</f>
        <v>200</v>
      </c>
      <c r="O955" s="25" t="n">
        <f aca="false">IF(L955&gt;=M955,1,0)</f>
        <v>1</v>
      </c>
      <c r="P955" s="26" t="n">
        <v>0.4558</v>
      </c>
      <c r="Q955" s="26" t="n">
        <v>0.1631</v>
      </c>
      <c r="R955" s="25" t="n">
        <v>80</v>
      </c>
      <c r="S955" s="21" t="n">
        <v>8</v>
      </c>
    </row>
    <row r="956" customFormat="false" ht="15" hidden="false" customHeight="true" outlineLevel="0" collapsed="false">
      <c r="A956" s="19" t="n">
        <v>46050</v>
      </c>
      <c r="B956" s="1" t="s">
        <v>137</v>
      </c>
      <c r="C956" s="1" t="s">
        <v>138</v>
      </c>
      <c r="D956" s="1" t="n">
        <v>5</v>
      </c>
      <c r="E956" s="1" t="s">
        <v>13</v>
      </c>
      <c r="F956" s="1" t="s">
        <v>206</v>
      </c>
      <c r="G956" s="1" t="s">
        <v>149</v>
      </c>
      <c r="H956" s="20" t="n">
        <v>1600</v>
      </c>
      <c r="I956" s="21" t="n">
        <v>21.43</v>
      </c>
      <c r="J956" s="20" t="n">
        <f aca="false">H956*I956</f>
        <v>34288</v>
      </c>
      <c r="K956" s="22" t="n">
        <v>2.2</v>
      </c>
      <c r="L956" s="23" t="n">
        <f aca="false">H956*K956</f>
        <v>3520</v>
      </c>
      <c r="M956" s="23" t="n">
        <v>2500</v>
      </c>
      <c r="N956" s="24" t="n">
        <f aca="false">L956-M956</f>
        <v>1020</v>
      </c>
      <c r="O956" s="25" t="n">
        <f aca="false">IF(L956&gt;=M956,1,0)</f>
        <v>1</v>
      </c>
      <c r="P956" s="26" t="n">
        <v>0.6828</v>
      </c>
      <c r="Q956" s="26" t="n">
        <v>0.138</v>
      </c>
      <c r="R956" s="25" t="n">
        <v>82</v>
      </c>
      <c r="S956" s="21" t="n">
        <v>10</v>
      </c>
    </row>
    <row r="957" customFormat="false" ht="15" hidden="false" customHeight="true" outlineLevel="0" collapsed="false">
      <c r="A957" s="19" t="n">
        <v>46050</v>
      </c>
      <c r="B957" s="1" t="s">
        <v>137</v>
      </c>
      <c r="C957" s="1" t="s">
        <v>138</v>
      </c>
      <c r="D957" s="1" t="n">
        <v>6</v>
      </c>
      <c r="E957" s="1" t="s">
        <v>10</v>
      </c>
      <c r="F957" s="1" t="s">
        <v>250</v>
      </c>
      <c r="G957" s="1" t="s">
        <v>261</v>
      </c>
      <c r="H957" s="20" t="n">
        <v>1430</v>
      </c>
      <c r="I957" s="21" t="n">
        <v>19.73</v>
      </c>
      <c r="J957" s="20" t="n">
        <f aca="false">H957*I957</f>
        <v>28213.9</v>
      </c>
      <c r="K957" s="22" t="n">
        <v>1.75</v>
      </c>
      <c r="L957" s="23" t="n">
        <f aca="false">H957*K957</f>
        <v>2502.5</v>
      </c>
      <c r="M957" s="23" t="n">
        <v>2500</v>
      </c>
      <c r="N957" s="24" t="n">
        <f aca="false">L957-M957</f>
        <v>2.5</v>
      </c>
      <c r="O957" s="25" t="n">
        <f aca="false">IF(L957&gt;=M957,1,0)</f>
        <v>1</v>
      </c>
      <c r="P957" s="26" t="n">
        <v>0.8839</v>
      </c>
      <c r="Q957" s="26" t="n">
        <v>0.12</v>
      </c>
      <c r="R957" s="25" t="n">
        <v>52</v>
      </c>
      <c r="S957" s="21" t="n">
        <v>10</v>
      </c>
    </row>
    <row r="958" customFormat="false" ht="15" hidden="false" customHeight="true" outlineLevel="0" collapsed="false">
      <c r="A958" s="19" t="n">
        <v>46050</v>
      </c>
      <c r="B958" s="1" t="s">
        <v>137</v>
      </c>
      <c r="C958" s="1" t="s">
        <v>138</v>
      </c>
      <c r="D958" s="1" t="n">
        <v>7</v>
      </c>
      <c r="E958" s="1" t="s">
        <v>145</v>
      </c>
      <c r="F958" s="1" t="s">
        <v>325</v>
      </c>
      <c r="G958" s="1" t="s">
        <v>328</v>
      </c>
      <c r="H958" s="20" t="n">
        <v>1200</v>
      </c>
      <c r="I958" s="21" t="n">
        <v>21.13</v>
      </c>
      <c r="J958" s="20" t="n">
        <f aca="false">H958*I958</f>
        <v>25356</v>
      </c>
      <c r="K958" s="22" t="n">
        <v>2.2</v>
      </c>
      <c r="L958" s="23" t="n">
        <f aca="false">H958*K958</f>
        <v>2640</v>
      </c>
      <c r="M958" s="23" t="n">
        <v>2500</v>
      </c>
      <c r="N958" s="24" t="n">
        <f aca="false">L958-M958</f>
        <v>140</v>
      </c>
      <c r="O958" s="25" t="n">
        <f aca="false">IF(L958&gt;=M958,1,0)</f>
        <v>1</v>
      </c>
      <c r="P958" s="26" t="n">
        <v>0.5356</v>
      </c>
      <c r="Q958" s="26" t="n">
        <v>0.2359</v>
      </c>
      <c r="R958" s="25" t="n">
        <v>76</v>
      </c>
      <c r="S958" s="21" t="n">
        <v>9</v>
      </c>
    </row>
    <row r="959" customFormat="false" ht="15" hidden="false" customHeight="true" outlineLevel="0" collapsed="false">
      <c r="A959" s="19" t="n">
        <v>46050</v>
      </c>
      <c r="B959" s="1" t="s">
        <v>137</v>
      </c>
      <c r="C959" s="1" t="s">
        <v>138</v>
      </c>
      <c r="D959" s="1" t="n">
        <v>8</v>
      </c>
      <c r="E959" s="1" t="s">
        <v>13</v>
      </c>
      <c r="F959" s="1" t="s">
        <v>200</v>
      </c>
      <c r="G959" s="1" t="s">
        <v>149</v>
      </c>
      <c r="H959" s="20" t="n">
        <v>1600</v>
      </c>
      <c r="I959" s="21" t="n">
        <v>22.28</v>
      </c>
      <c r="J959" s="20" t="n">
        <f aca="false">H959*I959</f>
        <v>35648</v>
      </c>
      <c r="K959" s="22" t="n">
        <v>2.2</v>
      </c>
      <c r="L959" s="23" t="n">
        <f aca="false">H959*K959</f>
        <v>3520</v>
      </c>
      <c r="M959" s="23" t="n">
        <v>2500</v>
      </c>
      <c r="N959" s="24" t="n">
        <f aca="false">L959-M959</f>
        <v>1020</v>
      </c>
      <c r="O959" s="25" t="n">
        <f aca="false">IF(L959&gt;=M959,1,0)</f>
        <v>1</v>
      </c>
      <c r="P959" s="26" t="n">
        <v>0.8083</v>
      </c>
      <c r="Q959" s="26" t="n">
        <v>0.1156</v>
      </c>
      <c r="R959" s="25" t="n">
        <v>72</v>
      </c>
      <c r="S959" s="21" t="n">
        <v>10</v>
      </c>
    </row>
    <row r="960" customFormat="false" ht="15" hidden="false" customHeight="true" outlineLevel="0" collapsed="false">
      <c r="A960" s="19" t="n">
        <v>46050</v>
      </c>
      <c r="B960" s="1" t="s">
        <v>137</v>
      </c>
      <c r="C960" s="1" t="s">
        <v>138</v>
      </c>
      <c r="D960" s="1" t="n">
        <v>9</v>
      </c>
      <c r="E960" s="1" t="s">
        <v>16</v>
      </c>
      <c r="F960" s="1" t="s">
        <v>302</v>
      </c>
      <c r="G960" s="1" t="s">
        <v>316</v>
      </c>
      <c r="H960" s="20" t="n">
        <v>1680</v>
      </c>
      <c r="I960" s="21" t="n">
        <v>17.95</v>
      </c>
      <c r="J960" s="20" t="n">
        <f aca="false">H960*I960</f>
        <v>30156</v>
      </c>
      <c r="K960" s="22" t="n">
        <v>1.44</v>
      </c>
      <c r="L960" s="23" t="n">
        <f aca="false">H960*K960</f>
        <v>2419.2</v>
      </c>
      <c r="M960" s="23" t="n">
        <v>2500</v>
      </c>
      <c r="N960" s="24" t="n">
        <f aca="false">L960-M960</f>
        <v>-80.8000000000002</v>
      </c>
      <c r="O960" s="25" t="n">
        <f aca="false">IF(L960&gt;=M960,1,0)</f>
        <v>0</v>
      </c>
      <c r="P960" s="26" t="n">
        <v>0.8146</v>
      </c>
      <c r="Q960" s="26" t="n">
        <v>0.1063</v>
      </c>
      <c r="R960" s="25" t="n">
        <v>68</v>
      </c>
      <c r="S960" s="21" t="n">
        <v>9</v>
      </c>
    </row>
    <row r="961" customFormat="false" ht="15" hidden="false" customHeight="true" outlineLevel="0" collapsed="false">
      <c r="A961" s="19" t="n">
        <v>46050</v>
      </c>
      <c r="B961" s="1" t="s">
        <v>137</v>
      </c>
      <c r="C961" s="1" t="s">
        <v>138</v>
      </c>
      <c r="D961" s="1" t="n">
        <v>10</v>
      </c>
      <c r="E961" s="1" t="s">
        <v>16</v>
      </c>
      <c r="F961" s="1" t="s">
        <v>302</v>
      </c>
      <c r="G961" s="1" t="s">
        <v>316</v>
      </c>
      <c r="H961" s="20" t="n">
        <v>1450</v>
      </c>
      <c r="I961" s="21" t="n">
        <v>17.95</v>
      </c>
      <c r="J961" s="20" t="n">
        <f aca="false">H961*I961</f>
        <v>26027.5</v>
      </c>
      <c r="K961" s="22" t="n">
        <v>1.44</v>
      </c>
      <c r="L961" s="23" t="n">
        <f aca="false">H961*K961</f>
        <v>2088</v>
      </c>
      <c r="M961" s="23" t="n">
        <v>2500</v>
      </c>
      <c r="N961" s="24" t="n">
        <f aca="false">L961-M961</f>
        <v>-412</v>
      </c>
      <c r="O961" s="25" t="n">
        <f aca="false">IF(L961&gt;=M961,1,0)</f>
        <v>0</v>
      </c>
      <c r="P961" s="26" t="n">
        <v>0.6842</v>
      </c>
      <c r="Q961" s="26" t="n">
        <v>0.1188</v>
      </c>
      <c r="R961" s="25" t="n">
        <v>66</v>
      </c>
      <c r="S961" s="21" t="n">
        <v>10</v>
      </c>
    </row>
    <row r="962" customFormat="false" ht="15" hidden="false" customHeight="true" outlineLevel="0" collapsed="false">
      <c r="A962" s="19" t="n">
        <v>46050</v>
      </c>
      <c r="B962" s="1" t="s">
        <v>137</v>
      </c>
      <c r="C962" s="1" t="s">
        <v>138</v>
      </c>
      <c r="D962" s="1" t="n">
        <v>11</v>
      </c>
      <c r="E962" s="1" t="s">
        <v>16</v>
      </c>
      <c r="F962" s="1" t="s">
        <v>273</v>
      </c>
      <c r="G962" s="1" t="s">
        <v>285</v>
      </c>
      <c r="H962" s="20" t="n">
        <v>1680</v>
      </c>
      <c r="I962" s="21" t="n">
        <v>19.63</v>
      </c>
      <c r="J962" s="20" t="n">
        <f aca="false">H962*I962</f>
        <v>32978.4</v>
      </c>
      <c r="K962" s="22" t="n">
        <v>1.65</v>
      </c>
      <c r="L962" s="23" t="n">
        <f aca="false">H962*K962</f>
        <v>2772</v>
      </c>
      <c r="M962" s="23" t="n">
        <v>2500</v>
      </c>
      <c r="N962" s="24" t="n">
        <f aca="false">L962-M962</f>
        <v>272</v>
      </c>
      <c r="O962" s="25" t="n">
        <f aca="false">IF(L962&gt;=M962,1,0)</f>
        <v>1</v>
      </c>
      <c r="P962" s="26" t="n">
        <v>0.702</v>
      </c>
      <c r="Q962" s="26" t="n">
        <v>0.0904</v>
      </c>
      <c r="R962" s="25" t="n">
        <v>77</v>
      </c>
      <c r="S962" s="21" t="n">
        <v>10</v>
      </c>
    </row>
    <row r="963" customFormat="false" ht="15" hidden="false" customHeight="true" outlineLevel="0" collapsed="false">
      <c r="A963" s="19" t="n">
        <v>46050</v>
      </c>
      <c r="B963" s="1" t="s">
        <v>137</v>
      </c>
      <c r="C963" s="1" t="s">
        <v>138</v>
      </c>
      <c r="D963" s="1" t="n">
        <v>12</v>
      </c>
      <c r="E963" s="1" t="s">
        <v>10</v>
      </c>
      <c r="F963" s="1" t="s">
        <v>250</v>
      </c>
      <c r="G963" s="1" t="s">
        <v>261</v>
      </c>
      <c r="H963" s="20" t="n">
        <v>1900</v>
      </c>
      <c r="I963" s="21" t="n">
        <v>19.73</v>
      </c>
      <c r="J963" s="20" t="n">
        <f aca="false">H963*I963</f>
        <v>37487</v>
      </c>
      <c r="K963" s="22" t="n">
        <v>1.75</v>
      </c>
      <c r="L963" s="23" t="n">
        <f aca="false">H963*K963</f>
        <v>3325</v>
      </c>
      <c r="M963" s="23" t="n">
        <v>2500</v>
      </c>
      <c r="N963" s="24" t="n">
        <f aca="false">L963-M963</f>
        <v>825</v>
      </c>
      <c r="O963" s="25" t="n">
        <f aca="false">IF(L963&gt;=M963,1,0)</f>
        <v>1</v>
      </c>
      <c r="P963" s="26" t="n">
        <v>0.8083</v>
      </c>
      <c r="Q963" s="26" t="n">
        <v>0.1091</v>
      </c>
      <c r="R963" s="25" t="n">
        <v>68</v>
      </c>
      <c r="S963" s="21" t="n">
        <v>12</v>
      </c>
    </row>
    <row r="964" customFormat="false" ht="15" hidden="false" customHeight="true" outlineLevel="0" collapsed="false">
      <c r="A964" s="19" t="n">
        <v>46050</v>
      </c>
      <c r="B964" s="1" t="s">
        <v>137</v>
      </c>
      <c r="C964" s="1" t="s">
        <v>138</v>
      </c>
      <c r="D964" s="1" t="n">
        <v>13</v>
      </c>
      <c r="E964" s="1" t="s">
        <v>10</v>
      </c>
      <c r="F964" s="1" t="s">
        <v>306</v>
      </c>
      <c r="G964" s="1" t="s">
        <v>312</v>
      </c>
      <c r="H964" s="20" t="n">
        <v>550</v>
      </c>
      <c r="I964" s="21" t="n">
        <v>21.11</v>
      </c>
      <c r="J964" s="20" t="n">
        <f aca="false">H964*I964</f>
        <v>11610.5</v>
      </c>
      <c r="K964" s="22" t="n">
        <v>1.98</v>
      </c>
      <c r="L964" s="23" t="n">
        <f aca="false">H964*K964</f>
        <v>1089</v>
      </c>
      <c r="M964" s="23" t="n">
        <v>2500</v>
      </c>
      <c r="N964" s="24" t="n">
        <f aca="false">L964-M964</f>
        <v>-1411</v>
      </c>
      <c r="O964" s="25" t="n">
        <f aca="false">IF(L964&gt;=M964,1,0)</f>
        <v>0</v>
      </c>
      <c r="P964" s="26" t="n">
        <v>0.2662</v>
      </c>
      <c r="Q964" s="26" t="n">
        <v>0.1549</v>
      </c>
      <c r="R964" s="25" t="n">
        <v>71</v>
      </c>
      <c r="S964" s="21" t="n">
        <v>10</v>
      </c>
    </row>
    <row r="965" customFormat="false" ht="15" hidden="false" customHeight="true" outlineLevel="0" collapsed="false">
      <c r="A965" s="19" t="n">
        <v>46050</v>
      </c>
      <c r="B965" s="1" t="s">
        <v>137</v>
      </c>
      <c r="C965" s="1" t="s">
        <v>138</v>
      </c>
      <c r="D965" s="1" t="n">
        <v>14</v>
      </c>
      <c r="E965" s="1" t="s">
        <v>10</v>
      </c>
      <c r="F965" s="1" t="s">
        <v>160</v>
      </c>
      <c r="G965" s="1" t="s">
        <v>161</v>
      </c>
      <c r="H965" s="20" t="n">
        <v>2050</v>
      </c>
      <c r="I965" s="21" t="n">
        <v>22.05</v>
      </c>
      <c r="J965" s="20" t="n">
        <f aca="false">H965*I965</f>
        <v>45202.5</v>
      </c>
      <c r="K965" s="22" t="n">
        <v>1.83</v>
      </c>
      <c r="L965" s="23" t="n">
        <f aca="false">H965*K965</f>
        <v>3751.5</v>
      </c>
      <c r="M965" s="23" t="n">
        <v>2500</v>
      </c>
      <c r="N965" s="24" t="n">
        <f aca="false">L965-M965</f>
        <v>1251.5</v>
      </c>
      <c r="O965" s="25" t="n">
        <f aca="false">IF(L965&gt;=M965,1,0)</f>
        <v>1</v>
      </c>
      <c r="P965" s="26" t="n">
        <v>0.8811</v>
      </c>
      <c r="Q965" s="26" t="n">
        <v>0.1823</v>
      </c>
      <c r="R965" s="25" t="n">
        <v>74</v>
      </c>
      <c r="S965" s="21" t="n">
        <v>12</v>
      </c>
    </row>
    <row r="966" customFormat="false" ht="15" hidden="false" customHeight="true" outlineLevel="0" collapsed="false">
      <c r="A966" s="19" t="n">
        <v>46050</v>
      </c>
      <c r="B966" s="1" t="s">
        <v>137</v>
      </c>
      <c r="C966" s="1" t="s">
        <v>138</v>
      </c>
      <c r="D966" s="1" t="n">
        <v>15</v>
      </c>
      <c r="E966" s="1" t="s">
        <v>10</v>
      </c>
      <c r="F966" s="1" t="s">
        <v>167</v>
      </c>
      <c r="G966" s="1" t="s">
        <v>208</v>
      </c>
      <c r="H966" s="20" t="n">
        <v>2000</v>
      </c>
      <c r="I966" s="21" t="n">
        <v>18.43</v>
      </c>
      <c r="J966" s="20" t="n">
        <f aca="false">H966*I966</f>
        <v>36860</v>
      </c>
      <c r="K966" s="22" t="n">
        <v>1.53</v>
      </c>
      <c r="L966" s="23" t="n">
        <f aca="false">H966*K966</f>
        <v>3060</v>
      </c>
      <c r="M966" s="23" t="n">
        <v>2500</v>
      </c>
      <c r="N966" s="24" t="n">
        <f aca="false">L966-M966</f>
        <v>560</v>
      </c>
      <c r="O966" s="25" t="n">
        <f aca="false">IF(L966&gt;=M966,1,0)</f>
        <v>1</v>
      </c>
      <c r="P966" s="26" t="n">
        <v>0.8158</v>
      </c>
      <c r="Q966" s="26" t="n">
        <v>0.146</v>
      </c>
      <c r="R966" s="25" t="n">
        <v>72</v>
      </c>
      <c r="S966" s="21" t="n">
        <v>12</v>
      </c>
    </row>
    <row r="967" customFormat="false" ht="15" hidden="false" customHeight="true" outlineLevel="0" collapsed="false">
      <c r="A967" s="19" t="n">
        <v>46050</v>
      </c>
      <c r="B967" s="1" t="s">
        <v>137</v>
      </c>
      <c r="C967" s="1" t="s">
        <v>138</v>
      </c>
      <c r="D967" s="1" t="n">
        <v>16</v>
      </c>
      <c r="E967" s="1" t="s">
        <v>10</v>
      </c>
      <c r="F967" s="1" t="s">
        <v>296</v>
      </c>
      <c r="G967" s="1" t="s">
        <v>297</v>
      </c>
      <c r="H967" s="20" t="n">
        <v>2400</v>
      </c>
      <c r="I967" s="21" t="n">
        <v>16.82</v>
      </c>
      <c r="J967" s="20" t="n">
        <f aca="false">H967*I967</f>
        <v>40368</v>
      </c>
      <c r="K967" s="22" t="n">
        <v>1.45</v>
      </c>
      <c r="L967" s="23" t="n">
        <f aca="false">H967*K967</f>
        <v>3480</v>
      </c>
      <c r="M967" s="23" t="n">
        <v>2500</v>
      </c>
      <c r="N967" s="24" t="n">
        <f aca="false">L967-M967</f>
        <v>980</v>
      </c>
      <c r="O967" s="25" t="n">
        <f aca="false">IF(L967&gt;=M967,1,0)</f>
        <v>1</v>
      </c>
      <c r="P967" s="26" t="n">
        <v>0.9141</v>
      </c>
      <c r="Q967" s="26" t="n">
        <v>0.123</v>
      </c>
      <c r="R967" s="25" t="n">
        <v>72</v>
      </c>
      <c r="S967" s="21" t="n">
        <v>10</v>
      </c>
    </row>
    <row r="968" customFormat="false" ht="15" hidden="false" customHeight="true" outlineLevel="0" collapsed="false">
      <c r="A968" s="19" t="n">
        <v>46050</v>
      </c>
      <c r="B968" s="1" t="s">
        <v>137</v>
      </c>
      <c r="C968" s="1" t="s">
        <v>164</v>
      </c>
      <c r="D968" s="1" t="n">
        <v>17</v>
      </c>
      <c r="E968" s="1" t="s">
        <v>10</v>
      </c>
      <c r="F968" s="1" t="s">
        <v>291</v>
      </c>
      <c r="G968" s="1" t="s">
        <v>298</v>
      </c>
      <c r="H968" s="20" t="n">
        <v>1000</v>
      </c>
      <c r="I968" s="21" t="n">
        <v>35</v>
      </c>
      <c r="J968" s="20" t="n">
        <f aca="false">H968*I968</f>
        <v>35000</v>
      </c>
      <c r="K968" s="22" t="n">
        <v>2.88</v>
      </c>
      <c r="L968" s="23" t="n">
        <f aca="false">H968*K968</f>
        <v>2880</v>
      </c>
      <c r="M968" s="23" t="n">
        <v>2500</v>
      </c>
      <c r="N968" s="24" t="n">
        <f aca="false">L968-M968</f>
        <v>380</v>
      </c>
      <c r="O968" s="25" t="n">
        <f aca="false">IF(L968&gt;=M968,1,0)</f>
        <v>1</v>
      </c>
      <c r="P968" s="26" t="n">
        <v>0.6008</v>
      </c>
      <c r="Q968" s="26" t="n">
        <v>0.0712</v>
      </c>
      <c r="R968" s="25" t="n">
        <v>85</v>
      </c>
      <c r="S968" s="21" t="n">
        <v>12</v>
      </c>
    </row>
    <row r="969" customFormat="false" ht="15" hidden="false" customHeight="true" outlineLevel="0" collapsed="false">
      <c r="A969" s="19" t="n">
        <v>46050</v>
      </c>
      <c r="B969" s="1" t="s">
        <v>137</v>
      </c>
      <c r="C969" s="1" t="s">
        <v>164</v>
      </c>
      <c r="D969" s="1" t="n">
        <v>18</v>
      </c>
      <c r="E969" s="1" t="s">
        <v>10</v>
      </c>
      <c r="F969" s="1" t="s">
        <v>167</v>
      </c>
      <c r="G969" s="1" t="s">
        <v>208</v>
      </c>
      <c r="H969" s="20" t="n">
        <v>2700</v>
      </c>
      <c r="I969" s="21" t="n">
        <v>19.05</v>
      </c>
      <c r="J969" s="20" t="n">
        <f aca="false">H969*I969</f>
        <v>51435</v>
      </c>
      <c r="K969" s="22" t="n">
        <v>1.83</v>
      </c>
      <c r="L969" s="23" t="n">
        <f aca="false">H969*K969</f>
        <v>4941</v>
      </c>
      <c r="M969" s="23" t="n">
        <v>2500</v>
      </c>
      <c r="N969" s="24" t="n">
        <f aca="false">L969-M969</f>
        <v>2441</v>
      </c>
      <c r="O969" s="25" t="n">
        <f aca="false">IF(L969&gt;=M969,1,0)</f>
        <v>1</v>
      </c>
      <c r="P969" s="26" t="n">
        <v>0.912</v>
      </c>
      <c r="Q969" s="26" t="n">
        <v>0.0955</v>
      </c>
      <c r="R969" s="25" t="n">
        <v>79</v>
      </c>
      <c r="S969" s="21" t="n">
        <v>12</v>
      </c>
    </row>
    <row r="970" customFormat="false" ht="15" hidden="false" customHeight="true" outlineLevel="0" collapsed="false">
      <c r="A970" s="19" t="n">
        <v>46050</v>
      </c>
      <c r="B970" s="1" t="s">
        <v>137</v>
      </c>
      <c r="C970" s="1" t="s">
        <v>164</v>
      </c>
      <c r="D970" s="1" t="n">
        <v>19</v>
      </c>
      <c r="E970" s="1" t="s">
        <v>10</v>
      </c>
      <c r="F970" s="1" t="s">
        <v>167</v>
      </c>
      <c r="G970" s="1" t="s">
        <v>208</v>
      </c>
      <c r="H970" s="20" t="n">
        <v>2200</v>
      </c>
      <c r="I970" s="21" t="n">
        <v>18.43</v>
      </c>
      <c r="J970" s="20" t="n">
        <f aca="false">H970*I970</f>
        <v>40546</v>
      </c>
      <c r="K970" s="22" t="n">
        <v>1.83</v>
      </c>
      <c r="L970" s="23" t="n">
        <f aca="false">H970*K970</f>
        <v>4026</v>
      </c>
      <c r="M970" s="23" t="n">
        <v>2500</v>
      </c>
      <c r="N970" s="24" t="n">
        <f aca="false">L970-M970</f>
        <v>1526</v>
      </c>
      <c r="O970" s="25" t="n">
        <f aca="false">IF(L970&gt;=M970,1,0)</f>
        <v>1</v>
      </c>
      <c r="P970" s="26" t="n">
        <v>0.7181</v>
      </c>
      <c r="Q970" s="26" t="n">
        <v>0.0923</v>
      </c>
      <c r="R970" s="25" t="n">
        <v>80</v>
      </c>
      <c r="S970" s="21" t="n">
        <v>12</v>
      </c>
    </row>
    <row r="971" customFormat="false" ht="15" hidden="false" customHeight="true" outlineLevel="0" collapsed="false">
      <c r="A971" s="19" t="n">
        <v>46050</v>
      </c>
      <c r="B971" s="1" t="s">
        <v>137</v>
      </c>
      <c r="C971" s="1" t="s">
        <v>164</v>
      </c>
      <c r="D971" s="1" t="n">
        <v>20</v>
      </c>
      <c r="E971" s="1" t="s">
        <v>16</v>
      </c>
      <c r="F971" s="1" t="s">
        <v>263</v>
      </c>
      <c r="G971" s="1" t="s">
        <v>267</v>
      </c>
      <c r="H971" s="20" t="n">
        <v>1800</v>
      </c>
      <c r="I971" s="21" t="n">
        <v>17.88</v>
      </c>
      <c r="J971" s="20" t="n">
        <f aca="false">H971*I971</f>
        <v>32184</v>
      </c>
      <c r="K971" s="22" t="n">
        <v>1.5</v>
      </c>
      <c r="L971" s="23" t="n">
        <f aca="false">H971*K971</f>
        <v>2700</v>
      </c>
      <c r="M971" s="23" t="n">
        <v>2500</v>
      </c>
      <c r="N971" s="24" t="n">
        <f aca="false">L971-M971</f>
        <v>200</v>
      </c>
      <c r="O971" s="25" t="n">
        <f aca="false">IF(L971&gt;=M971,1,0)</f>
        <v>1</v>
      </c>
      <c r="P971" s="26" t="n">
        <v>0.7003</v>
      </c>
      <c r="Q971" s="26" t="n">
        <v>0.0922</v>
      </c>
      <c r="R971" s="25" t="n">
        <v>74</v>
      </c>
      <c r="S971" s="21" t="n">
        <v>10</v>
      </c>
    </row>
    <row r="972" customFormat="false" ht="15" hidden="false" customHeight="true" outlineLevel="0" collapsed="false">
      <c r="A972" s="19" t="n">
        <v>46050</v>
      </c>
      <c r="B972" s="1" t="s">
        <v>137</v>
      </c>
      <c r="C972" s="1" t="s">
        <v>164</v>
      </c>
      <c r="D972" s="1" t="n">
        <v>21</v>
      </c>
      <c r="E972" s="1" t="s">
        <v>219</v>
      </c>
      <c r="F972" s="1" t="s">
        <v>329</v>
      </c>
      <c r="G972" s="1" t="s">
        <v>330</v>
      </c>
      <c r="H972" s="20" t="n">
        <v>1000</v>
      </c>
      <c r="I972" s="21" t="n">
        <v>40.42</v>
      </c>
      <c r="J972" s="20" t="n">
        <f aca="false">H972*I972</f>
        <v>40420</v>
      </c>
      <c r="K972" s="22" t="n">
        <v>3.5</v>
      </c>
      <c r="L972" s="23" t="n">
        <f aca="false">H972*K972</f>
        <v>3500</v>
      </c>
      <c r="M972" s="23" t="n">
        <v>2500</v>
      </c>
      <c r="N972" s="24" t="n">
        <f aca="false">L972-M972</f>
        <v>1000</v>
      </c>
      <c r="O972" s="25" t="n">
        <f aca="false">IF(L972&gt;=M972,1,0)</f>
        <v>1</v>
      </c>
      <c r="P972" s="26" t="n">
        <v>0.8116</v>
      </c>
      <c r="Q972" s="26" t="n">
        <v>0.0904</v>
      </c>
      <c r="R972" s="25" t="n">
        <v>79</v>
      </c>
      <c r="S972" s="21" t="n">
        <v>10</v>
      </c>
    </row>
    <row r="973" customFormat="false" ht="15" hidden="false" customHeight="true" outlineLevel="0" collapsed="false">
      <c r="A973" s="19" t="n">
        <v>46050</v>
      </c>
      <c r="B973" s="1" t="s">
        <v>137</v>
      </c>
      <c r="C973" s="1" t="s">
        <v>164</v>
      </c>
      <c r="D973" s="1" t="n">
        <v>22</v>
      </c>
      <c r="E973" s="1" t="s">
        <v>16</v>
      </c>
      <c r="F973" s="1" t="s">
        <v>139</v>
      </c>
      <c r="G973" s="1" t="s">
        <v>140</v>
      </c>
      <c r="H973" s="20" t="n">
        <v>1950</v>
      </c>
      <c r="I973" s="21" t="n">
        <v>22.23</v>
      </c>
      <c r="J973" s="20" t="n">
        <f aca="false">H973*I973</f>
        <v>43348.5</v>
      </c>
      <c r="K973" s="22" t="n">
        <v>1.51</v>
      </c>
      <c r="L973" s="23" t="n">
        <f aca="false">H973*K973</f>
        <v>2944.5</v>
      </c>
      <c r="M973" s="23" t="n">
        <v>2500</v>
      </c>
      <c r="N973" s="24" t="n">
        <f aca="false">L973-M973</f>
        <v>444.5</v>
      </c>
      <c r="O973" s="25" t="n">
        <f aca="false">IF(L973&gt;=M973,1,0)</f>
        <v>1</v>
      </c>
      <c r="P973" s="26" t="n">
        <v>0.902</v>
      </c>
      <c r="Q973" s="26" t="n">
        <v>0.0849</v>
      </c>
      <c r="R973" s="25" t="n">
        <v>79</v>
      </c>
      <c r="S973" s="21" t="n">
        <v>10</v>
      </c>
    </row>
    <row r="974" customFormat="false" ht="15" hidden="false" customHeight="true" outlineLevel="0" collapsed="false">
      <c r="A974" s="19" t="n">
        <v>46050</v>
      </c>
      <c r="B974" s="1" t="s">
        <v>137</v>
      </c>
      <c r="C974" s="1" t="s">
        <v>164</v>
      </c>
      <c r="D974" s="1" t="n">
        <v>23</v>
      </c>
      <c r="E974" s="1" t="s">
        <v>22</v>
      </c>
      <c r="F974" s="1" t="s">
        <v>308</v>
      </c>
      <c r="G974" s="1" t="s">
        <v>274</v>
      </c>
      <c r="H974" s="20" t="n">
        <v>1500</v>
      </c>
      <c r="I974" s="21" t="n">
        <v>20.96</v>
      </c>
      <c r="J974" s="20" t="n">
        <f aca="false">H974*I974</f>
        <v>31440</v>
      </c>
      <c r="K974" s="22" t="n">
        <v>1.07</v>
      </c>
      <c r="L974" s="23" t="n">
        <f aca="false">H974*K974</f>
        <v>1605</v>
      </c>
      <c r="M974" s="23" t="n">
        <v>2500</v>
      </c>
      <c r="N974" s="24" t="n">
        <f aca="false">L974-M974</f>
        <v>-895</v>
      </c>
      <c r="O974" s="25" t="n">
        <f aca="false">IF(L974&gt;=M974,1,0)</f>
        <v>0</v>
      </c>
      <c r="P974" s="26" t="n">
        <v>0.5336</v>
      </c>
      <c r="Q974" s="26" t="n">
        <v>0.0763</v>
      </c>
      <c r="R974" s="25" t="n">
        <v>81</v>
      </c>
      <c r="S974" s="21" t="n">
        <v>12</v>
      </c>
    </row>
    <row r="975" customFormat="false" ht="15" hidden="false" customHeight="true" outlineLevel="0" collapsed="false">
      <c r="A975" s="19" t="n">
        <v>46050</v>
      </c>
      <c r="B975" s="1" t="s">
        <v>137</v>
      </c>
      <c r="C975" s="1" t="s">
        <v>164</v>
      </c>
      <c r="D975" s="1" t="n">
        <v>24</v>
      </c>
      <c r="E975" s="1" t="s">
        <v>10</v>
      </c>
      <c r="F975" s="1" t="s">
        <v>286</v>
      </c>
      <c r="G975" s="1" t="s">
        <v>287</v>
      </c>
      <c r="H975" s="20" t="n">
        <v>2200</v>
      </c>
      <c r="I975" s="21" t="n">
        <v>17.98</v>
      </c>
      <c r="J975" s="20" t="n">
        <f aca="false">H975*I975</f>
        <v>39556</v>
      </c>
      <c r="K975" s="22" t="n">
        <v>2.1</v>
      </c>
      <c r="L975" s="23" t="n">
        <f aca="false">H975*K975</f>
        <v>4620</v>
      </c>
      <c r="M975" s="23" t="n">
        <v>2500</v>
      </c>
      <c r="N975" s="24" t="n">
        <f aca="false">L975-M975</f>
        <v>2120</v>
      </c>
      <c r="O975" s="25" t="n">
        <f aca="false">IF(L975&gt;=M975,1,0)</f>
        <v>1</v>
      </c>
      <c r="P975" s="26" t="n">
        <v>0.8345</v>
      </c>
      <c r="Q975" s="26" t="n">
        <v>0.0988</v>
      </c>
      <c r="R975" s="25" t="n">
        <v>70</v>
      </c>
      <c r="S975" s="21" t="n">
        <v>11</v>
      </c>
    </row>
    <row r="976" customFormat="false" ht="15" hidden="false" customHeight="true" outlineLevel="0" collapsed="false">
      <c r="A976" s="19" t="n">
        <v>46050</v>
      </c>
      <c r="B976" s="1" t="s">
        <v>137</v>
      </c>
      <c r="C976" s="1" t="s">
        <v>164</v>
      </c>
      <c r="D976" s="1" t="n">
        <v>25</v>
      </c>
      <c r="E976" s="1" t="s">
        <v>10</v>
      </c>
      <c r="F976" s="1" t="s">
        <v>286</v>
      </c>
      <c r="G976" s="1" t="s">
        <v>287</v>
      </c>
      <c r="H976" s="20" t="n">
        <v>2000</v>
      </c>
      <c r="I976" s="21" t="n">
        <v>17.98</v>
      </c>
      <c r="J976" s="20" t="n">
        <f aca="false">H976*I976</f>
        <v>35960</v>
      </c>
      <c r="K976" s="22" t="n">
        <v>2.1</v>
      </c>
      <c r="L976" s="23" t="n">
        <f aca="false">H976*K976</f>
        <v>4200</v>
      </c>
      <c r="M976" s="23" t="n">
        <v>2500</v>
      </c>
      <c r="N976" s="24" t="n">
        <f aca="false">L976-M976</f>
        <v>1700</v>
      </c>
      <c r="O976" s="25" t="n">
        <f aca="false">IF(L976&gt;=M976,1,0)</f>
        <v>1</v>
      </c>
      <c r="P976" s="26" t="n">
        <v>0.7381</v>
      </c>
      <c r="Q976" s="26" t="n">
        <v>0.1021</v>
      </c>
      <c r="R976" s="25" t="n">
        <v>80</v>
      </c>
      <c r="S976" s="21" t="n">
        <v>10</v>
      </c>
    </row>
    <row r="977" customFormat="false" ht="15" hidden="false" customHeight="true" outlineLevel="0" collapsed="false">
      <c r="A977" s="19" t="n">
        <v>46050</v>
      </c>
      <c r="B977" s="1" t="s">
        <v>137</v>
      </c>
      <c r="C977" s="1" t="s">
        <v>164</v>
      </c>
      <c r="D977" s="1" t="n">
        <v>26</v>
      </c>
      <c r="E977" s="1" t="s">
        <v>10</v>
      </c>
      <c r="F977" s="1" t="s">
        <v>309</v>
      </c>
      <c r="G977" s="1" t="s">
        <v>317</v>
      </c>
      <c r="H977" s="20" t="n">
        <v>1000</v>
      </c>
      <c r="I977" s="21" t="n">
        <v>26.28</v>
      </c>
      <c r="J977" s="20" t="n">
        <f aca="false">H977*I977</f>
        <v>26280</v>
      </c>
      <c r="K977" s="22" t="n">
        <v>3.5</v>
      </c>
      <c r="L977" s="23" t="n">
        <f aca="false">H977*K977</f>
        <v>3500</v>
      </c>
      <c r="M977" s="23" t="n">
        <v>2500</v>
      </c>
      <c r="N977" s="24" t="n">
        <f aca="false">L977-M977</f>
        <v>1000</v>
      </c>
      <c r="O977" s="25" t="n">
        <f aca="false">IF(L977&gt;=M977,1,0)</f>
        <v>1</v>
      </c>
      <c r="P977" s="26" t="n">
        <v>0.5984</v>
      </c>
      <c r="Q977" s="26" t="n">
        <v>0.1133</v>
      </c>
      <c r="R977" s="25" t="n">
        <v>76</v>
      </c>
      <c r="S977" s="21" t="n">
        <v>10</v>
      </c>
    </row>
    <row r="978" customFormat="false" ht="15" hidden="false" customHeight="true" outlineLevel="0" collapsed="false">
      <c r="A978" s="19" t="n">
        <v>46050</v>
      </c>
      <c r="B978" s="1" t="s">
        <v>137</v>
      </c>
      <c r="C978" s="1" t="s">
        <v>164</v>
      </c>
      <c r="D978" s="1" t="n">
        <v>27</v>
      </c>
      <c r="E978" s="1" t="s">
        <v>219</v>
      </c>
      <c r="F978" s="1" t="s">
        <v>275</v>
      </c>
      <c r="G978" s="1" t="s">
        <v>252</v>
      </c>
      <c r="H978" s="20" t="n">
        <v>1700</v>
      </c>
      <c r="I978" s="21" t="n">
        <v>23.25</v>
      </c>
      <c r="J978" s="20" t="n">
        <f aca="false">H978*I978</f>
        <v>39525</v>
      </c>
      <c r="K978" s="22" t="n">
        <v>1.3</v>
      </c>
      <c r="L978" s="23" t="n">
        <f aca="false">H978*K978</f>
        <v>2210</v>
      </c>
      <c r="M978" s="23" t="n">
        <v>2500</v>
      </c>
      <c r="N978" s="24" t="n">
        <f aca="false">L978-M978</f>
        <v>-290</v>
      </c>
      <c r="O978" s="25" t="n">
        <f aca="false">IF(L978&gt;=M978,1,0)</f>
        <v>0</v>
      </c>
      <c r="P978" s="26" t="n">
        <v>0.9226</v>
      </c>
      <c r="Q978" s="26" t="n">
        <v>0.1271</v>
      </c>
      <c r="R978" s="25" t="n">
        <v>75</v>
      </c>
      <c r="S978" s="21" t="n">
        <v>10</v>
      </c>
    </row>
    <row r="979" customFormat="false" ht="15" hidden="false" customHeight="true" outlineLevel="0" collapsed="false">
      <c r="A979" s="19" t="n">
        <v>46050</v>
      </c>
      <c r="B979" s="1" t="s">
        <v>137</v>
      </c>
      <c r="C979" s="1" t="s">
        <v>164</v>
      </c>
      <c r="D979" s="1" t="n">
        <v>28</v>
      </c>
      <c r="E979" s="1" t="s">
        <v>176</v>
      </c>
      <c r="F979" s="1" t="s">
        <v>292</v>
      </c>
      <c r="G979" s="1" t="s">
        <v>187</v>
      </c>
      <c r="H979" s="20" t="n">
        <v>1400</v>
      </c>
      <c r="I979" s="21" t="n">
        <v>21.67</v>
      </c>
      <c r="J979" s="20" t="n">
        <f aca="false">H979*I979</f>
        <v>30338</v>
      </c>
      <c r="K979" s="22" t="n">
        <v>1.65</v>
      </c>
      <c r="L979" s="23" t="n">
        <f aca="false">H979*K979</f>
        <v>2310</v>
      </c>
      <c r="M979" s="23" t="n">
        <v>2500</v>
      </c>
      <c r="N979" s="24" t="n">
        <f aca="false">L979-M979</f>
        <v>-190</v>
      </c>
      <c r="O979" s="25" t="n">
        <f aca="false">IF(L979&gt;=M979,1,0)</f>
        <v>0</v>
      </c>
      <c r="P979" s="26" t="n">
        <v>0.5832</v>
      </c>
      <c r="Q979" s="26" t="n">
        <v>0.1117</v>
      </c>
      <c r="R979" s="25" t="n">
        <v>78</v>
      </c>
      <c r="S979" s="21" t="n">
        <v>12</v>
      </c>
    </row>
    <row r="980" customFormat="false" ht="15" hidden="false" customHeight="true" outlineLevel="0" collapsed="false">
      <c r="A980" s="19" t="n">
        <v>46050</v>
      </c>
      <c r="B980" s="1" t="s">
        <v>137</v>
      </c>
      <c r="C980" s="1" t="s">
        <v>164</v>
      </c>
      <c r="D980" s="1" t="n">
        <v>29</v>
      </c>
      <c r="E980" s="1" t="s">
        <v>219</v>
      </c>
      <c r="F980" s="1" t="s">
        <v>318</v>
      </c>
      <c r="G980" s="1" t="s">
        <v>185</v>
      </c>
      <c r="H980" s="20" t="n">
        <v>1700</v>
      </c>
      <c r="I980" s="21" t="n">
        <v>17.89</v>
      </c>
      <c r="J980" s="20" t="n">
        <f aca="false">H980*I980</f>
        <v>30413</v>
      </c>
      <c r="K980" s="22" t="n">
        <v>1.44</v>
      </c>
      <c r="L980" s="23" t="n">
        <f aca="false">H980*K980</f>
        <v>2448</v>
      </c>
      <c r="M980" s="23" t="n">
        <v>2500</v>
      </c>
      <c r="N980" s="24" t="n">
        <f aca="false">L980-M980</f>
        <v>-52</v>
      </c>
      <c r="O980" s="25" t="n">
        <f aca="false">IF(L980&gt;=M980,1,0)</f>
        <v>0</v>
      </c>
      <c r="P980" s="26" t="n">
        <v>0.7762</v>
      </c>
      <c r="Q980" s="26" t="n">
        <v>0.1159</v>
      </c>
      <c r="R980" s="25" t="n">
        <v>70</v>
      </c>
      <c r="S980" s="21" t="n">
        <v>10</v>
      </c>
    </row>
    <row r="981" customFormat="false" ht="15" hidden="false" customHeight="true" outlineLevel="0" collapsed="false">
      <c r="A981" s="19" t="n">
        <v>46050</v>
      </c>
      <c r="B981" s="1" t="s">
        <v>137</v>
      </c>
      <c r="C981" s="1" t="s">
        <v>164</v>
      </c>
      <c r="D981" s="1" t="n">
        <v>30</v>
      </c>
      <c r="E981" s="1" t="s">
        <v>10</v>
      </c>
      <c r="F981" s="1" t="s">
        <v>160</v>
      </c>
      <c r="G981" s="1" t="s">
        <v>161</v>
      </c>
      <c r="H981" s="20" t="n">
        <v>1850</v>
      </c>
      <c r="I981" s="21" t="n">
        <v>22.05</v>
      </c>
      <c r="J981" s="20" t="n">
        <f aca="false">H981*I981</f>
        <v>40792.5</v>
      </c>
      <c r="K981" s="22" t="n">
        <v>1.83</v>
      </c>
      <c r="L981" s="23" t="n">
        <f aca="false">H981*K981</f>
        <v>3385.5</v>
      </c>
      <c r="M981" s="23" t="n">
        <v>2500</v>
      </c>
      <c r="N981" s="24" t="n">
        <f aca="false">L981-M981</f>
        <v>885.5</v>
      </c>
      <c r="O981" s="25" t="n">
        <f aca="false">IF(L981&gt;=M981,1,0)</f>
        <v>1</v>
      </c>
      <c r="P981" s="26" t="n">
        <v>0.8373</v>
      </c>
      <c r="Q981" s="26" t="n">
        <v>0.0748</v>
      </c>
      <c r="R981" s="25" t="n">
        <v>80</v>
      </c>
      <c r="S981" s="21" t="n">
        <v>10</v>
      </c>
    </row>
    <row r="982" customFormat="false" ht="15" hidden="false" customHeight="true" outlineLevel="0" collapsed="false">
      <c r="A982" s="19" t="n">
        <v>46050</v>
      </c>
      <c r="B982" s="1" t="s">
        <v>137</v>
      </c>
      <c r="C982" s="1" t="s">
        <v>164</v>
      </c>
      <c r="D982" s="1" t="n">
        <v>31</v>
      </c>
      <c r="E982" s="1" t="s">
        <v>176</v>
      </c>
      <c r="F982" s="1" t="s">
        <v>319</v>
      </c>
      <c r="G982" s="1" t="s">
        <v>326</v>
      </c>
      <c r="H982" s="20" t="n">
        <v>1300</v>
      </c>
      <c r="I982" s="21" t="n">
        <v>23.58</v>
      </c>
      <c r="J982" s="20" t="n">
        <f aca="false">H982*I982</f>
        <v>30654</v>
      </c>
      <c r="K982" s="22" t="n">
        <v>1.86</v>
      </c>
      <c r="L982" s="23" t="n">
        <f aca="false">H982*K982</f>
        <v>2418</v>
      </c>
      <c r="M982" s="23" t="n">
        <v>2500</v>
      </c>
      <c r="N982" s="24" t="n">
        <f aca="false">L982-M982</f>
        <v>-82</v>
      </c>
      <c r="O982" s="25" t="n">
        <f aca="false">IF(L982&gt;=M982,1,0)</f>
        <v>0</v>
      </c>
      <c r="P982" s="26" t="n">
        <v>0.6776</v>
      </c>
      <c r="Q982" s="26" t="n">
        <v>0.1786</v>
      </c>
      <c r="R982" s="25" t="n">
        <v>74</v>
      </c>
      <c r="S982" s="21" t="n">
        <v>10</v>
      </c>
    </row>
    <row r="983" customFormat="false" ht="15" hidden="false" customHeight="true" outlineLevel="0" collapsed="false">
      <c r="A983" s="19" t="n">
        <v>46050</v>
      </c>
      <c r="B983" s="1" t="s">
        <v>137</v>
      </c>
      <c r="C983" s="1" t="s">
        <v>164</v>
      </c>
      <c r="D983" s="1" t="n">
        <v>32</v>
      </c>
      <c r="E983" s="1" t="s">
        <v>176</v>
      </c>
      <c r="F983" s="1" t="s">
        <v>320</v>
      </c>
      <c r="G983" s="1" t="s">
        <v>204</v>
      </c>
      <c r="H983" s="20" t="n">
        <v>1350</v>
      </c>
      <c r="I983" s="21" t="n">
        <v>22.46</v>
      </c>
      <c r="J983" s="20" t="n">
        <f aca="false">H983*I983</f>
        <v>30321</v>
      </c>
      <c r="K983" s="22" t="n">
        <v>2.1</v>
      </c>
      <c r="L983" s="23" t="n">
        <f aca="false">H983*K983</f>
        <v>2835</v>
      </c>
      <c r="M983" s="23" t="n">
        <v>2500</v>
      </c>
      <c r="N983" s="24" t="n">
        <f aca="false">L983-M983</f>
        <v>335</v>
      </c>
      <c r="O983" s="25" t="n">
        <f aca="false">IF(L983&gt;=M983,1,0)</f>
        <v>1</v>
      </c>
      <c r="P983" s="26" t="n">
        <v>0.7199</v>
      </c>
      <c r="Q983" s="26" t="n">
        <v>0.1435</v>
      </c>
      <c r="R983" s="25" t="n">
        <v>69</v>
      </c>
      <c r="S983" s="21" t="n">
        <v>10</v>
      </c>
    </row>
    <row r="984" customFormat="false" ht="15" hidden="false" customHeight="true" outlineLevel="0" collapsed="false">
      <c r="A984" s="19" t="n">
        <v>46050</v>
      </c>
      <c r="B984" s="1" t="s">
        <v>137</v>
      </c>
      <c r="C984" s="1" t="s">
        <v>190</v>
      </c>
      <c r="D984" s="1" t="n">
        <v>33</v>
      </c>
      <c r="E984" s="1" t="s">
        <v>16</v>
      </c>
      <c r="F984" s="1" t="s">
        <v>300</v>
      </c>
      <c r="G984" s="1" t="s">
        <v>260</v>
      </c>
      <c r="H984" s="20" t="n">
        <v>1900</v>
      </c>
      <c r="I984" s="21" t="n">
        <v>16.66</v>
      </c>
      <c r="J984" s="20" t="n">
        <f aca="false">H984*I984</f>
        <v>31654</v>
      </c>
      <c r="K984" s="22" t="n">
        <v>1.4</v>
      </c>
      <c r="L984" s="23" t="n">
        <f aca="false">H984*K984</f>
        <v>2660</v>
      </c>
      <c r="M984" s="23" t="n">
        <v>2500</v>
      </c>
      <c r="N984" s="24" t="n">
        <f aca="false">L984-M984</f>
        <v>160</v>
      </c>
      <c r="O984" s="25" t="n">
        <f aca="false">IF(L984&gt;=M984,1,0)</f>
        <v>1</v>
      </c>
      <c r="P984" s="26" t="n">
        <v>0.790954522738631</v>
      </c>
      <c r="Q984" s="26" t="n">
        <v>0.133032128514056</v>
      </c>
      <c r="R984" s="25" t="n">
        <v>67</v>
      </c>
      <c r="S984" s="21" t="n">
        <v>10</v>
      </c>
    </row>
    <row r="985" customFormat="false" ht="15" hidden="false" customHeight="true" outlineLevel="0" collapsed="false">
      <c r="A985" s="19" t="n">
        <v>46050</v>
      </c>
      <c r="B985" s="1" t="s">
        <v>137</v>
      </c>
      <c r="C985" s="1" t="s">
        <v>190</v>
      </c>
      <c r="D985" s="1" t="n">
        <v>34</v>
      </c>
      <c r="E985" s="1" t="s">
        <v>16</v>
      </c>
      <c r="F985" s="1" t="s">
        <v>139</v>
      </c>
      <c r="G985" s="1" t="s">
        <v>140</v>
      </c>
      <c r="H985" s="20" t="n">
        <v>1550</v>
      </c>
      <c r="I985" s="21" t="n">
        <v>22.23</v>
      </c>
      <c r="J985" s="20" t="n">
        <f aca="false">H985*I985</f>
        <v>34456.5</v>
      </c>
      <c r="K985" s="22" t="n">
        <v>1.51</v>
      </c>
      <c r="L985" s="23" t="n">
        <f aca="false">H985*K985</f>
        <v>2340.5</v>
      </c>
      <c r="M985" s="23" t="n">
        <v>2500</v>
      </c>
      <c r="N985" s="24" t="n">
        <f aca="false">L985-M985</f>
        <v>-159.5</v>
      </c>
      <c r="O985" s="25" t="n">
        <f aca="false">IF(L985&gt;=M985,1,0)</f>
        <v>0</v>
      </c>
      <c r="P985" s="26" t="n">
        <v>0.754632063074901</v>
      </c>
      <c r="Q985" s="26" t="n">
        <v>0.0716064757160648</v>
      </c>
      <c r="R985" s="25" t="n">
        <v>78</v>
      </c>
      <c r="S985" s="21" t="n">
        <v>10</v>
      </c>
    </row>
    <row r="986" customFormat="false" ht="15" hidden="false" customHeight="true" outlineLevel="0" collapsed="false">
      <c r="A986" s="19" t="n">
        <v>46050</v>
      </c>
      <c r="B986" s="1" t="s">
        <v>137</v>
      </c>
      <c r="C986" s="1" t="s">
        <v>190</v>
      </c>
      <c r="D986" s="1" t="n">
        <v>35</v>
      </c>
      <c r="E986" s="1" t="s">
        <v>16</v>
      </c>
      <c r="F986" s="1" t="s">
        <v>139</v>
      </c>
      <c r="G986" s="1" t="s">
        <v>140</v>
      </c>
      <c r="H986" s="20" t="n">
        <v>1400</v>
      </c>
      <c r="I986" s="21" t="n">
        <v>24.1</v>
      </c>
      <c r="J986" s="20" t="n">
        <f aca="false">H986*I986</f>
        <v>33740</v>
      </c>
      <c r="K986" s="22" t="n">
        <v>1.51</v>
      </c>
      <c r="L986" s="23" t="n">
        <f aca="false">H986*K986</f>
        <v>2114</v>
      </c>
      <c r="M986" s="23" t="n">
        <v>2500</v>
      </c>
      <c r="N986" s="24" t="n">
        <f aca="false">L986-M986</f>
        <v>-386</v>
      </c>
      <c r="O986" s="25" t="n">
        <f aca="false">IF(L986&gt;=M986,1,0)</f>
        <v>0</v>
      </c>
      <c r="P986" s="26" t="n">
        <v>0.673453093812375</v>
      </c>
      <c r="Q986" s="26" t="n">
        <v>0.106451612903226</v>
      </c>
      <c r="R986" s="25" t="n">
        <v>75</v>
      </c>
      <c r="S986" s="21" t="n">
        <v>10</v>
      </c>
    </row>
    <row r="987" customFormat="false" ht="15" hidden="false" customHeight="true" outlineLevel="0" collapsed="false">
      <c r="A987" s="19" t="n">
        <v>46050</v>
      </c>
      <c r="B987" s="1" t="s">
        <v>137</v>
      </c>
      <c r="C987" s="1" t="s">
        <v>190</v>
      </c>
      <c r="D987" s="1" t="n">
        <v>36</v>
      </c>
      <c r="E987" s="1" t="s">
        <v>16</v>
      </c>
      <c r="F987" s="1" t="s">
        <v>300</v>
      </c>
      <c r="G987" s="1" t="s">
        <v>260</v>
      </c>
      <c r="H987" s="20" t="n">
        <v>1200</v>
      </c>
      <c r="I987" s="21" t="n">
        <v>17.57</v>
      </c>
      <c r="J987" s="20" t="n">
        <f aca="false">H987*I987</f>
        <v>21084</v>
      </c>
      <c r="K987" s="22" t="n">
        <v>1.4</v>
      </c>
      <c r="L987" s="23" t="n">
        <f aca="false">H987*K987</f>
        <v>1680</v>
      </c>
      <c r="M987" s="23" t="n">
        <v>2500</v>
      </c>
      <c r="N987" s="24" t="n">
        <f aca="false">L987-M987</f>
        <v>-820</v>
      </c>
      <c r="O987" s="25" t="n">
        <f aca="false">IF(L987&gt;=M987,1,0)</f>
        <v>0</v>
      </c>
      <c r="P987" s="26" t="n">
        <v>0.532424242424242</v>
      </c>
      <c r="Q987" s="26" t="n">
        <v>0.0944574551131928</v>
      </c>
      <c r="R987" s="25" t="n">
        <v>67</v>
      </c>
      <c r="S987" s="21" t="n">
        <v>10</v>
      </c>
    </row>
    <row r="988" customFormat="false" ht="15" hidden="false" customHeight="true" outlineLevel="0" collapsed="false">
      <c r="A988" s="19" t="n">
        <v>46050</v>
      </c>
      <c r="B988" s="1" t="s">
        <v>137</v>
      </c>
      <c r="C988" s="1" t="s">
        <v>190</v>
      </c>
      <c r="D988" s="1" t="n">
        <v>37</v>
      </c>
      <c r="E988" s="1" t="s">
        <v>16</v>
      </c>
      <c r="F988" s="1" t="s">
        <v>300</v>
      </c>
      <c r="G988" s="1" t="s">
        <v>260</v>
      </c>
      <c r="H988" s="20" t="n">
        <v>1650</v>
      </c>
      <c r="I988" s="21" t="n">
        <v>16.66</v>
      </c>
      <c r="J988" s="20" t="n">
        <f aca="false">H988*I988</f>
        <v>27489</v>
      </c>
      <c r="K988" s="22" t="n">
        <v>1.4</v>
      </c>
      <c r="L988" s="23" t="n">
        <f aca="false">H988*K988</f>
        <v>2310</v>
      </c>
      <c r="M988" s="23" t="n">
        <v>2500</v>
      </c>
      <c r="N988" s="24" t="n">
        <f aca="false">L988-M988</f>
        <v>-190</v>
      </c>
      <c r="O988" s="25" t="n">
        <f aca="false">IF(L988&gt;=M988,1,0)</f>
        <v>0</v>
      </c>
      <c r="P988" s="26" t="n">
        <v>0.806602112676056</v>
      </c>
      <c r="Q988" s="26" t="n">
        <v>0.0907504363001745</v>
      </c>
      <c r="R988" s="25" t="n">
        <v>75</v>
      </c>
      <c r="S988" s="21" t="n">
        <v>10</v>
      </c>
    </row>
    <row r="989" customFormat="false" ht="15" hidden="false" customHeight="true" outlineLevel="0" collapsed="false">
      <c r="A989" s="19" t="n">
        <v>46050</v>
      </c>
      <c r="B989" s="1" t="s">
        <v>137</v>
      </c>
      <c r="C989" s="1" t="s">
        <v>190</v>
      </c>
      <c r="D989" s="1" t="n">
        <v>38</v>
      </c>
      <c r="E989" s="1" t="s">
        <v>16</v>
      </c>
      <c r="F989" s="1" t="s">
        <v>139</v>
      </c>
      <c r="G989" s="1" t="s">
        <v>140</v>
      </c>
      <c r="H989" s="20" t="n">
        <v>1650</v>
      </c>
      <c r="I989" s="21" t="n">
        <v>22.23</v>
      </c>
      <c r="J989" s="20" t="n">
        <f aca="false">H989*I989</f>
        <v>36679.5</v>
      </c>
      <c r="K989" s="22" t="n">
        <v>1.51</v>
      </c>
      <c r="L989" s="23" t="n">
        <f aca="false">H989*K989</f>
        <v>2491.5</v>
      </c>
      <c r="M989" s="23" t="n">
        <v>2500</v>
      </c>
      <c r="N989" s="24" t="n">
        <f aca="false">L989-M989</f>
        <v>-8.5</v>
      </c>
      <c r="O989" s="25" t="n">
        <f aca="false">IF(L989&gt;=M989,1,0)</f>
        <v>0</v>
      </c>
      <c r="P989" s="26" t="n">
        <v>0.786776061776062</v>
      </c>
      <c r="Q989" s="26" t="n">
        <v>0.0677267373380448</v>
      </c>
      <c r="R989" s="25" t="n">
        <v>82</v>
      </c>
      <c r="S989" s="21" t="n">
        <v>10</v>
      </c>
    </row>
    <row r="990" customFormat="false" ht="15" hidden="false" customHeight="true" outlineLevel="0" collapsed="false">
      <c r="A990" s="19" t="n">
        <v>46051</v>
      </c>
      <c r="B990" s="1" t="s">
        <v>137</v>
      </c>
      <c r="C990" s="1" t="s">
        <v>138</v>
      </c>
      <c r="D990" s="1" t="n">
        <v>1</v>
      </c>
      <c r="E990" s="1" t="s">
        <v>10</v>
      </c>
      <c r="F990" s="1" t="s">
        <v>306</v>
      </c>
      <c r="G990" s="1" t="s">
        <v>312</v>
      </c>
      <c r="H990" s="20" t="n">
        <v>1400</v>
      </c>
      <c r="I990" s="21" t="n">
        <v>21.11</v>
      </c>
      <c r="J990" s="20" t="n">
        <f aca="false">H990*I990</f>
        <v>29554</v>
      </c>
      <c r="K990" s="22" t="n">
        <v>1.98</v>
      </c>
      <c r="L990" s="23" t="n">
        <f aca="false">H990*K990</f>
        <v>2772</v>
      </c>
      <c r="M990" s="23" t="n">
        <v>2500</v>
      </c>
      <c r="N990" s="24" t="n">
        <f aca="false">L990-M990</f>
        <v>272</v>
      </c>
      <c r="O990" s="25" t="n">
        <f aca="false">IF(L990&gt;=M990,1,0)</f>
        <v>1</v>
      </c>
      <c r="P990" s="26" t="n">
        <v>0.6822</v>
      </c>
      <c r="Q990" s="26" t="n">
        <v>0.1364</v>
      </c>
      <c r="R990" s="25" t="n">
        <v>76</v>
      </c>
      <c r="S990" s="21" t="n">
        <v>10</v>
      </c>
    </row>
    <row r="991" customFormat="false" ht="15" hidden="false" customHeight="true" outlineLevel="0" collapsed="false">
      <c r="A991" s="19" t="n">
        <v>46051</v>
      </c>
      <c r="B991" s="1" t="s">
        <v>137</v>
      </c>
      <c r="C991" s="1" t="s">
        <v>138</v>
      </c>
      <c r="D991" s="1" t="n">
        <v>2</v>
      </c>
      <c r="E991" s="1" t="s">
        <v>10</v>
      </c>
      <c r="F991" s="1" t="s">
        <v>250</v>
      </c>
      <c r="G991" s="1" t="s">
        <v>261</v>
      </c>
      <c r="H991" s="20" t="n">
        <v>1550</v>
      </c>
      <c r="I991" s="21" t="n">
        <v>19.73</v>
      </c>
      <c r="J991" s="20" t="n">
        <f aca="false">H991*I991</f>
        <v>30581.5</v>
      </c>
      <c r="K991" s="22" t="n">
        <v>1.75</v>
      </c>
      <c r="L991" s="23" t="n">
        <f aca="false">H991*K991</f>
        <v>2712.5</v>
      </c>
      <c r="M991" s="23" t="n">
        <v>2500</v>
      </c>
      <c r="N991" s="24" t="n">
        <f aca="false">L991-M991</f>
        <v>212.5</v>
      </c>
      <c r="O991" s="25" t="n">
        <f aca="false">IF(L991&gt;=M991,1,0)</f>
        <v>1</v>
      </c>
      <c r="P991" s="26" t="n">
        <v>0.9021</v>
      </c>
      <c r="Q991" s="26" t="n">
        <v>0.0683</v>
      </c>
      <c r="R991" s="25" t="n">
        <v>68</v>
      </c>
      <c r="S991" s="21" t="n">
        <v>8</v>
      </c>
    </row>
    <row r="992" customFormat="false" ht="15" hidden="false" customHeight="true" outlineLevel="0" collapsed="false">
      <c r="A992" s="19" t="n">
        <v>46051</v>
      </c>
      <c r="B992" s="1" t="s">
        <v>137</v>
      </c>
      <c r="C992" s="1" t="s">
        <v>138</v>
      </c>
      <c r="D992" s="1" t="n">
        <v>3</v>
      </c>
      <c r="E992" s="1" t="s">
        <v>13</v>
      </c>
      <c r="F992" s="1" t="s">
        <v>331</v>
      </c>
      <c r="G992" s="1" t="s">
        <v>144</v>
      </c>
      <c r="H992" s="20" t="n">
        <v>1200</v>
      </c>
      <c r="I992" s="21" t="n">
        <v>17.91</v>
      </c>
      <c r="J992" s="20" t="n">
        <f aca="false">H992*I992</f>
        <v>21492</v>
      </c>
      <c r="K992" s="22" t="n">
        <v>2.2</v>
      </c>
      <c r="L992" s="23" t="n">
        <f aca="false">H992*K992</f>
        <v>2640</v>
      </c>
      <c r="M992" s="23" t="n">
        <v>2500</v>
      </c>
      <c r="N992" s="24" t="n">
        <f aca="false">L992-M992</f>
        <v>140</v>
      </c>
      <c r="O992" s="25" t="n">
        <f aca="false">IF(L992&gt;=M992,1,0)</f>
        <v>1</v>
      </c>
      <c r="P992" s="26" t="n">
        <v>0.5872</v>
      </c>
      <c r="Q992" s="26" t="n">
        <v>0.1798</v>
      </c>
      <c r="R992" s="25" t="n">
        <v>72</v>
      </c>
      <c r="S992" s="21" t="n">
        <v>8</v>
      </c>
    </row>
    <row r="993" customFormat="false" ht="15" hidden="false" customHeight="true" outlineLevel="0" collapsed="false">
      <c r="A993" s="19" t="n">
        <v>46051</v>
      </c>
      <c r="B993" s="1" t="s">
        <v>137</v>
      </c>
      <c r="C993" s="1" t="s">
        <v>138</v>
      </c>
      <c r="D993" s="1" t="n">
        <v>4</v>
      </c>
      <c r="E993" s="1" t="s">
        <v>145</v>
      </c>
      <c r="F993" s="1" t="s">
        <v>323</v>
      </c>
      <c r="G993" s="1" t="s">
        <v>281</v>
      </c>
      <c r="H993" s="20" t="n">
        <v>1100</v>
      </c>
      <c r="I993" s="21" t="n">
        <v>22.91</v>
      </c>
      <c r="J993" s="20" t="n">
        <f aca="false">H993*I993</f>
        <v>25201</v>
      </c>
      <c r="K993" s="22" t="n">
        <v>3</v>
      </c>
      <c r="L993" s="23" t="n">
        <f aca="false">H993*K993</f>
        <v>3300</v>
      </c>
      <c r="M993" s="23" t="n">
        <v>2500</v>
      </c>
      <c r="N993" s="24" t="n">
        <f aca="false">L993-M993</f>
        <v>800</v>
      </c>
      <c r="O993" s="25" t="n">
        <f aca="false">IF(L993&gt;=M993,1,0)</f>
        <v>1</v>
      </c>
      <c r="P993" s="26" t="n">
        <v>0.5916</v>
      </c>
      <c r="Q993" s="26" t="n">
        <v>0.1513</v>
      </c>
      <c r="R993" s="25" t="n">
        <v>80</v>
      </c>
      <c r="S993" s="21" t="n">
        <v>8</v>
      </c>
    </row>
    <row r="994" customFormat="false" ht="15" hidden="false" customHeight="true" outlineLevel="0" collapsed="false">
      <c r="A994" s="19" t="n">
        <v>46051</v>
      </c>
      <c r="B994" s="1" t="s">
        <v>137</v>
      </c>
      <c r="C994" s="1" t="s">
        <v>138</v>
      </c>
      <c r="D994" s="1" t="n">
        <v>5</v>
      </c>
      <c r="E994" s="1" t="s">
        <v>13</v>
      </c>
      <c r="F994" s="1" t="s">
        <v>332</v>
      </c>
      <c r="G994" s="1" t="s">
        <v>149</v>
      </c>
      <c r="H994" s="20" t="n">
        <v>1600</v>
      </c>
      <c r="I994" s="21" t="n">
        <v>21.43</v>
      </c>
      <c r="J994" s="20" t="n">
        <f aca="false">H994*I994</f>
        <v>34288</v>
      </c>
      <c r="K994" s="22" t="n">
        <v>2.2</v>
      </c>
      <c r="L994" s="23" t="n">
        <f aca="false">H994*K994</f>
        <v>3520</v>
      </c>
      <c r="M994" s="23" t="n">
        <v>2500</v>
      </c>
      <c r="N994" s="24" t="n">
        <f aca="false">L994-M994</f>
        <v>1020</v>
      </c>
      <c r="O994" s="25" t="n">
        <f aca="false">IF(L994&gt;=M994,1,0)</f>
        <v>1</v>
      </c>
      <c r="P994" s="26" t="n">
        <v>0.7807</v>
      </c>
      <c r="Q994" s="26" t="n">
        <v>0.1242</v>
      </c>
      <c r="R994" s="25" t="n">
        <v>77</v>
      </c>
      <c r="S994" s="21" t="n">
        <v>10</v>
      </c>
    </row>
    <row r="995" customFormat="false" ht="15" hidden="false" customHeight="true" outlineLevel="0" collapsed="false">
      <c r="A995" s="19" t="n">
        <v>46051</v>
      </c>
      <c r="B995" s="1" t="s">
        <v>137</v>
      </c>
      <c r="C995" s="1" t="s">
        <v>138</v>
      </c>
      <c r="D995" s="1" t="n">
        <v>6</v>
      </c>
      <c r="E995" s="1" t="s">
        <v>10</v>
      </c>
      <c r="F995" s="1" t="s">
        <v>250</v>
      </c>
      <c r="G995" s="1" t="s">
        <v>261</v>
      </c>
      <c r="H995" s="20" t="n">
        <v>1150</v>
      </c>
      <c r="I995" s="21" t="n">
        <v>19.73</v>
      </c>
      <c r="J995" s="20" t="n">
        <f aca="false">H995*I995</f>
        <v>22689.5</v>
      </c>
      <c r="K995" s="22" t="n">
        <v>1.75</v>
      </c>
      <c r="L995" s="23" t="n">
        <f aca="false">H995*K995</f>
        <v>2012.5</v>
      </c>
      <c r="M995" s="23" t="n">
        <v>2500</v>
      </c>
      <c r="N995" s="24" t="n">
        <f aca="false">L995-M995</f>
        <v>-487.5</v>
      </c>
      <c r="O995" s="25" t="n">
        <f aca="false">IF(L995&gt;=M995,1,0)</f>
        <v>0</v>
      </c>
      <c r="P995" s="26" t="n">
        <v>0.8673</v>
      </c>
      <c r="Q995" s="26" t="n">
        <v>0.1215</v>
      </c>
      <c r="R995" s="25" t="n">
        <v>53</v>
      </c>
      <c r="S995" s="21" t="n">
        <v>8</v>
      </c>
    </row>
    <row r="996" customFormat="false" ht="15" hidden="false" customHeight="true" outlineLevel="0" collapsed="false">
      <c r="A996" s="19" t="n">
        <v>46051</v>
      </c>
      <c r="B996" s="1" t="s">
        <v>137</v>
      </c>
      <c r="C996" s="1" t="s">
        <v>138</v>
      </c>
      <c r="D996" s="1" t="n">
        <v>7</v>
      </c>
      <c r="E996" s="1" t="s">
        <v>145</v>
      </c>
      <c r="F996" s="1" t="s">
        <v>333</v>
      </c>
      <c r="G996" s="1" t="s">
        <v>328</v>
      </c>
      <c r="H996" s="20" t="n">
        <v>1300</v>
      </c>
      <c r="I996" s="21" t="n">
        <v>21.13</v>
      </c>
      <c r="J996" s="20" t="n">
        <f aca="false">H996*I996</f>
        <v>27469</v>
      </c>
      <c r="K996" s="22" t="n">
        <v>2.2</v>
      </c>
      <c r="L996" s="23" t="n">
        <f aca="false">H996*K996</f>
        <v>2860</v>
      </c>
      <c r="M996" s="23" t="n">
        <v>2500</v>
      </c>
      <c r="N996" s="24" t="n">
        <f aca="false">L996-M996</f>
        <v>360</v>
      </c>
      <c r="O996" s="25" t="n">
        <f aca="false">IF(L996&gt;=M996,1,0)</f>
        <v>1</v>
      </c>
      <c r="P996" s="26" t="n">
        <v>0.6187</v>
      </c>
      <c r="Q996" s="26" t="n">
        <v>0.172</v>
      </c>
      <c r="R996" s="25" t="n">
        <v>76</v>
      </c>
      <c r="S996" s="21" t="n">
        <v>10</v>
      </c>
    </row>
    <row r="997" customFormat="false" ht="15" hidden="false" customHeight="true" outlineLevel="0" collapsed="false">
      <c r="A997" s="19" t="n">
        <v>46051</v>
      </c>
      <c r="B997" s="1" t="s">
        <v>137</v>
      </c>
      <c r="C997" s="1" t="s">
        <v>138</v>
      </c>
      <c r="D997" s="1" t="n">
        <v>8</v>
      </c>
      <c r="E997" s="1" t="s">
        <v>13</v>
      </c>
      <c r="F997" s="1" t="s">
        <v>200</v>
      </c>
      <c r="G997" s="1" t="s">
        <v>149</v>
      </c>
      <c r="H997" s="20" t="n">
        <v>1650</v>
      </c>
      <c r="I997" s="21" t="n">
        <v>19.64</v>
      </c>
      <c r="J997" s="20" t="n">
        <f aca="false">H997*I997</f>
        <v>32406</v>
      </c>
      <c r="K997" s="22" t="n">
        <v>2.2</v>
      </c>
      <c r="L997" s="23" t="n">
        <f aca="false">H997*K997</f>
        <v>3630</v>
      </c>
      <c r="M997" s="23" t="n">
        <v>2500</v>
      </c>
      <c r="N997" s="24" t="n">
        <f aca="false">L997-M997</f>
        <v>1130</v>
      </c>
      <c r="O997" s="25" t="n">
        <f aca="false">IF(L997&gt;=M997,1,0)</f>
        <v>1</v>
      </c>
      <c r="P997" s="26" t="n">
        <v>0.8183</v>
      </c>
      <c r="Q997" s="26" t="n">
        <v>0.1144</v>
      </c>
      <c r="R997" s="25" t="n">
        <v>71</v>
      </c>
      <c r="S997" s="21" t="n">
        <v>9</v>
      </c>
    </row>
    <row r="998" customFormat="false" ht="15" hidden="false" customHeight="true" outlineLevel="0" collapsed="false">
      <c r="A998" s="19" t="n">
        <v>46051</v>
      </c>
      <c r="B998" s="1" t="s">
        <v>137</v>
      </c>
      <c r="C998" s="1" t="s">
        <v>138</v>
      </c>
      <c r="D998" s="1" t="n">
        <v>9</v>
      </c>
      <c r="E998" s="1" t="s">
        <v>16</v>
      </c>
      <c r="F998" s="1" t="s">
        <v>302</v>
      </c>
      <c r="G998" s="1" t="s">
        <v>316</v>
      </c>
      <c r="H998" s="20" t="n">
        <v>1400</v>
      </c>
      <c r="I998" s="21" t="n">
        <v>17.95</v>
      </c>
      <c r="J998" s="20" t="n">
        <f aca="false">H998*I998</f>
        <v>25130</v>
      </c>
      <c r="K998" s="22" t="n">
        <v>1.44</v>
      </c>
      <c r="L998" s="23" t="n">
        <f aca="false">H998*K998</f>
        <v>2016</v>
      </c>
      <c r="M998" s="23" t="n">
        <v>2500</v>
      </c>
      <c r="N998" s="24" t="n">
        <f aca="false">L998-M998</f>
        <v>-484</v>
      </c>
      <c r="O998" s="25" t="n">
        <f aca="false">IF(L998&gt;=M998,1,0)</f>
        <v>0</v>
      </c>
      <c r="P998" s="26" t="n">
        <v>0.7209</v>
      </c>
      <c r="Q998" s="26" t="n">
        <v>0.1071</v>
      </c>
      <c r="R998" s="25" t="n">
        <v>67</v>
      </c>
      <c r="S998" s="21" t="n">
        <v>9</v>
      </c>
    </row>
    <row r="999" customFormat="false" ht="15" hidden="false" customHeight="true" outlineLevel="0" collapsed="false">
      <c r="A999" s="19" t="n">
        <v>46051</v>
      </c>
      <c r="B999" s="1" t="s">
        <v>137</v>
      </c>
      <c r="C999" s="1" t="s">
        <v>138</v>
      </c>
      <c r="D999" s="1" t="n">
        <v>10</v>
      </c>
      <c r="E999" s="1" t="s">
        <v>16</v>
      </c>
      <c r="F999" s="1" t="s">
        <v>302</v>
      </c>
      <c r="G999" s="1" t="s">
        <v>316</v>
      </c>
      <c r="H999" s="20" t="n">
        <v>1600</v>
      </c>
      <c r="I999" s="21" t="n">
        <v>17.95</v>
      </c>
      <c r="J999" s="20" t="n">
        <f aca="false">H999*I999</f>
        <v>28720</v>
      </c>
      <c r="K999" s="22" t="n">
        <v>1.44</v>
      </c>
      <c r="L999" s="23" t="n">
        <f aca="false">H999*K999</f>
        <v>2304</v>
      </c>
      <c r="M999" s="23" t="n">
        <v>2500</v>
      </c>
      <c r="N999" s="24" t="n">
        <f aca="false">L999-M999</f>
        <v>-196</v>
      </c>
      <c r="O999" s="25" t="n">
        <f aca="false">IF(L999&gt;=M999,1,0)</f>
        <v>0</v>
      </c>
      <c r="P999" s="26" t="n">
        <v>0.7286</v>
      </c>
      <c r="Q999" s="26" t="n">
        <v>0.1073</v>
      </c>
      <c r="R999" s="25" t="n">
        <v>67</v>
      </c>
      <c r="S999" s="21" t="n">
        <v>10</v>
      </c>
    </row>
    <row r="1000" customFormat="false" ht="15" hidden="false" customHeight="true" outlineLevel="0" collapsed="false">
      <c r="A1000" s="19" t="n">
        <v>46051</v>
      </c>
      <c r="B1000" s="1" t="s">
        <v>137</v>
      </c>
      <c r="C1000" s="1" t="s">
        <v>138</v>
      </c>
      <c r="D1000" s="1" t="n">
        <v>11</v>
      </c>
      <c r="E1000" s="1" t="s">
        <v>16</v>
      </c>
      <c r="F1000" s="1" t="s">
        <v>273</v>
      </c>
      <c r="G1000" s="1" t="s">
        <v>285</v>
      </c>
      <c r="H1000" s="20" t="n">
        <v>1650</v>
      </c>
      <c r="I1000" s="21" t="n">
        <v>19.63</v>
      </c>
      <c r="J1000" s="20" t="n">
        <f aca="false">H1000*I1000</f>
        <v>32389.5</v>
      </c>
      <c r="K1000" s="22" t="n">
        <v>1.65</v>
      </c>
      <c r="L1000" s="23" t="n">
        <f aca="false">H1000*K1000</f>
        <v>2722.5</v>
      </c>
      <c r="M1000" s="23" t="n">
        <v>2500</v>
      </c>
      <c r="N1000" s="24" t="n">
        <f aca="false">L1000-M1000</f>
        <v>222.5</v>
      </c>
      <c r="O1000" s="25" t="n">
        <f aca="false">IF(L1000&gt;=M1000,1,0)</f>
        <v>1</v>
      </c>
      <c r="P1000" s="26" t="n">
        <v>0.7657</v>
      </c>
      <c r="Q1000" s="26" t="n">
        <v>0.1017</v>
      </c>
      <c r="R1000" s="25" t="n">
        <v>75</v>
      </c>
      <c r="S1000" s="21" t="n">
        <v>10</v>
      </c>
    </row>
    <row r="1001" customFormat="false" ht="15" hidden="false" customHeight="true" outlineLevel="0" collapsed="false">
      <c r="A1001" s="19" t="n">
        <v>46051</v>
      </c>
      <c r="B1001" s="1" t="s">
        <v>137</v>
      </c>
      <c r="C1001" s="1" t="s">
        <v>138</v>
      </c>
      <c r="D1001" s="1" t="n">
        <v>12</v>
      </c>
      <c r="E1001" s="1" t="s">
        <v>10</v>
      </c>
      <c r="F1001" s="1" t="s">
        <v>250</v>
      </c>
      <c r="G1001" s="1" t="s">
        <v>261</v>
      </c>
      <c r="H1001" s="20" t="n">
        <v>1450</v>
      </c>
      <c r="I1001" s="21" t="n">
        <v>19.73</v>
      </c>
      <c r="J1001" s="20" t="n">
        <f aca="false">H1001*I1001</f>
        <v>28608.5</v>
      </c>
      <c r="K1001" s="22" t="n">
        <v>1.75</v>
      </c>
      <c r="L1001" s="23" t="n">
        <f aca="false">H1001*K1001</f>
        <v>2537.5</v>
      </c>
      <c r="M1001" s="23" t="n">
        <v>2500</v>
      </c>
      <c r="N1001" s="24" t="n">
        <f aca="false">L1001-M1001</f>
        <v>37.5</v>
      </c>
      <c r="O1001" s="25" t="n">
        <f aca="false">IF(L1001&gt;=M1001,1,0)</f>
        <v>1</v>
      </c>
      <c r="P1001" s="26" t="n">
        <v>0.8336</v>
      </c>
      <c r="Q1001" s="26" t="n">
        <v>0.1081</v>
      </c>
      <c r="R1001" s="25" t="n">
        <v>68</v>
      </c>
      <c r="S1001" s="21" t="n">
        <v>8</v>
      </c>
    </row>
    <row r="1002" customFormat="false" ht="15" hidden="false" customHeight="true" outlineLevel="0" collapsed="false">
      <c r="A1002" s="19" t="n">
        <v>46051</v>
      </c>
      <c r="B1002" s="1" t="s">
        <v>137</v>
      </c>
      <c r="C1002" s="1" t="s">
        <v>138</v>
      </c>
      <c r="D1002" s="1" t="n">
        <v>13</v>
      </c>
      <c r="E1002" s="1" t="s">
        <v>10</v>
      </c>
      <c r="F1002" s="1" t="s">
        <v>306</v>
      </c>
      <c r="G1002" s="1" t="s">
        <v>312</v>
      </c>
      <c r="H1002" s="20" t="n">
        <v>900</v>
      </c>
      <c r="I1002" s="21" t="n">
        <v>21.11</v>
      </c>
      <c r="J1002" s="20" t="n">
        <f aca="false">H1002*I1002</f>
        <v>18999</v>
      </c>
      <c r="K1002" s="22" t="n">
        <v>1.98</v>
      </c>
      <c r="L1002" s="23" t="n">
        <f aca="false">H1002*K1002</f>
        <v>1782</v>
      </c>
      <c r="M1002" s="23" t="n">
        <v>2500</v>
      </c>
      <c r="N1002" s="24" t="n">
        <f aca="false">L1002-M1002</f>
        <v>-718</v>
      </c>
      <c r="O1002" s="25" t="n">
        <f aca="false">IF(L1002&gt;=M1002,1,0)</f>
        <v>0</v>
      </c>
      <c r="P1002" s="26" t="n">
        <v>0.4228</v>
      </c>
      <c r="Q1002" s="26" t="n">
        <v>0.1581</v>
      </c>
      <c r="R1002" s="25" t="n">
        <v>73</v>
      </c>
      <c r="S1002" s="21" t="n">
        <v>10</v>
      </c>
    </row>
    <row r="1003" customFormat="false" ht="15" hidden="false" customHeight="true" outlineLevel="0" collapsed="false">
      <c r="A1003" s="19" t="n">
        <v>46051</v>
      </c>
      <c r="B1003" s="1" t="s">
        <v>137</v>
      </c>
      <c r="C1003" s="1" t="s">
        <v>138</v>
      </c>
      <c r="D1003" s="1" t="n">
        <v>14</v>
      </c>
      <c r="E1003" s="1" t="s">
        <v>10</v>
      </c>
      <c r="F1003" s="1" t="s">
        <v>160</v>
      </c>
      <c r="G1003" s="1" t="s">
        <v>161</v>
      </c>
      <c r="H1003" s="20" t="n">
        <v>1700</v>
      </c>
      <c r="I1003" s="21" t="n">
        <v>22.05</v>
      </c>
      <c r="J1003" s="20" t="n">
        <f aca="false">H1003*I1003</f>
        <v>37485</v>
      </c>
      <c r="K1003" s="22" t="n">
        <v>1.83</v>
      </c>
      <c r="L1003" s="23" t="n">
        <f aca="false">H1003*K1003</f>
        <v>3111</v>
      </c>
      <c r="M1003" s="23" t="n">
        <v>2500</v>
      </c>
      <c r="N1003" s="24" t="n">
        <f aca="false">L1003-M1003</f>
        <v>611</v>
      </c>
      <c r="O1003" s="25" t="n">
        <f aca="false">IF(L1003&gt;=M1003,1,0)</f>
        <v>1</v>
      </c>
      <c r="P1003" s="26" t="n">
        <v>0.8547</v>
      </c>
      <c r="Q1003" s="26" t="n">
        <v>0.205</v>
      </c>
      <c r="R1003" s="25" t="n">
        <v>74</v>
      </c>
      <c r="S1003" s="21" t="n">
        <v>10</v>
      </c>
    </row>
    <row r="1004" customFormat="false" ht="15" hidden="false" customHeight="true" outlineLevel="0" collapsed="false">
      <c r="A1004" s="19" t="n">
        <v>46051</v>
      </c>
      <c r="B1004" s="1" t="s">
        <v>137</v>
      </c>
      <c r="C1004" s="1" t="s">
        <v>138</v>
      </c>
      <c r="D1004" s="1" t="n">
        <v>15</v>
      </c>
      <c r="E1004" s="1" t="s">
        <v>10</v>
      </c>
      <c r="F1004" s="1" t="s">
        <v>167</v>
      </c>
      <c r="G1004" s="1" t="s">
        <v>208</v>
      </c>
      <c r="H1004" s="20" t="n">
        <v>1800</v>
      </c>
      <c r="I1004" s="21" t="n">
        <v>18.43</v>
      </c>
      <c r="J1004" s="20" t="n">
        <f aca="false">H1004*I1004</f>
        <v>33174</v>
      </c>
      <c r="K1004" s="22" t="n">
        <v>1.53</v>
      </c>
      <c r="L1004" s="23" t="n">
        <f aca="false">H1004*K1004</f>
        <v>2754</v>
      </c>
      <c r="M1004" s="23" t="n">
        <v>2500</v>
      </c>
      <c r="N1004" s="24" t="n">
        <f aca="false">L1004-M1004</f>
        <v>254</v>
      </c>
      <c r="O1004" s="25" t="n">
        <f aca="false">IF(L1004&gt;=M1004,1,0)</f>
        <v>1</v>
      </c>
      <c r="P1004" s="26" t="n">
        <v>0.8001</v>
      </c>
      <c r="Q1004" s="26" t="n">
        <v>0.1334</v>
      </c>
      <c r="R1004" s="25" t="n">
        <v>72</v>
      </c>
      <c r="S1004" s="21" t="n">
        <v>10</v>
      </c>
    </row>
    <row r="1005" customFormat="false" ht="15" hidden="false" customHeight="true" outlineLevel="0" collapsed="false">
      <c r="A1005" s="19" t="n">
        <v>46051</v>
      </c>
      <c r="B1005" s="1" t="s">
        <v>137</v>
      </c>
      <c r="C1005" s="1" t="s">
        <v>138</v>
      </c>
      <c r="D1005" s="1" t="n">
        <v>16</v>
      </c>
      <c r="E1005" s="1" t="s">
        <v>10</v>
      </c>
      <c r="F1005" s="1" t="s">
        <v>296</v>
      </c>
      <c r="G1005" s="1" t="s">
        <v>297</v>
      </c>
      <c r="H1005" s="20" t="n">
        <v>2400</v>
      </c>
      <c r="I1005" s="21" t="n">
        <v>16.82</v>
      </c>
      <c r="J1005" s="20" t="n">
        <f aca="false">H1005*I1005</f>
        <v>40368</v>
      </c>
      <c r="K1005" s="22" t="n">
        <v>1.45</v>
      </c>
      <c r="L1005" s="23" t="n">
        <f aca="false">H1005*K1005</f>
        <v>3480</v>
      </c>
      <c r="M1005" s="23" t="n">
        <v>2500</v>
      </c>
      <c r="N1005" s="24" t="n">
        <f aca="false">L1005-M1005</f>
        <v>980</v>
      </c>
      <c r="O1005" s="25" t="n">
        <f aca="false">IF(L1005&gt;=M1005,1,0)</f>
        <v>1</v>
      </c>
      <c r="P1005" s="26" t="n">
        <v>0.9681</v>
      </c>
      <c r="Q1005" s="26" t="n">
        <v>0.1117</v>
      </c>
      <c r="R1005" s="25" t="n">
        <v>73</v>
      </c>
      <c r="S1005" s="21" t="n">
        <v>10</v>
      </c>
    </row>
    <row r="1006" customFormat="false" ht="15" hidden="false" customHeight="true" outlineLevel="0" collapsed="false">
      <c r="A1006" s="19" t="n">
        <v>46051</v>
      </c>
      <c r="B1006" s="1" t="s">
        <v>137</v>
      </c>
      <c r="C1006" s="1" t="s">
        <v>164</v>
      </c>
      <c r="D1006" s="1" t="n">
        <v>17</v>
      </c>
      <c r="E1006" s="1" t="s">
        <v>10</v>
      </c>
      <c r="F1006" s="1" t="s">
        <v>291</v>
      </c>
      <c r="G1006" s="1" t="s">
        <v>298</v>
      </c>
      <c r="H1006" s="20" t="n">
        <v>1050</v>
      </c>
      <c r="I1006" s="21" t="n">
        <v>35</v>
      </c>
      <c r="J1006" s="20" t="n">
        <f aca="false">H1006*I1006</f>
        <v>36750</v>
      </c>
      <c r="K1006" s="22" t="n">
        <v>2.88</v>
      </c>
      <c r="L1006" s="23" t="n">
        <f aca="false">H1006*K1006</f>
        <v>3024</v>
      </c>
      <c r="M1006" s="23" t="n">
        <v>2500</v>
      </c>
      <c r="N1006" s="24" t="n">
        <f aca="false">L1006-M1006</f>
        <v>524</v>
      </c>
      <c r="O1006" s="25" t="n">
        <f aca="false">IF(L1006&gt;=M1006,1,0)</f>
        <v>1</v>
      </c>
      <c r="P1006" s="26" t="n">
        <v>0.6082</v>
      </c>
      <c r="Q1006" s="26" t="n">
        <v>0.0776</v>
      </c>
      <c r="R1006" s="25" t="n">
        <v>85</v>
      </c>
      <c r="S1006" s="21" t="n">
        <v>12</v>
      </c>
    </row>
    <row r="1007" customFormat="false" ht="15" hidden="false" customHeight="true" outlineLevel="0" collapsed="false">
      <c r="A1007" s="19" t="n">
        <v>46051</v>
      </c>
      <c r="B1007" s="1" t="s">
        <v>137</v>
      </c>
      <c r="C1007" s="1" t="s">
        <v>164</v>
      </c>
      <c r="D1007" s="1" t="n">
        <v>18</v>
      </c>
      <c r="E1007" s="1" t="s">
        <v>10</v>
      </c>
      <c r="F1007" s="1" t="s">
        <v>167</v>
      </c>
      <c r="G1007" s="1" t="s">
        <v>208</v>
      </c>
      <c r="H1007" s="20" t="n">
        <v>2250</v>
      </c>
      <c r="I1007" s="21" t="n">
        <v>19.05</v>
      </c>
      <c r="J1007" s="20" t="n">
        <f aca="false">H1007*I1007</f>
        <v>42862.5</v>
      </c>
      <c r="K1007" s="22" t="n">
        <v>1.83</v>
      </c>
      <c r="L1007" s="23" t="n">
        <f aca="false">H1007*K1007</f>
        <v>4117.5</v>
      </c>
      <c r="M1007" s="23" t="n">
        <v>2500</v>
      </c>
      <c r="N1007" s="24" t="n">
        <f aca="false">L1007-M1007</f>
        <v>1617.5</v>
      </c>
      <c r="O1007" s="25" t="n">
        <f aca="false">IF(L1007&gt;=M1007,1,0)</f>
        <v>1</v>
      </c>
      <c r="P1007" s="26" t="n">
        <v>0.8733</v>
      </c>
      <c r="Q1007" s="26" t="n">
        <v>0.0882</v>
      </c>
      <c r="R1007" s="25" t="n">
        <v>79</v>
      </c>
      <c r="S1007" s="21" t="n">
        <v>10</v>
      </c>
    </row>
    <row r="1008" customFormat="false" ht="15" hidden="false" customHeight="true" outlineLevel="0" collapsed="false">
      <c r="A1008" s="19" t="n">
        <v>46051</v>
      </c>
      <c r="B1008" s="1" t="s">
        <v>137</v>
      </c>
      <c r="C1008" s="1" t="s">
        <v>164</v>
      </c>
      <c r="D1008" s="1" t="n">
        <v>19</v>
      </c>
      <c r="E1008" s="1" t="s">
        <v>10</v>
      </c>
      <c r="F1008" s="1" t="s">
        <v>167</v>
      </c>
      <c r="G1008" s="1" t="s">
        <v>208</v>
      </c>
      <c r="H1008" s="20" t="n">
        <v>1900</v>
      </c>
      <c r="I1008" s="21" t="n">
        <v>18.43</v>
      </c>
      <c r="J1008" s="20" t="n">
        <f aca="false">H1008*I1008</f>
        <v>35017</v>
      </c>
      <c r="K1008" s="22" t="n">
        <v>1.83</v>
      </c>
      <c r="L1008" s="23" t="n">
        <f aca="false">H1008*K1008</f>
        <v>3477</v>
      </c>
      <c r="M1008" s="23" t="n">
        <v>2500</v>
      </c>
      <c r="N1008" s="24" t="n">
        <f aca="false">L1008-M1008</f>
        <v>977</v>
      </c>
      <c r="O1008" s="25" t="n">
        <f aca="false">IF(L1008&gt;=M1008,1,0)</f>
        <v>1</v>
      </c>
      <c r="P1008" s="26" t="n">
        <v>0.7049</v>
      </c>
      <c r="Q1008" s="26" t="n">
        <v>0.0903</v>
      </c>
      <c r="R1008" s="25" t="n">
        <v>80</v>
      </c>
      <c r="S1008" s="21" t="n">
        <v>10</v>
      </c>
    </row>
    <row r="1009" customFormat="false" ht="15" hidden="false" customHeight="true" outlineLevel="0" collapsed="false">
      <c r="A1009" s="19" t="n">
        <v>46051</v>
      </c>
      <c r="B1009" s="1" t="s">
        <v>137</v>
      </c>
      <c r="C1009" s="1" t="s">
        <v>164</v>
      </c>
      <c r="D1009" s="1" t="n">
        <v>20</v>
      </c>
      <c r="E1009" s="1" t="s">
        <v>16</v>
      </c>
      <c r="F1009" s="1" t="s">
        <v>302</v>
      </c>
      <c r="G1009" s="1" t="s">
        <v>316</v>
      </c>
      <c r="H1009" s="20" t="n">
        <v>1300</v>
      </c>
      <c r="I1009" s="21" t="n">
        <v>17.88</v>
      </c>
      <c r="J1009" s="20" t="n">
        <f aca="false">H1009*I1009</f>
        <v>23244</v>
      </c>
      <c r="K1009" s="22" t="n">
        <v>1.44</v>
      </c>
      <c r="L1009" s="23" t="n">
        <f aca="false">H1009*K1009</f>
        <v>1872</v>
      </c>
      <c r="M1009" s="23" t="n">
        <v>2500</v>
      </c>
      <c r="N1009" s="24" t="n">
        <f aca="false">L1009-M1009</f>
        <v>-628</v>
      </c>
      <c r="O1009" s="25" t="n">
        <f aca="false">IF(L1009&gt;=M1009,1,0)</f>
        <v>0</v>
      </c>
      <c r="P1009" s="26" t="n">
        <v>0.5172</v>
      </c>
      <c r="Q1009" s="26" t="n">
        <v>0.0858</v>
      </c>
      <c r="R1009" s="25" t="n">
        <v>73</v>
      </c>
      <c r="S1009" s="21" t="n">
        <v>10</v>
      </c>
    </row>
    <row r="1010" customFormat="false" ht="15" hidden="false" customHeight="true" outlineLevel="0" collapsed="false">
      <c r="A1010" s="19" t="n">
        <v>46051</v>
      </c>
      <c r="B1010" s="1" t="s">
        <v>137</v>
      </c>
      <c r="C1010" s="1" t="s">
        <v>164</v>
      </c>
      <c r="D1010" s="1" t="n">
        <v>21</v>
      </c>
      <c r="E1010" s="1" t="s">
        <v>219</v>
      </c>
      <c r="F1010" s="1" t="s">
        <v>334</v>
      </c>
      <c r="G1010" s="1" t="s">
        <v>330</v>
      </c>
      <c r="H1010" s="20" t="n">
        <v>200</v>
      </c>
      <c r="I1010" s="21" t="n">
        <v>43.71</v>
      </c>
      <c r="J1010" s="20" t="n">
        <f aca="false">H1010*I1010</f>
        <v>8742</v>
      </c>
      <c r="K1010" s="22" t="n">
        <v>3.5</v>
      </c>
      <c r="L1010" s="23" t="n">
        <f aca="false">H1010*K1010</f>
        <v>700</v>
      </c>
      <c r="M1010" s="23" t="n">
        <v>2500</v>
      </c>
      <c r="N1010" s="24" t="n">
        <f aca="false">L1010-M1010</f>
        <v>-1800</v>
      </c>
      <c r="O1010" s="25" t="n">
        <f aca="false">IF(L1010&gt;=M1010,1,0)</f>
        <v>0</v>
      </c>
      <c r="P1010" s="26" t="n">
        <v>0.1817</v>
      </c>
      <c r="Q1010" s="26" t="n">
        <v>0.0597</v>
      </c>
      <c r="R1010" s="25" t="n">
        <v>77</v>
      </c>
      <c r="S1010" s="21" t="n">
        <v>10</v>
      </c>
    </row>
    <row r="1011" customFormat="false" ht="15" hidden="false" customHeight="true" outlineLevel="0" collapsed="false">
      <c r="A1011" s="19" t="n">
        <v>46051</v>
      </c>
      <c r="B1011" s="1" t="s">
        <v>137</v>
      </c>
      <c r="C1011" s="1" t="s">
        <v>164</v>
      </c>
      <c r="D1011" s="1" t="n">
        <v>22</v>
      </c>
      <c r="E1011" s="1" t="s">
        <v>16</v>
      </c>
      <c r="F1011" s="1" t="s">
        <v>139</v>
      </c>
      <c r="G1011" s="1" t="s">
        <v>140</v>
      </c>
      <c r="H1011" s="20" t="n">
        <v>1950</v>
      </c>
      <c r="I1011" s="21" t="n">
        <v>22.23</v>
      </c>
      <c r="J1011" s="20" t="n">
        <f aca="false">H1011*I1011</f>
        <v>43348.5</v>
      </c>
      <c r="K1011" s="22" t="n">
        <v>1.51</v>
      </c>
      <c r="L1011" s="23" t="n">
        <f aca="false">H1011*K1011</f>
        <v>2944.5</v>
      </c>
      <c r="M1011" s="23" t="n">
        <v>2500</v>
      </c>
      <c r="N1011" s="24" t="n">
        <f aca="false">L1011-M1011</f>
        <v>444.5</v>
      </c>
      <c r="O1011" s="25" t="n">
        <f aca="false">IF(L1011&gt;=M1011,1,0)</f>
        <v>1</v>
      </c>
      <c r="P1011" s="26" t="n">
        <v>0.9274</v>
      </c>
      <c r="Q1011" s="26" t="n">
        <v>0.0804</v>
      </c>
      <c r="R1011" s="25" t="n">
        <v>79</v>
      </c>
      <c r="S1011" s="21" t="n">
        <v>10</v>
      </c>
    </row>
    <row r="1012" customFormat="false" ht="15" hidden="false" customHeight="true" outlineLevel="0" collapsed="false">
      <c r="A1012" s="19" t="n">
        <v>46051</v>
      </c>
      <c r="B1012" s="1" t="s">
        <v>137</v>
      </c>
      <c r="C1012" s="1" t="s">
        <v>164</v>
      </c>
      <c r="D1012" s="1" t="n">
        <v>23</v>
      </c>
      <c r="E1012" s="1" t="s">
        <v>22</v>
      </c>
      <c r="F1012" s="1" t="s">
        <v>308</v>
      </c>
      <c r="G1012" s="1" t="s">
        <v>274</v>
      </c>
      <c r="H1012" s="20" t="n">
        <v>1700</v>
      </c>
      <c r="I1012" s="21" t="n">
        <v>22.23</v>
      </c>
      <c r="J1012" s="20" t="n">
        <f aca="false">H1012*I1012</f>
        <v>37791</v>
      </c>
      <c r="K1012" s="22" t="n">
        <v>1.07</v>
      </c>
      <c r="L1012" s="23" t="n">
        <f aca="false">H1012*K1012</f>
        <v>1819</v>
      </c>
      <c r="M1012" s="23" t="n">
        <v>2500</v>
      </c>
      <c r="N1012" s="24" t="n">
        <f aca="false">L1012-M1012</f>
        <v>-681</v>
      </c>
      <c r="O1012" s="25" t="n">
        <f aca="false">IF(L1012&gt;=M1012,1,0)</f>
        <v>0</v>
      </c>
      <c r="P1012" s="26" t="n">
        <v>0.5981</v>
      </c>
      <c r="Q1012" s="26" t="n">
        <v>0.0742</v>
      </c>
      <c r="R1012" s="25" t="n">
        <v>81</v>
      </c>
      <c r="S1012" s="21" t="n">
        <v>13</v>
      </c>
    </row>
    <row r="1013" customFormat="false" ht="15" hidden="false" customHeight="true" outlineLevel="0" collapsed="false">
      <c r="A1013" s="19" t="n">
        <v>46051</v>
      </c>
      <c r="B1013" s="1" t="s">
        <v>137</v>
      </c>
      <c r="C1013" s="1" t="s">
        <v>164</v>
      </c>
      <c r="D1013" s="1" t="n">
        <v>24</v>
      </c>
      <c r="E1013" s="1" t="s">
        <v>10</v>
      </c>
      <c r="F1013" s="1" t="s">
        <v>286</v>
      </c>
      <c r="G1013" s="1" t="s">
        <v>287</v>
      </c>
      <c r="H1013" s="20" t="n">
        <v>2000</v>
      </c>
      <c r="I1013" s="21" t="n">
        <v>17.98</v>
      </c>
      <c r="J1013" s="20" t="n">
        <f aca="false">H1013*I1013</f>
        <v>35960</v>
      </c>
      <c r="K1013" s="22" t="n">
        <v>2.1</v>
      </c>
      <c r="L1013" s="23" t="n">
        <f aca="false">H1013*K1013</f>
        <v>4200</v>
      </c>
      <c r="M1013" s="23" t="n">
        <v>2500</v>
      </c>
      <c r="N1013" s="24" t="n">
        <f aca="false">L1013-M1013</f>
        <v>1700</v>
      </c>
      <c r="O1013" s="25" t="n">
        <f aca="false">IF(L1013&gt;=M1013,1,0)</f>
        <v>1</v>
      </c>
      <c r="P1013" s="26" t="n">
        <v>0.8661</v>
      </c>
      <c r="Q1013" s="26" t="n">
        <v>0.0831</v>
      </c>
      <c r="R1013" s="25" t="n">
        <v>70</v>
      </c>
      <c r="S1013" s="21" t="n">
        <v>10</v>
      </c>
    </row>
    <row r="1014" customFormat="false" ht="15" hidden="false" customHeight="true" outlineLevel="0" collapsed="false">
      <c r="A1014" s="19" t="n">
        <v>46051</v>
      </c>
      <c r="B1014" s="1" t="s">
        <v>137</v>
      </c>
      <c r="C1014" s="1" t="s">
        <v>164</v>
      </c>
      <c r="D1014" s="1" t="n">
        <v>25</v>
      </c>
      <c r="E1014" s="1" t="s">
        <v>10</v>
      </c>
      <c r="F1014" s="1" t="s">
        <v>286</v>
      </c>
      <c r="G1014" s="1" t="s">
        <v>287</v>
      </c>
      <c r="H1014" s="20" t="n">
        <v>2100</v>
      </c>
      <c r="I1014" s="21" t="n">
        <v>17.98</v>
      </c>
      <c r="J1014" s="20" t="n">
        <f aca="false">H1014*I1014</f>
        <v>37758</v>
      </c>
      <c r="K1014" s="22" t="n">
        <v>2.1</v>
      </c>
      <c r="L1014" s="23" t="n">
        <f aca="false">H1014*K1014</f>
        <v>4410</v>
      </c>
      <c r="M1014" s="23" t="n">
        <v>2500</v>
      </c>
      <c r="N1014" s="24" t="n">
        <f aca="false">L1014-M1014</f>
        <v>1910</v>
      </c>
      <c r="O1014" s="25" t="n">
        <f aca="false">IF(L1014&gt;=M1014,1,0)</f>
        <v>1</v>
      </c>
      <c r="P1014" s="26" t="n">
        <v>0.7808</v>
      </c>
      <c r="Q1014" s="26" t="n">
        <v>0.0965</v>
      </c>
      <c r="R1014" s="25" t="n">
        <v>80</v>
      </c>
      <c r="S1014" s="21" t="n">
        <v>10</v>
      </c>
    </row>
    <row r="1015" customFormat="false" ht="15" hidden="false" customHeight="true" outlineLevel="0" collapsed="false">
      <c r="A1015" s="19" t="n">
        <v>46051</v>
      </c>
      <c r="B1015" s="1" t="s">
        <v>137</v>
      </c>
      <c r="C1015" s="1" t="s">
        <v>164</v>
      </c>
      <c r="D1015" s="1" t="n">
        <v>26</v>
      </c>
      <c r="E1015" s="1" t="s">
        <v>10</v>
      </c>
      <c r="F1015" s="1" t="s">
        <v>309</v>
      </c>
      <c r="G1015" s="1" t="s">
        <v>317</v>
      </c>
      <c r="H1015" s="20" t="n">
        <v>1050</v>
      </c>
      <c r="I1015" s="21" t="n">
        <v>26.28</v>
      </c>
      <c r="J1015" s="20" t="n">
        <f aca="false">H1015*I1015</f>
        <v>27594</v>
      </c>
      <c r="K1015" s="22" t="n">
        <v>3.5</v>
      </c>
      <c r="L1015" s="23" t="n">
        <f aca="false">H1015*K1015</f>
        <v>3675</v>
      </c>
      <c r="M1015" s="23" t="n">
        <v>2500</v>
      </c>
      <c r="N1015" s="24" t="n">
        <f aca="false">L1015-M1015</f>
        <v>1175</v>
      </c>
      <c r="O1015" s="25" t="n">
        <f aca="false">IF(L1015&gt;=M1015,1,0)</f>
        <v>1</v>
      </c>
      <c r="P1015" s="26" t="n">
        <v>0.6335</v>
      </c>
      <c r="Q1015" s="26" t="n">
        <v>0.1143</v>
      </c>
      <c r="R1015" s="25" t="n">
        <v>74</v>
      </c>
      <c r="S1015" s="21" t="n">
        <v>10</v>
      </c>
    </row>
    <row r="1016" customFormat="false" ht="15" hidden="false" customHeight="true" outlineLevel="0" collapsed="false">
      <c r="A1016" s="19" t="n">
        <v>46051</v>
      </c>
      <c r="B1016" s="1" t="s">
        <v>137</v>
      </c>
      <c r="C1016" s="1" t="s">
        <v>164</v>
      </c>
      <c r="D1016" s="1" t="n">
        <v>27</v>
      </c>
      <c r="E1016" s="1" t="s">
        <v>219</v>
      </c>
      <c r="F1016" s="1" t="s">
        <v>221</v>
      </c>
      <c r="G1016" s="1" t="s">
        <v>252</v>
      </c>
      <c r="H1016" s="20" t="n">
        <v>1800</v>
      </c>
      <c r="I1016" s="21" t="n">
        <v>23.25</v>
      </c>
      <c r="J1016" s="20" t="n">
        <f aca="false">H1016*I1016</f>
        <v>41850</v>
      </c>
      <c r="K1016" s="22" t="n">
        <v>1.3</v>
      </c>
      <c r="L1016" s="23" t="n">
        <f aca="false">H1016*K1016</f>
        <v>2340</v>
      </c>
      <c r="M1016" s="23" t="n">
        <v>2500</v>
      </c>
      <c r="N1016" s="24" t="n">
        <f aca="false">L1016-M1016</f>
        <v>-160</v>
      </c>
      <c r="O1016" s="25" t="n">
        <f aca="false">IF(L1016&gt;=M1016,1,0)</f>
        <v>0</v>
      </c>
      <c r="P1016" s="26" t="n">
        <v>0.9464</v>
      </c>
      <c r="Q1016" s="26" t="n">
        <v>0.1212</v>
      </c>
      <c r="R1016" s="25" t="n">
        <v>75</v>
      </c>
      <c r="S1016" s="21" t="n">
        <v>10</v>
      </c>
    </row>
    <row r="1017" customFormat="false" ht="15" hidden="false" customHeight="true" outlineLevel="0" collapsed="false">
      <c r="A1017" s="19" t="n">
        <v>46051</v>
      </c>
      <c r="B1017" s="1" t="s">
        <v>137</v>
      </c>
      <c r="C1017" s="1" t="s">
        <v>164</v>
      </c>
      <c r="D1017" s="1" t="n">
        <v>28</v>
      </c>
      <c r="E1017" s="1" t="s">
        <v>176</v>
      </c>
      <c r="F1017" s="1" t="s">
        <v>292</v>
      </c>
      <c r="G1017" s="1" t="s">
        <v>187</v>
      </c>
      <c r="H1017" s="20" t="n">
        <v>1320</v>
      </c>
      <c r="I1017" s="21" t="n">
        <v>27.12</v>
      </c>
      <c r="J1017" s="20" t="n">
        <f aca="false">H1017*I1017</f>
        <v>35798.4</v>
      </c>
      <c r="K1017" s="22" t="n">
        <v>1.65</v>
      </c>
      <c r="L1017" s="23" t="n">
        <f aca="false">H1017*K1017</f>
        <v>2178</v>
      </c>
      <c r="M1017" s="23" t="n">
        <v>2500</v>
      </c>
      <c r="N1017" s="24" t="n">
        <f aca="false">L1017-M1017</f>
        <v>-322</v>
      </c>
      <c r="O1017" s="25" t="n">
        <f aca="false">IF(L1017&gt;=M1017,1,0)</f>
        <v>0</v>
      </c>
      <c r="P1017" s="26" t="n">
        <v>0.7591</v>
      </c>
      <c r="Q1017" s="26" t="n">
        <v>0.0798</v>
      </c>
      <c r="R1017" s="25" t="n">
        <v>78</v>
      </c>
      <c r="S1017" s="21" t="n">
        <v>10</v>
      </c>
    </row>
    <row r="1018" customFormat="false" ht="15" hidden="false" customHeight="true" outlineLevel="0" collapsed="false">
      <c r="A1018" s="19" t="n">
        <v>46051</v>
      </c>
      <c r="B1018" s="1" t="s">
        <v>137</v>
      </c>
      <c r="C1018" s="1" t="s">
        <v>164</v>
      </c>
      <c r="D1018" s="1" t="n">
        <v>29</v>
      </c>
      <c r="E1018" s="1" t="s">
        <v>219</v>
      </c>
      <c r="F1018" s="1" t="s">
        <v>318</v>
      </c>
      <c r="G1018" s="1" t="s">
        <v>185</v>
      </c>
      <c r="H1018" s="20" t="n">
        <v>1700</v>
      </c>
      <c r="I1018" s="21" t="n">
        <v>17.89</v>
      </c>
      <c r="J1018" s="20" t="n">
        <f aca="false">H1018*I1018</f>
        <v>30413</v>
      </c>
      <c r="K1018" s="22" t="n">
        <v>1.44</v>
      </c>
      <c r="L1018" s="23" t="n">
        <f aca="false">H1018*K1018</f>
        <v>2448</v>
      </c>
      <c r="M1018" s="23" t="n">
        <v>2500</v>
      </c>
      <c r="N1018" s="24" t="n">
        <f aca="false">L1018-M1018</f>
        <v>-52</v>
      </c>
      <c r="O1018" s="25" t="n">
        <f aca="false">IF(L1018&gt;=M1018,1,0)</f>
        <v>0</v>
      </c>
      <c r="P1018" s="26" t="n">
        <v>0.7159</v>
      </c>
      <c r="Q1018" s="26" t="n">
        <v>0.1154</v>
      </c>
      <c r="R1018" s="25" t="n">
        <v>73</v>
      </c>
      <c r="S1018" s="21" t="n">
        <v>10</v>
      </c>
    </row>
    <row r="1019" customFormat="false" ht="15" hidden="false" customHeight="true" outlineLevel="0" collapsed="false">
      <c r="A1019" s="19" t="n">
        <v>46051</v>
      </c>
      <c r="B1019" s="1" t="s">
        <v>137</v>
      </c>
      <c r="C1019" s="1" t="s">
        <v>164</v>
      </c>
      <c r="D1019" s="1" t="n">
        <v>30</v>
      </c>
      <c r="E1019" s="1" t="s">
        <v>10</v>
      </c>
      <c r="F1019" s="1" t="s">
        <v>160</v>
      </c>
      <c r="G1019" s="1" t="s">
        <v>161</v>
      </c>
      <c r="H1019" s="20" t="n">
        <v>1850</v>
      </c>
      <c r="I1019" s="21" t="n">
        <v>22.05</v>
      </c>
      <c r="J1019" s="20" t="n">
        <f aca="false">H1019*I1019</f>
        <v>40792.5</v>
      </c>
      <c r="K1019" s="22" t="n">
        <v>1.83</v>
      </c>
      <c r="L1019" s="23" t="n">
        <f aca="false">H1019*K1019</f>
        <v>3385.5</v>
      </c>
      <c r="M1019" s="23" t="n">
        <v>2500</v>
      </c>
      <c r="N1019" s="24" t="n">
        <f aca="false">L1019-M1019</f>
        <v>885.5</v>
      </c>
      <c r="O1019" s="25" t="n">
        <f aca="false">IF(L1019&gt;=M1019,1,0)</f>
        <v>1</v>
      </c>
      <c r="P1019" s="26" t="n">
        <v>0.8251</v>
      </c>
      <c r="Q1019" s="26" t="n">
        <v>0.1083</v>
      </c>
      <c r="R1019" s="25" t="n">
        <v>80</v>
      </c>
      <c r="S1019" s="21" t="n">
        <v>10</v>
      </c>
    </row>
    <row r="1020" customFormat="false" ht="15" hidden="false" customHeight="true" outlineLevel="0" collapsed="false">
      <c r="A1020" s="19" t="n">
        <v>46051</v>
      </c>
      <c r="B1020" s="1" t="s">
        <v>137</v>
      </c>
      <c r="C1020" s="1" t="s">
        <v>164</v>
      </c>
      <c r="D1020" s="1" t="n">
        <v>31</v>
      </c>
      <c r="E1020" s="1" t="s">
        <v>176</v>
      </c>
      <c r="F1020" s="1" t="s">
        <v>319</v>
      </c>
      <c r="G1020" s="1" t="s">
        <v>326</v>
      </c>
      <c r="H1020" s="20" t="n">
        <v>1650</v>
      </c>
      <c r="I1020" s="21" t="n">
        <v>23.58</v>
      </c>
      <c r="J1020" s="20" t="n">
        <f aca="false">H1020*I1020</f>
        <v>38907</v>
      </c>
      <c r="K1020" s="22" t="n">
        <v>1.86</v>
      </c>
      <c r="L1020" s="23" t="n">
        <f aca="false">H1020*K1020</f>
        <v>3069</v>
      </c>
      <c r="M1020" s="23" t="n">
        <v>2500</v>
      </c>
      <c r="N1020" s="24" t="n">
        <f aca="false">L1020-M1020</f>
        <v>569</v>
      </c>
      <c r="O1020" s="25" t="n">
        <f aca="false">IF(L1020&gt;=M1020,1,0)</f>
        <v>1</v>
      </c>
      <c r="P1020" s="26" t="n">
        <v>0.8025</v>
      </c>
      <c r="Q1020" s="26" t="n">
        <v>0.1396</v>
      </c>
      <c r="R1020" s="25" t="n">
        <v>79</v>
      </c>
      <c r="S1020" s="21" t="n">
        <v>10</v>
      </c>
    </row>
    <row r="1021" customFormat="false" ht="15" hidden="false" customHeight="true" outlineLevel="0" collapsed="false">
      <c r="A1021" s="19" t="n">
        <v>46051</v>
      </c>
      <c r="B1021" s="1" t="s">
        <v>137</v>
      </c>
      <c r="C1021" s="1" t="s">
        <v>164</v>
      </c>
      <c r="D1021" s="1" t="n">
        <v>32</v>
      </c>
      <c r="E1021" s="1" t="s">
        <v>176</v>
      </c>
      <c r="F1021" s="1" t="s">
        <v>335</v>
      </c>
      <c r="G1021" s="1" t="s">
        <v>204</v>
      </c>
      <c r="H1021" s="20" t="n">
        <v>1200</v>
      </c>
      <c r="I1021" s="21" t="n">
        <v>22.46</v>
      </c>
      <c r="J1021" s="20" t="n">
        <f aca="false">H1021*I1021</f>
        <v>26952</v>
      </c>
      <c r="K1021" s="22" t="n">
        <v>2.1</v>
      </c>
      <c r="L1021" s="23" t="n">
        <f aca="false">H1021*K1021</f>
        <v>2520</v>
      </c>
      <c r="M1021" s="23" t="n">
        <v>2500</v>
      </c>
      <c r="N1021" s="24" t="n">
        <f aca="false">L1021-M1021</f>
        <v>20</v>
      </c>
      <c r="O1021" s="25" t="n">
        <f aca="false">IF(L1021&gt;=M1021,1,0)</f>
        <v>1</v>
      </c>
      <c r="P1021" s="26" t="n">
        <v>0.6417</v>
      </c>
      <c r="Q1021" s="26" t="n">
        <v>0.1212</v>
      </c>
      <c r="R1021" s="25" t="n">
        <v>72</v>
      </c>
      <c r="S1021" s="21" t="n">
        <v>10</v>
      </c>
    </row>
    <row r="1022" customFormat="false" ht="15" hidden="false" customHeight="true" outlineLevel="0" collapsed="false">
      <c r="A1022" s="19" t="n">
        <v>46051</v>
      </c>
      <c r="B1022" s="1" t="s">
        <v>137</v>
      </c>
      <c r="C1022" s="1" t="s">
        <v>190</v>
      </c>
      <c r="D1022" s="1" t="n">
        <v>33</v>
      </c>
      <c r="E1022" s="1" t="s">
        <v>16</v>
      </c>
      <c r="F1022" s="1" t="s">
        <v>300</v>
      </c>
      <c r="G1022" s="1" t="s">
        <v>260</v>
      </c>
      <c r="H1022" s="20" t="n">
        <v>2000</v>
      </c>
      <c r="I1022" s="21" t="n">
        <v>16.66</v>
      </c>
      <c r="J1022" s="20" t="n">
        <f aca="false">H1022*I1022</f>
        <v>33320</v>
      </c>
      <c r="K1022" s="22" t="n">
        <v>1.4</v>
      </c>
      <c r="L1022" s="23" t="n">
        <f aca="false">H1022*K1022</f>
        <v>2800</v>
      </c>
      <c r="M1022" s="23" t="n">
        <v>2500</v>
      </c>
      <c r="N1022" s="24" t="n">
        <f aca="false">L1022-M1022</f>
        <v>300</v>
      </c>
      <c r="O1022" s="25" t="n">
        <f aca="false">IF(L1022&gt;=M1022,1,0)</f>
        <v>1</v>
      </c>
      <c r="P1022" s="26" t="n">
        <v>0.854358974358975</v>
      </c>
      <c r="Q1022" s="26" t="n">
        <v>0.112420225822288</v>
      </c>
      <c r="R1022" s="25" t="n">
        <v>67</v>
      </c>
      <c r="S1022" s="21" t="n">
        <v>10</v>
      </c>
    </row>
    <row r="1023" customFormat="false" ht="15" hidden="false" customHeight="true" outlineLevel="0" collapsed="false">
      <c r="A1023" s="19" t="n">
        <v>46051</v>
      </c>
      <c r="B1023" s="1" t="s">
        <v>137</v>
      </c>
      <c r="C1023" s="1" t="s">
        <v>190</v>
      </c>
      <c r="D1023" s="1" t="n">
        <v>34</v>
      </c>
      <c r="E1023" s="1" t="s">
        <v>16</v>
      </c>
      <c r="F1023" s="1" t="s">
        <v>139</v>
      </c>
      <c r="G1023" s="1" t="s">
        <v>140</v>
      </c>
      <c r="H1023" s="20" t="n">
        <v>1500</v>
      </c>
      <c r="I1023" s="21" t="n">
        <v>22.23</v>
      </c>
      <c r="J1023" s="20" t="n">
        <f aca="false">H1023*I1023</f>
        <v>33345</v>
      </c>
      <c r="K1023" s="22" t="n">
        <v>1.51</v>
      </c>
      <c r="L1023" s="23" t="n">
        <f aca="false">H1023*K1023</f>
        <v>2265</v>
      </c>
      <c r="M1023" s="23" t="n">
        <v>2500</v>
      </c>
      <c r="N1023" s="24" t="n">
        <f aca="false">L1023-M1023</f>
        <v>-235</v>
      </c>
      <c r="O1023" s="25" t="n">
        <f aca="false">IF(L1023&gt;=M1023,1,0)</f>
        <v>0</v>
      </c>
      <c r="P1023" s="26" t="n">
        <v>0.74298128342246</v>
      </c>
      <c r="Q1023" s="26" t="n">
        <v>0.0706270627062706</v>
      </c>
      <c r="R1023" s="25" t="n">
        <v>78</v>
      </c>
      <c r="S1023" s="21" t="n">
        <v>10</v>
      </c>
    </row>
    <row r="1024" customFormat="false" ht="15" hidden="false" customHeight="true" outlineLevel="0" collapsed="false">
      <c r="A1024" s="19" t="n">
        <v>46051</v>
      </c>
      <c r="B1024" s="1" t="s">
        <v>137</v>
      </c>
      <c r="C1024" s="1" t="s">
        <v>190</v>
      </c>
      <c r="D1024" s="1" t="n">
        <v>35</v>
      </c>
      <c r="E1024" s="1" t="s">
        <v>16</v>
      </c>
      <c r="F1024" s="1" t="s">
        <v>139</v>
      </c>
      <c r="G1024" s="1" t="s">
        <v>140</v>
      </c>
      <c r="H1024" s="20" t="n">
        <v>1600</v>
      </c>
      <c r="I1024" s="21" t="n">
        <v>24.1</v>
      </c>
      <c r="J1024" s="20" t="n">
        <f aca="false">H1024*I1024</f>
        <v>38560</v>
      </c>
      <c r="K1024" s="22" t="n">
        <v>1.51</v>
      </c>
      <c r="L1024" s="23" t="n">
        <f aca="false">H1024*K1024</f>
        <v>2416</v>
      </c>
      <c r="M1024" s="23" t="n">
        <v>2500</v>
      </c>
      <c r="N1024" s="24" t="n">
        <f aca="false">L1024-M1024</f>
        <v>-84</v>
      </c>
      <c r="O1024" s="25" t="n">
        <f aca="false">IF(L1024&gt;=M1024,1,0)</f>
        <v>0</v>
      </c>
      <c r="P1024" s="26" t="n">
        <v>0.777106005642886</v>
      </c>
      <c r="Q1024" s="26" t="n">
        <v>0.103283582089552</v>
      </c>
      <c r="R1024" s="25" t="n">
        <v>75</v>
      </c>
      <c r="S1024" s="21" t="n">
        <v>10</v>
      </c>
    </row>
    <row r="1025" customFormat="false" ht="15" hidden="false" customHeight="true" outlineLevel="0" collapsed="false">
      <c r="A1025" s="19" t="n">
        <v>46051</v>
      </c>
      <c r="B1025" s="1" t="s">
        <v>137</v>
      </c>
      <c r="C1025" s="1" t="s">
        <v>190</v>
      </c>
      <c r="D1025" s="1" t="n">
        <v>36</v>
      </c>
      <c r="E1025" s="1" t="s">
        <v>16</v>
      </c>
      <c r="F1025" s="1" t="s">
        <v>300</v>
      </c>
      <c r="G1025" s="1" t="s">
        <v>260</v>
      </c>
      <c r="H1025" s="20" t="n">
        <v>1720</v>
      </c>
      <c r="I1025" s="21" t="n">
        <v>17.57</v>
      </c>
      <c r="J1025" s="20" t="n">
        <f aca="false">H1025*I1025</f>
        <v>30220.4</v>
      </c>
      <c r="K1025" s="22" t="n">
        <v>1.4</v>
      </c>
      <c r="L1025" s="23" t="n">
        <f aca="false">H1025*K1025</f>
        <v>2408</v>
      </c>
      <c r="M1025" s="23" t="n">
        <v>2500</v>
      </c>
      <c r="N1025" s="24" t="n">
        <f aca="false">L1025-M1025</f>
        <v>-92</v>
      </c>
      <c r="O1025" s="25" t="n">
        <f aca="false">IF(L1025&gt;=M1025,1,0)</f>
        <v>0</v>
      </c>
      <c r="P1025" s="26" t="n">
        <v>0.777840083073728</v>
      </c>
      <c r="Q1025" s="26" t="n">
        <v>0.0979710144927536</v>
      </c>
      <c r="R1025" s="25" t="n">
        <v>67</v>
      </c>
      <c r="S1025" s="21" t="n">
        <v>10</v>
      </c>
    </row>
    <row r="1026" customFormat="false" ht="15" hidden="false" customHeight="true" outlineLevel="0" collapsed="false">
      <c r="A1026" s="19" t="n">
        <v>46051</v>
      </c>
      <c r="B1026" s="1" t="s">
        <v>137</v>
      </c>
      <c r="C1026" s="1" t="s">
        <v>190</v>
      </c>
      <c r="D1026" s="1" t="n">
        <v>37</v>
      </c>
      <c r="E1026" s="1" t="s">
        <v>16</v>
      </c>
      <c r="F1026" s="1" t="s">
        <v>300</v>
      </c>
      <c r="G1026" s="1" t="s">
        <v>260</v>
      </c>
      <c r="H1026" s="20" t="n">
        <v>1840</v>
      </c>
      <c r="I1026" s="21" t="n">
        <v>16.66</v>
      </c>
      <c r="J1026" s="20" t="n">
        <f aca="false">H1026*I1026</f>
        <v>30654.4</v>
      </c>
      <c r="K1026" s="22" t="n">
        <v>1.4</v>
      </c>
      <c r="L1026" s="23" t="n">
        <f aca="false">H1026*K1026</f>
        <v>2576</v>
      </c>
      <c r="M1026" s="23" t="n">
        <v>2500</v>
      </c>
      <c r="N1026" s="24" t="n">
        <f aca="false">L1026-M1026</f>
        <v>76</v>
      </c>
      <c r="O1026" s="25" t="n">
        <f aca="false">IF(L1026&gt;=M1026,1,0)</f>
        <v>1</v>
      </c>
      <c r="P1026" s="26" t="n">
        <v>0.851511111111111</v>
      </c>
      <c r="Q1026" s="26" t="n">
        <v>0.0763888888888889</v>
      </c>
      <c r="R1026" s="25" t="n">
        <v>75</v>
      </c>
      <c r="S1026" s="21" t="n">
        <v>10</v>
      </c>
    </row>
    <row r="1027" customFormat="false" ht="15" hidden="false" customHeight="true" outlineLevel="0" collapsed="false">
      <c r="A1027" s="19" t="n">
        <v>46051</v>
      </c>
      <c r="B1027" s="1" t="s">
        <v>137</v>
      </c>
      <c r="C1027" s="1" t="s">
        <v>190</v>
      </c>
      <c r="D1027" s="1" t="n">
        <v>38</v>
      </c>
      <c r="E1027" s="1" t="s">
        <v>16</v>
      </c>
      <c r="F1027" s="1" t="s">
        <v>139</v>
      </c>
      <c r="G1027" s="1" t="s">
        <v>140</v>
      </c>
      <c r="H1027" s="20" t="n">
        <v>1630</v>
      </c>
      <c r="I1027" s="21" t="n">
        <v>22.23</v>
      </c>
      <c r="J1027" s="20" t="n">
        <f aca="false">H1027*I1027</f>
        <v>36234.9</v>
      </c>
      <c r="K1027" s="22" t="n">
        <v>1.51</v>
      </c>
      <c r="L1027" s="23" t="n">
        <f aca="false">H1027*K1027</f>
        <v>2461.3</v>
      </c>
      <c r="M1027" s="23" t="n">
        <v>2500</v>
      </c>
      <c r="N1027" s="24" t="n">
        <f aca="false">L1027-M1027</f>
        <v>-38.6999999999998</v>
      </c>
      <c r="O1027" s="25" t="n">
        <f aca="false">IF(L1027&gt;=M1027,1,0)</f>
        <v>0</v>
      </c>
      <c r="P1027" s="26" t="n">
        <v>0.775243902439025</v>
      </c>
      <c r="Q1027" s="26" t="n">
        <v>0.0659211300765156</v>
      </c>
      <c r="R1027" s="25" t="n">
        <v>82</v>
      </c>
      <c r="S1027" s="21" t="n">
        <v>10</v>
      </c>
    </row>
    <row r="1028" customFormat="false" ht="15" hidden="false" customHeight="true" outlineLevel="0" collapsed="false">
      <c r="A1028" s="19" t="n">
        <v>46052</v>
      </c>
      <c r="B1028" s="1" t="s">
        <v>137</v>
      </c>
      <c r="C1028" s="1" t="s">
        <v>138</v>
      </c>
      <c r="D1028" s="1" t="n">
        <v>1</v>
      </c>
      <c r="E1028" s="1" t="s">
        <v>10</v>
      </c>
      <c r="F1028" s="1" t="s">
        <v>306</v>
      </c>
      <c r="G1028" s="1" t="s">
        <v>312</v>
      </c>
      <c r="H1028" s="20" t="n">
        <v>1450</v>
      </c>
      <c r="I1028" s="21" t="n">
        <v>21.11</v>
      </c>
      <c r="J1028" s="20" t="n">
        <f aca="false">H1028*I1028</f>
        <v>30609.5</v>
      </c>
      <c r="K1028" s="22" t="n">
        <v>1.98</v>
      </c>
      <c r="L1028" s="23" t="n">
        <f aca="false">H1028*K1028</f>
        <v>2871</v>
      </c>
      <c r="M1028" s="23" t="n">
        <v>2500</v>
      </c>
      <c r="N1028" s="24" t="n">
        <f aca="false">L1028-M1028</f>
        <v>371</v>
      </c>
      <c r="O1028" s="25" t="n">
        <f aca="false">IF(L1028&gt;=M1028,1,0)</f>
        <v>1</v>
      </c>
      <c r="P1028" s="26" t="n">
        <v>0.659119293712317</v>
      </c>
      <c r="Q1028" s="26" t="n">
        <v>0.118169398907104</v>
      </c>
      <c r="R1028" s="25" t="n">
        <v>76</v>
      </c>
      <c r="S1028" s="21" t="n">
        <v>10</v>
      </c>
    </row>
    <row r="1029" customFormat="false" ht="15" hidden="false" customHeight="true" outlineLevel="0" collapsed="false">
      <c r="A1029" s="19" t="n">
        <v>46052</v>
      </c>
      <c r="B1029" s="1" t="s">
        <v>137</v>
      </c>
      <c r="C1029" s="1" t="s">
        <v>138</v>
      </c>
      <c r="D1029" s="1" t="n">
        <v>2</v>
      </c>
      <c r="E1029" s="1" t="s">
        <v>10</v>
      </c>
      <c r="F1029" s="1" t="s">
        <v>250</v>
      </c>
      <c r="G1029" s="1" t="s">
        <v>261</v>
      </c>
      <c r="H1029" s="20" t="n">
        <v>1550</v>
      </c>
      <c r="I1029" s="21" t="n">
        <v>19.73</v>
      </c>
      <c r="J1029" s="20" t="n">
        <f aca="false">H1029*I1029</f>
        <v>30581.5</v>
      </c>
      <c r="K1029" s="22" t="n">
        <v>1.75</v>
      </c>
      <c r="L1029" s="23" t="n">
        <f aca="false">H1029*K1029</f>
        <v>2712.5</v>
      </c>
      <c r="M1029" s="23" t="n">
        <v>2500</v>
      </c>
      <c r="N1029" s="24" t="n">
        <f aca="false">L1029-M1029</f>
        <v>212.5</v>
      </c>
      <c r="O1029" s="25" t="n">
        <f aca="false">IF(L1029&gt;=M1029,1,0)</f>
        <v>1</v>
      </c>
      <c r="P1029" s="26" t="n">
        <v>0.936933210784314</v>
      </c>
      <c r="Q1029" s="26" t="n">
        <v>0.0710691823899371</v>
      </c>
      <c r="R1029" s="25" t="n">
        <v>68</v>
      </c>
      <c r="S1029" s="21" t="n">
        <v>8</v>
      </c>
    </row>
    <row r="1030" customFormat="false" ht="15" hidden="false" customHeight="true" outlineLevel="0" collapsed="false">
      <c r="A1030" s="19" t="n">
        <v>46052</v>
      </c>
      <c r="B1030" s="1" t="s">
        <v>137</v>
      </c>
      <c r="C1030" s="1" t="s">
        <v>138</v>
      </c>
      <c r="D1030" s="1" t="n">
        <v>3</v>
      </c>
      <c r="E1030" s="1" t="s">
        <v>13</v>
      </c>
      <c r="F1030" s="1" t="s">
        <v>331</v>
      </c>
      <c r="G1030" s="1" t="s">
        <v>149</v>
      </c>
      <c r="H1030" s="20" t="n">
        <v>900</v>
      </c>
      <c r="I1030" s="21" t="n">
        <v>20.83</v>
      </c>
      <c r="J1030" s="20" t="n">
        <f aca="false">H1030*I1030</f>
        <v>18747</v>
      </c>
      <c r="K1030" s="22" t="n">
        <v>2.2</v>
      </c>
      <c r="L1030" s="23" t="n">
        <f aca="false">H1030*K1030</f>
        <v>1980</v>
      </c>
      <c r="M1030" s="23" t="n">
        <v>2500</v>
      </c>
      <c r="N1030" s="24" t="n">
        <f aca="false">L1030-M1030</f>
        <v>-520</v>
      </c>
      <c r="O1030" s="25" t="n">
        <f aca="false">IF(L1030&gt;=M1030,1,0)</f>
        <v>0</v>
      </c>
      <c r="P1030" s="26" t="n">
        <v>0.522491638795987</v>
      </c>
      <c r="Q1030" s="26" t="n">
        <v>0.177918983320095</v>
      </c>
      <c r="R1030" s="25" t="n">
        <v>71</v>
      </c>
      <c r="S1030" s="21" t="n">
        <v>8</v>
      </c>
    </row>
    <row r="1031" customFormat="false" ht="15" hidden="false" customHeight="true" outlineLevel="0" collapsed="false">
      <c r="A1031" s="19" t="n">
        <v>46052</v>
      </c>
      <c r="B1031" s="1" t="s">
        <v>137</v>
      </c>
      <c r="C1031" s="1" t="s">
        <v>138</v>
      </c>
      <c r="D1031" s="1" t="n">
        <v>4</v>
      </c>
      <c r="E1031" s="1" t="s">
        <v>145</v>
      </c>
      <c r="F1031" s="1" t="s">
        <v>323</v>
      </c>
      <c r="G1031" s="1" t="s">
        <v>281</v>
      </c>
      <c r="H1031" s="20" t="n">
        <v>1000</v>
      </c>
      <c r="I1031" s="21" t="n">
        <v>22.91</v>
      </c>
      <c r="J1031" s="20" t="n">
        <f aca="false">H1031*I1031</f>
        <v>22910</v>
      </c>
      <c r="K1031" s="22" t="n">
        <v>3</v>
      </c>
      <c r="L1031" s="23" t="n">
        <f aca="false">H1031*K1031</f>
        <v>3000</v>
      </c>
      <c r="M1031" s="23" t="n">
        <v>2500</v>
      </c>
      <c r="N1031" s="24" t="n">
        <f aca="false">L1031-M1031</f>
        <v>500</v>
      </c>
      <c r="O1031" s="25" t="n">
        <f aca="false">IF(L1031&gt;=M1031,1,0)</f>
        <v>1</v>
      </c>
      <c r="P1031" s="26" t="n">
        <v>0.569900497512438</v>
      </c>
      <c r="Q1031" s="26" t="n">
        <v>0.121422376409367</v>
      </c>
      <c r="R1031" s="25" t="n">
        <v>80</v>
      </c>
      <c r="S1031" s="21" t="n">
        <v>8</v>
      </c>
    </row>
    <row r="1032" customFormat="false" ht="15" hidden="false" customHeight="true" outlineLevel="0" collapsed="false">
      <c r="A1032" s="19" t="n">
        <v>46052</v>
      </c>
      <c r="B1032" s="1" t="s">
        <v>137</v>
      </c>
      <c r="C1032" s="1" t="s">
        <v>138</v>
      </c>
      <c r="D1032" s="1" t="n">
        <v>5</v>
      </c>
      <c r="E1032" s="1" t="s">
        <v>13</v>
      </c>
      <c r="F1032" s="1" t="s">
        <v>332</v>
      </c>
      <c r="G1032" s="1" t="s">
        <v>149</v>
      </c>
      <c r="H1032" s="20" t="n">
        <v>850</v>
      </c>
      <c r="I1032" s="21" t="n">
        <v>16.21</v>
      </c>
      <c r="J1032" s="20" t="n">
        <f aca="false">H1032*I1032</f>
        <v>13778.5</v>
      </c>
      <c r="K1032" s="22" t="n">
        <v>2.2</v>
      </c>
      <c r="L1032" s="23" t="n">
        <f aca="false">H1032*K1032</f>
        <v>1870</v>
      </c>
      <c r="M1032" s="23" t="n">
        <v>2500</v>
      </c>
      <c r="N1032" s="24" t="n">
        <f aca="false">L1032-M1032</f>
        <v>-630</v>
      </c>
      <c r="O1032" s="25" t="n">
        <f aca="false">IF(L1032&gt;=M1032,1,0)</f>
        <v>0</v>
      </c>
      <c r="P1032" s="26" t="n">
        <v>0.405011757789536</v>
      </c>
      <c r="Q1032" s="26" t="n">
        <v>0.126513317191283</v>
      </c>
      <c r="R1032" s="25" t="n">
        <v>70</v>
      </c>
      <c r="S1032" s="21" t="n">
        <v>8</v>
      </c>
    </row>
    <row r="1033" customFormat="false" ht="15" hidden="false" customHeight="true" outlineLevel="0" collapsed="false">
      <c r="A1033" s="19" t="n">
        <v>46052</v>
      </c>
      <c r="B1033" s="1" t="s">
        <v>137</v>
      </c>
      <c r="C1033" s="1" t="s">
        <v>138</v>
      </c>
      <c r="D1033" s="1" t="n">
        <v>6</v>
      </c>
      <c r="E1033" s="1" t="s">
        <v>10</v>
      </c>
      <c r="F1033" s="1" t="s">
        <v>250</v>
      </c>
      <c r="G1033" s="1" t="s">
        <v>261</v>
      </c>
      <c r="H1033" s="20" t="n">
        <v>1150</v>
      </c>
      <c r="I1033" s="21" t="n">
        <v>19.73</v>
      </c>
      <c r="J1033" s="20" t="n">
        <f aca="false">H1033*I1033</f>
        <v>22689.5</v>
      </c>
      <c r="K1033" s="22" t="n">
        <v>1.75</v>
      </c>
      <c r="L1033" s="23" t="n">
        <f aca="false">H1033*K1033</f>
        <v>2012.5</v>
      </c>
      <c r="M1033" s="23" t="n">
        <v>2500</v>
      </c>
      <c r="N1033" s="24" t="n">
        <f aca="false">L1033-M1033</f>
        <v>-487.5</v>
      </c>
      <c r="O1033" s="25" t="n">
        <f aca="false">IF(L1033&gt;=M1033,1,0)</f>
        <v>0</v>
      </c>
      <c r="P1033" s="26" t="n">
        <v>0.881487956487957</v>
      </c>
      <c r="Q1033" s="26" t="n">
        <v>0.117696160267112</v>
      </c>
      <c r="R1033" s="25" t="n">
        <v>52</v>
      </c>
      <c r="S1033" s="21" t="n">
        <v>8</v>
      </c>
    </row>
    <row r="1034" customFormat="false" ht="15" hidden="false" customHeight="true" outlineLevel="0" collapsed="false">
      <c r="A1034" s="19" t="n">
        <v>46052</v>
      </c>
      <c r="B1034" s="1" t="s">
        <v>137</v>
      </c>
      <c r="C1034" s="1" t="s">
        <v>138</v>
      </c>
      <c r="D1034" s="1" t="n">
        <v>7</v>
      </c>
      <c r="E1034" s="1" t="s">
        <v>145</v>
      </c>
      <c r="F1034" s="1" t="s">
        <v>333</v>
      </c>
      <c r="G1034" s="1" t="s">
        <v>336</v>
      </c>
      <c r="H1034" s="20" t="n">
        <v>1350</v>
      </c>
      <c r="I1034" s="21" t="n">
        <v>21.13</v>
      </c>
      <c r="J1034" s="20" t="n">
        <f aca="false">H1034*I1034</f>
        <v>28525.5</v>
      </c>
      <c r="K1034" s="22" t="n">
        <v>2.2</v>
      </c>
      <c r="L1034" s="23" t="n">
        <f aca="false">H1034*K1034</f>
        <v>2970</v>
      </c>
      <c r="M1034" s="23" t="n">
        <v>2500</v>
      </c>
      <c r="N1034" s="24" t="n">
        <f aca="false">L1034-M1034</f>
        <v>470</v>
      </c>
      <c r="O1034" s="25" t="n">
        <f aca="false">IF(L1034&gt;=M1034,1,0)</f>
        <v>1</v>
      </c>
      <c r="P1034" s="26" t="n">
        <v>0.617435064935065</v>
      </c>
      <c r="Q1034" s="26" t="n">
        <v>0.155096011816839</v>
      </c>
      <c r="R1034" s="25" t="n">
        <v>77</v>
      </c>
      <c r="S1034" s="21" t="n">
        <v>10</v>
      </c>
    </row>
    <row r="1035" customFormat="false" ht="15" hidden="false" customHeight="true" outlineLevel="0" collapsed="false">
      <c r="A1035" s="19" t="n">
        <v>46052</v>
      </c>
      <c r="B1035" s="1" t="s">
        <v>137</v>
      </c>
      <c r="C1035" s="1" t="s">
        <v>138</v>
      </c>
      <c r="D1035" s="1" t="n">
        <v>8</v>
      </c>
      <c r="E1035" s="1" t="s">
        <v>13</v>
      </c>
      <c r="F1035" s="1" t="s">
        <v>200</v>
      </c>
      <c r="G1035" s="1" t="s">
        <v>149</v>
      </c>
      <c r="H1035" s="20" t="n">
        <v>1500</v>
      </c>
      <c r="I1035" s="21" t="n">
        <v>19.64</v>
      </c>
      <c r="J1035" s="20" t="n">
        <f aca="false">H1035*I1035</f>
        <v>29460</v>
      </c>
      <c r="K1035" s="22" t="n">
        <v>2.2</v>
      </c>
      <c r="L1035" s="23" t="n">
        <f aca="false">H1035*K1035</f>
        <v>3300</v>
      </c>
      <c r="M1035" s="23" t="n">
        <v>2500</v>
      </c>
      <c r="N1035" s="24" t="n">
        <f aca="false">L1035-M1035</f>
        <v>800.000000000001</v>
      </c>
      <c r="O1035" s="25" t="n">
        <f aca="false">IF(L1035&gt;=M1035,1,0)</f>
        <v>1</v>
      </c>
      <c r="P1035" s="26" t="n">
        <v>0.852430555555556</v>
      </c>
      <c r="Q1035" s="26" t="n">
        <v>0.111438679245283</v>
      </c>
      <c r="R1035" s="25" t="n">
        <v>71</v>
      </c>
      <c r="S1035" s="21" t="n">
        <v>8</v>
      </c>
    </row>
    <row r="1036" customFormat="false" ht="15" hidden="false" customHeight="true" outlineLevel="0" collapsed="false">
      <c r="A1036" s="19" t="n">
        <v>46052</v>
      </c>
      <c r="B1036" s="1" t="s">
        <v>137</v>
      </c>
      <c r="C1036" s="1" t="s">
        <v>138</v>
      </c>
      <c r="D1036" s="1" t="n">
        <v>9</v>
      </c>
      <c r="E1036" s="1" t="s">
        <v>16</v>
      </c>
      <c r="F1036" s="1" t="s">
        <v>302</v>
      </c>
      <c r="G1036" s="1" t="s">
        <v>316</v>
      </c>
      <c r="H1036" s="20" t="n">
        <v>1500</v>
      </c>
      <c r="I1036" s="21" t="n">
        <v>17.95</v>
      </c>
      <c r="J1036" s="20" t="n">
        <f aca="false">H1036*I1036</f>
        <v>26925</v>
      </c>
      <c r="K1036" s="22" t="n">
        <v>1.44</v>
      </c>
      <c r="L1036" s="23" t="n">
        <f aca="false">H1036*K1036</f>
        <v>2160</v>
      </c>
      <c r="M1036" s="23" t="n">
        <v>2500</v>
      </c>
      <c r="N1036" s="24" t="n">
        <f aca="false">L1036-M1036</f>
        <v>-340</v>
      </c>
      <c r="O1036" s="25" t="n">
        <f aca="false">IF(L1036&gt;=M1036,1,0)</f>
        <v>0</v>
      </c>
      <c r="P1036" s="26" t="n">
        <v>0.76188455008489</v>
      </c>
      <c r="Q1036" s="26" t="n">
        <v>0.106875</v>
      </c>
      <c r="R1036" s="25" t="n">
        <v>65</v>
      </c>
      <c r="S1036" s="21" t="n">
        <v>9</v>
      </c>
    </row>
    <row r="1037" customFormat="false" ht="15" hidden="false" customHeight="true" outlineLevel="0" collapsed="false">
      <c r="A1037" s="19" t="n">
        <v>46052</v>
      </c>
      <c r="B1037" s="1" t="s">
        <v>137</v>
      </c>
      <c r="C1037" s="1" t="s">
        <v>138</v>
      </c>
      <c r="D1037" s="1" t="n">
        <v>10</v>
      </c>
      <c r="E1037" s="1" t="s">
        <v>16</v>
      </c>
      <c r="F1037" s="1" t="s">
        <v>302</v>
      </c>
      <c r="G1037" s="1" t="s">
        <v>316</v>
      </c>
      <c r="H1037" s="20" t="n">
        <v>1650</v>
      </c>
      <c r="I1037" s="21" t="n">
        <v>17.95</v>
      </c>
      <c r="J1037" s="20" t="n">
        <f aca="false">H1037*I1037</f>
        <v>29617.5</v>
      </c>
      <c r="K1037" s="22" t="n">
        <v>1.44</v>
      </c>
      <c r="L1037" s="23" t="n">
        <f aca="false">H1037*K1037</f>
        <v>2376</v>
      </c>
      <c r="M1037" s="23" t="n">
        <v>2500</v>
      </c>
      <c r="N1037" s="24" t="n">
        <f aca="false">L1037-M1037</f>
        <v>-124</v>
      </c>
      <c r="O1037" s="25" t="n">
        <f aca="false">IF(L1037&gt;=M1037,1,0)</f>
        <v>0</v>
      </c>
      <c r="P1037" s="26" t="n">
        <v>0.7898</v>
      </c>
      <c r="Q1037" s="26" t="n">
        <v>0.107648725212465</v>
      </c>
      <c r="R1037" s="25" t="n">
        <v>67</v>
      </c>
      <c r="S1037" s="21" t="n">
        <v>9</v>
      </c>
    </row>
    <row r="1038" customFormat="false" ht="15" hidden="false" customHeight="true" outlineLevel="0" collapsed="false">
      <c r="A1038" s="19" t="n">
        <v>46052</v>
      </c>
      <c r="B1038" s="1" t="s">
        <v>137</v>
      </c>
      <c r="C1038" s="1" t="s">
        <v>138</v>
      </c>
      <c r="D1038" s="1" t="n">
        <v>11</v>
      </c>
      <c r="E1038" s="1" t="s">
        <v>16</v>
      </c>
      <c r="F1038" s="1" t="s">
        <v>273</v>
      </c>
      <c r="G1038" s="1" t="s">
        <v>285</v>
      </c>
      <c r="H1038" s="20" t="n">
        <v>1100</v>
      </c>
      <c r="I1038" s="21" t="n">
        <v>19.63</v>
      </c>
      <c r="J1038" s="20" t="n">
        <f aca="false">H1038*I1038</f>
        <v>21593</v>
      </c>
      <c r="K1038" s="22" t="n">
        <v>1.65</v>
      </c>
      <c r="L1038" s="23" t="n">
        <f aca="false">H1038*K1038</f>
        <v>1815</v>
      </c>
      <c r="M1038" s="23" t="n">
        <v>2500</v>
      </c>
      <c r="N1038" s="24" t="n">
        <f aca="false">L1038-M1038</f>
        <v>-685</v>
      </c>
      <c r="O1038" s="25" t="n">
        <f aca="false">IF(L1038&gt;=M1038,1,0)</f>
        <v>0</v>
      </c>
      <c r="P1038" s="26" t="n">
        <v>0.479844444444444</v>
      </c>
      <c r="Q1038" s="26" t="n">
        <v>0.0991501416430595</v>
      </c>
      <c r="R1038" s="25" t="n">
        <v>76</v>
      </c>
      <c r="S1038" s="21" t="n">
        <v>10</v>
      </c>
    </row>
    <row r="1039" customFormat="false" ht="15" hidden="false" customHeight="true" outlineLevel="0" collapsed="false">
      <c r="A1039" s="19" t="n">
        <v>46052</v>
      </c>
      <c r="B1039" s="1" t="s">
        <v>137</v>
      </c>
      <c r="C1039" s="1" t="s">
        <v>138</v>
      </c>
      <c r="D1039" s="1" t="n">
        <v>12</v>
      </c>
      <c r="E1039" s="1" t="s">
        <v>10</v>
      </c>
      <c r="F1039" s="1" t="s">
        <v>250</v>
      </c>
      <c r="G1039" s="1" t="s">
        <v>261</v>
      </c>
      <c r="H1039" s="20" t="n">
        <v>1450</v>
      </c>
      <c r="I1039" s="21" t="n">
        <v>19.73</v>
      </c>
      <c r="J1039" s="20" t="n">
        <f aca="false">H1039*I1039</f>
        <v>28608.5</v>
      </c>
      <c r="K1039" s="22" t="n">
        <v>1.75</v>
      </c>
      <c r="L1039" s="23" t="n">
        <f aca="false">H1039*K1039</f>
        <v>2537.5</v>
      </c>
      <c r="M1039" s="23" t="n">
        <v>2500</v>
      </c>
      <c r="N1039" s="24" t="n">
        <f aca="false">L1039-M1039</f>
        <v>37.5</v>
      </c>
      <c r="O1039" s="25" t="n">
        <f aca="false">IF(L1039&gt;=M1039,1,0)</f>
        <v>1</v>
      </c>
      <c r="P1039" s="26" t="n">
        <v>0.82779224537037</v>
      </c>
      <c r="Q1039" s="26" t="n">
        <v>0.111675126903553</v>
      </c>
      <c r="R1039" s="25" t="n">
        <v>69</v>
      </c>
      <c r="S1039" s="21" t="n">
        <v>8</v>
      </c>
    </row>
    <row r="1040" customFormat="false" ht="15" hidden="false" customHeight="true" outlineLevel="0" collapsed="false">
      <c r="A1040" s="19" t="n">
        <v>46052</v>
      </c>
      <c r="B1040" s="1" t="s">
        <v>137</v>
      </c>
      <c r="C1040" s="1" t="s">
        <v>138</v>
      </c>
      <c r="D1040" s="1" t="n">
        <v>13</v>
      </c>
      <c r="E1040" s="1" t="s">
        <v>10</v>
      </c>
      <c r="F1040" s="1" t="s">
        <v>306</v>
      </c>
      <c r="G1040" s="1" t="s">
        <v>312</v>
      </c>
      <c r="H1040" s="20" t="n">
        <v>1200</v>
      </c>
      <c r="I1040" s="21" t="n">
        <v>21.11</v>
      </c>
      <c r="J1040" s="20" t="n">
        <f aca="false">H1040*I1040</f>
        <v>25332</v>
      </c>
      <c r="K1040" s="22" t="n">
        <v>1.98</v>
      </c>
      <c r="L1040" s="23" t="n">
        <f aca="false">H1040*K1040</f>
        <v>2376</v>
      </c>
      <c r="M1040" s="23" t="n">
        <v>2500</v>
      </c>
      <c r="N1040" s="24" t="n">
        <f aca="false">L1040-M1040</f>
        <v>-124</v>
      </c>
      <c r="O1040" s="25" t="n">
        <f aca="false">IF(L1040&gt;=M1040,1,0)</f>
        <v>0</v>
      </c>
      <c r="P1040" s="26" t="n">
        <v>0.616350364963504</v>
      </c>
      <c r="Q1040" s="26" t="n">
        <v>0.175813953488372</v>
      </c>
      <c r="R1040" s="25" t="n">
        <v>71</v>
      </c>
      <c r="S1040" s="21" t="n">
        <v>10</v>
      </c>
    </row>
    <row r="1041" customFormat="false" ht="15" hidden="false" customHeight="true" outlineLevel="0" collapsed="false">
      <c r="A1041" s="19" t="n">
        <v>46052</v>
      </c>
      <c r="B1041" s="1" t="s">
        <v>137</v>
      </c>
      <c r="C1041" s="1" t="s">
        <v>138</v>
      </c>
      <c r="D1041" s="1" t="n">
        <v>14</v>
      </c>
      <c r="E1041" s="1" t="s">
        <v>10</v>
      </c>
      <c r="F1041" s="1" t="s">
        <v>160</v>
      </c>
      <c r="G1041" s="1" t="s">
        <v>161</v>
      </c>
      <c r="H1041" s="20" t="n">
        <v>1700</v>
      </c>
      <c r="I1041" s="21" t="n">
        <v>22.05</v>
      </c>
      <c r="J1041" s="20" t="n">
        <f aca="false">H1041*I1041</f>
        <v>37485</v>
      </c>
      <c r="K1041" s="22" t="n">
        <v>1.83</v>
      </c>
      <c r="L1041" s="23" t="n">
        <f aca="false">H1041*K1041</f>
        <v>3111</v>
      </c>
      <c r="M1041" s="23" t="n">
        <v>2500</v>
      </c>
      <c r="N1041" s="24" t="n">
        <f aca="false">L1041-M1041</f>
        <v>611</v>
      </c>
      <c r="O1041" s="25" t="n">
        <f aca="false">IF(L1041&gt;=M1041,1,0)</f>
        <v>1</v>
      </c>
      <c r="P1041" s="26" t="n">
        <v>0.888691322901849</v>
      </c>
      <c r="Q1041" s="26" t="n">
        <v>0.182863113897597</v>
      </c>
      <c r="R1041" s="25" t="n">
        <v>72</v>
      </c>
      <c r="S1041" s="21" t="n">
        <v>10</v>
      </c>
    </row>
    <row r="1042" customFormat="false" ht="15" hidden="false" customHeight="true" outlineLevel="0" collapsed="false">
      <c r="A1042" s="19" t="n">
        <v>46052</v>
      </c>
      <c r="B1042" s="1" t="s">
        <v>137</v>
      </c>
      <c r="C1042" s="1" t="s">
        <v>138</v>
      </c>
      <c r="D1042" s="1" t="n">
        <v>15</v>
      </c>
      <c r="E1042" s="1" t="s">
        <v>10</v>
      </c>
      <c r="F1042" s="1" t="s">
        <v>167</v>
      </c>
      <c r="G1042" s="1" t="s">
        <v>208</v>
      </c>
      <c r="H1042" s="20" t="n">
        <v>1800</v>
      </c>
      <c r="I1042" s="21" t="n">
        <v>18.43</v>
      </c>
      <c r="J1042" s="20" t="n">
        <f aca="false">H1042*I1042</f>
        <v>33174</v>
      </c>
      <c r="K1042" s="22" t="n">
        <v>1.53</v>
      </c>
      <c r="L1042" s="23" t="n">
        <f aca="false">H1042*K1042</f>
        <v>2754</v>
      </c>
      <c r="M1042" s="23" t="n">
        <v>2500</v>
      </c>
      <c r="N1042" s="24" t="n">
        <f aca="false">L1042-M1042</f>
        <v>254</v>
      </c>
      <c r="O1042" s="25" t="n">
        <f aca="false">IF(L1042&gt;=M1042,1,0)</f>
        <v>1</v>
      </c>
      <c r="P1042" s="26" t="n">
        <v>0.765789473684211</v>
      </c>
      <c r="Q1042" s="26" t="n">
        <v>0.134916864608076</v>
      </c>
      <c r="R1042" s="25" t="n">
        <v>73</v>
      </c>
      <c r="S1042" s="21" t="n">
        <v>10</v>
      </c>
    </row>
    <row r="1043" customFormat="false" ht="15" hidden="false" customHeight="true" outlineLevel="0" collapsed="false">
      <c r="A1043" s="19" t="n">
        <v>46052</v>
      </c>
      <c r="B1043" s="1" t="s">
        <v>137</v>
      </c>
      <c r="C1043" s="1" t="s">
        <v>138</v>
      </c>
      <c r="D1043" s="1" t="n">
        <v>16</v>
      </c>
      <c r="E1043" s="1" t="s">
        <v>10</v>
      </c>
      <c r="F1043" s="1" t="s">
        <v>296</v>
      </c>
      <c r="G1043" s="1" t="s">
        <v>297</v>
      </c>
      <c r="H1043" s="20" t="n">
        <v>2400</v>
      </c>
      <c r="I1043" s="21" t="n">
        <v>16.82</v>
      </c>
      <c r="J1043" s="20" t="n">
        <f aca="false">H1043*I1043</f>
        <v>40368</v>
      </c>
      <c r="K1043" s="22" t="n">
        <v>1.45</v>
      </c>
      <c r="L1043" s="23" t="n">
        <f aca="false">H1043*K1043</f>
        <v>3480</v>
      </c>
      <c r="M1043" s="23" t="n">
        <v>2500</v>
      </c>
      <c r="N1043" s="24" t="n">
        <f aca="false">L1043-M1043</f>
        <v>980</v>
      </c>
      <c r="O1043" s="25" t="n">
        <f aca="false">IF(L1043&gt;=M1043,1,0)</f>
        <v>1</v>
      </c>
      <c r="P1043" s="26" t="n">
        <v>0.958404558404558</v>
      </c>
      <c r="Q1043" s="26" t="n">
        <v>0.11244019138756</v>
      </c>
      <c r="R1043" s="25" t="n">
        <v>72</v>
      </c>
      <c r="S1043" s="21" t="n">
        <v>10</v>
      </c>
    </row>
    <row r="1044" customFormat="false" ht="15" hidden="false" customHeight="true" outlineLevel="0" collapsed="false">
      <c r="A1044" s="19" t="n">
        <v>46052</v>
      </c>
      <c r="B1044" s="1" t="s">
        <v>137</v>
      </c>
      <c r="C1044" s="1" t="s">
        <v>164</v>
      </c>
      <c r="D1044" s="1" t="n">
        <v>17</v>
      </c>
      <c r="E1044" s="1" t="s">
        <v>10</v>
      </c>
      <c r="F1044" s="1" t="s">
        <v>291</v>
      </c>
      <c r="G1044" s="1" t="s">
        <v>298</v>
      </c>
      <c r="H1044" s="20" t="n">
        <v>900</v>
      </c>
      <c r="I1044" s="21" t="n">
        <v>35</v>
      </c>
      <c r="J1044" s="20" t="n">
        <f aca="false">H1044*I1044</f>
        <v>31500</v>
      </c>
      <c r="K1044" s="22" t="n">
        <v>2.88</v>
      </c>
      <c r="L1044" s="23" t="n">
        <f aca="false">H1044*K1044</f>
        <v>2592</v>
      </c>
      <c r="M1044" s="23" t="n">
        <v>2500</v>
      </c>
      <c r="N1044" s="24" t="n">
        <f aca="false">L1044-M1044</f>
        <v>92</v>
      </c>
      <c r="O1044" s="25" t="n">
        <f aca="false">IF(L1044&gt;=M1044,1,0)</f>
        <v>1</v>
      </c>
      <c r="P1044" s="26" t="n">
        <v>0.5993</v>
      </c>
      <c r="Q1044" s="26" t="n">
        <v>0.0795</v>
      </c>
      <c r="R1044" s="25" t="n">
        <v>85</v>
      </c>
      <c r="S1044" s="21" t="n">
        <v>10</v>
      </c>
    </row>
    <row r="1045" customFormat="false" ht="15" hidden="false" customHeight="true" outlineLevel="0" collapsed="false">
      <c r="A1045" s="19" t="n">
        <v>46052</v>
      </c>
      <c r="B1045" s="1" t="s">
        <v>137</v>
      </c>
      <c r="C1045" s="1" t="s">
        <v>164</v>
      </c>
      <c r="D1045" s="1" t="n">
        <v>18</v>
      </c>
      <c r="E1045" s="1" t="s">
        <v>10</v>
      </c>
      <c r="F1045" s="1" t="s">
        <v>167</v>
      </c>
      <c r="G1045" s="1" t="s">
        <v>208</v>
      </c>
      <c r="H1045" s="20" t="n">
        <v>2250</v>
      </c>
      <c r="I1045" s="21" t="n">
        <v>19.05</v>
      </c>
      <c r="J1045" s="20" t="n">
        <f aca="false">H1045*I1045</f>
        <v>42862.5</v>
      </c>
      <c r="K1045" s="22" t="n">
        <v>1.83</v>
      </c>
      <c r="L1045" s="23" t="n">
        <f aca="false">H1045*K1045</f>
        <v>4117.5</v>
      </c>
      <c r="M1045" s="23" t="n">
        <v>2500</v>
      </c>
      <c r="N1045" s="24" t="n">
        <f aca="false">L1045-M1045</f>
        <v>1617.5</v>
      </c>
      <c r="O1045" s="25" t="n">
        <f aca="false">IF(L1045&gt;=M1045,1,0)</f>
        <v>1</v>
      </c>
      <c r="P1045" s="26" t="n">
        <v>0.8597</v>
      </c>
      <c r="Q1045" s="26" t="n">
        <v>0.0757</v>
      </c>
      <c r="R1045" s="25" t="n">
        <v>82</v>
      </c>
      <c r="S1045" s="21" t="n">
        <v>10</v>
      </c>
    </row>
    <row r="1046" customFormat="false" ht="15" hidden="false" customHeight="true" outlineLevel="0" collapsed="false">
      <c r="A1046" s="19" t="n">
        <v>46052</v>
      </c>
      <c r="B1046" s="1" t="s">
        <v>137</v>
      </c>
      <c r="C1046" s="1" t="s">
        <v>164</v>
      </c>
      <c r="D1046" s="1" t="n">
        <v>19</v>
      </c>
      <c r="E1046" s="1" t="s">
        <v>10</v>
      </c>
      <c r="F1046" s="1" t="s">
        <v>167</v>
      </c>
      <c r="G1046" s="1" t="s">
        <v>208</v>
      </c>
      <c r="H1046" s="20" t="n">
        <v>1950</v>
      </c>
      <c r="I1046" s="21" t="n">
        <v>18.43</v>
      </c>
      <c r="J1046" s="20" t="n">
        <f aca="false">H1046*I1046</f>
        <v>35938.5</v>
      </c>
      <c r="K1046" s="22" t="n">
        <v>1.83</v>
      </c>
      <c r="L1046" s="23" t="n">
        <f aca="false">H1046*K1046</f>
        <v>3568.5</v>
      </c>
      <c r="M1046" s="23" t="n">
        <v>2500</v>
      </c>
      <c r="N1046" s="24" t="n">
        <f aca="false">L1046-M1046</f>
        <v>1068.5</v>
      </c>
      <c r="O1046" s="25" t="n">
        <f aca="false">IF(L1046&gt;=M1046,1,0)</f>
        <v>1</v>
      </c>
      <c r="P1046" s="26" t="n">
        <v>0.7305</v>
      </c>
      <c r="Q1046" s="26" t="n">
        <v>0.0847</v>
      </c>
      <c r="R1046" s="25" t="n">
        <v>80</v>
      </c>
      <c r="S1046" s="21" t="n">
        <v>10</v>
      </c>
    </row>
    <row r="1047" customFormat="false" ht="15" hidden="false" customHeight="true" outlineLevel="0" collapsed="false">
      <c r="A1047" s="19" t="n">
        <v>46052</v>
      </c>
      <c r="B1047" s="1" t="s">
        <v>137</v>
      </c>
      <c r="C1047" s="1" t="s">
        <v>164</v>
      </c>
      <c r="D1047" s="1" t="n">
        <v>20</v>
      </c>
      <c r="E1047" s="1" t="s">
        <v>16</v>
      </c>
      <c r="F1047" s="1" t="s">
        <v>302</v>
      </c>
      <c r="G1047" s="1" t="s">
        <v>316</v>
      </c>
      <c r="H1047" s="20" t="n">
        <v>1200</v>
      </c>
      <c r="I1047" s="21" t="n">
        <v>17.95</v>
      </c>
      <c r="J1047" s="20" t="n">
        <f aca="false">H1047*I1047</f>
        <v>21540</v>
      </c>
      <c r="K1047" s="22" t="n">
        <v>1.44</v>
      </c>
      <c r="L1047" s="23" t="n">
        <f aca="false">H1047*K1047</f>
        <v>1728</v>
      </c>
      <c r="M1047" s="23" t="n">
        <v>2500</v>
      </c>
      <c r="N1047" s="24" t="n">
        <f aca="false">L1047-M1047</f>
        <v>-772</v>
      </c>
      <c r="O1047" s="25" t="n">
        <f aca="false">IF(L1047&gt;=M1047,1,0)</f>
        <v>0</v>
      </c>
      <c r="P1047" s="26" t="n">
        <v>0.5014</v>
      </c>
      <c r="Q1047" s="26" t="n">
        <v>0.0946</v>
      </c>
      <c r="R1047" s="25" t="n">
        <v>70</v>
      </c>
      <c r="S1047" s="21" t="n">
        <v>10</v>
      </c>
    </row>
    <row r="1048" customFormat="false" ht="15" hidden="false" customHeight="true" outlineLevel="0" collapsed="false">
      <c r="A1048" s="19" t="n">
        <v>46052</v>
      </c>
      <c r="B1048" s="1" t="s">
        <v>137</v>
      </c>
      <c r="C1048" s="1" t="s">
        <v>164</v>
      </c>
      <c r="D1048" s="1" t="n">
        <v>21</v>
      </c>
      <c r="E1048" s="1" t="s">
        <v>219</v>
      </c>
      <c r="F1048" s="1" t="s">
        <v>329</v>
      </c>
      <c r="G1048" s="1" t="s">
        <v>330</v>
      </c>
      <c r="H1048" s="20" t="n">
        <v>300</v>
      </c>
      <c r="I1048" s="21" t="n">
        <v>43.71</v>
      </c>
      <c r="J1048" s="20" t="n">
        <f aca="false">H1048*I1048</f>
        <v>13113</v>
      </c>
      <c r="K1048" s="22" t="n">
        <v>2.34</v>
      </c>
      <c r="L1048" s="23" t="n">
        <f aca="false">H1048*K1048</f>
        <v>702</v>
      </c>
      <c r="M1048" s="23" t="n">
        <v>2500</v>
      </c>
      <c r="N1048" s="24" t="n">
        <f aca="false">L1048-M1048</f>
        <v>-1798</v>
      </c>
      <c r="O1048" s="25" t="n">
        <f aca="false">IF(L1048&gt;=M1048,1,0)</f>
        <v>0</v>
      </c>
      <c r="P1048" s="26" t="n">
        <v>0.2784</v>
      </c>
      <c r="Q1048" s="26" t="n">
        <v>0.1887</v>
      </c>
      <c r="R1048" s="25" t="n">
        <v>78</v>
      </c>
      <c r="S1048" s="21" t="n">
        <v>10</v>
      </c>
    </row>
    <row r="1049" customFormat="false" ht="15" hidden="false" customHeight="true" outlineLevel="0" collapsed="false">
      <c r="A1049" s="19" t="n">
        <v>46052</v>
      </c>
      <c r="B1049" s="1" t="s">
        <v>137</v>
      </c>
      <c r="C1049" s="1" t="s">
        <v>164</v>
      </c>
      <c r="D1049" s="1" t="n">
        <v>22</v>
      </c>
      <c r="E1049" s="1" t="s">
        <v>16</v>
      </c>
      <c r="F1049" s="1" t="s">
        <v>139</v>
      </c>
      <c r="G1049" s="1" t="s">
        <v>140</v>
      </c>
      <c r="H1049" s="20" t="n">
        <v>1950</v>
      </c>
      <c r="I1049" s="21" t="n">
        <v>22.23</v>
      </c>
      <c r="J1049" s="20" t="n">
        <f aca="false">H1049*I1049</f>
        <v>43348.5</v>
      </c>
      <c r="K1049" s="22" t="n">
        <v>1.51</v>
      </c>
      <c r="L1049" s="23" t="n">
        <f aca="false">H1049*K1049</f>
        <v>2944.5</v>
      </c>
      <c r="M1049" s="23" t="n">
        <v>2500</v>
      </c>
      <c r="N1049" s="24" t="n">
        <f aca="false">L1049-M1049</f>
        <v>444.5</v>
      </c>
      <c r="O1049" s="25" t="n">
        <f aca="false">IF(L1049&gt;=M1049,1,0)</f>
        <v>1</v>
      </c>
      <c r="P1049" s="26" t="n">
        <v>0.9134</v>
      </c>
      <c r="Q1049" s="26" t="n">
        <v>0.0812</v>
      </c>
      <c r="R1049" s="25" t="n">
        <v>79</v>
      </c>
      <c r="S1049" s="21" t="n">
        <v>10</v>
      </c>
    </row>
    <row r="1050" customFormat="false" ht="15" hidden="false" customHeight="true" outlineLevel="0" collapsed="false">
      <c r="A1050" s="19" t="n">
        <v>46052</v>
      </c>
      <c r="B1050" s="1" t="s">
        <v>137</v>
      </c>
      <c r="C1050" s="1" t="s">
        <v>164</v>
      </c>
      <c r="D1050" s="1" t="n">
        <v>23</v>
      </c>
      <c r="E1050" s="1" t="s">
        <v>22</v>
      </c>
      <c r="F1050" s="1" t="s">
        <v>308</v>
      </c>
      <c r="G1050" s="1" t="s">
        <v>274</v>
      </c>
      <c r="H1050" s="20" t="n">
        <v>1400</v>
      </c>
      <c r="I1050" s="21" t="n">
        <v>22.23</v>
      </c>
      <c r="J1050" s="20" t="n">
        <f aca="false">H1050*I1050</f>
        <v>31122</v>
      </c>
      <c r="K1050" s="22" t="n">
        <v>1.07</v>
      </c>
      <c r="L1050" s="23" t="n">
        <f aca="false">H1050*K1050</f>
        <v>1498</v>
      </c>
      <c r="M1050" s="23" t="n">
        <v>2500</v>
      </c>
      <c r="N1050" s="24" t="n">
        <f aca="false">L1050-M1050</f>
        <v>-1002</v>
      </c>
      <c r="O1050" s="25" t="n">
        <f aca="false">IF(L1050&gt;=M1050,1,0)</f>
        <v>0</v>
      </c>
      <c r="P1050" s="26" t="n">
        <v>0.6264</v>
      </c>
      <c r="Q1050" s="26" t="n">
        <v>0.0759</v>
      </c>
      <c r="R1050" s="25" t="n">
        <v>81</v>
      </c>
      <c r="S1050" s="21" t="n">
        <v>10</v>
      </c>
    </row>
    <row r="1051" customFormat="false" ht="15" hidden="false" customHeight="true" outlineLevel="0" collapsed="false">
      <c r="A1051" s="19" t="n">
        <v>46052</v>
      </c>
      <c r="B1051" s="1" t="s">
        <v>137</v>
      </c>
      <c r="C1051" s="1" t="s">
        <v>164</v>
      </c>
      <c r="D1051" s="1" t="n">
        <v>24</v>
      </c>
      <c r="E1051" s="1" t="s">
        <v>10</v>
      </c>
      <c r="F1051" s="1" t="s">
        <v>286</v>
      </c>
      <c r="G1051" s="1" t="s">
        <v>287</v>
      </c>
      <c r="H1051" s="20" t="n">
        <v>2000</v>
      </c>
      <c r="I1051" s="21" t="n">
        <v>17.98</v>
      </c>
      <c r="J1051" s="20" t="n">
        <f aca="false">H1051*I1051</f>
        <v>35960</v>
      </c>
      <c r="K1051" s="22" t="n">
        <v>2.1</v>
      </c>
      <c r="L1051" s="23" t="n">
        <f aca="false">H1051*K1051</f>
        <v>4200</v>
      </c>
      <c r="M1051" s="23" t="n">
        <v>2500</v>
      </c>
      <c r="N1051" s="24" t="n">
        <f aca="false">L1051-M1051</f>
        <v>1700</v>
      </c>
      <c r="O1051" s="25" t="n">
        <f aca="false">IF(L1051&gt;=M1051,1,0)</f>
        <v>1</v>
      </c>
      <c r="P1051" s="26" t="n">
        <v>0.8324</v>
      </c>
      <c r="Q1051" s="26" t="n">
        <v>0.0828</v>
      </c>
      <c r="R1051" s="25" t="n">
        <v>71</v>
      </c>
      <c r="S1051" s="21" t="n">
        <v>10</v>
      </c>
    </row>
    <row r="1052" customFormat="false" ht="15" hidden="false" customHeight="true" outlineLevel="0" collapsed="false">
      <c r="A1052" s="19" t="n">
        <v>46052</v>
      </c>
      <c r="B1052" s="1" t="s">
        <v>137</v>
      </c>
      <c r="C1052" s="1" t="s">
        <v>164</v>
      </c>
      <c r="D1052" s="1" t="n">
        <v>25</v>
      </c>
      <c r="E1052" s="1" t="s">
        <v>10</v>
      </c>
      <c r="F1052" s="1" t="s">
        <v>286</v>
      </c>
      <c r="G1052" s="1" t="s">
        <v>287</v>
      </c>
      <c r="H1052" s="20" t="n">
        <v>1900</v>
      </c>
      <c r="I1052" s="21" t="n">
        <v>17.98</v>
      </c>
      <c r="J1052" s="20" t="n">
        <f aca="false">H1052*I1052</f>
        <v>34162</v>
      </c>
      <c r="K1052" s="22" t="n">
        <v>2.1</v>
      </c>
      <c r="L1052" s="23" t="n">
        <f aca="false">H1052*K1052</f>
        <v>3990</v>
      </c>
      <c r="M1052" s="23" t="n">
        <v>2500</v>
      </c>
      <c r="N1052" s="24" t="n">
        <f aca="false">L1052-M1052</f>
        <v>1490</v>
      </c>
      <c r="O1052" s="25" t="n">
        <f aca="false">IF(L1052&gt;=M1052,1,0)</f>
        <v>1</v>
      </c>
      <c r="P1052" s="26" t="n">
        <v>0.7225</v>
      </c>
      <c r="Q1052" s="26" t="n">
        <v>0.1015</v>
      </c>
      <c r="R1052" s="25" t="n">
        <v>79</v>
      </c>
      <c r="S1052" s="21" t="n">
        <v>10</v>
      </c>
    </row>
    <row r="1053" customFormat="false" ht="15" hidden="false" customHeight="true" outlineLevel="0" collapsed="false">
      <c r="A1053" s="19" t="n">
        <v>46052</v>
      </c>
      <c r="B1053" s="1" t="s">
        <v>137</v>
      </c>
      <c r="C1053" s="1" t="s">
        <v>164</v>
      </c>
      <c r="D1053" s="1" t="n">
        <v>26</v>
      </c>
      <c r="E1053" s="1" t="s">
        <v>10</v>
      </c>
      <c r="F1053" s="1" t="s">
        <v>309</v>
      </c>
      <c r="G1053" s="1" t="s">
        <v>317</v>
      </c>
      <c r="H1053" s="20" t="n">
        <v>1050</v>
      </c>
      <c r="I1053" s="21" t="n">
        <v>26.28</v>
      </c>
      <c r="J1053" s="20" t="n">
        <f aca="false">H1053*I1053</f>
        <v>27594</v>
      </c>
      <c r="K1053" s="22" t="n">
        <v>3.5</v>
      </c>
      <c r="L1053" s="23" t="n">
        <f aca="false">H1053*K1053</f>
        <v>3675</v>
      </c>
      <c r="M1053" s="23" t="n">
        <v>2500</v>
      </c>
      <c r="N1053" s="24" t="n">
        <f aca="false">L1053-M1053</f>
        <v>1175</v>
      </c>
      <c r="O1053" s="25" t="n">
        <f aca="false">IF(L1053&gt;=M1053,1,0)</f>
        <v>1</v>
      </c>
      <c r="P1053" s="26" t="n">
        <v>0.7141</v>
      </c>
      <c r="Q1053" s="26" t="n">
        <v>0.1304</v>
      </c>
      <c r="R1053" s="25" t="n">
        <v>76</v>
      </c>
      <c r="S1053" s="21" t="n">
        <v>9</v>
      </c>
    </row>
    <row r="1054" customFormat="false" ht="15" hidden="false" customHeight="true" outlineLevel="0" collapsed="false">
      <c r="A1054" s="19" t="n">
        <v>46052</v>
      </c>
      <c r="B1054" s="1" t="s">
        <v>137</v>
      </c>
      <c r="C1054" s="1" t="s">
        <v>164</v>
      </c>
      <c r="D1054" s="1" t="n">
        <v>27</v>
      </c>
      <c r="E1054" s="1" t="s">
        <v>219</v>
      </c>
      <c r="F1054" s="1" t="s">
        <v>221</v>
      </c>
      <c r="G1054" s="1" t="s">
        <v>221</v>
      </c>
      <c r="H1054" s="20" t="n">
        <v>1620</v>
      </c>
      <c r="I1054" s="21" t="n">
        <v>20.39</v>
      </c>
      <c r="J1054" s="20" t="n">
        <f aca="false">H1054*I1054</f>
        <v>33031.8</v>
      </c>
      <c r="K1054" s="22" t="n">
        <v>1.2</v>
      </c>
      <c r="L1054" s="23" t="n">
        <f aca="false">H1054*K1054</f>
        <v>1944</v>
      </c>
      <c r="M1054" s="23" t="n">
        <v>2500</v>
      </c>
      <c r="N1054" s="24" t="n">
        <f aca="false">L1054-M1054</f>
        <v>-556</v>
      </c>
      <c r="O1054" s="25" t="n">
        <f aca="false">IF(L1054&gt;=M1054,1,0)</f>
        <v>0</v>
      </c>
      <c r="P1054" s="26" t="n">
        <v>0.8392</v>
      </c>
      <c r="Q1054" s="26" t="n">
        <v>0.1242</v>
      </c>
      <c r="R1054" s="25" t="n">
        <v>74</v>
      </c>
      <c r="S1054" s="21" t="n">
        <v>9</v>
      </c>
    </row>
    <row r="1055" customFormat="false" ht="15" hidden="false" customHeight="true" outlineLevel="0" collapsed="false">
      <c r="A1055" s="19" t="n">
        <v>46052</v>
      </c>
      <c r="B1055" s="1" t="s">
        <v>137</v>
      </c>
      <c r="C1055" s="1" t="s">
        <v>164</v>
      </c>
      <c r="D1055" s="1" t="n">
        <v>28</v>
      </c>
      <c r="E1055" s="1" t="s">
        <v>176</v>
      </c>
      <c r="F1055" s="1" t="s">
        <v>292</v>
      </c>
      <c r="G1055" s="1" t="s">
        <v>223</v>
      </c>
      <c r="H1055" s="20" t="n">
        <v>1200</v>
      </c>
      <c r="I1055" s="21" t="n">
        <v>27.12</v>
      </c>
      <c r="J1055" s="20" t="n">
        <f aca="false">H1055*I1055</f>
        <v>32544</v>
      </c>
      <c r="K1055" s="22" t="n">
        <v>2.16</v>
      </c>
      <c r="L1055" s="23" t="n">
        <f aca="false">H1055*K1055</f>
        <v>2592</v>
      </c>
      <c r="M1055" s="23" t="n">
        <v>2500</v>
      </c>
      <c r="N1055" s="24" t="n">
        <f aca="false">L1055-M1055</f>
        <v>92</v>
      </c>
      <c r="O1055" s="25" t="n">
        <f aca="false">IF(L1055&gt;=M1055,1,0)</f>
        <v>1</v>
      </c>
      <c r="P1055" s="26" t="n">
        <v>0.7639</v>
      </c>
      <c r="Q1055" s="26" t="n">
        <v>0.1183</v>
      </c>
      <c r="R1055" s="25" t="n">
        <v>78</v>
      </c>
      <c r="S1055" s="21" t="n">
        <v>9</v>
      </c>
    </row>
    <row r="1056" customFormat="false" ht="15" hidden="false" customHeight="true" outlineLevel="0" collapsed="false">
      <c r="A1056" s="19" t="n">
        <v>46052</v>
      </c>
      <c r="B1056" s="1" t="s">
        <v>137</v>
      </c>
      <c r="C1056" s="1" t="s">
        <v>164</v>
      </c>
      <c r="D1056" s="1" t="n">
        <v>29</v>
      </c>
      <c r="E1056" s="1" t="s">
        <v>219</v>
      </c>
      <c r="F1056" s="1" t="s">
        <v>318</v>
      </c>
      <c r="G1056" s="1" t="s">
        <v>185</v>
      </c>
      <c r="H1056" s="20" t="n">
        <v>1620</v>
      </c>
      <c r="I1056" s="21" t="n">
        <v>17.89</v>
      </c>
      <c r="J1056" s="20" t="n">
        <f aca="false">H1056*I1056</f>
        <v>28981.8</v>
      </c>
      <c r="K1056" s="22" t="n">
        <v>1.44</v>
      </c>
      <c r="L1056" s="23" t="n">
        <f aca="false">H1056*K1056</f>
        <v>2332.8</v>
      </c>
      <c r="M1056" s="23" t="n">
        <v>2500</v>
      </c>
      <c r="N1056" s="24" t="n">
        <f aca="false">L1056-M1056</f>
        <v>-167.2</v>
      </c>
      <c r="O1056" s="25" t="n">
        <f aca="false">IF(L1056&gt;=M1056,1,0)</f>
        <v>0</v>
      </c>
      <c r="P1056" s="26" t="n">
        <v>0.7704</v>
      </c>
      <c r="Q1056" s="26" t="n">
        <v>0.1129</v>
      </c>
      <c r="R1056" s="25" t="n">
        <v>71</v>
      </c>
      <c r="S1056" s="21" t="n">
        <v>9</v>
      </c>
    </row>
    <row r="1057" customFormat="false" ht="15" hidden="false" customHeight="true" outlineLevel="0" collapsed="false">
      <c r="A1057" s="19" t="n">
        <v>46052</v>
      </c>
      <c r="B1057" s="1" t="s">
        <v>137</v>
      </c>
      <c r="C1057" s="1" t="s">
        <v>164</v>
      </c>
      <c r="D1057" s="1" t="n">
        <v>30</v>
      </c>
      <c r="E1057" s="1" t="s">
        <v>10</v>
      </c>
      <c r="F1057" s="1" t="s">
        <v>160</v>
      </c>
      <c r="G1057" s="1" t="s">
        <v>161</v>
      </c>
      <c r="H1057" s="20" t="n">
        <v>1670</v>
      </c>
      <c r="I1057" s="21" t="n">
        <v>22.05</v>
      </c>
      <c r="J1057" s="20" t="n">
        <f aca="false">H1057*I1057</f>
        <v>36823.5</v>
      </c>
      <c r="K1057" s="22" t="n">
        <v>1.83</v>
      </c>
      <c r="L1057" s="23" t="n">
        <f aca="false">H1057*K1057</f>
        <v>3056.1</v>
      </c>
      <c r="M1057" s="23" t="n">
        <v>2500</v>
      </c>
      <c r="N1057" s="24" t="n">
        <f aca="false">L1057-M1057</f>
        <v>556.1</v>
      </c>
      <c r="O1057" s="25" t="n">
        <f aca="false">IF(L1057&gt;=M1057,1,0)</f>
        <v>1</v>
      </c>
      <c r="P1057" s="26" t="n">
        <v>0.8632</v>
      </c>
      <c r="Q1057" s="26" t="n">
        <v>0.1106</v>
      </c>
      <c r="R1057" s="25" t="n">
        <v>77</v>
      </c>
      <c r="S1057" s="21" t="n">
        <v>9</v>
      </c>
    </row>
    <row r="1058" customFormat="false" ht="15" hidden="false" customHeight="true" outlineLevel="0" collapsed="false">
      <c r="A1058" s="19" t="n">
        <v>46052</v>
      </c>
      <c r="B1058" s="1" t="s">
        <v>137</v>
      </c>
      <c r="C1058" s="1" t="s">
        <v>164</v>
      </c>
      <c r="D1058" s="1" t="n">
        <v>31</v>
      </c>
      <c r="E1058" s="1" t="s">
        <v>176</v>
      </c>
      <c r="F1058" s="1" t="s">
        <v>337</v>
      </c>
      <c r="G1058" s="1" t="s">
        <v>338</v>
      </c>
      <c r="H1058" s="20" t="n">
        <v>1600</v>
      </c>
      <c r="I1058" s="21" t="n">
        <v>23.58</v>
      </c>
      <c r="J1058" s="20" t="n">
        <f aca="false">H1058*I1058</f>
        <v>37728</v>
      </c>
      <c r="K1058" s="22" t="n">
        <v>1.86</v>
      </c>
      <c r="L1058" s="23" t="n">
        <f aca="false">H1058*K1058</f>
        <v>2976</v>
      </c>
      <c r="M1058" s="23" t="n">
        <v>2500</v>
      </c>
      <c r="N1058" s="24" t="n">
        <f aca="false">L1058-M1058</f>
        <v>476</v>
      </c>
      <c r="O1058" s="25" t="n">
        <f aca="false">IF(L1058&gt;=M1058,1,0)</f>
        <v>1</v>
      </c>
      <c r="P1058" s="26" t="n">
        <v>0.8932</v>
      </c>
      <c r="Q1058" s="26" t="n">
        <v>0.088</v>
      </c>
      <c r="R1058" s="25" t="n">
        <v>77</v>
      </c>
      <c r="S1058" s="21" t="n">
        <v>9</v>
      </c>
    </row>
    <row r="1059" customFormat="false" ht="15" hidden="false" customHeight="true" outlineLevel="0" collapsed="false">
      <c r="A1059" s="19" t="n">
        <v>46052</v>
      </c>
      <c r="B1059" s="1" t="s">
        <v>137</v>
      </c>
      <c r="C1059" s="1" t="s">
        <v>164</v>
      </c>
      <c r="D1059" s="1" t="n">
        <v>32</v>
      </c>
      <c r="E1059" s="1" t="s">
        <v>176</v>
      </c>
      <c r="F1059" s="1" t="s">
        <v>335</v>
      </c>
      <c r="G1059" s="1" t="s">
        <v>339</v>
      </c>
      <c r="H1059" s="20" t="n">
        <v>1200</v>
      </c>
      <c r="I1059" s="21" t="n">
        <v>19.36</v>
      </c>
      <c r="J1059" s="20" t="n">
        <f aca="false">H1059*I1059</f>
        <v>23232</v>
      </c>
      <c r="K1059" s="22" t="n">
        <v>2.1</v>
      </c>
      <c r="L1059" s="23" t="n">
        <f aca="false">H1059*K1059</f>
        <v>2520</v>
      </c>
      <c r="M1059" s="23" t="n">
        <v>2500</v>
      </c>
      <c r="N1059" s="24" t="n">
        <f aca="false">L1059-M1059</f>
        <v>20</v>
      </c>
      <c r="O1059" s="25" t="n">
        <f aca="false">IF(L1059&gt;=M1059,1,0)</f>
        <v>1</v>
      </c>
      <c r="P1059" s="26" t="n">
        <v>0.6215</v>
      </c>
      <c r="Q1059" s="26" t="n">
        <v>0.1263</v>
      </c>
      <c r="R1059" s="25" t="n">
        <v>70</v>
      </c>
      <c r="S1059" s="21" t="n">
        <v>9</v>
      </c>
    </row>
    <row r="1060" customFormat="false" ht="15" hidden="false" customHeight="true" outlineLevel="0" collapsed="false">
      <c r="A1060" s="19" t="n">
        <v>46052</v>
      </c>
      <c r="B1060" s="1" t="s">
        <v>137</v>
      </c>
      <c r="C1060" s="1" t="s">
        <v>190</v>
      </c>
      <c r="D1060" s="1" t="n">
        <v>33</v>
      </c>
      <c r="E1060" s="1" t="s">
        <v>16</v>
      </c>
      <c r="F1060" s="1" t="s">
        <v>300</v>
      </c>
      <c r="G1060" s="1" t="s">
        <v>260</v>
      </c>
      <c r="H1060" s="20" t="n">
        <v>2000</v>
      </c>
      <c r="I1060" s="21" t="n">
        <v>16.66</v>
      </c>
      <c r="J1060" s="20" t="n">
        <f aca="false">H1060*I1060</f>
        <v>33320</v>
      </c>
      <c r="K1060" s="22" t="n">
        <v>1.4</v>
      </c>
      <c r="L1060" s="23" t="n">
        <f aca="false">H1060*K1060</f>
        <v>2800</v>
      </c>
      <c r="M1060" s="23" t="n">
        <v>2500</v>
      </c>
      <c r="N1060" s="24" t="n">
        <f aca="false">L1060-M1060</f>
        <v>300</v>
      </c>
      <c r="O1060" s="25" t="n">
        <f aca="false">IF(L1060&gt;=M1060,1,0)</f>
        <v>1</v>
      </c>
      <c r="P1060" s="26" t="n">
        <v>0.881481481481482</v>
      </c>
      <c r="Q1060" s="26" t="n">
        <v>0.120204603580563</v>
      </c>
      <c r="R1060" s="25" t="n">
        <v>67</v>
      </c>
      <c r="S1060" s="21" t="n">
        <v>10</v>
      </c>
    </row>
    <row r="1061" customFormat="false" ht="15" hidden="false" customHeight="true" outlineLevel="0" collapsed="false">
      <c r="A1061" s="19" t="n">
        <v>46052</v>
      </c>
      <c r="B1061" s="1" t="s">
        <v>137</v>
      </c>
      <c r="C1061" s="1" t="s">
        <v>190</v>
      </c>
      <c r="D1061" s="1" t="n">
        <v>34</v>
      </c>
      <c r="E1061" s="1" t="s">
        <v>16</v>
      </c>
      <c r="F1061" s="1" t="s">
        <v>139</v>
      </c>
      <c r="G1061" s="1" t="s">
        <v>140</v>
      </c>
      <c r="H1061" s="20" t="n">
        <v>1550</v>
      </c>
      <c r="I1061" s="21" t="n">
        <v>22.23</v>
      </c>
      <c r="J1061" s="20" t="n">
        <f aca="false">H1061*I1061</f>
        <v>34456.5</v>
      </c>
      <c r="K1061" s="22" t="n">
        <v>1.51</v>
      </c>
      <c r="L1061" s="23" t="n">
        <f aca="false">H1061*K1061</f>
        <v>2340.5</v>
      </c>
      <c r="M1061" s="23" t="n">
        <v>2500</v>
      </c>
      <c r="N1061" s="24" t="n">
        <f aca="false">L1061-M1061</f>
        <v>-159.5</v>
      </c>
      <c r="O1061" s="25" t="n">
        <f aca="false">IF(L1061&gt;=M1061,1,0)</f>
        <v>0</v>
      </c>
      <c r="P1061" s="26" t="n">
        <v>0.776047297297297</v>
      </c>
      <c r="Q1061" s="26" t="n">
        <v>0.0747308423052565</v>
      </c>
      <c r="R1061" s="25" t="n">
        <v>78</v>
      </c>
      <c r="S1061" s="21" t="n">
        <v>10</v>
      </c>
    </row>
    <row r="1062" customFormat="false" ht="15" hidden="false" customHeight="true" outlineLevel="0" collapsed="false">
      <c r="A1062" s="19" t="n">
        <v>46052</v>
      </c>
      <c r="B1062" s="1" t="s">
        <v>137</v>
      </c>
      <c r="C1062" s="1" t="s">
        <v>190</v>
      </c>
      <c r="D1062" s="1" t="n">
        <v>35</v>
      </c>
      <c r="E1062" s="1" t="s">
        <v>16</v>
      </c>
      <c r="F1062" s="1" t="s">
        <v>139</v>
      </c>
      <c r="G1062" s="1" t="s">
        <v>140</v>
      </c>
      <c r="H1062" s="20" t="n">
        <v>1610</v>
      </c>
      <c r="I1062" s="21" t="n">
        <v>24.1</v>
      </c>
      <c r="J1062" s="20" t="n">
        <f aca="false">H1062*I1062</f>
        <v>38801</v>
      </c>
      <c r="K1062" s="22" t="n">
        <v>1.51</v>
      </c>
      <c r="L1062" s="23" t="n">
        <f aca="false">H1062*K1062</f>
        <v>2431.1</v>
      </c>
      <c r="M1062" s="23" t="n">
        <v>2500</v>
      </c>
      <c r="N1062" s="24" t="n">
        <f aca="false">L1062-M1062</f>
        <v>-68.9000000000001</v>
      </c>
      <c r="O1062" s="25" t="n">
        <f aca="false">IF(L1062&gt;=M1062,1,0)</f>
        <v>0</v>
      </c>
      <c r="P1062" s="26" t="n">
        <v>0.783858585858586</v>
      </c>
      <c r="Q1062" s="26" t="n">
        <v>0.09875</v>
      </c>
      <c r="R1062" s="25" t="n">
        <v>75</v>
      </c>
      <c r="S1062" s="21" t="n">
        <v>10</v>
      </c>
    </row>
    <row r="1063" customFormat="false" ht="15" hidden="false" customHeight="true" outlineLevel="0" collapsed="false">
      <c r="A1063" s="19" t="n">
        <v>46052</v>
      </c>
      <c r="B1063" s="1" t="s">
        <v>137</v>
      </c>
      <c r="C1063" s="1" t="s">
        <v>190</v>
      </c>
      <c r="D1063" s="1" t="n">
        <v>36</v>
      </c>
      <c r="E1063" s="1" t="s">
        <v>16</v>
      </c>
      <c r="F1063" s="1" t="s">
        <v>300</v>
      </c>
      <c r="G1063" s="1" t="s">
        <v>260</v>
      </c>
      <c r="H1063" s="20" t="n">
        <v>1900</v>
      </c>
      <c r="I1063" s="21" t="n">
        <v>17.42</v>
      </c>
      <c r="J1063" s="20" t="n">
        <f aca="false">H1063*I1063</f>
        <v>33098</v>
      </c>
      <c r="K1063" s="22" t="n">
        <v>1.4</v>
      </c>
      <c r="L1063" s="23" t="n">
        <f aca="false">H1063*K1063</f>
        <v>2660</v>
      </c>
      <c r="M1063" s="23" t="n">
        <v>2500</v>
      </c>
      <c r="N1063" s="24" t="n">
        <f aca="false">L1063-M1063</f>
        <v>160</v>
      </c>
      <c r="O1063" s="25" t="n">
        <f aca="false">IF(L1063&gt;=M1063,1,0)</f>
        <v>1</v>
      </c>
      <c r="P1063" s="26" t="n">
        <v>0.861927083333333</v>
      </c>
      <c r="Q1063" s="26" t="n">
        <v>0.087543771885943</v>
      </c>
      <c r="R1063" s="25" t="n">
        <v>67</v>
      </c>
      <c r="S1063" s="21" t="n">
        <v>10</v>
      </c>
    </row>
    <row r="1064" customFormat="false" ht="15" hidden="false" customHeight="true" outlineLevel="0" collapsed="false">
      <c r="A1064" s="19" t="n">
        <v>46052</v>
      </c>
      <c r="B1064" s="1" t="s">
        <v>137</v>
      </c>
      <c r="C1064" s="1" t="s">
        <v>190</v>
      </c>
      <c r="D1064" s="1" t="n">
        <v>37</v>
      </c>
      <c r="E1064" s="1" t="s">
        <v>16</v>
      </c>
      <c r="F1064" s="1" t="s">
        <v>300</v>
      </c>
      <c r="G1064" s="1" t="s">
        <v>260</v>
      </c>
      <c r="H1064" s="20" t="n">
        <v>2080</v>
      </c>
      <c r="I1064" s="21" t="n">
        <v>16.66</v>
      </c>
      <c r="J1064" s="20" t="n">
        <f aca="false">H1064*I1064</f>
        <v>34652.8</v>
      </c>
      <c r="K1064" s="22" t="n">
        <v>1.4</v>
      </c>
      <c r="L1064" s="23" t="n">
        <f aca="false">H1064*K1064</f>
        <v>2912</v>
      </c>
      <c r="M1064" s="23" t="n">
        <v>2500</v>
      </c>
      <c r="N1064" s="24" t="n">
        <f aca="false">L1064-M1064</f>
        <v>412</v>
      </c>
      <c r="O1064" s="25" t="n">
        <f aca="false">IF(L1064&gt;=M1064,1,0)</f>
        <v>1</v>
      </c>
      <c r="P1064" s="26" t="n">
        <v>0.93152688172043</v>
      </c>
      <c r="Q1064" s="26" t="n">
        <v>0.0775047258979206</v>
      </c>
      <c r="R1064" s="25" t="n">
        <v>75</v>
      </c>
      <c r="S1064" s="21" t="n">
        <v>10</v>
      </c>
    </row>
    <row r="1065" customFormat="false" ht="15" hidden="false" customHeight="true" outlineLevel="0" collapsed="false">
      <c r="A1065" s="19" t="n">
        <v>46052</v>
      </c>
      <c r="B1065" s="1" t="s">
        <v>137</v>
      </c>
      <c r="C1065" s="1" t="s">
        <v>190</v>
      </c>
      <c r="D1065" s="1" t="n">
        <v>38</v>
      </c>
      <c r="E1065" s="1" t="s">
        <v>16</v>
      </c>
      <c r="F1065" s="1" t="s">
        <v>139</v>
      </c>
      <c r="G1065" s="1" t="s">
        <v>140</v>
      </c>
      <c r="H1065" s="20" t="n">
        <v>1590</v>
      </c>
      <c r="I1065" s="21" t="n">
        <v>22.23</v>
      </c>
      <c r="J1065" s="20" t="n">
        <f aca="false">H1065*I1065</f>
        <v>35345.7</v>
      </c>
      <c r="K1065" s="22" t="n">
        <v>1.51</v>
      </c>
      <c r="L1065" s="23" t="n">
        <f aca="false">H1065*K1065</f>
        <v>2400.9</v>
      </c>
      <c r="M1065" s="23" t="n">
        <v>2500</v>
      </c>
      <c r="N1065" s="24" t="n">
        <f aca="false">L1065-M1065</f>
        <v>-99.0999999999999</v>
      </c>
      <c r="O1065" s="25" t="n">
        <f aca="false">IF(L1065&gt;=M1065,1,0)</f>
        <v>0</v>
      </c>
      <c r="P1065" s="26" t="n">
        <v>0.806979452054794</v>
      </c>
      <c r="Q1065" s="26" t="n">
        <v>0.0677966101694915</v>
      </c>
      <c r="R1065" s="25" t="n">
        <v>82</v>
      </c>
      <c r="S1065" s="21" t="n">
        <v>10</v>
      </c>
    </row>
    <row r="1066" customFormat="false" ht="15" hidden="false" customHeight="true" outlineLevel="0" collapsed="false">
      <c r="A1066" s="19" t="n">
        <v>46053</v>
      </c>
      <c r="B1066" s="1" t="s">
        <v>137</v>
      </c>
      <c r="C1066" s="1" t="s">
        <v>138</v>
      </c>
      <c r="D1066" s="1" t="n">
        <v>1</v>
      </c>
      <c r="E1066" s="1" t="s">
        <v>10</v>
      </c>
      <c r="F1066" s="1" t="s">
        <v>306</v>
      </c>
      <c r="G1066" s="1" t="s">
        <v>312</v>
      </c>
      <c r="H1066" s="20" t="n">
        <v>1450</v>
      </c>
      <c r="I1066" s="21" t="n">
        <v>21.11</v>
      </c>
      <c r="J1066" s="20" t="n">
        <f aca="false">H1066*I1066</f>
        <v>30609.5</v>
      </c>
      <c r="K1066" s="22" t="n">
        <v>1.98</v>
      </c>
      <c r="L1066" s="23" t="n">
        <f aca="false">H1066*K1066</f>
        <v>2871</v>
      </c>
      <c r="M1066" s="23" t="n">
        <v>2500</v>
      </c>
      <c r="N1066" s="24" t="n">
        <f aca="false">L1066-M1066</f>
        <v>371</v>
      </c>
      <c r="O1066" s="25" t="n">
        <f aca="false">IF(L1066&gt;=M1066,1,0)</f>
        <v>1</v>
      </c>
      <c r="P1066" s="26" t="n">
        <v>0.6507</v>
      </c>
      <c r="Q1066" s="26" t="n">
        <v>0.1182</v>
      </c>
      <c r="R1066" s="25" t="n">
        <v>77</v>
      </c>
      <c r="S1066" s="21" t="n">
        <v>10</v>
      </c>
    </row>
    <row r="1067" customFormat="false" ht="15" hidden="false" customHeight="true" outlineLevel="0" collapsed="false">
      <c r="A1067" s="19" t="n">
        <v>46053</v>
      </c>
      <c r="B1067" s="1" t="s">
        <v>137</v>
      </c>
      <c r="C1067" s="1" t="s">
        <v>138</v>
      </c>
      <c r="D1067" s="1" t="n">
        <v>2</v>
      </c>
      <c r="E1067" s="1" t="s">
        <v>10</v>
      </c>
      <c r="F1067" s="1" t="s">
        <v>250</v>
      </c>
      <c r="G1067" s="1" t="s">
        <v>261</v>
      </c>
      <c r="H1067" s="20" t="n">
        <v>1600</v>
      </c>
      <c r="I1067" s="21" t="n">
        <v>19.73</v>
      </c>
      <c r="J1067" s="20" t="n">
        <f aca="false">H1067*I1067</f>
        <v>31568</v>
      </c>
      <c r="K1067" s="22" t="n">
        <v>1.75</v>
      </c>
      <c r="L1067" s="23" t="n">
        <f aca="false">H1067*K1067</f>
        <v>2800</v>
      </c>
      <c r="M1067" s="23" t="n">
        <v>2500</v>
      </c>
      <c r="N1067" s="24" t="n">
        <f aca="false">L1067-M1067</f>
        <v>300</v>
      </c>
      <c r="O1067" s="25" t="n">
        <f aca="false">IF(L1067&gt;=M1067,1,0)</f>
        <v>1</v>
      </c>
      <c r="P1067" s="26" t="n">
        <v>0.9689</v>
      </c>
      <c r="Q1067" s="26" t="n">
        <v>0.0711</v>
      </c>
      <c r="R1067" s="25" t="n">
        <v>70</v>
      </c>
      <c r="S1067" s="21" t="n">
        <v>8</v>
      </c>
    </row>
    <row r="1068" customFormat="false" ht="15" hidden="false" customHeight="true" outlineLevel="0" collapsed="false">
      <c r="A1068" s="19" t="n">
        <v>46053</v>
      </c>
      <c r="B1068" s="1" t="s">
        <v>137</v>
      </c>
      <c r="C1068" s="1" t="s">
        <v>138</v>
      </c>
      <c r="D1068" s="1" t="n">
        <v>3</v>
      </c>
      <c r="E1068" s="1" t="s">
        <v>13</v>
      </c>
      <c r="F1068" s="1" t="s">
        <v>340</v>
      </c>
      <c r="G1068" s="1" t="s">
        <v>149</v>
      </c>
      <c r="H1068" s="20" t="n">
        <v>1200</v>
      </c>
      <c r="I1068" s="21" t="n">
        <v>20.83</v>
      </c>
      <c r="J1068" s="20" t="n">
        <f aca="false">H1068*I1068</f>
        <v>24996</v>
      </c>
      <c r="K1068" s="22" t="n">
        <v>2.2</v>
      </c>
      <c r="L1068" s="23" t="n">
        <f aca="false">H1068*K1068</f>
        <v>2640</v>
      </c>
      <c r="M1068" s="23" t="n">
        <v>2500</v>
      </c>
      <c r="N1068" s="24" t="n">
        <f aca="false">L1068-M1068</f>
        <v>140</v>
      </c>
      <c r="O1068" s="25" t="n">
        <f aca="false">IF(L1068&gt;=M1068,1,0)</f>
        <v>1</v>
      </c>
      <c r="P1068" s="26" t="n">
        <v>0.673</v>
      </c>
      <c r="Q1068" s="26" t="n">
        <v>0.1779</v>
      </c>
      <c r="R1068" s="25" t="n">
        <v>73</v>
      </c>
      <c r="S1068" s="21" t="n">
        <v>8</v>
      </c>
    </row>
    <row r="1069" customFormat="false" ht="15" hidden="false" customHeight="true" outlineLevel="0" collapsed="false">
      <c r="A1069" s="19" t="n">
        <v>46053</v>
      </c>
      <c r="B1069" s="1" t="s">
        <v>137</v>
      </c>
      <c r="C1069" s="1" t="s">
        <v>138</v>
      </c>
      <c r="D1069" s="1" t="n">
        <v>4</v>
      </c>
      <c r="E1069" s="1" t="s">
        <v>145</v>
      </c>
      <c r="F1069" s="1" t="s">
        <v>323</v>
      </c>
      <c r="G1069" s="1" t="s">
        <v>281</v>
      </c>
      <c r="H1069" s="20" t="n">
        <v>950</v>
      </c>
      <c r="I1069" s="21" t="n">
        <v>22.91</v>
      </c>
      <c r="J1069" s="20" t="n">
        <f aca="false">H1069*I1069</f>
        <v>21764.5</v>
      </c>
      <c r="K1069" s="22" t="n">
        <v>3</v>
      </c>
      <c r="L1069" s="23" t="n">
        <f aca="false">H1069*K1069</f>
        <v>2850</v>
      </c>
      <c r="M1069" s="23" t="n">
        <v>2500</v>
      </c>
      <c r="N1069" s="24" t="n">
        <f aca="false">L1069-M1069</f>
        <v>350</v>
      </c>
      <c r="O1069" s="25" t="n">
        <f aca="false">IF(L1069&gt;=M1069,1,0)</f>
        <v>1</v>
      </c>
      <c r="P1069" s="26" t="n">
        <v>0.5504</v>
      </c>
      <c r="Q1069" s="26" t="n">
        <v>0.1214</v>
      </c>
      <c r="R1069" s="25" t="n">
        <v>81</v>
      </c>
      <c r="S1069" s="21" t="n">
        <v>8</v>
      </c>
    </row>
    <row r="1070" customFormat="false" ht="15" hidden="false" customHeight="true" outlineLevel="0" collapsed="false">
      <c r="A1070" s="19" t="n">
        <v>46053</v>
      </c>
      <c r="B1070" s="1" t="s">
        <v>137</v>
      </c>
      <c r="C1070" s="1" t="s">
        <v>138</v>
      </c>
      <c r="D1070" s="1" t="n">
        <v>5</v>
      </c>
      <c r="E1070" s="1" t="s">
        <v>13</v>
      </c>
      <c r="F1070" s="1" t="s">
        <v>332</v>
      </c>
      <c r="G1070" s="1" t="s">
        <v>149</v>
      </c>
      <c r="H1070" s="20" t="n">
        <v>1800</v>
      </c>
      <c r="I1070" s="21" t="n">
        <v>16.21</v>
      </c>
      <c r="J1070" s="20" t="n">
        <f aca="false">H1070*I1070</f>
        <v>29178</v>
      </c>
      <c r="K1070" s="22" t="n">
        <v>2.2</v>
      </c>
      <c r="L1070" s="23" t="n">
        <f aca="false">H1070*K1070</f>
        <v>3960</v>
      </c>
      <c r="M1070" s="23" t="n">
        <v>2500</v>
      </c>
      <c r="N1070" s="24" t="n">
        <f aca="false">L1070-M1070</f>
        <v>1460</v>
      </c>
      <c r="O1070" s="25" t="n">
        <f aca="false">IF(L1070&gt;=M1070,1,0)</f>
        <v>1</v>
      </c>
      <c r="P1070" s="26" t="n">
        <v>0.8065</v>
      </c>
      <c r="Q1070" s="26" t="n">
        <v>0.1265</v>
      </c>
      <c r="R1070" s="25" t="n">
        <v>70</v>
      </c>
      <c r="S1070" s="21" t="n">
        <v>8</v>
      </c>
    </row>
    <row r="1071" customFormat="false" ht="15" hidden="false" customHeight="true" outlineLevel="0" collapsed="false">
      <c r="A1071" s="19" t="n">
        <v>46053</v>
      </c>
      <c r="B1071" s="1" t="s">
        <v>137</v>
      </c>
      <c r="C1071" s="1" t="s">
        <v>138</v>
      </c>
      <c r="D1071" s="1" t="n">
        <v>6</v>
      </c>
      <c r="E1071" s="1" t="s">
        <v>10</v>
      </c>
      <c r="F1071" s="1" t="s">
        <v>250</v>
      </c>
      <c r="G1071" s="1" t="s">
        <v>261</v>
      </c>
      <c r="H1071" s="20" t="n">
        <v>1300</v>
      </c>
      <c r="I1071" s="21" t="n">
        <v>19.73</v>
      </c>
      <c r="J1071" s="20" t="n">
        <f aca="false">H1071*I1071</f>
        <v>25649</v>
      </c>
      <c r="K1071" s="22" t="n">
        <v>1.75</v>
      </c>
      <c r="L1071" s="23" t="n">
        <f aca="false">H1071*K1071</f>
        <v>2275</v>
      </c>
      <c r="M1071" s="23" t="n">
        <v>2500</v>
      </c>
      <c r="N1071" s="24" t="n">
        <f aca="false">L1071-M1071</f>
        <v>-225</v>
      </c>
      <c r="O1071" s="25" t="n">
        <f aca="false">IF(L1071&gt;=M1071,1,0)</f>
        <v>0</v>
      </c>
      <c r="P1071" s="26" t="n">
        <v>0.9941</v>
      </c>
      <c r="Q1071" s="26" t="n">
        <v>0.1177</v>
      </c>
      <c r="R1071" s="25" t="n">
        <v>53</v>
      </c>
      <c r="S1071" s="21" t="n">
        <v>8</v>
      </c>
    </row>
    <row r="1072" customFormat="false" ht="15" hidden="false" customHeight="true" outlineLevel="0" collapsed="false">
      <c r="A1072" s="19" t="n">
        <v>46053</v>
      </c>
      <c r="B1072" s="1" t="s">
        <v>137</v>
      </c>
      <c r="C1072" s="1" t="s">
        <v>138</v>
      </c>
      <c r="D1072" s="1" t="n">
        <v>7</v>
      </c>
      <c r="E1072" s="1" t="s">
        <v>145</v>
      </c>
      <c r="F1072" s="1" t="s">
        <v>333</v>
      </c>
      <c r="G1072" s="1" t="s">
        <v>336</v>
      </c>
      <c r="H1072" s="20" t="n">
        <v>1300</v>
      </c>
      <c r="I1072" s="21" t="n">
        <v>21.13</v>
      </c>
      <c r="J1072" s="20" t="n">
        <f aca="false">H1072*I1072</f>
        <v>27469</v>
      </c>
      <c r="K1072" s="22" t="n">
        <v>2.2</v>
      </c>
      <c r="L1072" s="23" t="n">
        <f aca="false">H1072*K1072</f>
        <v>2860</v>
      </c>
      <c r="M1072" s="23" t="n">
        <v>2500</v>
      </c>
      <c r="N1072" s="24" t="n">
        <f aca="false">L1072-M1072</f>
        <v>360</v>
      </c>
      <c r="O1072" s="25" t="n">
        <f aca="false">IF(L1072&gt;=M1072,1,0)</f>
        <v>1</v>
      </c>
      <c r="P1072" s="26" t="n">
        <v>0.6864</v>
      </c>
      <c r="Q1072" s="26" t="n">
        <v>0.1551</v>
      </c>
      <c r="R1072" s="25" t="n">
        <v>78</v>
      </c>
      <c r="S1072" s="21" t="n">
        <v>8</v>
      </c>
    </row>
    <row r="1073" customFormat="false" ht="15" hidden="false" customHeight="true" outlineLevel="0" collapsed="false">
      <c r="A1073" s="19" t="n">
        <v>46053</v>
      </c>
      <c r="B1073" s="1" t="s">
        <v>137</v>
      </c>
      <c r="C1073" s="1" t="s">
        <v>138</v>
      </c>
      <c r="D1073" s="1" t="n">
        <v>8</v>
      </c>
      <c r="E1073" s="1" t="s">
        <v>13</v>
      </c>
      <c r="F1073" s="1" t="s">
        <v>200</v>
      </c>
      <c r="G1073" s="1" t="s">
        <v>149</v>
      </c>
      <c r="H1073" s="20" t="n">
        <v>1700</v>
      </c>
      <c r="I1073" s="21" t="n">
        <v>19.64</v>
      </c>
      <c r="J1073" s="20" t="n">
        <f aca="false">H1073*I1073</f>
        <v>33388</v>
      </c>
      <c r="K1073" s="22" t="n">
        <v>2.2</v>
      </c>
      <c r="L1073" s="23" t="n">
        <f aca="false">H1073*K1073</f>
        <v>3740</v>
      </c>
      <c r="M1073" s="23" t="n">
        <v>2500</v>
      </c>
      <c r="N1073" s="24" t="n">
        <f aca="false">L1073-M1073</f>
        <v>1240</v>
      </c>
      <c r="O1073" s="25" t="n">
        <f aca="false">IF(L1073&gt;=M1073,1,0)</f>
        <v>1</v>
      </c>
      <c r="P1073" s="26" t="n">
        <v>0.8368</v>
      </c>
      <c r="Q1073" s="26" t="n">
        <v>0.1114</v>
      </c>
      <c r="R1073" s="25" t="n">
        <v>73</v>
      </c>
      <c r="S1073" s="21" t="n">
        <v>9</v>
      </c>
    </row>
    <row r="1074" customFormat="false" ht="15" hidden="false" customHeight="true" outlineLevel="0" collapsed="false">
      <c r="A1074" s="19" t="n">
        <v>46053</v>
      </c>
      <c r="B1074" s="1" t="s">
        <v>137</v>
      </c>
      <c r="C1074" s="1" t="s">
        <v>138</v>
      </c>
      <c r="D1074" s="1" t="n">
        <v>9</v>
      </c>
      <c r="E1074" s="1" t="s">
        <v>16</v>
      </c>
      <c r="F1074" s="1" t="s">
        <v>302</v>
      </c>
      <c r="G1074" s="1" t="s">
        <v>316</v>
      </c>
      <c r="H1074" s="20" t="n">
        <v>1450</v>
      </c>
      <c r="I1074" s="21" t="n">
        <v>17.95</v>
      </c>
      <c r="J1074" s="20" t="n">
        <f aca="false">H1074*I1074</f>
        <v>26027.5</v>
      </c>
      <c r="K1074" s="22" t="n">
        <v>1.44</v>
      </c>
      <c r="L1074" s="23" t="n">
        <f aca="false">H1074*K1074</f>
        <v>2088</v>
      </c>
      <c r="M1074" s="23" t="n">
        <v>2500</v>
      </c>
      <c r="N1074" s="24" t="n">
        <f aca="false">L1074-M1074</f>
        <v>-412</v>
      </c>
      <c r="O1074" s="25" t="n">
        <f aca="false">IF(L1074&gt;=M1074,1,0)</f>
        <v>0</v>
      </c>
      <c r="P1074" s="26" t="n">
        <v>0.7518</v>
      </c>
      <c r="Q1074" s="26" t="n">
        <v>0.1069</v>
      </c>
      <c r="R1074" s="25" t="n">
        <v>65</v>
      </c>
      <c r="S1074" s="21" t="n">
        <v>9</v>
      </c>
    </row>
    <row r="1075" customFormat="false" ht="15" hidden="false" customHeight="true" outlineLevel="0" collapsed="false">
      <c r="A1075" s="19" t="n">
        <v>46053</v>
      </c>
      <c r="B1075" s="1" t="s">
        <v>137</v>
      </c>
      <c r="C1075" s="1" t="s">
        <v>138</v>
      </c>
      <c r="D1075" s="1" t="n">
        <v>10</v>
      </c>
      <c r="E1075" s="1" t="s">
        <v>16</v>
      </c>
      <c r="F1075" s="1" t="s">
        <v>302</v>
      </c>
      <c r="G1075" s="1" t="s">
        <v>316</v>
      </c>
      <c r="H1075" s="20" t="n">
        <v>1400</v>
      </c>
      <c r="I1075" s="21" t="n">
        <v>17.95</v>
      </c>
      <c r="J1075" s="20" t="n">
        <f aca="false">H1075*I1075</f>
        <v>25130</v>
      </c>
      <c r="K1075" s="22" t="n">
        <v>1.44</v>
      </c>
      <c r="L1075" s="23" t="n">
        <f aca="false">H1075*K1075</f>
        <v>2016</v>
      </c>
      <c r="M1075" s="23" t="n">
        <v>2500</v>
      </c>
      <c r="N1075" s="24" t="n">
        <f aca="false">L1075-M1075</f>
        <v>-484</v>
      </c>
      <c r="O1075" s="25" t="n">
        <f aca="false">IF(L1075&gt;=M1075,1,0)</f>
        <v>0</v>
      </c>
      <c r="P1075" s="26" t="n">
        <v>0.6777</v>
      </c>
      <c r="Q1075" s="26" t="n">
        <v>0.1076</v>
      </c>
      <c r="R1075" s="25" t="n">
        <v>67</v>
      </c>
      <c r="S1075" s="21" t="n">
        <v>9</v>
      </c>
    </row>
    <row r="1076" customFormat="false" ht="15" hidden="false" customHeight="true" outlineLevel="0" collapsed="false">
      <c r="A1076" s="19" t="n">
        <v>46053</v>
      </c>
      <c r="B1076" s="1" t="s">
        <v>137</v>
      </c>
      <c r="C1076" s="1" t="s">
        <v>138</v>
      </c>
      <c r="D1076" s="1" t="n">
        <v>11</v>
      </c>
      <c r="E1076" s="1" t="s">
        <v>16</v>
      </c>
      <c r="F1076" s="1" t="s">
        <v>273</v>
      </c>
      <c r="G1076" s="1" t="s">
        <v>285</v>
      </c>
      <c r="H1076" s="20" t="n">
        <v>1180</v>
      </c>
      <c r="I1076" s="21" t="n">
        <v>19.63</v>
      </c>
      <c r="J1076" s="20" t="n">
        <f aca="false">H1076*I1076</f>
        <v>23163.4</v>
      </c>
      <c r="K1076" s="22" t="n">
        <v>1.65</v>
      </c>
      <c r="L1076" s="23" t="n">
        <f aca="false">H1076*K1076</f>
        <v>1947</v>
      </c>
      <c r="M1076" s="23" t="n">
        <v>2500</v>
      </c>
      <c r="N1076" s="24" t="n">
        <f aca="false">L1076-M1076</f>
        <v>-553</v>
      </c>
      <c r="O1076" s="25" t="n">
        <f aca="false">IF(L1076&gt;=M1076,1,0)</f>
        <v>0</v>
      </c>
      <c r="P1076" s="26" t="n">
        <v>0.6128</v>
      </c>
      <c r="Q1076" s="26" t="n">
        <v>0.0992</v>
      </c>
      <c r="R1076" s="25" t="n">
        <v>75</v>
      </c>
      <c r="S1076" s="21" t="n">
        <v>8</v>
      </c>
    </row>
    <row r="1077" customFormat="false" ht="15" hidden="false" customHeight="true" outlineLevel="0" collapsed="false">
      <c r="A1077" s="19" t="n">
        <v>46053</v>
      </c>
      <c r="B1077" s="1" t="s">
        <v>137</v>
      </c>
      <c r="C1077" s="1" t="s">
        <v>138</v>
      </c>
      <c r="D1077" s="1" t="n">
        <v>12</v>
      </c>
      <c r="E1077" s="1" t="s">
        <v>10</v>
      </c>
      <c r="F1077" s="1" t="s">
        <v>250</v>
      </c>
      <c r="G1077" s="1" t="s">
        <v>261</v>
      </c>
      <c r="H1077" s="20" t="n">
        <v>1450</v>
      </c>
      <c r="I1077" s="21" t="n">
        <v>19.73</v>
      </c>
      <c r="J1077" s="20" t="n">
        <f aca="false">H1077*I1077</f>
        <v>28608.5</v>
      </c>
      <c r="K1077" s="22" t="n">
        <v>1.75</v>
      </c>
      <c r="L1077" s="23" t="n">
        <f aca="false">H1077*K1077</f>
        <v>2537.5</v>
      </c>
      <c r="M1077" s="23" t="n">
        <v>2500</v>
      </c>
      <c r="N1077" s="24" t="n">
        <f aca="false">L1077-M1077</f>
        <v>37.5</v>
      </c>
      <c r="O1077" s="25" t="n">
        <f aca="false">IF(L1077&gt;=M1077,1,0)</f>
        <v>1</v>
      </c>
      <c r="P1077" s="26" t="n">
        <v>0.8454</v>
      </c>
      <c r="Q1077" s="26" t="n">
        <v>0.1117</v>
      </c>
      <c r="R1077" s="25" t="n">
        <v>69</v>
      </c>
      <c r="S1077" s="21" t="n">
        <v>8</v>
      </c>
    </row>
    <row r="1078" customFormat="false" ht="15" hidden="false" customHeight="true" outlineLevel="0" collapsed="false">
      <c r="A1078" s="19" t="n">
        <v>46053</v>
      </c>
      <c r="B1078" s="1" t="s">
        <v>137</v>
      </c>
      <c r="C1078" s="1" t="s">
        <v>138</v>
      </c>
      <c r="D1078" s="1" t="n">
        <v>13</v>
      </c>
      <c r="E1078" s="1" t="s">
        <v>10</v>
      </c>
      <c r="F1078" s="1" t="s">
        <v>306</v>
      </c>
      <c r="G1078" s="1" t="s">
        <v>312</v>
      </c>
      <c r="H1078" s="20" t="n">
        <v>1400</v>
      </c>
      <c r="I1078" s="21" t="n">
        <v>21.11</v>
      </c>
      <c r="J1078" s="20" t="n">
        <f aca="false">H1078*I1078</f>
        <v>29554</v>
      </c>
      <c r="K1078" s="22" t="n">
        <v>1.98</v>
      </c>
      <c r="L1078" s="23" t="n">
        <f aca="false">H1078*K1078</f>
        <v>2772</v>
      </c>
      <c r="M1078" s="23" t="n">
        <v>2500</v>
      </c>
      <c r="N1078" s="24" t="n">
        <f aca="false">L1078-M1078</f>
        <v>272</v>
      </c>
      <c r="O1078" s="25" t="n">
        <f aca="false">IF(L1078&gt;=M1078,1,0)</f>
        <v>1</v>
      </c>
      <c r="P1078" s="26" t="n">
        <v>0.6813</v>
      </c>
      <c r="Q1078" s="26" t="n">
        <v>0.1758</v>
      </c>
      <c r="R1078" s="25" t="n">
        <v>74</v>
      </c>
      <c r="S1078" s="21" t="n">
        <v>10</v>
      </c>
    </row>
    <row r="1079" customFormat="false" ht="15" hidden="false" customHeight="true" outlineLevel="0" collapsed="false">
      <c r="A1079" s="19" t="n">
        <v>46053</v>
      </c>
      <c r="B1079" s="1" t="s">
        <v>137</v>
      </c>
      <c r="C1079" s="1" t="s">
        <v>138</v>
      </c>
      <c r="D1079" s="1" t="n">
        <v>14</v>
      </c>
      <c r="E1079" s="1" t="s">
        <v>10</v>
      </c>
      <c r="F1079" s="1" t="s">
        <v>160</v>
      </c>
      <c r="G1079" s="1" t="s">
        <v>161</v>
      </c>
      <c r="H1079" s="20" t="n">
        <v>1700</v>
      </c>
      <c r="I1079" s="21" t="n">
        <v>22.05</v>
      </c>
      <c r="J1079" s="20" t="n">
        <f aca="false">H1079*I1079</f>
        <v>37485</v>
      </c>
      <c r="K1079" s="22" t="n">
        <v>1.83</v>
      </c>
      <c r="L1079" s="23" t="n">
        <f aca="false">H1079*K1079</f>
        <v>3111</v>
      </c>
      <c r="M1079" s="23" t="n">
        <v>2500</v>
      </c>
      <c r="N1079" s="24" t="n">
        <f aca="false">L1079-M1079</f>
        <v>611</v>
      </c>
      <c r="O1079" s="25" t="n">
        <f aca="false">IF(L1079&gt;=M1079,1,0)</f>
        <v>1</v>
      </c>
      <c r="P1079" s="26" t="n">
        <v>0.8558</v>
      </c>
      <c r="Q1079" s="26" t="n">
        <v>0.1829</v>
      </c>
      <c r="R1079" s="25" t="n">
        <v>73</v>
      </c>
      <c r="S1079" s="21" t="n">
        <v>10</v>
      </c>
    </row>
    <row r="1080" customFormat="false" ht="15" hidden="false" customHeight="true" outlineLevel="0" collapsed="false">
      <c r="A1080" s="19" t="n">
        <v>46053</v>
      </c>
      <c r="B1080" s="1" t="s">
        <v>137</v>
      </c>
      <c r="C1080" s="1" t="s">
        <v>138</v>
      </c>
      <c r="D1080" s="1" t="n">
        <v>15</v>
      </c>
      <c r="E1080" s="1" t="s">
        <v>10</v>
      </c>
      <c r="F1080" s="1" t="s">
        <v>167</v>
      </c>
      <c r="G1080" s="1" t="s">
        <v>208</v>
      </c>
      <c r="H1080" s="20" t="n">
        <v>2000</v>
      </c>
      <c r="I1080" s="21" t="n">
        <v>18.43</v>
      </c>
      <c r="J1080" s="20" t="n">
        <f aca="false">H1080*I1080</f>
        <v>36860</v>
      </c>
      <c r="K1080" s="22" t="n">
        <v>1.53</v>
      </c>
      <c r="L1080" s="23" t="n">
        <f aca="false">H1080*K1080</f>
        <v>3060</v>
      </c>
      <c r="M1080" s="23" t="n">
        <v>2500</v>
      </c>
      <c r="N1080" s="24" t="n">
        <f aca="false">L1080-M1080</f>
        <v>560</v>
      </c>
      <c r="O1080" s="25" t="n">
        <f aca="false">IF(L1080&gt;=M1080,1,0)</f>
        <v>1</v>
      </c>
      <c r="P1080" s="26" t="n">
        <v>0.8616</v>
      </c>
      <c r="Q1080" s="26" t="n">
        <v>0.1349</v>
      </c>
      <c r="R1080" s="25" t="n">
        <v>74</v>
      </c>
      <c r="S1080" s="21" t="n">
        <v>10</v>
      </c>
    </row>
    <row r="1081" customFormat="false" ht="15" hidden="false" customHeight="true" outlineLevel="0" collapsed="false">
      <c r="A1081" s="19" t="n">
        <v>46053</v>
      </c>
      <c r="B1081" s="1" t="s">
        <v>137</v>
      </c>
      <c r="C1081" s="1" t="s">
        <v>138</v>
      </c>
      <c r="D1081" s="1" t="n">
        <v>16</v>
      </c>
      <c r="E1081" s="1" t="s">
        <v>10</v>
      </c>
      <c r="F1081" s="1" t="s">
        <v>296</v>
      </c>
      <c r="G1081" s="1" t="s">
        <v>297</v>
      </c>
      <c r="H1081" s="20" t="n">
        <v>2000</v>
      </c>
      <c r="I1081" s="21" t="n">
        <v>16.82</v>
      </c>
      <c r="J1081" s="20" t="n">
        <f aca="false">H1081*I1081</f>
        <v>33640</v>
      </c>
      <c r="K1081" s="22" t="n">
        <v>1.45</v>
      </c>
      <c r="L1081" s="23" t="n">
        <f aca="false">H1081*K1081</f>
        <v>2900</v>
      </c>
      <c r="M1081" s="23" t="n">
        <v>2500</v>
      </c>
      <c r="N1081" s="24" t="n">
        <f aca="false">L1081-M1081</f>
        <v>400</v>
      </c>
      <c r="O1081" s="25" t="n">
        <f aca="false">IF(L1081&gt;=M1081,1,0)</f>
        <v>1</v>
      </c>
      <c r="P1081" s="26" t="n">
        <v>0.9503</v>
      </c>
      <c r="Q1081" s="26" t="n">
        <v>0.1124</v>
      </c>
      <c r="R1081" s="25" t="n">
        <v>72</v>
      </c>
      <c r="S1081" s="21" t="n">
        <v>8</v>
      </c>
    </row>
    <row r="1082" customFormat="false" ht="15" hidden="false" customHeight="true" outlineLevel="0" collapsed="false">
      <c r="A1082" s="19" t="n">
        <v>46053</v>
      </c>
      <c r="B1082" s="1" t="s">
        <v>137</v>
      </c>
      <c r="C1082" s="1" t="s">
        <v>164</v>
      </c>
      <c r="D1082" s="1" t="n">
        <v>17</v>
      </c>
      <c r="E1082" s="1" t="s">
        <v>10</v>
      </c>
      <c r="F1082" s="1" t="s">
        <v>291</v>
      </c>
      <c r="G1082" s="1" t="s">
        <v>298</v>
      </c>
      <c r="H1082" s="20" t="n">
        <v>1250</v>
      </c>
      <c r="I1082" s="21" t="n">
        <v>35</v>
      </c>
      <c r="J1082" s="20" t="n">
        <f aca="false">H1082*I1082</f>
        <v>43750</v>
      </c>
      <c r="K1082" s="22" t="n">
        <v>2.88</v>
      </c>
      <c r="L1082" s="23" t="n">
        <f aca="false">H1082*K1082</f>
        <v>3600</v>
      </c>
      <c r="M1082" s="23" t="n">
        <v>2500</v>
      </c>
      <c r="N1082" s="24" t="n">
        <f aca="false">L1082-M1082</f>
        <v>1100</v>
      </c>
      <c r="O1082" s="25" t="n">
        <f aca="false">IF(L1082&gt;=M1082,1,0)</f>
        <v>1</v>
      </c>
      <c r="P1082" s="26" t="n">
        <v>0.6847</v>
      </c>
      <c r="Q1082" s="26" t="n">
        <v>0.0795</v>
      </c>
      <c r="R1082" s="25" t="n">
        <v>85</v>
      </c>
      <c r="S1082" s="21" t="n">
        <v>13</v>
      </c>
    </row>
    <row r="1083" customFormat="false" ht="15" hidden="false" customHeight="true" outlineLevel="0" collapsed="false">
      <c r="A1083" s="19" t="n">
        <v>46053</v>
      </c>
      <c r="B1083" s="1" t="s">
        <v>137</v>
      </c>
      <c r="C1083" s="1" t="s">
        <v>164</v>
      </c>
      <c r="D1083" s="1" t="n">
        <v>18</v>
      </c>
      <c r="E1083" s="1" t="s">
        <v>10</v>
      </c>
      <c r="F1083" s="1" t="s">
        <v>167</v>
      </c>
      <c r="G1083" s="1" t="s">
        <v>208</v>
      </c>
      <c r="H1083" s="20" t="n">
        <v>2250</v>
      </c>
      <c r="I1083" s="21" t="n">
        <v>19.05</v>
      </c>
      <c r="J1083" s="20" t="n">
        <f aca="false">H1083*I1083</f>
        <v>42862.5</v>
      </c>
      <c r="K1083" s="22" t="n">
        <v>1.83</v>
      </c>
      <c r="L1083" s="23" t="n">
        <f aca="false">H1083*K1083</f>
        <v>4117.5</v>
      </c>
      <c r="M1083" s="23" t="n">
        <v>2500</v>
      </c>
      <c r="N1083" s="24" t="n">
        <f aca="false">L1083-M1083</f>
        <v>1617.5</v>
      </c>
      <c r="O1083" s="25" t="n">
        <f aca="false">IF(L1083&gt;=M1083,1,0)</f>
        <v>1</v>
      </c>
      <c r="P1083" s="26" t="n">
        <v>0.8474</v>
      </c>
      <c r="Q1083" s="26" t="n">
        <v>0.0757</v>
      </c>
      <c r="R1083" s="25" t="n">
        <v>82</v>
      </c>
      <c r="S1083" s="21" t="n">
        <v>10</v>
      </c>
    </row>
    <row r="1084" customFormat="false" ht="15" hidden="false" customHeight="true" outlineLevel="0" collapsed="false">
      <c r="A1084" s="19" t="n">
        <v>46053</v>
      </c>
      <c r="B1084" s="1" t="s">
        <v>137</v>
      </c>
      <c r="C1084" s="1" t="s">
        <v>164</v>
      </c>
      <c r="D1084" s="1" t="n">
        <v>19</v>
      </c>
      <c r="E1084" s="1" t="s">
        <v>10</v>
      </c>
      <c r="F1084" s="1" t="s">
        <v>167</v>
      </c>
      <c r="G1084" s="1" t="s">
        <v>208</v>
      </c>
      <c r="H1084" s="20" t="n">
        <v>2000</v>
      </c>
      <c r="I1084" s="21" t="n">
        <v>18.43</v>
      </c>
      <c r="J1084" s="20" t="n">
        <f aca="false">H1084*I1084</f>
        <v>36860</v>
      </c>
      <c r="K1084" s="22" t="n">
        <v>1.83</v>
      </c>
      <c r="L1084" s="23" t="n">
        <f aca="false">H1084*K1084</f>
        <v>3660</v>
      </c>
      <c r="M1084" s="23" t="n">
        <v>2500</v>
      </c>
      <c r="N1084" s="24" t="n">
        <f aca="false">L1084-M1084</f>
        <v>1160</v>
      </c>
      <c r="O1084" s="25" t="n">
        <f aca="false">IF(L1084&gt;=M1084,1,0)</f>
        <v>1</v>
      </c>
      <c r="P1084" s="26" t="n">
        <v>0.7456</v>
      </c>
      <c r="Q1084" s="26" t="n">
        <v>0.0847</v>
      </c>
      <c r="R1084" s="25" t="n">
        <v>80</v>
      </c>
      <c r="S1084" s="21" t="n">
        <v>10</v>
      </c>
    </row>
    <row r="1085" customFormat="false" ht="15" hidden="false" customHeight="true" outlineLevel="0" collapsed="false">
      <c r="A1085" s="19" t="n">
        <v>46053</v>
      </c>
      <c r="B1085" s="1" t="s">
        <v>137</v>
      </c>
      <c r="C1085" s="1" t="s">
        <v>164</v>
      </c>
      <c r="D1085" s="1" t="n">
        <v>20</v>
      </c>
      <c r="E1085" s="1" t="s">
        <v>16</v>
      </c>
      <c r="F1085" s="1" t="s">
        <v>302</v>
      </c>
      <c r="G1085" s="1" t="s">
        <v>316</v>
      </c>
      <c r="H1085" s="20" t="n">
        <v>1600</v>
      </c>
      <c r="I1085" s="21" t="n">
        <v>17.95</v>
      </c>
      <c r="J1085" s="20" t="n">
        <f aca="false">H1085*I1085</f>
        <v>28720</v>
      </c>
      <c r="K1085" s="22" t="n">
        <v>1.44</v>
      </c>
      <c r="L1085" s="23" t="n">
        <f aca="false">H1085*K1085</f>
        <v>2304</v>
      </c>
      <c r="M1085" s="23" t="n">
        <v>2500</v>
      </c>
      <c r="N1085" s="24" t="n">
        <f aca="false">L1085-M1085</f>
        <v>-196</v>
      </c>
      <c r="O1085" s="25" t="n">
        <f aca="false">IF(L1085&gt;=M1085,1,0)</f>
        <v>0</v>
      </c>
      <c r="P1085" s="26" t="n">
        <v>0.6391</v>
      </c>
      <c r="Q1085" s="26" t="n">
        <v>0.0946</v>
      </c>
      <c r="R1085" s="25" t="n">
        <v>71</v>
      </c>
      <c r="S1085" s="21" t="n">
        <v>10</v>
      </c>
    </row>
    <row r="1086" customFormat="false" ht="15" hidden="false" customHeight="true" outlineLevel="0" collapsed="false">
      <c r="A1086" s="19" t="n">
        <v>46053</v>
      </c>
      <c r="B1086" s="1" t="s">
        <v>137</v>
      </c>
      <c r="C1086" s="1" t="s">
        <v>164</v>
      </c>
      <c r="D1086" s="1" t="n">
        <v>21</v>
      </c>
      <c r="E1086" s="1" t="s">
        <v>219</v>
      </c>
      <c r="F1086" s="1" t="s">
        <v>329</v>
      </c>
      <c r="G1086" s="1" t="s">
        <v>330</v>
      </c>
      <c r="H1086" s="20" t="n">
        <v>600</v>
      </c>
      <c r="I1086" s="21" t="n">
        <v>43.71</v>
      </c>
      <c r="J1086" s="20" t="n">
        <f aca="false">H1086*I1086</f>
        <v>26226</v>
      </c>
      <c r="K1086" s="22" t="n">
        <v>2.34</v>
      </c>
      <c r="L1086" s="23" t="n">
        <f aca="false">H1086*K1086</f>
        <v>1404</v>
      </c>
      <c r="M1086" s="23" t="n">
        <v>2500</v>
      </c>
      <c r="N1086" s="24" t="n">
        <f aca="false">L1086-M1086</f>
        <v>-1096</v>
      </c>
      <c r="O1086" s="25" t="n">
        <f aca="false">IF(L1086&gt;=M1086,1,0)</f>
        <v>0</v>
      </c>
      <c r="P1086" s="26" t="n">
        <v>0.453</v>
      </c>
      <c r="Q1086" s="26" t="n">
        <v>0.1887</v>
      </c>
      <c r="R1086" s="25" t="n">
        <v>76</v>
      </c>
      <c r="S1086" s="21" t="n">
        <v>13</v>
      </c>
    </row>
    <row r="1087" customFormat="false" ht="15" hidden="false" customHeight="true" outlineLevel="0" collapsed="false">
      <c r="A1087" s="19" t="n">
        <v>46053</v>
      </c>
      <c r="B1087" s="1" t="s">
        <v>137</v>
      </c>
      <c r="C1087" s="1" t="s">
        <v>164</v>
      </c>
      <c r="D1087" s="1" t="n">
        <v>22</v>
      </c>
      <c r="E1087" s="1" t="s">
        <v>16</v>
      </c>
      <c r="F1087" s="1" t="s">
        <v>139</v>
      </c>
      <c r="G1087" s="1" t="s">
        <v>140</v>
      </c>
      <c r="H1087" s="20" t="n">
        <v>1600</v>
      </c>
      <c r="I1087" s="21" t="n">
        <v>22.23</v>
      </c>
      <c r="J1087" s="20" t="n">
        <f aca="false">H1087*I1087</f>
        <v>35568</v>
      </c>
      <c r="K1087" s="22" t="n">
        <v>1.51</v>
      </c>
      <c r="L1087" s="23" t="n">
        <f aca="false">H1087*K1087</f>
        <v>2416</v>
      </c>
      <c r="M1087" s="23" t="n">
        <v>2500</v>
      </c>
      <c r="N1087" s="24" t="n">
        <f aca="false">L1087-M1087</f>
        <v>-84</v>
      </c>
      <c r="O1087" s="25" t="n">
        <f aca="false">IF(L1087&gt;=M1087,1,0)</f>
        <v>0</v>
      </c>
      <c r="P1087" s="26" t="n">
        <v>0.938</v>
      </c>
      <c r="Q1087" s="26" t="n">
        <v>0.0812</v>
      </c>
      <c r="R1087" s="25" t="n">
        <v>79</v>
      </c>
      <c r="S1087" s="21" t="n">
        <v>8</v>
      </c>
    </row>
    <row r="1088" customFormat="false" ht="15" hidden="false" customHeight="true" outlineLevel="0" collapsed="false">
      <c r="A1088" s="19" t="n">
        <v>46053</v>
      </c>
      <c r="B1088" s="1" t="s">
        <v>137</v>
      </c>
      <c r="C1088" s="1" t="s">
        <v>164</v>
      </c>
      <c r="D1088" s="1" t="n">
        <v>23</v>
      </c>
      <c r="E1088" s="1" t="s">
        <v>22</v>
      </c>
      <c r="F1088" s="1" t="s">
        <v>308</v>
      </c>
      <c r="G1088" s="1" t="s">
        <v>274</v>
      </c>
      <c r="H1088" s="20" t="n">
        <v>1800</v>
      </c>
      <c r="I1088" s="21" t="n">
        <v>22.23</v>
      </c>
      <c r="J1088" s="20" t="n">
        <f aca="false">H1088*I1088</f>
        <v>40014</v>
      </c>
      <c r="K1088" s="22" t="n">
        <v>1.07</v>
      </c>
      <c r="L1088" s="23" t="n">
        <f aca="false">H1088*K1088</f>
        <v>1926</v>
      </c>
      <c r="M1088" s="23" t="n">
        <v>2500</v>
      </c>
      <c r="N1088" s="24" t="n">
        <f aca="false">L1088-M1088</f>
        <v>-574</v>
      </c>
      <c r="O1088" s="25" t="n">
        <f aca="false">IF(L1088&gt;=M1088,1,0)</f>
        <v>0</v>
      </c>
      <c r="P1088" s="26" t="n">
        <v>0.6419</v>
      </c>
      <c r="Q1088" s="26" t="n">
        <v>0.0759</v>
      </c>
      <c r="R1088" s="25" t="n">
        <v>81</v>
      </c>
      <c r="S1088" s="21" t="n">
        <v>13</v>
      </c>
    </row>
    <row r="1089" customFormat="false" ht="15" hidden="false" customHeight="true" outlineLevel="0" collapsed="false">
      <c r="A1089" s="19" t="n">
        <v>46053</v>
      </c>
      <c r="B1089" s="1" t="s">
        <v>137</v>
      </c>
      <c r="C1089" s="1" t="s">
        <v>164</v>
      </c>
      <c r="D1089" s="1" t="n">
        <v>24</v>
      </c>
      <c r="E1089" s="1" t="s">
        <v>10</v>
      </c>
      <c r="F1089" s="1" t="s">
        <v>286</v>
      </c>
      <c r="G1089" s="1" t="s">
        <v>287</v>
      </c>
      <c r="H1089" s="20" t="n">
        <v>2050</v>
      </c>
      <c r="I1089" s="21" t="n">
        <v>17.98</v>
      </c>
      <c r="J1089" s="20" t="n">
        <f aca="false">H1089*I1089</f>
        <v>36859</v>
      </c>
      <c r="K1089" s="22" t="n">
        <v>2.1</v>
      </c>
      <c r="L1089" s="23" t="n">
        <f aca="false">H1089*K1089</f>
        <v>4305</v>
      </c>
      <c r="M1089" s="23" t="n">
        <v>2500</v>
      </c>
      <c r="N1089" s="24" t="n">
        <f aca="false">L1089-M1089</f>
        <v>1805</v>
      </c>
      <c r="O1089" s="25" t="n">
        <f aca="false">IF(L1089&gt;=M1089,1,0)</f>
        <v>1</v>
      </c>
      <c r="P1089" s="26" t="n">
        <v>0.8532</v>
      </c>
      <c r="Q1089" s="26" t="n">
        <v>0.0828</v>
      </c>
      <c r="R1089" s="25" t="n">
        <v>71</v>
      </c>
      <c r="S1089" s="21" t="n">
        <v>10</v>
      </c>
    </row>
    <row r="1090" customFormat="false" ht="15" hidden="false" customHeight="true" outlineLevel="0" collapsed="false">
      <c r="A1090" s="19" t="n">
        <v>46053</v>
      </c>
      <c r="B1090" s="1" t="s">
        <v>137</v>
      </c>
      <c r="C1090" s="1" t="s">
        <v>164</v>
      </c>
      <c r="D1090" s="1" t="n">
        <v>25</v>
      </c>
      <c r="E1090" s="1" t="s">
        <v>152</v>
      </c>
      <c r="F1090" s="1" t="s">
        <v>341</v>
      </c>
      <c r="G1090" s="1" t="s">
        <v>342</v>
      </c>
      <c r="H1090" s="20" t="n">
        <v>2600</v>
      </c>
      <c r="I1090" s="21" t="n">
        <v>17.98</v>
      </c>
      <c r="J1090" s="20" t="n">
        <f aca="false">H1090*I1090</f>
        <v>46748</v>
      </c>
      <c r="K1090" s="22" t="n">
        <v>2.35</v>
      </c>
      <c r="L1090" s="23" t="n">
        <f aca="false">H1090*K1090</f>
        <v>6110</v>
      </c>
      <c r="M1090" s="23" t="n">
        <v>2500</v>
      </c>
      <c r="N1090" s="24" t="n">
        <f aca="false">L1090-M1090</f>
        <v>3610</v>
      </c>
      <c r="O1090" s="25" t="n">
        <f aca="false">IF(L1090&gt;=M1090,1,0)</f>
        <v>1</v>
      </c>
      <c r="P1090" s="26" t="n">
        <v>1.0225</v>
      </c>
      <c r="Q1090" s="26" t="n">
        <v>0.1015</v>
      </c>
      <c r="R1090" s="25" t="n">
        <v>79</v>
      </c>
      <c r="S1090" s="21" t="n">
        <v>10</v>
      </c>
    </row>
    <row r="1091" customFormat="false" ht="15" hidden="false" customHeight="true" outlineLevel="0" collapsed="false">
      <c r="A1091" s="19" t="n">
        <v>46053</v>
      </c>
      <c r="B1091" s="1" t="s">
        <v>137</v>
      </c>
      <c r="C1091" s="1" t="s">
        <v>164</v>
      </c>
      <c r="D1091" s="1" t="n">
        <v>26</v>
      </c>
      <c r="E1091" s="1" t="s">
        <v>10</v>
      </c>
      <c r="F1091" s="1" t="s">
        <v>309</v>
      </c>
      <c r="G1091" s="1" t="s">
        <v>317</v>
      </c>
      <c r="H1091" s="20" t="n">
        <v>1200</v>
      </c>
      <c r="I1091" s="21" t="n">
        <v>26.28</v>
      </c>
      <c r="J1091" s="20" t="n">
        <f aca="false">H1091*I1091</f>
        <v>31536</v>
      </c>
      <c r="K1091" s="22" t="n">
        <v>3.5</v>
      </c>
      <c r="L1091" s="23" t="n">
        <f aca="false">H1091*K1091</f>
        <v>4200</v>
      </c>
      <c r="M1091" s="23" t="n">
        <v>2500</v>
      </c>
      <c r="N1091" s="24" t="n">
        <f aca="false">L1091-M1091</f>
        <v>1700</v>
      </c>
      <c r="O1091" s="25" t="n">
        <f aca="false">IF(L1091&gt;=M1091,1,0)</f>
        <v>1</v>
      </c>
      <c r="P1091" s="26" t="n">
        <v>0.7074</v>
      </c>
      <c r="Q1091" s="26" t="n">
        <v>0.1304</v>
      </c>
      <c r="R1091" s="25" t="n">
        <v>77</v>
      </c>
      <c r="S1091" s="21" t="n">
        <v>10</v>
      </c>
    </row>
    <row r="1092" customFormat="false" ht="15" hidden="false" customHeight="true" outlineLevel="0" collapsed="false">
      <c r="A1092" s="19" t="n">
        <v>46053</v>
      </c>
      <c r="B1092" s="1" t="s">
        <v>137</v>
      </c>
      <c r="C1092" s="1" t="s">
        <v>164</v>
      </c>
      <c r="D1092" s="1" t="n">
        <v>27</v>
      </c>
      <c r="E1092" s="1" t="s">
        <v>219</v>
      </c>
      <c r="F1092" s="1" t="s">
        <v>343</v>
      </c>
      <c r="G1092" s="1" t="s">
        <v>221</v>
      </c>
      <c r="H1092" s="20" t="n">
        <v>1900</v>
      </c>
      <c r="I1092" s="21" t="n">
        <v>20.39</v>
      </c>
      <c r="J1092" s="20" t="n">
        <f aca="false">H1092*I1092</f>
        <v>38741</v>
      </c>
      <c r="K1092" s="22" t="n">
        <v>1.2</v>
      </c>
      <c r="L1092" s="23" t="n">
        <f aca="false">H1092*K1092</f>
        <v>2280</v>
      </c>
      <c r="M1092" s="23" t="n">
        <v>2500</v>
      </c>
      <c r="N1092" s="24" t="n">
        <f aca="false">L1092-M1092</f>
        <v>-220</v>
      </c>
      <c r="O1092" s="25" t="n">
        <f aca="false">IF(L1092&gt;=M1092,1,0)</f>
        <v>0</v>
      </c>
      <c r="P1092" s="26" t="n">
        <v>0.8797</v>
      </c>
      <c r="Q1092" s="26" t="n">
        <v>0.1242</v>
      </c>
      <c r="R1092" s="25" t="n">
        <v>75</v>
      </c>
      <c r="S1092" s="21" t="n">
        <v>10</v>
      </c>
    </row>
    <row r="1093" customFormat="false" ht="15" hidden="false" customHeight="true" outlineLevel="0" collapsed="false">
      <c r="A1093" s="19" t="n">
        <v>46053</v>
      </c>
      <c r="B1093" s="1" t="s">
        <v>137</v>
      </c>
      <c r="C1093" s="1" t="s">
        <v>164</v>
      </c>
      <c r="D1093" s="1" t="n">
        <v>28</v>
      </c>
      <c r="E1093" s="1" t="s">
        <v>176</v>
      </c>
      <c r="F1093" s="1" t="s">
        <v>292</v>
      </c>
      <c r="G1093" s="1" t="s">
        <v>223</v>
      </c>
      <c r="H1093" s="20" t="n">
        <v>1350</v>
      </c>
      <c r="I1093" s="21" t="n">
        <v>27.12</v>
      </c>
      <c r="J1093" s="20" t="n">
        <f aca="false">H1093*I1093</f>
        <v>36612</v>
      </c>
      <c r="K1093" s="22" t="n">
        <v>2.16</v>
      </c>
      <c r="L1093" s="23" t="n">
        <f aca="false">H1093*K1093</f>
        <v>2916</v>
      </c>
      <c r="M1093" s="23" t="n">
        <v>2500</v>
      </c>
      <c r="N1093" s="24" t="n">
        <f aca="false">L1093-M1093</f>
        <v>416</v>
      </c>
      <c r="O1093" s="25" t="n">
        <f aca="false">IF(L1093&gt;=M1093,1,0)</f>
        <v>1</v>
      </c>
      <c r="P1093" s="26" t="n">
        <v>0.7647</v>
      </c>
      <c r="Q1093" s="26" t="n">
        <v>0.1183</v>
      </c>
      <c r="R1093" s="25" t="n">
        <v>79</v>
      </c>
      <c r="S1093" s="21" t="n">
        <v>10</v>
      </c>
    </row>
    <row r="1094" customFormat="false" ht="15" hidden="false" customHeight="true" outlineLevel="0" collapsed="false">
      <c r="A1094" s="19" t="n">
        <v>46053</v>
      </c>
      <c r="B1094" s="1" t="s">
        <v>137</v>
      </c>
      <c r="C1094" s="1" t="s">
        <v>164</v>
      </c>
      <c r="D1094" s="1" t="n">
        <v>29</v>
      </c>
      <c r="E1094" s="1" t="s">
        <v>219</v>
      </c>
      <c r="F1094" s="1" t="s">
        <v>318</v>
      </c>
      <c r="G1094" s="1" t="s">
        <v>185</v>
      </c>
      <c r="H1094" s="20" t="n">
        <v>1910</v>
      </c>
      <c r="I1094" s="21" t="n">
        <v>17.89</v>
      </c>
      <c r="J1094" s="20" t="n">
        <f aca="false">H1094*I1094</f>
        <v>34169.9</v>
      </c>
      <c r="K1094" s="22" t="n">
        <v>1.44</v>
      </c>
      <c r="L1094" s="23" t="n">
        <f aca="false">H1094*K1094</f>
        <v>2750.4</v>
      </c>
      <c r="M1094" s="23" t="n">
        <v>2500</v>
      </c>
      <c r="N1094" s="24" t="n">
        <f aca="false">L1094-M1094</f>
        <v>250.4</v>
      </c>
      <c r="O1094" s="25" t="n">
        <f aca="false">IF(L1094&gt;=M1094,1,0)</f>
        <v>1</v>
      </c>
      <c r="P1094" s="26" t="n">
        <v>0.8425</v>
      </c>
      <c r="Q1094" s="26" t="n">
        <v>0.1129</v>
      </c>
      <c r="R1094" s="25" t="n">
        <v>71</v>
      </c>
      <c r="S1094" s="21" t="n">
        <v>10</v>
      </c>
    </row>
    <row r="1095" customFormat="false" ht="15" hidden="false" customHeight="true" outlineLevel="0" collapsed="false">
      <c r="A1095" s="19" t="n">
        <v>46053</v>
      </c>
      <c r="B1095" s="1" t="s">
        <v>137</v>
      </c>
      <c r="C1095" s="1" t="s">
        <v>164</v>
      </c>
      <c r="D1095" s="1" t="n">
        <v>30</v>
      </c>
      <c r="E1095" s="1" t="s">
        <v>10</v>
      </c>
      <c r="F1095" s="1" t="s">
        <v>160</v>
      </c>
      <c r="G1095" s="1" t="s">
        <v>161</v>
      </c>
      <c r="H1095" s="20" t="n">
        <v>2000</v>
      </c>
      <c r="I1095" s="21" t="n">
        <v>22.05</v>
      </c>
      <c r="J1095" s="20" t="n">
        <f aca="false">H1095*I1095</f>
        <v>44100</v>
      </c>
      <c r="K1095" s="22" t="n">
        <v>1.83</v>
      </c>
      <c r="L1095" s="23" t="n">
        <f aca="false">H1095*K1095</f>
        <v>3660</v>
      </c>
      <c r="M1095" s="23" t="n">
        <v>2500</v>
      </c>
      <c r="N1095" s="24" t="n">
        <f aca="false">L1095-M1095</f>
        <v>1160</v>
      </c>
      <c r="O1095" s="25" t="n">
        <f aca="false">IF(L1095&gt;=M1095,1,0)</f>
        <v>1</v>
      </c>
      <c r="P1095" s="26" t="n">
        <v>0.9472</v>
      </c>
      <c r="Q1095" s="26" t="n">
        <v>0.1106</v>
      </c>
      <c r="R1095" s="25" t="n">
        <v>79</v>
      </c>
      <c r="S1095" s="21" t="n">
        <v>10</v>
      </c>
    </row>
    <row r="1096" customFormat="false" ht="15" hidden="false" customHeight="true" outlineLevel="0" collapsed="false">
      <c r="A1096" s="19" t="n">
        <v>46053</v>
      </c>
      <c r="B1096" s="1" t="s">
        <v>137</v>
      </c>
      <c r="C1096" s="1" t="s">
        <v>164</v>
      </c>
      <c r="D1096" s="1" t="n">
        <v>31</v>
      </c>
      <c r="E1096" s="1" t="s">
        <v>176</v>
      </c>
      <c r="F1096" s="1" t="s">
        <v>337</v>
      </c>
      <c r="G1096" s="1" t="s">
        <v>338</v>
      </c>
      <c r="H1096" s="20" t="n">
        <v>1750</v>
      </c>
      <c r="I1096" s="21" t="n">
        <v>20.86</v>
      </c>
      <c r="J1096" s="20" t="n">
        <f aca="false">H1096*I1096</f>
        <v>36505</v>
      </c>
      <c r="K1096" s="22" t="n">
        <v>1.86</v>
      </c>
      <c r="L1096" s="23" t="n">
        <f aca="false">H1096*K1096</f>
        <v>3255</v>
      </c>
      <c r="M1096" s="23" t="n">
        <v>2500</v>
      </c>
      <c r="N1096" s="24" t="n">
        <f aca="false">L1096-M1096</f>
        <v>755</v>
      </c>
      <c r="O1096" s="25" t="n">
        <f aca="false">IF(L1096&gt;=M1096,1,0)</f>
        <v>1</v>
      </c>
      <c r="P1096" s="26" t="n">
        <v>0.7751</v>
      </c>
      <c r="Q1096" s="26" t="n">
        <v>0.088</v>
      </c>
      <c r="R1096" s="25" t="n">
        <v>78</v>
      </c>
      <c r="S1096" s="21" t="n">
        <v>10</v>
      </c>
    </row>
    <row r="1097" customFormat="false" ht="15" hidden="false" customHeight="true" outlineLevel="0" collapsed="false">
      <c r="A1097" s="19" t="n">
        <v>46053</v>
      </c>
      <c r="B1097" s="1" t="s">
        <v>137</v>
      </c>
      <c r="C1097" s="1" t="s">
        <v>164</v>
      </c>
      <c r="D1097" s="1" t="n">
        <v>32</v>
      </c>
      <c r="E1097" s="1" t="s">
        <v>176</v>
      </c>
      <c r="F1097" s="1" t="s">
        <v>184</v>
      </c>
      <c r="G1097" s="1" t="s">
        <v>339</v>
      </c>
      <c r="H1097" s="20" t="n">
        <v>1500</v>
      </c>
      <c r="I1097" s="21" t="n">
        <v>19.36</v>
      </c>
      <c r="J1097" s="20" t="n">
        <f aca="false">H1097*I1097</f>
        <v>29040</v>
      </c>
      <c r="K1097" s="22" t="n">
        <v>1.8</v>
      </c>
      <c r="L1097" s="23" t="n">
        <f aca="false">H1097*K1097</f>
        <v>2700</v>
      </c>
      <c r="M1097" s="23" t="n">
        <v>2500</v>
      </c>
      <c r="N1097" s="24" t="n">
        <f aca="false">L1097-M1097</f>
        <v>200</v>
      </c>
      <c r="O1097" s="25" t="n">
        <f aca="false">IF(L1097&gt;=M1097,1,0)</f>
        <v>1</v>
      </c>
      <c r="P1097" s="26" t="n">
        <v>0.6685</v>
      </c>
      <c r="Q1097" s="26" t="n">
        <v>0.1263</v>
      </c>
      <c r="R1097" s="25" t="n">
        <v>71</v>
      </c>
      <c r="S1097" s="21" t="n">
        <v>10</v>
      </c>
    </row>
    <row r="1098" customFormat="false" ht="15" hidden="false" customHeight="true" outlineLevel="0" collapsed="false">
      <c r="A1098" s="19" t="n">
        <v>46053</v>
      </c>
      <c r="B1098" s="1" t="s">
        <v>137</v>
      </c>
      <c r="C1098" s="1" t="s">
        <v>190</v>
      </c>
      <c r="D1098" s="1" t="n">
        <v>33</v>
      </c>
      <c r="E1098" s="1" t="s">
        <v>16</v>
      </c>
      <c r="F1098" s="1" t="s">
        <v>300</v>
      </c>
      <c r="G1098" s="1" t="s">
        <v>260</v>
      </c>
      <c r="H1098" s="20" t="n">
        <v>2053</v>
      </c>
      <c r="I1098" s="21" t="n">
        <v>16.66</v>
      </c>
      <c r="J1098" s="20" t="n">
        <f aca="false">H1098*I1098</f>
        <v>34202.98</v>
      </c>
      <c r="K1098" s="22" t="n">
        <v>1.4</v>
      </c>
      <c r="L1098" s="23" t="n">
        <f aca="false">H1098*K1098</f>
        <v>2874.2</v>
      </c>
      <c r="M1098" s="23" t="n">
        <v>2500</v>
      </c>
      <c r="N1098" s="24" t="n">
        <f aca="false">L1098-M1098</f>
        <v>374.2</v>
      </c>
      <c r="O1098" s="25" t="n">
        <f aca="false">IF(L1098&gt;=M1098,1,0)</f>
        <v>1</v>
      </c>
      <c r="P1098" s="26" t="n">
        <v>1.06551339563863</v>
      </c>
      <c r="Q1098" s="26" t="n">
        <v>0.0653658536585366</v>
      </c>
      <c r="R1098" s="25" t="n">
        <v>67</v>
      </c>
      <c r="S1098" s="21" t="n">
        <v>10</v>
      </c>
    </row>
    <row r="1099" customFormat="false" ht="15" hidden="false" customHeight="true" outlineLevel="0" collapsed="false">
      <c r="A1099" s="19" t="n">
        <v>46053</v>
      </c>
      <c r="B1099" s="1" t="s">
        <v>137</v>
      </c>
      <c r="C1099" s="1" t="s">
        <v>190</v>
      </c>
      <c r="D1099" s="1" t="n">
        <v>34</v>
      </c>
      <c r="E1099" s="1" t="s">
        <v>16</v>
      </c>
      <c r="F1099" s="1" t="s">
        <v>139</v>
      </c>
      <c r="G1099" s="1" t="s">
        <v>140</v>
      </c>
      <c r="H1099" s="20" t="n">
        <v>1600</v>
      </c>
      <c r="I1099" s="21" t="n">
        <v>22.23</v>
      </c>
      <c r="J1099" s="20" t="n">
        <f aca="false">H1099*I1099</f>
        <v>35568</v>
      </c>
      <c r="K1099" s="22" t="n">
        <v>1.51</v>
      </c>
      <c r="L1099" s="23" t="n">
        <f aca="false">H1099*K1099</f>
        <v>2416</v>
      </c>
      <c r="M1099" s="23" t="n">
        <v>2500</v>
      </c>
      <c r="N1099" s="24" t="n">
        <f aca="false">L1099-M1099</f>
        <v>-84</v>
      </c>
      <c r="O1099" s="25" t="n">
        <f aca="false">IF(L1099&gt;=M1099,1,0)</f>
        <v>0</v>
      </c>
      <c r="P1099" s="26" t="n">
        <v>0.798921832884097</v>
      </c>
      <c r="Q1099" s="26" t="n">
        <v>0.0723270440251572</v>
      </c>
      <c r="R1099" s="25" t="n">
        <v>78</v>
      </c>
      <c r="S1099" s="21" t="n">
        <v>10</v>
      </c>
    </row>
    <row r="1100" customFormat="false" ht="15" hidden="false" customHeight="true" outlineLevel="0" collapsed="false">
      <c r="A1100" s="19" t="n">
        <v>46053</v>
      </c>
      <c r="B1100" s="1" t="s">
        <v>137</v>
      </c>
      <c r="C1100" s="1" t="s">
        <v>190</v>
      </c>
      <c r="D1100" s="1" t="n">
        <v>35</v>
      </c>
      <c r="E1100" s="1" t="s">
        <v>16</v>
      </c>
      <c r="F1100" s="1" t="s">
        <v>139</v>
      </c>
      <c r="G1100" s="1" t="s">
        <v>140</v>
      </c>
      <c r="H1100" s="20" t="n">
        <v>1620</v>
      </c>
      <c r="I1100" s="21" t="n">
        <v>24.1</v>
      </c>
      <c r="J1100" s="20" t="n">
        <f aca="false">H1100*I1100</f>
        <v>39042</v>
      </c>
      <c r="K1100" s="22" t="n">
        <v>1.51</v>
      </c>
      <c r="L1100" s="23" t="n">
        <f aca="false">H1100*K1100</f>
        <v>2446.2</v>
      </c>
      <c r="M1100" s="23" t="n">
        <v>2500</v>
      </c>
      <c r="N1100" s="24" t="n">
        <f aca="false">L1100-M1100</f>
        <v>-53.8000000000002</v>
      </c>
      <c r="O1100" s="25" t="n">
        <f aca="false">IF(L1100&gt;=M1100,1,0)</f>
        <v>0</v>
      </c>
      <c r="P1100" s="26" t="n">
        <v>0.772802850356295</v>
      </c>
      <c r="Q1100" s="26" t="n">
        <v>0.095625</v>
      </c>
      <c r="R1100" s="25" t="n">
        <v>75</v>
      </c>
      <c r="S1100" s="21" t="n">
        <v>10</v>
      </c>
    </row>
    <row r="1101" customFormat="false" ht="15" hidden="false" customHeight="true" outlineLevel="0" collapsed="false">
      <c r="A1101" s="19" t="n">
        <v>46053</v>
      </c>
      <c r="B1101" s="1" t="s">
        <v>137</v>
      </c>
      <c r="C1101" s="1" t="s">
        <v>190</v>
      </c>
      <c r="D1101" s="1" t="n">
        <v>36</v>
      </c>
      <c r="E1101" s="1" t="s">
        <v>16</v>
      </c>
      <c r="F1101" s="1" t="s">
        <v>300</v>
      </c>
      <c r="G1101" s="1" t="s">
        <v>260</v>
      </c>
      <c r="H1101" s="20" t="n">
        <v>1820</v>
      </c>
      <c r="I1101" s="21" t="n">
        <v>17.42</v>
      </c>
      <c r="J1101" s="20" t="n">
        <f aca="false">H1101*I1101</f>
        <v>31704.4</v>
      </c>
      <c r="K1101" s="22" t="n">
        <v>1.4</v>
      </c>
      <c r="L1101" s="23" t="n">
        <f aca="false">H1101*K1101</f>
        <v>2548</v>
      </c>
      <c r="M1101" s="23" t="n">
        <v>2500</v>
      </c>
      <c r="N1101" s="24" t="n">
        <f aca="false">L1101-M1101</f>
        <v>48</v>
      </c>
      <c r="O1101" s="25" t="n">
        <f aca="false">IF(L1101&gt;=M1101,1,0)</f>
        <v>1</v>
      </c>
      <c r="P1101" s="26" t="n">
        <v>0.802148148148148</v>
      </c>
      <c r="Q1101" s="26" t="n">
        <v>0.0951195219123506</v>
      </c>
      <c r="R1101" s="25" t="n">
        <v>67</v>
      </c>
      <c r="S1101" s="21" t="n">
        <v>10</v>
      </c>
    </row>
    <row r="1102" customFormat="false" ht="15" hidden="false" customHeight="true" outlineLevel="0" collapsed="false">
      <c r="A1102" s="19" t="n">
        <v>46053</v>
      </c>
      <c r="B1102" s="1" t="s">
        <v>137</v>
      </c>
      <c r="C1102" s="1" t="s">
        <v>190</v>
      </c>
      <c r="D1102" s="1" t="n">
        <v>37</v>
      </c>
      <c r="E1102" s="1" t="s">
        <v>16</v>
      </c>
      <c r="F1102" s="1" t="s">
        <v>300</v>
      </c>
      <c r="G1102" s="1" t="s">
        <v>260</v>
      </c>
      <c r="H1102" s="20" t="n">
        <v>1922</v>
      </c>
      <c r="I1102" s="21" t="n">
        <v>16.66</v>
      </c>
      <c r="J1102" s="20" t="n">
        <f aca="false">H1102*I1102</f>
        <v>32020.52</v>
      </c>
      <c r="K1102" s="22" t="n">
        <v>1.4</v>
      </c>
      <c r="L1102" s="23" t="n">
        <f aca="false">H1102*K1102</f>
        <v>2690.8</v>
      </c>
      <c r="M1102" s="23" t="n">
        <v>2500</v>
      </c>
      <c r="N1102" s="24" t="n">
        <f aca="false">L1102-M1102</f>
        <v>190.8</v>
      </c>
      <c r="O1102" s="25" t="n">
        <f aca="false">IF(L1102&gt;=M1102,1,0)</f>
        <v>1</v>
      </c>
      <c r="P1102" s="26" t="n">
        <v>0.88797892401553</v>
      </c>
      <c r="Q1102" s="26" t="n">
        <v>0.0825</v>
      </c>
      <c r="R1102" s="25" t="n">
        <v>75</v>
      </c>
      <c r="S1102" s="21" t="n">
        <v>10</v>
      </c>
    </row>
    <row r="1103" customFormat="false" ht="15" hidden="false" customHeight="true" outlineLevel="0" collapsed="false">
      <c r="A1103" s="19" t="n">
        <v>46053</v>
      </c>
      <c r="B1103" s="1" t="s">
        <v>137</v>
      </c>
      <c r="C1103" s="1" t="s">
        <v>190</v>
      </c>
      <c r="D1103" s="1" t="n">
        <v>38</v>
      </c>
      <c r="E1103" s="1" t="s">
        <v>16</v>
      </c>
      <c r="F1103" s="1" t="s">
        <v>300</v>
      </c>
      <c r="G1103" s="1" t="s">
        <v>260</v>
      </c>
      <c r="H1103" s="20" t="n">
        <v>1500</v>
      </c>
      <c r="I1103" s="21" t="n">
        <v>16.66</v>
      </c>
      <c r="J1103" s="20" t="n">
        <f aca="false">H1103*I1103</f>
        <v>24990</v>
      </c>
      <c r="K1103" s="22" t="n">
        <v>1.4</v>
      </c>
      <c r="L1103" s="23" t="n">
        <f aca="false">H1103*K1103</f>
        <v>2100</v>
      </c>
      <c r="M1103" s="23" t="n">
        <v>2500</v>
      </c>
      <c r="N1103" s="24" t="n">
        <f aca="false">L1103-M1103</f>
        <v>-400</v>
      </c>
      <c r="O1103" s="25" t="n">
        <f aca="false">IF(L1103&gt;=M1103,1,0)</f>
        <v>0</v>
      </c>
      <c r="P1103" s="26" t="n">
        <v>0.621641791044776</v>
      </c>
      <c r="Q1103" s="26" t="n">
        <v>0.0747904577691812</v>
      </c>
      <c r="R1103" s="25" t="n">
        <v>82</v>
      </c>
      <c r="S1103" s="21" t="n">
        <v>10</v>
      </c>
    </row>
    <row r="1104" customFormat="false" ht="15" hidden="false" customHeight="true" outlineLevel="0" collapsed="false">
      <c r="A1104" s="19" t="n">
        <v>46054</v>
      </c>
      <c r="B1104" s="1" t="s">
        <v>344</v>
      </c>
      <c r="C1104" s="1" t="s">
        <v>138</v>
      </c>
      <c r="D1104" s="1" t="n">
        <v>1</v>
      </c>
      <c r="E1104" s="1" t="s">
        <v>10</v>
      </c>
      <c r="F1104" s="1" t="s">
        <v>306</v>
      </c>
      <c r="G1104" s="1" t="s">
        <v>312</v>
      </c>
      <c r="H1104" s="20" t="n">
        <v>1350</v>
      </c>
      <c r="I1104" s="21" t="n">
        <v>21.11</v>
      </c>
      <c r="J1104" s="20" t="n">
        <f aca="false">H1104*I1104</f>
        <v>28498.5</v>
      </c>
      <c r="K1104" s="22" t="n">
        <v>1.98</v>
      </c>
      <c r="L1104" s="23" t="n">
        <f aca="false">H1104*K1104</f>
        <v>2673</v>
      </c>
      <c r="M1104" s="23" t="n">
        <v>2500</v>
      </c>
      <c r="N1104" s="24" t="n">
        <f aca="false">L1104-M1104</f>
        <v>173</v>
      </c>
      <c r="O1104" s="25" t="n">
        <f aca="false">IF(L1104&gt;=M1104,1,0)</f>
        <v>1</v>
      </c>
      <c r="P1104" s="26" t="n">
        <v>0.6914</v>
      </c>
      <c r="Q1104" s="26" t="n">
        <v>0.0965</v>
      </c>
      <c r="R1104" s="25" t="n">
        <v>77</v>
      </c>
      <c r="S1104" s="21" t="n">
        <v>9</v>
      </c>
    </row>
    <row r="1105" customFormat="false" ht="15" hidden="false" customHeight="true" outlineLevel="0" collapsed="false">
      <c r="A1105" s="19" t="n">
        <v>46054</v>
      </c>
      <c r="B1105" s="1" t="s">
        <v>344</v>
      </c>
      <c r="C1105" s="1" t="s">
        <v>138</v>
      </c>
      <c r="D1105" s="1" t="n">
        <v>2</v>
      </c>
      <c r="E1105" s="1" t="s">
        <v>10</v>
      </c>
      <c r="F1105" s="1" t="s">
        <v>250</v>
      </c>
      <c r="G1105" s="1" t="s">
        <v>261</v>
      </c>
      <c r="H1105" s="20" t="n">
        <v>1550</v>
      </c>
      <c r="I1105" s="21" t="n">
        <v>19.73</v>
      </c>
      <c r="J1105" s="20" t="n">
        <f aca="false">H1105*I1105</f>
        <v>30581.5</v>
      </c>
      <c r="K1105" s="22" t="n">
        <v>1.75</v>
      </c>
      <c r="L1105" s="23" t="n">
        <f aca="false">H1105*K1105</f>
        <v>2712.5</v>
      </c>
      <c r="M1105" s="23" t="n">
        <v>2500</v>
      </c>
      <c r="N1105" s="24" t="n">
        <f aca="false">L1105-M1105</f>
        <v>212.5</v>
      </c>
      <c r="O1105" s="25" t="n">
        <f aca="false">IF(L1105&gt;=M1105,1,0)</f>
        <v>1</v>
      </c>
      <c r="P1105" s="26" t="n">
        <v>0.8818</v>
      </c>
      <c r="Q1105" s="26" t="n">
        <v>0.0576</v>
      </c>
      <c r="R1105" s="25" t="n">
        <v>70</v>
      </c>
      <c r="S1105" s="21" t="n">
        <v>8</v>
      </c>
    </row>
    <row r="1106" customFormat="false" ht="15" hidden="false" customHeight="true" outlineLevel="0" collapsed="false">
      <c r="A1106" s="19" t="n">
        <v>46054</v>
      </c>
      <c r="B1106" s="1" t="s">
        <v>344</v>
      </c>
      <c r="C1106" s="1" t="s">
        <v>138</v>
      </c>
      <c r="D1106" s="1" t="n">
        <v>3</v>
      </c>
      <c r="E1106" s="1" t="s">
        <v>13</v>
      </c>
      <c r="F1106" s="1" t="s">
        <v>340</v>
      </c>
      <c r="G1106" s="1" t="s">
        <v>149</v>
      </c>
      <c r="H1106" s="20" t="n">
        <v>1350</v>
      </c>
      <c r="I1106" s="21" t="n">
        <v>20.83</v>
      </c>
      <c r="J1106" s="20" t="n">
        <f aca="false">H1106*I1106</f>
        <v>28120.5</v>
      </c>
      <c r="K1106" s="22" t="n">
        <v>2.2</v>
      </c>
      <c r="L1106" s="23" t="n">
        <f aca="false">H1106*K1106</f>
        <v>2970</v>
      </c>
      <c r="M1106" s="23" t="n">
        <v>2500</v>
      </c>
      <c r="N1106" s="24" t="n">
        <f aca="false">L1106-M1106</f>
        <v>470</v>
      </c>
      <c r="O1106" s="25" t="n">
        <f aca="false">IF(L1106&gt;=M1106,1,0)</f>
        <v>1</v>
      </c>
      <c r="P1106" s="26" t="n">
        <v>0.7944</v>
      </c>
      <c r="Q1106" s="26" t="n">
        <v>0.1451</v>
      </c>
      <c r="R1106" s="25" t="n">
        <v>75</v>
      </c>
      <c r="S1106" s="21" t="n">
        <v>8</v>
      </c>
    </row>
    <row r="1107" customFormat="false" ht="15" hidden="false" customHeight="true" outlineLevel="0" collapsed="false">
      <c r="A1107" s="19" t="n">
        <v>46054</v>
      </c>
      <c r="B1107" s="1" t="s">
        <v>344</v>
      </c>
      <c r="C1107" s="1" t="s">
        <v>138</v>
      </c>
      <c r="D1107" s="1" t="n">
        <v>4</v>
      </c>
      <c r="E1107" s="1" t="s">
        <v>145</v>
      </c>
      <c r="F1107" s="1" t="s">
        <v>345</v>
      </c>
      <c r="G1107" s="1" t="s">
        <v>281</v>
      </c>
      <c r="H1107" s="20" t="n">
        <v>1100</v>
      </c>
      <c r="I1107" s="21" t="n">
        <v>22.91</v>
      </c>
      <c r="J1107" s="20" t="n">
        <f aca="false">H1107*I1107</f>
        <v>25201</v>
      </c>
      <c r="K1107" s="22" t="n">
        <v>3</v>
      </c>
      <c r="L1107" s="23" t="n">
        <f aca="false">H1107*K1107</f>
        <v>3300</v>
      </c>
      <c r="M1107" s="23" t="n">
        <v>2500</v>
      </c>
      <c r="N1107" s="24" t="n">
        <f aca="false">L1107-M1107</f>
        <v>800</v>
      </c>
      <c r="O1107" s="25" t="n">
        <f aca="false">IF(L1107&gt;=M1107,1,0)</f>
        <v>1</v>
      </c>
      <c r="P1107" s="26" t="n">
        <v>0.6563</v>
      </c>
      <c r="Q1107" s="26" t="n">
        <v>0.0865</v>
      </c>
      <c r="R1107" s="25" t="n">
        <v>79</v>
      </c>
      <c r="S1107" s="21" t="n">
        <v>8</v>
      </c>
    </row>
    <row r="1108" customFormat="false" ht="15" hidden="false" customHeight="true" outlineLevel="0" collapsed="false">
      <c r="A1108" s="19" t="n">
        <v>46054</v>
      </c>
      <c r="B1108" s="1" t="s">
        <v>344</v>
      </c>
      <c r="C1108" s="1" t="s">
        <v>138</v>
      </c>
      <c r="D1108" s="1" t="n">
        <v>5</v>
      </c>
      <c r="E1108" s="1" t="s">
        <v>13</v>
      </c>
      <c r="F1108" s="1" t="s">
        <v>332</v>
      </c>
      <c r="G1108" s="1" t="s">
        <v>149</v>
      </c>
      <c r="H1108" s="20" t="n">
        <v>1650</v>
      </c>
      <c r="I1108" s="21" t="n">
        <v>16.21</v>
      </c>
      <c r="J1108" s="20" t="n">
        <f aca="false">H1108*I1108</f>
        <v>26746.5</v>
      </c>
      <c r="K1108" s="22" t="n">
        <v>2.2</v>
      </c>
      <c r="L1108" s="23" t="n">
        <f aca="false">H1108*K1108</f>
        <v>3630</v>
      </c>
      <c r="M1108" s="23" t="n">
        <v>2500</v>
      </c>
      <c r="N1108" s="24" t="n">
        <f aca="false">L1108-M1108</f>
        <v>1130</v>
      </c>
      <c r="O1108" s="25" t="n">
        <f aca="false">IF(L1108&gt;=M1108,1,0)</f>
        <v>1</v>
      </c>
      <c r="P1108" s="26" t="n">
        <v>0.7876</v>
      </c>
      <c r="Q1108" s="26" t="n">
        <v>0.1415</v>
      </c>
      <c r="R1108" s="25" t="n">
        <v>69</v>
      </c>
      <c r="S1108" s="21" t="n">
        <v>8</v>
      </c>
    </row>
    <row r="1109" customFormat="false" ht="15" hidden="false" customHeight="true" outlineLevel="0" collapsed="false">
      <c r="A1109" s="19" t="n">
        <v>46054</v>
      </c>
      <c r="B1109" s="1" t="s">
        <v>344</v>
      </c>
      <c r="C1109" s="1" t="s">
        <v>138</v>
      </c>
      <c r="D1109" s="1" t="n">
        <v>6</v>
      </c>
      <c r="E1109" s="1" t="s">
        <v>10</v>
      </c>
      <c r="F1109" s="1" t="s">
        <v>250</v>
      </c>
      <c r="G1109" s="1" t="s">
        <v>261</v>
      </c>
      <c r="H1109" s="20" t="n">
        <v>1170</v>
      </c>
      <c r="I1109" s="21" t="n">
        <v>19.73</v>
      </c>
      <c r="J1109" s="20" t="n">
        <f aca="false">H1109*I1109</f>
        <v>23084.1</v>
      </c>
      <c r="K1109" s="22" t="n">
        <v>1.75</v>
      </c>
      <c r="L1109" s="23" t="n">
        <f aca="false">H1109*K1109</f>
        <v>2047.5</v>
      </c>
      <c r="M1109" s="23" t="n">
        <v>2500</v>
      </c>
      <c r="N1109" s="24" t="n">
        <f aca="false">L1109-M1109</f>
        <v>-452.5</v>
      </c>
      <c r="O1109" s="25" t="n">
        <f aca="false">IF(L1109&gt;=M1109,1,0)</f>
        <v>0</v>
      </c>
      <c r="P1109" s="26" t="n">
        <v>0.9074</v>
      </c>
      <c r="Q1109" s="26" t="n">
        <v>0.1953</v>
      </c>
      <c r="R1109" s="25" t="n">
        <v>53</v>
      </c>
      <c r="S1109" s="21" t="n">
        <v>8</v>
      </c>
    </row>
    <row r="1110" customFormat="false" ht="15" hidden="false" customHeight="true" outlineLevel="0" collapsed="false">
      <c r="A1110" s="19" t="n">
        <v>46054</v>
      </c>
      <c r="B1110" s="1" t="s">
        <v>344</v>
      </c>
      <c r="C1110" s="1" t="s">
        <v>138</v>
      </c>
      <c r="D1110" s="1" t="n">
        <v>7</v>
      </c>
      <c r="E1110" s="1" t="s">
        <v>145</v>
      </c>
      <c r="F1110" s="1" t="s">
        <v>333</v>
      </c>
      <c r="G1110" s="1" t="s">
        <v>336</v>
      </c>
      <c r="H1110" s="20" t="n">
        <v>1200</v>
      </c>
      <c r="I1110" s="21" t="n">
        <v>21.13</v>
      </c>
      <c r="J1110" s="20" t="n">
        <f aca="false">H1110*I1110</f>
        <v>25356</v>
      </c>
      <c r="K1110" s="22" t="n">
        <v>2.2</v>
      </c>
      <c r="L1110" s="23" t="n">
        <f aca="false">H1110*K1110</f>
        <v>2640</v>
      </c>
      <c r="M1110" s="23" t="n">
        <v>2500</v>
      </c>
      <c r="N1110" s="24" t="n">
        <f aca="false">L1110-M1110</f>
        <v>140</v>
      </c>
      <c r="O1110" s="25" t="n">
        <f aca="false">IF(L1110&gt;=M1110,1,0)</f>
        <v>1</v>
      </c>
      <c r="P1110" s="26" t="n">
        <v>0.674</v>
      </c>
      <c r="Q1110" s="26" t="n">
        <v>0.1232</v>
      </c>
      <c r="R1110" s="25" t="n">
        <v>78</v>
      </c>
      <c r="S1110" s="21" t="n">
        <v>8</v>
      </c>
    </row>
    <row r="1111" customFormat="false" ht="15" hidden="false" customHeight="true" outlineLevel="0" collapsed="false">
      <c r="A1111" s="19" t="n">
        <v>46054</v>
      </c>
      <c r="B1111" s="1" t="s">
        <v>344</v>
      </c>
      <c r="C1111" s="1" t="s">
        <v>138</v>
      </c>
      <c r="D1111" s="1" t="n">
        <v>8</v>
      </c>
      <c r="E1111" s="1" t="s">
        <v>13</v>
      </c>
      <c r="F1111" s="1" t="s">
        <v>200</v>
      </c>
      <c r="G1111" s="1" t="s">
        <v>149</v>
      </c>
      <c r="H1111" s="20" t="n">
        <v>1500</v>
      </c>
      <c r="I1111" s="21" t="n">
        <v>19.64</v>
      </c>
      <c r="J1111" s="20" t="n">
        <f aca="false">H1111*I1111</f>
        <v>29460</v>
      </c>
      <c r="K1111" s="22" t="n">
        <v>2.2</v>
      </c>
      <c r="L1111" s="23" t="n">
        <f aca="false">H1111*K1111</f>
        <v>3300</v>
      </c>
      <c r="M1111" s="23" t="n">
        <v>2500</v>
      </c>
      <c r="N1111" s="24" t="n">
        <f aca="false">L1111-M1111</f>
        <v>800.000000000001</v>
      </c>
      <c r="O1111" s="25" t="n">
        <f aca="false">IF(L1111&gt;=M1111,1,0)</f>
        <v>1</v>
      </c>
      <c r="P1111" s="26" t="n">
        <v>0.8266</v>
      </c>
      <c r="Q1111" s="26" t="n">
        <v>0.1208</v>
      </c>
      <c r="R1111" s="25" t="n">
        <v>73</v>
      </c>
      <c r="S1111" s="21" t="n">
        <v>8</v>
      </c>
    </row>
    <row r="1112" customFormat="false" ht="15" hidden="false" customHeight="true" outlineLevel="0" collapsed="false">
      <c r="A1112" s="19" t="n">
        <v>46054</v>
      </c>
      <c r="B1112" s="1" t="s">
        <v>344</v>
      </c>
      <c r="C1112" s="1" t="s">
        <v>138</v>
      </c>
      <c r="D1112" s="1" t="n">
        <v>9</v>
      </c>
      <c r="E1112" s="1" t="s">
        <v>16</v>
      </c>
      <c r="F1112" s="1" t="s">
        <v>302</v>
      </c>
      <c r="G1112" s="1" t="s">
        <v>316</v>
      </c>
      <c r="H1112" s="20" t="n">
        <v>1500</v>
      </c>
      <c r="I1112" s="21" t="n">
        <v>17.95</v>
      </c>
      <c r="J1112" s="20" t="n">
        <f aca="false">H1112*I1112</f>
        <v>26925</v>
      </c>
      <c r="K1112" s="22" t="n">
        <v>1.44</v>
      </c>
      <c r="L1112" s="23" t="n">
        <f aca="false">H1112*K1112</f>
        <v>2160</v>
      </c>
      <c r="M1112" s="23" t="n">
        <v>2500</v>
      </c>
      <c r="N1112" s="24" t="n">
        <f aca="false">L1112-M1112</f>
        <v>-340</v>
      </c>
      <c r="O1112" s="25" t="n">
        <f aca="false">IF(L1112&gt;=M1112,1,0)</f>
        <v>0</v>
      </c>
      <c r="P1112" s="26" t="n">
        <v>0.7887</v>
      </c>
      <c r="Q1112" s="26" t="n">
        <v>0.1111</v>
      </c>
      <c r="R1112" s="25" t="n">
        <v>66</v>
      </c>
      <c r="S1112" s="21" t="n">
        <v>9</v>
      </c>
    </row>
    <row r="1113" customFormat="false" ht="15" hidden="false" customHeight="true" outlineLevel="0" collapsed="false">
      <c r="A1113" s="19" t="n">
        <v>46054</v>
      </c>
      <c r="B1113" s="1" t="s">
        <v>344</v>
      </c>
      <c r="C1113" s="1" t="s">
        <v>138</v>
      </c>
      <c r="D1113" s="1" t="n">
        <v>10</v>
      </c>
      <c r="E1113" s="1" t="s">
        <v>16</v>
      </c>
      <c r="F1113" s="1" t="s">
        <v>302</v>
      </c>
      <c r="G1113" s="1" t="s">
        <v>316</v>
      </c>
      <c r="H1113" s="20" t="n">
        <v>1370</v>
      </c>
      <c r="I1113" s="21" t="n">
        <v>17.95</v>
      </c>
      <c r="J1113" s="20" t="n">
        <f aca="false">H1113*I1113</f>
        <v>24591.5</v>
      </c>
      <c r="K1113" s="22" t="n">
        <v>1.44</v>
      </c>
      <c r="L1113" s="23" t="n">
        <f aca="false">H1113*K1113</f>
        <v>1972.8</v>
      </c>
      <c r="M1113" s="23" t="n">
        <v>2500</v>
      </c>
      <c r="N1113" s="24" t="n">
        <f aca="false">L1113-M1113</f>
        <v>-527.2</v>
      </c>
      <c r="O1113" s="25" t="n">
        <f aca="false">IF(L1113&gt;=M1113,1,0)</f>
        <v>0</v>
      </c>
      <c r="P1113" s="26" t="n">
        <v>0.6877</v>
      </c>
      <c r="Q1113" s="26" t="n">
        <v>0.1096</v>
      </c>
      <c r="R1113" s="25" t="n">
        <v>67</v>
      </c>
      <c r="S1113" s="21" t="n">
        <v>8</v>
      </c>
    </row>
    <row r="1114" customFormat="false" ht="15" hidden="false" customHeight="true" outlineLevel="0" collapsed="false">
      <c r="A1114" s="19" t="n">
        <v>46054</v>
      </c>
      <c r="B1114" s="1" t="s">
        <v>344</v>
      </c>
      <c r="C1114" s="1" t="s">
        <v>138</v>
      </c>
      <c r="D1114" s="1" t="n">
        <v>11</v>
      </c>
      <c r="E1114" s="1" t="s">
        <v>10</v>
      </c>
      <c r="F1114" s="1" t="s">
        <v>346</v>
      </c>
      <c r="G1114" s="1" t="s">
        <v>285</v>
      </c>
      <c r="H1114" s="20" t="n">
        <v>800</v>
      </c>
      <c r="I1114" s="21" t="n">
        <v>19.63</v>
      </c>
      <c r="J1114" s="20" t="n">
        <f aca="false">H1114*I1114</f>
        <v>15704</v>
      </c>
      <c r="K1114" s="22" t="n">
        <v>1.65</v>
      </c>
      <c r="L1114" s="23" t="n">
        <f aca="false">H1114*K1114</f>
        <v>1320</v>
      </c>
      <c r="M1114" s="23" t="n">
        <v>2500</v>
      </c>
      <c r="N1114" s="24" t="n">
        <f aca="false">L1114-M1114</f>
        <v>-1180</v>
      </c>
      <c r="O1114" s="25" t="n">
        <f aca="false">IF(L1114&gt;=M1114,1,0)</f>
        <v>0</v>
      </c>
      <c r="P1114" s="26" t="n">
        <v>0.399</v>
      </c>
      <c r="Q1114" s="26" t="n">
        <v>0.1056</v>
      </c>
      <c r="R1114" s="25" t="n">
        <v>75</v>
      </c>
      <c r="S1114" s="21" t="n">
        <v>8</v>
      </c>
    </row>
    <row r="1115" customFormat="false" ht="15" hidden="false" customHeight="true" outlineLevel="0" collapsed="false">
      <c r="A1115" s="19" t="n">
        <v>46054</v>
      </c>
      <c r="B1115" s="1" t="s">
        <v>344</v>
      </c>
      <c r="C1115" s="1" t="s">
        <v>138</v>
      </c>
      <c r="D1115" s="1" t="n">
        <v>12</v>
      </c>
      <c r="E1115" s="1" t="s">
        <v>10</v>
      </c>
      <c r="F1115" s="1" t="s">
        <v>250</v>
      </c>
      <c r="G1115" s="1" t="s">
        <v>261</v>
      </c>
      <c r="H1115" s="20" t="n">
        <v>1500</v>
      </c>
      <c r="I1115" s="21" t="n">
        <v>19.73</v>
      </c>
      <c r="J1115" s="20" t="n">
        <f aca="false">H1115*I1115</f>
        <v>29595</v>
      </c>
      <c r="K1115" s="22" t="n">
        <v>1.75</v>
      </c>
      <c r="L1115" s="23" t="n">
        <f aca="false">H1115*K1115</f>
        <v>2625</v>
      </c>
      <c r="M1115" s="23" t="n">
        <v>2500</v>
      </c>
      <c r="N1115" s="24" t="n">
        <f aca="false">L1115-M1115</f>
        <v>125</v>
      </c>
      <c r="O1115" s="25" t="n">
        <f aca="false">IF(L1115&gt;=M1115,1,0)</f>
        <v>1</v>
      </c>
      <c r="P1115" s="26" t="n">
        <v>0.8346</v>
      </c>
      <c r="Q1115" s="26" t="n">
        <v>0.1015</v>
      </c>
      <c r="R1115" s="25" t="n">
        <v>69</v>
      </c>
      <c r="S1115" s="21" t="n">
        <v>9</v>
      </c>
    </row>
    <row r="1116" customFormat="false" ht="15" hidden="false" customHeight="true" outlineLevel="0" collapsed="false">
      <c r="A1116" s="19" t="n">
        <v>46054</v>
      </c>
      <c r="B1116" s="1" t="s">
        <v>344</v>
      </c>
      <c r="C1116" s="1" t="s">
        <v>138</v>
      </c>
      <c r="D1116" s="1" t="n">
        <v>13</v>
      </c>
      <c r="E1116" s="1" t="s">
        <v>10</v>
      </c>
      <c r="F1116" s="1" t="s">
        <v>306</v>
      </c>
      <c r="G1116" s="1" t="s">
        <v>312</v>
      </c>
      <c r="H1116" s="20" t="n">
        <v>1400</v>
      </c>
      <c r="I1116" s="21" t="n">
        <v>21.11</v>
      </c>
      <c r="J1116" s="20" t="n">
        <f aca="false">H1116*I1116</f>
        <v>29554</v>
      </c>
      <c r="K1116" s="22" t="n">
        <v>1.98</v>
      </c>
      <c r="L1116" s="23" t="n">
        <f aca="false">H1116*K1116</f>
        <v>2772</v>
      </c>
      <c r="M1116" s="23" t="n">
        <v>2500</v>
      </c>
      <c r="N1116" s="24" t="n">
        <f aca="false">L1116-M1116</f>
        <v>272</v>
      </c>
      <c r="O1116" s="25" t="n">
        <f aca="false">IF(L1116&gt;=M1116,1,0)</f>
        <v>1</v>
      </c>
      <c r="P1116" s="26" t="n">
        <v>0.686</v>
      </c>
      <c r="Q1116" s="26" t="n">
        <v>0.0711</v>
      </c>
      <c r="R1116" s="25" t="n">
        <v>74</v>
      </c>
      <c r="S1116" s="21" t="n">
        <v>10</v>
      </c>
    </row>
    <row r="1117" customFormat="false" ht="15" hidden="false" customHeight="true" outlineLevel="0" collapsed="false">
      <c r="A1117" s="19" t="n">
        <v>46054</v>
      </c>
      <c r="B1117" s="1" t="s">
        <v>344</v>
      </c>
      <c r="C1117" s="1" t="s">
        <v>138</v>
      </c>
      <c r="D1117" s="1" t="n">
        <v>14</v>
      </c>
      <c r="E1117" s="1" t="s">
        <v>10</v>
      </c>
      <c r="F1117" s="1" t="s">
        <v>160</v>
      </c>
      <c r="G1117" s="1" t="s">
        <v>161</v>
      </c>
      <c r="H1117" s="20" t="n">
        <v>1550</v>
      </c>
      <c r="I1117" s="21" t="n">
        <v>22.05</v>
      </c>
      <c r="J1117" s="20" t="n">
        <f aca="false">H1117*I1117</f>
        <v>34177.5</v>
      </c>
      <c r="K1117" s="22" t="n">
        <v>1.83</v>
      </c>
      <c r="L1117" s="23" t="n">
        <f aca="false">H1117*K1117</f>
        <v>2836.5</v>
      </c>
      <c r="M1117" s="23" t="n">
        <v>2500</v>
      </c>
      <c r="N1117" s="24" t="n">
        <f aca="false">L1117-M1117</f>
        <v>336.5</v>
      </c>
      <c r="O1117" s="25" t="n">
        <f aca="false">IF(L1117&gt;=M1117,1,0)</f>
        <v>1</v>
      </c>
      <c r="P1117" s="26" t="n">
        <v>0.871</v>
      </c>
      <c r="Q1117" s="26" t="n">
        <v>0.1367</v>
      </c>
      <c r="R1117" s="25" t="n">
        <v>72</v>
      </c>
      <c r="S1117" s="21" t="n">
        <v>9</v>
      </c>
    </row>
    <row r="1118" customFormat="false" ht="15" hidden="false" customHeight="true" outlineLevel="0" collapsed="false">
      <c r="A1118" s="19" t="n">
        <v>46054</v>
      </c>
      <c r="B1118" s="1" t="s">
        <v>344</v>
      </c>
      <c r="C1118" s="1" t="s">
        <v>138</v>
      </c>
      <c r="D1118" s="1" t="n">
        <v>15</v>
      </c>
      <c r="E1118" s="1" t="s">
        <v>10</v>
      </c>
      <c r="F1118" s="1" t="s">
        <v>167</v>
      </c>
      <c r="G1118" s="1" t="s">
        <v>208</v>
      </c>
      <c r="H1118" s="20" t="n">
        <v>1730</v>
      </c>
      <c r="I1118" s="21" t="n">
        <v>19.05</v>
      </c>
      <c r="J1118" s="20" t="n">
        <f aca="false">H1118*I1118</f>
        <v>32956.5</v>
      </c>
      <c r="K1118" s="22" t="n">
        <v>1.53</v>
      </c>
      <c r="L1118" s="23" t="n">
        <f aca="false">H1118*K1118</f>
        <v>2646.9</v>
      </c>
      <c r="M1118" s="23" t="n">
        <v>2500</v>
      </c>
      <c r="N1118" s="24" t="n">
        <f aca="false">L1118-M1118</f>
        <v>146.9</v>
      </c>
      <c r="O1118" s="25" t="n">
        <f aca="false">IF(L1118&gt;=M1118,1,0)</f>
        <v>1</v>
      </c>
      <c r="P1118" s="26" t="n">
        <v>0.7915</v>
      </c>
      <c r="Q1118" s="26" t="n">
        <v>0.156</v>
      </c>
      <c r="R1118" s="25" t="n">
        <v>75</v>
      </c>
      <c r="S1118" s="21" t="n">
        <v>10</v>
      </c>
    </row>
    <row r="1119" customFormat="false" ht="15" hidden="false" customHeight="true" outlineLevel="0" collapsed="false">
      <c r="A1119" s="19" t="n">
        <v>46054</v>
      </c>
      <c r="B1119" s="1" t="s">
        <v>344</v>
      </c>
      <c r="C1119" s="1" t="s">
        <v>138</v>
      </c>
      <c r="D1119" s="1" t="n">
        <v>16</v>
      </c>
      <c r="E1119" s="1" t="s">
        <v>10</v>
      </c>
      <c r="F1119" s="1" t="s">
        <v>296</v>
      </c>
      <c r="G1119" s="1" t="s">
        <v>297</v>
      </c>
      <c r="H1119" s="20" t="n">
        <v>1950</v>
      </c>
      <c r="I1119" s="21" t="n">
        <v>16.82</v>
      </c>
      <c r="J1119" s="20" t="n">
        <f aca="false">H1119*I1119</f>
        <v>32799</v>
      </c>
      <c r="K1119" s="22" t="n">
        <v>1.45</v>
      </c>
      <c r="L1119" s="23" t="n">
        <f aca="false">H1119*K1119</f>
        <v>2827.5</v>
      </c>
      <c r="M1119" s="23" t="n">
        <v>2500</v>
      </c>
      <c r="N1119" s="24" t="n">
        <f aca="false">L1119-M1119</f>
        <v>327.5</v>
      </c>
      <c r="O1119" s="25" t="n">
        <f aca="false">IF(L1119&gt;=M1119,1,0)</f>
        <v>1</v>
      </c>
      <c r="P1119" s="26" t="n">
        <v>0.9425</v>
      </c>
      <c r="Q1119" s="26" t="n">
        <v>0.0923</v>
      </c>
      <c r="R1119" s="25" t="n">
        <v>71</v>
      </c>
      <c r="S1119" s="21" t="n">
        <v>8</v>
      </c>
    </row>
    <row r="1120" customFormat="false" ht="15" hidden="false" customHeight="true" outlineLevel="0" collapsed="false">
      <c r="A1120" s="19" t="n">
        <v>46054</v>
      </c>
      <c r="B1120" s="1" t="s">
        <v>344</v>
      </c>
      <c r="C1120" s="1" t="s">
        <v>164</v>
      </c>
      <c r="D1120" s="1" t="n">
        <v>17</v>
      </c>
      <c r="E1120" s="1" t="s">
        <v>10</v>
      </c>
      <c r="F1120" s="1" t="s">
        <v>291</v>
      </c>
      <c r="G1120" s="1" t="s">
        <v>298</v>
      </c>
      <c r="H1120" s="20" t="n">
        <v>1300</v>
      </c>
      <c r="I1120" s="21" t="n">
        <v>35.97</v>
      </c>
      <c r="J1120" s="20" t="n">
        <f aca="false">H1120*I1120</f>
        <v>46761</v>
      </c>
      <c r="K1120" s="22" t="n">
        <v>2.88</v>
      </c>
      <c r="L1120" s="23" t="n">
        <f aca="false">H1120*K1120</f>
        <v>3744</v>
      </c>
      <c r="M1120" s="23" t="n">
        <v>2500</v>
      </c>
      <c r="N1120" s="24" t="n">
        <f aca="false">L1120-M1120</f>
        <v>1244</v>
      </c>
      <c r="O1120" s="25" t="n">
        <f aca="false">IF(L1120&gt;=M1120,1,0)</f>
        <v>1</v>
      </c>
      <c r="P1120" s="26" t="n">
        <v>0.7487</v>
      </c>
      <c r="Q1120" s="26" t="n">
        <v>0.0795</v>
      </c>
      <c r="R1120" s="25" t="n">
        <v>84</v>
      </c>
      <c r="S1120" s="21" t="n">
        <v>13</v>
      </c>
    </row>
    <row r="1121" customFormat="false" ht="15" hidden="false" customHeight="true" outlineLevel="0" collapsed="false">
      <c r="A1121" s="19" t="n">
        <v>46054</v>
      </c>
      <c r="B1121" s="1" t="s">
        <v>344</v>
      </c>
      <c r="C1121" s="1" t="s">
        <v>164</v>
      </c>
      <c r="D1121" s="1" t="n">
        <v>18</v>
      </c>
      <c r="E1121" s="1" t="s">
        <v>10</v>
      </c>
      <c r="F1121" s="1" t="s">
        <v>167</v>
      </c>
      <c r="G1121" s="1" t="s">
        <v>208</v>
      </c>
      <c r="H1121" s="20" t="n">
        <v>2050</v>
      </c>
      <c r="I1121" s="21" t="n">
        <v>19.05</v>
      </c>
      <c r="J1121" s="20" t="n">
        <f aca="false">H1121*I1121</f>
        <v>39052.5</v>
      </c>
      <c r="K1121" s="22" t="n">
        <v>1.83</v>
      </c>
      <c r="L1121" s="23" t="n">
        <f aca="false">H1121*K1121</f>
        <v>3751.5</v>
      </c>
      <c r="M1121" s="23" t="n">
        <v>2500</v>
      </c>
      <c r="N1121" s="24" t="n">
        <f aca="false">L1121-M1121</f>
        <v>1251.5</v>
      </c>
      <c r="O1121" s="25" t="n">
        <f aca="false">IF(L1121&gt;=M1121,1,0)</f>
        <v>1</v>
      </c>
      <c r="P1121" s="26" t="n">
        <v>0.8941</v>
      </c>
      <c r="Q1121" s="26" t="n">
        <v>0.0757</v>
      </c>
      <c r="R1121" s="25" t="n">
        <v>82</v>
      </c>
      <c r="S1121" s="21" t="n">
        <v>9</v>
      </c>
    </row>
    <row r="1122" customFormat="false" ht="15" hidden="false" customHeight="true" outlineLevel="0" collapsed="false">
      <c r="A1122" s="19" t="n">
        <v>46054</v>
      </c>
      <c r="B1122" s="1" t="s">
        <v>344</v>
      </c>
      <c r="C1122" s="1" t="s">
        <v>164</v>
      </c>
      <c r="D1122" s="1" t="n">
        <v>19</v>
      </c>
      <c r="E1122" s="1" t="s">
        <v>10</v>
      </c>
      <c r="F1122" s="1" t="s">
        <v>167</v>
      </c>
      <c r="G1122" s="1" t="s">
        <v>208</v>
      </c>
      <c r="H1122" s="20" t="n">
        <v>1900</v>
      </c>
      <c r="I1122" s="21" t="n">
        <v>18.43</v>
      </c>
      <c r="J1122" s="20" t="n">
        <f aca="false">H1122*I1122</f>
        <v>35017</v>
      </c>
      <c r="K1122" s="22" t="n">
        <v>1.83</v>
      </c>
      <c r="L1122" s="23" t="n">
        <f aca="false">H1122*K1122</f>
        <v>3477</v>
      </c>
      <c r="M1122" s="23" t="n">
        <v>2500</v>
      </c>
      <c r="N1122" s="24" t="n">
        <f aca="false">L1122-M1122</f>
        <v>977</v>
      </c>
      <c r="O1122" s="25" t="n">
        <f aca="false">IF(L1122&gt;=M1122,1,0)</f>
        <v>1</v>
      </c>
      <c r="P1122" s="26" t="n">
        <v>0.8128</v>
      </c>
      <c r="Q1122" s="26" t="n">
        <v>0.0847</v>
      </c>
      <c r="R1122" s="25" t="n">
        <v>80</v>
      </c>
      <c r="S1122" s="21" t="n">
        <v>9</v>
      </c>
    </row>
    <row r="1123" customFormat="false" ht="15" hidden="false" customHeight="true" outlineLevel="0" collapsed="false">
      <c r="A1123" s="19" t="n">
        <v>46054</v>
      </c>
      <c r="B1123" s="1" t="s">
        <v>344</v>
      </c>
      <c r="C1123" s="1" t="s">
        <v>164</v>
      </c>
      <c r="D1123" s="1" t="n">
        <v>20</v>
      </c>
      <c r="E1123" s="1" t="s">
        <v>16</v>
      </c>
      <c r="F1123" s="1" t="s">
        <v>302</v>
      </c>
      <c r="G1123" s="1" t="s">
        <v>316</v>
      </c>
      <c r="H1123" s="20" t="n">
        <v>1700</v>
      </c>
      <c r="I1123" s="21" t="n">
        <v>17.95</v>
      </c>
      <c r="J1123" s="20" t="n">
        <f aca="false">H1123*I1123</f>
        <v>30515</v>
      </c>
      <c r="K1123" s="22" t="n">
        <v>1.44</v>
      </c>
      <c r="L1123" s="23" t="n">
        <f aca="false">H1123*K1123</f>
        <v>2448</v>
      </c>
      <c r="M1123" s="23" t="n">
        <v>2500</v>
      </c>
      <c r="N1123" s="24" t="n">
        <f aca="false">L1123-M1123</f>
        <v>-52</v>
      </c>
      <c r="O1123" s="25" t="n">
        <f aca="false">IF(L1123&gt;=M1123,1,0)</f>
        <v>0</v>
      </c>
      <c r="P1123" s="26" t="n">
        <v>0.8022</v>
      </c>
      <c r="Q1123" s="26" t="n">
        <v>0.0946</v>
      </c>
      <c r="R1123" s="25" t="n">
        <v>71</v>
      </c>
      <c r="S1123" s="21" t="n">
        <v>9</v>
      </c>
    </row>
    <row r="1124" customFormat="false" ht="15" hidden="false" customHeight="true" outlineLevel="0" collapsed="false">
      <c r="A1124" s="19" t="n">
        <v>46054</v>
      </c>
      <c r="B1124" s="1" t="s">
        <v>344</v>
      </c>
      <c r="C1124" s="1" t="s">
        <v>164</v>
      </c>
      <c r="D1124" s="1" t="n">
        <v>21</v>
      </c>
      <c r="E1124" s="1" t="s">
        <v>219</v>
      </c>
      <c r="F1124" s="1" t="s">
        <v>347</v>
      </c>
      <c r="G1124" s="1" t="s">
        <v>330</v>
      </c>
      <c r="H1124" s="20" t="n">
        <v>600</v>
      </c>
      <c r="I1124" s="21" t="n">
        <v>43.71</v>
      </c>
      <c r="J1124" s="20" t="n">
        <f aca="false">H1124*I1124</f>
        <v>26226</v>
      </c>
      <c r="K1124" s="22" t="n">
        <v>2.34</v>
      </c>
      <c r="L1124" s="23" t="n">
        <f aca="false">H1124*K1124</f>
        <v>1404</v>
      </c>
      <c r="M1124" s="23" t="n">
        <v>2500</v>
      </c>
      <c r="N1124" s="24" t="n">
        <f aca="false">L1124-M1124</f>
        <v>-1096</v>
      </c>
      <c r="O1124" s="25" t="n">
        <f aca="false">IF(L1124&gt;=M1124,1,0)</f>
        <v>0</v>
      </c>
      <c r="P1124" s="26" t="n">
        <v>0.4606</v>
      </c>
      <c r="Q1124" s="26" t="n">
        <v>0.1887</v>
      </c>
      <c r="R1124" s="25" t="n">
        <v>76</v>
      </c>
      <c r="S1124" s="21" t="n">
        <v>13</v>
      </c>
    </row>
    <row r="1125" customFormat="false" ht="15" hidden="false" customHeight="true" outlineLevel="0" collapsed="false">
      <c r="A1125" s="19" t="n">
        <v>46054</v>
      </c>
      <c r="B1125" s="1" t="s">
        <v>344</v>
      </c>
      <c r="C1125" s="1" t="s">
        <v>164</v>
      </c>
      <c r="D1125" s="1" t="n">
        <v>22</v>
      </c>
      <c r="E1125" s="1" t="s">
        <v>16</v>
      </c>
      <c r="F1125" s="1" t="s">
        <v>139</v>
      </c>
      <c r="G1125" s="1" t="s">
        <v>140</v>
      </c>
      <c r="H1125" s="20" t="n">
        <v>1800</v>
      </c>
      <c r="I1125" s="21" t="n">
        <v>22.23</v>
      </c>
      <c r="J1125" s="20" t="n">
        <f aca="false">H1125*I1125</f>
        <v>40014</v>
      </c>
      <c r="K1125" s="22" t="n">
        <v>1.51</v>
      </c>
      <c r="L1125" s="23" t="n">
        <f aca="false">H1125*K1125</f>
        <v>2718</v>
      </c>
      <c r="M1125" s="23" t="n">
        <v>2500</v>
      </c>
      <c r="N1125" s="24" t="n">
        <f aca="false">L1125-M1125</f>
        <v>218</v>
      </c>
      <c r="O1125" s="25" t="n">
        <f aca="false">IF(L1125&gt;=M1125,1,0)</f>
        <v>1</v>
      </c>
      <c r="P1125" s="26" t="n">
        <v>0.9419</v>
      </c>
      <c r="Q1125" s="26" t="n">
        <v>0.0812</v>
      </c>
      <c r="R1125" s="25" t="n">
        <v>79</v>
      </c>
      <c r="S1125" s="21" t="n">
        <v>9</v>
      </c>
    </row>
    <row r="1126" customFormat="false" ht="15" hidden="false" customHeight="true" outlineLevel="0" collapsed="false">
      <c r="A1126" s="19" t="n">
        <v>46054</v>
      </c>
      <c r="B1126" s="1" t="s">
        <v>344</v>
      </c>
      <c r="C1126" s="1" t="s">
        <v>164</v>
      </c>
      <c r="D1126" s="1" t="n">
        <v>23</v>
      </c>
      <c r="E1126" s="1" t="s">
        <v>22</v>
      </c>
      <c r="F1126" s="1" t="s">
        <v>308</v>
      </c>
      <c r="G1126" s="1" t="s">
        <v>274</v>
      </c>
      <c r="H1126" s="20" t="n">
        <v>1850</v>
      </c>
      <c r="I1126" s="21" t="n">
        <v>22.23</v>
      </c>
      <c r="J1126" s="20" t="n">
        <f aca="false">H1126*I1126</f>
        <v>41125.5</v>
      </c>
      <c r="K1126" s="22" t="n">
        <v>1.07</v>
      </c>
      <c r="L1126" s="23" t="n">
        <f aca="false">H1126*K1126</f>
        <v>1979.5</v>
      </c>
      <c r="M1126" s="23" t="n">
        <v>2500</v>
      </c>
      <c r="N1126" s="24" t="n">
        <f aca="false">L1126-M1126</f>
        <v>-520.5</v>
      </c>
      <c r="O1126" s="25" t="n">
        <f aca="false">IF(L1126&gt;=M1126,1,0)</f>
        <v>0</v>
      </c>
      <c r="P1126" s="26" t="n">
        <v>0.7532</v>
      </c>
      <c r="Q1126" s="26" t="n">
        <v>0.0759</v>
      </c>
      <c r="R1126" s="25" t="n">
        <v>80</v>
      </c>
      <c r="S1126" s="21" t="n">
        <v>12</v>
      </c>
    </row>
    <row r="1127" customFormat="false" ht="15" hidden="false" customHeight="true" outlineLevel="0" collapsed="false">
      <c r="A1127" s="19" t="n">
        <v>46054</v>
      </c>
      <c r="B1127" s="1" t="s">
        <v>344</v>
      </c>
      <c r="C1127" s="1" t="s">
        <v>164</v>
      </c>
      <c r="D1127" s="1" t="n">
        <v>24</v>
      </c>
      <c r="E1127" s="1" t="s">
        <v>10</v>
      </c>
      <c r="F1127" s="1" t="s">
        <v>286</v>
      </c>
      <c r="G1127" s="1" t="s">
        <v>287</v>
      </c>
      <c r="H1127" s="20" t="n">
        <v>1800</v>
      </c>
      <c r="I1127" s="21" t="n">
        <v>17.98</v>
      </c>
      <c r="J1127" s="20" t="n">
        <f aca="false">H1127*I1127</f>
        <v>32364</v>
      </c>
      <c r="K1127" s="22" t="n">
        <v>2.1</v>
      </c>
      <c r="L1127" s="23" t="n">
        <f aca="false">H1127*K1127</f>
        <v>3780</v>
      </c>
      <c r="M1127" s="23" t="n">
        <v>2500</v>
      </c>
      <c r="N1127" s="24" t="n">
        <f aca="false">L1127-M1127</f>
        <v>1280</v>
      </c>
      <c r="O1127" s="25" t="n">
        <f aca="false">IF(L1127&gt;=M1127,1,0)</f>
        <v>1</v>
      </c>
      <c r="P1127" s="26" t="n">
        <v>0.8756</v>
      </c>
      <c r="Q1127" s="26" t="n">
        <v>0.0828</v>
      </c>
      <c r="R1127" s="25" t="n">
        <v>70</v>
      </c>
      <c r="S1127" s="21" t="n">
        <v>9</v>
      </c>
    </row>
    <row r="1128" customFormat="false" ht="15" hidden="false" customHeight="true" outlineLevel="0" collapsed="false">
      <c r="A1128" s="19" t="n">
        <v>46054</v>
      </c>
      <c r="B1128" s="1" t="s">
        <v>344</v>
      </c>
      <c r="C1128" s="1" t="s">
        <v>164</v>
      </c>
      <c r="D1128" s="1" t="n">
        <v>25</v>
      </c>
      <c r="E1128" s="1" t="s">
        <v>152</v>
      </c>
      <c r="F1128" s="1" t="s">
        <v>341</v>
      </c>
      <c r="G1128" s="1" t="s">
        <v>342</v>
      </c>
      <c r="H1128" s="20" t="n">
        <v>700</v>
      </c>
      <c r="I1128" s="21" t="n">
        <v>26.51</v>
      </c>
      <c r="J1128" s="20" t="n">
        <f aca="false">H1128*I1128</f>
        <v>18557</v>
      </c>
      <c r="K1128" s="22" t="n">
        <v>2.35</v>
      </c>
      <c r="L1128" s="23" t="n">
        <f aca="false">H1128*K1128</f>
        <v>1645</v>
      </c>
      <c r="M1128" s="23" t="n">
        <v>2500</v>
      </c>
      <c r="N1128" s="24" t="n">
        <f aca="false">L1128-M1128</f>
        <v>-855</v>
      </c>
      <c r="O1128" s="25" t="n">
        <f aca="false">IF(L1128&gt;=M1128,1,0)</f>
        <v>0</v>
      </c>
      <c r="P1128" s="26" t="n">
        <v>0.397</v>
      </c>
      <c r="Q1128" s="26" t="n">
        <v>0.1015</v>
      </c>
      <c r="R1128" s="25" t="n">
        <v>79</v>
      </c>
      <c r="S1128" s="21" t="n">
        <v>10</v>
      </c>
    </row>
    <row r="1129" customFormat="false" ht="15" hidden="false" customHeight="true" outlineLevel="0" collapsed="false">
      <c r="A1129" s="19" t="n">
        <v>46054</v>
      </c>
      <c r="B1129" s="1" t="s">
        <v>344</v>
      </c>
      <c r="C1129" s="1" t="s">
        <v>164</v>
      </c>
      <c r="D1129" s="1" t="n">
        <v>26</v>
      </c>
      <c r="E1129" s="1" t="s">
        <v>10</v>
      </c>
      <c r="F1129" s="1" t="s">
        <v>309</v>
      </c>
      <c r="G1129" s="1" t="s">
        <v>317</v>
      </c>
      <c r="H1129" s="20" t="n">
        <v>1300</v>
      </c>
      <c r="I1129" s="21" t="n">
        <v>26.28</v>
      </c>
      <c r="J1129" s="20" t="n">
        <f aca="false">H1129*I1129</f>
        <v>34164</v>
      </c>
      <c r="K1129" s="22" t="n">
        <v>3.5</v>
      </c>
      <c r="L1129" s="23" t="n">
        <f aca="false">H1129*K1129</f>
        <v>4550</v>
      </c>
      <c r="M1129" s="23" t="n">
        <v>2500</v>
      </c>
      <c r="N1129" s="24" t="n">
        <f aca="false">L1129-M1129</f>
        <v>2050</v>
      </c>
      <c r="O1129" s="25" t="n">
        <f aca="false">IF(L1129&gt;=M1129,1,0)</f>
        <v>1</v>
      </c>
      <c r="P1129" s="26" t="n">
        <v>0.7512</v>
      </c>
      <c r="Q1129" s="26" t="n">
        <v>0.1304</v>
      </c>
      <c r="R1129" s="25" t="n">
        <v>77</v>
      </c>
      <c r="S1129" s="21" t="n">
        <v>10</v>
      </c>
    </row>
    <row r="1130" customFormat="false" ht="15" hidden="false" customHeight="true" outlineLevel="0" collapsed="false">
      <c r="A1130" s="19" t="n">
        <v>46054</v>
      </c>
      <c r="B1130" s="1" t="s">
        <v>344</v>
      </c>
      <c r="C1130" s="1" t="s">
        <v>164</v>
      </c>
      <c r="D1130" s="1" t="n">
        <v>27</v>
      </c>
      <c r="E1130" s="1" t="s">
        <v>219</v>
      </c>
      <c r="F1130" s="1" t="s">
        <v>343</v>
      </c>
      <c r="G1130" s="1" t="s">
        <v>221</v>
      </c>
      <c r="H1130" s="20" t="n">
        <v>1800</v>
      </c>
      <c r="I1130" s="21" t="n">
        <v>20.39</v>
      </c>
      <c r="J1130" s="20" t="n">
        <f aca="false">H1130*I1130</f>
        <v>36702</v>
      </c>
      <c r="K1130" s="22" t="n">
        <v>1.2</v>
      </c>
      <c r="L1130" s="23" t="n">
        <f aca="false">H1130*K1130</f>
        <v>2160</v>
      </c>
      <c r="M1130" s="23" t="n">
        <v>2500</v>
      </c>
      <c r="N1130" s="24" t="n">
        <f aca="false">L1130-M1130</f>
        <v>-340</v>
      </c>
      <c r="O1130" s="25" t="n">
        <f aca="false">IF(L1130&gt;=M1130,1,0)</f>
        <v>0</v>
      </c>
      <c r="P1130" s="26" t="n">
        <v>0.8244</v>
      </c>
      <c r="Q1130" s="26" t="n">
        <v>0.1242</v>
      </c>
      <c r="R1130" s="25" t="n">
        <v>75</v>
      </c>
      <c r="S1130" s="21" t="n">
        <v>10</v>
      </c>
    </row>
    <row r="1131" customFormat="false" ht="15" hidden="false" customHeight="true" outlineLevel="0" collapsed="false">
      <c r="A1131" s="19" t="n">
        <v>46054</v>
      </c>
      <c r="B1131" s="1" t="s">
        <v>344</v>
      </c>
      <c r="C1131" s="1" t="s">
        <v>164</v>
      </c>
      <c r="D1131" s="1" t="n">
        <v>28</v>
      </c>
      <c r="E1131" s="1" t="s">
        <v>176</v>
      </c>
      <c r="F1131" s="1" t="s">
        <v>292</v>
      </c>
      <c r="G1131" s="1" t="s">
        <v>223</v>
      </c>
      <c r="H1131" s="20" t="n">
        <v>1400</v>
      </c>
      <c r="I1131" s="21" t="n">
        <v>27.12</v>
      </c>
      <c r="J1131" s="20" t="n">
        <f aca="false">H1131*I1131</f>
        <v>37968</v>
      </c>
      <c r="K1131" s="22" t="n">
        <v>2.16</v>
      </c>
      <c r="L1131" s="23" t="n">
        <f aca="false">H1131*K1131</f>
        <v>3024</v>
      </c>
      <c r="M1131" s="23" t="n">
        <v>2500</v>
      </c>
      <c r="N1131" s="24" t="n">
        <f aca="false">L1131-M1131</f>
        <v>524</v>
      </c>
      <c r="O1131" s="25" t="n">
        <f aca="false">IF(L1131&gt;=M1131,1,0)</f>
        <v>1</v>
      </c>
      <c r="P1131" s="26" t="n">
        <v>0.825</v>
      </c>
      <c r="Q1131" s="26" t="n">
        <v>0.1183</v>
      </c>
      <c r="R1131" s="25" t="n">
        <v>77</v>
      </c>
      <c r="S1131" s="21" t="n">
        <v>10</v>
      </c>
    </row>
    <row r="1132" customFormat="false" ht="15" hidden="false" customHeight="true" outlineLevel="0" collapsed="false">
      <c r="A1132" s="19" t="n">
        <v>46054</v>
      </c>
      <c r="B1132" s="1" t="s">
        <v>344</v>
      </c>
      <c r="C1132" s="1" t="s">
        <v>164</v>
      </c>
      <c r="D1132" s="1" t="n">
        <v>29</v>
      </c>
      <c r="E1132" s="1" t="s">
        <v>219</v>
      </c>
      <c r="F1132" s="1" t="s">
        <v>348</v>
      </c>
      <c r="G1132" s="1" t="s">
        <v>185</v>
      </c>
      <c r="H1132" s="20" t="n">
        <v>1900</v>
      </c>
      <c r="I1132" s="21" t="n">
        <v>17.89</v>
      </c>
      <c r="J1132" s="20" t="n">
        <f aca="false">H1132*I1132</f>
        <v>33991</v>
      </c>
      <c r="K1132" s="22" t="n">
        <v>1.44</v>
      </c>
      <c r="L1132" s="23" t="n">
        <f aca="false">H1132*K1132</f>
        <v>2736</v>
      </c>
      <c r="M1132" s="23" t="n">
        <v>2500</v>
      </c>
      <c r="N1132" s="24" t="n">
        <f aca="false">L1132-M1132</f>
        <v>236</v>
      </c>
      <c r="O1132" s="25" t="n">
        <f aca="false">IF(L1132&gt;=M1132,1,0)</f>
        <v>1</v>
      </c>
      <c r="P1132" s="26" t="n">
        <v>0.8163</v>
      </c>
      <c r="Q1132" s="26" t="n">
        <v>0.1129</v>
      </c>
      <c r="R1132" s="25" t="n">
        <v>72</v>
      </c>
      <c r="S1132" s="21" t="n">
        <v>10</v>
      </c>
    </row>
    <row r="1133" customFormat="false" ht="15" hidden="false" customHeight="true" outlineLevel="0" collapsed="false">
      <c r="A1133" s="19" t="n">
        <v>46054</v>
      </c>
      <c r="B1133" s="1" t="s">
        <v>344</v>
      </c>
      <c r="C1133" s="1" t="s">
        <v>164</v>
      </c>
      <c r="D1133" s="1" t="n">
        <v>30</v>
      </c>
      <c r="E1133" s="1" t="s">
        <v>10</v>
      </c>
      <c r="F1133" s="1" t="s">
        <v>160</v>
      </c>
      <c r="G1133" s="1" t="s">
        <v>161</v>
      </c>
      <c r="H1133" s="20" t="n">
        <v>1900</v>
      </c>
      <c r="I1133" s="21" t="n">
        <v>22.05</v>
      </c>
      <c r="J1133" s="20" t="n">
        <f aca="false">H1133*I1133</f>
        <v>41895</v>
      </c>
      <c r="K1133" s="22" t="n">
        <v>1.83</v>
      </c>
      <c r="L1133" s="23" t="n">
        <f aca="false">H1133*K1133</f>
        <v>3477</v>
      </c>
      <c r="M1133" s="23" t="n">
        <v>2500</v>
      </c>
      <c r="N1133" s="24" t="n">
        <f aca="false">L1133-M1133</f>
        <v>977</v>
      </c>
      <c r="O1133" s="25" t="n">
        <f aca="false">IF(L1133&gt;=M1133,1,0)</f>
        <v>1</v>
      </c>
      <c r="P1133" s="26" t="n">
        <v>0.8631</v>
      </c>
      <c r="Q1133" s="26" t="n">
        <v>0.1106</v>
      </c>
      <c r="R1133" s="25" t="n">
        <v>80</v>
      </c>
      <c r="S1133" s="21" t="n">
        <v>10</v>
      </c>
    </row>
    <row r="1134" customFormat="false" ht="15" hidden="false" customHeight="true" outlineLevel="0" collapsed="false">
      <c r="A1134" s="19" t="n">
        <v>46054</v>
      </c>
      <c r="B1134" s="1" t="s">
        <v>344</v>
      </c>
      <c r="C1134" s="1" t="s">
        <v>164</v>
      </c>
      <c r="D1134" s="1" t="n">
        <v>31</v>
      </c>
      <c r="E1134" s="1" t="s">
        <v>176</v>
      </c>
      <c r="F1134" s="1" t="s">
        <v>337</v>
      </c>
      <c r="G1134" s="1" t="s">
        <v>338</v>
      </c>
      <c r="H1134" s="20" t="n">
        <v>1750</v>
      </c>
      <c r="I1134" s="21" t="n">
        <v>20.86</v>
      </c>
      <c r="J1134" s="20" t="n">
        <f aca="false">H1134*I1134</f>
        <v>36505</v>
      </c>
      <c r="K1134" s="22" t="n">
        <v>1.86</v>
      </c>
      <c r="L1134" s="23" t="n">
        <f aca="false">H1134*K1134</f>
        <v>3255</v>
      </c>
      <c r="M1134" s="23" t="n">
        <v>2500</v>
      </c>
      <c r="N1134" s="24" t="n">
        <f aca="false">L1134-M1134</f>
        <v>755</v>
      </c>
      <c r="O1134" s="25" t="n">
        <f aca="false">IF(L1134&gt;=M1134,1,0)</f>
        <v>1</v>
      </c>
      <c r="P1134" s="26" t="n">
        <v>0.7672</v>
      </c>
      <c r="Q1134" s="26" t="n">
        <v>0.088</v>
      </c>
      <c r="R1134" s="25" t="n">
        <v>78</v>
      </c>
      <c r="S1134" s="21" t="n">
        <v>10</v>
      </c>
    </row>
    <row r="1135" customFormat="false" ht="15" hidden="false" customHeight="true" outlineLevel="0" collapsed="false">
      <c r="A1135" s="19" t="n">
        <v>46054</v>
      </c>
      <c r="B1135" s="1" t="s">
        <v>344</v>
      </c>
      <c r="C1135" s="1" t="s">
        <v>164</v>
      </c>
      <c r="D1135" s="1" t="n">
        <v>32</v>
      </c>
      <c r="E1135" s="1" t="s">
        <v>176</v>
      </c>
      <c r="F1135" s="1" t="s">
        <v>184</v>
      </c>
      <c r="G1135" s="1" t="s">
        <v>203</v>
      </c>
      <c r="H1135" s="20" t="n">
        <v>1250</v>
      </c>
      <c r="I1135" s="21" t="n">
        <v>19.03</v>
      </c>
      <c r="J1135" s="20" t="n">
        <f aca="false">H1135*I1135</f>
        <v>23787.5</v>
      </c>
      <c r="K1135" s="22" t="n">
        <v>1.65</v>
      </c>
      <c r="L1135" s="23" t="n">
        <f aca="false">H1135*K1135</f>
        <v>2062.5</v>
      </c>
      <c r="M1135" s="23" t="n">
        <v>2500</v>
      </c>
      <c r="N1135" s="24" t="n">
        <f aca="false">L1135-M1135</f>
        <v>-437.5</v>
      </c>
      <c r="O1135" s="25" t="n">
        <f aca="false">IF(L1135&gt;=M1135,1,0)</f>
        <v>0</v>
      </c>
      <c r="P1135" s="26" t="n">
        <v>0.5616</v>
      </c>
      <c r="Q1135" s="26" t="n">
        <v>0.1263</v>
      </c>
      <c r="R1135" s="25" t="n">
        <v>70</v>
      </c>
      <c r="S1135" s="21" t="n">
        <v>10</v>
      </c>
    </row>
    <row r="1136" customFormat="false" ht="15" hidden="false" customHeight="true" outlineLevel="0" collapsed="false">
      <c r="A1136" s="19" t="n">
        <v>46054</v>
      </c>
      <c r="B1136" s="1" t="s">
        <v>344</v>
      </c>
      <c r="C1136" s="1" t="s">
        <v>190</v>
      </c>
      <c r="D1136" s="1" t="n">
        <v>33</v>
      </c>
      <c r="E1136" s="1" t="s">
        <v>16</v>
      </c>
      <c r="F1136" s="1" t="s">
        <v>300</v>
      </c>
      <c r="G1136" s="1" t="s">
        <v>260</v>
      </c>
      <c r="H1136" s="20" t="n">
        <v>1640</v>
      </c>
      <c r="I1136" s="21" t="n">
        <v>16.66</v>
      </c>
      <c r="J1136" s="20" t="n">
        <f aca="false">H1136*I1136</f>
        <v>27322.4</v>
      </c>
      <c r="K1136" s="22" t="n">
        <v>1.4</v>
      </c>
      <c r="L1136" s="23" t="n">
        <f aca="false">H1136*K1136</f>
        <v>2296</v>
      </c>
      <c r="M1136" s="23" t="n">
        <v>2500</v>
      </c>
      <c r="N1136" s="24" t="n">
        <f aca="false">L1136-M1136</f>
        <v>-204</v>
      </c>
      <c r="O1136" s="25" t="n">
        <f aca="false">IF(L1136&gt;=M1136,1,0)</f>
        <v>0</v>
      </c>
      <c r="P1136" s="26" t="n">
        <v>0.804546525323911</v>
      </c>
      <c r="Q1136" s="26" t="n">
        <v>0.140472878998609</v>
      </c>
      <c r="R1136" s="25" t="n">
        <v>67</v>
      </c>
      <c r="S1136" s="21" t="n">
        <v>8</v>
      </c>
    </row>
    <row r="1137" customFormat="false" ht="15" hidden="false" customHeight="true" outlineLevel="0" collapsed="false">
      <c r="A1137" s="19" t="n">
        <v>46054</v>
      </c>
      <c r="B1137" s="1" t="s">
        <v>344</v>
      </c>
      <c r="C1137" s="1" t="s">
        <v>190</v>
      </c>
      <c r="D1137" s="1" t="n">
        <v>34</v>
      </c>
      <c r="E1137" s="1" t="s">
        <v>16</v>
      </c>
      <c r="F1137" s="1" t="s">
        <v>139</v>
      </c>
      <c r="G1137" s="1" t="s">
        <v>140</v>
      </c>
      <c r="H1137" s="20" t="n">
        <v>1230</v>
      </c>
      <c r="I1137" s="21" t="n">
        <v>22.23</v>
      </c>
      <c r="J1137" s="20" t="n">
        <f aca="false">H1137*I1137</f>
        <v>27342.9</v>
      </c>
      <c r="K1137" s="22" t="n">
        <v>1.51</v>
      </c>
      <c r="L1137" s="23" t="n">
        <f aca="false">H1137*K1137</f>
        <v>1857.3</v>
      </c>
      <c r="M1137" s="23" t="n">
        <v>2500</v>
      </c>
      <c r="N1137" s="24" t="n">
        <f aca="false">L1137-M1137</f>
        <v>-642.7</v>
      </c>
      <c r="O1137" s="25" t="n">
        <f aca="false">IF(L1137&gt;=M1137,1,0)</f>
        <v>0</v>
      </c>
      <c r="P1137" s="26" t="n">
        <v>0.7303125</v>
      </c>
      <c r="Q1137" s="26" t="n">
        <v>0.0777604976671851</v>
      </c>
      <c r="R1137" s="25" t="n">
        <v>78</v>
      </c>
      <c r="S1137" s="21" t="n">
        <v>8</v>
      </c>
    </row>
    <row r="1138" customFormat="false" ht="15" hidden="false" customHeight="true" outlineLevel="0" collapsed="false">
      <c r="A1138" s="19" t="n">
        <v>46054</v>
      </c>
      <c r="B1138" s="1" t="s">
        <v>344</v>
      </c>
      <c r="C1138" s="1" t="s">
        <v>190</v>
      </c>
      <c r="D1138" s="1" t="n">
        <v>35</v>
      </c>
      <c r="E1138" s="1" t="s">
        <v>16</v>
      </c>
      <c r="F1138" s="1" t="s">
        <v>139</v>
      </c>
      <c r="G1138" s="1" t="s">
        <v>140</v>
      </c>
      <c r="H1138" s="20" t="n">
        <v>1070</v>
      </c>
      <c r="I1138" s="21" t="n">
        <v>24.1</v>
      </c>
      <c r="J1138" s="20" t="n">
        <f aca="false">H1138*I1138</f>
        <v>25787</v>
      </c>
      <c r="K1138" s="22" t="n">
        <v>1.51</v>
      </c>
      <c r="L1138" s="23" t="n">
        <f aca="false">H1138*K1138</f>
        <v>1615.7</v>
      </c>
      <c r="M1138" s="23" t="n">
        <v>2500</v>
      </c>
      <c r="N1138" s="24" t="n">
        <f aca="false">L1138-M1138</f>
        <v>-884.3</v>
      </c>
      <c r="O1138" s="25" t="n">
        <f aca="false">IF(L1138&gt;=M1138,1,0)</f>
        <v>0</v>
      </c>
      <c r="P1138" s="26" t="n">
        <v>0.639558531746032</v>
      </c>
      <c r="Q1138" s="26" t="n">
        <v>0.131428571428571</v>
      </c>
      <c r="R1138" s="25" t="n">
        <v>75</v>
      </c>
      <c r="S1138" s="21" t="n">
        <v>8</v>
      </c>
    </row>
    <row r="1139" customFormat="false" ht="15" hidden="false" customHeight="true" outlineLevel="0" collapsed="false">
      <c r="A1139" s="19" t="n">
        <v>46054</v>
      </c>
      <c r="B1139" s="1" t="s">
        <v>344</v>
      </c>
      <c r="C1139" s="1" t="s">
        <v>190</v>
      </c>
      <c r="D1139" s="1" t="n">
        <v>36</v>
      </c>
      <c r="E1139" s="1" t="s">
        <v>16</v>
      </c>
      <c r="F1139" s="1" t="s">
        <v>300</v>
      </c>
      <c r="G1139" s="1" t="s">
        <v>260</v>
      </c>
      <c r="H1139" s="20" t="n">
        <v>1700</v>
      </c>
      <c r="I1139" s="21" t="n">
        <v>16.66</v>
      </c>
      <c r="J1139" s="20" t="n">
        <f aca="false">H1139*I1139</f>
        <v>28322</v>
      </c>
      <c r="K1139" s="22" t="n">
        <v>1.4</v>
      </c>
      <c r="L1139" s="23" t="n">
        <f aca="false">H1139*K1139</f>
        <v>2380</v>
      </c>
      <c r="M1139" s="23" t="n">
        <v>2500</v>
      </c>
      <c r="N1139" s="24" t="n">
        <f aca="false">L1139-M1139</f>
        <v>-120</v>
      </c>
      <c r="O1139" s="25" t="n">
        <f aca="false">IF(L1139&gt;=M1139,1,0)</f>
        <v>0</v>
      </c>
      <c r="P1139" s="26" t="n">
        <v>0.921940104166667</v>
      </c>
      <c r="Q1139" s="26" t="n">
        <v>0.0959885386819484</v>
      </c>
      <c r="R1139" s="25" t="n">
        <v>67</v>
      </c>
      <c r="S1139" s="21" t="n">
        <v>8</v>
      </c>
    </row>
    <row r="1140" customFormat="false" ht="15" hidden="false" customHeight="true" outlineLevel="0" collapsed="false">
      <c r="A1140" s="19" t="n">
        <v>46054</v>
      </c>
      <c r="B1140" s="1" t="s">
        <v>344</v>
      </c>
      <c r="C1140" s="1" t="s">
        <v>190</v>
      </c>
      <c r="D1140" s="1" t="n">
        <v>37</v>
      </c>
      <c r="E1140" s="1" t="s">
        <v>16</v>
      </c>
      <c r="F1140" s="1" t="s">
        <v>300</v>
      </c>
      <c r="G1140" s="1" t="s">
        <v>260</v>
      </c>
      <c r="H1140" s="20" t="n">
        <v>1650</v>
      </c>
      <c r="I1140" s="21" t="n">
        <v>16.66</v>
      </c>
      <c r="J1140" s="20" t="n">
        <f aca="false">H1140*I1140</f>
        <v>27489</v>
      </c>
      <c r="K1140" s="22" t="n">
        <v>1.4</v>
      </c>
      <c r="L1140" s="23" t="n">
        <f aca="false">H1140*K1140</f>
        <v>2310</v>
      </c>
      <c r="M1140" s="23" t="n">
        <v>2500</v>
      </c>
      <c r="N1140" s="24" t="n">
        <f aca="false">L1140-M1140</f>
        <v>-190</v>
      </c>
      <c r="O1140" s="25" t="n">
        <f aca="false">IF(L1140&gt;=M1140,1,0)</f>
        <v>0</v>
      </c>
      <c r="P1140" s="26" t="n">
        <v>0.867708333333333</v>
      </c>
      <c r="Q1140" s="26" t="n">
        <v>0.08504034761018</v>
      </c>
      <c r="R1140" s="25" t="n">
        <v>75</v>
      </c>
      <c r="S1140" s="21" t="n">
        <v>8</v>
      </c>
    </row>
    <row r="1141" customFormat="false" ht="15" hidden="false" customHeight="true" outlineLevel="0" collapsed="false">
      <c r="A1141" s="19" t="n">
        <v>46054</v>
      </c>
      <c r="B1141" s="1" t="s">
        <v>344</v>
      </c>
      <c r="C1141" s="1" t="s">
        <v>190</v>
      </c>
      <c r="D1141" s="1" t="n">
        <v>38</v>
      </c>
      <c r="E1141" s="1" t="s">
        <v>16</v>
      </c>
      <c r="F1141" s="1" t="s">
        <v>300</v>
      </c>
      <c r="G1141" s="1" t="s">
        <v>260</v>
      </c>
      <c r="H1141" s="20" t="n">
        <v>1610</v>
      </c>
      <c r="I1141" s="21" t="n">
        <v>16.66</v>
      </c>
      <c r="J1141" s="20" t="n">
        <f aca="false">H1141*I1141</f>
        <v>26822.6</v>
      </c>
      <c r="K1141" s="22" t="n">
        <v>1.4</v>
      </c>
      <c r="L1141" s="23" t="n">
        <f aca="false">H1141*K1141</f>
        <v>2254</v>
      </c>
      <c r="M1141" s="23" t="n">
        <v>2500</v>
      </c>
      <c r="N1141" s="24" t="n">
        <f aca="false">L1141-M1141</f>
        <v>-246</v>
      </c>
      <c r="O1141" s="25" t="n">
        <f aca="false">IF(L1141&gt;=M1141,1,0)</f>
        <v>0</v>
      </c>
      <c r="P1141" s="26" t="n">
        <v>0.84667297979798</v>
      </c>
      <c r="Q1141" s="26" t="n">
        <v>0.0759036144578313</v>
      </c>
      <c r="R1141" s="25" t="n">
        <v>82</v>
      </c>
      <c r="S1141" s="21" t="n">
        <v>8</v>
      </c>
    </row>
    <row r="1142" customFormat="false" ht="15" hidden="false" customHeight="true" outlineLevel="0" collapsed="false">
      <c r="A1142" s="19" t="n">
        <v>46055</v>
      </c>
      <c r="B1142" s="1" t="s">
        <v>344</v>
      </c>
      <c r="C1142" s="1" t="s">
        <v>138</v>
      </c>
      <c r="D1142" s="1" t="n">
        <v>1</v>
      </c>
      <c r="E1142" s="1" t="s">
        <v>10</v>
      </c>
      <c r="F1142" s="1" t="s">
        <v>306</v>
      </c>
      <c r="G1142" s="1" t="s">
        <v>312</v>
      </c>
      <c r="H1142" s="20" t="n">
        <v>1400</v>
      </c>
      <c r="I1142" s="21" t="n">
        <v>21.11</v>
      </c>
      <c r="J1142" s="20" t="n">
        <f aca="false">H1142*I1142</f>
        <v>29554</v>
      </c>
      <c r="K1142" s="22" t="n">
        <v>1.98</v>
      </c>
      <c r="L1142" s="23" t="n">
        <f aca="false">H1142*K1142</f>
        <v>2772</v>
      </c>
      <c r="M1142" s="23" t="n">
        <v>2500</v>
      </c>
      <c r="N1142" s="24" t="n">
        <f aca="false">L1142-M1142</f>
        <v>272</v>
      </c>
      <c r="O1142" s="25" t="n">
        <f aca="false">IF(L1142&gt;=M1142,1,0)</f>
        <v>1</v>
      </c>
      <c r="P1142" s="26" t="n">
        <v>0.6947</v>
      </c>
      <c r="Q1142" s="26" t="n">
        <v>0.1171</v>
      </c>
      <c r="R1142" s="25" t="n">
        <v>76</v>
      </c>
      <c r="S1142" s="21" t="n">
        <v>9</v>
      </c>
    </row>
    <row r="1143" customFormat="false" ht="15" hidden="false" customHeight="true" outlineLevel="0" collapsed="false">
      <c r="A1143" s="19" t="n">
        <v>46055</v>
      </c>
      <c r="B1143" s="1" t="s">
        <v>344</v>
      </c>
      <c r="C1143" s="1" t="s">
        <v>138</v>
      </c>
      <c r="D1143" s="1" t="n">
        <v>2</v>
      </c>
      <c r="E1143" s="1" t="s">
        <v>10</v>
      </c>
      <c r="F1143" s="1" t="s">
        <v>250</v>
      </c>
      <c r="G1143" s="1" t="s">
        <v>261</v>
      </c>
      <c r="H1143" s="20" t="n">
        <v>1550</v>
      </c>
      <c r="I1143" s="21" t="n">
        <v>19.73</v>
      </c>
      <c r="J1143" s="20" t="n">
        <f aca="false">H1143*I1143</f>
        <v>30581.5</v>
      </c>
      <c r="K1143" s="22" t="n">
        <v>1.75</v>
      </c>
      <c r="L1143" s="23" t="n">
        <f aca="false">H1143*K1143</f>
        <v>2712.5</v>
      </c>
      <c r="M1143" s="23" t="n">
        <v>2500</v>
      </c>
      <c r="N1143" s="24" t="n">
        <f aca="false">L1143-M1143</f>
        <v>212.5</v>
      </c>
      <c r="O1143" s="25" t="n">
        <f aca="false">IF(L1143&gt;=M1143,1,0)</f>
        <v>1</v>
      </c>
      <c r="P1143" s="26" t="n">
        <v>0.8581</v>
      </c>
      <c r="Q1143" s="26" t="n">
        <v>0.0736</v>
      </c>
      <c r="R1143" s="25" t="n">
        <v>71</v>
      </c>
      <c r="S1143" s="21" t="n">
        <v>8</v>
      </c>
    </row>
    <row r="1144" customFormat="false" ht="15" hidden="false" customHeight="true" outlineLevel="0" collapsed="false">
      <c r="A1144" s="19" t="n">
        <v>46055</v>
      </c>
      <c r="B1144" s="1" t="s">
        <v>344</v>
      </c>
      <c r="C1144" s="1" t="s">
        <v>138</v>
      </c>
      <c r="D1144" s="1" t="n">
        <v>3</v>
      </c>
      <c r="E1144" s="1" t="s">
        <v>13</v>
      </c>
      <c r="F1144" s="1" t="s">
        <v>340</v>
      </c>
      <c r="G1144" s="1" t="s">
        <v>149</v>
      </c>
      <c r="H1144" s="20" t="n">
        <v>2100</v>
      </c>
      <c r="I1144" s="21" t="n">
        <v>20.83</v>
      </c>
      <c r="J1144" s="20" t="n">
        <f aca="false">H1144*I1144</f>
        <v>43743</v>
      </c>
      <c r="K1144" s="22" t="n">
        <v>2.2</v>
      </c>
      <c r="L1144" s="23" t="n">
        <f aca="false">H1144*K1144</f>
        <v>4620</v>
      </c>
      <c r="M1144" s="23" t="n">
        <v>2500</v>
      </c>
      <c r="N1144" s="24" t="n">
        <f aca="false">L1144-M1144</f>
        <v>2120</v>
      </c>
      <c r="O1144" s="25" t="n">
        <f aca="false">IF(L1144&gt;=M1144,1,0)</f>
        <v>1</v>
      </c>
      <c r="P1144" s="26" t="n">
        <v>0.8003</v>
      </c>
      <c r="Q1144" s="26" t="n">
        <v>0.0944</v>
      </c>
      <c r="R1144" s="25" t="n">
        <v>79</v>
      </c>
      <c r="S1144" s="21" t="n">
        <v>12</v>
      </c>
    </row>
    <row r="1145" customFormat="false" ht="15" hidden="false" customHeight="true" outlineLevel="0" collapsed="false">
      <c r="A1145" s="19" t="n">
        <v>46055</v>
      </c>
      <c r="B1145" s="1" t="s">
        <v>344</v>
      </c>
      <c r="C1145" s="1" t="s">
        <v>138</v>
      </c>
      <c r="D1145" s="1" t="n">
        <v>4</v>
      </c>
      <c r="E1145" s="1" t="s">
        <v>145</v>
      </c>
      <c r="F1145" s="1" t="s">
        <v>345</v>
      </c>
      <c r="G1145" s="1" t="s">
        <v>349</v>
      </c>
      <c r="H1145" s="20" t="n">
        <v>1300</v>
      </c>
      <c r="I1145" s="21" t="n">
        <v>21.01</v>
      </c>
      <c r="J1145" s="20" t="n">
        <f aca="false">H1145*I1145</f>
        <v>27313</v>
      </c>
      <c r="K1145" s="22" t="n">
        <v>2.2</v>
      </c>
      <c r="L1145" s="23" t="n">
        <f aca="false">H1145*K1145</f>
        <v>2860</v>
      </c>
      <c r="M1145" s="23" t="n">
        <v>2500</v>
      </c>
      <c r="N1145" s="24" t="n">
        <f aca="false">L1145-M1145</f>
        <v>360</v>
      </c>
      <c r="O1145" s="25" t="n">
        <f aca="false">IF(L1145&gt;=M1145,1,0)</f>
        <v>1</v>
      </c>
      <c r="P1145" s="26" t="n">
        <v>0.7562</v>
      </c>
      <c r="Q1145" s="26" t="n">
        <v>0.119</v>
      </c>
      <c r="R1145" s="25" t="n">
        <v>74</v>
      </c>
      <c r="S1145" s="21" t="n">
        <v>8</v>
      </c>
    </row>
    <row r="1146" customFormat="false" ht="15" hidden="false" customHeight="true" outlineLevel="0" collapsed="false">
      <c r="A1146" s="19" t="n">
        <v>46055</v>
      </c>
      <c r="B1146" s="1" t="s">
        <v>344</v>
      </c>
      <c r="C1146" s="1" t="s">
        <v>138</v>
      </c>
      <c r="D1146" s="1" t="n">
        <v>5</v>
      </c>
      <c r="E1146" s="1" t="s">
        <v>13</v>
      </c>
      <c r="F1146" s="1" t="s">
        <v>332</v>
      </c>
      <c r="G1146" s="1" t="s">
        <v>149</v>
      </c>
      <c r="H1146" s="20" t="n">
        <v>1800</v>
      </c>
      <c r="I1146" s="21" t="n">
        <v>16.21</v>
      </c>
      <c r="J1146" s="20" t="n">
        <f aca="false">H1146*I1146</f>
        <v>29178</v>
      </c>
      <c r="K1146" s="22" t="n">
        <v>2.2</v>
      </c>
      <c r="L1146" s="23" t="n">
        <f aca="false">H1146*K1146</f>
        <v>3960</v>
      </c>
      <c r="M1146" s="23" t="n">
        <v>2500</v>
      </c>
      <c r="N1146" s="24" t="n">
        <f aca="false">L1146-M1146</f>
        <v>1460</v>
      </c>
      <c r="O1146" s="25" t="n">
        <f aca="false">IF(L1146&gt;=M1146,1,0)</f>
        <v>1</v>
      </c>
      <c r="P1146" s="26" t="n">
        <v>0.8622</v>
      </c>
      <c r="Q1146" s="26" t="n">
        <v>0.0895</v>
      </c>
      <c r="R1146" s="25" t="n">
        <v>69</v>
      </c>
      <c r="S1146" s="21" t="n">
        <v>8</v>
      </c>
    </row>
    <row r="1147" customFormat="false" ht="15" hidden="false" customHeight="true" outlineLevel="0" collapsed="false">
      <c r="A1147" s="19" t="n">
        <v>46055</v>
      </c>
      <c r="B1147" s="1" t="s">
        <v>344</v>
      </c>
      <c r="C1147" s="1" t="s">
        <v>138</v>
      </c>
      <c r="D1147" s="1" t="n">
        <v>6</v>
      </c>
      <c r="E1147" s="1" t="s">
        <v>10</v>
      </c>
      <c r="F1147" s="1" t="s">
        <v>250</v>
      </c>
      <c r="G1147" s="1" t="s">
        <v>261</v>
      </c>
      <c r="H1147" s="20" t="n">
        <v>1170</v>
      </c>
      <c r="I1147" s="21" t="n">
        <v>19.73</v>
      </c>
      <c r="J1147" s="20" t="n">
        <f aca="false">H1147*I1147</f>
        <v>23084.1</v>
      </c>
      <c r="K1147" s="22" t="n">
        <v>1.75</v>
      </c>
      <c r="L1147" s="23" t="n">
        <f aca="false">H1147*K1147</f>
        <v>2047.5</v>
      </c>
      <c r="M1147" s="23" t="n">
        <v>2500</v>
      </c>
      <c r="N1147" s="24" t="n">
        <f aca="false">L1147-M1147</f>
        <v>-452.5</v>
      </c>
      <c r="O1147" s="25" t="n">
        <f aca="false">IF(L1147&gt;=M1147,1,0)</f>
        <v>0</v>
      </c>
      <c r="P1147" s="26" t="n">
        <v>0.8764</v>
      </c>
      <c r="Q1147" s="26" t="n">
        <v>0.1023</v>
      </c>
      <c r="R1147" s="25" t="n">
        <v>53</v>
      </c>
      <c r="S1147" s="21" t="n">
        <v>8</v>
      </c>
    </row>
    <row r="1148" customFormat="false" ht="15" hidden="false" customHeight="true" outlineLevel="0" collapsed="false">
      <c r="A1148" s="19" t="n">
        <v>46055</v>
      </c>
      <c r="B1148" s="1" t="s">
        <v>344</v>
      </c>
      <c r="C1148" s="1" t="s">
        <v>138</v>
      </c>
      <c r="D1148" s="1" t="n">
        <v>7</v>
      </c>
      <c r="E1148" s="1" t="s">
        <v>145</v>
      </c>
      <c r="F1148" s="1" t="s">
        <v>333</v>
      </c>
      <c r="G1148" s="1" t="s">
        <v>336</v>
      </c>
      <c r="H1148" s="20" t="n">
        <v>1350</v>
      </c>
      <c r="I1148" s="21" t="n">
        <v>21.13</v>
      </c>
      <c r="J1148" s="20" t="n">
        <f aca="false">H1148*I1148</f>
        <v>28525.5</v>
      </c>
      <c r="K1148" s="22" t="n">
        <v>2.2</v>
      </c>
      <c r="L1148" s="23" t="n">
        <f aca="false">H1148*K1148</f>
        <v>2970</v>
      </c>
      <c r="M1148" s="23" t="n">
        <v>2500</v>
      </c>
      <c r="N1148" s="24" t="n">
        <f aca="false">L1148-M1148</f>
        <v>470</v>
      </c>
      <c r="O1148" s="25" t="n">
        <f aca="false">IF(L1148&gt;=M1148,1,0)</f>
        <v>1</v>
      </c>
      <c r="P1148" s="26" t="n">
        <v>0.7595</v>
      </c>
      <c r="Q1148" s="26" t="n">
        <v>0.1572</v>
      </c>
      <c r="R1148" s="25" t="n">
        <v>78</v>
      </c>
      <c r="S1148" s="21" t="n">
        <v>8</v>
      </c>
    </row>
    <row r="1149" customFormat="false" ht="15" hidden="false" customHeight="true" outlineLevel="0" collapsed="false">
      <c r="A1149" s="19" t="n">
        <v>46055</v>
      </c>
      <c r="B1149" s="1" t="s">
        <v>344</v>
      </c>
      <c r="C1149" s="1" t="s">
        <v>138</v>
      </c>
      <c r="D1149" s="1" t="n">
        <v>8</v>
      </c>
      <c r="E1149" s="1" t="s">
        <v>13</v>
      </c>
      <c r="F1149" s="1" t="s">
        <v>200</v>
      </c>
      <c r="G1149" s="1" t="s">
        <v>149</v>
      </c>
      <c r="H1149" s="20" t="n">
        <v>1500</v>
      </c>
      <c r="I1149" s="21" t="n">
        <v>19.64</v>
      </c>
      <c r="J1149" s="20" t="n">
        <f aca="false">H1149*I1149</f>
        <v>29460</v>
      </c>
      <c r="K1149" s="22" t="n">
        <v>2.2</v>
      </c>
      <c r="L1149" s="23" t="n">
        <f aca="false">H1149*K1149</f>
        <v>3300</v>
      </c>
      <c r="M1149" s="23" t="n">
        <v>2500</v>
      </c>
      <c r="N1149" s="24" t="n">
        <f aca="false">L1149-M1149</f>
        <v>800.000000000001</v>
      </c>
      <c r="O1149" s="25" t="n">
        <f aca="false">IF(L1149&gt;=M1149,1,0)</f>
        <v>1</v>
      </c>
      <c r="P1149" s="26" t="n">
        <v>0.8422</v>
      </c>
      <c r="Q1149" s="26" t="n">
        <v>0.1387</v>
      </c>
      <c r="R1149" s="25" t="n">
        <v>72</v>
      </c>
      <c r="S1149" s="21" t="n">
        <v>8</v>
      </c>
    </row>
    <row r="1150" customFormat="false" ht="15" hidden="false" customHeight="true" outlineLevel="0" collapsed="false">
      <c r="A1150" s="19" t="n">
        <v>46055</v>
      </c>
      <c r="B1150" s="1" t="s">
        <v>344</v>
      </c>
      <c r="C1150" s="1" t="s">
        <v>138</v>
      </c>
      <c r="D1150" s="1" t="n">
        <v>9</v>
      </c>
      <c r="E1150" s="1" t="s">
        <v>16</v>
      </c>
      <c r="F1150" s="1" t="s">
        <v>302</v>
      </c>
      <c r="G1150" s="1" t="s">
        <v>316</v>
      </c>
      <c r="H1150" s="20" t="n">
        <v>1250</v>
      </c>
      <c r="I1150" s="21" t="n">
        <v>17.95</v>
      </c>
      <c r="J1150" s="20" t="n">
        <f aca="false">H1150*I1150</f>
        <v>22437.5</v>
      </c>
      <c r="K1150" s="22" t="n">
        <v>1.44</v>
      </c>
      <c r="L1150" s="23" t="n">
        <f aca="false">H1150*K1150</f>
        <v>1800</v>
      </c>
      <c r="M1150" s="23" t="n">
        <v>2500</v>
      </c>
      <c r="N1150" s="24" t="n">
        <f aca="false">L1150-M1150</f>
        <v>-700</v>
      </c>
      <c r="O1150" s="25" t="n">
        <f aca="false">IF(L1150&gt;=M1150,1,0)</f>
        <v>0</v>
      </c>
      <c r="P1150" s="26" t="n">
        <v>0.675</v>
      </c>
      <c r="Q1150" s="26" t="n">
        <v>0.1115</v>
      </c>
      <c r="R1150" s="25" t="n">
        <v>67</v>
      </c>
      <c r="S1150" s="21" t="n">
        <v>8</v>
      </c>
    </row>
    <row r="1151" customFormat="false" ht="15" hidden="false" customHeight="true" outlineLevel="0" collapsed="false">
      <c r="A1151" s="19" t="n">
        <v>46055</v>
      </c>
      <c r="B1151" s="1" t="s">
        <v>344</v>
      </c>
      <c r="C1151" s="1" t="s">
        <v>138</v>
      </c>
      <c r="D1151" s="1" t="n">
        <v>10</v>
      </c>
      <c r="E1151" s="1" t="s">
        <v>16</v>
      </c>
      <c r="F1151" s="1" t="s">
        <v>302</v>
      </c>
      <c r="G1151" s="1" t="s">
        <v>316</v>
      </c>
      <c r="H1151" s="20" t="n">
        <v>1200</v>
      </c>
      <c r="I1151" s="21" t="n">
        <v>17.95</v>
      </c>
      <c r="J1151" s="20" t="n">
        <f aca="false">H1151*I1151</f>
        <v>21540</v>
      </c>
      <c r="K1151" s="22" t="n">
        <v>1.44</v>
      </c>
      <c r="L1151" s="23" t="n">
        <f aca="false">H1151*K1151</f>
        <v>1728</v>
      </c>
      <c r="M1151" s="23" t="n">
        <v>2500</v>
      </c>
      <c r="N1151" s="24" t="n">
        <f aca="false">L1151-M1151</f>
        <v>-772</v>
      </c>
      <c r="O1151" s="25" t="n">
        <f aca="false">IF(L1151&gt;=M1151,1,0)</f>
        <v>0</v>
      </c>
      <c r="P1151" s="26" t="n">
        <v>0.6575</v>
      </c>
      <c r="Q1151" s="26" t="n">
        <v>0.1267</v>
      </c>
      <c r="R1151" s="25" t="n">
        <v>67</v>
      </c>
      <c r="S1151" s="21" t="n">
        <v>8</v>
      </c>
    </row>
    <row r="1152" customFormat="false" ht="15" hidden="false" customHeight="true" outlineLevel="0" collapsed="false">
      <c r="A1152" s="19" t="n">
        <v>46055</v>
      </c>
      <c r="B1152" s="1" t="s">
        <v>344</v>
      </c>
      <c r="C1152" s="1" t="s">
        <v>138</v>
      </c>
      <c r="D1152" s="1" t="n">
        <v>11</v>
      </c>
      <c r="E1152" s="1" t="s">
        <v>10</v>
      </c>
      <c r="F1152" s="1" t="s">
        <v>346</v>
      </c>
      <c r="G1152" s="1" t="s">
        <v>350</v>
      </c>
      <c r="H1152" s="20" t="n">
        <v>540</v>
      </c>
      <c r="I1152" s="21" t="n">
        <v>22.25</v>
      </c>
      <c r="J1152" s="20" t="n">
        <f aca="false">H1152*I1152</f>
        <v>12015</v>
      </c>
      <c r="K1152" s="22" t="n">
        <v>1.99</v>
      </c>
      <c r="L1152" s="23" t="n">
        <f aca="false">H1152*K1152</f>
        <v>1074.6</v>
      </c>
      <c r="M1152" s="23" t="n">
        <v>2500</v>
      </c>
      <c r="N1152" s="24" t="n">
        <f aca="false">L1152-M1152</f>
        <v>-1425.4</v>
      </c>
      <c r="O1152" s="25" t="n">
        <f aca="false">IF(L1152&gt;=M1152,1,0)</f>
        <v>0</v>
      </c>
      <c r="P1152" s="26" t="n">
        <v>0.2958</v>
      </c>
      <c r="Q1152" s="26" t="n">
        <v>0.1818</v>
      </c>
      <c r="R1152" s="25" t="n">
        <v>70</v>
      </c>
      <c r="S1152" s="21" t="n">
        <v>10</v>
      </c>
    </row>
    <row r="1153" customFormat="false" ht="15" hidden="false" customHeight="true" outlineLevel="0" collapsed="false">
      <c r="A1153" s="19" t="n">
        <v>46055</v>
      </c>
      <c r="B1153" s="1" t="s">
        <v>344</v>
      </c>
      <c r="C1153" s="1" t="s">
        <v>138</v>
      </c>
      <c r="D1153" s="1" t="n">
        <v>12</v>
      </c>
      <c r="E1153" s="1" t="s">
        <v>10</v>
      </c>
      <c r="F1153" s="1" t="s">
        <v>250</v>
      </c>
      <c r="G1153" s="1" t="s">
        <v>261</v>
      </c>
      <c r="H1153" s="20" t="n">
        <v>1400</v>
      </c>
      <c r="I1153" s="21" t="n">
        <v>19.73</v>
      </c>
      <c r="J1153" s="20" t="n">
        <f aca="false">H1153*I1153</f>
        <v>27622</v>
      </c>
      <c r="K1153" s="22" t="n">
        <v>1.75</v>
      </c>
      <c r="L1153" s="23" t="n">
        <f aca="false">H1153*K1153</f>
        <v>2450</v>
      </c>
      <c r="M1153" s="23" t="n">
        <v>2500</v>
      </c>
      <c r="N1153" s="24" t="n">
        <f aca="false">L1153-M1153</f>
        <v>-50</v>
      </c>
      <c r="O1153" s="25" t="n">
        <f aca="false">IF(L1153&gt;=M1153,1,0)</f>
        <v>0</v>
      </c>
      <c r="P1153" s="26" t="n">
        <v>0.775</v>
      </c>
      <c r="Q1153" s="26" t="n">
        <v>0.1124</v>
      </c>
      <c r="R1153" s="25" t="n">
        <v>73</v>
      </c>
      <c r="S1153" s="21" t="n">
        <v>8</v>
      </c>
    </row>
    <row r="1154" customFormat="false" ht="15" hidden="false" customHeight="true" outlineLevel="0" collapsed="false">
      <c r="A1154" s="19" t="n">
        <v>46055</v>
      </c>
      <c r="B1154" s="1" t="s">
        <v>344</v>
      </c>
      <c r="C1154" s="1" t="s">
        <v>138</v>
      </c>
      <c r="D1154" s="1" t="n">
        <v>13</v>
      </c>
      <c r="E1154" s="1" t="s">
        <v>10</v>
      </c>
      <c r="F1154" s="1" t="s">
        <v>306</v>
      </c>
      <c r="G1154" s="1" t="s">
        <v>312</v>
      </c>
      <c r="H1154" s="20" t="n">
        <v>1400</v>
      </c>
      <c r="I1154" s="21" t="n">
        <v>21.11</v>
      </c>
      <c r="J1154" s="20" t="n">
        <f aca="false">H1154*I1154</f>
        <v>29554</v>
      </c>
      <c r="K1154" s="22" t="n">
        <v>1.98</v>
      </c>
      <c r="L1154" s="23" t="n">
        <f aca="false">H1154*K1154</f>
        <v>2772</v>
      </c>
      <c r="M1154" s="23" t="n">
        <v>2500</v>
      </c>
      <c r="N1154" s="24" t="n">
        <f aca="false">L1154-M1154</f>
        <v>272</v>
      </c>
      <c r="O1154" s="25" t="n">
        <f aca="false">IF(L1154&gt;=M1154,1,0)</f>
        <v>1</v>
      </c>
      <c r="P1154" s="26" t="n">
        <v>0.6851</v>
      </c>
      <c r="Q1154" s="26" t="n">
        <v>0.1973</v>
      </c>
      <c r="R1154" s="25" t="n">
        <v>73</v>
      </c>
      <c r="S1154" s="21" t="n">
        <v>10</v>
      </c>
    </row>
    <row r="1155" customFormat="false" ht="15" hidden="false" customHeight="true" outlineLevel="0" collapsed="false">
      <c r="A1155" s="19" t="n">
        <v>46055</v>
      </c>
      <c r="B1155" s="1" t="s">
        <v>344</v>
      </c>
      <c r="C1155" s="1" t="s">
        <v>138</v>
      </c>
      <c r="D1155" s="1" t="n">
        <v>14</v>
      </c>
      <c r="E1155" s="1" t="s">
        <v>10</v>
      </c>
      <c r="F1155" s="1" t="s">
        <v>160</v>
      </c>
      <c r="G1155" s="1" t="s">
        <v>161</v>
      </c>
      <c r="H1155" s="20" t="n">
        <v>1550</v>
      </c>
      <c r="I1155" s="21" t="n">
        <v>22.05</v>
      </c>
      <c r="J1155" s="20" t="n">
        <f aca="false">H1155*I1155</f>
        <v>34177.5</v>
      </c>
      <c r="K1155" s="22" t="n">
        <v>1.83</v>
      </c>
      <c r="L1155" s="23" t="n">
        <f aca="false">H1155*K1155</f>
        <v>2836.5</v>
      </c>
      <c r="M1155" s="23" t="n">
        <v>2500</v>
      </c>
      <c r="N1155" s="24" t="n">
        <f aca="false">L1155-M1155</f>
        <v>336.5</v>
      </c>
      <c r="O1155" s="25" t="n">
        <f aca="false">IF(L1155&gt;=M1155,1,0)</f>
        <v>1</v>
      </c>
      <c r="P1155" s="26" t="n">
        <v>0.8657</v>
      </c>
      <c r="Q1155" s="26" t="n">
        <v>0.175</v>
      </c>
      <c r="R1155" s="25" t="n">
        <v>73</v>
      </c>
      <c r="S1155" s="21" t="n">
        <v>9</v>
      </c>
    </row>
    <row r="1156" customFormat="false" ht="15" hidden="false" customHeight="true" outlineLevel="0" collapsed="false">
      <c r="A1156" s="19" t="n">
        <v>46055</v>
      </c>
      <c r="B1156" s="1" t="s">
        <v>344</v>
      </c>
      <c r="C1156" s="1" t="s">
        <v>138</v>
      </c>
      <c r="D1156" s="1" t="n">
        <v>15</v>
      </c>
      <c r="E1156" s="1" t="s">
        <v>10</v>
      </c>
      <c r="F1156" s="1" t="s">
        <v>167</v>
      </c>
      <c r="G1156" s="1" t="s">
        <v>208</v>
      </c>
      <c r="H1156" s="20" t="n">
        <v>1750</v>
      </c>
      <c r="I1156" s="21" t="n">
        <v>19.05</v>
      </c>
      <c r="J1156" s="20" t="n">
        <f aca="false">H1156*I1156</f>
        <v>33337.5</v>
      </c>
      <c r="K1156" s="22" t="n">
        <v>1.53</v>
      </c>
      <c r="L1156" s="23" t="n">
        <f aca="false">H1156*K1156</f>
        <v>2677.5</v>
      </c>
      <c r="M1156" s="23" t="n">
        <v>2500</v>
      </c>
      <c r="N1156" s="24" t="n">
        <f aca="false">L1156-M1156</f>
        <v>177.5</v>
      </c>
      <c r="O1156" s="25" t="n">
        <f aca="false">IF(L1156&gt;=M1156,1,0)</f>
        <v>1</v>
      </c>
      <c r="P1156" s="26" t="n">
        <v>0.8991</v>
      </c>
      <c r="Q1156" s="26" t="n">
        <v>0.1625</v>
      </c>
      <c r="R1156" s="25" t="n">
        <v>74</v>
      </c>
      <c r="S1156" s="21" t="n">
        <v>8</v>
      </c>
    </row>
    <row r="1157" customFormat="false" ht="15" hidden="false" customHeight="true" outlineLevel="0" collapsed="false">
      <c r="A1157" s="19" t="n">
        <v>46055</v>
      </c>
      <c r="B1157" s="1" t="s">
        <v>344</v>
      </c>
      <c r="C1157" s="1" t="s">
        <v>138</v>
      </c>
      <c r="D1157" s="1" t="n">
        <v>16</v>
      </c>
      <c r="E1157" s="1" t="s">
        <v>10</v>
      </c>
      <c r="F1157" s="1" t="s">
        <v>296</v>
      </c>
      <c r="G1157" s="1" t="s">
        <v>297</v>
      </c>
      <c r="H1157" s="20" t="n">
        <v>1950</v>
      </c>
      <c r="I1157" s="21" t="n">
        <v>16.82</v>
      </c>
      <c r="J1157" s="20" t="n">
        <f aca="false">H1157*I1157</f>
        <v>32799</v>
      </c>
      <c r="K1157" s="22" t="n">
        <v>1.45</v>
      </c>
      <c r="L1157" s="23" t="n">
        <f aca="false">H1157*K1157</f>
        <v>2827.5</v>
      </c>
      <c r="M1157" s="23" t="n">
        <v>2500</v>
      </c>
      <c r="N1157" s="24" t="n">
        <f aca="false">L1157-M1157</f>
        <v>327.5</v>
      </c>
      <c r="O1157" s="25" t="n">
        <f aca="false">IF(L1157&gt;=M1157,1,0)</f>
        <v>1</v>
      </c>
      <c r="P1157" s="26" t="n">
        <v>0.9524</v>
      </c>
      <c r="Q1157" s="26" t="n">
        <v>0.1239</v>
      </c>
      <c r="R1157" s="25" t="n">
        <v>71</v>
      </c>
      <c r="S1157" s="21" t="n">
        <v>8</v>
      </c>
    </row>
    <row r="1158" customFormat="false" ht="15" hidden="false" customHeight="true" outlineLevel="0" collapsed="false">
      <c r="A1158" s="19" t="n">
        <v>46055</v>
      </c>
      <c r="B1158" s="1" t="s">
        <v>344</v>
      </c>
      <c r="C1158" s="1" t="s">
        <v>164</v>
      </c>
      <c r="D1158" s="1" t="n">
        <v>17</v>
      </c>
      <c r="E1158" s="1" t="s">
        <v>10</v>
      </c>
      <c r="F1158" s="1" t="s">
        <v>291</v>
      </c>
      <c r="G1158" s="1" t="s">
        <v>298</v>
      </c>
      <c r="H1158" s="20" t="n">
        <v>1300</v>
      </c>
      <c r="I1158" s="21" t="n">
        <v>35.97</v>
      </c>
      <c r="J1158" s="20" t="n">
        <f aca="false">H1158*I1158</f>
        <v>46761</v>
      </c>
      <c r="K1158" s="22" t="n">
        <v>2.88</v>
      </c>
      <c r="L1158" s="23" t="n">
        <f aca="false">H1158*K1158</f>
        <v>3744</v>
      </c>
      <c r="M1158" s="23" t="n">
        <v>2500</v>
      </c>
      <c r="N1158" s="24" t="n">
        <f aca="false">L1158-M1158</f>
        <v>1244</v>
      </c>
      <c r="O1158" s="25" t="n">
        <f aca="false">IF(L1158&gt;=M1158,1,0)</f>
        <v>1</v>
      </c>
      <c r="P1158" s="26" t="n">
        <v>0.7437</v>
      </c>
      <c r="Q1158" s="26" t="n">
        <v>0.066</v>
      </c>
      <c r="R1158" s="25" t="n">
        <v>83</v>
      </c>
      <c r="S1158" s="21" t="n">
        <v>13</v>
      </c>
    </row>
    <row r="1159" customFormat="false" ht="15" hidden="false" customHeight="true" outlineLevel="0" collapsed="false">
      <c r="A1159" s="19" t="n">
        <v>46055</v>
      </c>
      <c r="B1159" s="1" t="s">
        <v>344</v>
      </c>
      <c r="C1159" s="1" t="s">
        <v>164</v>
      </c>
      <c r="D1159" s="1" t="n">
        <v>18</v>
      </c>
      <c r="E1159" s="1" t="s">
        <v>10</v>
      </c>
      <c r="F1159" s="1" t="s">
        <v>167</v>
      </c>
      <c r="G1159" s="1" t="s">
        <v>208</v>
      </c>
      <c r="H1159" s="20" t="n">
        <v>2050</v>
      </c>
      <c r="I1159" s="21" t="n">
        <v>19.05</v>
      </c>
      <c r="J1159" s="20" t="n">
        <f aca="false">H1159*I1159</f>
        <v>39052.5</v>
      </c>
      <c r="K1159" s="22" t="n">
        <v>1.83</v>
      </c>
      <c r="L1159" s="23" t="n">
        <f aca="false">H1159*K1159</f>
        <v>3751.5</v>
      </c>
      <c r="M1159" s="23" t="n">
        <v>2500</v>
      </c>
      <c r="N1159" s="24" t="n">
        <f aca="false">L1159-M1159</f>
        <v>1251.5</v>
      </c>
      <c r="O1159" s="25" t="n">
        <f aca="false">IF(L1159&gt;=M1159,1,0)</f>
        <v>1</v>
      </c>
      <c r="P1159" s="26" t="n">
        <v>0.8928</v>
      </c>
      <c r="Q1159" s="26" t="n">
        <v>0.0708</v>
      </c>
      <c r="R1159" s="25" t="n">
        <v>82</v>
      </c>
      <c r="S1159" s="21" t="n">
        <v>9</v>
      </c>
    </row>
    <row r="1160" customFormat="false" ht="15" hidden="false" customHeight="true" outlineLevel="0" collapsed="false">
      <c r="A1160" s="19" t="n">
        <v>46055</v>
      </c>
      <c r="B1160" s="1" t="s">
        <v>344</v>
      </c>
      <c r="C1160" s="1" t="s">
        <v>164</v>
      </c>
      <c r="D1160" s="1" t="n">
        <v>19</v>
      </c>
      <c r="E1160" s="1" t="s">
        <v>10</v>
      </c>
      <c r="F1160" s="1" t="s">
        <v>167</v>
      </c>
      <c r="G1160" s="1" t="s">
        <v>208</v>
      </c>
      <c r="H1160" s="20" t="n">
        <v>1900</v>
      </c>
      <c r="I1160" s="21" t="n">
        <v>19.05</v>
      </c>
      <c r="J1160" s="20" t="n">
        <f aca="false">H1160*I1160</f>
        <v>36195</v>
      </c>
      <c r="K1160" s="22" t="n">
        <v>1.83</v>
      </c>
      <c r="L1160" s="23" t="n">
        <f aca="false">H1160*K1160</f>
        <v>3477</v>
      </c>
      <c r="M1160" s="23" t="n">
        <v>2500</v>
      </c>
      <c r="N1160" s="24" t="n">
        <f aca="false">L1160-M1160</f>
        <v>977</v>
      </c>
      <c r="O1160" s="25" t="n">
        <f aca="false">IF(L1160&gt;=M1160,1,0)</f>
        <v>1</v>
      </c>
      <c r="P1160" s="26" t="n">
        <v>0.8286</v>
      </c>
      <c r="Q1160" s="26" t="n">
        <v>0.0725</v>
      </c>
      <c r="R1160" s="25" t="n">
        <v>80</v>
      </c>
      <c r="S1160" s="21" t="n">
        <v>9</v>
      </c>
    </row>
    <row r="1161" customFormat="false" ht="15" hidden="false" customHeight="true" outlineLevel="0" collapsed="false">
      <c r="A1161" s="19" t="n">
        <v>46055</v>
      </c>
      <c r="B1161" s="1" t="s">
        <v>344</v>
      </c>
      <c r="C1161" s="1" t="s">
        <v>164</v>
      </c>
      <c r="D1161" s="1" t="n">
        <v>20</v>
      </c>
      <c r="E1161" s="1" t="s">
        <v>16</v>
      </c>
      <c r="F1161" s="1" t="s">
        <v>302</v>
      </c>
      <c r="G1161" s="1" t="s">
        <v>316</v>
      </c>
      <c r="H1161" s="20" t="n">
        <v>1700</v>
      </c>
      <c r="I1161" s="21" t="n">
        <v>17.95</v>
      </c>
      <c r="J1161" s="20" t="n">
        <f aca="false">H1161*I1161</f>
        <v>30515</v>
      </c>
      <c r="K1161" s="22" t="n">
        <v>1.44</v>
      </c>
      <c r="L1161" s="23" t="n">
        <f aca="false">H1161*K1161</f>
        <v>2448</v>
      </c>
      <c r="M1161" s="23" t="n">
        <v>2500</v>
      </c>
      <c r="N1161" s="24" t="n">
        <f aca="false">L1161-M1161</f>
        <v>-52</v>
      </c>
      <c r="O1161" s="25" t="n">
        <f aca="false">IF(L1161&gt;=M1161,1,0)</f>
        <v>0</v>
      </c>
      <c r="P1161" s="26" t="n">
        <v>0.815</v>
      </c>
      <c r="Q1161" s="26" t="n">
        <v>0.0877</v>
      </c>
      <c r="R1161" s="25" t="n">
        <v>70</v>
      </c>
      <c r="S1161" s="21" t="n">
        <v>9</v>
      </c>
    </row>
    <row r="1162" customFormat="false" ht="15" hidden="false" customHeight="true" outlineLevel="0" collapsed="false">
      <c r="A1162" s="19" t="n">
        <v>46055</v>
      </c>
      <c r="B1162" s="1" t="s">
        <v>344</v>
      </c>
      <c r="C1162" s="1" t="s">
        <v>164</v>
      </c>
      <c r="D1162" s="1" t="n">
        <v>21</v>
      </c>
      <c r="E1162" s="1" t="s">
        <v>219</v>
      </c>
      <c r="F1162" s="1" t="s">
        <v>347</v>
      </c>
      <c r="G1162" s="1" t="s">
        <v>330</v>
      </c>
      <c r="H1162" s="20" t="n">
        <v>700</v>
      </c>
      <c r="I1162" s="21" t="n">
        <v>43.71</v>
      </c>
      <c r="J1162" s="20" t="n">
        <f aca="false">H1162*I1162</f>
        <v>30597</v>
      </c>
      <c r="K1162" s="22" t="n">
        <v>2.34</v>
      </c>
      <c r="L1162" s="23" t="n">
        <f aca="false">H1162*K1162</f>
        <v>1638</v>
      </c>
      <c r="M1162" s="23" t="n">
        <v>2500</v>
      </c>
      <c r="N1162" s="24" t="n">
        <f aca="false">L1162-M1162</f>
        <v>-862</v>
      </c>
      <c r="O1162" s="25" t="n">
        <f aca="false">IF(L1162&gt;=M1162,1,0)</f>
        <v>0</v>
      </c>
      <c r="P1162" s="26" t="n">
        <v>0.5855</v>
      </c>
      <c r="Q1162" s="26" t="n">
        <v>0.1031</v>
      </c>
      <c r="R1162" s="25" t="n">
        <v>76</v>
      </c>
      <c r="S1162" s="21" t="n">
        <v>12</v>
      </c>
    </row>
    <row r="1163" customFormat="false" ht="15" hidden="false" customHeight="true" outlineLevel="0" collapsed="false">
      <c r="A1163" s="19" t="n">
        <v>46055</v>
      </c>
      <c r="B1163" s="1" t="s">
        <v>344</v>
      </c>
      <c r="C1163" s="1" t="s">
        <v>164</v>
      </c>
      <c r="D1163" s="1" t="n">
        <v>22</v>
      </c>
      <c r="E1163" s="1" t="s">
        <v>16</v>
      </c>
      <c r="F1163" s="1" t="s">
        <v>139</v>
      </c>
      <c r="G1163" s="1" t="s">
        <v>140</v>
      </c>
      <c r="H1163" s="20" t="n">
        <v>1800</v>
      </c>
      <c r="I1163" s="21" t="n">
        <v>22.23</v>
      </c>
      <c r="J1163" s="20" t="n">
        <f aca="false">H1163*I1163</f>
        <v>40014</v>
      </c>
      <c r="K1163" s="22" t="n">
        <v>1.51</v>
      </c>
      <c r="L1163" s="23" t="n">
        <f aca="false">H1163*K1163</f>
        <v>2718</v>
      </c>
      <c r="M1163" s="23" t="n">
        <v>2500</v>
      </c>
      <c r="N1163" s="24" t="n">
        <f aca="false">L1163-M1163</f>
        <v>218</v>
      </c>
      <c r="O1163" s="25" t="n">
        <f aca="false">IF(L1163&gt;=M1163,1,0)</f>
        <v>1</v>
      </c>
      <c r="P1163" s="26" t="n">
        <v>0.9237</v>
      </c>
      <c r="Q1163" s="26" t="n">
        <v>0.0817</v>
      </c>
      <c r="R1163" s="25" t="n">
        <v>79</v>
      </c>
      <c r="S1163" s="21" t="n">
        <v>9</v>
      </c>
    </row>
    <row r="1164" customFormat="false" ht="15" hidden="false" customHeight="true" outlineLevel="0" collapsed="false">
      <c r="A1164" s="19" t="n">
        <v>46055</v>
      </c>
      <c r="B1164" s="1" t="s">
        <v>344</v>
      </c>
      <c r="C1164" s="1" t="s">
        <v>164</v>
      </c>
      <c r="D1164" s="1" t="n">
        <v>23</v>
      </c>
      <c r="E1164" s="1" t="s">
        <v>22</v>
      </c>
      <c r="F1164" s="1" t="s">
        <v>351</v>
      </c>
      <c r="G1164" s="1" t="s">
        <v>274</v>
      </c>
      <c r="H1164" s="20" t="n">
        <v>900</v>
      </c>
      <c r="I1164" s="21" t="n">
        <v>22.23</v>
      </c>
      <c r="J1164" s="20" t="n">
        <f aca="false">H1164*I1164</f>
        <v>20007</v>
      </c>
      <c r="K1164" s="22" t="n">
        <v>1.12</v>
      </c>
      <c r="L1164" s="23" t="n">
        <f aca="false">H1164*K1164</f>
        <v>1008</v>
      </c>
      <c r="M1164" s="23" t="n">
        <v>2500</v>
      </c>
      <c r="N1164" s="24" t="n">
        <f aca="false">L1164-M1164</f>
        <v>-1492</v>
      </c>
      <c r="O1164" s="25" t="n">
        <f aca="false">IF(L1164&gt;=M1164,1,0)</f>
        <v>0</v>
      </c>
      <c r="P1164" s="26" t="n">
        <v>0.4347</v>
      </c>
      <c r="Q1164" s="26" t="n">
        <v>0.0771</v>
      </c>
      <c r="R1164" s="25" t="n">
        <v>80</v>
      </c>
      <c r="S1164" s="21" t="n">
        <v>10</v>
      </c>
    </row>
    <row r="1165" customFormat="false" ht="15" hidden="false" customHeight="true" outlineLevel="0" collapsed="false">
      <c r="A1165" s="19" t="n">
        <v>46055</v>
      </c>
      <c r="B1165" s="1" t="s">
        <v>344</v>
      </c>
      <c r="C1165" s="1" t="s">
        <v>164</v>
      </c>
      <c r="D1165" s="1" t="n">
        <v>24</v>
      </c>
      <c r="E1165" s="1" t="s">
        <v>10</v>
      </c>
      <c r="F1165" s="1" t="s">
        <v>286</v>
      </c>
      <c r="G1165" s="1" t="s">
        <v>287</v>
      </c>
      <c r="H1165" s="20" t="n">
        <v>1750</v>
      </c>
      <c r="I1165" s="21" t="n">
        <v>17.98</v>
      </c>
      <c r="J1165" s="20" t="n">
        <f aca="false">H1165*I1165</f>
        <v>31465</v>
      </c>
      <c r="K1165" s="22" t="n">
        <v>2.1</v>
      </c>
      <c r="L1165" s="23" t="n">
        <f aca="false">H1165*K1165</f>
        <v>3675</v>
      </c>
      <c r="M1165" s="23" t="n">
        <v>2500</v>
      </c>
      <c r="N1165" s="24" t="n">
        <f aca="false">L1165-M1165</f>
        <v>1175</v>
      </c>
      <c r="O1165" s="25" t="n">
        <f aca="false">IF(L1165&gt;=M1165,1,0)</f>
        <v>1</v>
      </c>
      <c r="P1165" s="26" t="n">
        <v>0.8246</v>
      </c>
      <c r="Q1165" s="26" t="n">
        <v>0.0817</v>
      </c>
      <c r="R1165" s="25" t="n">
        <v>69</v>
      </c>
      <c r="S1165" s="21" t="n">
        <v>9</v>
      </c>
    </row>
    <row r="1166" customFormat="false" ht="15" hidden="false" customHeight="true" outlineLevel="0" collapsed="false">
      <c r="A1166" s="19" t="n">
        <v>46055</v>
      </c>
      <c r="B1166" s="1" t="s">
        <v>344</v>
      </c>
      <c r="C1166" s="1" t="s">
        <v>164</v>
      </c>
      <c r="D1166" s="1" t="n">
        <v>25</v>
      </c>
      <c r="E1166" s="1" t="s">
        <v>152</v>
      </c>
      <c r="F1166" s="1" t="s">
        <v>341</v>
      </c>
      <c r="G1166" s="1" t="s">
        <v>342</v>
      </c>
      <c r="H1166" s="20" t="n">
        <v>650</v>
      </c>
      <c r="I1166" s="21" t="n">
        <v>26.51</v>
      </c>
      <c r="J1166" s="20" t="n">
        <f aca="false">H1166*I1166</f>
        <v>17231.5</v>
      </c>
      <c r="K1166" s="22" t="n">
        <v>2.35</v>
      </c>
      <c r="L1166" s="23" t="n">
        <f aca="false">H1166*K1166</f>
        <v>1527.5</v>
      </c>
      <c r="M1166" s="23" t="n">
        <v>2500</v>
      </c>
      <c r="N1166" s="24" t="n">
        <f aca="false">L1166-M1166</f>
        <v>-972.5</v>
      </c>
      <c r="O1166" s="25" t="n">
        <f aca="false">IF(L1166&gt;=M1166,1,0)</f>
        <v>0</v>
      </c>
      <c r="P1166" s="26" t="n">
        <v>0.4079</v>
      </c>
      <c r="Q1166" s="26" t="n">
        <v>0.2205</v>
      </c>
      <c r="R1166" s="25" t="n">
        <v>80</v>
      </c>
      <c r="S1166" s="21" t="n">
        <v>9</v>
      </c>
    </row>
    <row r="1167" customFormat="false" ht="15" hidden="false" customHeight="true" outlineLevel="0" collapsed="false">
      <c r="A1167" s="19" t="n">
        <v>46055</v>
      </c>
      <c r="B1167" s="1" t="s">
        <v>344</v>
      </c>
      <c r="C1167" s="1" t="s">
        <v>164</v>
      </c>
      <c r="D1167" s="1" t="n">
        <v>26</v>
      </c>
      <c r="E1167" s="1" t="s">
        <v>10</v>
      </c>
      <c r="F1167" s="1" t="s">
        <v>309</v>
      </c>
      <c r="G1167" s="1" t="s">
        <v>317</v>
      </c>
      <c r="H1167" s="20" t="n">
        <v>1150</v>
      </c>
      <c r="I1167" s="21" t="n">
        <v>26.28</v>
      </c>
      <c r="J1167" s="20" t="n">
        <f aca="false">H1167*I1167</f>
        <v>30222</v>
      </c>
      <c r="K1167" s="22" t="n">
        <v>3.5</v>
      </c>
      <c r="L1167" s="23" t="n">
        <f aca="false">H1167*K1167</f>
        <v>4025</v>
      </c>
      <c r="M1167" s="23" t="n">
        <v>2500</v>
      </c>
      <c r="N1167" s="24" t="n">
        <f aca="false">L1167-M1167</f>
        <v>1525</v>
      </c>
      <c r="O1167" s="25" t="n">
        <f aca="false">IF(L1167&gt;=M1167,1,0)</f>
        <v>1</v>
      </c>
      <c r="P1167" s="26" t="n">
        <v>0.7407</v>
      </c>
      <c r="Q1167" s="26" t="n">
        <v>0.1018</v>
      </c>
      <c r="R1167" s="25" t="n">
        <v>77</v>
      </c>
      <c r="S1167" s="21" t="n">
        <v>9</v>
      </c>
    </row>
    <row r="1168" customFormat="false" ht="15" hidden="false" customHeight="true" outlineLevel="0" collapsed="false">
      <c r="A1168" s="19" t="n">
        <v>46055</v>
      </c>
      <c r="B1168" s="1" t="s">
        <v>344</v>
      </c>
      <c r="C1168" s="1" t="s">
        <v>164</v>
      </c>
      <c r="D1168" s="1" t="n">
        <v>27</v>
      </c>
      <c r="E1168" s="1" t="s">
        <v>219</v>
      </c>
      <c r="F1168" s="1" t="s">
        <v>343</v>
      </c>
      <c r="G1168" s="1" t="s">
        <v>221</v>
      </c>
      <c r="H1168" s="20" t="n">
        <v>1650</v>
      </c>
      <c r="I1168" s="21" t="n">
        <v>20.39</v>
      </c>
      <c r="J1168" s="20" t="n">
        <f aca="false">H1168*I1168</f>
        <v>33643.5</v>
      </c>
      <c r="K1168" s="22" t="n">
        <v>1.2</v>
      </c>
      <c r="L1168" s="23" t="n">
        <f aca="false">H1168*K1168</f>
        <v>1980</v>
      </c>
      <c r="M1168" s="23" t="n">
        <v>2500</v>
      </c>
      <c r="N1168" s="24" t="n">
        <f aca="false">L1168-M1168</f>
        <v>-520</v>
      </c>
      <c r="O1168" s="25" t="n">
        <f aca="false">IF(L1168&gt;=M1168,1,0)</f>
        <v>0</v>
      </c>
      <c r="P1168" s="26" t="n">
        <v>0.8394</v>
      </c>
      <c r="Q1168" s="26" t="n">
        <v>0.1268</v>
      </c>
      <c r="R1168" s="25" t="n">
        <v>76</v>
      </c>
      <c r="S1168" s="21" t="n">
        <v>9</v>
      </c>
    </row>
    <row r="1169" customFormat="false" ht="15" hidden="false" customHeight="true" outlineLevel="0" collapsed="false">
      <c r="A1169" s="19" t="n">
        <v>46055</v>
      </c>
      <c r="B1169" s="1" t="s">
        <v>344</v>
      </c>
      <c r="C1169" s="1" t="s">
        <v>164</v>
      </c>
      <c r="D1169" s="1" t="n">
        <v>28</v>
      </c>
      <c r="E1169" s="1" t="s">
        <v>176</v>
      </c>
      <c r="F1169" s="1" t="s">
        <v>292</v>
      </c>
      <c r="G1169" s="1" t="s">
        <v>223</v>
      </c>
      <c r="H1169" s="20" t="n">
        <v>1300</v>
      </c>
      <c r="I1169" s="21" t="n">
        <v>27.12</v>
      </c>
      <c r="J1169" s="20" t="n">
        <f aca="false">H1169*I1169</f>
        <v>35256</v>
      </c>
      <c r="K1169" s="22" t="n">
        <v>2.16</v>
      </c>
      <c r="L1169" s="23" t="n">
        <f aca="false">H1169*K1169</f>
        <v>2808</v>
      </c>
      <c r="M1169" s="23" t="n">
        <v>2500</v>
      </c>
      <c r="N1169" s="24" t="n">
        <f aca="false">L1169-M1169</f>
        <v>308</v>
      </c>
      <c r="O1169" s="25" t="n">
        <f aca="false">IF(L1169&gt;=M1169,1,0)</f>
        <v>1</v>
      </c>
      <c r="P1169" s="26" t="n">
        <v>0.8467</v>
      </c>
      <c r="Q1169" s="26" t="n">
        <v>0.1071</v>
      </c>
      <c r="R1169" s="25" t="n">
        <v>78</v>
      </c>
      <c r="S1169" s="21" t="n">
        <v>9</v>
      </c>
    </row>
    <row r="1170" customFormat="false" ht="15" hidden="false" customHeight="true" outlineLevel="0" collapsed="false">
      <c r="A1170" s="19" t="n">
        <v>46055</v>
      </c>
      <c r="B1170" s="1" t="s">
        <v>344</v>
      </c>
      <c r="C1170" s="1" t="s">
        <v>164</v>
      </c>
      <c r="D1170" s="1" t="n">
        <v>29</v>
      </c>
      <c r="E1170" s="1" t="s">
        <v>219</v>
      </c>
      <c r="F1170" s="1" t="s">
        <v>348</v>
      </c>
      <c r="G1170" s="1" t="s">
        <v>185</v>
      </c>
      <c r="H1170" s="20" t="n">
        <v>1700</v>
      </c>
      <c r="I1170" s="21" t="n">
        <v>17.89</v>
      </c>
      <c r="J1170" s="20" t="n">
        <f aca="false">H1170*I1170</f>
        <v>30413</v>
      </c>
      <c r="K1170" s="22" t="n">
        <v>1.44</v>
      </c>
      <c r="L1170" s="23" t="n">
        <f aca="false">H1170*K1170</f>
        <v>2448</v>
      </c>
      <c r="M1170" s="23" t="n">
        <v>2500</v>
      </c>
      <c r="N1170" s="24" t="n">
        <f aca="false">L1170-M1170</f>
        <v>-52</v>
      </c>
      <c r="O1170" s="25" t="n">
        <f aca="false">IF(L1170&gt;=M1170,1,0)</f>
        <v>0</v>
      </c>
      <c r="P1170" s="26" t="n">
        <v>0.8337</v>
      </c>
      <c r="Q1170" s="26" t="n">
        <v>0.0996</v>
      </c>
      <c r="R1170" s="25" t="n">
        <v>73</v>
      </c>
      <c r="S1170" s="21" t="n">
        <v>9</v>
      </c>
    </row>
    <row r="1171" customFormat="false" ht="15" hidden="false" customHeight="true" outlineLevel="0" collapsed="false">
      <c r="A1171" s="19" t="n">
        <v>46055</v>
      </c>
      <c r="B1171" s="1" t="s">
        <v>344</v>
      </c>
      <c r="C1171" s="1" t="s">
        <v>164</v>
      </c>
      <c r="D1171" s="1" t="n">
        <v>30</v>
      </c>
      <c r="E1171" s="1" t="s">
        <v>10</v>
      </c>
      <c r="F1171" s="1" t="s">
        <v>160</v>
      </c>
      <c r="G1171" s="1" t="s">
        <v>161</v>
      </c>
      <c r="H1171" s="20" t="n">
        <v>1710</v>
      </c>
      <c r="I1171" s="21" t="n">
        <v>22.05</v>
      </c>
      <c r="J1171" s="20" t="n">
        <f aca="false">H1171*I1171</f>
        <v>37705.5</v>
      </c>
      <c r="K1171" s="22" t="n">
        <v>1.83</v>
      </c>
      <c r="L1171" s="23" t="n">
        <f aca="false">H1171*K1171</f>
        <v>3129.3</v>
      </c>
      <c r="M1171" s="23" t="n">
        <v>2500</v>
      </c>
      <c r="N1171" s="24" t="n">
        <f aca="false">L1171-M1171</f>
        <v>629.3</v>
      </c>
      <c r="O1171" s="25" t="n">
        <f aca="false">IF(L1171&gt;=M1171,1,0)</f>
        <v>1</v>
      </c>
      <c r="P1171" s="26" t="n">
        <v>0.868</v>
      </c>
      <c r="Q1171" s="26" t="n">
        <v>0.1094</v>
      </c>
      <c r="R1171" s="25" t="n">
        <v>79</v>
      </c>
      <c r="S1171" s="21" t="n">
        <v>9</v>
      </c>
    </row>
    <row r="1172" customFormat="false" ht="15" hidden="false" customHeight="true" outlineLevel="0" collapsed="false">
      <c r="A1172" s="19" t="n">
        <v>46055</v>
      </c>
      <c r="B1172" s="1" t="s">
        <v>344</v>
      </c>
      <c r="C1172" s="1" t="s">
        <v>164</v>
      </c>
      <c r="D1172" s="1" t="n">
        <v>31</v>
      </c>
      <c r="E1172" s="1" t="s">
        <v>176</v>
      </c>
      <c r="F1172" s="1" t="s">
        <v>240</v>
      </c>
      <c r="G1172" s="1" t="s">
        <v>338</v>
      </c>
      <c r="H1172" s="20" t="n">
        <v>1550</v>
      </c>
      <c r="I1172" s="21" t="n">
        <v>20.86</v>
      </c>
      <c r="J1172" s="20" t="n">
        <f aca="false">H1172*I1172</f>
        <v>32333</v>
      </c>
      <c r="K1172" s="22" t="n">
        <v>1.86</v>
      </c>
      <c r="L1172" s="23" t="n">
        <f aca="false">H1172*K1172</f>
        <v>2883</v>
      </c>
      <c r="M1172" s="23" t="n">
        <v>2500</v>
      </c>
      <c r="N1172" s="24" t="n">
        <f aca="false">L1172-M1172</f>
        <v>383</v>
      </c>
      <c r="O1172" s="25" t="n">
        <f aca="false">IF(L1172&gt;=M1172,1,0)</f>
        <v>1</v>
      </c>
      <c r="P1172" s="26" t="n">
        <v>0.7676</v>
      </c>
      <c r="Q1172" s="26" t="n">
        <v>0.1328</v>
      </c>
      <c r="R1172" s="25" t="n">
        <v>78</v>
      </c>
      <c r="S1172" s="21" t="n">
        <v>9</v>
      </c>
    </row>
    <row r="1173" customFormat="false" ht="15" hidden="false" customHeight="true" outlineLevel="0" collapsed="false">
      <c r="A1173" s="19" t="n">
        <v>46055</v>
      </c>
      <c r="B1173" s="1" t="s">
        <v>344</v>
      </c>
      <c r="C1173" s="1" t="s">
        <v>164</v>
      </c>
      <c r="D1173" s="1" t="n">
        <v>32</v>
      </c>
      <c r="E1173" s="1" t="s">
        <v>176</v>
      </c>
      <c r="F1173" s="1" t="s">
        <v>202</v>
      </c>
      <c r="G1173" s="1" t="s">
        <v>203</v>
      </c>
      <c r="H1173" s="20" t="n">
        <v>1600</v>
      </c>
      <c r="I1173" s="21" t="n">
        <v>19.03</v>
      </c>
      <c r="J1173" s="20" t="n">
        <f aca="false">H1173*I1173</f>
        <v>30448</v>
      </c>
      <c r="K1173" s="22" t="n">
        <v>1.65</v>
      </c>
      <c r="L1173" s="23" t="n">
        <f aca="false">H1173*K1173</f>
        <v>2640</v>
      </c>
      <c r="M1173" s="23" t="n">
        <v>2500</v>
      </c>
      <c r="N1173" s="24" t="n">
        <f aca="false">L1173-M1173</f>
        <v>140</v>
      </c>
      <c r="O1173" s="25" t="n">
        <f aca="false">IF(L1173&gt;=M1173,1,0)</f>
        <v>1</v>
      </c>
      <c r="P1173" s="26" t="n">
        <v>0.7979</v>
      </c>
      <c r="Q1173" s="26" t="n">
        <v>0.0874</v>
      </c>
      <c r="R1173" s="25" t="n">
        <v>70</v>
      </c>
      <c r="S1173" s="21" t="n">
        <v>9</v>
      </c>
    </row>
    <row r="1174" customFormat="false" ht="15" hidden="false" customHeight="true" outlineLevel="0" collapsed="false">
      <c r="A1174" s="19" t="n">
        <v>46055</v>
      </c>
      <c r="B1174" s="1" t="s">
        <v>344</v>
      </c>
      <c r="C1174" s="1" t="s">
        <v>190</v>
      </c>
      <c r="D1174" s="1" t="n">
        <v>33</v>
      </c>
      <c r="E1174" s="1" t="s">
        <v>16</v>
      </c>
      <c r="F1174" s="1" t="s">
        <v>300</v>
      </c>
      <c r="G1174" s="1" t="s">
        <v>260</v>
      </c>
      <c r="H1174" s="20" t="n">
        <v>2000</v>
      </c>
      <c r="I1174" s="21" t="n">
        <v>17.57</v>
      </c>
      <c r="J1174" s="20" t="n">
        <f aca="false">H1174*I1174</f>
        <v>35140</v>
      </c>
      <c r="K1174" s="22" t="n">
        <v>1.4</v>
      </c>
      <c r="L1174" s="23" t="n">
        <f aca="false">H1174*K1174</f>
        <v>2800</v>
      </c>
      <c r="M1174" s="23" t="n">
        <v>2500</v>
      </c>
      <c r="N1174" s="24" t="n">
        <f aca="false">L1174-M1174</f>
        <v>300</v>
      </c>
      <c r="O1174" s="25" t="n">
        <f aca="false">IF(L1174&gt;=M1174,1,0)</f>
        <v>1</v>
      </c>
      <c r="P1174" s="26" t="n">
        <v>0.901025641025641</v>
      </c>
      <c r="Q1174" s="26" t="n">
        <v>0.12126155519304</v>
      </c>
      <c r="R1174" s="25" t="n">
        <v>67</v>
      </c>
      <c r="S1174" s="21" t="n">
        <v>10</v>
      </c>
    </row>
    <row r="1175" customFormat="false" ht="15" hidden="false" customHeight="true" outlineLevel="0" collapsed="false">
      <c r="A1175" s="19" t="n">
        <v>46055</v>
      </c>
      <c r="B1175" s="1" t="s">
        <v>344</v>
      </c>
      <c r="C1175" s="1" t="s">
        <v>190</v>
      </c>
      <c r="D1175" s="1" t="n">
        <v>34</v>
      </c>
      <c r="E1175" s="1" t="s">
        <v>16</v>
      </c>
      <c r="F1175" s="1" t="s">
        <v>139</v>
      </c>
      <c r="G1175" s="1" t="s">
        <v>140</v>
      </c>
      <c r="H1175" s="20" t="n">
        <v>1470</v>
      </c>
      <c r="I1175" s="21" t="n">
        <v>22.23</v>
      </c>
      <c r="J1175" s="20" t="n">
        <f aca="false">H1175*I1175</f>
        <v>32678.1</v>
      </c>
      <c r="K1175" s="22" t="n">
        <v>1.51</v>
      </c>
      <c r="L1175" s="23" t="n">
        <f aca="false">H1175*K1175</f>
        <v>2219.7</v>
      </c>
      <c r="M1175" s="23" t="n">
        <v>2500</v>
      </c>
      <c r="N1175" s="24" t="n">
        <f aca="false">L1175-M1175</f>
        <v>-280.3</v>
      </c>
      <c r="O1175" s="25" t="n">
        <f aca="false">IF(L1175&gt;=M1175,1,0)</f>
        <v>0</v>
      </c>
      <c r="P1175" s="26" t="n">
        <v>0.741</v>
      </c>
      <c r="Q1175" s="26" t="n">
        <v>0.0766233766233766</v>
      </c>
      <c r="R1175" s="25" t="n">
        <v>78</v>
      </c>
      <c r="S1175" s="21" t="n">
        <v>10</v>
      </c>
    </row>
    <row r="1176" customFormat="false" ht="15" hidden="false" customHeight="true" outlineLevel="0" collapsed="false">
      <c r="A1176" s="19" t="n">
        <v>46055</v>
      </c>
      <c r="B1176" s="1" t="s">
        <v>344</v>
      </c>
      <c r="C1176" s="1" t="s">
        <v>190</v>
      </c>
      <c r="D1176" s="1" t="n">
        <v>35</v>
      </c>
      <c r="E1176" s="1" t="s">
        <v>16</v>
      </c>
      <c r="F1176" s="1" t="s">
        <v>139</v>
      </c>
      <c r="G1176" s="1" t="s">
        <v>140</v>
      </c>
      <c r="H1176" s="20" t="n">
        <v>1500</v>
      </c>
      <c r="I1176" s="21" t="n">
        <v>24.1</v>
      </c>
      <c r="J1176" s="20" t="n">
        <f aca="false">H1176*I1176</f>
        <v>36150</v>
      </c>
      <c r="K1176" s="22" t="n">
        <v>1.51</v>
      </c>
      <c r="L1176" s="23" t="n">
        <f aca="false">H1176*K1176</f>
        <v>2265</v>
      </c>
      <c r="M1176" s="23" t="n">
        <v>2500</v>
      </c>
      <c r="N1176" s="24" t="n">
        <f aca="false">L1176-M1176</f>
        <v>-235</v>
      </c>
      <c r="O1176" s="25" t="n">
        <f aca="false">IF(L1176&gt;=M1176,1,0)</f>
        <v>0</v>
      </c>
      <c r="P1176" s="26" t="n">
        <v>0.710495283018868</v>
      </c>
      <c r="Q1176" s="26" t="n">
        <v>0.10921052631579</v>
      </c>
      <c r="R1176" s="25" t="n">
        <v>75</v>
      </c>
      <c r="S1176" s="21" t="n">
        <v>10</v>
      </c>
    </row>
    <row r="1177" customFormat="false" ht="15" hidden="false" customHeight="true" outlineLevel="0" collapsed="false">
      <c r="A1177" s="19" t="n">
        <v>46055</v>
      </c>
      <c r="B1177" s="1" t="s">
        <v>344</v>
      </c>
      <c r="C1177" s="1" t="s">
        <v>190</v>
      </c>
      <c r="D1177" s="1" t="n">
        <v>36</v>
      </c>
      <c r="E1177" s="1" t="s">
        <v>16</v>
      </c>
      <c r="F1177" s="1" t="s">
        <v>300</v>
      </c>
      <c r="G1177" s="1" t="s">
        <v>260</v>
      </c>
      <c r="H1177" s="20" t="n">
        <v>2000</v>
      </c>
      <c r="I1177" s="21" t="n">
        <v>16.66</v>
      </c>
      <c r="J1177" s="20" t="n">
        <f aca="false">H1177*I1177</f>
        <v>33320</v>
      </c>
      <c r="K1177" s="22" t="n">
        <v>1.4</v>
      </c>
      <c r="L1177" s="23" t="n">
        <f aca="false">H1177*K1177</f>
        <v>2800</v>
      </c>
      <c r="M1177" s="23" t="n">
        <v>2500</v>
      </c>
      <c r="N1177" s="24" t="n">
        <f aca="false">L1177-M1177</f>
        <v>300</v>
      </c>
      <c r="O1177" s="25" t="n">
        <f aca="false">IF(L1177&gt;=M1177,1,0)</f>
        <v>1</v>
      </c>
      <c r="P1177" s="26" t="n">
        <v>0.841414141414142</v>
      </c>
      <c r="Q1177" s="26" t="n">
        <v>0.0971615720524018</v>
      </c>
      <c r="R1177" s="25" t="n">
        <v>67</v>
      </c>
      <c r="S1177" s="21" t="n">
        <v>10</v>
      </c>
    </row>
    <row r="1178" customFormat="false" ht="15" hidden="false" customHeight="true" outlineLevel="0" collapsed="false">
      <c r="A1178" s="19" t="n">
        <v>46055</v>
      </c>
      <c r="B1178" s="1" t="s">
        <v>344</v>
      </c>
      <c r="C1178" s="1" t="s">
        <v>190</v>
      </c>
      <c r="D1178" s="1" t="n">
        <v>37</v>
      </c>
      <c r="E1178" s="1" t="s">
        <v>16</v>
      </c>
      <c r="F1178" s="1" t="s">
        <v>300</v>
      </c>
      <c r="G1178" s="1" t="s">
        <v>260</v>
      </c>
      <c r="H1178" s="20" t="n">
        <v>2110</v>
      </c>
      <c r="I1178" s="21" t="n">
        <v>17.04</v>
      </c>
      <c r="J1178" s="20" t="n">
        <f aca="false">H1178*I1178</f>
        <v>35954.4</v>
      </c>
      <c r="K1178" s="22" t="n">
        <v>1.4</v>
      </c>
      <c r="L1178" s="23" t="n">
        <f aca="false">H1178*K1178</f>
        <v>2954</v>
      </c>
      <c r="M1178" s="23" t="n">
        <v>2500</v>
      </c>
      <c r="N1178" s="24" t="n">
        <f aca="false">L1178-M1178</f>
        <v>454</v>
      </c>
      <c r="O1178" s="25" t="n">
        <f aca="false">IF(L1178&gt;=M1178,1,0)</f>
        <v>1</v>
      </c>
      <c r="P1178" s="26" t="n">
        <v>0.934851794071763</v>
      </c>
      <c r="Q1178" s="26" t="n">
        <v>0.0773011617515639</v>
      </c>
      <c r="R1178" s="25" t="n">
        <v>75</v>
      </c>
      <c r="S1178" s="21" t="n">
        <v>10</v>
      </c>
    </row>
    <row r="1179" customFormat="false" ht="15" hidden="false" customHeight="true" outlineLevel="0" collapsed="false">
      <c r="A1179" s="19" t="n">
        <v>46055</v>
      </c>
      <c r="B1179" s="1" t="s">
        <v>344</v>
      </c>
      <c r="C1179" s="1" t="s">
        <v>190</v>
      </c>
      <c r="D1179" s="1" t="n">
        <v>38</v>
      </c>
      <c r="E1179" s="1" t="s">
        <v>16</v>
      </c>
      <c r="F1179" s="1" t="s">
        <v>300</v>
      </c>
      <c r="G1179" s="1" t="s">
        <v>260</v>
      </c>
      <c r="H1179" s="20" t="n">
        <v>2100</v>
      </c>
      <c r="I1179" s="21" t="n">
        <v>16.66</v>
      </c>
      <c r="J1179" s="20" t="n">
        <f aca="false">H1179*I1179</f>
        <v>34986</v>
      </c>
      <c r="K1179" s="22" t="n">
        <v>1.4</v>
      </c>
      <c r="L1179" s="23" t="n">
        <f aca="false">H1179*K1179</f>
        <v>2940</v>
      </c>
      <c r="M1179" s="23" t="n">
        <v>2500</v>
      </c>
      <c r="N1179" s="24" t="n">
        <f aca="false">L1179-M1179</f>
        <v>440</v>
      </c>
      <c r="O1179" s="25" t="n">
        <f aca="false">IF(L1179&gt;=M1179,1,0)</f>
        <v>1</v>
      </c>
      <c r="P1179" s="26" t="n">
        <v>0.840201729106628</v>
      </c>
      <c r="Q1179" s="26" t="n">
        <v>0.0769944341372913</v>
      </c>
      <c r="R1179" s="25" t="n">
        <v>82</v>
      </c>
      <c r="S1179" s="21" t="n">
        <v>10</v>
      </c>
    </row>
    <row r="1180" customFormat="false" ht="15" hidden="false" customHeight="true" outlineLevel="0" collapsed="false">
      <c r="A1180" s="19" t="n">
        <v>46056</v>
      </c>
      <c r="B1180" s="1" t="s">
        <v>344</v>
      </c>
      <c r="C1180" s="1" t="s">
        <v>138</v>
      </c>
      <c r="D1180" s="1" t="n">
        <v>1</v>
      </c>
      <c r="E1180" s="1" t="s">
        <v>10</v>
      </c>
      <c r="F1180" s="1" t="s">
        <v>306</v>
      </c>
      <c r="G1180" s="1" t="s">
        <v>312</v>
      </c>
      <c r="H1180" s="20" t="n">
        <v>1250</v>
      </c>
      <c r="I1180" s="21" t="n">
        <v>21.11</v>
      </c>
      <c r="J1180" s="20" t="n">
        <f aca="false">H1180*I1180</f>
        <v>26387.5</v>
      </c>
      <c r="K1180" s="22" t="n">
        <v>1.98</v>
      </c>
      <c r="L1180" s="23" t="n">
        <f aca="false">H1180*K1180</f>
        <v>2475</v>
      </c>
      <c r="M1180" s="23" t="n">
        <v>2500</v>
      </c>
      <c r="N1180" s="24" t="n">
        <f aca="false">L1180-M1180</f>
        <v>-25</v>
      </c>
      <c r="O1180" s="25" t="n">
        <f aca="false">IF(L1180&gt;=M1180,1,0)</f>
        <v>0</v>
      </c>
      <c r="P1180" s="26" t="n">
        <v>0.7093</v>
      </c>
      <c r="Q1180" s="26" t="n">
        <v>0.1283</v>
      </c>
      <c r="R1180" s="25" t="n">
        <v>76</v>
      </c>
      <c r="S1180" s="21" t="n">
        <v>8</v>
      </c>
    </row>
    <row r="1181" customFormat="false" ht="15" hidden="false" customHeight="true" outlineLevel="0" collapsed="false">
      <c r="A1181" s="19" t="n">
        <v>46056</v>
      </c>
      <c r="B1181" s="1" t="s">
        <v>344</v>
      </c>
      <c r="C1181" s="1" t="s">
        <v>138</v>
      </c>
      <c r="D1181" s="1" t="n">
        <v>2</v>
      </c>
      <c r="E1181" s="1" t="s">
        <v>10</v>
      </c>
      <c r="F1181" s="1" t="s">
        <v>250</v>
      </c>
      <c r="G1181" s="1" t="s">
        <v>261</v>
      </c>
      <c r="H1181" s="20" t="n">
        <v>1350</v>
      </c>
      <c r="I1181" s="21" t="n">
        <v>19.73</v>
      </c>
      <c r="J1181" s="20" t="n">
        <f aca="false">H1181*I1181</f>
        <v>26635.5</v>
      </c>
      <c r="K1181" s="22" t="n">
        <v>1.75</v>
      </c>
      <c r="L1181" s="23" t="n">
        <f aca="false">H1181*K1181</f>
        <v>2362.5</v>
      </c>
      <c r="M1181" s="23" t="n">
        <v>2500</v>
      </c>
      <c r="N1181" s="24" t="n">
        <f aca="false">L1181-M1181</f>
        <v>-137.5</v>
      </c>
      <c r="O1181" s="25" t="n">
        <f aca="false">IF(L1181&gt;=M1181,1,0)</f>
        <v>0</v>
      </c>
      <c r="P1181" s="26" t="n">
        <v>0.768</v>
      </c>
      <c r="Q1181" s="26" t="n">
        <v>0.0771</v>
      </c>
      <c r="R1181" s="25" t="n">
        <v>71</v>
      </c>
      <c r="S1181" s="21" t="n">
        <v>8</v>
      </c>
    </row>
    <row r="1182" customFormat="false" ht="15" hidden="false" customHeight="true" outlineLevel="0" collapsed="false">
      <c r="A1182" s="19" t="n">
        <v>46056</v>
      </c>
      <c r="B1182" s="1" t="s">
        <v>344</v>
      </c>
      <c r="C1182" s="1" t="s">
        <v>138</v>
      </c>
      <c r="D1182" s="1" t="n">
        <v>3</v>
      </c>
      <c r="E1182" s="1" t="s">
        <v>13</v>
      </c>
      <c r="F1182" s="1" t="s">
        <v>340</v>
      </c>
      <c r="G1182" s="1" t="s">
        <v>149</v>
      </c>
      <c r="H1182" s="20" t="n">
        <v>1600</v>
      </c>
      <c r="I1182" s="21" t="n">
        <v>20.83</v>
      </c>
      <c r="J1182" s="20" t="n">
        <f aca="false">H1182*I1182</f>
        <v>33328</v>
      </c>
      <c r="K1182" s="22" t="n">
        <v>2.2</v>
      </c>
      <c r="L1182" s="23" t="n">
        <f aca="false">H1182*K1182</f>
        <v>3520</v>
      </c>
      <c r="M1182" s="23" t="n">
        <v>2500</v>
      </c>
      <c r="N1182" s="24" t="n">
        <f aca="false">L1182-M1182</f>
        <v>1020</v>
      </c>
      <c r="O1182" s="25" t="n">
        <f aca="false">IF(L1182&gt;=M1182,1,0)</f>
        <v>1</v>
      </c>
      <c r="P1182" s="26" t="n">
        <v>0.7823</v>
      </c>
      <c r="Q1182" s="26" t="n">
        <v>0.1278</v>
      </c>
      <c r="R1182" s="25" t="n">
        <v>79</v>
      </c>
      <c r="S1182" s="21" t="n">
        <v>9</v>
      </c>
    </row>
    <row r="1183" customFormat="false" ht="15" hidden="false" customHeight="true" outlineLevel="0" collapsed="false">
      <c r="A1183" s="19" t="n">
        <v>46056</v>
      </c>
      <c r="B1183" s="1" t="s">
        <v>344</v>
      </c>
      <c r="C1183" s="1" t="s">
        <v>138</v>
      </c>
      <c r="D1183" s="1" t="n">
        <v>4</v>
      </c>
      <c r="E1183" s="1" t="s">
        <v>145</v>
      </c>
      <c r="F1183" s="1" t="s">
        <v>345</v>
      </c>
      <c r="G1183" s="1" t="s">
        <v>349</v>
      </c>
      <c r="H1183" s="20" t="n">
        <v>1250</v>
      </c>
      <c r="I1183" s="21" t="n">
        <v>21.01</v>
      </c>
      <c r="J1183" s="20" t="n">
        <f aca="false">H1183*I1183</f>
        <v>26262.5</v>
      </c>
      <c r="K1183" s="22" t="n">
        <v>2.2</v>
      </c>
      <c r="L1183" s="23" t="n">
        <f aca="false">H1183*K1183</f>
        <v>2750</v>
      </c>
      <c r="M1183" s="23" t="n">
        <v>2500</v>
      </c>
      <c r="N1183" s="24" t="n">
        <f aca="false">L1183-M1183</f>
        <v>250</v>
      </c>
      <c r="O1183" s="25" t="n">
        <f aca="false">IF(L1183&gt;=M1183,1,0)</f>
        <v>1</v>
      </c>
      <c r="P1183" s="26" t="n">
        <v>0.7482</v>
      </c>
      <c r="Q1183" s="26" t="n">
        <v>0.1259</v>
      </c>
      <c r="R1183" s="25" t="n">
        <v>74</v>
      </c>
      <c r="S1183" s="21" t="n">
        <v>8</v>
      </c>
    </row>
    <row r="1184" customFormat="false" ht="15" hidden="false" customHeight="true" outlineLevel="0" collapsed="false">
      <c r="A1184" s="19" t="n">
        <v>46056</v>
      </c>
      <c r="B1184" s="1" t="s">
        <v>344</v>
      </c>
      <c r="C1184" s="1" t="s">
        <v>138</v>
      </c>
      <c r="D1184" s="1" t="n">
        <v>5</v>
      </c>
      <c r="E1184" s="1" t="s">
        <v>13</v>
      </c>
      <c r="F1184" s="1" t="s">
        <v>332</v>
      </c>
      <c r="G1184" s="1" t="s">
        <v>149</v>
      </c>
      <c r="H1184" s="20" t="n">
        <v>1900</v>
      </c>
      <c r="I1184" s="21" t="n">
        <v>16.21</v>
      </c>
      <c r="J1184" s="20" t="n">
        <f aca="false">H1184*I1184</f>
        <v>30799</v>
      </c>
      <c r="K1184" s="22" t="n">
        <v>2.2</v>
      </c>
      <c r="L1184" s="23" t="n">
        <f aca="false">H1184*K1184</f>
        <v>4180</v>
      </c>
      <c r="M1184" s="23" t="n">
        <v>2500</v>
      </c>
      <c r="N1184" s="24" t="n">
        <f aca="false">L1184-M1184</f>
        <v>1680</v>
      </c>
      <c r="O1184" s="25" t="n">
        <f aca="false">IF(L1184&gt;=M1184,1,0)</f>
        <v>1</v>
      </c>
      <c r="P1184" s="26" t="n">
        <v>0.9006</v>
      </c>
      <c r="Q1184" s="26" t="n">
        <v>0.0889</v>
      </c>
      <c r="R1184" s="25" t="n">
        <v>69</v>
      </c>
      <c r="S1184" s="21" t="n">
        <v>8</v>
      </c>
    </row>
    <row r="1185" customFormat="false" ht="15" hidden="false" customHeight="true" outlineLevel="0" collapsed="false">
      <c r="A1185" s="19" t="n">
        <v>46056</v>
      </c>
      <c r="B1185" s="1" t="s">
        <v>344</v>
      </c>
      <c r="C1185" s="1" t="s">
        <v>138</v>
      </c>
      <c r="D1185" s="1" t="n">
        <v>6</v>
      </c>
      <c r="E1185" s="1" t="s">
        <v>10</v>
      </c>
      <c r="F1185" s="1" t="s">
        <v>250</v>
      </c>
      <c r="G1185" s="1" t="s">
        <v>261</v>
      </c>
      <c r="H1185" s="20" t="n">
        <v>1150</v>
      </c>
      <c r="I1185" s="21" t="n">
        <v>19.73</v>
      </c>
      <c r="J1185" s="20" t="n">
        <f aca="false">H1185*I1185</f>
        <v>22689.5</v>
      </c>
      <c r="K1185" s="22" t="n">
        <v>1.75</v>
      </c>
      <c r="L1185" s="23" t="n">
        <f aca="false">H1185*K1185</f>
        <v>2012.5</v>
      </c>
      <c r="M1185" s="23" t="n">
        <v>2500</v>
      </c>
      <c r="N1185" s="24" t="n">
        <f aca="false">L1185-M1185</f>
        <v>-487.5</v>
      </c>
      <c r="O1185" s="25" t="n">
        <f aca="false">IF(L1185&gt;=M1185,1,0)</f>
        <v>0</v>
      </c>
      <c r="P1185" s="26" t="n">
        <v>0.8614</v>
      </c>
      <c r="Q1185" s="26" t="n">
        <v>0.1033</v>
      </c>
      <c r="R1185" s="25" t="n">
        <v>53</v>
      </c>
      <c r="S1185" s="21" t="n">
        <v>8</v>
      </c>
    </row>
    <row r="1186" customFormat="false" ht="15" hidden="false" customHeight="true" outlineLevel="0" collapsed="false">
      <c r="A1186" s="19" t="n">
        <v>46056</v>
      </c>
      <c r="B1186" s="1" t="s">
        <v>344</v>
      </c>
      <c r="C1186" s="1" t="s">
        <v>138</v>
      </c>
      <c r="D1186" s="1" t="n">
        <v>7</v>
      </c>
      <c r="E1186" s="1" t="s">
        <v>13</v>
      </c>
      <c r="F1186" s="1" t="s">
        <v>295</v>
      </c>
      <c r="G1186" s="1" t="s">
        <v>149</v>
      </c>
      <c r="H1186" s="20" t="n">
        <v>1050</v>
      </c>
      <c r="I1186" s="21" t="n">
        <v>21.13</v>
      </c>
      <c r="J1186" s="20" t="n">
        <f aca="false">H1186*I1186</f>
        <v>22186.5</v>
      </c>
      <c r="K1186" s="22" t="n">
        <v>2.2</v>
      </c>
      <c r="L1186" s="23" t="n">
        <f aca="false">H1186*K1186</f>
        <v>2310</v>
      </c>
      <c r="M1186" s="23" t="n">
        <v>2500</v>
      </c>
      <c r="N1186" s="24" t="n">
        <f aca="false">L1186-M1186</f>
        <v>-190</v>
      </c>
      <c r="O1186" s="25" t="n">
        <f aca="false">IF(L1186&gt;=M1186,1,0)</f>
        <v>0</v>
      </c>
      <c r="P1186" s="26" t="n">
        <v>0.5787</v>
      </c>
      <c r="Q1186" s="26" t="n">
        <v>0.1973</v>
      </c>
      <c r="R1186" s="25" t="n">
        <v>78</v>
      </c>
      <c r="S1186" s="21" t="n">
        <v>8</v>
      </c>
    </row>
    <row r="1187" customFormat="false" ht="15" hidden="false" customHeight="true" outlineLevel="0" collapsed="false">
      <c r="A1187" s="19" t="n">
        <v>46056</v>
      </c>
      <c r="B1187" s="1" t="s">
        <v>344</v>
      </c>
      <c r="C1187" s="1" t="s">
        <v>138</v>
      </c>
      <c r="D1187" s="1" t="n">
        <v>8</v>
      </c>
      <c r="E1187" s="1" t="s">
        <v>13</v>
      </c>
      <c r="F1187" s="1" t="s">
        <v>200</v>
      </c>
      <c r="G1187" s="1" t="s">
        <v>149</v>
      </c>
      <c r="H1187" s="20" t="n">
        <v>1520</v>
      </c>
      <c r="I1187" s="21" t="n">
        <v>19.64</v>
      </c>
      <c r="J1187" s="20" t="n">
        <f aca="false">H1187*I1187</f>
        <v>29852.8</v>
      </c>
      <c r="K1187" s="22" t="n">
        <v>2.2</v>
      </c>
      <c r="L1187" s="23" t="n">
        <f aca="false">H1187*K1187</f>
        <v>3344</v>
      </c>
      <c r="M1187" s="23" t="n">
        <v>2500</v>
      </c>
      <c r="N1187" s="24" t="n">
        <f aca="false">L1187-M1187</f>
        <v>844.000000000001</v>
      </c>
      <c r="O1187" s="25" t="n">
        <f aca="false">IF(L1187&gt;=M1187,1,0)</f>
        <v>1</v>
      </c>
      <c r="P1187" s="26" t="n">
        <v>0.8564</v>
      </c>
      <c r="Q1187" s="26" t="n">
        <v>0.1359</v>
      </c>
      <c r="R1187" s="25" t="n">
        <v>72</v>
      </c>
      <c r="S1187" s="21" t="n">
        <v>8</v>
      </c>
    </row>
    <row r="1188" customFormat="false" ht="15" hidden="false" customHeight="true" outlineLevel="0" collapsed="false">
      <c r="A1188" s="19" t="n">
        <v>46056</v>
      </c>
      <c r="B1188" s="1" t="s">
        <v>344</v>
      </c>
      <c r="C1188" s="1" t="s">
        <v>138</v>
      </c>
      <c r="D1188" s="1" t="n">
        <v>9</v>
      </c>
      <c r="E1188" s="1" t="s">
        <v>16</v>
      </c>
      <c r="F1188" s="1" t="s">
        <v>302</v>
      </c>
      <c r="G1188" s="1" t="s">
        <v>316</v>
      </c>
      <c r="H1188" s="20" t="n">
        <v>1000</v>
      </c>
      <c r="I1188" s="21" t="n">
        <v>17.95</v>
      </c>
      <c r="J1188" s="20" t="n">
        <f aca="false">H1188*I1188</f>
        <v>17950</v>
      </c>
      <c r="K1188" s="22" t="n">
        <v>1.44</v>
      </c>
      <c r="L1188" s="23" t="n">
        <f aca="false">H1188*K1188</f>
        <v>1440</v>
      </c>
      <c r="M1188" s="23" t="n">
        <v>2500</v>
      </c>
      <c r="N1188" s="24" t="n">
        <f aca="false">L1188-M1188</f>
        <v>-1060</v>
      </c>
      <c r="O1188" s="25" t="n">
        <f aca="false">IF(L1188&gt;=M1188,1,0)</f>
        <v>0</v>
      </c>
      <c r="P1188" s="26" t="n">
        <v>0.5167</v>
      </c>
      <c r="Q1188" s="26" t="n">
        <v>0.1125</v>
      </c>
      <c r="R1188" s="25" t="n">
        <v>68</v>
      </c>
      <c r="S1188" s="21" t="n">
        <v>8</v>
      </c>
    </row>
    <row r="1189" customFormat="false" ht="15" hidden="false" customHeight="true" outlineLevel="0" collapsed="false">
      <c r="A1189" s="19" t="n">
        <v>46056</v>
      </c>
      <c r="B1189" s="1" t="s">
        <v>344</v>
      </c>
      <c r="C1189" s="1" t="s">
        <v>138</v>
      </c>
      <c r="D1189" s="1" t="n">
        <v>10</v>
      </c>
      <c r="E1189" s="1" t="s">
        <v>16</v>
      </c>
      <c r="F1189" s="1" t="s">
        <v>302</v>
      </c>
      <c r="G1189" s="1" t="s">
        <v>316</v>
      </c>
      <c r="H1189" s="20" t="n">
        <v>1300</v>
      </c>
      <c r="I1189" s="21" t="n">
        <v>17.95</v>
      </c>
      <c r="J1189" s="20" t="n">
        <f aca="false">H1189*I1189</f>
        <v>23335</v>
      </c>
      <c r="K1189" s="22" t="n">
        <v>1.44</v>
      </c>
      <c r="L1189" s="23" t="n">
        <f aca="false">H1189*K1189</f>
        <v>1872</v>
      </c>
      <c r="M1189" s="23" t="n">
        <v>2500</v>
      </c>
      <c r="N1189" s="24" t="n">
        <f aca="false">L1189-M1189</f>
        <v>-628</v>
      </c>
      <c r="O1189" s="25" t="n">
        <f aca="false">IF(L1189&gt;=M1189,1,0)</f>
        <v>0</v>
      </c>
      <c r="P1189" s="26" t="n">
        <v>0.7071</v>
      </c>
      <c r="Q1189" s="26" t="n">
        <v>0.1034</v>
      </c>
      <c r="R1189" s="25" t="n">
        <v>67</v>
      </c>
      <c r="S1189" s="21" t="n">
        <v>8</v>
      </c>
    </row>
    <row r="1190" customFormat="false" ht="15" hidden="false" customHeight="true" outlineLevel="0" collapsed="false">
      <c r="A1190" s="19" t="n">
        <v>46056</v>
      </c>
      <c r="B1190" s="1" t="s">
        <v>344</v>
      </c>
      <c r="C1190" s="1" t="s">
        <v>138</v>
      </c>
      <c r="D1190" s="1" t="n">
        <v>11</v>
      </c>
      <c r="E1190" s="1" t="s">
        <v>10</v>
      </c>
      <c r="F1190" s="1" t="s">
        <v>346</v>
      </c>
      <c r="G1190" s="1" t="s">
        <v>350</v>
      </c>
      <c r="H1190" s="20" t="n">
        <v>630</v>
      </c>
      <c r="I1190" s="21" t="n">
        <v>22.25</v>
      </c>
      <c r="J1190" s="20" t="n">
        <f aca="false">H1190*I1190</f>
        <v>14017.5</v>
      </c>
      <c r="K1190" s="22" t="n">
        <v>1.99</v>
      </c>
      <c r="L1190" s="23" t="n">
        <f aca="false">H1190*K1190</f>
        <v>1253.7</v>
      </c>
      <c r="M1190" s="23" t="n">
        <v>2500</v>
      </c>
      <c r="N1190" s="24" t="n">
        <f aca="false">L1190-M1190</f>
        <v>-1246.3</v>
      </c>
      <c r="O1190" s="25" t="n">
        <f aca="false">IF(L1190&gt;=M1190,1,0)</f>
        <v>0</v>
      </c>
      <c r="P1190" s="26" t="n">
        <v>0.365</v>
      </c>
      <c r="Q1190" s="26" t="n">
        <v>0.1846</v>
      </c>
      <c r="R1190" s="25" t="n">
        <v>71</v>
      </c>
      <c r="S1190" s="21" t="n">
        <v>10</v>
      </c>
    </row>
    <row r="1191" customFormat="false" ht="15" hidden="false" customHeight="true" outlineLevel="0" collapsed="false">
      <c r="A1191" s="19" t="n">
        <v>46056</v>
      </c>
      <c r="B1191" s="1" t="s">
        <v>344</v>
      </c>
      <c r="C1191" s="1" t="s">
        <v>138</v>
      </c>
      <c r="D1191" s="1" t="n">
        <v>12</v>
      </c>
      <c r="E1191" s="1" t="s">
        <v>10</v>
      </c>
      <c r="F1191" s="1" t="s">
        <v>352</v>
      </c>
      <c r="G1191" s="1" t="s">
        <v>261</v>
      </c>
      <c r="H1191" s="20" t="n">
        <v>950</v>
      </c>
      <c r="I1191" s="21" t="n">
        <v>19.73</v>
      </c>
      <c r="J1191" s="20" t="n">
        <f aca="false">H1191*I1191</f>
        <v>18743.5</v>
      </c>
      <c r="K1191" s="22" t="n">
        <v>1.75</v>
      </c>
      <c r="L1191" s="23" t="n">
        <f aca="false">H1191*K1191</f>
        <v>1662.5</v>
      </c>
      <c r="M1191" s="23" t="n">
        <v>2500</v>
      </c>
      <c r="N1191" s="24" t="n">
        <f aca="false">L1191-M1191</f>
        <v>-837.5</v>
      </c>
      <c r="O1191" s="25" t="n">
        <f aca="false">IF(L1191&gt;=M1191,1,0)</f>
        <v>0</v>
      </c>
      <c r="P1191" s="26" t="n">
        <v>0.513</v>
      </c>
      <c r="Q1191" s="26" t="n">
        <v>0.1682</v>
      </c>
      <c r="R1191" s="25" t="n">
        <v>71</v>
      </c>
      <c r="S1191" s="21" t="n">
        <v>8</v>
      </c>
    </row>
    <row r="1192" customFormat="false" ht="15" hidden="false" customHeight="true" outlineLevel="0" collapsed="false">
      <c r="A1192" s="19" t="n">
        <v>46056</v>
      </c>
      <c r="B1192" s="1" t="s">
        <v>344</v>
      </c>
      <c r="C1192" s="1" t="s">
        <v>138</v>
      </c>
      <c r="D1192" s="1" t="n">
        <v>13</v>
      </c>
      <c r="E1192" s="1" t="s">
        <v>10</v>
      </c>
      <c r="F1192" s="1" t="s">
        <v>306</v>
      </c>
      <c r="G1192" s="1" t="s">
        <v>312</v>
      </c>
      <c r="H1192" s="20" t="n">
        <v>1150</v>
      </c>
      <c r="I1192" s="21" t="n">
        <v>21.11</v>
      </c>
      <c r="J1192" s="20" t="n">
        <f aca="false">H1192*I1192</f>
        <v>24276.5</v>
      </c>
      <c r="K1192" s="22" t="n">
        <v>1.98</v>
      </c>
      <c r="L1192" s="23" t="n">
        <f aca="false">H1192*K1192</f>
        <v>2277</v>
      </c>
      <c r="M1192" s="23" t="n">
        <v>2500</v>
      </c>
      <c r="N1192" s="24" t="n">
        <f aca="false">L1192-M1192</f>
        <v>-223</v>
      </c>
      <c r="O1192" s="25" t="n">
        <f aca="false">IF(L1192&gt;=M1192,1,0)</f>
        <v>0</v>
      </c>
      <c r="P1192" s="26" t="n">
        <v>0.6422</v>
      </c>
      <c r="Q1192" s="26" t="n">
        <v>0.2062</v>
      </c>
      <c r="R1192" s="25" t="n">
        <v>75</v>
      </c>
      <c r="S1192" s="21" t="n">
        <v>8</v>
      </c>
    </row>
    <row r="1193" customFormat="false" ht="15" hidden="false" customHeight="true" outlineLevel="0" collapsed="false">
      <c r="A1193" s="19" t="n">
        <v>46056</v>
      </c>
      <c r="B1193" s="1" t="s">
        <v>344</v>
      </c>
      <c r="C1193" s="1" t="s">
        <v>138</v>
      </c>
      <c r="D1193" s="1" t="n">
        <v>14</v>
      </c>
      <c r="E1193" s="1" t="s">
        <v>10</v>
      </c>
      <c r="F1193" s="1" t="s">
        <v>160</v>
      </c>
      <c r="G1193" s="1" t="s">
        <v>161</v>
      </c>
      <c r="H1193" s="20" t="n">
        <v>1550</v>
      </c>
      <c r="I1193" s="21" t="n">
        <v>22.05</v>
      </c>
      <c r="J1193" s="20" t="n">
        <f aca="false">H1193*I1193</f>
        <v>34177.5</v>
      </c>
      <c r="K1193" s="22" t="n">
        <v>1.83</v>
      </c>
      <c r="L1193" s="23" t="n">
        <f aca="false">H1193*K1193</f>
        <v>2836.5</v>
      </c>
      <c r="M1193" s="23" t="n">
        <v>2500</v>
      </c>
      <c r="N1193" s="24" t="n">
        <f aca="false">L1193-M1193</f>
        <v>336.5</v>
      </c>
      <c r="O1193" s="25" t="n">
        <f aca="false">IF(L1193&gt;=M1193,1,0)</f>
        <v>1</v>
      </c>
      <c r="P1193" s="26" t="n">
        <v>0.867</v>
      </c>
      <c r="Q1193" s="26" t="n">
        <v>0.169</v>
      </c>
      <c r="R1193" s="25" t="n">
        <v>73</v>
      </c>
      <c r="S1193" s="21" t="n">
        <v>9</v>
      </c>
    </row>
    <row r="1194" customFormat="false" ht="15" hidden="false" customHeight="true" outlineLevel="0" collapsed="false">
      <c r="A1194" s="19" t="n">
        <v>46056</v>
      </c>
      <c r="B1194" s="1" t="s">
        <v>344</v>
      </c>
      <c r="C1194" s="1" t="s">
        <v>138</v>
      </c>
      <c r="D1194" s="1" t="n">
        <v>15</v>
      </c>
      <c r="E1194" s="1" t="s">
        <v>10</v>
      </c>
      <c r="F1194" s="1" t="s">
        <v>167</v>
      </c>
      <c r="G1194" s="1" t="s">
        <v>208</v>
      </c>
      <c r="H1194" s="20" t="n">
        <v>1750</v>
      </c>
      <c r="I1194" s="21" t="n">
        <v>19.05</v>
      </c>
      <c r="J1194" s="20" t="n">
        <f aca="false">H1194*I1194</f>
        <v>33337.5</v>
      </c>
      <c r="K1194" s="22" t="n">
        <v>1.53</v>
      </c>
      <c r="L1194" s="23" t="n">
        <f aca="false">H1194*K1194</f>
        <v>2677.5</v>
      </c>
      <c r="M1194" s="23" t="n">
        <v>2500</v>
      </c>
      <c r="N1194" s="24" t="n">
        <f aca="false">L1194-M1194</f>
        <v>177.5</v>
      </c>
      <c r="O1194" s="25" t="n">
        <f aca="false">IF(L1194&gt;=M1194,1,0)</f>
        <v>1</v>
      </c>
      <c r="P1194" s="26" t="n">
        <v>0.8655</v>
      </c>
      <c r="Q1194" s="26" t="n">
        <v>0.1645</v>
      </c>
      <c r="R1194" s="25" t="n">
        <v>74</v>
      </c>
      <c r="S1194" s="21" t="n">
        <v>8</v>
      </c>
    </row>
    <row r="1195" customFormat="false" ht="15" hidden="false" customHeight="true" outlineLevel="0" collapsed="false">
      <c r="A1195" s="19" t="n">
        <v>46056</v>
      </c>
      <c r="B1195" s="1" t="s">
        <v>344</v>
      </c>
      <c r="C1195" s="1" t="s">
        <v>138</v>
      </c>
      <c r="D1195" s="1" t="n">
        <v>16</v>
      </c>
      <c r="E1195" s="1" t="s">
        <v>10</v>
      </c>
      <c r="F1195" s="1" t="s">
        <v>296</v>
      </c>
      <c r="G1195" s="1" t="s">
        <v>297</v>
      </c>
      <c r="H1195" s="20" t="n">
        <v>1950</v>
      </c>
      <c r="I1195" s="21" t="n">
        <v>16.82</v>
      </c>
      <c r="J1195" s="20" t="n">
        <f aca="false">H1195*I1195</f>
        <v>32799</v>
      </c>
      <c r="K1195" s="22" t="n">
        <v>1.45</v>
      </c>
      <c r="L1195" s="23" t="n">
        <f aca="false">H1195*K1195</f>
        <v>2827.5</v>
      </c>
      <c r="M1195" s="23" t="n">
        <v>2500</v>
      </c>
      <c r="N1195" s="24" t="n">
        <f aca="false">L1195-M1195</f>
        <v>327.5</v>
      </c>
      <c r="O1195" s="25" t="n">
        <f aca="false">IF(L1195&gt;=M1195,1,0)</f>
        <v>1</v>
      </c>
      <c r="P1195" s="26" t="n">
        <v>0.9524</v>
      </c>
      <c r="Q1195" s="26" t="n">
        <v>0.1271</v>
      </c>
      <c r="R1195" s="25" t="n">
        <v>70</v>
      </c>
      <c r="S1195" s="21" t="n">
        <v>8</v>
      </c>
    </row>
    <row r="1196" customFormat="false" ht="15" hidden="false" customHeight="true" outlineLevel="0" collapsed="false">
      <c r="A1196" s="19" t="n">
        <v>46056</v>
      </c>
      <c r="B1196" s="1" t="s">
        <v>344</v>
      </c>
      <c r="C1196" s="1" t="s">
        <v>164</v>
      </c>
      <c r="D1196" s="1" t="n">
        <v>17</v>
      </c>
      <c r="E1196" s="1" t="s">
        <v>10</v>
      </c>
      <c r="F1196" s="1" t="s">
        <v>291</v>
      </c>
      <c r="G1196" s="1" t="s">
        <v>298</v>
      </c>
      <c r="H1196" s="20" t="n">
        <v>1200</v>
      </c>
      <c r="I1196" s="21" t="n">
        <v>35.97</v>
      </c>
      <c r="J1196" s="20" t="n">
        <f aca="false">H1196*I1196</f>
        <v>43164</v>
      </c>
      <c r="K1196" s="22" t="n">
        <v>2.88</v>
      </c>
      <c r="L1196" s="23" t="n">
        <f aca="false">H1196*K1196</f>
        <v>3456</v>
      </c>
      <c r="M1196" s="23" t="n">
        <v>2500</v>
      </c>
      <c r="N1196" s="24" t="n">
        <f aca="false">L1196-M1196</f>
        <v>956</v>
      </c>
      <c r="O1196" s="25" t="n">
        <f aca="false">IF(L1196&gt;=M1196,1,0)</f>
        <v>1</v>
      </c>
      <c r="P1196" s="26" t="n">
        <v>0.7326</v>
      </c>
      <c r="Q1196" s="26" t="n">
        <v>0.066</v>
      </c>
      <c r="R1196" s="25" t="n">
        <v>86</v>
      </c>
      <c r="S1196" s="21" t="n">
        <v>12</v>
      </c>
    </row>
    <row r="1197" customFormat="false" ht="15" hidden="false" customHeight="true" outlineLevel="0" collapsed="false">
      <c r="A1197" s="19" t="n">
        <v>46056</v>
      </c>
      <c r="B1197" s="1" t="s">
        <v>344</v>
      </c>
      <c r="C1197" s="1" t="s">
        <v>164</v>
      </c>
      <c r="D1197" s="1" t="n">
        <v>18</v>
      </c>
      <c r="E1197" s="1" t="s">
        <v>10</v>
      </c>
      <c r="F1197" s="1" t="s">
        <v>167</v>
      </c>
      <c r="G1197" s="1" t="s">
        <v>208</v>
      </c>
      <c r="H1197" s="20" t="n">
        <v>2050</v>
      </c>
      <c r="I1197" s="21" t="n">
        <v>19.05</v>
      </c>
      <c r="J1197" s="20" t="n">
        <f aca="false">H1197*I1197</f>
        <v>39052.5</v>
      </c>
      <c r="K1197" s="22" t="n">
        <v>1.83</v>
      </c>
      <c r="L1197" s="23" t="n">
        <f aca="false">H1197*K1197</f>
        <v>3751.5</v>
      </c>
      <c r="M1197" s="23" t="n">
        <v>2500</v>
      </c>
      <c r="N1197" s="24" t="n">
        <f aca="false">L1197-M1197</f>
        <v>1251.5</v>
      </c>
      <c r="O1197" s="25" t="n">
        <f aca="false">IF(L1197&gt;=M1197,1,0)</f>
        <v>1</v>
      </c>
      <c r="P1197" s="26" t="n">
        <v>0.9027</v>
      </c>
      <c r="Q1197" s="26" t="n">
        <v>0.0708</v>
      </c>
      <c r="R1197" s="25" t="n">
        <v>82</v>
      </c>
      <c r="S1197" s="21" t="n">
        <v>9</v>
      </c>
    </row>
    <row r="1198" customFormat="false" ht="15" hidden="false" customHeight="true" outlineLevel="0" collapsed="false">
      <c r="A1198" s="19" t="n">
        <v>46056</v>
      </c>
      <c r="B1198" s="1" t="s">
        <v>344</v>
      </c>
      <c r="C1198" s="1" t="s">
        <v>164</v>
      </c>
      <c r="D1198" s="1" t="n">
        <v>19</v>
      </c>
      <c r="E1198" s="1" t="s">
        <v>10</v>
      </c>
      <c r="F1198" s="1" t="s">
        <v>167</v>
      </c>
      <c r="G1198" s="1" t="s">
        <v>208</v>
      </c>
      <c r="H1198" s="20" t="n">
        <v>1900</v>
      </c>
      <c r="I1198" s="21" t="n">
        <v>19.05</v>
      </c>
      <c r="J1198" s="20" t="n">
        <f aca="false">H1198*I1198</f>
        <v>36195</v>
      </c>
      <c r="K1198" s="22" t="n">
        <v>1.83</v>
      </c>
      <c r="L1198" s="23" t="n">
        <f aca="false">H1198*K1198</f>
        <v>3477</v>
      </c>
      <c r="M1198" s="23" t="n">
        <v>2500</v>
      </c>
      <c r="N1198" s="24" t="n">
        <f aca="false">L1198-M1198</f>
        <v>977</v>
      </c>
      <c r="O1198" s="25" t="n">
        <f aca="false">IF(L1198&gt;=M1198,1,0)</f>
        <v>1</v>
      </c>
      <c r="P1198" s="26" t="n">
        <v>0.8414</v>
      </c>
      <c r="Q1198" s="26" t="n">
        <v>0.0725</v>
      </c>
      <c r="R1198" s="25" t="n">
        <v>80</v>
      </c>
      <c r="S1198" s="21" t="n">
        <v>9</v>
      </c>
    </row>
    <row r="1199" customFormat="false" ht="15" hidden="false" customHeight="true" outlineLevel="0" collapsed="false">
      <c r="A1199" s="19" t="n">
        <v>46056</v>
      </c>
      <c r="B1199" s="1" t="s">
        <v>344</v>
      </c>
      <c r="C1199" s="1" t="s">
        <v>164</v>
      </c>
      <c r="D1199" s="1" t="n">
        <v>20</v>
      </c>
      <c r="E1199" s="1" t="s">
        <v>16</v>
      </c>
      <c r="F1199" s="1" t="s">
        <v>302</v>
      </c>
      <c r="G1199" s="1" t="s">
        <v>316</v>
      </c>
      <c r="H1199" s="20" t="n">
        <v>1700</v>
      </c>
      <c r="I1199" s="21" t="n">
        <v>17.95</v>
      </c>
      <c r="J1199" s="20" t="n">
        <f aca="false">H1199*I1199</f>
        <v>30515</v>
      </c>
      <c r="K1199" s="22" t="n">
        <v>1.44</v>
      </c>
      <c r="L1199" s="23" t="n">
        <f aca="false">H1199*K1199</f>
        <v>2448</v>
      </c>
      <c r="M1199" s="23" t="n">
        <v>2500</v>
      </c>
      <c r="N1199" s="24" t="n">
        <f aca="false">L1199-M1199</f>
        <v>-52</v>
      </c>
      <c r="O1199" s="25" t="n">
        <f aca="false">IF(L1199&gt;=M1199,1,0)</f>
        <v>0</v>
      </c>
      <c r="P1199" s="26" t="n">
        <v>0.7836</v>
      </c>
      <c r="Q1199" s="26" t="n">
        <v>0.0877</v>
      </c>
      <c r="R1199" s="25" t="n">
        <v>71</v>
      </c>
      <c r="S1199" s="21" t="n">
        <v>9</v>
      </c>
    </row>
    <row r="1200" customFormat="false" ht="15" hidden="false" customHeight="true" outlineLevel="0" collapsed="false">
      <c r="A1200" s="19" t="n">
        <v>46056</v>
      </c>
      <c r="B1200" s="1" t="s">
        <v>344</v>
      </c>
      <c r="C1200" s="1" t="s">
        <v>164</v>
      </c>
      <c r="D1200" s="1" t="n">
        <v>21</v>
      </c>
      <c r="E1200" s="1" t="s">
        <v>219</v>
      </c>
      <c r="F1200" s="1" t="s">
        <v>347</v>
      </c>
      <c r="G1200" s="1" t="s">
        <v>330</v>
      </c>
      <c r="H1200" s="20" t="n">
        <v>600</v>
      </c>
      <c r="I1200" s="21" t="n">
        <v>43.71</v>
      </c>
      <c r="J1200" s="20" t="n">
        <f aca="false">H1200*I1200</f>
        <v>26226</v>
      </c>
      <c r="K1200" s="22" t="n">
        <v>2.34</v>
      </c>
      <c r="L1200" s="23" t="n">
        <f aca="false">H1200*K1200</f>
        <v>1404</v>
      </c>
      <c r="M1200" s="23" t="n">
        <v>2500</v>
      </c>
      <c r="N1200" s="24" t="n">
        <f aca="false">L1200-M1200</f>
        <v>-1096</v>
      </c>
      <c r="O1200" s="25" t="n">
        <f aca="false">IF(L1200&gt;=M1200,1,0)</f>
        <v>0</v>
      </c>
      <c r="P1200" s="26" t="n">
        <v>0.5813</v>
      </c>
      <c r="Q1200" s="26" t="n">
        <v>0.1031</v>
      </c>
      <c r="R1200" s="25" t="n">
        <v>77</v>
      </c>
      <c r="S1200" s="21" t="n">
        <v>10</v>
      </c>
    </row>
    <row r="1201" customFormat="false" ht="15" hidden="false" customHeight="true" outlineLevel="0" collapsed="false">
      <c r="A1201" s="19" t="n">
        <v>46056</v>
      </c>
      <c r="B1201" s="1" t="s">
        <v>344</v>
      </c>
      <c r="C1201" s="1" t="s">
        <v>164</v>
      </c>
      <c r="D1201" s="1" t="n">
        <v>22</v>
      </c>
      <c r="E1201" s="1" t="s">
        <v>16</v>
      </c>
      <c r="F1201" s="1" t="s">
        <v>139</v>
      </c>
      <c r="G1201" s="1" t="s">
        <v>140</v>
      </c>
      <c r="H1201" s="20" t="n">
        <v>1600</v>
      </c>
      <c r="I1201" s="21" t="n">
        <v>22.23</v>
      </c>
      <c r="J1201" s="20" t="n">
        <f aca="false">H1201*I1201</f>
        <v>35568</v>
      </c>
      <c r="K1201" s="22" t="n">
        <v>1.51</v>
      </c>
      <c r="L1201" s="23" t="n">
        <f aca="false">H1201*K1201</f>
        <v>2416</v>
      </c>
      <c r="M1201" s="23" t="n">
        <v>2500</v>
      </c>
      <c r="N1201" s="24" t="n">
        <f aca="false">L1201-M1201</f>
        <v>-84</v>
      </c>
      <c r="O1201" s="25" t="n">
        <f aca="false">IF(L1201&gt;=M1201,1,0)</f>
        <v>0</v>
      </c>
      <c r="P1201" s="26" t="n">
        <v>0.8928</v>
      </c>
      <c r="Q1201" s="26" t="n">
        <v>0.0817</v>
      </c>
      <c r="R1201" s="25" t="n">
        <v>79</v>
      </c>
      <c r="S1201" s="21" t="n">
        <v>8</v>
      </c>
    </row>
    <row r="1202" customFormat="false" ht="15" hidden="false" customHeight="true" outlineLevel="0" collapsed="false">
      <c r="A1202" s="19" t="n">
        <v>46056</v>
      </c>
      <c r="B1202" s="1" t="s">
        <v>344</v>
      </c>
      <c r="C1202" s="1" t="s">
        <v>164</v>
      </c>
      <c r="D1202" s="1" t="n">
        <v>23</v>
      </c>
      <c r="E1202" s="1" t="s">
        <v>22</v>
      </c>
      <c r="F1202" s="1" t="s">
        <v>351</v>
      </c>
      <c r="G1202" s="1" t="s">
        <v>353</v>
      </c>
      <c r="H1202" s="20" t="n">
        <v>1250</v>
      </c>
      <c r="I1202" s="21" t="n">
        <v>14.74</v>
      </c>
      <c r="J1202" s="20" t="n">
        <f aca="false">H1202*I1202</f>
        <v>18425</v>
      </c>
      <c r="K1202" s="22" t="n">
        <v>1.12</v>
      </c>
      <c r="L1202" s="23" t="n">
        <f aca="false">H1202*K1202</f>
        <v>1400</v>
      </c>
      <c r="M1202" s="23" t="n">
        <v>2500</v>
      </c>
      <c r="N1202" s="24" t="n">
        <f aca="false">L1202-M1202</f>
        <v>-1100</v>
      </c>
      <c r="O1202" s="25" t="n">
        <f aca="false">IF(L1202&gt;=M1202,1,0)</f>
        <v>0</v>
      </c>
      <c r="P1202" s="26" t="n">
        <v>0.3567</v>
      </c>
      <c r="Q1202" s="26" t="n">
        <v>0.0771</v>
      </c>
      <c r="R1202" s="25" t="n">
        <v>75</v>
      </c>
      <c r="S1202" s="21" t="n">
        <v>12</v>
      </c>
    </row>
    <row r="1203" customFormat="false" ht="15" hidden="false" customHeight="true" outlineLevel="0" collapsed="false">
      <c r="A1203" s="19" t="n">
        <v>46056</v>
      </c>
      <c r="B1203" s="1" t="s">
        <v>344</v>
      </c>
      <c r="C1203" s="1" t="s">
        <v>164</v>
      </c>
      <c r="D1203" s="1" t="n">
        <v>24</v>
      </c>
      <c r="E1203" s="1" t="s">
        <v>22</v>
      </c>
      <c r="F1203" s="1" t="s">
        <v>354</v>
      </c>
      <c r="G1203" s="1" t="s">
        <v>287</v>
      </c>
      <c r="H1203" s="20" t="n">
        <v>700</v>
      </c>
      <c r="I1203" s="21" t="n">
        <v>17.98</v>
      </c>
      <c r="J1203" s="20" t="n">
        <f aca="false">H1203*I1203</f>
        <v>12586</v>
      </c>
      <c r="K1203" s="22" t="n">
        <v>2.1</v>
      </c>
      <c r="L1203" s="23" t="n">
        <f aca="false">H1203*K1203</f>
        <v>1470</v>
      </c>
      <c r="M1203" s="23" t="n">
        <v>2500</v>
      </c>
      <c r="N1203" s="24" t="n">
        <f aca="false">L1203-M1203</f>
        <v>-1030</v>
      </c>
      <c r="O1203" s="25" t="n">
        <f aca="false">IF(L1203&gt;=M1203,1,0)</f>
        <v>0</v>
      </c>
      <c r="P1203" s="26" t="n">
        <v>0.3217</v>
      </c>
      <c r="Q1203" s="26" t="n">
        <v>0.0817</v>
      </c>
      <c r="R1203" s="25" t="n">
        <v>73</v>
      </c>
      <c r="S1203" s="21" t="n">
        <v>9</v>
      </c>
    </row>
    <row r="1204" customFormat="false" ht="15" hidden="false" customHeight="true" outlineLevel="0" collapsed="false">
      <c r="A1204" s="19" t="n">
        <v>46056</v>
      </c>
      <c r="B1204" s="1" t="s">
        <v>344</v>
      </c>
      <c r="C1204" s="1" t="s">
        <v>164</v>
      </c>
      <c r="D1204" s="1" t="n">
        <v>25</v>
      </c>
      <c r="E1204" s="1" t="s">
        <v>152</v>
      </c>
      <c r="F1204" s="1" t="s">
        <v>341</v>
      </c>
      <c r="G1204" s="1" t="s">
        <v>342</v>
      </c>
      <c r="H1204" s="20" t="n">
        <v>700</v>
      </c>
      <c r="I1204" s="21" t="n">
        <v>26.51</v>
      </c>
      <c r="J1204" s="20" t="n">
        <f aca="false">H1204*I1204</f>
        <v>18557</v>
      </c>
      <c r="K1204" s="22" t="n">
        <v>2.35</v>
      </c>
      <c r="L1204" s="23" t="n">
        <f aca="false">H1204*K1204</f>
        <v>1645</v>
      </c>
      <c r="M1204" s="23" t="n">
        <v>2500</v>
      </c>
      <c r="N1204" s="24" t="n">
        <f aca="false">L1204-M1204</f>
        <v>-855</v>
      </c>
      <c r="O1204" s="25" t="n">
        <f aca="false">IF(L1204&gt;=M1204,1,0)</f>
        <v>0</v>
      </c>
      <c r="P1204" s="26" t="n">
        <v>0.4575</v>
      </c>
      <c r="Q1204" s="26" t="n">
        <v>0.2205</v>
      </c>
      <c r="R1204" s="25" t="n">
        <v>80</v>
      </c>
      <c r="S1204" s="21" t="n">
        <v>9</v>
      </c>
    </row>
    <row r="1205" customFormat="false" ht="15" hidden="false" customHeight="true" outlineLevel="0" collapsed="false">
      <c r="A1205" s="19" t="n">
        <v>46056</v>
      </c>
      <c r="B1205" s="1" t="s">
        <v>344</v>
      </c>
      <c r="C1205" s="1" t="s">
        <v>164</v>
      </c>
      <c r="D1205" s="1" t="n">
        <v>26</v>
      </c>
      <c r="E1205" s="1" t="s">
        <v>10</v>
      </c>
      <c r="F1205" s="1" t="s">
        <v>309</v>
      </c>
      <c r="G1205" s="1" t="s">
        <v>317</v>
      </c>
      <c r="H1205" s="20" t="n">
        <v>1150</v>
      </c>
      <c r="I1205" s="21" t="n">
        <v>26.28</v>
      </c>
      <c r="J1205" s="20" t="n">
        <f aca="false">H1205*I1205</f>
        <v>30222</v>
      </c>
      <c r="K1205" s="22" t="n">
        <v>3.5</v>
      </c>
      <c r="L1205" s="23" t="n">
        <f aca="false">H1205*K1205</f>
        <v>4025</v>
      </c>
      <c r="M1205" s="23" t="n">
        <v>2500</v>
      </c>
      <c r="N1205" s="24" t="n">
        <f aca="false">L1205-M1205</f>
        <v>1525</v>
      </c>
      <c r="O1205" s="25" t="n">
        <f aca="false">IF(L1205&gt;=M1205,1,0)</f>
        <v>1</v>
      </c>
      <c r="P1205" s="26" t="n">
        <v>0.7237</v>
      </c>
      <c r="Q1205" s="26" t="n">
        <v>0.1018</v>
      </c>
      <c r="R1205" s="25" t="n">
        <v>77</v>
      </c>
      <c r="S1205" s="21" t="n">
        <v>9</v>
      </c>
    </row>
    <row r="1206" customFormat="false" ht="15" hidden="false" customHeight="true" outlineLevel="0" collapsed="false">
      <c r="A1206" s="19" t="n">
        <v>46056</v>
      </c>
      <c r="B1206" s="1" t="s">
        <v>344</v>
      </c>
      <c r="C1206" s="1" t="s">
        <v>164</v>
      </c>
      <c r="D1206" s="1" t="n">
        <v>27</v>
      </c>
      <c r="E1206" s="1" t="s">
        <v>219</v>
      </c>
      <c r="F1206" s="1" t="s">
        <v>355</v>
      </c>
      <c r="G1206" s="1" t="s">
        <v>356</v>
      </c>
      <c r="H1206" s="20" t="n">
        <v>1450</v>
      </c>
      <c r="I1206" s="21" t="n">
        <v>20.39</v>
      </c>
      <c r="J1206" s="20" t="n">
        <f aca="false">H1206*I1206</f>
        <v>29565.5</v>
      </c>
      <c r="K1206" s="22" t="n">
        <v>1.27</v>
      </c>
      <c r="L1206" s="23" t="n">
        <f aca="false">H1206*K1206</f>
        <v>1841.5</v>
      </c>
      <c r="M1206" s="23" t="n">
        <v>2500</v>
      </c>
      <c r="N1206" s="24" t="n">
        <f aca="false">L1206-M1206</f>
        <v>-658.5</v>
      </c>
      <c r="O1206" s="25" t="n">
        <f aca="false">IF(L1206&gt;=M1206,1,0)</f>
        <v>0</v>
      </c>
      <c r="P1206" s="26" t="n">
        <v>0.8131</v>
      </c>
      <c r="Q1206" s="26" t="n">
        <v>0.1268</v>
      </c>
      <c r="R1206" s="25" t="n">
        <v>75</v>
      </c>
      <c r="S1206" s="21" t="n">
        <v>8</v>
      </c>
    </row>
    <row r="1207" customFormat="false" ht="15" hidden="false" customHeight="true" outlineLevel="0" collapsed="false">
      <c r="A1207" s="19" t="n">
        <v>46056</v>
      </c>
      <c r="B1207" s="1" t="s">
        <v>344</v>
      </c>
      <c r="C1207" s="1" t="s">
        <v>164</v>
      </c>
      <c r="D1207" s="1" t="n">
        <v>28</v>
      </c>
      <c r="E1207" s="1" t="s">
        <v>176</v>
      </c>
      <c r="F1207" s="1" t="s">
        <v>292</v>
      </c>
      <c r="G1207" s="1" t="s">
        <v>223</v>
      </c>
      <c r="H1207" s="20" t="n">
        <v>1350</v>
      </c>
      <c r="I1207" s="21" t="n">
        <v>27.12</v>
      </c>
      <c r="J1207" s="20" t="n">
        <f aca="false">H1207*I1207</f>
        <v>36612</v>
      </c>
      <c r="K1207" s="22" t="n">
        <v>2.16</v>
      </c>
      <c r="L1207" s="23" t="n">
        <f aca="false">H1207*K1207</f>
        <v>2916</v>
      </c>
      <c r="M1207" s="23" t="n">
        <v>2500</v>
      </c>
      <c r="N1207" s="24" t="n">
        <f aca="false">L1207-M1207</f>
        <v>416</v>
      </c>
      <c r="O1207" s="25" t="n">
        <f aca="false">IF(L1207&gt;=M1207,1,0)</f>
        <v>1</v>
      </c>
      <c r="P1207" s="26" t="n">
        <v>0.9027</v>
      </c>
      <c r="Q1207" s="26" t="n">
        <v>0.1071</v>
      </c>
      <c r="R1207" s="25" t="n">
        <v>78</v>
      </c>
      <c r="S1207" s="21" t="n">
        <v>9</v>
      </c>
    </row>
    <row r="1208" customFormat="false" ht="15" hidden="false" customHeight="true" outlineLevel="0" collapsed="false">
      <c r="A1208" s="19" t="n">
        <v>46056</v>
      </c>
      <c r="B1208" s="1" t="s">
        <v>344</v>
      </c>
      <c r="C1208" s="1" t="s">
        <v>164</v>
      </c>
      <c r="D1208" s="1" t="n">
        <v>29</v>
      </c>
      <c r="E1208" s="1" t="s">
        <v>219</v>
      </c>
      <c r="F1208" s="1" t="s">
        <v>348</v>
      </c>
      <c r="G1208" s="1" t="s">
        <v>185</v>
      </c>
      <c r="H1208" s="20" t="n">
        <v>1700</v>
      </c>
      <c r="I1208" s="21" t="n">
        <v>17.89</v>
      </c>
      <c r="J1208" s="20" t="n">
        <f aca="false">H1208*I1208</f>
        <v>30413</v>
      </c>
      <c r="K1208" s="22" t="n">
        <v>1.44</v>
      </c>
      <c r="L1208" s="23" t="n">
        <f aca="false">H1208*K1208</f>
        <v>2448</v>
      </c>
      <c r="M1208" s="23" t="n">
        <v>2500</v>
      </c>
      <c r="N1208" s="24" t="n">
        <f aca="false">L1208-M1208</f>
        <v>-52</v>
      </c>
      <c r="O1208" s="25" t="n">
        <f aca="false">IF(L1208&gt;=M1208,1,0)</f>
        <v>0</v>
      </c>
      <c r="P1208" s="26" t="n">
        <v>0.842</v>
      </c>
      <c r="Q1208" s="26" t="n">
        <v>0.0996</v>
      </c>
      <c r="R1208" s="25" t="n">
        <v>73</v>
      </c>
      <c r="S1208" s="21" t="n">
        <v>8</v>
      </c>
    </row>
    <row r="1209" customFormat="false" ht="15" hidden="false" customHeight="true" outlineLevel="0" collapsed="false">
      <c r="A1209" s="19" t="n">
        <v>46056</v>
      </c>
      <c r="B1209" s="1" t="s">
        <v>344</v>
      </c>
      <c r="C1209" s="1" t="s">
        <v>164</v>
      </c>
      <c r="D1209" s="1" t="n">
        <v>30</v>
      </c>
      <c r="E1209" s="1" t="s">
        <v>10</v>
      </c>
      <c r="F1209" s="1" t="s">
        <v>160</v>
      </c>
      <c r="G1209" s="1" t="s">
        <v>161</v>
      </c>
      <c r="H1209" s="20" t="n">
        <v>1710</v>
      </c>
      <c r="I1209" s="21" t="n">
        <v>22.05</v>
      </c>
      <c r="J1209" s="20" t="n">
        <f aca="false">H1209*I1209</f>
        <v>37705.5</v>
      </c>
      <c r="K1209" s="22" t="n">
        <v>1.83</v>
      </c>
      <c r="L1209" s="23" t="n">
        <f aca="false">H1209*K1209</f>
        <v>3129.3</v>
      </c>
      <c r="M1209" s="23" t="n">
        <v>2500</v>
      </c>
      <c r="N1209" s="24" t="n">
        <f aca="false">L1209-M1209</f>
        <v>629.3</v>
      </c>
      <c r="O1209" s="25" t="n">
        <f aca="false">IF(L1209&gt;=M1209,1,0)</f>
        <v>1</v>
      </c>
      <c r="P1209" s="26" t="n">
        <v>0.8801</v>
      </c>
      <c r="Q1209" s="26" t="n">
        <v>0.1094</v>
      </c>
      <c r="R1209" s="25" t="n">
        <v>79</v>
      </c>
      <c r="S1209" s="21" t="n">
        <v>9</v>
      </c>
    </row>
    <row r="1210" customFormat="false" ht="15" hidden="false" customHeight="true" outlineLevel="0" collapsed="false">
      <c r="A1210" s="19" t="n">
        <v>46056</v>
      </c>
      <c r="B1210" s="1" t="s">
        <v>344</v>
      </c>
      <c r="C1210" s="1" t="s">
        <v>164</v>
      </c>
      <c r="D1210" s="1" t="n">
        <v>31</v>
      </c>
      <c r="E1210" s="1" t="s">
        <v>176</v>
      </c>
      <c r="F1210" s="1" t="s">
        <v>240</v>
      </c>
      <c r="G1210" s="1" t="s">
        <v>338</v>
      </c>
      <c r="H1210" s="20" t="n">
        <v>1350</v>
      </c>
      <c r="I1210" s="21" t="n">
        <v>21.16</v>
      </c>
      <c r="J1210" s="20" t="n">
        <f aca="false">H1210*I1210</f>
        <v>28566</v>
      </c>
      <c r="K1210" s="22" t="n">
        <v>1.86</v>
      </c>
      <c r="L1210" s="23" t="n">
        <f aca="false">H1210*K1210</f>
        <v>2511</v>
      </c>
      <c r="M1210" s="23" t="n">
        <v>2500</v>
      </c>
      <c r="N1210" s="24" t="n">
        <f aca="false">L1210-M1210</f>
        <v>11</v>
      </c>
      <c r="O1210" s="25" t="n">
        <f aca="false">IF(L1210&gt;=M1210,1,0)</f>
        <v>1</v>
      </c>
      <c r="P1210" s="26" t="n">
        <v>0.6659</v>
      </c>
      <c r="Q1210" s="26" t="n">
        <v>0.1328</v>
      </c>
      <c r="R1210" s="25" t="n">
        <v>78</v>
      </c>
      <c r="S1210" s="21" t="n">
        <v>9</v>
      </c>
    </row>
    <row r="1211" customFormat="false" ht="15" hidden="false" customHeight="true" outlineLevel="0" collapsed="false">
      <c r="A1211" s="19" t="n">
        <v>46056</v>
      </c>
      <c r="B1211" s="1" t="s">
        <v>344</v>
      </c>
      <c r="C1211" s="1" t="s">
        <v>164</v>
      </c>
      <c r="D1211" s="1" t="n">
        <v>32</v>
      </c>
      <c r="E1211" s="1" t="s">
        <v>176</v>
      </c>
      <c r="F1211" s="1" t="s">
        <v>202</v>
      </c>
      <c r="G1211" s="1" t="s">
        <v>203</v>
      </c>
      <c r="H1211" s="20" t="n">
        <v>1700</v>
      </c>
      <c r="I1211" s="21" t="n">
        <v>19.03</v>
      </c>
      <c r="J1211" s="20" t="n">
        <f aca="false">H1211*I1211</f>
        <v>32351</v>
      </c>
      <c r="K1211" s="22" t="n">
        <v>1.65</v>
      </c>
      <c r="L1211" s="23" t="n">
        <f aca="false">H1211*K1211</f>
        <v>2805</v>
      </c>
      <c r="M1211" s="23" t="n">
        <v>2500</v>
      </c>
      <c r="N1211" s="24" t="n">
        <f aca="false">L1211-M1211</f>
        <v>305</v>
      </c>
      <c r="O1211" s="25" t="n">
        <f aca="false">IF(L1211&gt;=M1211,1,0)</f>
        <v>1</v>
      </c>
      <c r="P1211" s="26" t="n">
        <v>0.8518</v>
      </c>
      <c r="Q1211" s="26" t="n">
        <v>0.0874</v>
      </c>
      <c r="R1211" s="25" t="n">
        <v>70</v>
      </c>
      <c r="S1211" s="21" t="n">
        <v>9</v>
      </c>
    </row>
    <row r="1212" customFormat="false" ht="15" hidden="false" customHeight="true" outlineLevel="0" collapsed="false">
      <c r="A1212" s="19" t="n">
        <v>46056</v>
      </c>
      <c r="B1212" s="1" t="s">
        <v>344</v>
      </c>
      <c r="C1212" s="1" t="s">
        <v>190</v>
      </c>
      <c r="D1212" s="1" t="n">
        <v>33</v>
      </c>
      <c r="E1212" s="1" t="s">
        <v>16</v>
      </c>
      <c r="F1212" s="1" t="s">
        <v>300</v>
      </c>
      <c r="G1212" s="1" t="s">
        <v>260</v>
      </c>
      <c r="H1212" s="20" t="n">
        <v>2050</v>
      </c>
      <c r="I1212" s="21" t="n">
        <v>16.66</v>
      </c>
      <c r="J1212" s="20" t="n">
        <f aca="false">H1212*I1212</f>
        <v>34153</v>
      </c>
      <c r="K1212" s="22" t="n">
        <v>1.4</v>
      </c>
      <c r="L1212" s="23" t="n">
        <f aca="false">H1212*K1212</f>
        <v>2870</v>
      </c>
      <c r="M1212" s="23" t="n">
        <v>2500</v>
      </c>
      <c r="N1212" s="24" t="n">
        <f aca="false">L1212-M1212</f>
        <v>370</v>
      </c>
      <c r="O1212" s="25" t="n">
        <f aca="false">IF(L1212&gt;=M1212,1,0)</f>
        <v>1</v>
      </c>
      <c r="P1212" s="26" t="n">
        <v>0.861144730206758</v>
      </c>
      <c r="Q1212" s="26" t="n">
        <v>0.0965323336457357</v>
      </c>
      <c r="R1212" s="25" t="n">
        <v>67</v>
      </c>
      <c r="S1212" s="21" t="n">
        <v>10</v>
      </c>
    </row>
    <row r="1213" customFormat="false" ht="15" hidden="false" customHeight="true" outlineLevel="0" collapsed="false">
      <c r="A1213" s="19" t="n">
        <v>46056</v>
      </c>
      <c r="B1213" s="1" t="s">
        <v>344</v>
      </c>
      <c r="C1213" s="1" t="s">
        <v>190</v>
      </c>
      <c r="D1213" s="1" t="n">
        <v>34</v>
      </c>
      <c r="E1213" s="1" t="s">
        <v>16</v>
      </c>
      <c r="F1213" s="1" t="s">
        <v>139</v>
      </c>
      <c r="G1213" s="1" t="s">
        <v>140</v>
      </c>
      <c r="H1213" s="20" t="n">
        <v>1580</v>
      </c>
      <c r="I1213" s="21" t="n">
        <v>22.23</v>
      </c>
      <c r="J1213" s="20" t="n">
        <f aca="false">H1213*I1213</f>
        <v>35123.4</v>
      </c>
      <c r="K1213" s="22" t="n">
        <v>1.51</v>
      </c>
      <c r="L1213" s="23" t="n">
        <f aca="false">H1213*K1213</f>
        <v>2385.8</v>
      </c>
      <c r="M1213" s="23" t="n">
        <v>2500</v>
      </c>
      <c r="N1213" s="24" t="n">
        <f aca="false">L1213-M1213</f>
        <v>-114.2</v>
      </c>
      <c r="O1213" s="25" t="n">
        <f aca="false">IF(L1213&gt;=M1213,1,0)</f>
        <v>0</v>
      </c>
      <c r="P1213" s="26" t="n">
        <v>0.793211382113821</v>
      </c>
      <c r="Q1213" s="26" t="n">
        <v>0.0709438618136953</v>
      </c>
      <c r="R1213" s="25" t="n">
        <v>78</v>
      </c>
      <c r="S1213" s="21" t="n">
        <v>10</v>
      </c>
    </row>
    <row r="1214" customFormat="false" ht="15" hidden="false" customHeight="true" outlineLevel="0" collapsed="false">
      <c r="A1214" s="19" t="n">
        <v>46056</v>
      </c>
      <c r="B1214" s="1" t="s">
        <v>344</v>
      </c>
      <c r="C1214" s="1" t="s">
        <v>190</v>
      </c>
      <c r="D1214" s="1" t="n">
        <v>35</v>
      </c>
      <c r="E1214" s="1" t="s">
        <v>16</v>
      </c>
      <c r="F1214" s="1" t="s">
        <v>139</v>
      </c>
      <c r="G1214" s="1" t="s">
        <v>140</v>
      </c>
      <c r="H1214" s="20" t="n">
        <v>1240</v>
      </c>
      <c r="I1214" s="21" t="n">
        <v>24.1</v>
      </c>
      <c r="J1214" s="20" t="n">
        <f aca="false">H1214*I1214</f>
        <v>29884</v>
      </c>
      <c r="K1214" s="22" t="n">
        <v>1.51</v>
      </c>
      <c r="L1214" s="23" t="n">
        <f aca="false">H1214*K1214</f>
        <v>1872.4</v>
      </c>
      <c r="M1214" s="23" t="n">
        <v>2500</v>
      </c>
      <c r="N1214" s="24" t="n">
        <f aca="false">L1214-M1214</f>
        <v>-627.6</v>
      </c>
      <c r="O1214" s="25" t="n">
        <f aca="false">IF(L1214&gt;=M1214,1,0)</f>
        <v>0</v>
      </c>
      <c r="P1214" s="26" t="n">
        <v>0.605920519059205</v>
      </c>
      <c r="Q1214" s="26" t="n">
        <v>0.120454545454546</v>
      </c>
      <c r="R1214" s="25" t="n">
        <v>75</v>
      </c>
      <c r="S1214" s="21" t="n">
        <v>10</v>
      </c>
    </row>
    <row r="1215" customFormat="false" ht="15" hidden="false" customHeight="true" outlineLevel="0" collapsed="false">
      <c r="A1215" s="19" t="n">
        <v>46056</v>
      </c>
      <c r="B1215" s="1" t="s">
        <v>344</v>
      </c>
      <c r="C1215" s="1" t="s">
        <v>190</v>
      </c>
      <c r="D1215" s="1" t="n">
        <v>36</v>
      </c>
      <c r="E1215" s="1" t="s">
        <v>16</v>
      </c>
      <c r="F1215" s="1" t="s">
        <v>300</v>
      </c>
      <c r="G1215" s="1" t="s">
        <v>260</v>
      </c>
      <c r="H1215" s="20" t="n">
        <v>1800</v>
      </c>
      <c r="I1215" s="21" t="n">
        <v>16.66</v>
      </c>
      <c r="J1215" s="20" t="n">
        <f aca="false">H1215*I1215</f>
        <v>29988</v>
      </c>
      <c r="K1215" s="22" t="n">
        <v>1.4</v>
      </c>
      <c r="L1215" s="23" t="n">
        <f aca="false">H1215*K1215</f>
        <v>2520</v>
      </c>
      <c r="M1215" s="23" t="n">
        <v>2500</v>
      </c>
      <c r="N1215" s="24" t="n">
        <f aca="false">L1215-M1215</f>
        <v>20</v>
      </c>
      <c r="O1215" s="25" t="n">
        <f aca="false">IF(L1215&gt;=M1215,1,0)</f>
        <v>1</v>
      </c>
      <c r="P1215" s="26" t="n">
        <v>0.7809375</v>
      </c>
      <c r="Q1215" s="26" t="n">
        <v>0.0857709469509172</v>
      </c>
      <c r="R1215" s="25" t="n">
        <v>67</v>
      </c>
      <c r="S1215" s="21" t="n">
        <v>10</v>
      </c>
    </row>
    <row r="1216" customFormat="false" ht="15" hidden="false" customHeight="true" outlineLevel="0" collapsed="false">
      <c r="A1216" s="19" t="n">
        <v>46056</v>
      </c>
      <c r="B1216" s="1" t="s">
        <v>344</v>
      </c>
      <c r="C1216" s="1" t="s">
        <v>190</v>
      </c>
      <c r="D1216" s="1" t="n">
        <v>37</v>
      </c>
      <c r="E1216" s="1" t="s">
        <v>16</v>
      </c>
      <c r="F1216" s="1" t="s">
        <v>300</v>
      </c>
      <c r="G1216" s="1" t="s">
        <v>260</v>
      </c>
      <c r="H1216" s="20" t="n">
        <v>2010</v>
      </c>
      <c r="I1216" s="21" t="n">
        <v>17.42</v>
      </c>
      <c r="J1216" s="20" t="n">
        <f aca="false">H1216*I1216</f>
        <v>35014.2</v>
      </c>
      <c r="K1216" s="22" t="n">
        <v>1.4</v>
      </c>
      <c r="L1216" s="23" t="n">
        <f aca="false">H1216*K1216</f>
        <v>2814</v>
      </c>
      <c r="M1216" s="23" t="n">
        <v>2500</v>
      </c>
      <c r="N1216" s="24" t="n">
        <f aca="false">L1216-M1216</f>
        <v>314</v>
      </c>
      <c r="O1216" s="25" t="n">
        <f aca="false">IF(L1216&gt;=M1216,1,0)</f>
        <v>1</v>
      </c>
      <c r="P1216" s="26" t="n">
        <v>0.901962905718702</v>
      </c>
      <c r="Q1216" s="26" t="n">
        <v>0.086734693877551</v>
      </c>
      <c r="R1216" s="25" t="n">
        <v>75</v>
      </c>
      <c r="S1216" s="21" t="n">
        <v>10</v>
      </c>
    </row>
    <row r="1217" customFormat="false" ht="15" hidden="false" customHeight="true" outlineLevel="0" collapsed="false">
      <c r="A1217" s="19" t="n">
        <v>46056</v>
      </c>
      <c r="B1217" s="1" t="s">
        <v>344</v>
      </c>
      <c r="C1217" s="1" t="s">
        <v>190</v>
      </c>
      <c r="D1217" s="1" t="n">
        <v>38</v>
      </c>
      <c r="E1217" s="1" t="s">
        <v>16</v>
      </c>
      <c r="F1217" s="1" t="s">
        <v>300</v>
      </c>
      <c r="G1217" s="1" t="s">
        <v>260</v>
      </c>
      <c r="H1217" s="20" t="n">
        <v>2100</v>
      </c>
      <c r="I1217" s="21" t="n">
        <v>16.66</v>
      </c>
      <c r="J1217" s="20" t="n">
        <f aca="false">H1217*I1217</f>
        <v>34986</v>
      </c>
      <c r="K1217" s="22" t="n">
        <v>1.4</v>
      </c>
      <c r="L1217" s="23" t="n">
        <f aca="false">H1217*K1217</f>
        <v>2940</v>
      </c>
      <c r="M1217" s="23" t="n">
        <v>2500</v>
      </c>
      <c r="N1217" s="24" t="n">
        <f aca="false">L1217-M1217</f>
        <v>440</v>
      </c>
      <c r="O1217" s="25" t="n">
        <f aca="false">IF(L1217&gt;=M1217,1,0)</f>
        <v>1</v>
      </c>
      <c r="P1217" s="26" t="n">
        <v>0.861299852289513</v>
      </c>
      <c r="Q1217" s="26" t="n">
        <v>0.0734618916437098</v>
      </c>
      <c r="R1217" s="25" t="n">
        <v>82</v>
      </c>
      <c r="S1217" s="21" t="n">
        <v>10</v>
      </c>
    </row>
    <row r="1218" customFormat="false" ht="15" hidden="false" customHeight="true" outlineLevel="0" collapsed="false">
      <c r="A1218" s="19" t="n">
        <v>46058</v>
      </c>
      <c r="B1218" s="1" t="s">
        <v>344</v>
      </c>
      <c r="C1218" s="1" t="s">
        <v>138</v>
      </c>
      <c r="D1218" s="1" t="n">
        <v>1</v>
      </c>
      <c r="E1218" s="1" t="s">
        <v>10</v>
      </c>
      <c r="F1218" s="1" t="s">
        <v>306</v>
      </c>
      <c r="G1218" s="1" t="s">
        <v>312</v>
      </c>
      <c r="H1218" s="20" t="n">
        <v>1280</v>
      </c>
      <c r="I1218" s="21" t="n">
        <v>21.11</v>
      </c>
      <c r="J1218" s="20" t="n">
        <f aca="false">H1218*I1218</f>
        <v>27020.8</v>
      </c>
      <c r="K1218" s="22" t="n">
        <v>1.98</v>
      </c>
      <c r="L1218" s="23" t="n">
        <f aca="false">H1218*K1218</f>
        <v>2534.4</v>
      </c>
      <c r="M1218" s="23" t="n">
        <v>2500</v>
      </c>
      <c r="N1218" s="24" t="n">
        <f aca="false">L1218-M1218</f>
        <v>34.4000000000001</v>
      </c>
      <c r="O1218" s="25" t="n">
        <f aca="false">IF(L1218&gt;=M1218,1,0)</f>
        <v>1</v>
      </c>
      <c r="P1218" s="26" t="n">
        <v>0.6993</v>
      </c>
      <c r="Q1218" s="26" t="n">
        <v>0.1158</v>
      </c>
      <c r="R1218" s="25" t="n">
        <v>76</v>
      </c>
      <c r="S1218" s="21" t="n">
        <v>8</v>
      </c>
    </row>
    <row r="1219" customFormat="false" ht="15" hidden="false" customHeight="true" outlineLevel="0" collapsed="false">
      <c r="A1219" s="19" t="n">
        <v>46058</v>
      </c>
      <c r="B1219" s="1" t="s">
        <v>344</v>
      </c>
      <c r="C1219" s="1" t="s">
        <v>138</v>
      </c>
      <c r="D1219" s="1" t="n">
        <v>2</v>
      </c>
      <c r="E1219" s="1" t="s">
        <v>16</v>
      </c>
      <c r="F1219" s="1" t="s">
        <v>357</v>
      </c>
      <c r="G1219" s="1" t="s">
        <v>261</v>
      </c>
      <c r="H1219" s="20" t="n">
        <v>800</v>
      </c>
      <c r="I1219" s="21" t="n">
        <v>19.73</v>
      </c>
      <c r="J1219" s="20" t="n">
        <f aca="false">H1219*I1219</f>
        <v>15784</v>
      </c>
      <c r="K1219" s="22" t="n">
        <v>1.75</v>
      </c>
      <c r="L1219" s="23" t="n">
        <f aca="false">H1219*K1219</f>
        <v>1400</v>
      </c>
      <c r="M1219" s="23" t="n">
        <v>2500</v>
      </c>
      <c r="N1219" s="24" t="n">
        <f aca="false">L1219-M1219</f>
        <v>-1100</v>
      </c>
      <c r="O1219" s="25" t="n">
        <f aca="false">IF(L1219&gt;=M1219,1,0)</f>
        <v>0</v>
      </c>
      <c r="P1219" s="26" t="n">
        <v>0.4474</v>
      </c>
      <c r="Q1219" s="26" t="n">
        <v>0.106</v>
      </c>
      <c r="R1219" s="25" t="n">
        <v>72</v>
      </c>
      <c r="S1219" s="21" t="n">
        <v>8</v>
      </c>
    </row>
    <row r="1220" customFormat="false" ht="15" hidden="false" customHeight="true" outlineLevel="0" collapsed="false">
      <c r="A1220" s="19" t="n">
        <v>46058</v>
      </c>
      <c r="B1220" s="1" t="s">
        <v>344</v>
      </c>
      <c r="C1220" s="1" t="s">
        <v>138</v>
      </c>
      <c r="D1220" s="1" t="n">
        <v>3</v>
      </c>
      <c r="E1220" s="1" t="s">
        <v>13</v>
      </c>
      <c r="F1220" s="1" t="s">
        <v>340</v>
      </c>
      <c r="G1220" s="1" t="s">
        <v>149</v>
      </c>
      <c r="H1220" s="20" t="n">
        <v>1700</v>
      </c>
      <c r="I1220" s="21" t="n">
        <v>20.83</v>
      </c>
      <c r="J1220" s="20" t="n">
        <f aca="false">H1220*I1220</f>
        <v>35411</v>
      </c>
      <c r="K1220" s="22" t="n">
        <v>2.2</v>
      </c>
      <c r="L1220" s="23" t="n">
        <f aca="false">H1220*K1220</f>
        <v>3740</v>
      </c>
      <c r="M1220" s="23" t="n">
        <v>2500</v>
      </c>
      <c r="N1220" s="24" t="n">
        <f aca="false">L1220-M1220</f>
        <v>1240</v>
      </c>
      <c r="O1220" s="25" t="n">
        <f aca="false">IF(L1220&gt;=M1220,1,0)</f>
        <v>1</v>
      </c>
      <c r="P1220" s="26" t="n">
        <v>0.8254</v>
      </c>
      <c r="Q1220" s="26" t="n">
        <v>0.1285</v>
      </c>
      <c r="R1220" s="25" t="n">
        <v>79</v>
      </c>
      <c r="S1220" s="21" t="n">
        <v>9</v>
      </c>
    </row>
    <row r="1221" customFormat="false" ht="15" hidden="false" customHeight="true" outlineLevel="0" collapsed="false">
      <c r="A1221" s="19" t="n">
        <v>46058</v>
      </c>
      <c r="B1221" s="1" t="s">
        <v>344</v>
      </c>
      <c r="C1221" s="1" t="s">
        <v>138</v>
      </c>
      <c r="D1221" s="1" t="n">
        <v>4</v>
      </c>
      <c r="E1221" s="1" t="s">
        <v>145</v>
      </c>
      <c r="F1221" s="1" t="s">
        <v>345</v>
      </c>
      <c r="G1221" s="1" t="s">
        <v>349</v>
      </c>
      <c r="H1221" s="20" t="n">
        <v>1300</v>
      </c>
      <c r="I1221" s="21" t="n">
        <v>21.01</v>
      </c>
      <c r="J1221" s="20" t="n">
        <f aca="false">H1221*I1221</f>
        <v>27313</v>
      </c>
      <c r="K1221" s="22" t="n">
        <v>2.2</v>
      </c>
      <c r="L1221" s="23" t="n">
        <f aca="false">H1221*K1221</f>
        <v>2860</v>
      </c>
      <c r="M1221" s="23" t="n">
        <v>2500</v>
      </c>
      <c r="N1221" s="24" t="n">
        <f aca="false">L1221-M1221</f>
        <v>360</v>
      </c>
      <c r="O1221" s="25" t="n">
        <f aca="false">IF(L1221&gt;=M1221,1,0)</f>
        <v>1</v>
      </c>
      <c r="P1221" s="26" t="n">
        <v>0.7689</v>
      </c>
      <c r="Q1221" s="26" t="n">
        <v>0.1175</v>
      </c>
      <c r="R1221" s="25" t="n">
        <v>74</v>
      </c>
      <c r="S1221" s="21" t="n">
        <v>8</v>
      </c>
    </row>
    <row r="1222" customFormat="false" ht="15" hidden="false" customHeight="true" outlineLevel="0" collapsed="false">
      <c r="A1222" s="19" t="n">
        <v>46058</v>
      </c>
      <c r="B1222" s="1" t="s">
        <v>344</v>
      </c>
      <c r="C1222" s="1" t="s">
        <v>138</v>
      </c>
      <c r="D1222" s="1" t="n">
        <v>5</v>
      </c>
      <c r="E1222" s="1" t="s">
        <v>13</v>
      </c>
      <c r="F1222" s="1" t="s">
        <v>332</v>
      </c>
      <c r="G1222" s="1" t="s">
        <v>149</v>
      </c>
      <c r="H1222" s="20" t="n">
        <v>2000</v>
      </c>
      <c r="I1222" s="21" t="n">
        <v>16.21</v>
      </c>
      <c r="J1222" s="20" t="n">
        <f aca="false">H1222*I1222</f>
        <v>32420</v>
      </c>
      <c r="K1222" s="22" t="n">
        <v>2.2</v>
      </c>
      <c r="L1222" s="23" t="n">
        <f aca="false">H1222*K1222</f>
        <v>4400</v>
      </c>
      <c r="M1222" s="23" t="n">
        <v>2500</v>
      </c>
      <c r="N1222" s="24" t="n">
        <f aca="false">L1222-M1222</f>
        <v>1900</v>
      </c>
      <c r="O1222" s="25" t="n">
        <f aca="false">IF(L1222&gt;=M1222,1,0)</f>
        <v>1</v>
      </c>
      <c r="P1222" s="26" t="n">
        <v>0.9332</v>
      </c>
      <c r="Q1222" s="26" t="n">
        <v>0.0855</v>
      </c>
      <c r="R1222" s="25" t="n">
        <v>66</v>
      </c>
      <c r="S1222" s="21" t="n">
        <v>9</v>
      </c>
    </row>
    <row r="1223" customFormat="false" ht="15" hidden="false" customHeight="true" outlineLevel="0" collapsed="false">
      <c r="A1223" s="19" t="n">
        <v>46058</v>
      </c>
      <c r="B1223" s="1" t="s">
        <v>344</v>
      </c>
      <c r="C1223" s="1" t="s">
        <v>138</v>
      </c>
      <c r="D1223" s="1" t="n">
        <v>6</v>
      </c>
      <c r="E1223" s="1" t="s">
        <v>10</v>
      </c>
      <c r="F1223" s="1" t="s">
        <v>250</v>
      </c>
      <c r="G1223" s="1" t="s">
        <v>261</v>
      </c>
      <c r="H1223" s="20" t="n">
        <v>1200</v>
      </c>
      <c r="I1223" s="21" t="n">
        <v>19.73</v>
      </c>
      <c r="J1223" s="20" t="n">
        <f aca="false">H1223*I1223</f>
        <v>23676</v>
      </c>
      <c r="K1223" s="22" t="n">
        <v>1.75</v>
      </c>
      <c r="L1223" s="23" t="n">
        <f aca="false">H1223*K1223</f>
        <v>2100</v>
      </c>
      <c r="M1223" s="23" t="n">
        <v>2500</v>
      </c>
      <c r="N1223" s="24" t="n">
        <f aca="false">L1223-M1223</f>
        <v>-400</v>
      </c>
      <c r="O1223" s="25" t="n">
        <f aca="false">IF(L1223&gt;=M1223,1,0)</f>
        <v>0</v>
      </c>
      <c r="P1223" s="26" t="n">
        <v>0.8654</v>
      </c>
      <c r="Q1223" s="26" t="n">
        <v>0.0981</v>
      </c>
      <c r="R1223" s="25" t="n">
        <v>54</v>
      </c>
      <c r="S1223" s="21" t="n">
        <v>8</v>
      </c>
    </row>
    <row r="1224" customFormat="false" ht="15" hidden="false" customHeight="true" outlineLevel="0" collapsed="false">
      <c r="A1224" s="19" t="n">
        <v>46058</v>
      </c>
      <c r="B1224" s="1" t="s">
        <v>344</v>
      </c>
      <c r="C1224" s="1" t="s">
        <v>138</v>
      </c>
      <c r="D1224" s="1" t="n">
        <v>7</v>
      </c>
      <c r="E1224" s="1" t="s">
        <v>13</v>
      </c>
      <c r="F1224" s="1" t="s">
        <v>295</v>
      </c>
      <c r="G1224" s="1" t="s">
        <v>149</v>
      </c>
      <c r="H1224" s="20" t="n">
        <v>1500</v>
      </c>
      <c r="I1224" s="21" t="n">
        <v>20.28</v>
      </c>
      <c r="J1224" s="20" t="n">
        <f aca="false">H1224*I1224</f>
        <v>30420</v>
      </c>
      <c r="K1224" s="22" t="n">
        <v>2.2</v>
      </c>
      <c r="L1224" s="23" t="n">
        <f aca="false">H1224*K1224</f>
        <v>3300</v>
      </c>
      <c r="M1224" s="23" t="n">
        <v>2500</v>
      </c>
      <c r="N1224" s="24" t="n">
        <f aca="false">L1224-M1224</f>
        <v>800.000000000001</v>
      </c>
      <c r="O1224" s="25" t="n">
        <f aca="false">IF(L1224&gt;=M1224,1,0)</f>
        <v>1</v>
      </c>
      <c r="P1224" s="26" t="n">
        <v>0.7327</v>
      </c>
      <c r="Q1224" s="26" t="n">
        <v>0.1396</v>
      </c>
      <c r="R1224" s="25" t="n">
        <v>79</v>
      </c>
      <c r="S1224" s="21" t="n">
        <v>9</v>
      </c>
    </row>
    <row r="1225" customFormat="false" ht="15" hidden="false" customHeight="true" outlineLevel="0" collapsed="false">
      <c r="A1225" s="19" t="n">
        <v>46058</v>
      </c>
      <c r="B1225" s="1" t="s">
        <v>344</v>
      </c>
      <c r="C1225" s="1" t="s">
        <v>138</v>
      </c>
      <c r="D1225" s="1" t="n">
        <v>8</v>
      </c>
      <c r="E1225" s="1" t="s">
        <v>13</v>
      </c>
      <c r="F1225" s="1" t="s">
        <v>200</v>
      </c>
      <c r="G1225" s="1" t="s">
        <v>149</v>
      </c>
      <c r="H1225" s="20" t="n">
        <v>1750</v>
      </c>
      <c r="I1225" s="21" t="n">
        <v>19.64</v>
      </c>
      <c r="J1225" s="20" t="n">
        <f aca="false">H1225*I1225</f>
        <v>34370</v>
      </c>
      <c r="K1225" s="22" t="n">
        <v>2.2</v>
      </c>
      <c r="L1225" s="23" t="n">
        <f aca="false">H1225*K1225</f>
        <v>3850</v>
      </c>
      <c r="M1225" s="23" t="n">
        <v>2500</v>
      </c>
      <c r="N1225" s="24" t="n">
        <f aca="false">L1225-M1225</f>
        <v>1350</v>
      </c>
      <c r="O1225" s="25" t="n">
        <f aca="false">IF(L1225&gt;=M1225,1,0)</f>
        <v>1</v>
      </c>
      <c r="P1225" s="26" t="n">
        <v>0.8909</v>
      </c>
      <c r="Q1225" s="26" t="n">
        <v>0.1182</v>
      </c>
      <c r="R1225" s="25" t="n">
        <v>71</v>
      </c>
      <c r="S1225" s="21" t="n">
        <v>9</v>
      </c>
    </row>
    <row r="1226" customFormat="false" ht="15" hidden="false" customHeight="true" outlineLevel="0" collapsed="false">
      <c r="A1226" s="19" t="n">
        <v>46058</v>
      </c>
      <c r="B1226" s="1" t="s">
        <v>344</v>
      </c>
      <c r="C1226" s="1" t="s">
        <v>138</v>
      </c>
      <c r="D1226" s="1" t="n">
        <v>9</v>
      </c>
      <c r="E1226" s="1" t="s">
        <v>16</v>
      </c>
      <c r="F1226" s="1" t="s">
        <v>302</v>
      </c>
      <c r="G1226" s="1" t="s">
        <v>316</v>
      </c>
      <c r="H1226" s="20" t="n">
        <v>1350</v>
      </c>
      <c r="I1226" s="21" t="n">
        <v>17.95</v>
      </c>
      <c r="J1226" s="20" t="n">
        <f aca="false">H1226*I1226</f>
        <v>24232.5</v>
      </c>
      <c r="K1226" s="22" t="n">
        <v>1.44</v>
      </c>
      <c r="L1226" s="23" t="n">
        <f aca="false">H1226*K1226</f>
        <v>1944</v>
      </c>
      <c r="M1226" s="23" t="n">
        <v>2500</v>
      </c>
      <c r="N1226" s="24" t="n">
        <f aca="false">L1226-M1226</f>
        <v>-556</v>
      </c>
      <c r="O1226" s="25" t="n">
        <f aca="false">IF(L1226&gt;=M1226,1,0)</f>
        <v>0</v>
      </c>
      <c r="P1226" s="26" t="n">
        <v>0.7238</v>
      </c>
      <c r="Q1226" s="26" t="n">
        <v>0.1131</v>
      </c>
      <c r="R1226" s="25" t="n">
        <v>69</v>
      </c>
      <c r="S1226" s="21" t="n">
        <v>8</v>
      </c>
    </row>
    <row r="1227" customFormat="false" ht="15" hidden="false" customHeight="true" outlineLevel="0" collapsed="false">
      <c r="A1227" s="19" t="n">
        <v>46058</v>
      </c>
      <c r="B1227" s="1" t="s">
        <v>344</v>
      </c>
      <c r="C1227" s="1" t="s">
        <v>138</v>
      </c>
      <c r="D1227" s="1" t="n">
        <v>10</v>
      </c>
      <c r="E1227" s="1" t="s">
        <v>16</v>
      </c>
      <c r="F1227" s="1" t="s">
        <v>302</v>
      </c>
      <c r="G1227" s="1" t="s">
        <v>316</v>
      </c>
      <c r="H1227" s="20" t="n">
        <v>1450</v>
      </c>
      <c r="I1227" s="21" t="n">
        <v>17.95</v>
      </c>
      <c r="J1227" s="20" t="n">
        <f aca="false">H1227*I1227</f>
        <v>26027.5</v>
      </c>
      <c r="K1227" s="22" t="n">
        <v>1.44</v>
      </c>
      <c r="L1227" s="23" t="n">
        <f aca="false">H1227*K1227</f>
        <v>2088</v>
      </c>
      <c r="M1227" s="23" t="n">
        <v>2500</v>
      </c>
      <c r="N1227" s="24" t="n">
        <f aca="false">L1227-M1227</f>
        <v>-412</v>
      </c>
      <c r="O1227" s="25" t="n">
        <f aca="false">IF(L1227&gt;=M1227,1,0)</f>
        <v>0</v>
      </c>
      <c r="P1227" s="26" t="n">
        <v>0.776</v>
      </c>
      <c r="Q1227" s="26" t="n">
        <v>0.1214</v>
      </c>
      <c r="R1227" s="25" t="n">
        <v>67</v>
      </c>
      <c r="S1227" s="21" t="n">
        <v>8</v>
      </c>
    </row>
    <row r="1228" customFormat="false" ht="15" hidden="false" customHeight="true" outlineLevel="0" collapsed="false">
      <c r="A1228" s="19" t="n">
        <v>46058</v>
      </c>
      <c r="B1228" s="1" t="s">
        <v>344</v>
      </c>
      <c r="C1228" s="1" t="s">
        <v>138</v>
      </c>
      <c r="D1228" s="1" t="n">
        <v>11</v>
      </c>
      <c r="E1228" s="1" t="s">
        <v>10</v>
      </c>
      <c r="F1228" s="1" t="s">
        <v>346</v>
      </c>
      <c r="G1228" s="1" t="s">
        <v>350</v>
      </c>
      <c r="H1228" s="20" t="n">
        <v>950</v>
      </c>
      <c r="I1228" s="21" t="n">
        <v>22.25</v>
      </c>
      <c r="J1228" s="20" t="n">
        <f aca="false">H1228*I1228</f>
        <v>21137.5</v>
      </c>
      <c r="K1228" s="22" t="n">
        <v>1.99</v>
      </c>
      <c r="L1228" s="23" t="n">
        <f aca="false">H1228*K1228</f>
        <v>1890.5</v>
      </c>
      <c r="M1228" s="23" t="n">
        <v>2500</v>
      </c>
      <c r="N1228" s="24" t="n">
        <f aca="false">L1228-M1228</f>
        <v>-609.5</v>
      </c>
      <c r="O1228" s="25" t="n">
        <f aca="false">IF(L1228&gt;=M1228,1,0)</f>
        <v>0</v>
      </c>
      <c r="P1228" s="26" t="n">
        <v>0.4907</v>
      </c>
      <c r="Q1228" s="26" t="n">
        <v>0.1481</v>
      </c>
      <c r="R1228" s="25" t="n">
        <v>68</v>
      </c>
      <c r="S1228" s="21" t="n">
        <v>10</v>
      </c>
    </row>
    <row r="1229" customFormat="false" ht="15" hidden="false" customHeight="true" outlineLevel="0" collapsed="false">
      <c r="A1229" s="19" t="n">
        <v>46058</v>
      </c>
      <c r="B1229" s="1" t="s">
        <v>344</v>
      </c>
      <c r="C1229" s="1" t="s">
        <v>138</v>
      </c>
      <c r="D1229" s="1" t="n">
        <v>12</v>
      </c>
      <c r="E1229" s="1" t="s">
        <v>10</v>
      </c>
      <c r="F1229" s="1" t="s">
        <v>352</v>
      </c>
      <c r="G1229" s="1" t="s">
        <v>358</v>
      </c>
      <c r="H1229" s="20" t="n">
        <v>1150</v>
      </c>
      <c r="I1229" s="21" t="n">
        <v>19.12</v>
      </c>
      <c r="J1229" s="20" t="n">
        <f aca="false">H1229*I1229</f>
        <v>21988</v>
      </c>
      <c r="K1229" s="22" t="n">
        <v>2.25</v>
      </c>
      <c r="L1229" s="23" t="n">
        <f aca="false">H1229*K1229</f>
        <v>2587.5</v>
      </c>
      <c r="M1229" s="23" t="n">
        <v>2500</v>
      </c>
      <c r="N1229" s="24" t="n">
        <f aca="false">L1229-M1229</f>
        <v>87.5</v>
      </c>
      <c r="O1229" s="25" t="n">
        <f aca="false">IF(L1229&gt;=M1229,1,0)</f>
        <v>1</v>
      </c>
      <c r="P1229" s="26" t="n">
        <v>0.5437</v>
      </c>
      <c r="Q1229" s="26" t="n">
        <v>0.1869</v>
      </c>
      <c r="R1229" s="25" t="n">
        <v>69</v>
      </c>
      <c r="S1229" s="21" t="n">
        <v>10</v>
      </c>
    </row>
    <row r="1230" customFormat="false" ht="15" hidden="false" customHeight="true" outlineLevel="0" collapsed="false">
      <c r="A1230" s="19" t="n">
        <v>46058</v>
      </c>
      <c r="B1230" s="1" t="s">
        <v>344</v>
      </c>
      <c r="C1230" s="1" t="s">
        <v>138</v>
      </c>
      <c r="D1230" s="1" t="n">
        <v>13</v>
      </c>
      <c r="E1230" s="1" t="s">
        <v>10</v>
      </c>
      <c r="F1230" s="1" t="s">
        <v>306</v>
      </c>
      <c r="G1230" s="1" t="s">
        <v>312</v>
      </c>
      <c r="H1230" s="20" t="n">
        <v>1200</v>
      </c>
      <c r="I1230" s="21" t="n">
        <v>21.11</v>
      </c>
      <c r="J1230" s="20" t="n">
        <f aca="false">H1230*I1230</f>
        <v>25332</v>
      </c>
      <c r="K1230" s="22" t="n">
        <v>1.98</v>
      </c>
      <c r="L1230" s="23" t="n">
        <f aca="false">H1230*K1230</f>
        <v>2376</v>
      </c>
      <c r="M1230" s="23" t="n">
        <v>2500</v>
      </c>
      <c r="N1230" s="24" t="n">
        <f aca="false">L1230-M1230</f>
        <v>-124</v>
      </c>
      <c r="O1230" s="25" t="n">
        <f aca="false">IF(L1230&gt;=M1230,1,0)</f>
        <v>0</v>
      </c>
      <c r="P1230" s="26" t="n">
        <v>0.6755</v>
      </c>
      <c r="Q1230" s="26" t="n">
        <v>0.2254</v>
      </c>
      <c r="R1230" s="25" t="n">
        <v>75</v>
      </c>
      <c r="S1230" s="21" t="n">
        <v>8</v>
      </c>
    </row>
    <row r="1231" customFormat="false" ht="15" hidden="false" customHeight="true" outlineLevel="0" collapsed="false">
      <c r="A1231" s="19" t="n">
        <v>46058</v>
      </c>
      <c r="B1231" s="1" t="s">
        <v>344</v>
      </c>
      <c r="C1231" s="1" t="s">
        <v>138</v>
      </c>
      <c r="D1231" s="1" t="n">
        <v>14</v>
      </c>
      <c r="E1231" s="1" t="s">
        <v>10</v>
      </c>
      <c r="F1231" s="1" t="s">
        <v>160</v>
      </c>
      <c r="G1231" s="1" t="s">
        <v>161</v>
      </c>
      <c r="H1231" s="20" t="n">
        <v>1700</v>
      </c>
      <c r="I1231" s="21" t="n">
        <v>22.05</v>
      </c>
      <c r="J1231" s="20" t="n">
        <f aca="false">H1231*I1231</f>
        <v>37485</v>
      </c>
      <c r="K1231" s="22" t="n">
        <v>1.83</v>
      </c>
      <c r="L1231" s="23" t="n">
        <f aca="false">H1231*K1231</f>
        <v>3111</v>
      </c>
      <c r="M1231" s="23" t="n">
        <v>2500</v>
      </c>
      <c r="N1231" s="24" t="n">
        <f aca="false">L1231-M1231</f>
        <v>611</v>
      </c>
      <c r="O1231" s="25" t="n">
        <f aca="false">IF(L1231&gt;=M1231,1,0)</f>
        <v>1</v>
      </c>
      <c r="P1231" s="26" t="n">
        <v>0.8787</v>
      </c>
      <c r="Q1231" s="26" t="n">
        <v>0.1576</v>
      </c>
      <c r="R1231" s="25" t="n">
        <v>72</v>
      </c>
      <c r="S1231" s="21" t="n">
        <v>10</v>
      </c>
    </row>
    <row r="1232" customFormat="false" ht="15" hidden="false" customHeight="true" outlineLevel="0" collapsed="false">
      <c r="A1232" s="19" t="n">
        <v>46058</v>
      </c>
      <c r="B1232" s="1" t="s">
        <v>344</v>
      </c>
      <c r="C1232" s="1" t="s">
        <v>138</v>
      </c>
      <c r="D1232" s="1" t="n">
        <v>15</v>
      </c>
      <c r="E1232" s="1" t="s">
        <v>10</v>
      </c>
      <c r="F1232" s="1" t="s">
        <v>167</v>
      </c>
      <c r="G1232" s="1" t="s">
        <v>208</v>
      </c>
      <c r="H1232" s="20" t="n">
        <v>2100</v>
      </c>
      <c r="I1232" s="21" t="n">
        <v>19.05</v>
      </c>
      <c r="J1232" s="20" t="n">
        <f aca="false">H1232*I1232</f>
        <v>40005</v>
      </c>
      <c r="K1232" s="22" t="n">
        <v>1.53</v>
      </c>
      <c r="L1232" s="23" t="n">
        <f aca="false">H1232*K1232</f>
        <v>3213</v>
      </c>
      <c r="M1232" s="23" t="n">
        <v>2500</v>
      </c>
      <c r="N1232" s="24" t="n">
        <f aca="false">L1232-M1232</f>
        <v>713</v>
      </c>
      <c r="O1232" s="25" t="n">
        <f aca="false">IF(L1232&gt;=M1232,1,0)</f>
        <v>1</v>
      </c>
      <c r="P1232" s="26" t="n">
        <v>0.9159</v>
      </c>
      <c r="Q1232" s="26" t="n">
        <v>0.1605</v>
      </c>
      <c r="R1232" s="25" t="n">
        <v>74</v>
      </c>
      <c r="S1232" s="21" t="n">
        <v>10</v>
      </c>
    </row>
    <row r="1233" customFormat="false" ht="15" hidden="false" customHeight="true" outlineLevel="0" collapsed="false">
      <c r="A1233" s="19" t="n">
        <v>46058</v>
      </c>
      <c r="B1233" s="1" t="s">
        <v>344</v>
      </c>
      <c r="C1233" s="1" t="s">
        <v>138</v>
      </c>
      <c r="D1233" s="1" t="n">
        <v>16</v>
      </c>
      <c r="E1233" s="1" t="s">
        <v>10</v>
      </c>
      <c r="F1233" s="1" t="s">
        <v>296</v>
      </c>
      <c r="G1233" s="1" t="s">
        <v>297</v>
      </c>
      <c r="H1233" s="20" t="n">
        <v>1950</v>
      </c>
      <c r="I1233" s="21" t="n">
        <v>16.82</v>
      </c>
      <c r="J1233" s="20" t="n">
        <f aca="false">H1233*I1233</f>
        <v>32799</v>
      </c>
      <c r="K1233" s="22" t="n">
        <v>1.45</v>
      </c>
      <c r="L1233" s="23" t="n">
        <f aca="false">H1233*K1233</f>
        <v>2827.5</v>
      </c>
      <c r="M1233" s="23" t="n">
        <v>2500</v>
      </c>
      <c r="N1233" s="24" t="n">
        <f aca="false">L1233-M1233</f>
        <v>327.5</v>
      </c>
      <c r="O1233" s="25" t="n">
        <f aca="false">IF(L1233&gt;=M1233,1,0)</f>
        <v>1</v>
      </c>
      <c r="P1233" s="26" t="n">
        <v>0.9081</v>
      </c>
      <c r="Q1233" s="26" t="n">
        <v>0.1271</v>
      </c>
      <c r="R1233" s="25" t="n">
        <v>72</v>
      </c>
      <c r="S1233" s="21" t="n">
        <v>8</v>
      </c>
    </row>
    <row r="1234" customFormat="false" ht="15" hidden="false" customHeight="true" outlineLevel="0" collapsed="false">
      <c r="A1234" s="19" t="n">
        <v>46058</v>
      </c>
      <c r="B1234" s="1" t="s">
        <v>344</v>
      </c>
      <c r="C1234" s="1" t="s">
        <v>164</v>
      </c>
      <c r="D1234" s="1" t="n">
        <v>17</v>
      </c>
      <c r="E1234" s="1" t="s">
        <v>10</v>
      </c>
      <c r="F1234" s="1" t="s">
        <v>291</v>
      </c>
      <c r="G1234" s="1" t="s">
        <v>298</v>
      </c>
      <c r="H1234" s="20" t="n">
        <v>1300</v>
      </c>
      <c r="I1234" s="21" t="n">
        <v>35.97</v>
      </c>
      <c r="J1234" s="20" t="n">
        <f aca="false">H1234*I1234</f>
        <v>46761</v>
      </c>
      <c r="K1234" s="22" t="n">
        <v>2.88</v>
      </c>
      <c r="L1234" s="23" t="n">
        <f aca="false">H1234*K1234</f>
        <v>3744</v>
      </c>
      <c r="M1234" s="23" t="n">
        <v>2500</v>
      </c>
      <c r="N1234" s="24" t="n">
        <f aca="false">L1234-M1234</f>
        <v>1244</v>
      </c>
      <c r="O1234" s="25" t="n">
        <f aca="false">IF(L1234&gt;=M1234,1,0)</f>
        <v>1</v>
      </c>
      <c r="P1234" s="26" t="n">
        <v>0.7686</v>
      </c>
      <c r="Q1234" s="26" t="n">
        <v>0.0612</v>
      </c>
      <c r="R1234" s="25" t="n">
        <v>86</v>
      </c>
      <c r="S1234" s="21" t="n">
        <v>12</v>
      </c>
    </row>
    <row r="1235" customFormat="false" ht="15" hidden="false" customHeight="true" outlineLevel="0" collapsed="false">
      <c r="A1235" s="19" t="n">
        <v>46058</v>
      </c>
      <c r="B1235" s="1" t="s">
        <v>344</v>
      </c>
      <c r="C1235" s="1" t="s">
        <v>164</v>
      </c>
      <c r="D1235" s="1" t="n">
        <v>18</v>
      </c>
      <c r="E1235" s="1" t="s">
        <v>10</v>
      </c>
      <c r="F1235" s="1" t="s">
        <v>167</v>
      </c>
      <c r="G1235" s="1" t="s">
        <v>208</v>
      </c>
      <c r="H1235" s="20" t="n">
        <v>2050</v>
      </c>
      <c r="I1235" s="21" t="n">
        <v>19.05</v>
      </c>
      <c r="J1235" s="20" t="n">
        <f aca="false">H1235*I1235</f>
        <v>39052.5</v>
      </c>
      <c r="K1235" s="22" t="n">
        <v>1.83</v>
      </c>
      <c r="L1235" s="23" t="n">
        <f aca="false">H1235*K1235</f>
        <v>3751.5</v>
      </c>
      <c r="M1235" s="23" t="n">
        <v>2500</v>
      </c>
      <c r="N1235" s="24" t="n">
        <f aca="false">L1235-M1235</f>
        <v>1251.5</v>
      </c>
      <c r="O1235" s="25" t="n">
        <f aca="false">IF(L1235&gt;=M1235,1,0)</f>
        <v>1</v>
      </c>
      <c r="P1235" s="26" t="n">
        <v>0.9078</v>
      </c>
      <c r="Q1235" s="26" t="n">
        <v>0.0787</v>
      </c>
      <c r="R1235" s="25" t="n">
        <v>82</v>
      </c>
      <c r="S1235" s="21" t="n">
        <v>9</v>
      </c>
    </row>
    <row r="1236" customFormat="false" ht="15" hidden="false" customHeight="true" outlineLevel="0" collapsed="false">
      <c r="A1236" s="19" t="n">
        <v>46058</v>
      </c>
      <c r="B1236" s="1" t="s">
        <v>344</v>
      </c>
      <c r="C1236" s="1" t="s">
        <v>164</v>
      </c>
      <c r="D1236" s="1" t="n">
        <v>19</v>
      </c>
      <c r="E1236" s="1" t="s">
        <v>10</v>
      </c>
      <c r="F1236" s="1" t="s">
        <v>167</v>
      </c>
      <c r="G1236" s="1" t="s">
        <v>208</v>
      </c>
      <c r="H1236" s="20" t="n">
        <v>1900</v>
      </c>
      <c r="I1236" s="21" t="n">
        <v>19.05</v>
      </c>
      <c r="J1236" s="20" t="n">
        <f aca="false">H1236*I1236</f>
        <v>36195</v>
      </c>
      <c r="K1236" s="22" t="n">
        <v>1.83</v>
      </c>
      <c r="L1236" s="23" t="n">
        <f aca="false">H1236*K1236</f>
        <v>3477</v>
      </c>
      <c r="M1236" s="23" t="n">
        <v>2500</v>
      </c>
      <c r="N1236" s="24" t="n">
        <f aca="false">L1236-M1236</f>
        <v>977</v>
      </c>
      <c r="O1236" s="25" t="n">
        <f aca="false">IF(L1236&gt;=M1236,1,0)</f>
        <v>1</v>
      </c>
      <c r="P1236" s="26" t="n">
        <v>0.8286</v>
      </c>
      <c r="Q1236" s="26" t="n">
        <v>0.0879</v>
      </c>
      <c r="R1236" s="25" t="n">
        <v>81</v>
      </c>
      <c r="S1236" s="21" t="n">
        <v>9</v>
      </c>
    </row>
    <row r="1237" customFormat="false" ht="15" hidden="false" customHeight="true" outlineLevel="0" collapsed="false">
      <c r="A1237" s="19" t="n">
        <v>46058</v>
      </c>
      <c r="B1237" s="1" t="s">
        <v>344</v>
      </c>
      <c r="C1237" s="1" t="s">
        <v>164</v>
      </c>
      <c r="D1237" s="1" t="n">
        <v>20</v>
      </c>
      <c r="E1237" s="1" t="s">
        <v>16</v>
      </c>
      <c r="F1237" s="1" t="s">
        <v>302</v>
      </c>
      <c r="G1237" s="1" t="s">
        <v>316</v>
      </c>
      <c r="H1237" s="20" t="n">
        <v>1700</v>
      </c>
      <c r="I1237" s="21" t="n">
        <v>17.95</v>
      </c>
      <c r="J1237" s="20" t="n">
        <f aca="false">H1237*I1237</f>
        <v>30515</v>
      </c>
      <c r="K1237" s="22" t="n">
        <v>1.44</v>
      </c>
      <c r="L1237" s="23" t="n">
        <f aca="false">H1237*K1237</f>
        <v>2448</v>
      </c>
      <c r="M1237" s="23" t="n">
        <v>2500</v>
      </c>
      <c r="N1237" s="24" t="n">
        <f aca="false">L1237-M1237</f>
        <v>-52</v>
      </c>
      <c r="O1237" s="25" t="n">
        <f aca="false">IF(L1237&gt;=M1237,1,0)</f>
        <v>0</v>
      </c>
      <c r="P1237" s="26" t="n">
        <v>0.78</v>
      </c>
      <c r="Q1237" s="26" t="n">
        <v>0.091</v>
      </c>
      <c r="R1237" s="25" t="n">
        <v>71</v>
      </c>
      <c r="S1237" s="21" t="n">
        <v>9</v>
      </c>
    </row>
    <row r="1238" customFormat="false" ht="15" hidden="false" customHeight="true" outlineLevel="0" collapsed="false">
      <c r="A1238" s="19" t="n">
        <v>46058</v>
      </c>
      <c r="B1238" s="1" t="s">
        <v>344</v>
      </c>
      <c r="C1238" s="1" t="s">
        <v>164</v>
      </c>
      <c r="D1238" s="1" t="n">
        <v>21</v>
      </c>
      <c r="E1238" s="1" t="s">
        <v>219</v>
      </c>
      <c r="F1238" s="1" t="s">
        <v>359</v>
      </c>
      <c r="G1238" s="1" t="s">
        <v>330</v>
      </c>
      <c r="H1238" s="20" t="n">
        <v>350</v>
      </c>
      <c r="I1238" s="21" t="n">
        <v>43.71</v>
      </c>
      <c r="J1238" s="20" t="n">
        <f aca="false">H1238*I1238</f>
        <v>15298.5</v>
      </c>
      <c r="K1238" s="22" t="n">
        <v>2.34</v>
      </c>
      <c r="L1238" s="23" t="n">
        <f aca="false">H1238*K1238</f>
        <v>819</v>
      </c>
      <c r="M1238" s="23" t="n">
        <v>2500</v>
      </c>
      <c r="N1238" s="24" t="n">
        <f aca="false">L1238-M1238</f>
        <v>-1681</v>
      </c>
      <c r="O1238" s="25" t="n">
        <f aca="false">IF(L1238&gt;=M1238,1,0)</f>
        <v>0</v>
      </c>
      <c r="P1238" s="26" t="n">
        <v>0.3606</v>
      </c>
      <c r="Q1238" s="26" t="n">
        <v>0.1355</v>
      </c>
      <c r="R1238" s="25" t="n">
        <v>78</v>
      </c>
      <c r="S1238" s="21" t="n">
        <v>9</v>
      </c>
    </row>
    <row r="1239" customFormat="false" ht="15" hidden="false" customHeight="true" outlineLevel="0" collapsed="false">
      <c r="A1239" s="19" t="n">
        <v>46058</v>
      </c>
      <c r="B1239" s="1" t="s">
        <v>344</v>
      </c>
      <c r="C1239" s="1" t="s">
        <v>164</v>
      </c>
      <c r="D1239" s="1" t="n">
        <v>22</v>
      </c>
      <c r="E1239" s="1" t="s">
        <v>176</v>
      </c>
      <c r="F1239" s="1" t="s">
        <v>360</v>
      </c>
      <c r="G1239" s="1" t="s">
        <v>140</v>
      </c>
      <c r="H1239" s="20" t="n">
        <v>800</v>
      </c>
      <c r="I1239" s="21" t="n">
        <v>22.23</v>
      </c>
      <c r="J1239" s="20" t="n">
        <f aca="false">H1239*I1239</f>
        <v>17784</v>
      </c>
      <c r="K1239" s="22" t="n">
        <v>1.51</v>
      </c>
      <c r="L1239" s="23" t="n">
        <f aca="false">H1239*K1239</f>
        <v>1208</v>
      </c>
      <c r="M1239" s="23" t="n">
        <v>2500</v>
      </c>
      <c r="N1239" s="24" t="n">
        <f aca="false">L1239-M1239</f>
        <v>-1292</v>
      </c>
      <c r="O1239" s="25" t="n">
        <f aca="false">IF(L1239&gt;=M1239,1,0)</f>
        <v>0</v>
      </c>
      <c r="P1239" s="26" t="n">
        <v>0.4359</v>
      </c>
      <c r="Q1239" s="26" t="n">
        <v>0.0824</v>
      </c>
      <c r="R1239" s="25" t="n">
        <v>76</v>
      </c>
      <c r="S1239" s="21" t="n">
        <v>9</v>
      </c>
    </row>
    <row r="1240" customFormat="false" ht="15" hidden="false" customHeight="true" outlineLevel="0" collapsed="false">
      <c r="A1240" s="19" t="n">
        <v>46058</v>
      </c>
      <c r="B1240" s="1" t="s">
        <v>344</v>
      </c>
      <c r="C1240" s="1" t="s">
        <v>164</v>
      </c>
      <c r="D1240" s="1" t="n">
        <v>23</v>
      </c>
      <c r="E1240" s="1" t="s">
        <v>22</v>
      </c>
      <c r="F1240" s="1" t="s">
        <v>351</v>
      </c>
      <c r="G1240" s="1" t="s">
        <v>353</v>
      </c>
      <c r="H1240" s="20" t="n">
        <v>1700</v>
      </c>
      <c r="I1240" s="21" t="n">
        <v>14.74</v>
      </c>
      <c r="J1240" s="20" t="n">
        <f aca="false">H1240*I1240</f>
        <v>25058</v>
      </c>
      <c r="K1240" s="22" t="n">
        <v>1.18</v>
      </c>
      <c r="L1240" s="23" t="n">
        <f aca="false">H1240*K1240</f>
        <v>2006</v>
      </c>
      <c r="M1240" s="23" t="n">
        <v>2500</v>
      </c>
      <c r="N1240" s="24" t="n">
        <f aca="false">L1240-M1240</f>
        <v>-494</v>
      </c>
      <c r="O1240" s="25" t="n">
        <f aca="false">IF(L1240&gt;=M1240,1,0)</f>
        <v>0</v>
      </c>
      <c r="P1240" s="26" t="n">
        <v>0.4672</v>
      </c>
      <c r="Q1240" s="26" t="n">
        <v>0.0872</v>
      </c>
      <c r="R1240" s="25" t="n">
        <v>75</v>
      </c>
      <c r="S1240" s="21" t="n">
        <v>12</v>
      </c>
    </row>
    <row r="1241" customFormat="false" ht="15" hidden="false" customHeight="true" outlineLevel="0" collapsed="false">
      <c r="A1241" s="19" t="n">
        <v>46058</v>
      </c>
      <c r="B1241" s="1" t="s">
        <v>344</v>
      </c>
      <c r="C1241" s="1" t="s">
        <v>164</v>
      </c>
      <c r="D1241" s="1" t="n">
        <v>24</v>
      </c>
      <c r="E1241" s="1" t="s">
        <v>22</v>
      </c>
      <c r="F1241" s="1" t="s">
        <v>354</v>
      </c>
      <c r="G1241" s="1" t="s">
        <v>230</v>
      </c>
      <c r="H1241" s="20" t="n">
        <v>1150</v>
      </c>
      <c r="I1241" s="21" t="n">
        <v>17.59</v>
      </c>
      <c r="J1241" s="20" t="n">
        <f aca="false">H1241*I1241</f>
        <v>20228.5</v>
      </c>
      <c r="K1241" s="22" t="n">
        <v>1.4</v>
      </c>
      <c r="L1241" s="23" t="n">
        <f aca="false">H1241*K1241</f>
        <v>1610</v>
      </c>
      <c r="M1241" s="23" t="n">
        <v>2500</v>
      </c>
      <c r="N1241" s="24" t="n">
        <f aca="false">L1241-M1241</f>
        <v>-890</v>
      </c>
      <c r="O1241" s="25" t="n">
        <f aca="false">IF(L1241&gt;=M1241,1,0)</f>
        <v>0</v>
      </c>
      <c r="P1241" s="26" t="n">
        <v>0.4289</v>
      </c>
      <c r="Q1241" s="26" t="n">
        <v>0.0938</v>
      </c>
      <c r="R1241" s="25" t="n">
        <v>73</v>
      </c>
      <c r="S1241" s="21" t="n">
        <v>10</v>
      </c>
    </row>
    <row r="1242" customFormat="false" ht="15" hidden="false" customHeight="true" outlineLevel="0" collapsed="false">
      <c r="A1242" s="19" t="n">
        <v>46058</v>
      </c>
      <c r="B1242" s="1" t="s">
        <v>344</v>
      </c>
      <c r="C1242" s="1" t="s">
        <v>164</v>
      </c>
      <c r="D1242" s="1" t="n">
        <v>25</v>
      </c>
      <c r="E1242" s="1" t="s">
        <v>152</v>
      </c>
      <c r="F1242" s="1" t="s">
        <v>341</v>
      </c>
      <c r="G1242" s="1" t="s">
        <v>342</v>
      </c>
      <c r="H1242" s="20" t="n">
        <v>1000</v>
      </c>
      <c r="I1242" s="21" t="n">
        <v>26.51</v>
      </c>
      <c r="J1242" s="20" t="n">
        <f aca="false">H1242*I1242</f>
        <v>26510</v>
      </c>
      <c r="K1242" s="22" t="n">
        <v>2.35</v>
      </c>
      <c r="L1242" s="23" t="n">
        <f aca="false">H1242*K1242</f>
        <v>2350</v>
      </c>
      <c r="M1242" s="23" t="n">
        <v>2500</v>
      </c>
      <c r="N1242" s="24" t="n">
        <f aca="false">L1242-M1242</f>
        <v>-150</v>
      </c>
      <c r="O1242" s="25" t="n">
        <f aca="false">IF(L1242&gt;=M1242,1,0)</f>
        <v>0</v>
      </c>
      <c r="P1242" s="26" t="n">
        <v>0.6366</v>
      </c>
      <c r="Q1242" s="26" t="n">
        <v>0.2086</v>
      </c>
      <c r="R1242" s="25" t="n">
        <v>80</v>
      </c>
      <c r="S1242" s="21" t="n">
        <v>8</v>
      </c>
    </row>
    <row r="1243" customFormat="false" ht="15" hidden="false" customHeight="true" outlineLevel="0" collapsed="false">
      <c r="A1243" s="19" t="n">
        <v>46058</v>
      </c>
      <c r="B1243" s="1" t="s">
        <v>344</v>
      </c>
      <c r="C1243" s="1" t="s">
        <v>164</v>
      </c>
      <c r="D1243" s="1" t="n">
        <v>26</v>
      </c>
      <c r="E1243" s="1" t="s">
        <v>10</v>
      </c>
      <c r="F1243" s="1" t="s">
        <v>309</v>
      </c>
      <c r="G1243" s="1" t="s">
        <v>317</v>
      </c>
      <c r="H1243" s="20" t="n">
        <v>1200</v>
      </c>
      <c r="I1243" s="21" t="n">
        <v>26.28</v>
      </c>
      <c r="J1243" s="20" t="n">
        <f aca="false">H1243*I1243</f>
        <v>31536</v>
      </c>
      <c r="K1243" s="22" t="n">
        <v>3.5</v>
      </c>
      <c r="L1243" s="23" t="n">
        <f aca="false">H1243*K1243</f>
        <v>4200</v>
      </c>
      <c r="M1243" s="23" t="n">
        <v>2500</v>
      </c>
      <c r="N1243" s="24" t="n">
        <f aca="false">L1243-M1243</f>
        <v>1700</v>
      </c>
      <c r="O1243" s="25" t="n">
        <f aca="false">IF(L1243&gt;=M1243,1,0)</f>
        <v>1</v>
      </c>
      <c r="P1243" s="26" t="n">
        <v>0.7573</v>
      </c>
      <c r="Q1243" s="26" t="n">
        <v>0.1001</v>
      </c>
      <c r="R1243" s="25" t="n">
        <v>77</v>
      </c>
      <c r="S1243" s="21" t="n">
        <v>9</v>
      </c>
    </row>
    <row r="1244" customFormat="false" ht="15" hidden="false" customHeight="true" outlineLevel="0" collapsed="false">
      <c r="A1244" s="19" t="n">
        <v>46058</v>
      </c>
      <c r="B1244" s="1" t="s">
        <v>344</v>
      </c>
      <c r="C1244" s="1" t="s">
        <v>164</v>
      </c>
      <c r="D1244" s="1" t="n">
        <v>27</v>
      </c>
      <c r="E1244" s="1" t="s">
        <v>219</v>
      </c>
      <c r="F1244" s="1" t="s">
        <v>355</v>
      </c>
      <c r="G1244" s="1" t="s">
        <v>356</v>
      </c>
      <c r="H1244" s="20" t="n">
        <v>1700</v>
      </c>
      <c r="I1244" s="21" t="n">
        <v>16.16</v>
      </c>
      <c r="J1244" s="20" t="n">
        <f aca="false">H1244*I1244</f>
        <v>27472</v>
      </c>
      <c r="K1244" s="22" t="n">
        <v>1.27</v>
      </c>
      <c r="L1244" s="23" t="n">
        <f aca="false">H1244*K1244</f>
        <v>2159</v>
      </c>
      <c r="M1244" s="23" t="n">
        <v>2500</v>
      </c>
      <c r="N1244" s="24" t="n">
        <f aca="false">L1244-M1244</f>
        <v>-341</v>
      </c>
      <c r="O1244" s="25" t="n">
        <f aca="false">IF(L1244&gt;=M1244,1,0)</f>
        <v>0</v>
      </c>
      <c r="P1244" s="26" t="n">
        <v>0.5179</v>
      </c>
      <c r="Q1244" s="26" t="n">
        <v>0.1295</v>
      </c>
      <c r="R1244" s="25" t="n">
        <v>75</v>
      </c>
      <c r="S1244" s="21" t="n">
        <v>12</v>
      </c>
    </row>
    <row r="1245" customFormat="false" ht="15" hidden="false" customHeight="true" outlineLevel="0" collapsed="false">
      <c r="A1245" s="19" t="n">
        <v>46058</v>
      </c>
      <c r="B1245" s="1" t="s">
        <v>344</v>
      </c>
      <c r="C1245" s="1" t="s">
        <v>164</v>
      </c>
      <c r="D1245" s="1" t="n">
        <v>28</v>
      </c>
      <c r="E1245" s="1" t="s">
        <v>10</v>
      </c>
      <c r="F1245" s="1" t="s">
        <v>361</v>
      </c>
      <c r="G1245" s="1" t="s">
        <v>223</v>
      </c>
      <c r="H1245" s="20" t="n">
        <v>1350</v>
      </c>
      <c r="I1245" s="21" t="n">
        <v>27.12</v>
      </c>
      <c r="J1245" s="20" t="n">
        <f aca="false">H1245*I1245</f>
        <v>36612</v>
      </c>
      <c r="K1245" s="22" t="n">
        <v>2.16</v>
      </c>
      <c r="L1245" s="23" t="n">
        <f aca="false">H1245*K1245</f>
        <v>2916</v>
      </c>
      <c r="M1245" s="23" t="n">
        <v>2500</v>
      </c>
      <c r="N1245" s="24" t="n">
        <f aca="false">L1245-M1245</f>
        <v>416</v>
      </c>
      <c r="O1245" s="25" t="n">
        <f aca="false">IF(L1245&gt;=M1245,1,0)</f>
        <v>1</v>
      </c>
      <c r="P1245" s="26" t="n">
        <v>0.8755</v>
      </c>
      <c r="Q1245" s="26" t="n">
        <v>0.1081</v>
      </c>
      <c r="R1245" s="25" t="n">
        <v>78</v>
      </c>
      <c r="S1245" s="21" t="n">
        <v>10</v>
      </c>
    </row>
    <row r="1246" customFormat="false" ht="15" hidden="false" customHeight="true" outlineLevel="0" collapsed="false">
      <c r="A1246" s="19" t="n">
        <v>46058</v>
      </c>
      <c r="B1246" s="1" t="s">
        <v>344</v>
      </c>
      <c r="C1246" s="1" t="s">
        <v>164</v>
      </c>
      <c r="D1246" s="1" t="n">
        <v>29</v>
      </c>
      <c r="E1246" s="1" t="s">
        <v>219</v>
      </c>
      <c r="F1246" s="1" t="s">
        <v>348</v>
      </c>
      <c r="G1246" s="1" t="s">
        <v>185</v>
      </c>
      <c r="H1246" s="20" t="n">
        <v>1700</v>
      </c>
      <c r="I1246" s="21" t="n">
        <v>17.89</v>
      </c>
      <c r="J1246" s="20" t="n">
        <f aca="false">H1246*I1246</f>
        <v>30413</v>
      </c>
      <c r="K1246" s="22" t="n">
        <v>1.44</v>
      </c>
      <c r="L1246" s="23" t="n">
        <f aca="false">H1246*K1246</f>
        <v>2448</v>
      </c>
      <c r="M1246" s="23" t="n">
        <v>2500</v>
      </c>
      <c r="N1246" s="24" t="n">
        <f aca="false">L1246-M1246</f>
        <v>-52</v>
      </c>
      <c r="O1246" s="25" t="n">
        <f aca="false">IF(L1246&gt;=M1246,1,0)</f>
        <v>0</v>
      </c>
      <c r="P1246" s="26" t="n">
        <v>0.8337</v>
      </c>
      <c r="Q1246" s="26" t="n">
        <v>0.1014</v>
      </c>
      <c r="R1246" s="25" t="n">
        <v>73</v>
      </c>
      <c r="S1246" s="21" t="n">
        <v>8</v>
      </c>
    </row>
    <row r="1247" customFormat="false" ht="15" hidden="false" customHeight="true" outlineLevel="0" collapsed="false">
      <c r="A1247" s="19" t="n">
        <v>46058</v>
      </c>
      <c r="B1247" s="1" t="s">
        <v>344</v>
      </c>
      <c r="C1247" s="1" t="s">
        <v>164</v>
      </c>
      <c r="D1247" s="1" t="n">
        <v>30</v>
      </c>
      <c r="E1247" s="1" t="s">
        <v>10</v>
      </c>
      <c r="F1247" s="1" t="s">
        <v>160</v>
      </c>
      <c r="G1247" s="1" t="s">
        <v>161</v>
      </c>
      <c r="H1247" s="20" t="n">
        <v>1720</v>
      </c>
      <c r="I1247" s="21" t="n">
        <v>22.05</v>
      </c>
      <c r="J1247" s="20" t="n">
        <f aca="false">H1247*I1247</f>
        <v>37926</v>
      </c>
      <c r="K1247" s="22" t="n">
        <v>1.83</v>
      </c>
      <c r="L1247" s="23" t="n">
        <f aca="false">H1247*K1247</f>
        <v>3147.6</v>
      </c>
      <c r="M1247" s="23" t="n">
        <v>2500</v>
      </c>
      <c r="N1247" s="24" t="n">
        <f aca="false">L1247-M1247</f>
        <v>647.6</v>
      </c>
      <c r="O1247" s="25" t="n">
        <f aca="false">IF(L1247&gt;=M1247,1,0)</f>
        <v>1</v>
      </c>
      <c r="P1247" s="26" t="n">
        <v>0.903</v>
      </c>
      <c r="Q1247" s="26" t="n">
        <v>0.1054</v>
      </c>
      <c r="R1247" s="25" t="n">
        <v>79</v>
      </c>
      <c r="S1247" s="21" t="n">
        <v>9</v>
      </c>
    </row>
    <row r="1248" customFormat="false" ht="15" hidden="false" customHeight="true" outlineLevel="0" collapsed="false">
      <c r="A1248" s="19" t="n">
        <v>46058</v>
      </c>
      <c r="B1248" s="1" t="s">
        <v>344</v>
      </c>
      <c r="C1248" s="1" t="s">
        <v>164</v>
      </c>
      <c r="D1248" s="1" t="n">
        <v>31</v>
      </c>
      <c r="E1248" s="1" t="s">
        <v>176</v>
      </c>
      <c r="F1248" s="1" t="s">
        <v>240</v>
      </c>
      <c r="G1248" s="1" t="s">
        <v>246</v>
      </c>
      <c r="H1248" s="20" t="n">
        <v>1500</v>
      </c>
      <c r="I1248" s="21" t="n">
        <v>21.16</v>
      </c>
      <c r="J1248" s="20" t="n">
        <f aca="false">H1248*I1248</f>
        <v>31740</v>
      </c>
      <c r="K1248" s="22" t="n">
        <v>1.59</v>
      </c>
      <c r="L1248" s="23" t="n">
        <f aca="false">H1248*K1248</f>
        <v>2385</v>
      </c>
      <c r="M1248" s="23" t="n">
        <v>2500</v>
      </c>
      <c r="N1248" s="24" t="n">
        <f aca="false">L1248-M1248</f>
        <v>-115</v>
      </c>
      <c r="O1248" s="25" t="n">
        <f aca="false">IF(L1248&gt;=M1248,1,0)</f>
        <v>0</v>
      </c>
      <c r="P1248" s="26" t="n">
        <v>0.7409</v>
      </c>
      <c r="Q1248" s="26" t="n">
        <v>0.1212</v>
      </c>
      <c r="R1248" s="25" t="n">
        <v>78</v>
      </c>
      <c r="S1248" s="21" t="n">
        <v>9</v>
      </c>
    </row>
    <row r="1249" customFormat="false" ht="15" hidden="false" customHeight="true" outlineLevel="0" collapsed="false">
      <c r="A1249" s="19" t="n">
        <v>46058</v>
      </c>
      <c r="B1249" s="1" t="s">
        <v>344</v>
      </c>
      <c r="C1249" s="1" t="s">
        <v>164</v>
      </c>
      <c r="D1249" s="1" t="n">
        <v>32</v>
      </c>
      <c r="E1249" s="1" t="s">
        <v>176</v>
      </c>
      <c r="F1249" s="1" t="s">
        <v>202</v>
      </c>
      <c r="G1249" s="1" t="s">
        <v>203</v>
      </c>
      <c r="H1249" s="20" t="n">
        <v>1750</v>
      </c>
      <c r="I1249" s="21" t="n">
        <v>19.03</v>
      </c>
      <c r="J1249" s="20" t="n">
        <f aca="false">H1249*I1249</f>
        <v>33302.5</v>
      </c>
      <c r="K1249" s="22" t="n">
        <v>1.65</v>
      </c>
      <c r="L1249" s="23" t="n">
        <f aca="false">H1249*K1249</f>
        <v>2887.5</v>
      </c>
      <c r="M1249" s="23" t="n">
        <v>2500</v>
      </c>
      <c r="N1249" s="24" t="n">
        <f aca="false">L1249-M1249</f>
        <v>387.5</v>
      </c>
      <c r="O1249" s="25" t="n">
        <f aca="false">IF(L1249&gt;=M1249,1,0)</f>
        <v>1</v>
      </c>
      <c r="P1249" s="26" t="n">
        <v>0.8866</v>
      </c>
      <c r="Q1249" s="26" t="n">
        <v>0.073</v>
      </c>
      <c r="R1249" s="25" t="n">
        <v>70</v>
      </c>
      <c r="S1249" s="21" t="n">
        <v>9</v>
      </c>
    </row>
    <row r="1250" customFormat="false" ht="15" hidden="false" customHeight="true" outlineLevel="0" collapsed="false">
      <c r="A1250" s="19" t="n">
        <v>46058</v>
      </c>
      <c r="B1250" s="1" t="s">
        <v>344</v>
      </c>
      <c r="C1250" s="1" t="s">
        <v>190</v>
      </c>
      <c r="D1250" s="1" t="n">
        <v>33</v>
      </c>
      <c r="E1250" s="1" t="s">
        <v>16</v>
      </c>
      <c r="F1250" s="1" t="s">
        <v>300</v>
      </c>
      <c r="G1250" s="1" t="s">
        <v>260</v>
      </c>
      <c r="H1250" s="20" t="n">
        <v>1800</v>
      </c>
      <c r="I1250" s="21" t="n">
        <v>16.66</v>
      </c>
      <c r="J1250" s="20" t="n">
        <f aca="false">H1250*I1250</f>
        <v>29988</v>
      </c>
      <c r="K1250" s="22" t="n">
        <v>1.4</v>
      </c>
      <c r="L1250" s="23" t="n">
        <f aca="false">H1250*K1250</f>
        <v>2520</v>
      </c>
      <c r="M1250" s="23" t="n">
        <v>2500</v>
      </c>
      <c r="N1250" s="24" t="n">
        <f aca="false">L1250-M1250</f>
        <v>20</v>
      </c>
      <c r="O1250" s="25" t="n">
        <f aca="false">IF(L1250&gt;=M1250,1,0)</f>
        <v>1</v>
      </c>
      <c r="P1250" s="26" t="n">
        <v>0.732844574780059</v>
      </c>
      <c r="Q1250" s="26" t="n">
        <v>0.111922141119221</v>
      </c>
      <c r="R1250" s="25" t="n">
        <v>67</v>
      </c>
      <c r="S1250" s="21" t="n">
        <v>10</v>
      </c>
    </row>
    <row r="1251" customFormat="false" ht="15" hidden="false" customHeight="true" outlineLevel="0" collapsed="false">
      <c r="A1251" s="19" t="n">
        <v>46058</v>
      </c>
      <c r="B1251" s="1" t="s">
        <v>344</v>
      </c>
      <c r="C1251" s="1" t="s">
        <v>190</v>
      </c>
      <c r="D1251" s="1" t="n">
        <v>34</v>
      </c>
      <c r="E1251" s="1" t="s">
        <v>16</v>
      </c>
      <c r="F1251" s="1" t="s">
        <v>139</v>
      </c>
      <c r="G1251" s="1" t="s">
        <v>140</v>
      </c>
      <c r="H1251" s="20" t="n">
        <v>1500</v>
      </c>
      <c r="I1251" s="21" t="n">
        <v>22.23</v>
      </c>
      <c r="J1251" s="20" t="n">
        <f aca="false">H1251*I1251</f>
        <v>33345</v>
      </c>
      <c r="K1251" s="22" t="n">
        <v>1.51</v>
      </c>
      <c r="L1251" s="23" t="n">
        <f aca="false">H1251*K1251</f>
        <v>2265</v>
      </c>
      <c r="M1251" s="23" t="n">
        <v>2500</v>
      </c>
      <c r="N1251" s="24" t="n">
        <f aca="false">L1251-M1251</f>
        <v>-235</v>
      </c>
      <c r="O1251" s="25" t="n">
        <f aca="false">IF(L1251&gt;=M1251,1,0)</f>
        <v>0</v>
      </c>
      <c r="P1251" s="26" t="n">
        <v>0.719883419689119</v>
      </c>
      <c r="Q1251" s="26" t="n">
        <v>0.0741399762752076</v>
      </c>
      <c r="R1251" s="25" t="n">
        <v>78</v>
      </c>
      <c r="S1251" s="21" t="n">
        <v>10</v>
      </c>
    </row>
    <row r="1252" customFormat="false" ht="15" hidden="false" customHeight="true" outlineLevel="0" collapsed="false">
      <c r="A1252" s="19" t="n">
        <v>46058</v>
      </c>
      <c r="B1252" s="1" t="s">
        <v>344</v>
      </c>
      <c r="C1252" s="1" t="s">
        <v>190</v>
      </c>
      <c r="D1252" s="1" t="n">
        <v>35</v>
      </c>
      <c r="E1252" s="1" t="s">
        <v>16</v>
      </c>
      <c r="F1252" s="1" t="s">
        <v>300</v>
      </c>
      <c r="G1252" s="1" t="s">
        <v>260</v>
      </c>
      <c r="H1252" s="20" t="n">
        <v>1000</v>
      </c>
      <c r="I1252" s="21" t="n">
        <v>16.66</v>
      </c>
      <c r="J1252" s="20" t="n">
        <f aca="false">H1252*I1252</f>
        <v>16660</v>
      </c>
      <c r="K1252" s="22" t="n">
        <v>1.4</v>
      </c>
      <c r="L1252" s="23" t="n">
        <f aca="false">H1252*K1252</f>
        <v>1400</v>
      </c>
      <c r="M1252" s="23" t="n">
        <v>2500</v>
      </c>
      <c r="N1252" s="24" t="n">
        <f aca="false">L1252-M1252</f>
        <v>-1100</v>
      </c>
      <c r="O1252" s="25" t="n">
        <f aca="false">IF(L1252&gt;=M1252,1,0)</f>
        <v>0</v>
      </c>
      <c r="P1252" s="26" t="n">
        <v>0.402415458937198</v>
      </c>
      <c r="Q1252" s="26" t="n">
        <v>0.168</v>
      </c>
      <c r="R1252" s="25" t="n">
        <v>75</v>
      </c>
      <c r="S1252" s="21" t="n">
        <v>10</v>
      </c>
    </row>
    <row r="1253" customFormat="false" ht="15" hidden="false" customHeight="true" outlineLevel="0" collapsed="false">
      <c r="A1253" s="19" t="n">
        <v>46058</v>
      </c>
      <c r="B1253" s="1" t="s">
        <v>344</v>
      </c>
      <c r="C1253" s="1" t="s">
        <v>190</v>
      </c>
      <c r="D1253" s="1" t="n">
        <v>36</v>
      </c>
      <c r="E1253" s="1" t="s">
        <v>16</v>
      </c>
      <c r="F1253" s="1" t="s">
        <v>300</v>
      </c>
      <c r="G1253" s="1" t="s">
        <v>260</v>
      </c>
      <c r="H1253" s="20" t="n">
        <v>1610</v>
      </c>
      <c r="I1253" s="21" t="n">
        <v>16.66</v>
      </c>
      <c r="J1253" s="20" t="n">
        <f aca="false">H1253*I1253</f>
        <v>26822.6</v>
      </c>
      <c r="K1253" s="22" t="n">
        <v>1.4</v>
      </c>
      <c r="L1253" s="23" t="n">
        <f aca="false">H1253*K1253</f>
        <v>2254</v>
      </c>
      <c r="M1253" s="23" t="n">
        <v>2500</v>
      </c>
      <c r="N1253" s="24" t="n">
        <f aca="false">L1253-M1253</f>
        <v>-246</v>
      </c>
      <c r="O1253" s="25" t="n">
        <f aca="false">IF(L1253&gt;=M1253,1,0)</f>
        <v>0</v>
      </c>
      <c r="P1253" s="26" t="n">
        <v>0.687758974358974</v>
      </c>
      <c r="Q1253" s="26" t="n">
        <v>0.0793571069814164</v>
      </c>
      <c r="R1253" s="25" t="n">
        <v>67</v>
      </c>
      <c r="S1253" s="21" t="n">
        <v>10</v>
      </c>
    </row>
    <row r="1254" customFormat="false" ht="15" hidden="false" customHeight="true" outlineLevel="0" collapsed="false">
      <c r="A1254" s="19" t="n">
        <v>46058</v>
      </c>
      <c r="B1254" s="1" t="s">
        <v>344</v>
      </c>
      <c r="C1254" s="1" t="s">
        <v>190</v>
      </c>
      <c r="D1254" s="1" t="n">
        <v>37</v>
      </c>
      <c r="E1254" s="1" t="s">
        <v>16</v>
      </c>
      <c r="F1254" s="1" t="s">
        <v>300</v>
      </c>
      <c r="G1254" s="1" t="s">
        <v>260</v>
      </c>
      <c r="H1254" s="20" t="n">
        <v>1900</v>
      </c>
      <c r="I1254" s="21" t="n">
        <v>17.42</v>
      </c>
      <c r="J1254" s="20" t="n">
        <f aca="false">H1254*I1254</f>
        <v>33098</v>
      </c>
      <c r="K1254" s="22" t="n">
        <v>1.4</v>
      </c>
      <c r="L1254" s="23" t="n">
        <f aca="false">H1254*K1254</f>
        <v>2660</v>
      </c>
      <c r="M1254" s="23" t="n">
        <v>2500</v>
      </c>
      <c r="N1254" s="24" t="n">
        <f aca="false">L1254-M1254</f>
        <v>160</v>
      </c>
      <c r="O1254" s="25" t="n">
        <f aca="false">IF(L1254&gt;=M1254,1,0)</f>
        <v>1</v>
      </c>
      <c r="P1254" s="26" t="n">
        <v>0.807912200102093</v>
      </c>
      <c r="Q1254" s="26" t="n">
        <v>0.0738963531669866</v>
      </c>
      <c r="R1254" s="25" t="n">
        <v>75</v>
      </c>
      <c r="S1254" s="21" t="n">
        <v>10</v>
      </c>
    </row>
    <row r="1255" customFormat="false" ht="15" hidden="false" customHeight="true" outlineLevel="0" collapsed="false">
      <c r="A1255" s="19" t="n">
        <v>46058</v>
      </c>
      <c r="B1255" s="1" t="s">
        <v>344</v>
      </c>
      <c r="C1255" s="1" t="s">
        <v>190</v>
      </c>
      <c r="D1255" s="1" t="n">
        <v>38</v>
      </c>
      <c r="E1255" s="1" t="s">
        <v>16</v>
      </c>
      <c r="F1255" s="1" t="s">
        <v>300</v>
      </c>
      <c r="G1255" s="1" t="s">
        <v>260</v>
      </c>
      <c r="H1255" s="20" t="n">
        <v>1850</v>
      </c>
      <c r="I1255" s="21" t="n">
        <v>16.66</v>
      </c>
      <c r="J1255" s="20" t="n">
        <f aca="false">H1255*I1255</f>
        <v>30821</v>
      </c>
      <c r="K1255" s="22" t="n">
        <v>1.4</v>
      </c>
      <c r="L1255" s="23" t="n">
        <f aca="false">H1255*K1255</f>
        <v>2590</v>
      </c>
      <c r="M1255" s="23" t="n">
        <v>2500</v>
      </c>
      <c r="N1255" s="24" t="n">
        <f aca="false">L1255-M1255</f>
        <v>90</v>
      </c>
      <c r="O1255" s="25" t="n">
        <f aca="false">IF(L1255&gt;=M1255,1,0)</f>
        <v>1</v>
      </c>
      <c r="P1255" s="26" t="n">
        <v>0.739112709832134</v>
      </c>
      <c r="Q1255" s="26" t="n">
        <v>0.0750367827366356</v>
      </c>
      <c r="R1255" s="25" t="n">
        <v>82</v>
      </c>
      <c r="S1255" s="21" t="n">
        <v>10</v>
      </c>
    </row>
    <row r="1256" customFormat="false" ht="15" hidden="false" customHeight="true" outlineLevel="0" collapsed="false">
      <c r="A1256" s="19" t="n">
        <v>46059</v>
      </c>
      <c r="B1256" s="1" t="s">
        <v>344</v>
      </c>
      <c r="C1256" s="1" t="s">
        <v>138</v>
      </c>
      <c r="D1256" s="1" t="n">
        <v>1</v>
      </c>
      <c r="E1256" s="1" t="s">
        <v>10</v>
      </c>
      <c r="F1256" s="1" t="s">
        <v>306</v>
      </c>
      <c r="G1256" s="1" t="s">
        <v>312</v>
      </c>
      <c r="H1256" s="20" t="n">
        <v>1280</v>
      </c>
      <c r="I1256" s="21" t="n">
        <v>21.11</v>
      </c>
      <c r="J1256" s="20" t="n">
        <f aca="false">H1256*I1256</f>
        <v>27020.8</v>
      </c>
      <c r="K1256" s="22" t="n">
        <v>1.98</v>
      </c>
      <c r="L1256" s="23" t="n">
        <f aca="false">H1256*K1256</f>
        <v>2534.4</v>
      </c>
      <c r="M1256" s="23" t="n">
        <v>2500</v>
      </c>
      <c r="N1256" s="24" t="n">
        <f aca="false">L1256-M1256</f>
        <v>34.4000000000001</v>
      </c>
      <c r="O1256" s="25" t="n">
        <f aca="false">IF(L1256&gt;=M1256,1,0)</f>
        <v>1</v>
      </c>
      <c r="P1256" s="26" t="n">
        <v>0.7171</v>
      </c>
      <c r="Q1256" s="26" t="n">
        <v>0.1158</v>
      </c>
      <c r="R1256" s="25" t="n">
        <v>76</v>
      </c>
      <c r="S1256" s="21" t="n">
        <v>8</v>
      </c>
    </row>
    <row r="1257" customFormat="false" ht="15" hidden="false" customHeight="true" outlineLevel="0" collapsed="false">
      <c r="A1257" s="19" t="n">
        <v>46059</v>
      </c>
      <c r="B1257" s="1" t="s">
        <v>344</v>
      </c>
      <c r="C1257" s="1" t="s">
        <v>138</v>
      </c>
      <c r="D1257" s="1" t="n">
        <v>2</v>
      </c>
      <c r="E1257" s="1" t="s">
        <v>16</v>
      </c>
      <c r="F1257" s="1" t="s">
        <v>357</v>
      </c>
      <c r="G1257" s="1" t="s">
        <v>362</v>
      </c>
      <c r="H1257" s="20" t="n">
        <v>1350</v>
      </c>
      <c r="I1257" s="21" t="n">
        <v>15.86</v>
      </c>
      <c r="J1257" s="20" t="n">
        <f aca="false">H1257*I1257</f>
        <v>21411</v>
      </c>
      <c r="K1257" s="22" t="n">
        <v>1.4</v>
      </c>
      <c r="L1257" s="23" t="n">
        <f aca="false">H1257*K1257</f>
        <v>1890</v>
      </c>
      <c r="M1257" s="23" t="n">
        <v>2500</v>
      </c>
      <c r="N1257" s="24" t="n">
        <f aca="false">L1257-M1257</f>
        <v>-610</v>
      </c>
      <c r="O1257" s="25" t="n">
        <f aca="false">IF(L1257&gt;=M1257,1,0)</f>
        <v>0</v>
      </c>
      <c r="P1257" s="26" t="n">
        <v>0.65</v>
      </c>
      <c r="Q1257" s="26" t="n">
        <v>0.106</v>
      </c>
      <c r="R1257" s="25" t="n">
        <v>68</v>
      </c>
      <c r="S1257" s="21" t="n">
        <v>8</v>
      </c>
    </row>
    <row r="1258" customFormat="false" ht="15" hidden="false" customHeight="true" outlineLevel="0" collapsed="false">
      <c r="A1258" s="19" t="n">
        <v>46059</v>
      </c>
      <c r="B1258" s="1" t="s">
        <v>344</v>
      </c>
      <c r="C1258" s="1" t="s">
        <v>138</v>
      </c>
      <c r="D1258" s="1" t="n">
        <v>3</v>
      </c>
      <c r="E1258" s="1" t="s">
        <v>13</v>
      </c>
      <c r="F1258" s="1" t="s">
        <v>340</v>
      </c>
      <c r="G1258" s="1" t="s">
        <v>149</v>
      </c>
      <c r="H1258" s="20" t="n">
        <v>1500</v>
      </c>
      <c r="I1258" s="21" t="n">
        <v>20.83</v>
      </c>
      <c r="J1258" s="20" t="n">
        <f aca="false">H1258*I1258</f>
        <v>31245</v>
      </c>
      <c r="K1258" s="22" t="n">
        <v>2.2</v>
      </c>
      <c r="L1258" s="23" t="n">
        <f aca="false">H1258*K1258</f>
        <v>3300</v>
      </c>
      <c r="M1258" s="23" t="n">
        <v>2500</v>
      </c>
      <c r="N1258" s="24" t="n">
        <f aca="false">L1258-M1258</f>
        <v>800.000000000001</v>
      </c>
      <c r="O1258" s="25" t="n">
        <f aca="false">IF(L1258&gt;=M1258,1,0)</f>
        <v>1</v>
      </c>
      <c r="P1258" s="26" t="n">
        <v>0.8149</v>
      </c>
      <c r="Q1258" s="26" t="n">
        <v>0.1285</v>
      </c>
      <c r="R1258" s="25" t="n">
        <v>78</v>
      </c>
      <c r="S1258" s="21" t="n">
        <v>8</v>
      </c>
    </row>
    <row r="1259" customFormat="false" ht="15" hidden="false" customHeight="true" outlineLevel="0" collapsed="false">
      <c r="A1259" s="19" t="n">
        <v>46059</v>
      </c>
      <c r="B1259" s="1" t="s">
        <v>344</v>
      </c>
      <c r="C1259" s="1" t="s">
        <v>138</v>
      </c>
      <c r="D1259" s="1" t="n">
        <v>4</v>
      </c>
      <c r="E1259" s="1" t="s">
        <v>145</v>
      </c>
      <c r="F1259" s="1" t="s">
        <v>363</v>
      </c>
      <c r="G1259" s="1" t="s">
        <v>349</v>
      </c>
      <c r="H1259" s="20" t="n">
        <v>1250</v>
      </c>
      <c r="I1259" s="21" t="n">
        <v>21.01</v>
      </c>
      <c r="J1259" s="20" t="n">
        <f aca="false">H1259*I1259</f>
        <v>26262.5</v>
      </c>
      <c r="K1259" s="22" t="n">
        <v>2.2</v>
      </c>
      <c r="L1259" s="23" t="n">
        <f aca="false">H1259*K1259</f>
        <v>2750</v>
      </c>
      <c r="M1259" s="23" t="n">
        <v>2500</v>
      </c>
      <c r="N1259" s="24" t="n">
        <f aca="false">L1259-M1259</f>
        <v>250</v>
      </c>
      <c r="O1259" s="25" t="n">
        <f aca="false">IF(L1259&gt;=M1259,1,0)</f>
        <v>1</v>
      </c>
      <c r="P1259" s="26" t="n">
        <v>0.7271</v>
      </c>
      <c r="Q1259" s="26" t="n">
        <v>0.1175</v>
      </c>
      <c r="R1259" s="25" t="n">
        <v>76</v>
      </c>
      <c r="S1259" s="21" t="n">
        <v>8</v>
      </c>
    </row>
    <row r="1260" customFormat="false" ht="15" hidden="false" customHeight="true" outlineLevel="0" collapsed="false">
      <c r="A1260" s="19" t="n">
        <v>46059</v>
      </c>
      <c r="B1260" s="1" t="s">
        <v>344</v>
      </c>
      <c r="C1260" s="1" t="s">
        <v>138</v>
      </c>
      <c r="D1260" s="1" t="n">
        <v>5</v>
      </c>
      <c r="E1260" s="1" t="s">
        <v>13</v>
      </c>
      <c r="F1260" s="1" t="s">
        <v>332</v>
      </c>
      <c r="G1260" s="1" t="s">
        <v>149</v>
      </c>
      <c r="H1260" s="20" t="n">
        <v>1800</v>
      </c>
      <c r="I1260" s="21" t="n">
        <v>16.21</v>
      </c>
      <c r="J1260" s="20" t="n">
        <f aca="false">H1260*I1260</f>
        <v>29178</v>
      </c>
      <c r="K1260" s="22" t="n">
        <v>2.2</v>
      </c>
      <c r="L1260" s="23" t="n">
        <f aca="false">H1260*K1260</f>
        <v>3960</v>
      </c>
      <c r="M1260" s="23" t="n">
        <v>2500</v>
      </c>
      <c r="N1260" s="24" t="n">
        <f aca="false">L1260-M1260</f>
        <v>1460</v>
      </c>
      <c r="O1260" s="25" t="n">
        <f aca="false">IF(L1260&gt;=M1260,1,0)</f>
        <v>1</v>
      </c>
      <c r="P1260" s="26" t="n">
        <v>0.8989</v>
      </c>
      <c r="Q1260" s="26" t="n">
        <v>0.0855</v>
      </c>
      <c r="R1260" s="25" t="n">
        <v>67</v>
      </c>
      <c r="S1260" s="21" t="n">
        <v>8</v>
      </c>
    </row>
    <row r="1261" customFormat="false" ht="15" hidden="false" customHeight="true" outlineLevel="0" collapsed="false">
      <c r="A1261" s="19" t="n">
        <v>46059</v>
      </c>
      <c r="B1261" s="1" t="s">
        <v>344</v>
      </c>
      <c r="C1261" s="1" t="s">
        <v>138</v>
      </c>
      <c r="D1261" s="1" t="n">
        <v>6</v>
      </c>
      <c r="E1261" s="1" t="s">
        <v>10</v>
      </c>
      <c r="F1261" s="1" t="s">
        <v>250</v>
      </c>
      <c r="G1261" s="1" t="s">
        <v>261</v>
      </c>
      <c r="H1261" s="20" t="n">
        <v>1200</v>
      </c>
      <c r="I1261" s="21" t="n">
        <v>19.73</v>
      </c>
      <c r="J1261" s="20" t="n">
        <f aca="false">H1261*I1261</f>
        <v>23676</v>
      </c>
      <c r="K1261" s="22" t="n">
        <v>1.75</v>
      </c>
      <c r="L1261" s="23" t="n">
        <f aca="false">H1261*K1261</f>
        <v>2100</v>
      </c>
      <c r="M1261" s="23" t="n">
        <v>2500</v>
      </c>
      <c r="N1261" s="24" t="n">
        <f aca="false">L1261-M1261</f>
        <v>-400</v>
      </c>
      <c r="O1261" s="25" t="n">
        <f aca="false">IF(L1261&gt;=M1261,1,0)</f>
        <v>0</v>
      </c>
      <c r="P1261" s="26" t="n">
        <v>0.8867</v>
      </c>
      <c r="Q1261" s="26" t="n">
        <v>0.0981</v>
      </c>
      <c r="R1261" s="25" t="n">
        <v>54</v>
      </c>
      <c r="S1261" s="21" t="n">
        <v>8</v>
      </c>
    </row>
    <row r="1262" customFormat="false" ht="15" hidden="false" customHeight="true" outlineLevel="0" collapsed="false">
      <c r="A1262" s="19" t="n">
        <v>46059</v>
      </c>
      <c r="B1262" s="1" t="s">
        <v>344</v>
      </c>
      <c r="C1262" s="1" t="s">
        <v>138</v>
      </c>
      <c r="D1262" s="1" t="n">
        <v>7</v>
      </c>
      <c r="E1262" s="1" t="s">
        <v>13</v>
      </c>
      <c r="F1262" s="1" t="s">
        <v>295</v>
      </c>
      <c r="G1262" s="1" t="s">
        <v>149</v>
      </c>
      <c r="H1262" s="20" t="n">
        <v>1400</v>
      </c>
      <c r="I1262" s="21" t="n">
        <v>20.28</v>
      </c>
      <c r="J1262" s="20" t="n">
        <f aca="false">H1262*I1262</f>
        <v>28392</v>
      </c>
      <c r="K1262" s="22" t="n">
        <v>2.2</v>
      </c>
      <c r="L1262" s="23" t="n">
        <f aca="false">H1262*K1262</f>
        <v>3080</v>
      </c>
      <c r="M1262" s="23" t="n">
        <v>2500</v>
      </c>
      <c r="N1262" s="24" t="n">
        <f aca="false">L1262-M1262</f>
        <v>580.000000000001</v>
      </c>
      <c r="O1262" s="25" t="n">
        <f aca="false">IF(L1262&gt;=M1262,1,0)</f>
        <v>1</v>
      </c>
      <c r="P1262" s="26" t="n">
        <v>0.7336</v>
      </c>
      <c r="Q1262" s="26" t="n">
        <v>0.1396</v>
      </c>
      <c r="R1262" s="25" t="n">
        <v>80</v>
      </c>
      <c r="S1262" s="21" t="n">
        <v>8</v>
      </c>
    </row>
    <row r="1263" customFormat="false" ht="15" hidden="false" customHeight="true" outlineLevel="0" collapsed="false">
      <c r="A1263" s="19" t="n">
        <v>46059</v>
      </c>
      <c r="B1263" s="1" t="s">
        <v>344</v>
      </c>
      <c r="C1263" s="1" t="s">
        <v>138</v>
      </c>
      <c r="D1263" s="1" t="n">
        <v>8</v>
      </c>
      <c r="E1263" s="1" t="s">
        <v>13</v>
      </c>
      <c r="F1263" s="1" t="s">
        <v>235</v>
      </c>
      <c r="G1263" s="1" t="s">
        <v>149</v>
      </c>
      <c r="H1263" s="20" t="n">
        <v>1520</v>
      </c>
      <c r="I1263" s="21" t="n">
        <v>19.64</v>
      </c>
      <c r="J1263" s="20" t="n">
        <f aca="false">H1263*I1263</f>
        <v>29852.8</v>
      </c>
      <c r="K1263" s="22" t="n">
        <v>2.2</v>
      </c>
      <c r="L1263" s="23" t="n">
        <f aca="false">H1263*K1263</f>
        <v>3344</v>
      </c>
      <c r="M1263" s="23" t="n">
        <v>2500</v>
      </c>
      <c r="N1263" s="24" t="n">
        <f aca="false">L1263-M1263</f>
        <v>844.000000000001</v>
      </c>
      <c r="O1263" s="25" t="n">
        <f aca="false">IF(L1263&gt;=M1263,1,0)</f>
        <v>1</v>
      </c>
      <c r="P1263" s="26" t="n">
        <v>0.8683</v>
      </c>
      <c r="Q1263" s="26" t="n">
        <v>0.1182</v>
      </c>
      <c r="R1263" s="25" t="n">
        <v>71</v>
      </c>
      <c r="S1263" s="21" t="n">
        <v>8</v>
      </c>
    </row>
    <row r="1264" customFormat="false" ht="15" hidden="false" customHeight="true" outlineLevel="0" collapsed="false">
      <c r="A1264" s="19" t="n">
        <v>46059</v>
      </c>
      <c r="B1264" s="1" t="s">
        <v>344</v>
      </c>
      <c r="C1264" s="1" t="s">
        <v>138</v>
      </c>
      <c r="D1264" s="1" t="n">
        <v>9</v>
      </c>
      <c r="E1264" s="1" t="s">
        <v>16</v>
      </c>
      <c r="F1264" s="1" t="s">
        <v>302</v>
      </c>
      <c r="G1264" s="1" t="s">
        <v>316</v>
      </c>
      <c r="H1264" s="20" t="n">
        <v>1400</v>
      </c>
      <c r="I1264" s="21" t="n">
        <v>17.95</v>
      </c>
      <c r="J1264" s="20" t="n">
        <f aca="false">H1264*I1264</f>
        <v>25130</v>
      </c>
      <c r="K1264" s="22" t="n">
        <v>1.44</v>
      </c>
      <c r="L1264" s="23" t="n">
        <f aca="false">H1264*K1264</f>
        <v>2016</v>
      </c>
      <c r="M1264" s="23" t="n">
        <v>2500</v>
      </c>
      <c r="N1264" s="24" t="n">
        <f aca="false">L1264-M1264</f>
        <v>-484</v>
      </c>
      <c r="O1264" s="25" t="n">
        <f aca="false">IF(L1264&gt;=M1264,1,0)</f>
        <v>0</v>
      </c>
      <c r="P1264" s="26" t="n">
        <v>0.7574</v>
      </c>
      <c r="Q1264" s="26" t="n">
        <v>0.1131</v>
      </c>
      <c r="R1264" s="25" t="n">
        <v>68</v>
      </c>
      <c r="S1264" s="21" t="n">
        <v>8</v>
      </c>
    </row>
    <row r="1265" customFormat="false" ht="15" hidden="false" customHeight="true" outlineLevel="0" collapsed="false">
      <c r="A1265" s="19" t="n">
        <v>46059</v>
      </c>
      <c r="B1265" s="1" t="s">
        <v>344</v>
      </c>
      <c r="C1265" s="1" t="s">
        <v>138</v>
      </c>
      <c r="D1265" s="1" t="n">
        <v>10</v>
      </c>
      <c r="E1265" s="1" t="s">
        <v>364</v>
      </c>
      <c r="F1265" s="1" t="s">
        <v>365</v>
      </c>
      <c r="G1265" s="1" t="s">
        <v>316</v>
      </c>
      <c r="H1265" s="20" t="n">
        <v>1100</v>
      </c>
      <c r="I1265" s="21" t="n">
        <v>17.95</v>
      </c>
      <c r="J1265" s="20" t="n">
        <f aca="false">H1265*I1265</f>
        <v>19745</v>
      </c>
      <c r="K1265" s="22" t="n">
        <v>1.44</v>
      </c>
      <c r="L1265" s="23" t="n">
        <f aca="false">H1265*K1265</f>
        <v>1584</v>
      </c>
      <c r="M1265" s="23" t="n">
        <v>2500</v>
      </c>
      <c r="N1265" s="24" t="n">
        <f aca="false">L1265-M1265</f>
        <v>-916</v>
      </c>
      <c r="O1265" s="25" t="n">
        <f aca="false">IF(L1265&gt;=M1265,1,0)</f>
        <v>0</v>
      </c>
      <c r="P1265" s="26" t="n">
        <v>0.3849</v>
      </c>
      <c r="Q1265" s="26" t="n">
        <v>0.1214</v>
      </c>
      <c r="R1265" s="25" t="n">
        <v>68</v>
      </c>
      <c r="S1265" s="21" t="n">
        <v>13</v>
      </c>
    </row>
    <row r="1266" customFormat="false" ht="15" hidden="false" customHeight="true" outlineLevel="0" collapsed="false">
      <c r="A1266" s="19" t="n">
        <v>46059</v>
      </c>
      <c r="B1266" s="1" t="s">
        <v>344</v>
      </c>
      <c r="C1266" s="1" t="s">
        <v>138</v>
      </c>
      <c r="D1266" s="1" t="n">
        <v>11</v>
      </c>
      <c r="E1266" s="1" t="s">
        <v>10</v>
      </c>
      <c r="F1266" s="1" t="s">
        <v>346</v>
      </c>
      <c r="G1266" s="1" t="s">
        <v>350</v>
      </c>
      <c r="H1266" s="20" t="n">
        <v>1200</v>
      </c>
      <c r="I1266" s="21" t="n">
        <v>22.25</v>
      </c>
      <c r="J1266" s="20" t="n">
        <f aca="false">H1266*I1266</f>
        <v>26700</v>
      </c>
      <c r="K1266" s="22" t="n">
        <v>1.99</v>
      </c>
      <c r="L1266" s="23" t="n">
        <f aca="false">H1266*K1266</f>
        <v>2388</v>
      </c>
      <c r="M1266" s="23" t="n">
        <v>2500</v>
      </c>
      <c r="N1266" s="24" t="n">
        <f aca="false">L1266-M1266</f>
        <v>-112</v>
      </c>
      <c r="O1266" s="25" t="n">
        <f aca="false">IF(L1266&gt;=M1266,1,0)</f>
        <v>0</v>
      </c>
      <c r="P1266" s="26" t="n">
        <v>0.6146</v>
      </c>
      <c r="Q1266" s="26" t="n">
        <v>0.1481</v>
      </c>
      <c r="R1266" s="25" t="n">
        <v>72</v>
      </c>
      <c r="S1266" s="21" t="n">
        <v>10</v>
      </c>
    </row>
    <row r="1267" customFormat="false" ht="15" hidden="false" customHeight="true" outlineLevel="0" collapsed="false">
      <c r="A1267" s="19" t="n">
        <v>46059</v>
      </c>
      <c r="B1267" s="1" t="s">
        <v>344</v>
      </c>
      <c r="C1267" s="1" t="s">
        <v>138</v>
      </c>
      <c r="D1267" s="1" t="n">
        <v>12</v>
      </c>
      <c r="E1267" s="1" t="s">
        <v>10</v>
      </c>
      <c r="F1267" s="1" t="s">
        <v>352</v>
      </c>
      <c r="G1267" s="1" t="s">
        <v>358</v>
      </c>
      <c r="H1267" s="20" t="n">
        <v>1500</v>
      </c>
      <c r="I1267" s="21" t="n">
        <v>19.12</v>
      </c>
      <c r="J1267" s="20" t="n">
        <f aca="false">H1267*I1267</f>
        <v>28680</v>
      </c>
      <c r="K1267" s="22" t="n">
        <v>2.25</v>
      </c>
      <c r="L1267" s="23" t="n">
        <f aca="false">H1267*K1267</f>
        <v>3375</v>
      </c>
      <c r="M1267" s="23" t="n">
        <v>2500</v>
      </c>
      <c r="N1267" s="24" t="n">
        <f aca="false">L1267-M1267</f>
        <v>875</v>
      </c>
      <c r="O1267" s="25" t="n">
        <f aca="false">IF(L1267&gt;=M1267,1,0)</f>
        <v>1</v>
      </c>
      <c r="P1267" s="26" t="n">
        <v>0.7061</v>
      </c>
      <c r="Q1267" s="26" t="n">
        <v>0.1869</v>
      </c>
      <c r="R1267" s="25" t="n">
        <v>70</v>
      </c>
      <c r="S1267" s="21" t="n">
        <v>10</v>
      </c>
    </row>
    <row r="1268" customFormat="false" ht="15" hidden="false" customHeight="true" outlineLevel="0" collapsed="false">
      <c r="A1268" s="19" t="n">
        <v>46059</v>
      </c>
      <c r="B1268" s="1" t="s">
        <v>344</v>
      </c>
      <c r="C1268" s="1" t="s">
        <v>138</v>
      </c>
      <c r="D1268" s="1" t="n">
        <v>13</v>
      </c>
      <c r="E1268" s="1" t="s">
        <v>10</v>
      </c>
      <c r="F1268" s="1" t="s">
        <v>346</v>
      </c>
      <c r="G1268" s="1" t="s">
        <v>350</v>
      </c>
      <c r="H1268" s="20" t="n">
        <v>1190</v>
      </c>
      <c r="I1268" s="21" t="n">
        <v>21.11</v>
      </c>
      <c r="J1268" s="20" t="n">
        <f aca="false">H1268*I1268</f>
        <v>25120.9</v>
      </c>
      <c r="K1268" s="22" t="n">
        <v>1.98</v>
      </c>
      <c r="L1268" s="23" t="n">
        <f aca="false">H1268*K1268</f>
        <v>2356.2</v>
      </c>
      <c r="M1268" s="23" t="n">
        <v>2500</v>
      </c>
      <c r="N1268" s="24" t="n">
        <f aca="false">L1268-M1268</f>
        <v>-143.8</v>
      </c>
      <c r="O1268" s="25" t="n">
        <f aca="false">IF(L1268&gt;=M1268,1,0)</f>
        <v>0</v>
      </c>
      <c r="P1268" s="26" t="n">
        <v>0.6068</v>
      </c>
      <c r="Q1268" s="26" t="n">
        <v>0.2254</v>
      </c>
      <c r="R1268" s="25" t="n">
        <v>75</v>
      </c>
      <c r="S1268" s="21" t="n">
        <v>10</v>
      </c>
    </row>
    <row r="1269" customFormat="false" ht="15" hidden="false" customHeight="true" outlineLevel="0" collapsed="false">
      <c r="A1269" s="19" t="n">
        <v>46059</v>
      </c>
      <c r="B1269" s="1" t="s">
        <v>344</v>
      </c>
      <c r="C1269" s="1" t="s">
        <v>138</v>
      </c>
      <c r="D1269" s="1" t="n">
        <v>14</v>
      </c>
      <c r="E1269" s="1" t="s">
        <v>10</v>
      </c>
      <c r="F1269" s="1" t="s">
        <v>160</v>
      </c>
      <c r="G1269" s="1" t="s">
        <v>161</v>
      </c>
      <c r="H1269" s="20" t="n">
        <v>1600</v>
      </c>
      <c r="I1269" s="21" t="n">
        <v>22.05</v>
      </c>
      <c r="J1269" s="20" t="n">
        <f aca="false">H1269*I1269</f>
        <v>35280</v>
      </c>
      <c r="K1269" s="22" t="n">
        <v>1.83</v>
      </c>
      <c r="L1269" s="23" t="n">
        <f aca="false">H1269*K1269</f>
        <v>2928</v>
      </c>
      <c r="M1269" s="23" t="n">
        <v>2500</v>
      </c>
      <c r="N1269" s="24" t="n">
        <f aca="false">L1269-M1269</f>
        <v>428</v>
      </c>
      <c r="O1269" s="25" t="n">
        <f aca="false">IF(L1269&gt;=M1269,1,0)</f>
        <v>1</v>
      </c>
      <c r="P1269" s="26" t="n">
        <v>0.9074</v>
      </c>
      <c r="Q1269" s="26" t="n">
        <v>0.1576</v>
      </c>
      <c r="R1269" s="25" t="n">
        <v>72</v>
      </c>
      <c r="S1269" s="21" t="n">
        <v>9</v>
      </c>
    </row>
    <row r="1270" customFormat="false" ht="15" hidden="false" customHeight="true" outlineLevel="0" collapsed="false">
      <c r="A1270" s="19" t="n">
        <v>46059</v>
      </c>
      <c r="B1270" s="1" t="s">
        <v>344</v>
      </c>
      <c r="C1270" s="1" t="s">
        <v>138</v>
      </c>
      <c r="D1270" s="1" t="n">
        <v>15</v>
      </c>
      <c r="E1270" s="1" t="s">
        <v>10</v>
      </c>
      <c r="F1270" s="1" t="s">
        <v>167</v>
      </c>
      <c r="G1270" s="1" t="s">
        <v>208</v>
      </c>
      <c r="H1270" s="20" t="n">
        <v>2100</v>
      </c>
      <c r="I1270" s="21" t="n">
        <v>19.05</v>
      </c>
      <c r="J1270" s="20" t="n">
        <f aca="false">H1270*I1270</f>
        <v>40005</v>
      </c>
      <c r="K1270" s="22" t="n">
        <v>1.53</v>
      </c>
      <c r="L1270" s="23" t="n">
        <f aca="false">H1270*K1270</f>
        <v>3213</v>
      </c>
      <c r="M1270" s="23" t="n">
        <v>2500</v>
      </c>
      <c r="N1270" s="24" t="n">
        <f aca="false">L1270-M1270</f>
        <v>713</v>
      </c>
      <c r="O1270" s="25" t="n">
        <f aca="false">IF(L1270&gt;=M1270,1,0)</f>
        <v>1</v>
      </c>
      <c r="P1270" s="26" t="n">
        <v>0.9691</v>
      </c>
      <c r="Q1270" s="26" t="n">
        <v>0.1605</v>
      </c>
      <c r="R1270" s="25" t="n">
        <v>75</v>
      </c>
      <c r="S1270" s="21" t="n">
        <v>10</v>
      </c>
    </row>
    <row r="1271" customFormat="false" ht="15" hidden="false" customHeight="true" outlineLevel="0" collapsed="false">
      <c r="A1271" s="19" t="n">
        <v>46059</v>
      </c>
      <c r="B1271" s="1" t="s">
        <v>344</v>
      </c>
      <c r="C1271" s="1" t="s">
        <v>138</v>
      </c>
      <c r="D1271" s="1" t="n">
        <v>16</v>
      </c>
      <c r="E1271" s="1" t="s">
        <v>10</v>
      </c>
      <c r="F1271" s="1" t="s">
        <v>296</v>
      </c>
      <c r="G1271" s="1" t="s">
        <v>297</v>
      </c>
      <c r="H1271" s="20" t="n">
        <v>1950</v>
      </c>
      <c r="I1271" s="21" t="n">
        <v>16.82</v>
      </c>
      <c r="J1271" s="20" t="n">
        <f aca="false">H1271*I1271</f>
        <v>32799</v>
      </c>
      <c r="K1271" s="22" t="n">
        <v>1.45</v>
      </c>
      <c r="L1271" s="23" t="n">
        <f aca="false">H1271*K1271</f>
        <v>2827.5</v>
      </c>
      <c r="M1271" s="23" t="n">
        <v>2500</v>
      </c>
      <c r="N1271" s="24" t="n">
        <f aca="false">L1271-M1271</f>
        <v>327.5</v>
      </c>
      <c r="O1271" s="25" t="n">
        <f aca="false">IF(L1271&gt;=M1271,1,0)</f>
        <v>1</v>
      </c>
      <c r="P1271" s="26" t="n">
        <v>0.9081</v>
      </c>
      <c r="Q1271" s="26" t="n">
        <v>0.1271</v>
      </c>
      <c r="R1271" s="25" t="n">
        <v>73</v>
      </c>
      <c r="S1271" s="21" t="n">
        <v>8</v>
      </c>
    </row>
    <row r="1272" customFormat="false" ht="15" hidden="false" customHeight="true" outlineLevel="0" collapsed="false">
      <c r="A1272" s="19" t="n">
        <v>46059</v>
      </c>
      <c r="B1272" s="1" t="s">
        <v>344</v>
      </c>
      <c r="C1272" s="1" t="s">
        <v>164</v>
      </c>
      <c r="D1272" s="1" t="n">
        <v>17</v>
      </c>
      <c r="E1272" s="1" t="s">
        <v>10</v>
      </c>
      <c r="F1272" s="1" t="s">
        <v>291</v>
      </c>
      <c r="G1272" s="1" t="s">
        <v>298</v>
      </c>
      <c r="H1272" s="20" t="n">
        <v>1100</v>
      </c>
      <c r="I1272" s="21" t="n">
        <v>35.97</v>
      </c>
      <c r="J1272" s="20" t="n">
        <f aca="false">H1272*I1272</f>
        <v>39567</v>
      </c>
      <c r="K1272" s="22" t="n">
        <v>2.88</v>
      </c>
      <c r="L1272" s="23" t="n">
        <f aca="false">H1272*K1272</f>
        <v>3168</v>
      </c>
      <c r="M1272" s="23" t="n">
        <v>2500</v>
      </c>
      <c r="N1272" s="24" t="n">
        <f aca="false">L1272-M1272</f>
        <v>668</v>
      </c>
      <c r="O1272" s="25" t="n">
        <f aca="false">IF(L1272&gt;=M1272,1,0)</f>
        <v>1</v>
      </c>
      <c r="P1272" s="26" t="n">
        <v>0.7545</v>
      </c>
      <c r="Q1272" s="26" t="n">
        <v>0.0646</v>
      </c>
      <c r="R1272" s="25" t="n">
        <v>87</v>
      </c>
      <c r="S1272" s="21" t="n">
        <v>10</v>
      </c>
    </row>
    <row r="1273" customFormat="false" ht="15" hidden="false" customHeight="true" outlineLevel="0" collapsed="false">
      <c r="A1273" s="19" t="n">
        <v>46059</v>
      </c>
      <c r="B1273" s="1" t="s">
        <v>344</v>
      </c>
      <c r="C1273" s="1" t="s">
        <v>164</v>
      </c>
      <c r="D1273" s="1" t="n">
        <v>18</v>
      </c>
      <c r="E1273" s="1" t="s">
        <v>10</v>
      </c>
      <c r="F1273" s="1" t="s">
        <v>167</v>
      </c>
      <c r="G1273" s="1" t="s">
        <v>208</v>
      </c>
      <c r="H1273" s="20" t="n">
        <v>1850</v>
      </c>
      <c r="I1273" s="21" t="n">
        <v>19.05</v>
      </c>
      <c r="J1273" s="20" t="n">
        <f aca="false">H1273*I1273</f>
        <v>35242.5</v>
      </c>
      <c r="K1273" s="22" t="n">
        <v>1.83</v>
      </c>
      <c r="L1273" s="23" t="n">
        <f aca="false">H1273*K1273</f>
        <v>3385.5</v>
      </c>
      <c r="M1273" s="23" t="n">
        <v>2500</v>
      </c>
      <c r="N1273" s="24" t="n">
        <f aca="false">L1273-M1273</f>
        <v>885.5</v>
      </c>
      <c r="O1273" s="25" t="n">
        <f aca="false">IF(L1273&gt;=M1273,1,0)</f>
        <v>1</v>
      </c>
      <c r="P1273" s="26" t="n">
        <v>0.8873</v>
      </c>
      <c r="Q1273" s="26" t="n">
        <v>0.0752</v>
      </c>
      <c r="R1273" s="25" t="n">
        <v>82</v>
      </c>
      <c r="S1273" s="21" t="n">
        <v>8</v>
      </c>
    </row>
    <row r="1274" customFormat="false" ht="15" hidden="false" customHeight="true" outlineLevel="0" collapsed="false">
      <c r="A1274" s="19" t="n">
        <v>46059</v>
      </c>
      <c r="B1274" s="1" t="s">
        <v>344</v>
      </c>
      <c r="C1274" s="1" t="s">
        <v>164</v>
      </c>
      <c r="D1274" s="1" t="n">
        <v>19</v>
      </c>
      <c r="E1274" s="1" t="s">
        <v>10</v>
      </c>
      <c r="F1274" s="1" t="s">
        <v>167</v>
      </c>
      <c r="G1274" s="1" t="s">
        <v>208</v>
      </c>
      <c r="H1274" s="20" t="n">
        <v>1800</v>
      </c>
      <c r="I1274" s="21" t="n">
        <v>19.05</v>
      </c>
      <c r="J1274" s="20" t="n">
        <f aca="false">H1274*I1274</f>
        <v>34290</v>
      </c>
      <c r="K1274" s="22" t="n">
        <v>1.83</v>
      </c>
      <c r="L1274" s="23" t="n">
        <f aca="false">H1274*K1274</f>
        <v>3294</v>
      </c>
      <c r="M1274" s="23" t="n">
        <v>2500</v>
      </c>
      <c r="N1274" s="24" t="n">
        <f aca="false">L1274-M1274</f>
        <v>794</v>
      </c>
      <c r="O1274" s="25" t="n">
        <f aca="false">IF(L1274&gt;=M1274,1,0)</f>
        <v>1</v>
      </c>
      <c r="P1274" s="26" t="n">
        <v>0.8659</v>
      </c>
      <c r="Q1274" s="26" t="n">
        <v>0.0874</v>
      </c>
      <c r="R1274" s="25" t="n">
        <v>80</v>
      </c>
      <c r="S1274" s="21" t="n">
        <v>8</v>
      </c>
    </row>
    <row r="1275" customFormat="false" ht="15" hidden="false" customHeight="true" outlineLevel="0" collapsed="false">
      <c r="A1275" s="19" t="n">
        <v>46059</v>
      </c>
      <c r="B1275" s="1" t="s">
        <v>344</v>
      </c>
      <c r="C1275" s="1" t="s">
        <v>164</v>
      </c>
      <c r="D1275" s="1" t="n">
        <v>20</v>
      </c>
      <c r="E1275" s="1" t="s">
        <v>16</v>
      </c>
      <c r="F1275" s="1" t="s">
        <v>302</v>
      </c>
      <c r="G1275" s="1" t="s">
        <v>316</v>
      </c>
      <c r="H1275" s="20" t="n">
        <v>1500</v>
      </c>
      <c r="I1275" s="21" t="n">
        <v>17.95</v>
      </c>
      <c r="J1275" s="20" t="n">
        <f aca="false">H1275*I1275</f>
        <v>26925</v>
      </c>
      <c r="K1275" s="22" t="n">
        <v>1.44</v>
      </c>
      <c r="L1275" s="23" t="n">
        <f aca="false">H1275*K1275</f>
        <v>2160</v>
      </c>
      <c r="M1275" s="23" t="n">
        <v>2500</v>
      </c>
      <c r="N1275" s="24" t="n">
        <f aca="false">L1275-M1275</f>
        <v>-340</v>
      </c>
      <c r="O1275" s="25" t="n">
        <f aca="false">IF(L1275&gt;=M1275,1,0)</f>
        <v>0</v>
      </c>
      <c r="P1275" s="26" t="n">
        <v>0.7454</v>
      </c>
      <c r="Q1275" s="26" t="n">
        <v>0.1018</v>
      </c>
      <c r="R1275" s="25" t="n">
        <v>72</v>
      </c>
      <c r="S1275" s="21" t="n">
        <v>8</v>
      </c>
    </row>
    <row r="1276" customFormat="false" ht="15" hidden="false" customHeight="true" outlineLevel="0" collapsed="false">
      <c r="A1276" s="19" t="n">
        <v>46059</v>
      </c>
      <c r="B1276" s="1" t="s">
        <v>344</v>
      </c>
      <c r="C1276" s="1" t="s">
        <v>164</v>
      </c>
      <c r="D1276" s="1" t="n">
        <v>21</v>
      </c>
      <c r="E1276" s="1" t="s">
        <v>219</v>
      </c>
      <c r="F1276" s="1" t="s">
        <v>359</v>
      </c>
      <c r="G1276" s="1" t="s">
        <v>366</v>
      </c>
      <c r="H1276" s="20" t="n">
        <v>550</v>
      </c>
      <c r="I1276" s="21" t="n">
        <v>28.02</v>
      </c>
      <c r="J1276" s="20" t="n">
        <f aca="false">H1276*I1276</f>
        <v>15411</v>
      </c>
      <c r="K1276" s="22" t="n">
        <v>2.34</v>
      </c>
      <c r="L1276" s="23" t="n">
        <f aca="false">H1276*K1276</f>
        <v>1287</v>
      </c>
      <c r="M1276" s="23" t="n">
        <v>2500</v>
      </c>
      <c r="N1276" s="24" t="n">
        <f aca="false">L1276-M1276</f>
        <v>-1213</v>
      </c>
      <c r="O1276" s="25" t="n">
        <f aca="false">IF(L1276&gt;=M1276,1,0)</f>
        <v>0</v>
      </c>
      <c r="P1276" s="26" t="n">
        <v>0.3618</v>
      </c>
      <c r="Q1276" s="26" t="n">
        <v>0.15</v>
      </c>
      <c r="R1276" s="25" t="n">
        <v>73</v>
      </c>
      <c r="S1276" s="21" t="n">
        <v>10</v>
      </c>
    </row>
    <row r="1277" customFormat="false" ht="15" hidden="false" customHeight="true" outlineLevel="0" collapsed="false">
      <c r="A1277" s="19" t="n">
        <v>46059</v>
      </c>
      <c r="B1277" s="1" t="s">
        <v>344</v>
      </c>
      <c r="C1277" s="1" t="s">
        <v>164</v>
      </c>
      <c r="D1277" s="1" t="n">
        <v>22</v>
      </c>
      <c r="E1277" s="1" t="s">
        <v>176</v>
      </c>
      <c r="F1277" s="1" t="s">
        <v>367</v>
      </c>
      <c r="G1277" s="1" t="s">
        <v>254</v>
      </c>
      <c r="H1277" s="20" t="n">
        <v>1100</v>
      </c>
      <c r="I1277" s="21" t="n">
        <v>21.29</v>
      </c>
      <c r="J1277" s="20" t="n">
        <f aca="false">H1277*I1277</f>
        <v>23419</v>
      </c>
      <c r="K1277" s="22" t="n">
        <v>1.6</v>
      </c>
      <c r="L1277" s="23" t="n">
        <f aca="false">H1277*K1277</f>
        <v>1760</v>
      </c>
      <c r="M1277" s="23" t="n">
        <v>2500</v>
      </c>
      <c r="N1277" s="24" t="n">
        <f aca="false">L1277-M1277</f>
        <v>-740</v>
      </c>
      <c r="O1277" s="25" t="n">
        <f aca="false">IF(L1277&gt;=M1277,1,0)</f>
        <v>0</v>
      </c>
      <c r="P1277" s="26" t="n">
        <v>0.6023</v>
      </c>
      <c r="Q1277" s="26" t="n">
        <v>0.1088</v>
      </c>
      <c r="R1277" s="25" t="n">
        <v>78</v>
      </c>
      <c r="S1277" s="21" t="n">
        <v>8</v>
      </c>
    </row>
    <row r="1278" customFormat="false" ht="15" hidden="false" customHeight="true" outlineLevel="0" collapsed="false">
      <c r="A1278" s="19" t="n">
        <v>46059</v>
      </c>
      <c r="B1278" s="1" t="s">
        <v>344</v>
      </c>
      <c r="C1278" s="1" t="s">
        <v>164</v>
      </c>
      <c r="D1278" s="1" t="n">
        <v>23</v>
      </c>
      <c r="E1278" s="1" t="s">
        <v>22</v>
      </c>
      <c r="F1278" s="1" t="s">
        <v>269</v>
      </c>
      <c r="G1278" s="1" t="s">
        <v>353</v>
      </c>
      <c r="H1278" s="20" t="n">
        <v>1200</v>
      </c>
      <c r="I1278" s="21" t="n">
        <v>14.74</v>
      </c>
      <c r="J1278" s="20" t="n">
        <f aca="false">H1278*I1278</f>
        <v>17688</v>
      </c>
      <c r="K1278" s="22" t="n">
        <v>1.15</v>
      </c>
      <c r="L1278" s="23" t="n">
        <f aca="false">H1278*K1278</f>
        <v>1380</v>
      </c>
      <c r="M1278" s="23" t="n">
        <v>2500</v>
      </c>
      <c r="N1278" s="24" t="n">
        <f aca="false">L1278-M1278</f>
        <v>-1120</v>
      </c>
      <c r="O1278" s="25" t="n">
        <f aca="false">IF(L1278&gt;=M1278,1,0)</f>
        <v>0</v>
      </c>
      <c r="P1278" s="26" t="n">
        <v>0.3741</v>
      </c>
      <c r="Q1278" s="26" t="n">
        <v>0.0788</v>
      </c>
      <c r="R1278" s="25" t="n">
        <v>79</v>
      </c>
      <c r="S1278" s="21" t="n">
        <v>10</v>
      </c>
    </row>
    <row r="1279" customFormat="false" ht="15" hidden="false" customHeight="true" outlineLevel="0" collapsed="false">
      <c r="A1279" s="19" t="n">
        <v>46059</v>
      </c>
      <c r="B1279" s="1" t="s">
        <v>344</v>
      </c>
      <c r="C1279" s="1" t="s">
        <v>164</v>
      </c>
      <c r="D1279" s="1" t="n">
        <v>24</v>
      </c>
      <c r="E1279" s="1" t="s">
        <v>22</v>
      </c>
      <c r="F1279" s="1" t="s">
        <v>354</v>
      </c>
      <c r="G1279" s="1" t="s">
        <v>230</v>
      </c>
      <c r="H1279" s="20" t="n">
        <v>1100</v>
      </c>
      <c r="I1279" s="21" t="n">
        <v>17.59</v>
      </c>
      <c r="J1279" s="20" t="n">
        <f aca="false">H1279*I1279</f>
        <v>19349</v>
      </c>
      <c r="K1279" s="22" t="n">
        <v>1.4</v>
      </c>
      <c r="L1279" s="23" t="n">
        <f aca="false">H1279*K1279</f>
        <v>1540</v>
      </c>
      <c r="M1279" s="23" t="n">
        <v>2500</v>
      </c>
      <c r="N1279" s="24" t="n">
        <f aca="false">L1279-M1279</f>
        <v>-960</v>
      </c>
      <c r="O1279" s="25" t="n">
        <f aca="false">IF(L1279&gt;=M1279,1,0)</f>
        <v>0</v>
      </c>
      <c r="P1279" s="26" t="n">
        <v>0.4742</v>
      </c>
      <c r="Q1279" s="26" t="n">
        <v>0.091</v>
      </c>
      <c r="R1279" s="25" t="n">
        <v>72</v>
      </c>
      <c r="S1279" s="21" t="n">
        <v>10</v>
      </c>
    </row>
    <row r="1280" customFormat="false" ht="15" hidden="false" customHeight="true" outlineLevel="0" collapsed="false">
      <c r="A1280" s="19" t="n">
        <v>46059</v>
      </c>
      <c r="B1280" s="1" t="s">
        <v>344</v>
      </c>
      <c r="C1280" s="1" t="s">
        <v>164</v>
      </c>
      <c r="D1280" s="1" t="n">
        <v>25</v>
      </c>
      <c r="E1280" s="1" t="s">
        <v>152</v>
      </c>
      <c r="F1280" s="1" t="s">
        <v>341</v>
      </c>
      <c r="G1280" s="1" t="s">
        <v>342</v>
      </c>
      <c r="H1280" s="20" t="n">
        <v>1000</v>
      </c>
      <c r="I1280" s="21" t="n">
        <v>26.51</v>
      </c>
      <c r="J1280" s="20" t="n">
        <f aca="false">H1280*I1280</f>
        <v>26510</v>
      </c>
      <c r="K1280" s="22" t="n">
        <v>2.35</v>
      </c>
      <c r="L1280" s="23" t="n">
        <f aca="false">H1280*K1280</f>
        <v>2350</v>
      </c>
      <c r="M1280" s="23" t="n">
        <v>2500</v>
      </c>
      <c r="N1280" s="24" t="n">
        <f aca="false">L1280-M1280</f>
        <v>-150</v>
      </c>
      <c r="O1280" s="25" t="n">
        <f aca="false">IF(L1280&gt;=M1280,1,0)</f>
        <v>0</v>
      </c>
      <c r="P1280" s="26" t="n">
        <v>0.6469</v>
      </c>
      <c r="Q1280" s="26" t="n">
        <v>0.162</v>
      </c>
      <c r="R1280" s="25" t="n">
        <v>80</v>
      </c>
      <c r="S1280" s="21" t="n">
        <v>9</v>
      </c>
    </row>
    <row r="1281" customFormat="false" ht="15" hidden="false" customHeight="true" outlineLevel="0" collapsed="false">
      <c r="A1281" s="19" t="n">
        <v>46059</v>
      </c>
      <c r="B1281" s="1" t="s">
        <v>344</v>
      </c>
      <c r="C1281" s="1" t="s">
        <v>164</v>
      </c>
      <c r="D1281" s="1" t="n">
        <v>26</v>
      </c>
      <c r="E1281" s="1" t="s">
        <v>10</v>
      </c>
      <c r="F1281" s="1" t="s">
        <v>309</v>
      </c>
      <c r="G1281" s="1" t="s">
        <v>317</v>
      </c>
      <c r="H1281" s="20" t="n">
        <v>1110</v>
      </c>
      <c r="I1281" s="21" t="n">
        <v>26.28</v>
      </c>
      <c r="J1281" s="20" t="n">
        <f aca="false">H1281*I1281</f>
        <v>29170.8</v>
      </c>
      <c r="K1281" s="22" t="n">
        <v>3.5</v>
      </c>
      <c r="L1281" s="23" t="n">
        <f aca="false">H1281*K1281</f>
        <v>3885</v>
      </c>
      <c r="M1281" s="23" t="n">
        <v>2500</v>
      </c>
      <c r="N1281" s="24" t="n">
        <f aca="false">L1281-M1281</f>
        <v>1385</v>
      </c>
      <c r="O1281" s="25" t="n">
        <f aca="false">IF(L1281&gt;=M1281,1,0)</f>
        <v>1</v>
      </c>
      <c r="P1281" s="26" t="n">
        <v>0.7867</v>
      </c>
      <c r="Q1281" s="26" t="n">
        <v>0.101</v>
      </c>
      <c r="R1281" s="25" t="n">
        <v>77</v>
      </c>
      <c r="S1281" s="21" t="n">
        <v>8</v>
      </c>
    </row>
    <row r="1282" customFormat="false" ht="15" hidden="false" customHeight="true" outlineLevel="0" collapsed="false">
      <c r="A1282" s="19" t="n">
        <v>46059</v>
      </c>
      <c r="B1282" s="1" t="s">
        <v>344</v>
      </c>
      <c r="C1282" s="1" t="s">
        <v>164</v>
      </c>
      <c r="D1282" s="1" t="n">
        <v>27</v>
      </c>
      <c r="E1282" s="1" t="s">
        <v>219</v>
      </c>
      <c r="F1282" s="1" t="s">
        <v>368</v>
      </c>
      <c r="G1282" s="1" t="s">
        <v>369</v>
      </c>
      <c r="H1282" s="20" t="n">
        <v>1150</v>
      </c>
      <c r="I1282" s="21" t="n">
        <v>16.16</v>
      </c>
      <c r="J1282" s="20" t="n">
        <f aca="false">H1282*I1282</f>
        <v>18584</v>
      </c>
      <c r="K1282" s="22" t="n">
        <v>2.62</v>
      </c>
      <c r="L1282" s="23" t="n">
        <f aca="false">H1282*K1282</f>
        <v>3013</v>
      </c>
      <c r="M1282" s="23" t="n">
        <v>2500</v>
      </c>
      <c r="N1282" s="24" t="n">
        <f aca="false">L1282-M1282</f>
        <v>513</v>
      </c>
      <c r="O1282" s="25" t="n">
        <f aca="false">IF(L1282&gt;=M1282,1,0)</f>
        <v>1</v>
      </c>
      <c r="P1282" s="26" t="n">
        <v>0.4758</v>
      </c>
      <c r="Q1282" s="26" t="n">
        <v>0.1307</v>
      </c>
      <c r="R1282" s="25" t="n">
        <v>75</v>
      </c>
      <c r="S1282" s="21" t="n">
        <v>9</v>
      </c>
    </row>
    <row r="1283" customFormat="false" ht="15" hidden="false" customHeight="true" outlineLevel="0" collapsed="false">
      <c r="A1283" s="19" t="n">
        <v>46059</v>
      </c>
      <c r="B1283" s="1" t="s">
        <v>344</v>
      </c>
      <c r="C1283" s="1" t="s">
        <v>164</v>
      </c>
      <c r="D1283" s="1" t="n">
        <v>28</v>
      </c>
      <c r="E1283" s="1" t="s">
        <v>10</v>
      </c>
      <c r="F1283" s="1" t="s">
        <v>361</v>
      </c>
      <c r="G1283" s="1" t="s">
        <v>370</v>
      </c>
      <c r="H1283" s="20" t="n">
        <v>500</v>
      </c>
      <c r="I1283" s="21" t="n">
        <v>46.93</v>
      </c>
      <c r="J1283" s="20" t="n">
        <f aca="false">H1283*I1283</f>
        <v>23465</v>
      </c>
      <c r="K1283" s="22" t="n">
        <v>3.6</v>
      </c>
      <c r="L1283" s="23" t="n">
        <f aca="false">H1283*K1283</f>
        <v>1800</v>
      </c>
      <c r="M1283" s="23" t="n">
        <v>2500</v>
      </c>
      <c r="N1283" s="24" t="n">
        <f aca="false">L1283-M1283</f>
        <v>-700</v>
      </c>
      <c r="O1283" s="25" t="n">
        <f aca="false">IF(L1283&gt;=M1283,1,0)</f>
        <v>0</v>
      </c>
      <c r="P1283" s="26" t="n">
        <v>0.6257</v>
      </c>
      <c r="Q1283" s="26" t="n">
        <v>0.0855</v>
      </c>
      <c r="R1283" s="25" t="n">
        <v>78</v>
      </c>
      <c r="S1283" s="21" t="n">
        <v>8</v>
      </c>
    </row>
    <row r="1284" customFormat="false" ht="15" hidden="false" customHeight="true" outlineLevel="0" collapsed="false">
      <c r="A1284" s="19" t="n">
        <v>46059</v>
      </c>
      <c r="B1284" s="1" t="s">
        <v>344</v>
      </c>
      <c r="C1284" s="1" t="s">
        <v>164</v>
      </c>
      <c r="D1284" s="1" t="n">
        <v>29</v>
      </c>
      <c r="E1284" s="1" t="s">
        <v>219</v>
      </c>
      <c r="F1284" s="1" t="s">
        <v>348</v>
      </c>
      <c r="G1284" s="1" t="s">
        <v>185</v>
      </c>
      <c r="H1284" s="20" t="n">
        <v>1550</v>
      </c>
      <c r="I1284" s="21" t="n">
        <v>17.89</v>
      </c>
      <c r="J1284" s="20" t="n">
        <f aca="false">H1284*I1284</f>
        <v>27729.5</v>
      </c>
      <c r="K1284" s="22" t="n">
        <v>1.44</v>
      </c>
      <c r="L1284" s="23" t="n">
        <f aca="false">H1284*K1284</f>
        <v>2232</v>
      </c>
      <c r="M1284" s="23" t="n">
        <v>2500</v>
      </c>
      <c r="N1284" s="24" t="n">
        <f aca="false">L1284-M1284</f>
        <v>-268</v>
      </c>
      <c r="O1284" s="25" t="n">
        <f aca="false">IF(L1284&gt;=M1284,1,0)</f>
        <v>0</v>
      </c>
      <c r="P1284" s="26" t="n">
        <v>0.801</v>
      </c>
      <c r="Q1284" s="26" t="n">
        <v>0.1015</v>
      </c>
      <c r="R1284" s="25" t="n">
        <v>73</v>
      </c>
      <c r="S1284" s="21" t="n">
        <v>8</v>
      </c>
    </row>
    <row r="1285" customFormat="false" ht="15" hidden="false" customHeight="true" outlineLevel="0" collapsed="false">
      <c r="A1285" s="19" t="n">
        <v>46059</v>
      </c>
      <c r="B1285" s="1" t="s">
        <v>344</v>
      </c>
      <c r="C1285" s="1" t="s">
        <v>164</v>
      </c>
      <c r="D1285" s="1" t="n">
        <v>30</v>
      </c>
      <c r="E1285" s="1" t="s">
        <v>10</v>
      </c>
      <c r="F1285" s="1" t="s">
        <v>160</v>
      </c>
      <c r="G1285" s="1" t="s">
        <v>161</v>
      </c>
      <c r="H1285" s="20" t="n">
        <v>1550</v>
      </c>
      <c r="I1285" s="21" t="n">
        <v>22.05</v>
      </c>
      <c r="J1285" s="20" t="n">
        <f aca="false">H1285*I1285</f>
        <v>34177.5</v>
      </c>
      <c r="K1285" s="22" t="n">
        <v>1.83</v>
      </c>
      <c r="L1285" s="23" t="n">
        <f aca="false">H1285*K1285</f>
        <v>2836.5</v>
      </c>
      <c r="M1285" s="23" t="n">
        <v>2500</v>
      </c>
      <c r="N1285" s="24" t="n">
        <f aca="false">L1285-M1285</f>
        <v>336.5</v>
      </c>
      <c r="O1285" s="25" t="n">
        <f aca="false">IF(L1285&gt;=M1285,1,0)</f>
        <v>1</v>
      </c>
      <c r="P1285" s="26" t="n">
        <v>0.8831</v>
      </c>
      <c r="Q1285" s="26" t="n">
        <v>0.1108</v>
      </c>
      <c r="R1285" s="25" t="n">
        <v>79</v>
      </c>
      <c r="S1285" s="21" t="n">
        <v>8</v>
      </c>
    </row>
    <row r="1286" customFormat="false" ht="15" hidden="false" customHeight="true" outlineLevel="0" collapsed="false">
      <c r="A1286" s="19" t="n">
        <v>46059</v>
      </c>
      <c r="B1286" s="1" t="s">
        <v>344</v>
      </c>
      <c r="C1286" s="1" t="s">
        <v>164</v>
      </c>
      <c r="D1286" s="1" t="n">
        <v>31</v>
      </c>
      <c r="E1286" s="1" t="s">
        <v>176</v>
      </c>
      <c r="F1286" s="1" t="s">
        <v>371</v>
      </c>
      <c r="G1286" s="1" t="s">
        <v>246</v>
      </c>
      <c r="H1286" s="20" t="n">
        <v>1600</v>
      </c>
      <c r="I1286" s="21" t="n">
        <v>21.16</v>
      </c>
      <c r="J1286" s="20" t="n">
        <f aca="false">H1286*I1286</f>
        <v>33856</v>
      </c>
      <c r="K1286" s="22" t="n">
        <v>1.59</v>
      </c>
      <c r="L1286" s="23" t="n">
        <f aca="false">H1286*K1286</f>
        <v>2544</v>
      </c>
      <c r="M1286" s="23" t="n">
        <v>2500</v>
      </c>
      <c r="N1286" s="24" t="n">
        <f aca="false">L1286-M1286</f>
        <v>44</v>
      </c>
      <c r="O1286" s="25" t="n">
        <f aca="false">IF(L1286&gt;=M1286,1,0)</f>
        <v>1</v>
      </c>
      <c r="P1286" s="26" t="n">
        <v>0.797</v>
      </c>
      <c r="Q1286" s="26" t="n">
        <v>0.1159</v>
      </c>
      <c r="R1286" s="25" t="n">
        <v>78</v>
      </c>
      <c r="S1286" s="21" t="n">
        <v>9</v>
      </c>
    </row>
    <row r="1287" customFormat="false" ht="15" hidden="false" customHeight="true" outlineLevel="0" collapsed="false">
      <c r="A1287" s="19" t="n">
        <v>46059</v>
      </c>
      <c r="B1287" s="1" t="s">
        <v>344</v>
      </c>
      <c r="C1287" s="1" t="s">
        <v>164</v>
      </c>
      <c r="D1287" s="1" t="n">
        <v>32</v>
      </c>
      <c r="E1287" s="1" t="s">
        <v>176</v>
      </c>
      <c r="F1287" s="1" t="s">
        <v>202</v>
      </c>
      <c r="G1287" s="1" t="s">
        <v>203</v>
      </c>
      <c r="H1287" s="20" t="n">
        <v>1560</v>
      </c>
      <c r="I1287" s="21" t="n">
        <v>19.03</v>
      </c>
      <c r="J1287" s="20" t="n">
        <f aca="false">H1287*I1287</f>
        <v>29686.8</v>
      </c>
      <c r="K1287" s="22" t="n">
        <v>1.65</v>
      </c>
      <c r="L1287" s="23" t="n">
        <f aca="false">H1287*K1287</f>
        <v>2574</v>
      </c>
      <c r="M1287" s="23" t="n">
        <v>2500</v>
      </c>
      <c r="N1287" s="24" t="n">
        <f aca="false">L1287-M1287</f>
        <v>74</v>
      </c>
      <c r="O1287" s="25" t="n">
        <f aca="false">IF(L1287&gt;=M1287,1,0)</f>
        <v>1</v>
      </c>
      <c r="P1287" s="26" t="n">
        <v>0.8757</v>
      </c>
      <c r="Q1287" s="26" t="n">
        <v>0.0768</v>
      </c>
      <c r="R1287" s="25" t="n">
        <v>70</v>
      </c>
      <c r="S1287" s="21" t="n">
        <v>8</v>
      </c>
    </row>
    <row r="1288" customFormat="false" ht="15" hidden="false" customHeight="true" outlineLevel="0" collapsed="false">
      <c r="A1288" s="19" t="n">
        <v>46059</v>
      </c>
      <c r="B1288" s="1" t="s">
        <v>344</v>
      </c>
      <c r="C1288" s="1" t="s">
        <v>190</v>
      </c>
      <c r="D1288" s="1" t="n">
        <v>33</v>
      </c>
      <c r="E1288" s="1" t="s">
        <v>16</v>
      </c>
      <c r="F1288" s="1" t="s">
        <v>300</v>
      </c>
      <c r="G1288" s="1" t="s">
        <v>260</v>
      </c>
      <c r="H1288" s="20" t="n">
        <v>1750</v>
      </c>
      <c r="I1288" s="21" t="n">
        <v>16.66</v>
      </c>
      <c r="J1288" s="20" t="n">
        <f aca="false">H1288*I1288</f>
        <v>29155</v>
      </c>
      <c r="K1288" s="22" t="n">
        <v>1.4</v>
      </c>
      <c r="L1288" s="23" t="n">
        <f aca="false">H1288*K1288</f>
        <v>2450</v>
      </c>
      <c r="M1288" s="23" t="n">
        <v>2500</v>
      </c>
      <c r="N1288" s="24" t="n">
        <f aca="false">L1288-M1288</f>
        <v>-50</v>
      </c>
      <c r="O1288" s="25" t="n">
        <f aca="false">IF(L1288&gt;=M1288,1,0)</f>
        <v>0</v>
      </c>
      <c r="P1288" s="26" t="n">
        <v>0.880283816425121</v>
      </c>
      <c r="Q1288" s="26" t="n">
        <v>0.097910447761194</v>
      </c>
      <c r="R1288" s="25" t="n">
        <v>67</v>
      </c>
      <c r="S1288" s="21" t="n">
        <v>8</v>
      </c>
    </row>
    <row r="1289" customFormat="false" ht="15" hidden="false" customHeight="true" outlineLevel="0" collapsed="false">
      <c r="A1289" s="19" t="n">
        <v>46059</v>
      </c>
      <c r="B1289" s="1" t="s">
        <v>344</v>
      </c>
      <c r="C1289" s="1" t="s">
        <v>190</v>
      </c>
      <c r="D1289" s="1" t="n">
        <v>34</v>
      </c>
      <c r="E1289" s="1" t="s">
        <v>16</v>
      </c>
      <c r="F1289" s="1" t="s">
        <v>139</v>
      </c>
      <c r="G1289" s="1" t="s">
        <v>140</v>
      </c>
      <c r="H1289" s="20" t="n">
        <v>1150</v>
      </c>
      <c r="I1289" s="21" t="n">
        <v>22.23</v>
      </c>
      <c r="J1289" s="20" t="n">
        <f aca="false">H1289*I1289</f>
        <v>25564.5</v>
      </c>
      <c r="K1289" s="22" t="n">
        <v>1.51</v>
      </c>
      <c r="L1289" s="23" t="n">
        <f aca="false">H1289*K1289</f>
        <v>1736.5</v>
      </c>
      <c r="M1289" s="23" t="n">
        <v>2500</v>
      </c>
      <c r="N1289" s="24" t="n">
        <f aca="false">L1289-M1289</f>
        <v>-763.5</v>
      </c>
      <c r="O1289" s="25" t="n">
        <f aca="false">IF(L1289&gt;=M1289,1,0)</f>
        <v>0</v>
      </c>
      <c r="P1289" s="26" t="n">
        <v>0.674169303797468</v>
      </c>
      <c r="Q1289" s="26" t="n">
        <v>0.0826086956521739</v>
      </c>
      <c r="R1289" s="25" t="n">
        <v>78</v>
      </c>
      <c r="S1289" s="21" t="n">
        <v>8</v>
      </c>
    </row>
    <row r="1290" customFormat="false" ht="15" hidden="false" customHeight="true" outlineLevel="0" collapsed="false">
      <c r="A1290" s="19" t="n">
        <v>46059</v>
      </c>
      <c r="B1290" s="1" t="s">
        <v>344</v>
      </c>
      <c r="C1290" s="1" t="s">
        <v>190</v>
      </c>
      <c r="D1290" s="1" t="n">
        <v>35</v>
      </c>
      <c r="E1290" s="1" t="s">
        <v>16</v>
      </c>
      <c r="F1290" s="1" t="s">
        <v>300</v>
      </c>
      <c r="G1290" s="1" t="s">
        <v>260</v>
      </c>
      <c r="H1290" s="20" t="n">
        <v>1400</v>
      </c>
      <c r="I1290" s="21" t="n">
        <v>16.66</v>
      </c>
      <c r="J1290" s="20" t="n">
        <f aca="false">H1290*I1290</f>
        <v>23324</v>
      </c>
      <c r="K1290" s="22" t="n">
        <v>1.4</v>
      </c>
      <c r="L1290" s="23" t="n">
        <f aca="false">H1290*K1290</f>
        <v>1960</v>
      </c>
      <c r="M1290" s="23" t="n">
        <v>2500</v>
      </c>
      <c r="N1290" s="24" t="n">
        <f aca="false">L1290-M1290</f>
        <v>-540</v>
      </c>
      <c r="O1290" s="25" t="n">
        <f aca="false">IF(L1290&gt;=M1290,1,0)</f>
        <v>0</v>
      </c>
      <c r="P1290" s="26" t="n">
        <v>0.694166666666667</v>
      </c>
      <c r="Q1290" s="26" t="n">
        <v>0.0900709219858156</v>
      </c>
      <c r="R1290" s="25" t="n">
        <v>75</v>
      </c>
      <c r="S1290" s="21" t="n">
        <v>8</v>
      </c>
    </row>
    <row r="1291" customFormat="false" ht="15" hidden="false" customHeight="true" outlineLevel="0" collapsed="false">
      <c r="A1291" s="19" t="n">
        <v>46059</v>
      </c>
      <c r="B1291" s="1" t="s">
        <v>344</v>
      </c>
      <c r="C1291" s="1" t="s">
        <v>190</v>
      </c>
      <c r="D1291" s="1" t="n">
        <v>36</v>
      </c>
      <c r="E1291" s="1" t="s">
        <v>16</v>
      </c>
      <c r="F1291" s="1" t="s">
        <v>372</v>
      </c>
      <c r="G1291" s="1" t="s">
        <v>260</v>
      </c>
      <c r="H1291" s="20" t="n">
        <v>1160</v>
      </c>
      <c r="I1291" s="21" t="n">
        <v>16.66</v>
      </c>
      <c r="J1291" s="20" t="n">
        <f aca="false">H1291*I1291</f>
        <v>19325.6</v>
      </c>
      <c r="K1291" s="22" t="n">
        <v>1.4</v>
      </c>
      <c r="L1291" s="23" t="n">
        <f aca="false">H1291*K1291</f>
        <v>1624</v>
      </c>
      <c r="M1291" s="23" t="n">
        <v>2500</v>
      </c>
      <c r="N1291" s="24" t="n">
        <f aca="false">L1291-M1291</f>
        <v>-876</v>
      </c>
      <c r="O1291" s="25" t="n">
        <f aca="false">IF(L1291&gt;=M1291,1,0)</f>
        <v>0</v>
      </c>
      <c r="P1291" s="26" t="n">
        <v>0.610025252525253</v>
      </c>
      <c r="Q1291" s="26" t="n">
        <v>0.076858813700919</v>
      </c>
      <c r="R1291" s="25" t="n">
        <v>67</v>
      </c>
      <c r="S1291" s="21" t="n">
        <v>8</v>
      </c>
    </row>
    <row r="1292" customFormat="false" ht="15" hidden="false" customHeight="true" outlineLevel="0" collapsed="false">
      <c r="A1292" s="19" t="n">
        <v>46059</v>
      </c>
      <c r="B1292" s="1" t="s">
        <v>344</v>
      </c>
      <c r="C1292" s="1" t="s">
        <v>190</v>
      </c>
      <c r="D1292" s="1" t="n">
        <v>37</v>
      </c>
      <c r="E1292" s="1" t="s">
        <v>16</v>
      </c>
      <c r="F1292" s="1" t="s">
        <v>300</v>
      </c>
      <c r="G1292" s="1" t="s">
        <v>260</v>
      </c>
      <c r="H1292" s="20" t="n">
        <v>1850</v>
      </c>
      <c r="I1292" s="21" t="n">
        <v>16.66</v>
      </c>
      <c r="J1292" s="20" t="n">
        <f aca="false">H1292*I1292</f>
        <v>30821</v>
      </c>
      <c r="K1292" s="22" t="n">
        <v>1.4</v>
      </c>
      <c r="L1292" s="23" t="n">
        <f aca="false">H1292*K1292</f>
        <v>2590</v>
      </c>
      <c r="M1292" s="23" t="n">
        <v>2500</v>
      </c>
      <c r="N1292" s="24" t="n">
        <f aca="false">L1292-M1292</f>
        <v>90</v>
      </c>
      <c r="O1292" s="25" t="n">
        <f aca="false">IF(L1292&gt;=M1292,1,0)</f>
        <v>1</v>
      </c>
      <c r="P1292" s="26" t="n">
        <v>0.958364427860696</v>
      </c>
      <c r="Q1292" s="26" t="n">
        <v>0.0703991130820399</v>
      </c>
      <c r="R1292" s="25" t="n">
        <v>75</v>
      </c>
      <c r="S1292" s="21" t="n">
        <v>8</v>
      </c>
    </row>
    <row r="1293" customFormat="false" ht="15" hidden="false" customHeight="true" outlineLevel="0" collapsed="false">
      <c r="A1293" s="19" t="n">
        <v>46059</v>
      </c>
      <c r="B1293" s="1" t="s">
        <v>344</v>
      </c>
      <c r="C1293" s="1" t="s">
        <v>190</v>
      </c>
      <c r="D1293" s="1" t="n">
        <v>38</v>
      </c>
      <c r="E1293" s="1" t="s">
        <v>16</v>
      </c>
      <c r="F1293" s="1" t="s">
        <v>300</v>
      </c>
      <c r="G1293" s="1" t="s">
        <v>260</v>
      </c>
      <c r="H1293" s="20" t="n">
        <v>1700</v>
      </c>
      <c r="I1293" s="21" t="n">
        <v>16.66</v>
      </c>
      <c r="J1293" s="20" t="n">
        <f aca="false">H1293*I1293</f>
        <v>28322</v>
      </c>
      <c r="K1293" s="22" t="n">
        <v>1.4</v>
      </c>
      <c r="L1293" s="23" t="n">
        <f aca="false">H1293*K1293</f>
        <v>2380</v>
      </c>
      <c r="M1293" s="23" t="n">
        <v>2500</v>
      </c>
      <c r="N1293" s="24" t="n">
        <f aca="false">L1293-M1293</f>
        <v>-120</v>
      </c>
      <c r="O1293" s="25" t="n">
        <f aca="false">IF(L1293&gt;=M1293,1,0)</f>
        <v>0</v>
      </c>
      <c r="P1293" s="26" t="n">
        <v>0.855132850241546</v>
      </c>
      <c r="Q1293" s="26" t="n">
        <v>0.076043453401944</v>
      </c>
      <c r="R1293" s="25" t="n">
        <v>82</v>
      </c>
      <c r="S1293" s="21" t="n">
        <v>8</v>
      </c>
    </row>
    <row r="1294" customFormat="false" ht="15" hidden="false" customHeight="true" outlineLevel="0" collapsed="false">
      <c r="A1294" s="19" t="n">
        <v>46060</v>
      </c>
      <c r="B1294" s="1" t="s">
        <v>344</v>
      </c>
      <c r="C1294" s="1" t="s">
        <v>138</v>
      </c>
      <c r="D1294" s="1" t="n">
        <v>1</v>
      </c>
      <c r="E1294" s="1" t="s">
        <v>10</v>
      </c>
      <c r="F1294" s="1" t="s">
        <v>306</v>
      </c>
      <c r="G1294" s="1" t="s">
        <v>312</v>
      </c>
      <c r="H1294" s="20" t="n">
        <v>1300</v>
      </c>
      <c r="I1294" s="21" t="n">
        <v>21.11</v>
      </c>
      <c r="J1294" s="20" t="n">
        <f aca="false">H1294*I1294</f>
        <v>27443</v>
      </c>
      <c r="K1294" s="22" t="n">
        <v>1.98</v>
      </c>
      <c r="L1294" s="23" t="n">
        <f aca="false">H1294*K1294</f>
        <v>2574</v>
      </c>
      <c r="M1294" s="23" t="n">
        <v>2500</v>
      </c>
      <c r="N1294" s="24" t="n">
        <f aca="false">L1294-M1294</f>
        <v>74</v>
      </c>
      <c r="O1294" s="25" t="n">
        <f aca="false">IF(L1294&gt;=M1294,1,0)</f>
        <v>1</v>
      </c>
      <c r="P1294" s="26" t="n">
        <v>0.6909</v>
      </c>
      <c r="Q1294" s="26" t="n">
        <v>0.113</v>
      </c>
      <c r="R1294" s="25" t="n">
        <v>77</v>
      </c>
      <c r="S1294" s="21" t="n">
        <v>8</v>
      </c>
    </row>
    <row r="1295" customFormat="false" ht="15" hidden="false" customHeight="true" outlineLevel="0" collapsed="false">
      <c r="A1295" s="19" t="n">
        <v>46060</v>
      </c>
      <c r="B1295" s="1" t="s">
        <v>344</v>
      </c>
      <c r="C1295" s="1" t="s">
        <v>138</v>
      </c>
      <c r="D1295" s="1" t="n">
        <v>2</v>
      </c>
      <c r="E1295" s="1" t="s">
        <v>16</v>
      </c>
      <c r="F1295" s="1" t="s">
        <v>357</v>
      </c>
      <c r="G1295" s="1" t="s">
        <v>362</v>
      </c>
      <c r="H1295" s="20" t="n">
        <v>1500</v>
      </c>
      <c r="I1295" s="21" t="n">
        <v>15.86</v>
      </c>
      <c r="J1295" s="20" t="n">
        <f aca="false">H1295*I1295</f>
        <v>23790</v>
      </c>
      <c r="K1295" s="22" t="n">
        <v>1.4</v>
      </c>
      <c r="L1295" s="23" t="n">
        <f aca="false">H1295*K1295</f>
        <v>2100</v>
      </c>
      <c r="M1295" s="23" t="n">
        <v>2500</v>
      </c>
      <c r="N1295" s="24" t="n">
        <f aca="false">L1295-M1295</f>
        <v>-400</v>
      </c>
      <c r="O1295" s="25" t="n">
        <f aca="false">IF(L1295&gt;=M1295,1,0)</f>
        <v>0</v>
      </c>
      <c r="P1295" s="26" t="n">
        <v>0.7209</v>
      </c>
      <c r="Q1295" s="26" t="n">
        <v>0.0772</v>
      </c>
      <c r="R1295" s="25" t="n">
        <v>67</v>
      </c>
      <c r="S1295" s="21" t="n">
        <v>8</v>
      </c>
    </row>
    <row r="1296" customFormat="false" ht="15" hidden="false" customHeight="true" outlineLevel="0" collapsed="false">
      <c r="A1296" s="19" t="n">
        <v>46060</v>
      </c>
      <c r="B1296" s="1" t="s">
        <v>344</v>
      </c>
      <c r="C1296" s="1" t="s">
        <v>138</v>
      </c>
      <c r="D1296" s="1" t="n">
        <v>3</v>
      </c>
      <c r="E1296" s="1" t="s">
        <v>13</v>
      </c>
      <c r="F1296" s="1" t="s">
        <v>340</v>
      </c>
      <c r="G1296" s="1" t="s">
        <v>149</v>
      </c>
      <c r="H1296" s="20" t="n">
        <v>1550</v>
      </c>
      <c r="I1296" s="21" t="n">
        <v>20.83</v>
      </c>
      <c r="J1296" s="20" t="n">
        <f aca="false">H1296*I1296</f>
        <v>32286.5</v>
      </c>
      <c r="K1296" s="22" t="n">
        <v>2.2</v>
      </c>
      <c r="L1296" s="23" t="n">
        <f aca="false">H1296*K1296</f>
        <v>3410</v>
      </c>
      <c r="M1296" s="23" t="n">
        <v>2500</v>
      </c>
      <c r="N1296" s="24" t="n">
        <f aca="false">L1296-M1296</f>
        <v>910.000000000001</v>
      </c>
      <c r="O1296" s="25" t="n">
        <f aca="false">IF(L1296&gt;=M1296,1,0)</f>
        <v>1</v>
      </c>
      <c r="P1296" s="26" t="n">
        <v>0.8215</v>
      </c>
      <c r="Q1296" s="26" t="n">
        <v>0.1346</v>
      </c>
      <c r="R1296" s="25" t="n">
        <v>80</v>
      </c>
      <c r="S1296" s="21" t="n">
        <v>8</v>
      </c>
    </row>
    <row r="1297" customFormat="false" ht="15" hidden="false" customHeight="true" outlineLevel="0" collapsed="false">
      <c r="A1297" s="19" t="n">
        <v>46060</v>
      </c>
      <c r="B1297" s="1" t="s">
        <v>344</v>
      </c>
      <c r="C1297" s="1" t="s">
        <v>138</v>
      </c>
      <c r="D1297" s="1" t="n">
        <v>4</v>
      </c>
      <c r="E1297" s="1" t="s">
        <v>145</v>
      </c>
      <c r="F1297" s="1" t="s">
        <v>373</v>
      </c>
      <c r="G1297" s="1" t="s">
        <v>374</v>
      </c>
      <c r="H1297" s="20" t="n">
        <v>1250</v>
      </c>
      <c r="I1297" s="21" t="n">
        <v>21.43</v>
      </c>
      <c r="J1297" s="20" t="n">
        <f aca="false">H1297*I1297</f>
        <v>26787.5</v>
      </c>
      <c r="K1297" s="22" t="n">
        <v>3</v>
      </c>
      <c r="L1297" s="23" t="n">
        <f aca="false">H1297*K1297</f>
        <v>3750</v>
      </c>
      <c r="M1297" s="23" t="n">
        <v>2500</v>
      </c>
      <c r="N1297" s="24" t="n">
        <f aca="false">L1297-M1297</f>
        <v>1250</v>
      </c>
      <c r="O1297" s="25" t="n">
        <f aca="false">IF(L1297&gt;=M1297,1,0)</f>
        <v>1</v>
      </c>
      <c r="P1297" s="26" t="n">
        <v>0.7178</v>
      </c>
      <c r="Q1297" s="26" t="n">
        <v>0.1413</v>
      </c>
      <c r="R1297" s="25" t="n">
        <v>76</v>
      </c>
      <c r="S1297" s="21" t="n">
        <v>8</v>
      </c>
    </row>
    <row r="1298" customFormat="false" ht="15" hidden="false" customHeight="true" outlineLevel="0" collapsed="false">
      <c r="A1298" s="19" t="n">
        <v>46060</v>
      </c>
      <c r="B1298" s="1" t="s">
        <v>344</v>
      </c>
      <c r="C1298" s="1" t="s">
        <v>138</v>
      </c>
      <c r="D1298" s="1" t="n">
        <v>5</v>
      </c>
      <c r="E1298" s="1" t="s">
        <v>13</v>
      </c>
      <c r="F1298" s="1" t="s">
        <v>332</v>
      </c>
      <c r="G1298" s="1" t="s">
        <v>149</v>
      </c>
      <c r="H1298" s="20" t="n">
        <v>1900</v>
      </c>
      <c r="I1298" s="21" t="n">
        <v>16.21</v>
      </c>
      <c r="J1298" s="20" t="n">
        <f aca="false">H1298*I1298</f>
        <v>30799</v>
      </c>
      <c r="K1298" s="22" t="n">
        <v>2.2</v>
      </c>
      <c r="L1298" s="23" t="n">
        <f aca="false">H1298*K1298</f>
        <v>4180</v>
      </c>
      <c r="M1298" s="23" t="n">
        <v>2500</v>
      </c>
      <c r="N1298" s="24" t="n">
        <f aca="false">L1298-M1298</f>
        <v>1680</v>
      </c>
      <c r="O1298" s="25" t="n">
        <f aca="false">IF(L1298&gt;=M1298,1,0)</f>
        <v>1</v>
      </c>
      <c r="P1298" s="26" t="n">
        <v>0.82</v>
      </c>
      <c r="Q1298" s="26" t="n">
        <v>0.0784</v>
      </c>
      <c r="R1298" s="25" t="n">
        <v>69</v>
      </c>
      <c r="S1298" s="21" t="n">
        <v>9</v>
      </c>
    </row>
    <row r="1299" customFormat="false" ht="15" hidden="false" customHeight="true" outlineLevel="0" collapsed="false">
      <c r="A1299" s="19" t="n">
        <v>46060</v>
      </c>
      <c r="B1299" s="1" t="s">
        <v>344</v>
      </c>
      <c r="C1299" s="1" t="s">
        <v>138</v>
      </c>
      <c r="D1299" s="1" t="n">
        <v>6</v>
      </c>
      <c r="E1299" s="1" t="s">
        <v>10</v>
      </c>
      <c r="F1299" s="1" t="s">
        <v>250</v>
      </c>
      <c r="G1299" s="1" t="s">
        <v>261</v>
      </c>
      <c r="H1299" s="20" t="n">
        <v>1250</v>
      </c>
      <c r="I1299" s="21" t="n">
        <v>19.73</v>
      </c>
      <c r="J1299" s="20" t="n">
        <f aca="false">H1299*I1299</f>
        <v>24662.5</v>
      </c>
      <c r="K1299" s="22" t="n">
        <v>1.75</v>
      </c>
      <c r="L1299" s="23" t="n">
        <f aca="false">H1299*K1299</f>
        <v>2187.5</v>
      </c>
      <c r="M1299" s="23" t="n">
        <v>2500</v>
      </c>
      <c r="N1299" s="24" t="n">
        <f aca="false">L1299-M1299</f>
        <v>-312.5</v>
      </c>
      <c r="O1299" s="25" t="n">
        <f aca="false">IF(L1299&gt;=M1299,1,0)</f>
        <v>0</v>
      </c>
      <c r="P1299" s="26" t="n">
        <v>0.8955</v>
      </c>
      <c r="Q1299" s="26" t="n">
        <v>0.106</v>
      </c>
      <c r="R1299" s="25" t="n">
        <v>56</v>
      </c>
      <c r="S1299" s="21" t="n">
        <v>8</v>
      </c>
    </row>
    <row r="1300" customFormat="false" ht="15" hidden="false" customHeight="true" outlineLevel="0" collapsed="false">
      <c r="A1300" s="19" t="n">
        <v>46060</v>
      </c>
      <c r="B1300" s="1" t="s">
        <v>344</v>
      </c>
      <c r="C1300" s="1" t="s">
        <v>138</v>
      </c>
      <c r="D1300" s="1" t="n">
        <v>7</v>
      </c>
      <c r="E1300" s="1" t="s">
        <v>13</v>
      </c>
      <c r="F1300" s="1" t="s">
        <v>262</v>
      </c>
      <c r="G1300" s="1" t="s">
        <v>149</v>
      </c>
      <c r="H1300" s="20" t="n">
        <v>1200</v>
      </c>
      <c r="I1300" s="21" t="n">
        <v>20.28</v>
      </c>
      <c r="J1300" s="20" t="n">
        <f aca="false">H1300*I1300</f>
        <v>24336</v>
      </c>
      <c r="K1300" s="22" t="n">
        <v>2.2</v>
      </c>
      <c r="L1300" s="23" t="n">
        <f aca="false">H1300*K1300</f>
        <v>2640</v>
      </c>
      <c r="M1300" s="23" t="n">
        <v>2500</v>
      </c>
      <c r="N1300" s="24" t="n">
        <f aca="false">L1300-M1300</f>
        <v>140</v>
      </c>
      <c r="O1300" s="25" t="n">
        <f aca="false">IF(L1300&gt;=M1300,1,0)</f>
        <v>1</v>
      </c>
      <c r="P1300" s="26" t="n">
        <v>0.6018</v>
      </c>
      <c r="Q1300" s="26" t="n">
        <v>0.1486</v>
      </c>
      <c r="R1300" s="25" t="n">
        <v>83</v>
      </c>
      <c r="S1300" s="21" t="n">
        <v>8</v>
      </c>
    </row>
    <row r="1301" customFormat="false" ht="15" hidden="false" customHeight="true" outlineLevel="0" collapsed="false">
      <c r="A1301" s="19" t="n">
        <v>46060</v>
      </c>
      <c r="B1301" s="1" t="s">
        <v>344</v>
      </c>
      <c r="C1301" s="1" t="s">
        <v>138</v>
      </c>
      <c r="D1301" s="1" t="n">
        <v>8</v>
      </c>
      <c r="E1301" s="1" t="s">
        <v>13</v>
      </c>
      <c r="F1301" s="1" t="s">
        <v>235</v>
      </c>
      <c r="G1301" s="1" t="s">
        <v>149</v>
      </c>
      <c r="H1301" s="20" t="n">
        <v>1520</v>
      </c>
      <c r="I1301" s="21" t="n">
        <v>19.64</v>
      </c>
      <c r="J1301" s="20" t="n">
        <f aca="false">H1301*I1301</f>
        <v>29852.8</v>
      </c>
      <c r="K1301" s="22" t="n">
        <v>2.2</v>
      </c>
      <c r="L1301" s="23" t="n">
        <f aca="false">H1301*K1301</f>
        <v>3344</v>
      </c>
      <c r="M1301" s="23" t="n">
        <v>2500</v>
      </c>
      <c r="N1301" s="24" t="n">
        <f aca="false">L1301-M1301</f>
        <v>844.000000000001</v>
      </c>
      <c r="O1301" s="25" t="n">
        <f aca="false">IF(L1301&gt;=M1301,1,0)</f>
        <v>1</v>
      </c>
      <c r="P1301" s="26" t="n">
        <v>0.8564</v>
      </c>
      <c r="Q1301" s="26" t="n">
        <v>0.1359</v>
      </c>
      <c r="R1301" s="25" t="n">
        <v>72</v>
      </c>
      <c r="S1301" s="21" t="n">
        <v>8</v>
      </c>
    </row>
    <row r="1302" customFormat="false" ht="15" hidden="false" customHeight="true" outlineLevel="0" collapsed="false">
      <c r="A1302" s="19" t="n">
        <v>46060</v>
      </c>
      <c r="B1302" s="1" t="s">
        <v>344</v>
      </c>
      <c r="C1302" s="1" t="s">
        <v>138</v>
      </c>
      <c r="D1302" s="1" t="n">
        <v>9</v>
      </c>
      <c r="E1302" s="1" t="s">
        <v>16</v>
      </c>
      <c r="F1302" s="1" t="s">
        <v>302</v>
      </c>
      <c r="G1302" s="1" t="s">
        <v>316</v>
      </c>
      <c r="H1302" s="20" t="n">
        <v>1450</v>
      </c>
      <c r="I1302" s="21" t="n">
        <v>17.95</v>
      </c>
      <c r="J1302" s="20" t="n">
        <f aca="false">H1302*I1302</f>
        <v>26027.5</v>
      </c>
      <c r="K1302" s="22" t="n">
        <v>1.44</v>
      </c>
      <c r="L1302" s="23" t="n">
        <f aca="false">H1302*K1302</f>
        <v>2088</v>
      </c>
      <c r="M1302" s="23" t="n">
        <v>2500</v>
      </c>
      <c r="N1302" s="24" t="n">
        <f aca="false">L1302-M1302</f>
        <v>-412</v>
      </c>
      <c r="O1302" s="25" t="n">
        <f aca="false">IF(L1302&gt;=M1302,1,0)</f>
        <v>0</v>
      </c>
      <c r="P1302" s="26" t="n">
        <v>0.7959</v>
      </c>
      <c r="Q1302" s="26" t="n">
        <v>0.1107</v>
      </c>
      <c r="R1302" s="25" t="n">
        <v>68</v>
      </c>
      <c r="S1302" s="21" t="n">
        <v>8</v>
      </c>
    </row>
    <row r="1303" customFormat="false" ht="15" hidden="false" customHeight="true" outlineLevel="0" collapsed="false">
      <c r="A1303" s="19" t="n">
        <v>46060</v>
      </c>
      <c r="B1303" s="1" t="s">
        <v>344</v>
      </c>
      <c r="C1303" s="1" t="s">
        <v>138</v>
      </c>
      <c r="D1303" s="1" t="n">
        <v>10</v>
      </c>
      <c r="E1303" s="1" t="s">
        <v>364</v>
      </c>
      <c r="F1303" s="1" t="s">
        <v>365</v>
      </c>
      <c r="G1303" s="1" t="s">
        <v>316</v>
      </c>
      <c r="H1303" s="20" t="n">
        <v>1000</v>
      </c>
      <c r="I1303" s="21" t="n">
        <v>18.1</v>
      </c>
      <c r="J1303" s="20" t="n">
        <f aca="false">H1303*I1303</f>
        <v>18100</v>
      </c>
      <c r="K1303" s="22" t="n">
        <v>4</v>
      </c>
      <c r="L1303" s="23" t="n">
        <f aca="false">H1303*K1303</f>
        <v>4000</v>
      </c>
      <c r="M1303" s="23" t="n">
        <v>2500</v>
      </c>
      <c r="N1303" s="24" t="n">
        <f aca="false">L1303-M1303</f>
        <v>1500</v>
      </c>
      <c r="O1303" s="25" t="n">
        <f aca="false">IF(L1303&gt;=M1303,1,0)</f>
        <v>1</v>
      </c>
      <c r="P1303" s="26" t="n">
        <v>0.4291</v>
      </c>
      <c r="Q1303" s="26" t="n">
        <v>0.1444</v>
      </c>
      <c r="R1303" s="25" t="n">
        <v>69</v>
      </c>
      <c r="S1303" s="21" t="n">
        <v>10</v>
      </c>
    </row>
    <row r="1304" customFormat="false" ht="15" hidden="false" customHeight="true" outlineLevel="0" collapsed="false">
      <c r="A1304" s="19" t="n">
        <v>46060</v>
      </c>
      <c r="B1304" s="1" t="s">
        <v>344</v>
      </c>
      <c r="C1304" s="1" t="s">
        <v>138</v>
      </c>
      <c r="D1304" s="1" t="n">
        <v>11</v>
      </c>
      <c r="E1304" s="1" t="s">
        <v>10</v>
      </c>
      <c r="F1304" s="1" t="s">
        <v>346</v>
      </c>
      <c r="G1304" s="1" t="s">
        <v>350</v>
      </c>
      <c r="H1304" s="20" t="n">
        <v>1100</v>
      </c>
      <c r="I1304" s="21" t="n">
        <v>22.25</v>
      </c>
      <c r="J1304" s="20" t="n">
        <f aca="false">H1304*I1304</f>
        <v>24475</v>
      </c>
      <c r="K1304" s="22" t="n">
        <v>1.99</v>
      </c>
      <c r="L1304" s="23" t="n">
        <f aca="false">H1304*K1304</f>
        <v>2189</v>
      </c>
      <c r="M1304" s="23" t="n">
        <v>2500</v>
      </c>
      <c r="N1304" s="24" t="n">
        <f aca="false">L1304-M1304</f>
        <v>-311</v>
      </c>
      <c r="O1304" s="25" t="n">
        <f aca="false">IF(L1304&gt;=M1304,1,0)</f>
        <v>0</v>
      </c>
      <c r="P1304" s="26" t="n">
        <v>0.6434</v>
      </c>
      <c r="Q1304" s="26" t="n">
        <v>0.104</v>
      </c>
      <c r="R1304" s="25" t="n">
        <v>72</v>
      </c>
      <c r="S1304" s="21" t="n">
        <v>8</v>
      </c>
    </row>
    <row r="1305" customFormat="false" ht="15" hidden="false" customHeight="true" outlineLevel="0" collapsed="false">
      <c r="A1305" s="19" t="n">
        <v>46060</v>
      </c>
      <c r="B1305" s="1" t="s">
        <v>344</v>
      </c>
      <c r="C1305" s="1" t="s">
        <v>138</v>
      </c>
      <c r="D1305" s="1" t="n">
        <v>12</v>
      </c>
      <c r="E1305" s="1" t="s">
        <v>10</v>
      </c>
      <c r="F1305" s="1" t="s">
        <v>352</v>
      </c>
      <c r="G1305" s="1" t="s">
        <v>358</v>
      </c>
      <c r="H1305" s="20" t="n">
        <v>1650</v>
      </c>
      <c r="I1305" s="21" t="n">
        <v>19.12</v>
      </c>
      <c r="J1305" s="20" t="n">
        <f aca="false">H1305*I1305</f>
        <v>31548</v>
      </c>
      <c r="K1305" s="22" t="n">
        <v>2.25</v>
      </c>
      <c r="L1305" s="23" t="n">
        <f aca="false">H1305*K1305</f>
        <v>3712.5</v>
      </c>
      <c r="M1305" s="23" t="n">
        <v>2500</v>
      </c>
      <c r="N1305" s="24" t="n">
        <f aca="false">L1305-M1305</f>
        <v>1212.5</v>
      </c>
      <c r="O1305" s="25" t="n">
        <f aca="false">IF(L1305&gt;=M1305,1,0)</f>
        <v>1</v>
      </c>
      <c r="P1305" s="26" t="n">
        <v>0.7576</v>
      </c>
      <c r="Q1305" s="26" t="n">
        <v>0.1429</v>
      </c>
      <c r="R1305" s="25" t="n">
        <v>69</v>
      </c>
      <c r="S1305" s="21" t="n">
        <v>10</v>
      </c>
    </row>
    <row r="1306" customFormat="false" ht="15" hidden="false" customHeight="true" outlineLevel="0" collapsed="false">
      <c r="A1306" s="19" t="n">
        <v>46060</v>
      </c>
      <c r="B1306" s="1" t="s">
        <v>344</v>
      </c>
      <c r="C1306" s="1" t="s">
        <v>138</v>
      </c>
      <c r="D1306" s="1" t="n">
        <v>13</v>
      </c>
      <c r="E1306" s="1" t="s">
        <v>10</v>
      </c>
      <c r="F1306" s="1" t="s">
        <v>346</v>
      </c>
      <c r="G1306" s="1" t="s">
        <v>350</v>
      </c>
      <c r="H1306" s="20" t="n">
        <v>650</v>
      </c>
      <c r="I1306" s="21" t="n">
        <v>22.25</v>
      </c>
      <c r="J1306" s="20" t="n">
        <f aca="false">H1306*I1306</f>
        <v>14462.5</v>
      </c>
      <c r="K1306" s="22" t="n">
        <v>1.99</v>
      </c>
      <c r="L1306" s="23" t="n">
        <f aca="false">H1306*K1306</f>
        <v>1293.5</v>
      </c>
      <c r="M1306" s="23" t="n">
        <v>2500</v>
      </c>
      <c r="N1306" s="24" t="n">
        <f aca="false">L1306-M1306</f>
        <v>-1206.5</v>
      </c>
      <c r="O1306" s="25" t="n">
        <f aca="false">IF(L1306&gt;=M1306,1,0)</f>
        <v>0</v>
      </c>
      <c r="P1306" s="26" t="n">
        <v>0.3424</v>
      </c>
      <c r="Q1306" s="26" t="n">
        <v>0.228</v>
      </c>
      <c r="R1306" s="25" t="n">
        <v>73</v>
      </c>
      <c r="S1306" s="21" t="n">
        <v>10</v>
      </c>
    </row>
    <row r="1307" customFormat="false" ht="15" hidden="false" customHeight="true" outlineLevel="0" collapsed="false">
      <c r="A1307" s="19" t="n">
        <v>46060</v>
      </c>
      <c r="B1307" s="1" t="s">
        <v>344</v>
      </c>
      <c r="C1307" s="1" t="s">
        <v>138</v>
      </c>
      <c r="D1307" s="1" t="n">
        <v>14</v>
      </c>
      <c r="E1307" s="1" t="s">
        <v>10</v>
      </c>
      <c r="F1307" s="1" t="s">
        <v>160</v>
      </c>
      <c r="G1307" s="1" t="s">
        <v>161</v>
      </c>
      <c r="H1307" s="20" t="n">
        <v>1600</v>
      </c>
      <c r="I1307" s="21" t="n">
        <v>22.05</v>
      </c>
      <c r="J1307" s="20" t="n">
        <f aca="false">H1307*I1307</f>
        <v>35280</v>
      </c>
      <c r="K1307" s="22" t="n">
        <v>1.83</v>
      </c>
      <c r="L1307" s="23" t="n">
        <f aca="false">H1307*K1307</f>
        <v>2928</v>
      </c>
      <c r="M1307" s="23" t="n">
        <v>2500</v>
      </c>
      <c r="N1307" s="24" t="n">
        <f aca="false">L1307-M1307</f>
        <v>428</v>
      </c>
      <c r="O1307" s="25" t="n">
        <f aca="false">IF(L1307&gt;=M1307,1,0)</f>
        <v>1</v>
      </c>
      <c r="P1307" s="26" t="n">
        <v>0.9202</v>
      </c>
      <c r="Q1307" s="26" t="n">
        <v>0.1602</v>
      </c>
      <c r="R1307" s="25" t="n">
        <v>73</v>
      </c>
      <c r="S1307" s="21" t="n">
        <v>9</v>
      </c>
    </row>
    <row r="1308" customFormat="false" ht="15" hidden="false" customHeight="true" outlineLevel="0" collapsed="false">
      <c r="A1308" s="19" t="n">
        <v>46060</v>
      </c>
      <c r="B1308" s="1" t="s">
        <v>344</v>
      </c>
      <c r="C1308" s="1" t="s">
        <v>138</v>
      </c>
      <c r="D1308" s="1" t="n">
        <v>15</v>
      </c>
      <c r="E1308" s="1" t="s">
        <v>10</v>
      </c>
      <c r="F1308" s="1" t="s">
        <v>167</v>
      </c>
      <c r="G1308" s="1" t="s">
        <v>208</v>
      </c>
      <c r="H1308" s="20" t="n">
        <v>2100</v>
      </c>
      <c r="I1308" s="21" t="n">
        <v>19.05</v>
      </c>
      <c r="J1308" s="20" t="n">
        <f aca="false">H1308*I1308</f>
        <v>40005</v>
      </c>
      <c r="K1308" s="22" t="n">
        <v>1.53</v>
      </c>
      <c r="L1308" s="23" t="n">
        <f aca="false">H1308*K1308</f>
        <v>3213</v>
      </c>
      <c r="M1308" s="23" t="n">
        <v>2500</v>
      </c>
      <c r="N1308" s="24" t="n">
        <f aca="false">L1308-M1308</f>
        <v>713</v>
      </c>
      <c r="O1308" s="25" t="n">
        <f aca="false">IF(L1308&gt;=M1308,1,0)</f>
        <v>1</v>
      </c>
      <c r="P1308" s="26" t="n">
        <v>0.9109</v>
      </c>
      <c r="Q1308" s="26" t="n">
        <v>0.163</v>
      </c>
      <c r="R1308" s="25" t="n">
        <v>75</v>
      </c>
      <c r="S1308" s="21" t="n">
        <v>10</v>
      </c>
    </row>
    <row r="1309" customFormat="false" ht="15" hidden="false" customHeight="true" outlineLevel="0" collapsed="false">
      <c r="A1309" s="19" t="n">
        <v>46060</v>
      </c>
      <c r="B1309" s="1" t="s">
        <v>344</v>
      </c>
      <c r="C1309" s="1" t="s">
        <v>138</v>
      </c>
      <c r="D1309" s="1" t="n">
        <v>16</v>
      </c>
      <c r="E1309" s="1" t="s">
        <v>10</v>
      </c>
      <c r="F1309" s="1" t="s">
        <v>296</v>
      </c>
      <c r="G1309" s="1" t="s">
        <v>297</v>
      </c>
      <c r="H1309" s="20" t="n">
        <v>1950</v>
      </c>
      <c r="I1309" s="21" t="n">
        <v>16.82</v>
      </c>
      <c r="J1309" s="20" t="n">
        <f aca="false">H1309*I1309</f>
        <v>32799</v>
      </c>
      <c r="K1309" s="22" t="n">
        <v>1.45</v>
      </c>
      <c r="L1309" s="23" t="n">
        <f aca="false">H1309*K1309</f>
        <v>2827.5</v>
      </c>
      <c r="M1309" s="23" t="n">
        <v>2500</v>
      </c>
      <c r="N1309" s="24" t="n">
        <f aca="false">L1309-M1309</f>
        <v>327.5</v>
      </c>
      <c r="O1309" s="25" t="n">
        <f aca="false">IF(L1309&gt;=M1309,1,0)</f>
        <v>1</v>
      </c>
      <c r="P1309" s="26" t="n">
        <v>0.8976</v>
      </c>
      <c r="Q1309" s="26" t="n">
        <v>0.1241</v>
      </c>
      <c r="R1309" s="25" t="n">
        <v>73</v>
      </c>
      <c r="S1309" s="21" t="n">
        <v>8</v>
      </c>
    </row>
    <row r="1310" customFormat="false" ht="15" hidden="false" customHeight="true" outlineLevel="0" collapsed="false">
      <c r="A1310" s="19" t="n">
        <v>46060</v>
      </c>
      <c r="B1310" s="1" t="s">
        <v>344</v>
      </c>
      <c r="C1310" s="1" t="s">
        <v>164</v>
      </c>
      <c r="D1310" s="1" t="n">
        <v>17</v>
      </c>
      <c r="E1310" s="1" t="s">
        <v>10</v>
      </c>
      <c r="F1310" s="1" t="s">
        <v>291</v>
      </c>
      <c r="G1310" s="1" t="s">
        <v>298</v>
      </c>
      <c r="H1310" s="20" t="n">
        <v>1350</v>
      </c>
      <c r="I1310" s="21" t="n">
        <v>35.97</v>
      </c>
      <c r="J1310" s="20" t="n">
        <f aca="false">H1310*I1310</f>
        <v>48559.5</v>
      </c>
      <c r="K1310" s="22" t="n">
        <v>2.88</v>
      </c>
      <c r="L1310" s="23" t="n">
        <f aca="false">H1310*K1310</f>
        <v>3888</v>
      </c>
      <c r="M1310" s="23" t="n">
        <v>2500</v>
      </c>
      <c r="N1310" s="24" t="n">
        <f aca="false">L1310-M1310</f>
        <v>1388</v>
      </c>
      <c r="O1310" s="25" t="n">
        <f aca="false">IF(L1310&gt;=M1310,1,0)</f>
        <v>1</v>
      </c>
      <c r="P1310" s="26" t="n">
        <v>0.8142</v>
      </c>
      <c r="Q1310" s="26" t="n">
        <v>0.0646</v>
      </c>
      <c r="R1310" s="25" t="n">
        <v>87</v>
      </c>
      <c r="S1310" s="21" t="n">
        <v>12</v>
      </c>
    </row>
    <row r="1311" customFormat="false" ht="15" hidden="false" customHeight="true" outlineLevel="0" collapsed="false">
      <c r="A1311" s="19" t="n">
        <v>46060</v>
      </c>
      <c r="B1311" s="1" t="s">
        <v>344</v>
      </c>
      <c r="C1311" s="1" t="s">
        <v>164</v>
      </c>
      <c r="D1311" s="1" t="n">
        <v>18</v>
      </c>
      <c r="E1311" s="1" t="s">
        <v>10</v>
      </c>
      <c r="F1311" s="1" t="s">
        <v>167</v>
      </c>
      <c r="G1311" s="1" t="s">
        <v>208</v>
      </c>
      <c r="H1311" s="20" t="n">
        <v>2050</v>
      </c>
      <c r="I1311" s="21" t="n">
        <v>19.05</v>
      </c>
      <c r="J1311" s="20" t="n">
        <f aca="false">H1311*I1311</f>
        <v>39052.5</v>
      </c>
      <c r="K1311" s="22" t="n">
        <v>1.83</v>
      </c>
      <c r="L1311" s="23" t="n">
        <f aca="false">H1311*K1311</f>
        <v>3751.5</v>
      </c>
      <c r="M1311" s="23" t="n">
        <v>2500</v>
      </c>
      <c r="N1311" s="24" t="n">
        <f aca="false">L1311-M1311</f>
        <v>1251.5</v>
      </c>
      <c r="O1311" s="25" t="n">
        <f aca="false">IF(L1311&gt;=M1311,1,0)</f>
        <v>1</v>
      </c>
      <c r="P1311" s="26" t="n">
        <v>0.9078</v>
      </c>
      <c r="Q1311" s="26" t="n">
        <v>0.0752</v>
      </c>
      <c r="R1311" s="25" t="n">
        <v>83</v>
      </c>
      <c r="S1311" s="21" t="n">
        <v>9</v>
      </c>
    </row>
    <row r="1312" customFormat="false" ht="15" hidden="false" customHeight="true" outlineLevel="0" collapsed="false">
      <c r="A1312" s="19" t="n">
        <v>46060</v>
      </c>
      <c r="B1312" s="1" t="s">
        <v>344</v>
      </c>
      <c r="C1312" s="1" t="s">
        <v>164</v>
      </c>
      <c r="D1312" s="1" t="n">
        <v>19</v>
      </c>
      <c r="E1312" s="1" t="s">
        <v>10</v>
      </c>
      <c r="F1312" s="1" t="s">
        <v>167</v>
      </c>
      <c r="G1312" s="1" t="s">
        <v>208</v>
      </c>
      <c r="H1312" s="20" t="n">
        <v>2050</v>
      </c>
      <c r="I1312" s="21" t="n">
        <v>19.05</v>
      </c>
      <c r="J1312" s="20" t="n">
        <f aca="false">H1312*I1312</f>
        <v>39052.5</v>
      </c>
      <c r="K1312" s="22" t="n">
        <v>1.83</v>
      </c>
      <c r="L1312" s="23" t="n">
        <f aca="false">H1312*K1312</f>
        <v>3751.5</v>
      </c>
      <c r="M1312" s="23" t="n">
        <v>2500</v>
      </c>
      <c r="N1312" s="24" t="n">
        <f aca="false">L1312-M1312</f>
        <v>1251.5</v>
      </c>
      <c r="O1312" s="25" t="n">
        <f aca="false">IF(L1312&gt;=M1312,1,0)</f>
        <v>1</v>
      </c>
      <c r="P1312" s="26" t="n">
        <v>0.8796</v>
      </c>
      <c r="Q1312" s="26" t="n">
        <v>0.0874</v>
      </c>
      <c r="R1312" s="25" t="n">
        <v>82</v>
      </c>
      <c r="S1312" s="21" t="n">
        <v>9</v>
      </c>
    </row>
    <row r="1313" customFormat="false" ht="15" hidden="false" customHeight="true" outlineLevel="0" collapsed="false">
      <c r="A1313" s="19" t="n">
        <v>46060</v>
      </c>
      <c r="B1313" s="1" t="s">
        <v>344</v>
      </c>
      <c r="C1313" s="1" t="s">
        <v>164</v>
      </c>
      <c r="D1313" s="1" t="n">
        <v>20</v>
      </c>
      <c r="E1313" s="1" t="s">
        <v>16</v>
      </c>
      <c r="F1313" s="1" t="s">
        <v>302</v>
      </c>
      <c r="G1313" s="1" t="s">
        <v>316</v>
      </c>
      <c r="H1313" s="20" t="n">
        <v>1600</v>
      </c>
      <c r="I1313" s="21" t="n">
        <v>17.95</v>
      </c>
      <c r="J1313" s="20" t="n">
        <f aca="false">H1313*I1313</f>
        <v>28720</v>
      </c>
      <c r="K1313" s="22" t="n">
        <v>1.44</v>
      </c>
      <c r="L1313" s="23" t="n">
        <f aca="false">H1313*K1313</f>
        <v>2304</v>
      </c>
      <c r="M1313" s="23" t="n">
        <v>2500</v>
      </c>
      <c r="N1313" s="24" t="n">
        <f aca="false">L1313-M1313</f>
        <v>-196</v>
      </c>
      <c r="O1313" s="25" t="n">
        <f aca="false">IF(L1313&gt;=M1313,1,0)</f>
        <v>0</v>
      </c>
      <c r="P1313" s="26" t="n">
        <v>0.7231</v>
      </c>
      <c r="Q1313" s="26" t="n">
        <v>0.1018</v>
      </c>
      <c r="R1313" s="25" t="n">
        <v>72</v>
      </c>
      <c r="S1313" s="21" t="n">
        <v>9</v>
      </c>
    </row>
    <row r="1314" customFormat="false" ht="15" hidden="false" customHeight="true" outlineLevel="0" collapsed="false">
      <c r="A1314" s="19" t="n">
        <v>46060</v>
      </c>
      <c r="B1314" s="1" t="s">
        <v>344</v>
      </c>
      <c r="C1314" s="1" t="s">
        <v>164</v>
      </c>
      <c r="D1314" s="1" t="n">
        <v>21</v>
      </c>
      <c r="E1314" s="1" t="s">
        <v>10</v>
      </c>
      <c r="F1314" s="1" t="s">
        <v>361</v>
      </c>
      <c r="G1314" s="1" t="s">
        <v>370</v>
      </c>
      <c r="H1314" s="20" t="n">
        <v>420</v>
      </c>
      <c r="I1314" s="21" t="n">
        <v>28.02</v>
      </c>
      <c r="J1314" s="20" t="n">
        <f aca="false">H1314*I1314</f>
        <v>11768.4</v>
      </c>
      <c r="K1314" s="22" t="n">
        <v>3.6</v>
      </c>
      <c r="L1314" s="23" t="n">
        <f aca="false">H1314*K1314</f>
        <v>1512</v>
      </c>
      <c r="M1314" s="23" t="n">
        <v>2500</v>
      </c>
      <c r="N1314" s="24" t="n">
        <f aca="false">L1314-M1314</f>
        <v>-988</v>
      </c>
      <c r="O1314" s="25" t="n">
        <f aca="false">IF(L1314&gt;=M1314,1,0)</f>
        <v>0</v>
      </c>
      <c r="P1314" s="26" t="n">
        <v>0.2665</v>
      </c>
      <c r="Q1314" s="26" t="n">
        <v>0.15</v>
      </c>
      <c r="R1314" s="25" t="n">
        <v>75</v>
      </c>
      <c r="S1314" s="21" t="n">
        <v>10</v>
      </c>
    </row>
    <row r="1315" customFormat="false" ht="15" hidden="false" customHeight="true" outlineLevel="0" collapsed="false">
      <c r="A1315" s="19" t="n">
        <v>46060</v>
      </c>
      <c r="B1315" s="1" t="s">
        <v>344</v>
      </c>
      <c r="C1315" s="1" t="s">
        <v>164</v>
      </c>
      <c r="D1315" s="1" t="n">
        <v>22</v>
      </c>
      <c r="E1315" s="1" t="s">
        <v>176</v>
      </c>
      <c r="F1315" s="1" t="s">
        <v>367</v>
      </c>
      <c r="G1315" s="1" t="s">
        <v>254</v>
      </c>
      <c r="H1315" s="20" t="n">
        <v>1350</v>
      </c>
      <c r="I1315" s="21" t="n">
        <v>21.29</v>
      </c>
      <c r="J1315" s="20" t="n">
        <f aca="false">H1315*I1315</f>
        <v>28741.5</v>
      </c>
      <c r="K1315" s="22" t="n">
        <v>1.6</v>
      </c>
      <c r="L1315" s="23" t="n">
        <f aca="false">H1315*K1315</f>
        <v>2160</v>
      </c>
      <c r="M1315" s="23" t="n">
        <v>2500</v>
      </c>
      <c r="N1315" s="24" t="n">
        <f aca="false">L1315-M1315</f>
        <v>-340</v>
      </c>
      <c r="O1315" s="25" t="n">
        <f aca="false">IF(L1315&gt;=M1315,1,0)</f>
        <v>0</v>
      </c>
      <c r="P1315" s="26" t="n">
        <v>0.6747</v>
      </c>
      <c r="Q1315" s="26" t="n">
        <v>0.1088</v>
      </c>
      <c r="R1315" s="25" t="n">
        <v>78</v>
      </c>
      <c r="S1315" s="21" t="n">
        <v>9</v>
      </c>
    </row>
    <row r="1316" customFormat="false" ht="15" hidden="false" customHeight="true" outlineLevel="0" collapsed="false">
      <c r="A1316" s="19" t="n">
        <v>46060</v>
      </c>
      <c r="B1316" s="1" t="s">
        <v>344</v>
      </c>
      <c r="C1316" s="1" t="s">
        <v>164</v>
      </c>
      <c r="D1316" s="1" t="n">
        <v>23</v>
      </c>
      <c r="E1316" s="1" t="s">
        <v>22</v>
      </c>
      <c r="F1316" s="1" t="s">
        <v>269</v>
      </c>
      <c r="G1316" s="1" t="s">
        <v>375</v>
      </c>
      <c r="H1316" s="20" t="n">
        <v>1800</v>
      </c>
      <c r="I1316" s="21" t="n">
        <v>20.12</v>
      </c>
      <c r="J1316" s="20" t="n">
        <f aca="false">H1316*I1316</f>
        <v>36216</v>
      </c>
      <c r="K1316" s="22" t="n">
        <v>1.15</v>
      </c>
      <c r="L1316" s="23" t="n">
        <f aca="false">H1316*K1316</f>
        <v>2070</v>
      </c>
      <c r="M1316" s="23" t="n">
        <v>2500</v>
      </c>
      <c r="N1316" s="24" t="n">
        <f aca="false">L1316-M1316</f>
        <v>-430</v>
      </c>
      <c r="O1316" s="25" t="n">
        <f aca="false">IF(L1316&gt;=M1316,1,0)</f>
        <v>0</v>
      </c>
      <c r="P1316" s="26" t="n">
        <v>0.7564</v>
      </c>
      <c r="Q1316" s="26" t="n">
        <v>0.0788</v>
      </c>
      <c r="R1316" s="25" t="n">
        <v>77</v>
      </c>
      <c r="S1316" s="21" t="n">
        <v>10</v>
      </c>
    </row>
    <row r="1317" customFormat="false" ht="15" hidden="false" customHeight="true" outlineLevel="0" collapsed="false">
      <c r="A1317" s="19" t="n">
        <v>46060</v>
      </c>
      <c r="B1317" s="1" t="s">
        <v>344</v>
      </c>
      <c r="C1317" s="1" t="s">
        <v>164</v>
      </c>
      <c r="D1317" s="1" t="n">
        <v>24</v>
      </c>
      <c r="E1317" s="1" t="s">
        <v>22</v>
      </c>
      <c r="F1317" s="1" t="s">
        <v>376</v>
      </c>
      <c r="G1317" s="1" t="s">
        <v>230</v>
      </c>
      <c r="H1317" s="20" t="n">
        <v>1450</v>
      </c>
      <c r="I1317" s="21" t="n">
        <v>19.29</v>
      </c>
      <c r="J1317" s="20" t="n">
        <f aca="false">H1317*I1317</f>
        <v>27970.5</v>
      </c>
      <c r="K1317" s="22" t="n">
        <v>1.4</v>
      </c>
      <c r="L1317" s="23" t="n">
        <f aca="false">H1317*K1317</f>
        <v>2030</v>
      </c>
      <c r="M1317" s="23" t="n">
        <v>2500</v>
      </c>
      <c r="N1317" s="24" t="n">
        <f aca="false">L1317-M1317</f>
        <v>-470</v>
      </c>
      <c r="O1317" s="25" t="n">
        <f aca="false">IF(L1317&gt;=M1317,1,0)</f>
        <v>0</v>
      </c>
      <c r="P1317" s="26" t="n">
        <v>0.5563</v>
      </c>
      <c r="Q1317" s="26" t="n">
        <v>0.091</v>
      </c>
      <c r="R1317" s="25" t="n">
        <v>72</v>
      </c>
      <c r="S1317" s="21" t="n">
        <v>12</v>
      </c>
    </row>
    <row r="1318" customFormat="false" ht="15" hidden="false" customHeight="true" outlineLevel="0" collapsed="false">
      <c r="A1318" s="19" t="n">
        <v>46060</v>
      </c>
      <c r="B1318" s="1" t="s">
        <v>344</v>
      </c>
      <c r="C1318" s="1" t="s">
        <v>164</v>
      </c>
      <c r="D1318" s="1" t="n">
        <v>25</v>
      </c>
      <c r="E1318" s="1" t="s">
        <v>152</v>
      </c>
      <c r="F1318" s="1" t="s">
        <v>341</v>
      </c>
      <c r="G1318" s="1" t="s">
        <v>342</v>
      </c>
      <c r="H1318" s="20" t="n">
        <v>1100</v>
      </c>
      <c r="I1318" s="21" t="n">
        <v>26.51</v>
      </c>
      <c r="J1318" s="20" t="n">
        <f aca="false">H1318*I1318</f>
        <v>29161</v>
      </c>
      <c r="K1318" s="22" t="n">
        <v>2.35</v>
      </c>
      <c r="L1318" s="23" t="n">
        <f aca="false">H1318*K1318</f>
        <v>2585</v>
      </c>
      <c r="M1318" s="23" t="n">
        <v>2500</v>
      </c>
      <c r="N1318" s="24" t="n">
        <f aca="false">L1318-M1318</f>
        <v>85</v>
      </c>
      <c r="O1318" s="25" t="n">
        <f aca="false">IF(L1318&gt;=M1318,1,0)</f>
        <v>1</v>
      </c>
      <c r="P1318" s="26" t="n">
        <v>0.6621</v>
      </c>
      <c r="Q1318" s="26" t="n">
        <v>0.162</v>
      </c>
      <c r="R1318" s="25" t="n">
        <v>80</v>
      </c>
      <c r="S1318" s="21" t="n">
        <v>9</v>
      </c>
    </row>
    <row r="1319" customFormat="false" ht="15" hidden="false" customHeight="true" outlineLevel="0" collapsed="false">
      <c r="A1319" s="19" t="n">
        <v>46060</v>
      </c>
      <c r="B1319" s="1" t="s">
        <v>344</v>
      </c>
      <c r="C1319" s="1" t="s">
        <v>164</v>
      </c>
      <c r="D1319" s="1" t="n">
        <v>26</v>
      </c>
      <c r="E1319" s="1" t="s">
        <v>10</v>
      </c>
      <c r="F1319" s="1" t="s">
        <v>309</v>
      </c>
      <c r="G1319" s="1" t="s">
        <v>317</v>
      </c>
      <c r="H1319" s="20" t="n">
        <v>1300</v>
      </c>
      <c r="I1319" s="21" t="n">
        <v>27.23</v>
      </c>
      <c r="J1319" s="20" t="n">
        <f aca="false">H1319*I1319</f>
        <v>35399</v>
      </c>
      <c r="K1319" s="22" t="n">
        <v>3.5</v>
      </c>
      <c r="L1319" s="23" t="n">
        <f aca="false">H1319*K1319</f>
        <v>4550</v>
      </c>
      <c r="M1319" s="23" t="n">
        <v>2500</v>
      </c>
      <c r="N1319" s="24" t="n">
        <f aca="false">L1319-M1319</f>
        <v>2050</v>
      </c>
      <c r="O1319" s="25" t="n">
        <f aca="false">IF(L1319&gt;=M1319,1,0)</f>
        <v>1</v>
      </c>
      <c r="P1319" s="26" t="n">
        <v>0.8526</v>
      </c>
      <c r="Q1319" s="26" t="n">
        <v>0.101</v>
      </c>
      <c r="R1319" s="25" t="n">
        <v>77</v>
      </c>
      <c r="S1319" s="21" t="n">
        <v>9</v>
      </c>
    </row>
    <row r="1320" customFormat="false" ht="15" hidden="false" customHeight="true" outlineLevel="0" collapsed="false">
      <c r="A1320" s="19" t="n">
        <v>46060</v>
      </c>
      <c r="B1320" s="1" t="s">
        <v>344</v>
      </c>
      <c r="C1320" s="1" t="s">
        <v>164</v>
      </c>
      <c r="D1320" s="1" t="n">
        <v>27</v>
      </c>
      <c r="E1320" s="1" t="s">
        <v>219</v>
      </c>
      <c r="F1320" s="1" t="s">
        <v>368</v>
      </c>
      <c r="G1320" s="1" t="s">
        <v>369</v>
      </c>
      <c r="H1320" s="20" t="n">
        <v>1150</v>
      </c>
      <c r="I1320" s="21" t="n">
        <v>27.57</v>
      </c>
      <c r="J1320" s="20" t="n">
        <f aca="false">H1320*I1320</f>
        <v>31705.5</v>
      </c>
      <c r="K1320" s="22" t="n">
        <v>2.62</v>
      </c>
      <c r="L1320" s="23" t="n">
        <f aca="false">H1320*K1320</f>
        <v>3013</v>
      </c>
      <c r="M1320" s="23" t="n">
        <v>2500</v>
      </c>
      <c r="N1320" s="24" t="n">
        <f aca="false">L1320-M1320</f>
        <v>513</v>
      </c>
      <c r="O1320" s="25" t="n">
        <f aca="false">IF(L1320&gt;=M1320,1,0)</f>
        <v>1</v>
      </c>
      <c r="P1320" s="26" t="n">
        <v>0.6714</v>
      </c>
      <c r="Q1320" s="26" t="n">
        <v>0.1307</v>
      </c>
      <c r="R1320" s="25" t="n">
        <v>73</v>
      </c>
      <c r="S1320" s="21" t="n">
        <v>12</v>
      </c>
    </row>
    <row r="1321" customFormat="false" ht="15" hidden="false" customHeight="true" outlineLevel="0" collapsed="false">
      <c r="A1321" s="19" t="n">
        <v>46060</v>
      </c>
      <c r="B1321" s="1" t="s">
        <v>344</v>
      </c>
      <c r="C1321" s="1" t="s">
        <v>164</v>
      </c>
      <c r="D1321" s="1" t="n">
        <v>28</v>
      </c>
      <c r="E1321" s="1" t="s">
        <v>10</v>
      </c>
      <c r="F1321" s="1" t="s">
        <v>361</v>
      </c>
      <c r="G1321" s="1" t="s">
        <v>370</v>
      </c>
      <c r="H1321" s="20" t="n">
        <v>400</v>
      </c>
      <c r="I1321" s="21" t="n">
        <v>46.93</v>
      </c>
      <c r="J1321" s="20" t="n">
        <f aca="false">H1321*I1321</f>
        <v>18772</v>
      </c>
      <c r="K1321" s="22" t="n">
        <v>3.6</v>
      </c>
      <c r="L1321" s="23" t="n">
        <f aca="false">H1321*K1321</f>
        <v>1440</v>
      </c>
      <c r="M1321" s="23" t="n">
        <v>2500</v>
      </c>
      <c r="N1321" s="24" t="n">
        <f aca="false">L1321-M1321</f>
        <v>-1060</v>
      </c>
      <c r="O1321" s="25" t="n">
        <f aca="false">IF(L1321&gt;=M1321,1,0)</f>
        <v>0</v>
      </c>
      <c r="P1321" s="26" t="n">
        <v>0.437</v>
      </c>
      <c r="Q1321" s="26" t="n">
        <v>0.0855</v>
      </c>
      <c r="R1321" s="25" t="n">
        <v>78</v>
      </c>
      <c r="S1321" s="21" t="n">
        <v>9</v>
      </c>
    </row>
    <row r="1322" customFormat="false" ht="15" hidden="false" customHeight="true" outlineLevel="0" collapsed="false">
      <c r="A1322" s="19" t="n">
        <v>46060</v>
      </c>
      <c r="B1322" s="1" t="s">
        <v>344</v>
      </c>
      <c r="C1322" s="1" t="s">
        <v>164</v>
      </c>
      <c r="D1322" s="1" t="n">
        <v>29</v>
      </c>
      <c r="E1322" s="1" t="s">
        <v>219</v>
      </c>
      <c r="F1322" s="1" t="s">
        <v>348</v>
      </c>
      <c r="G1322" s="1" t="s">
        <v>185</v>
      </c>
      <c r="H1322" s="20" t="n">
        <v>1750</v>
      </c>
      <c r="I1322" s="21" t="n">
        <v>17.89</v>
      </c>
      <c r="J1322" s="20" t="n">
        <f aca="false">H1322*I1322</f>
        <v>31307.5</v>
      </c>
      <c r="K1322" s="22" t="n">
        <v>1.44</v>
      </c>
      <c r="L1322" s="23" t="n">
        <f aca="false">H1322*K1322</f>
        <v>2520</v>
      </c>
      <c r="M1322" s="23" t="n">
        <v>2500</v>
      </c>
      <c r="N1322" s="24" t="n">
        <f aca="false">L1322-M1322</f>
        <v>20</v>
      </c>
      <c r="O1322" s="25" t="n">
        <f aca="false">IF(L1322&gt;=M1322,1,0)</f>
        <v>1</v>
      </c>
      <c r="P1322" s="26" t="n">
        <v>0.8726</v>
      </c>
      <c r="Q1322" s="26" t="n">
        <v>0.1015</v>
      </c>
      <c r="R1322" s="25" t="n">
        <v>73</v>
      </c>
      <c r="S1322" s="21" t="n">
        <v>9</v>
      </c>
    </row>
    <row r="1323" customFormat="false" ht="15" hidden="false" customHeight="true" outlineLevel="0" collapsed="false">
      <c r="A1323" s="19" t="n">
        <v>46060</v>
      </c>
      <c r="B1323" s="1" t="s">
        <v>344</v>
      </c>
      <c r="C1323" s="1" t="s">
        <v>164</v>
      </c>
      <c r="D1323" s="1" t="n">
        <v>30</v>
      </c>
      <c r="E1323" s="1" t="s">
        <v>10</v>
      </c>
      <c r="F1323" s="1" t="s">
        <v>160</v>
      </c>
      <c r="G1323" s="1" t="s">
        <v>161</v>
      </c>
      <c r="H1323" s="20" t="n">
        <v>1750</v>
      </c>
      <c r="I1323" s="21" t="n">
        <v>22.05</v>
      </c>
      <c r="J1323" s="20" t="n">
        <f aca="false">H1323*I1323</f>
        <v>38587.5</v>
      </c>
      <c r="K1323" s="22" t="n">
        <v>1.83</v>
      </c>
      <c r="L1323" s="23" t="n">
        <f aca="false">H1323*K1323</f>
        <v>3202.5</v>
      </c>
      <c r="M1323" s="23" t="n">
        <v>2500</v>
      </c>
      <c r="N1323" s="24" t="n">
        <f aca="false">L1323-M1323</f>
        <v>702.5</v>
      </c>
      <c r="O1323" s="25" t="n">
        <f aca="false">IF(L1323&gt;=M1323,1,0)</f>
        <v>1</v>
      </c>
      <c r="P1323" s="26" t="n">
        <v>0.9402</v>
      </c>
      <c r="Q1323" s="26" t="n">
        <v>0.1108</v>
      </c>
      <c r="R1323" s="25" t="n">
        <v>78</v>
      </c>
      <c r="S1323" s="21" t="n">
        <v>9</v>
      </c>
    </row>
    <row r="1324" customFormat="false" ht="15" hidden="false" customHeight="true" outlineLevel="0" collapsed="false">
      <c r="A1324" s="19" t="n">
        <v>46060</v>
      </c>
      <c r="B1324" s="1" t="s">
        <v>344</v>
      </c>
      <c r="C1324" s="1" t="s">
        <v>164</v>
      </c>
      <c r="D1324" s="1" t="n">
        <v>31</v>
      </c>
      <c r="E1324" s="1" t="s">
        <v>176</v>
      </c>
      <c r="F1324" s="1" t="s">
        <v>371</v>
      </c>
      <c r="G1324" s="1" t="s">
        <v>246</v>
      </c>
      <c r="H1324" s="20" t="n">
        <v>1600</v>
      </c>
      <c r="I1324" s="21" t="n">
        <v>21.16</v>
      </c>
      <c r="J1324" s="20" t="n">
        <f aca="false">H1324*I1324</f>
        <v>33856</v>
      </c>
      <c r="K1324" s="22" t="n">
        <v>1.81</v>
      </c>
      <c r="L1324" s="23" t="n">
        <f aca="false">H1324*K1324</f>
        <v>2896</v>
      </c>
      <c r="M1324" s="23" t="n">
        <v>2500</v>
      </c>
      <c r="N1324" s="24" t="n">
        <f aca="false">L1324-M1324</f>
        <v>396</v>
      </c>
      <c r="O1324" s="25" t="n">
        <f aca="false">IF(L1324&gt;=M1324,1,0)</f>
        <v>1</v>
      </c>
      <c r="P1324" s="26" t="n">
        <v>0.7959</v>
      </c>
      <c r="Q1324" s="26" t="n">
        <v>0.1159</v>
      </c>
      <c r="R1324" s="25" t="n">
        <v>78</v>
      </c>
      <c r="S1324" s="21" t="n">
        <v>9</v>
      </c>
    </row>
    <row r="1325" customFormat="false" ht="15" hidden="false" customHeight="true" outlineLevel="0" collapsed="false">
      <c r="A1325" s="19" t="n">
        <v>46060</v>
      </c>
      <c r="B1325" s="1" t="s">
        <v>344</v>
      </c>
      <c r="C1325" s="1" t="s">
        <v>164</v>
      </c>
      <c r="D1325" s="1" t="n">
        <v>32</v>
      </c>
      <c r="E1325" s="1" t="s">
        <v>176</v>
      </c>
      <c r="F1325" s="1" t="s">
        <v>377</v>
      </c>
      <c r="G1325" s="1" t="s">
        <v>203</v>
      </c>
      <c r="H1325" s="20" t="n">
        <v>1300</v>
      </c>
      <c r="I1325" s="21" t="n">
        <v>19.03</v>
      </c>
      <c r="J1325" s="20" t="n">
        <f aca="false">H1325*I1325</f>
        <v>24739</v>
      </c>
      <c r="K1325" s="22" t="n">
        <v>1.65</v>
      </c>
      <c r="L1325" s="23" t="n">
        <f aca="false">H1325*K1325</f>
        <v>2145</v>
      </c>
      <c r="M1325" s="23" t="n">
        <v>2500</v>
      </c>
      <c r="N1325" s="24" t="n">
        <f aca="false">L1325-M1325</f>
        <v>-355</v>
      </c>
      <c r="O1325" s="25" t="n">
        <f aca="false">IF(L1325&gt;=M1325,1,0)</f>
        <v>0</v>
      </c>
      <c r="P1325" s="26" t="n">
        <v>0.6503</v>
      </c>
      <c r="Q1325" s="26" t="n">
        <v>0.0768</v>
      </c>
      <c r="R1325" s="25" t="n">
        <v>69</v>
      </c>
      <c r="S1325" s="21" t="n">
        <v>9</v>
      </c>
    </row>
    <row r="1326" customFormat="false" ht="15" hidden="false" customHeight="true" outlineLevel="0" collapsed="false">
      <c r="A1326" s="19" t="n">
        <v>46060</v>
      </c>
      <c r="B1326" s="1" t="s">
        <v>344</v>
      </c>
      <c r="C1326" s="1" t="s">
        <v>190</v>
      </c>
      <c r="D1326" s="1" t="n">
        <v>33</v>
      </c>
      <c r="E1326" s="1" t="s">
        <v>16</v>
      </c>
      <c r="F1326" s="1" t="s">
        <v>300</v>
      </c>
      <c r="G1326" s="1" t="s">
        <v>260</v>
      </c>
      <c r="H1326" s="20" t="n">
        <v>2130</v>
      </c>
      <c r="I1326" s="21" t="n">
        <v>16.66</v>
      </c>
      <c r="J1326" s="20" t="n">
        <f aca="false">H1326*I1326</f>
        <v>35485.8</v>
      </c>
      <c r="K1326" s="22" t="n">
        <v>1.4</v>
      </c>
      <c r="L1326" s="23" t="n">
        <f aca="false">H1326*K1326</f>
        <v>2982</v>
      </c>
      <c r="M1326" s="23" t="n">
        <v>2500</v>
      </c>
      <c r="N1326" s="24" t="n">
        <f aca="false">L1326-M1326</f>
        <v>482</v>
      </c>
      <c r="O1326" s="25" t="n">
        <f aca="false">IF(L1326&gt;=M1326,1,0)</f>
        <v>1</v>
      </c>
      <c r="P1326" s="26" t="n">
        <v>0.874896449704142</v>
      </c>
      <c r="Q1326" s="26" t="n">
        <v>0.0931417979610751</v>
      </c>
      <c r="R1326" s="25" t="n">
        <v>67</v>
      </c>
      <c r="S1326" s="21" t="n">
        <v>10</v>
      </c>
    </row>
    <row r="1327" customFormat="false" ht="15" hidden="false" customHeight="true" outlineLevel="0" collapsed="false">
      <c r="A1327" s="19" t="n">
        <v>46060</v>
      </c>
      <c r="B1327" s="1" t="s">
        <v>344</v>
      </c>
      <c r="C1327" s="1" t="s">
        <v>190</v>
      </c>
      <c r="D1327" s="1" t="n">
        <v>34</v>
      </c>
      <c r="E1327" s="1" t="s">
        <v>16</v>
      </c>
      <c r="F1327" s="1" t="s">
        <v>139</v>
      </c>
      <c r="G1327" s="1" t="s">
        <v>140</v>
      </c>
      <c r="H1327" s="20" t="n">
        <v>1450</v>
      </c>
      <c r="I1327" s="21" t="n">
        <v>22.23</v>
      </c>
      <c r="J1327" s="20" t="n">
        <f aca="false">H1327*I1327</f>
        <v>32233.5</v>
      </c>
      <c r="K1327" s="22" t="n">
        <v>1.51</v>
      </c>
      <c r="L1327" s="23" t="n">
        <f aca="false">H1327*K1327</f>
        <v>2189.5</v>
      </c>
      <c r="M1327" s="23" t="n">
        <v>2500</v>
      </c>
      <c r="N1327" s="24" t="n">
        <f aca="false">L1327-M1327</f>
        <v>-310.5</v>
      </c>
      <c r="O1327" s="25" t="n">
        <f aca="false">IF(L1327&gt;=M1327,1,0)</f>
        <v>0</v>
      </c>
      <c r="P1327" s="26" t="n">
        <v>0.708740105540897</v>
      </c>
      <c r="Q1327" s="26" t="n">
        <v>0.0714285714285714</v>
      </c>
      <c r="R1327" s="25" t="n">
        <v>78</v>
      </c>
      <c r="S1327" s="21" t="n">
        <v>10</v>
      </c>
    </row>
    <row r="1328" customFormat="false" ht="15" hidden="false" customHeight="true" outlineLevel="0" collapsed="false">
      <c r="A1328" s="19" t="n">
        <v>46060</v>
      </c>
      <c r="B1328" s="1" t="s">
        <v>344</v>
      </c>
      <c r="C1328" s="1" t="s">
        <v>190</v>
      </c>
      <c r="D1328" s="1" t="n">
        <v>35</v>
      </c>
      <c r="E1328" s="1" t="s">
        <v>16</v>
      </c>
      <c r="F1328" s="1" t="s">
        <v>300</v>
      </c>
      <c r="G1328" s="1" t="s">
        <v>260</v>
      </c>
      <c r="H1328" s="20" t="n">
        <v>2000</v>
      </c>
      <c r="I1328" s="21" t="n">
        <v>16.66</v>
      </c>
      <c r="J1328" s="20" t="n">
        <f aca="false">H1328*I1328</f>
        <v>33320</v>
      </c>
      <c r="K1328" s="22" t="n">
        <v>1.4</v>
      </c>
      <c r="L1328" s="23" t="n">
        <f aca="false">H1328*K1328</f>
        <v>2800</v>
      </c>
      <c r="M1328" s="23" t="n">
        <v>2500</v>
      </c>
      <c r="N1328" s="24" t="n">
        <f aca="false">L1328-M1328</f>
        <v>300</v>
      </c>
      <c r="O1328" s="25" t="n">
        <f aca="false">IF(L1328&gt;=M1328,1,0)</f>
        <v>1</v>
      </c>
      <c r="P1328" s="26" t="n">
        <v>0.804830917874396</v>
      </c>
      <c r="Q1328" s="26" t="n">
        <v>0.088</v>
      </c>
      <c r="R1328" s="25" t="n">
        <v>75</v>
      </c>
      <c r="S1328" s="21" t="n">
        <v>10</v>
      </c>
    </row>
    <row r="1329" customFormat="false" ht="15" hidden="false" customHeight="true" outlineLevel="0" collapsed="false">
      <c r="A1329" s="19" t="n">
        <v>46060</v>
      </c>
      <c r="B1329" s="1" t="s">
        <v>344</v>
      </c>
      <c r="C1329" s="1" t="s">
        <v>190</v>
      </c>
      <c r="D1329" s="1" t="n">
        <v>36</v>
      </c>
      <c r="E1329" s="1" t="s">
        <v>16</v>
      </c>
      <c r="F1329" s="1" t="s">
        <v>378</v>
      </c>
      <c r="G1329" s="1" t="s">
        <v>260</v>
      </c>
      <c r="H1329" s="20" t="n">
        <v>1180</v>
      </c>
      <c r="I1329" s="21" t="n">
        <v>17.97</v>
      </c>
      <c r="J1329" s="20" t="n">
        <f aca="false">H1329*I1329</f>
        <v>21204.6</v>
      </c>
      <c r="K1329" s="22" t="n">
        <v>1.4</v>
      </c>
      <c r="L1329" s="23" t="n">
        <f aca="false">H1329*K1329</f>
        <v>1652</v>
      </c>
      <c r="M1329" s="23" t="n">
        <v>2500</v>
      </c>
      <c r="N1329" s="24" t="n">
        <f aca="false">L1329-M1329</f>
        <v>-848</v>
      </c>
      <c r="O1329" s="25" t="n">
        <f aca="false">IF(L1329&gt;=M1329,1,0)</f>
        <v>0</v>
      </c>
      <c r="P1329" s="26" t="n">
        <v>0.555676100628931</v>
      </c>
      <c r="Q1329" s="26" t="n">
        <v>0.0923766816143498</v>
      </c>
      <c r="R1329" s="25" t="n">
        <v>67</v>
      </c>
      <c r="S1329" s="21" t="n">
        <v>10</v>
      </c>
    </row>
    <row r="1330" customFormat="false" ht="15" hidden="false" customHeight="true" outlineLevel="0" collapsed="false">
      <c r="A1330" s="19" t="n">
        <v>46060</v>
      </c>
      <c r="B1330" s="1" t="s">
        <v>344</v>
      </c>
      <c r="C1330" s="1" t="s">
        <v>190</v>
      </c>
      <c r="D1330" s="1" t="n">
        <v>37</v>
      </c>
      <c r="E1330" s="1" t="s">
        <v>16</v>
      </c>
      <c r="F1330" s="1" t="s">
        <v>300</v>
      </c>
      <c r="G1330" s="1" t="s">
        <v>260</v>
      </c>
      <c r="H1330" s="20" t="n">
        <v>2250</v>
      </c>
      <c r="I1330" s="21" t="n">
        <v>16.66</v>
      </c>
      <c r="J1330" s="20" t="n">
        <f aca="false">H1330*I1330</f>
        <v>37485</v>
      </c>
      <c r="K1330" s="22" t="n">
        <v>1.4</v>
      </c>
      <c r="L1330" s="23" t="n">
        <f aca="false">H1330*K1330</f>
        <v>3150</v>
      </c>
      <c r="M1330" s="23" t="n">
        <v>2500</v>
      </c>
      <c r="N1330" s="24" t="n">
        <f aca="false">L1330-M1330</f>
        <v>650</v>
      </c>
      <c r="O1330" s="25" t="n">
        <f aca="false">IF(L1330&gt;=M1330,1,0)</f>
        <v>1</v>
      </c>
      <c r="P1330" s="26" t="n">
        <v>0.96412037037037</v>
      </c>
      <c r="Q1330" s="26" t="n">
        <v>0.0652650021901007</v>
      </c>
      <c r="R1330" s="25" t="n">
        <v>75</v>
      </c>
      <c r="S1330" s="21" t="n">
        <v>10</v>
      </c>
    </row>
    <row r="1331" customFormat="false" ht="15" hidden="false" customHeight="true" outlineLevel="0" collapsed="false">
      <c r="A1331" s="19" t="n">
        <v>46060</v>
      </c>
      <c r="B1331" s="1" t="s">
        <v>344</v>
      </c>
      <c r="C1331" s="1" t="s">
        <v>190</v>
      </c>
      <c r="D1331" s="1" t="n">
        <v>38</v>
      </c>
      <c r="E1331" s="1" t="s">
        <v>16</v>
      </c>
      <c r="F1331" s="1" t="s">
        <v>300</v>
      </c>
      <c r="G1331" s="1" t="s">
        <v>260</v>
      </c>
      <c r="H1331" s="20" t="n">
        <v>2160</v>
      </c>
      <c r="I1331" s="21" t="n">
        <v>16.66</v>
      </c>
      <c r="J1331" s="20" t="n">
        <f aca="false">H1331*I1331</f>
        <v>35985.6</v>
      </c>
      <c r="K1331" s="22" t="n">
        <v>1.4</v>
      </c>
      <c r="L1331" s="23" t="n">
        <f aca="false">H1331*K1331</f>
        <v>3024</v>
      </c>
      <c r="M1331" s="23" t="n">
        <v>2500</v>
      </c>
      <c r="N1331" s="24" t="n">
        <f aca="false">L1331-M1331</f>
        <v>524</v>
      </c>
      <c r="O1331" s="25" t="n">
        <f aca="false">IF(L1331&gt;=M1331,1,0)</f>
        <v>1</v>
      </c>
      <c r="P1331" s="26" t="n">
        <v>0.896842105263158</v>
      </c>
      <c r="Q1331" s="26" t="n">
        <v>0.0695067264573991</v>
      </c>
      <c r="R1331" s="25" t="n">
        <v>82</v>
      </c>
      <c r="S1331" s="21" t="n">
        <v>10</v>
      </c>
    </row>
    <row r="1332" customFormat="false" ht="15" hidden="false" customHeight="true" outlineLevel="0" collapsed="false">
      <c r="A1332" s="19" t="n">
        <v>46061</v>
      </c>
      <c r="B1332" s="1" t="s">
        <v>344</v>
      </c>
      <c r="C1332" s="1" t="s">
        <v>138</v>
      </c>
      <c r="D1332" s="1" t="n">
        <v>1</v>
      </c>
      <c r="E1332" s="1" t="s">
        <v>13</v>
      </c>
      <c r="F1332" s="1" t="s">
        <v>150</v>
      </c>
      <c r="G1332" s="1" t="s">
        <v>312</v>
      </c>
      <c r="H1332" s="20" t="n">
        <v>1100</v>
      </c>
      <c r="I1332" s="21" t="n">
        <v>21.11</v>
      </c>
      <c r="J1332" s="20" t="n">
        <f aca="false">H1332*I1332</f>
        <v>23221</v>
      </c>
      <c r="K1332" s="22" t="n">
        <v>2.2</v>
      </c>
      <c r="L1332" s="23" t="n">
        <f aca="false">H1332*K1332</f>
        <v>2420</v>
      </c>
      <c r="M1332" s="23" t="n">
        <v>2500</v>
      </c>
      <c r="N1332" s="24" t="n">
        <f aca="false">L1332-M1332</f>
        <v>-80</v>
      </c>
      <c r="O1332" s="25" t="n">
        <f aca="false">IF(L1332&gt;=M1332,1,0)</f>
        <v>0</v>
      </c>
      <c r="P1332" s="26" t="n">
        <v>0.6038</v>
      </c>
      <c r="Q1332" s="26" t="n">
        <v>0.112</v>
      </c>
      <c r="R1332" s="25" t="n">
        <v>76</v>
      </c>
      <c r="S1332" s="21" t="n">
        <v>8</v>
      </c>
    </row>
    <row r="1333" customFormat="false" ht="15" hidden="false" customHeight="true" outlineLevel="0" collapsed="false">
      <c r="A1333" s="19" t="n">
        <v>46061</v>
      </c>
      <c r="B1333" s="1" t="s">
        <v>344</v>
      </c>
      <c r="C1333" s="1" t="s">
        <v>138</v>
      </c>
      <c r="D1333" s="1" t="n">
        <v>2</v>
      </c>
      <c r="E1333" s="1" t="s">
        <v>16</v>
      </c>
      <c r="F1333" s="1" t="s">
        <v>357</v>
      </c>
      <c r="G1333" s="1" t="s">
        <v>362</v>
      </c>
      <c r="H1333" s="20" t="n">
        <v>1550</v>
      </c>
      <c r="I1333" s="21" t="n">
        <v>15.86</v>
      </c>
      <c r="J1333" s="20" t="n">
        <f aca="false">H1333*I1333</f>
        <v>24583</v>
      </c>
      <c r="K1333" s="22" t="n">
        <v>1.4</v>
      </c>
      <c r="L1333" s="23" t="n">
        <f aca="false">H1333*K1333</f>
        <v>2170</v>
      </c>
      <c r="M1333" s="23" t="n">
        <v>2500</v>
      </c>
      <c r="N1333" s="24" t="n">
        <f aca="false">L1333-M1333</f>
        <v>-330</v>
      </c>
      <c r="O1333" s="25" t="n">
        <f aca="false">IF(L1333&gt;=M1333,1,0)</f>
        <v>0</v>
      </c>
      <c r="P1333" s="26" t="n">
        <v>0.7716</v>
      </c>
      <c r="Q1333" s="26" t="n">
        <v>0.0733</v>
      </c>
      <c r="R1333" s="25" t="n">
        <v>66</v>
      </c>
      <c r="S1333" s="21" t="n">
        <v>8</v>
      </c>
    </row>
    <row r="1334" customFormat="false" ht="15" hidden="false" customHeight="true" outlineLevel="0" collapsed="false">
      <c r="A1334" s="19" t="n">
        <v>46061</v>
      </c>
      <c r="B1334" s="1" t="s">
        <v>344</v>
      </c>
      <c r="C1334" s="1" t="s">
        <v>138</v>
      </c>
      <c r="D1334" s="1" t="n">
        <v>3</v>
      </c>
      <c r="E1334" s="1" t="s">
        <v>13</v>
      </c>
      <c r="F1334" s="1" t="s">
        <v>340</v>
      </c>
      <c r="G1334" s="1" t="s">
        <v>149</v>
      </c>
      <c r="H1334" s="20" t="n">
        <v>1550</v>
      </c>
      <c r="I1334" s="21" t="n">
        <v>20.83</v>
      </c>
      <c r="J1334" s="20" t="n">
        <f aca="false">H1334*I1334</f>
        <v>32286.5</v>
      </c>
      <c r="K1334" s="22" t="n">
        <v>2.2</v>
      </c>
      <c r="L1334" s="23" t="n">
        <f aca="false">H1334*K1334</f>
        <v>3410</v>
      </c>
      <c r="M1334" s="23" t="n">
        <v>2500</v>
      </c>
      <c r="N1334" s="24" t="n">
        <f aca="false">L1334-M1334</f>
        <v>910.000000000001</v>
      </c>
      <c r="O1334" s="25" t="n">
        <f aca="false">IF(L1334&gt;=M1334,1,0)</f>
        <v>1</v>
      </c>
      <c r="P1334" s="26" t="n">
        <v>0.8474</v>
      </c>
      <c r="Q1334" s="26" t="n">
        <v>0.1213</v>
      </c>
      <c r="R1334" s="25" t="n">
        <v>79</v>
      </c>
      <c r="S1334" s="21" t="n">
        <v>8</v>
      </c>
    </row>
    <row r="1335" customFormat="false" ht="15" hidden="false" customHeight="true" outlineLevel="0" collapsed="false">
      <c r="A1335" s="19" t="n">
        <v>46061</v>
      </c>
      <c r="B1335" s="1" t="s">
        <v>344</v>
      </c>
      <c r="C1335" s="1" t="s">
        <v>138</v>
      </c>
      <c r="D1335" s="1" t="n">
        <v>4</v>
      </c>
      <c r="E1335" s="1" t="s">
        <v>145</v>
      </c>
      <c r="F1335" s="1" t="s">
        <v>373</v>
      </c>
      <c r="G1335" s="1" t="s">
        <v>379</v>
      </c>
      <c r="H1335" s="20" t="n">
        <v>1100</v>
      </c>
      <c r="I1335" s="21" t="n">
        <v>21.73</v>
      </c>
      <c r="J1335" s="20" t="n">
        <f aca="false">H1335*I1335</f>
        <v>23903</v>
      </c>
      <c r="K1335" s="22" t="n">
        <v>3</v>
      </c>
      <c r="L1335" s="23" t="n">
        <f aca="false">H1335*K1335</f>
        <v>3300</v>
      </c>
      <c r="M1335" s="23" t="n">
        <v>2500</v>
      </c>
      <c r="N1335" s="24" t="n">
        <f aca="false">L1335-M1335</f>
        <v>800</v>
      </c>
      <c r="O1335" s="25" t="n">
        <f aca="false">IF(L1335&gt;=M1335,1,0)</f>
        <v>1</v>
      </c>
      <c r="P1335" s="26" t="n">
        <v>0.6552</v>
      </c>
      <c r="Q1335" s="26" t="n">
        <v>0.1281</v>
      </c>
      <c r="R1335" s="25" t="n">
        <v>76</v>
      </c>
      <c r="S1335" s="21" t="n">
        <v>8</v>
      </c>
    </row>
    <row r="1336" customFormat="false" ht="15" hidden="false" customHeight="true" outlineLevel="0" collapsed="false">
      <c r="A1336" s="19" t="n">
        <v>46061</v>
      </c>
      <c r="B1336" s="1" t="s">
        <v>344</v>
      </c>
      <c r="C1336" s="1" t="s">
        <v>138</v>
      </c>
      <c r="D1336" s="1" t="n">
        <v>5</v>
      </c>
      <c r="E1336" s="1" t="s">
        <v>13</v>
      </c>
      <c r="F1336" s="1" t="s">
        <v>380</v>
      </c>
      <c r="G1336" s="1" t="s">
        <v>149</v>
      </c>
      <c r="H1336" s="20" t="n">
        <v>1400</v>
      </c>
      <c r="I1336" s="21" t="n">
        <v>16.21</v>
      </c>
      <c r="J1336" s="20" t="n">
        <f aca="false">H1336*I1336</f>
        <v>22694</v>
      </c>
      <c r="K1336" s="22" t="n">
        <v>2.2</v>
      </c>
      <c r="L1336" s="23" t="n">
        <f aca="false">H1336*K1336</f>
        <v>3080</v>
      </c>
      <c r="M1336" s="23" t="n">
        <v>2500</v>
      </c>
      <c r="N1336" s="24" t="n">
        <f aca="false">L1336-M1336</f>
        <v>580.000000000001</v>
      </c>
      <c r="O1336" s="25" t="n">
        <f aca="false">IF(L1336&gt;=M1336,1,0)</f>
        <v>1</v>
      </c>
      <c r="P1336" s="26" t="n">
        <v>0.6589</v>
      </c>
      <c r="Q1336" s="26" t="n">
        <v>0.0874</v>
      </c>
      <c r="R1336" s="25" t="n">
        <v>70</v>
      </c>
      <c r="S1336" s="21" t="n">
        <v>8</v>
      </c>
    </row>
    <row r="1337" customFormat="false" ht="15" hidden="false" customHeight="true" outlineLevel="0" collapsed="false">
      <c r="A1337" s="19" t="n">
        <v>46061</v>
      </c>
      <c r="B1337" s="1" t="s">
        <v>344</v>
      </c>
      <c r="C1337" s="1" t="s">
        <v>138</v>
      </c>
      <c r="D1337" s="1" t="n">
        <v>6</v>
      </c>
      <c r="E1337" s="1" t="s">
        <v>13</v>
      </c>
      <c r="F1337" s="1" t="s">
        <v>199</v>
      </c>
      <c r="G1337" s="1" t="s">
        <v>261</v>
      </c>
      <c r="H1337" s="20" t="n">
        <v>1250</v>
      </c>
      <c r="I1337" s="21" t="n">
        <v>19.73</v>
      </c>
      <c r="J1337" s="20" t="n">
        <f aca="false">H1337*I1337</f>
        <v>24662.5</v>
      </c>
      <c r="K1337" s="22" t="n">
        <v>2.2</v>
      </c>
      <c r="L1337" s="23" t="n">
        <f aca="false">H1337*K1337</f>
        <v>2750</v>
      </c>
      <c r="M1337" s="23" t="n">
        <v>2500</v>
      </c>
      <c r="N1337" s="24" t="n">
        <f aca="false">L1337-M1337</f>
        <v>250</v>
      </c>
      <c r="O1337" s="25" t="n">
        <f aca="false">IF(L1337&gt;=M1337,1,0)</f>
        <v>1</v>
      </c>
      <c r="P1337" s="26" t="n">
        <v>0.8672</v>
      </c>
      <c r="Q1337" s="26" t="n">
        <v>0.0928</v>
      </c>
      <c r="R1337" s="25" t="n">
        <v>58</v>
      </c>
      <c r="S1337" s="21" t="n">
        <v>8</v>
      </c>
    </row>
    <row r="1338" customFormat="false" ht="15" hidden="false" customHeight="true" outlineLevel="0" collapsed="false">
      <c r="A1338" s="19" t="n">
        <v>46061</v>
      </c>
      <c r="B1338" s="1" t="s">
        <v>344</v>
      </c>
      <c r="C1338" s="1" t="s">
        <v>138</v>
      </c>
      <c r="D1338" s="1" t="n">
        <v>7</v>
      </c>
      <c r="E1338" s="1" t="s">
        <v>13</v>
      </c>
      <c r="F1338" s="1" t="s">
        <v>262</v>
      </c>
      <c r="G1338" s="1" t="s">
        <v>149</v>
      </c>
      <c r="H1338" s="20" t="n">
        <v>1150</v>
      </c>
      <c r="I1338" s="21" t="n">
        <v>21.43</v>
      </c>
      <c r="J1338" s="20" t="n">
        <f aca="false">H1338*I1338</f>
        <v>24644.5</v>
      </c>
      <c r="K1338" s="22" t="n">
        <v>2.2</v>
      </c>
      <c r="L1338" s="23" t="n">
        <f aca="false">H1338*K1338</f>
        <v>2530</v>
      </c>
      <c r="M1338" s="23" t="n">
        <v>2500</v>
      </c>
      <c r="N1338" s="24" t="n">
        <f aca="false">L1338-M1338</f>
        <v>30</v>
      </c>
      <c r="O1338" s="25" t="n">
        <f aca="false">IF(L1338&gt;=M1338,1,0)</f>
        <v>1</v>
      </c>
      <c r="P1338" s="26" t="n">
        <v>0.6378</v>
      </c>
      <c r="Q1338" s="26" t="n">
        <v>0.1688</v>
      </c>
      <c r="R1338" s="25" t="n">
        <v>80</v>
      </c>
      <c r="S1338" s="21" t="n">
        <v>8</v>
      </c>
    </row>
    <row r="1339" customFormat="false" ht="15" hidden="false" customHeight="true" outlineLevel="0" collapsed="false">
      <c r="A1339" s="19" t="n">
        <v>46061</v>
      </c>
      <c r="B1339" s="1" t="s">
        <v>344</v>
      </c>
      <c r="C1339" s="1" t="s">
        <v>138</v>
      </c>
      <c r="D1339" s="1" t="n">
        <v>8</v>
      </c>
      <c r="E1339" s="1" t="s">
        <v>13</v>
      </c>
      <c r="F1339" s="1" t="s">
        <v>235</v>
      </c>
      <c r="G1339" s="1" t="s">
        <v>149</v>
      </c>
      <c r="H1339" s="20" t="n">
        <v>1550</v>
      </c>
      <c r="I1339" s="21" t="n">
        <v>19.64</v>
      </c>
      <c r="J1339" s="20" t="n">
        <f aca="false">H1339*I1339</f>
        <v>30442</v>
      </c>
      <c r="K1339" s="22" t="n">
        <v>2.2</v>
      </c>
      <c r="L1339" s="23" t="n">
        <f aca="false">H1339*K1339</f>
        <v>3410</v>
      </c>
      <c r="M1339" s="23" t="n">
        <v>2500</v>
      </c>
      <c r="N1339" s="24" t="n">
        <f aca="false">L1339-M1339</f>
        <v>910.000000000001</v>
      </c>
      <c r="O1339" s="25" t="n">
        <f aca="false">IF(L1339&gt;=M1339,1,0)</f>
        <v>1</v>
      </c>
      <c r="P1339" s="26" t="n">
        <v>0.8808</v>
      </c>
      <c r="Q1339" s="26" t="n">
        <v>0.1335</v>
      </c>
      <c r="R1339" s="25" t="n">
        <v>71</v>
      </c>
      <c r="S1339" s="21" t="n">
        <v>8</v>
      </c>
    </row>
    <row r="1340" customFormat="false" ht="15" hidden="false" customHeight="true" outlineLevel="0" collapsed="false">
      <c r="A1340" s="19" t="n">
        <v>46061</v>
      </c>
      <c r="B1340" s="1" t="s">
        <v>344</v>
      </c>
      <c r="C1340" s="1" t="s">
        <v>138</v>
      </c>
      <c r="D1340" s="1" t="n">
        <v>9</v>
      </c>
      <c r="E1340" s="1" t="s">
        <v>16</v>
      </c>
      <c r="F1340" s="1" t="s">
        <v>302</v>
      </c>
      <c r="G1340" s="1" t="s">
        <v>316</v>
      </c>
      <c r="H1340" s="20" t="n">
        <v>1450</v>
      </c>
      <c r="I1340" s="21" t="n">
        <v>17.95</v>
      </c>
      <c r="J1340" s="20" t="n">
        <f aca="false">H1340*I1340</f>
        <v>26027.5</v>
      </c>
      <c r="K1340" s="22" t="n">
        <v>1.44</v>
      </c>
      <c r="L1340" s="23" t="n">
        <f aca="false">H1340*K1340</f>
        <v>2088</v>
      </c>
      <c r="M1340" s="23" t="n">
        <v>2500</v>
      </c>
      <c r="N1340" s="24" t="n">
        <f aca="false">L1340-M1340</f>
        <v>-412</v>
      </c>
      <c r="O1340" s="25" t="n">
        <f aca="false">IF(L1340&gt;=M1340,1,0)</f>
        <v>0</v>
      </c>
      <c r="P1340" s="26" t="n">
        <v>0.7974</v>
      </c>
      <c r="Q1340" s="26" t="n">
        <v>0.1233</v>
      </c>
      <c r="R1340" s="25" t="n">
        <v>67</v>
      </c>
      <c r="S1340" s="21" t="n">
        <v>8</v>
      </c>
    </row>
    <row r="1341" customFormat="false" ht="15" hidden="false" customHeight="true" outlineLevel="0" collapsed="false">
      <c r="A1341" s="19" t="n">
        <v>46061</v>
      </c>
      <c r="B1341" s="1" t="s">
        <v>344</v>
      </c>
      <c r="C1341" s="1" t="s">
        <v>138</v>
      </c>
      <c r="D1341" s="1" t="n">
        <v>10</v>
      </c>
      <c r="E1341" s="1" t="s">
        <v>364</v>
      </c>
      <c r="F1341" s="1" t="s">
        <v>365</v>
      </c>
      <c r="G1341" s="1" t="s">
        <v>316</v>
      </c>
      <c r="H1341" s="20" t="n">
        <v>1130</v>
      </c>
      <c r="I1341" s="21" t="n">
        <v>18.1</v>
      </c>
      <c r="J1341" s="20" t="n">
        <f aca="false">H1341*I1341</f>
        <v>20453</v>
      </c>
      <c r="K1341" s="22" t="n">
        <v>4</v>
      </c>
      <c r="L1341" s="23" t="n">
        <f aca="false">H1341*K1341</f>
        <v>4520</v>
      </c>
      <c r="M1341" s="23" t="n">
        <v>2500</v>
      </c>
      <c r="N1341" s="24" t="n">
        <f aca="false">L1341-M1341</f>
        <v>2020</v>
      </c>
      <c r="O1341" s="25" t="n">
        <f aca="false">IF(L1341&gt;=M1341,1,0)</f>
        <v>1</v>
      </c>
      <c r="P1341" s="26" t="n">
        <v>0.5236</v>
      </c>
      <c r="Q1341" s="26" t="n">
        <v>0.17</v>
      </c>
      <c r="R1341" s="25" t="n">
        <v>65</v>
      </c>
      <c r="S1341" s="21" t="n">
        <v>10</v>
      </c>
    </row>
    <row r="1342" customFormat="false" ht="15" hidden="false" customHeight="true" outlineLevel="0" collapsed="false">
      <c r="A1342" s="19" t="n">
        <v>46061</v>
      </c>
      <c r="B1342" s="1" t="s">
        <v>344</v>
      </c>
      <c r="C1342" s="1" t="s">
        <v>138</v>
      </c>
      <c r="D1342" s="1" t="n">
        <v>11</v>
      </c>
      <c r="E1342" s="1" t="s">
        <v>10</v>
      </c>
      <c r="F1342" s="1" t="s">
        <v>346</v>
      </c>
      <c r="G1342" s="1" t="s">
        <v>350</v>
      </c>
      <c r="H1342" s="20" t="n">
        <v>1400</v>
      </c>
      <c r="I1342" s="21" t="n">
        <v>22.25</v>
      </c>
      <c r="J1342" s="20" t="n">
        <f aca="false">H1342*I1342</f>
        <v>31150</v>
      </c>
      <c r="K1342" s="22" t="n">
        <v>1.99</v>
      </c>
      <c r="L1342" s="23" t="n">
        <f aca="false">H1342*K1342</f>
        <v>2786</v>
      </c>
      <c r="M1342" s="23" t="n">
        <v>2500</v>
      </c>
      <c r="N1342" s="24" t="n">
        <f aca="false">L1342-M1342</f>
        <v>286</v>
      </c>
      <c r="O1342" s="25" t="n">
        <f aca="false">IF(L1342&gt;=M1342,1,0)</f>
        <v>1</v>
      </c>
      <c r="P1342" s="26" t="n">
        <v>0.7406</v>
      </c>
      <c r="Q1342" s="26" t="n">
        <v>0.1212</v>
      </c>
      <c r="R1342" s="25" t="n">
        <v>75</v>
      </c>
      <c r="S1342" s="21" t="n">
        <v>10</v>
      </c>
    </row>
    <row r="1343" customFormat="false" ht="15" hidden="false" customHeight="true" outlineLevel="0" collapsed="false">
      <c r="A1343" s="19" t="n">
        <v>46061</v>
      </c>
      <c r="B1343" s="1" t="s">
        <v>344</v>
      </c>
      <c r="C1343" s="1" t="s">
        <v>138</v>
      </c>
      <c r="D1343" s="1" t="n">
        <v>12</v>
      </c>
      <c r="E1343" s="1" t="s">
        <v>10</v>
      </c>
      <c r="F1343" s="1" t="s">
        <v>352</v>
      </c>
      <c r="G1343" s="1" t="s">
        <v>358</v>
      </c>
      <c r="H1343" s="20" t="n">
        <v>1450</v>
      </c>
      <c r="I1343" s="21" t="n">
        <v>19.12</v>
      </c>
      <c r="J1343" s="20" t="n">
        <f aca="false">H1343*I1343</f>
        <v>27724</v>
      </c>
      <c r="K1343" s="22" t="n">
        <v>2.25</v>
      </c>
      <c r="L1343" s="23" t="n">
        <f aca="false">H1343*K1343</f>
        <v>3262.5</v>
      </c>
      <c r="M1343" s="23" t="n">
        <v>2500</v>
      </c>
      <c r="N1343" s="24" t="n">
        <f aca="false">L1343-M1343</f>
        <v>762.5</v>
      </c>
      <c r="O1343" s="25" t="n">
        <f aca="false">IF(L1343&gt;=M1343,1,0)</f>
        <v>1</v>
      </c>
      <c r="P1343" s="26" t="n">
        <v>0.7087</v>
      </c>
      <c r="Q1343" s="26" t="n">
        <v>0.129</v>
      </c>
      <c r="R1343" s="25" t="n">
        <v>70</v>
      </c>
      <c r="S1343" s="21" t="n">
        <v>10</v>
      </c>
    </row>
    <row r="1344" customFormat="false" ht="15" hidden="false" customHeight="true" outlineLevel="0" collapsed="false">
      <c r="A1344" s="19" t="n">
        <v>46061</v>
      </c>
      <c r="B1344" s="1" t="s">
        <v>344</v>
      </c>
      <c r="C1344" s="1" t="s">
        <v>138</v>
      </c>
      <c r="D1344" s="1" t="n">
        <v>13</v>
      </c>
      <c r="E1344" s="1" t="s">
        <v>10</v>
      </c>
      <c r="F1344" s="1" t="s">
        <v>346</v>
      </c>
      <c r="G1344" s="1" t="s">
        <v>350</v>
      </c>
      <c r="H1344" s="20" t="n">
        <v>900</v>
      </c>
      <c r="I1344" s="21" t="n">
        <v>22.25</v>
      </c>
      <c r="J1344" s="20" t="n">
        <f aca="false">H1344*I1344</f>
        <v>20025</v>
      </c>
      <c r="K1344" s="22" t="n">
        <v>1.99</v>
      </c>
      <c r="L1344" s="23" t="n">
        <f aca="false">H1344*K1344</f>
        <v>1791</v>
      </c>
      <c r="M1344" s="23" t="n">
        <v>2500</v>
      </c>
      <c r="N1344" s="24" t="n">
        <f aca="false">L1344-M1344</f>
        <v>-709</v>
      </c>
      <c r="O1344" s="25" t="n">
        <f aca="false">IF(L1344&gt;=M1344,1,0)</f>
        <v>0</v>
      </c>
      <c r="P1344" s="26" t="n">
        <v>0.4851</v>
      </c>
      <c r="Q1344" s="26" t="n">
        <v>0.3651</v>
      </c>
      <c r="R1344" s="25" t="n">
        <v>72</v>
      </c>
      <c r="S1344" s="21" t="n">
        <v>9</v>
      </c>
    </row>
    <row r="1345" customFormat="false" ht="15" hidden="false" customHeight="true" outlineLevel="0" collapsed="false">
      <c r="A1345" s="19" t="n">
        <v>46061</v>
      </c>
      <c r="B1345" s="1" t="s">
        <v>344</v>
      </c>
      <c r="C1345" s="1" t="s">
        <v>138</v>
      </c>
      <c r="D1345" s="1" t="n">
        <v>14</v>
      </c>
      <c r="E1345" s="1" t="s">
        <v>10</v>
      </c>
      <c r="F1345" s="1" t="s">
        <v>160</v>
      </c>
      <c r="G1345" s="1" t="s">
        <v>161</v>
      </c>
      <c r="H1345" s="20" t="n">
        <v>1600</v>
      </c>
      <c r="I1345" s="21" t="n">
        <v>22.05</v>
      </c>
      <c r="J1345" s="20" t="n">
        <f aca="false">H1345*I1345</f>
        <v>35280</v>
      </c>
      <c r="K1345" s="22" t="n">
        <v>1.83</v>
      </c>
      <c r="L1345" s="23" t="n">
        <f aca="false">H1345*K1345</f>
        <v>2928</v>
      </c>
      <c r="M1345" s="23" t="n">
        <v>2500</v>
      </c>
      <c r="N1345" s="24" t="n">
        <f aca="false">L1345-M1345</f>
        <v>428</v>
      </c>
      <c r="O1345" s="25" t="n">
        <f aca="false">IF(L1345&gt;=M1345,1,0)</f>
        <v>1</v>
      </c>
      <c r="P1345" s="26" t="n">
        <v>0.9173</v>
      </c>
      <c r="Q1345" s="26" t="n">
        <v>0.1725</v>
      </c>
      <c r="R1345" s="25" t="n">
        <v>72</v>
      </c>
      <c r="S1345" s="21" t="n">
        <v>9</v>
      </c>
    </row>
    <row r="1346" customFormat="false" ht="15" hidden="false" customHeight="true" outlineLevel="0" collapsed="false">
      <c r="A1346" s="19" t="n">
        <v>46061</v>
      </c>
      <c r="B1346" s="1" t="s">
        <v>344</v>
      </c>
      <c r="C1346" s="1" t="s">
        <v>138</v>
      </c>
      <c r="D1346" s="1" t="n">
        <v>15</v>
      </c>
      <c r="E1346" s="1" t="s">
        <v>10</v>
      </c>
      <c r="F1346" s="1" t="s">
        <v>167</v>
      </c>
      <c r="G1346" s="1" t="s">
        <v>208</v>
      </c>
      <c r="H1346" s="20" t="n">
        <v>2100</v>
      </c>
      <c r="I1346" s="21" t="n">
        <v>19.05</v>
      </c>
      <c r="J1346" s="20" t="n">
        <f aca="false">H1346*I1346</f>
        <v>40005</v>
      </c>
      <c r="K1346" s="22" t="n">
        <v>1.53</v>
      </c>
      <c r="L1346" s="23" t="n">
        <f aca="false">H1346*K1346</f>
        <v>3213</v>
      </c>
      <c r="M1346" s="23" t="n">
        <v>2500</v>
      </c>
      <c r="N1346" s="24" t="n">
        <f aca="false">L1346-M1346</f>
        <v>713</v>
      </c>
      <c r="O1346" s="25" t="n">
        <f aca="false">IF(L1346&gt;=M1346,1,0)</f>
        <v>1</v>
      </c>
      <c r="P1346" s="26" t="n">
        <v>0.9457</v>
      </c>
      <c r="Q1346" s="26" t="n">
        <v>0.1334</v>
      </c>
      <c r="R1346" s="25" t="n">
        <v>74</v>
      </c>
      <c r="S1346" s="21" t="n">
        <v>10</v>
      </c>
    </row>
    <row r="1347" customFormat="false" ht="15" hidden="false" customHeight="true" outlineLevel="0" collapsed="false">
      <c r="A1347" s="19" t="n">
        <v>46061</v>
      </c>
      <c r="B1347" s="1" t="s">
        <v>344</v>
      </c>
      <c r="C1347" s="1" t="s">
        <v>138</v>
      </c>
      <c r="D1347" s="1" t="n">
        <v>16</v>
      </c>
      <c r="E1347" s="1" t="s">
        <v>10</v>
      </c>
      <c r="F1347" s="1" t="s">
        <v>346</v>
      </c>
      <c r="G1347" s="1" t="s">
        <v>297</v>
      </c>
      <c r="H1347" s="20" t="n">
        <v>1600</v>
      </c>
      <c r="I1347" s="21" t="n">
        <v>16.82</v>
      </c>
      <c r="J1347" s="20" t="n">
        <f aca="false">H1347*I1347</f>
        <v>26912</v>
      </c>
      <c r="K1347" s="22" t="n">
        <v>1.45</v>
      </c>
      <c r="L1347" s="23" t="n">
        <f aca="false">H1347*K1347</f>
        <v>2320</v>
      </c>
      <c r="M1347" s="23" t="n">
        <v>2500</v>
      </c>
      <c r="N1347" s="24" t="n">
        <f aca="false">L1347-M1347</f>
        <v>-180</v>
      </c>
      <c r="O1347" s="25" t="n">
        <f aca="false">IF(L1347&gt;=M1347,1,0)</f>
        <v>0</v>
      </c>
      <c r="P1347" s="26" t="n">
        <v>0.6858</v>
      </c>
      <c r="Q1347" s="26" t="n">
        <v>0.1306</v>
      </c>
      <c r="R1347" s="25" t="n">
        <v>73</v>
      </c>
      <c r="S1347" s="21" t="n">
        <v>8</v>
      </c>
    </row>
    <row r="1348" customFormat="false" ht="15" hidden="false" customHeight="true" outlineLevel="0" collapsed="false">
      <c r="A1348" s="19" t="n">
        <v>46061</v>
      </c>
      <c r="B1348" s="1" t="s">
        <v>344</v>
      </c>
      <c r="C1348" s="1" t="s">
        <v>164</v>
      </c>
      <c r="D1348" s="1" t="n">
        <v>17</v>
      </c>
      <c r="E1348" s="1" t="s">
        <v>10</v>
      </c>
      <c r="F1348" s="1" t="s">
        <v>291</v>
      </c>
      <c r="G1348" s="1" t="s">
        <v>298</v>
      </c>
      <c r="H1348" s="20" t="n">
        <v>1400</v>
      </c>
      <c r="I1348" s="21" t="n">
        <v>35.97</v>
      </c>
      <c r="J1348" s="20" t="n">
        <f aca="false">H1348*I1348</f>
        <v>50358</v>
      </c>
      <c r="K1348" s="22" t="n">
        <v>2.88</v>
      </c>
      <c r="L1348" s="23" t="n">
        <f aca="false">H1348*K1348</f>
        <v>4032</v>
      </c>
      <c r="M1348" s="23" t="n">
        <v>2500</v>
      </c>
      <c r="N1348" s="24" t="n">
        <f aca="false">L1348-M1348</f>
        <v>1532</v>
      </c>
      <c r="O1348" s="25" t="n">
        <f aca="false">IF(L1348&gt;=M1348,1,0)</f>
        <v>1</v>
      </c>
      <c r="P1348" s="26" t="n">
        <v>0.836</v>
      </c>
      <c r="Q1348" s="26" t="n">
        <v>0.0682</v>
      </c>
      <c r="R1348" s="25" t="n">
        <v>87</v>
      </c>
      <c r="S1348" s="21" t="n">
        <v>12</v>
      </c>
    </row>
    <row r="1349" customFormat="false" ht="15" hidden="false" customHeight="true" outlineLevel="0" collapsed="false">
      <c r="A1349" s="19" t="n">
        <v>46061</v>
      </c>
      <c r="B1349" s="1" t="s">
        <v>344</v>
      </c>
      <c r="C1349" s="1" t="s">
        <v>164</v>
      </c>
      <c r="D1349" s="1" t="n">
        <v>18</v>
      </c>
      <c r="E1349" s="1" t="s">
        <v>10</v>
      </c>
      <c r="F1349" s="1" t="s">
        <v>167</v>
      </c>
      <c r="G1349" s="1" t="s">
        <v>208</v>
      </c>
      <c r="H1349" s="20" t="n">
        <v>2300</v>
      </c>
      <c r="I1349" s="21" t="n">
        <v>19.05</v>
      </c>
      <c r="J1349" s="20" t="n">
        <f aca="false">H1349*I1349</f>
        <v>43815</v>
      </c>
      <c r="K1349" s="22" t="n">
        <v>1.83</v>
      </c>
      <c r="L1349" s="23" t="n">
        <f aca="false">H1349*K1349</f>
        <v>4209</v>
      </c>
      <c r="M1349" s="23" t="n">
        <v>2500</v>
      </c>
      <c r="N1349" s="24" t="n">
        <f aca="false">L1349-M1349</f>
        <v>1709</v>
      </c>
      <c r="O1349" s="25" t="n">
        <f aca="false">IF(L1349&gt;=M1349,1,0)</f>
        <v>1</v>
      </c>
      <c r="P1349" s="26" t="n">
        <v>0.9186</v>
      </c>
      <c r="Q1349" s="26" t="n">
        <v>0.0808</v>
      </c>
      <c r="R1349" s="25" t="n">
        <v>83</v>
      </c>
      <c r="S1349" s="21" t="n">
        <v>10</v>
      </c>
    </row>
    <row r="1350" customFormat="false" ht="15" hidden="false" customHeight="true" outlineLevel="0" collapsed="false">
      <c r="A1350" s="19" t="n">
        <v>46061</v>
      </c>
      <c r="B1350" s="1" t="s">
        <v>344</v>
      </c>
      <c r="C1350" s="1" t="s">
        <v>164</v>
      </c>
      <c r="D1350" s="1" t="n">
        <v>19</v>
      </c>
      <c r="E1350" s="1" t="s">
        <v>10</v>
      </c>
      <c r="F1350" s="1" t="s">
        <v>167</v>
      </c>
      <c r="G1350" s="1" t="s">
        <v>208</v>
      </c>
      <c r="H1350" s="20" t="n">
        <v>2300</v>
      </c>
      <c r="I1350" s="21" t="n">
        <v>19.05</v>
      </c>
      <c r="J1350" s="20" t="n">
        <f aca="false">H1350*I1350</f>
        <v>43815</v>
      </c>
      <c r="K1350" s="22" t="n">
        <v>1.83</v>
      </c>
      <c r="L1350" s="23" t="n">
        <f aca="false">H1350*K1350</f>
        <v>4209</v>
      </c>
      <c r="M1350" s="23" t="n">
        <v>2500</v>
      </c>
      <c r="N1350" s="24" t="n">
        <f aca="false">L1350-M1350</f>
        <v>1709</v>
      </c>
      <c r="O1350" s="25" t="n">
        <f aca="false">IF(L1350&gt;=M1350,1,0)</f>
        <v>1</v>
      </c>
      <c r="P1350" s="26" t="n">
        <v>0.9004</v>
      </c>
      <c r="Q1350" s="26" t="n">
        <v>0.0867</v>
      </c>
      <c r="R1350" s="25" t="n">
        <v>83</v>
      </c>
      <c r="S1350" s="21" t="n">
        <v>10</v>
      </c>
    </row>
    <row r="1351" customFormat="false" ht="15" hidden="false" customHeight="true" outlineLevel="0" collapsed="false">
      <c r="A1351" s="19" t="n">
        <v>46061</v>
      </c>
      <c r="B1351" s="1" t="s">
        <v>344</v>
      </c>
      <c r="C1351" s="1" t="s">
        <v>164</v>
      </c>
      <c r="D1351" s="1" t="n">
        <v>20</v>
      </c>
      <c r="E1351" s="1" t="s">
        <v>176</v>
      </c>
      <c r="F1351" s="1" t="s">
        <v>381</v>
      </c>
      <c r="G1351" s="1" t="s">
        <v>316</v>
      </c>
      <c r="H1351" s="20" t="n">
        <v>1550</v>
      </c>
      <c r="I1351" s="21" t="n">
        <v>17.95</v>
      </c>
      <c r="J1351" s="20" t="n">
        <f aca="false">H1351*I1351</f>
        <v>27822.5</v>
      </c>
      <c r="K1351" s="22" t="n">
        <v>1.44</v>
      </c>
      <c r="L1351" s="23" t="n">
        <f aca="false">H1351*K1351</f>
        <v>2232</v>
      </c>
      <c r="M1351" s="23" t="n">
        <v>2500</v>
      </c>
      <c r="N1351" s="24" t="n">
        <f aca="false">L1351-M1351</f>
        <v>-268</v>
      </c>
      <c r="O1351" s="25" t="n">
        <f aca="false">IF(L1351&gt;=M1351,1,0)</f>
        <v>0</v>
      </c>
      <c r="P1351" s="26" t="n">
        <v>0.7652</v>
      </c>
      <c r="Q1351" s="26" t="n">
        <v>0.0879</v>
      </c>
      <c r="R1351" s="25" t="n">
        <v>72</v>
      </c>
      <c r="S1351" s="21" t="n">
        <v>8</v>
      </c>
    </row>
    <row r="1352" customFormat="false" ht="15" hidden="false" customHeight="true" outlineLevel="0" collapsed="false">
      <c r="A1352" s="19" t="n">
        <v>46061</v>
      </c>
      <c r="B1352" s="1" t="s">
        <v>344</v>
      </c>
      <c r="C1352" s="1" t="s">
        <v>164</v>
      </c>
      <c r="D1352" s="1" t="n">
        <v>21</v>
      </c>
      <c r="E1352" s="1" t="s">
        <v>10</v>
      </c>
      <c r="F1352" s="1" t="s">
        <v>361</v>
      </c>
      <c r="G1352" s="1" t="s">
        <v>370</v>
      </c>
      <c r="H1352" s="20" t="n">
        <v>300</v>
      </c>
      <c r="I1352" s="21" t="n">
        <v>46.93</v>
      </c>
      <c r="J1352" s="20" t="n">
        <f aca="false">H1352*I1352</f>
        <v>14079</v>
      </c>
      <c r="K1352" s="22" t="n">
        <v>3.6</v>
      </c>
      <c r="L1352" s="23" t="n">
        <f aca="false">H1352*K1352</f>
        <v>1080</v>
      </c>
      <c r="M1352" s="23" t="n">
        <v>2500</v>
      </c>
      <c r="N1352" s="24" t="n">
        <f aca="false">L1352-M1352</f>
        <v>-1420</v>
      </c>
      <c r="O1352" s="25" t="n">
        <f aca="false">IF(L1352&gt;=M1352,1,0)</f>
        <v>0</v>
      </c>
      <c r="P1352" s="26" t="n">
        <v>0.312</v>
      </c>
      <c r="Q1352" s="26" t="n">
        <v>0.1073</v>
      </c>
      <c r="R1352" s="25" t="n">
        <v>73</v>
      </c>
      <c r="S1352" s="21" t="n">
        <v>10</v>
      </c>
    </row>
    <row r="1353" customFormat="false" ht="15" hidden="false" customHeight="true" outlineLevel="0" collapsed="false">
      <c r="A1353" s="19" t="n">
        <v>46061</v>
      </c>
      <c r="B1353" s="1" t="s">
        <v>344</v>
      </c>
      <c r="C1353" s="1" t="s">
        <v>164</v>
      </c>
      <c r="D1353" s="1" t="n">
        <v>22</v>
      </c>
      <c r="E1353" s="1" t="s">
        <v>176</v>
      </c>
      <c r="F1353" s="1" t="s">
        <v>367</v>
      </c>
      <c r="G1353" s="1" t="s">
        <v>254</v>
      </c>
      <c r="H1353" s="20" t="n">
        <v>1350</v>
      </c>
      <c r="I1353" s="21" t="n">
        <v>21.29</v>
      </c>
      <c r="J1353" s="20" t="n">
        <f aca="false">H1353*I1353</f>
        <v>28741.5</v>
      </c>
      <c r="K1353" s="22" t="n">
        <v>1.6</v>
      </c>
      <c r="L1353" s="23" t="n">
        <f aca="false">H1353*K1353</f>
        <v>2160</v>
      </c>
      <c r="M1353" s="23" t="n">
        <v>2500</v>
      </c>
      <c r="N1353" s="24" t="n">
        <f aca="false">L1353-M1353</f>
        <v>-340</v>
      </c>
      <c r="O1353" s="25" t="n">
        <f aca="false">IF(L1353&gt;=M1353,1,0)</f>
        <v>0</v>
      </c>
      <c r="P1353" s="26" t="n">
        <v>0.6728</v>
      </c>
      <c r="Q1353" s="26" t="n">
        <v>0.0977</v>
      </c>
      <c r="R1353" s="25" t="n">
        <v>78</v>
      </c>
      <c r="S1353" s="21" t="n">
        <v>9</v>
      </c>
    </row>
    <row r="1354" customFormat="false" ht="15" hidden="false" customHeight="true" outlineLevel="0" collapsed="false">
      <c r="A1354" s="19" t="n">
        <v>46061</v>
      </c>
      <c r="B1354" s="1" t="s">
        <v>344</v>
      </c>
      <c r="C1354" s="1" t="s">
        <v>164</v>
      </c>
      <c r="D1354" s="1" t="n">
        <v>23</v>
      </c>
      <c r="E1354" s="1" t="s">
        <v>22</v>
      </c>
      <c r="F1354" s="1" t="s">
        <v>304</v>
      </c>
      <c r="G1354" s="1" t="s">
        <v>375</v>
      </c>
      <c r="H1354" s="20" t="n">
        <v>2050</v>
      </c>
      <c r="I1354" s="21" t="n">
        <v>20.12</v>
      </c>
      <c r="J1354" s="20" t="n">
        <f aca="false">H1354*I1354</f>
        <v>41246</v>
      </c>
      <c r="K1354" s="22" t="n">
        <v>1.15</v>
      </c>
      <c r="L1354" s="23" t="n">
        <f aca="false">H1354*K1354</f>
        <v>2357.5</v>
      </c>
      <c r="M1354" s="23" t="n">
        <v>2500</v>
      </c>
      <c r="N1354" s="24" t="n">
        <f aca="false">L1354-M1354</f>
        <v>-142.5</v>
      </c>
      <c r="O1354" s="25" t="n">
        <f aca="false">IF(L1354&gt;=M1354,1,0)</f>
        <v>0</v>
      </c>
      <c r="P1354" s="26" t="n">
        <v>0.763</v>
      </c>
      <c r="Q1354" s="26" t="n">
        <v>0.0672</v>
      </c>
      <c r="R1354" s="25" t="n">
        <v>77</v>
      </c>
      <c r="S1354" s="21" t="n">
        <v>12</v>
      </c>
    </row>
    <row r="1355" customFormat="false" ht="15" hidden="false" customHeight="true" outlineLevel="0" collapsed="false">
      <c r="A1355" s="19" t="n">
        <v>46061</v>
      </c>
      <c r="B1355" s="1" t="s">
        <v>344</v>
      </c>
      <c r="C1355" s="1" t="s">
        <v>164</v>
      </c>
      <c r="D1355" s="1" t="n">
        <v>24</v>
      </c>
      <c r="E1355" s="1" t="s">
        <v>22</v>
      </c>
      <c r="F1355" s="1" t="s">
        <v>376</v>
      </c>
      <c r="G1355" s="1" t="s">
        <v>382</v>
      </c>
      <c r="H1355" s="20" t="n">
        <v>900</v>
      </c>
      <c r="I1355" s="21" t="n">
        <v>20.56</v>
      </c>
      <c r="J1355" s="20" t="n">
        <f aca="false">H1355*I1355</f>
        <v>18504</v>
      </c>
      <c r="K1355" s="22" t="n">
        <v>1.4</v>
      </c>
      <c r="L1355" s="23" t="n">
        <f aca="false">H1355*K1355</f>
        <v>1260</v>
      </c>
      <c r="M1355" s="23" t="n">
        <v>2500</v>
      </c>
      <c r="N1355" s="24" t="n">
        <f aca="false">L1355-M1355</f>
        <v>-1240</v>
      </c>
      <c r="O1355" s="25" t="n">
        <f aca="false">IF(L1355&gt;=M1355,1,0)</f>
        <v>0</v>
      </c>
      <c r="P1355" s="26" t="n">
        <v>0.3934</v>
      </c>
      <c r="Q1355" s="26" t="n">
        <v>0.0771</v>
      </c>
      <c r="R1355" s="25" t="n">
        <v>72</v>
      </c>
      <c r="S1355" s="21" t="n">
        <v>12</v>
      </c>
    </row>
    <row r="1356" customFormat="false" ht="15" hidden="false" customHeight="true" outlineLevel="0" collapsed="false">
      <c r="A1356" s="19" t="n">
        <v>46061</v>
      </c>
      <c r="B1356" s="1" t="s">
        <v>344</v>
      </c>
      <c r="C1356" s="1" t="s">
        <v>164</v>
      </c>
      <c r="D1356" s="1" t="n">
        <v>25</v>
      </c>
      <c r="E1356" s="1" t="s">
        <v>152</v>
      </c>
      <c r="F1356" s="1" t="s">
        <v>341</v>
      </c>
      <c r="G1356" s="1" t="s">
        <v>342</v>
      </c>
      <c r="H1356" s="20" t="n">
        <v>1150</v>
      </c>
      <c r="I1356" s="21" t="n">
        <v>26.51</v>
      </c>
      <c r="J1356" s="20" t="n">
        <f aca="false">H1356*I1356</f>
        <v>30486.5</v>
      </c>
      <c r="K1356" s="22" t="n">
        <v>2.35</v>
      </c>
      <c r="L1356" s="23" t="n">
        <f aca="false">H1356*K1356</f>
        <v>2702.5</v>
      </c>
      <c r="M1356" s="23" t="n">
        <v>2500</v>
      </c>
      <c r="N1356" s="24" t="n">
        <f aca="false">L1356-M1356</f>
        <v>202.5</v>
      </c>
      <c r="O1356" s="25" t="n">
        <f aca="false">IF(L1356&gt;=M1356,1,0)</f>
        <v>1</v>
      </c>
      <c r="P1356" s="26" t="n">
        <v>0.6839</v>
      </c>
      <c r="Q1356" s="26" t="n">
        <v>0.16</v>
      </c>
      <c r="R1356" s="25" t="n">
        <v>80</v>
      </c>
      <c r="S1356" s="21" t="n">
        <v>9</v>
      </c>
    </row>
    <row r="1357" customFormat="false" ht="15" hidden="false" customHeight="true" outlineLevel="0" collapsed="false">
      <c r="A1357" s="19" t="n">
        <v>46061</v>
      </c>
      <c r="B1357" s="1" t="s">
        <v>344</v>
      </c>
      <c r="C1357" s="1" t="s">
        <v>164</v>
      </c>
      <c r="D1357" s="1" t="n">
        <v>26</v>
      </c>
      <c r="E1357" s="1" t="s">
        <v>10</v>
      </c>
      <c r="F1357" s="1" t="s">
        <v>309</v>
      </c>
      <c r="G1357" s="1" t="s">
        <v>317</v>
      </c>
      <c r="H1357" s="20" t="n">
        <v>1300</v>
      </c>
      <c r="I1357" s="21" t="n">
        <v>27.23</v>
      </c>
      <c r="J1357" s="20" t="n">
        <f aca="false">H1357*I1357</f>
        <v>35399</v>
      </c>
      <c r="K1357" s="22" t="n">
        <v>3.5</v>
      </c>
      <c r="L1357" s="23" t="n">
        <f aca="false">H1357*K1357</f>
        <v>4550</v>
      </c>
      <c r="M1357" s="23" t="n">
        <v>2500</v>
      </c>
      <c r="N1357" s="24" t="n">
        <f aca="false">L1357-M1357</f>
        <v>2050</v>
      </c>
      <c r="O1357" s="25" t="n">
        <f aca="false">IF(L1357&gt;=M1357,1,0)</f>
        <v>1</v>
      </c>
      <c r="P1357" s="26" t="n">
        <v>0.8477</v>
      </c>
      <c r="Q1357" s="26" t="n">
        <v>0.0967</v>
      </c>
      <c r="R1357" s="25" t="n">
        <v>78</v>
      </c>
      <c r="S1357" s="21" t="n">
        <v>9</v>
      </c>
    </row>
    <row r="1358" customFormat="false" ht="15" hidden="false" customHeight="true" outlineLevel="0" collapsed="false">
      <c r="A1358" s="19" t="n">
        <v>46061</v>
      </c>
      <c r="B1358" s="1" t="s">
        <v>344</v>
      </c>
      <c r="C1358" s="1" t="s">
        <v>164</v>
      </c>
      <c r="D1358" s="1" t="n">
        <v>27</v>
      </c>
      <c r="E1358" s="1" t="s">
        <v>219</v>
      </c>
      <c r="F1358" s="1" t="s">
        <v>244</v>
      </c>
      <c r="G1358" s="1" t="s">
        <v>369</v>
      </c>
      <c r="H1358" s="20" t="n">
        <v>1000</v>
      </c>
      <c r="I1358" s="21" t="n">
        <v>27.57</v>
      </c>
      <c r="J1358" s="20" t="n">
        <f aca="false">H1358*I1358</f>
        <v>27570</v>
      </c>
      <c r="K1358" s="22" t="n">
        <v>1.2</v>
      </c>
      <c r="L1358" s="23" t="n">
        <f aca="false">H1358*K1358</f>
        <v>1200</v>
      </c>
      <c r="M1358" s="23" t="n">
        <v>2500</v>
      </c>
      <c r="N1358" s="24" t="n">
        <f aca="false">L1358-M1358</f>
        <v>-1300</v>
      </c>
      <c r="O1358" s="25" t="n">
        <f aca="false">IF(L1358&gt;=M1358,1,0)</f>
        <v>0</v>
      </c>
      <c r="P1358" s="26" t="n">
        <v>0.8076</v>
      </c>
      <c r="Q1358" s="26" t="n">
        <v>0.2271</v>
      </c>
      <c r="R1358" s="25" t="n">
        <v>73</v>
      </c>
      <c r="S1358" s="21" t="n">
        <v>8</v>
      </c>
    </row>
    <row r="1359" customFormat="false" ht="15" hidden="false" customHeight="true" outlineLevel="0" collapsed="false">
      <c r="A1359" s="19" t="n">
        <v>46061</v>
      </c>
      <c r="B1359" s="1" t="s">
        <v>344</v>
      </c>
      <c r="C1359" s="1" t="s">
        <v>164</v>
      </c>
      <c r="D1359" s="1" t="n">
        <v>28</v>
      </c>
      <c r="E1359" s="1" t="s">
        <v>10</v>
      </c>
      <c r="F1359" s="1" t="s">
        <v>361</v>
      </c>
      <c r="G1359" s="1" t="s">
        <v>370</v>
      </c>
      <c r="H1359" s="20" t="n">
        <v>500</v>
      </c>
      <c r="I1359" s="21" t="n">
        <v>46.93</v>
      </c>
      <c r="J1359" s="20" t="n">
        <f aca="false">H1359*I1359</f>
        <v>23465</v>
      </c>
      <c r="K1359" s="22" t="n">
        <v>3.6</v>
      </c>
      <c r="L1359" s="23" t="n">
        <f aca="false">H1359*K1359</f>
        <v>1800</v>
      </c>
      <c r="M1359" s="23" t="n">
        <v>2500</v>
      </c>
      <c r="N1359" s="24" t="n">
        <f aca="false">L1359-M1359</f>
        <v>-700</v>
      </c>
      <c r="O1359" s="25" t="n">
        <f aca="false">IF(L1359&gt;=M1359,1,0)</f>
        <v>0</v>
      </c>
      <c r="P1359" s="26" t="n">
        <v>0.5611</v>
      </c>
      <c r="Q1359" s="26" t="n">
        <v>0.2356</v>
      </c>
      <c r="R1359" s="25" t="n">
        <v>76</v>
      </c>
      <c r="S1359" s="21" t="n">
        <v>10</v>
      </c>
    </row>
    <row r="1360" customFormat="false" ht="15" hidden="false" customHeight="true" outlineLevel="0" collapsed="false">
      <c r="A1360" s="19" t="n">
        <v>46061</v>
      </c>
      <c r="B1360" s="1" t="s">
        <v>344</v>
      </c>
      <c r="C1360" s="1" t="s">
        <v>164</v>
      </c>
      <c r="D1360" s="1" t="n">
        <v>29</v>
      </c>
      <c r="E1360" s="1" t="s">
        <v>219</v>
      </c>
      <c r="F1360" s="1" t="s">
        <v>348</v>
      </c>
      <c r="G1360" s="1" t="s">
        <v>185</v>
      </c>
      <c r="H1360" s="20" t="n">
        <v>1750</v>
      </c>
      <c r="I1360" s="21" t="n">
        <v>17.89</v>
      </c>
      <c r="J1360" s="20" t="n">
        <f aca="false">H1360*I1360</f>
        <v>31307.5</v>
      </c>
      <c r="K1360" s="22" t="n">
        <v>1.44</v>
      </c>
      <c r="L1360" s="23" t="n">
        <f aca="false">H1360*K1360</f>
        <v>2520</v>
      </c>
      <c r="M1360" s="23" t="n">
        <v>2500</v>
      </c>
      <c r="N1360" s="24" t="n">
        <f aca="false">L1360-M1360</f>
        <v>20</v>
      </c>
      <c r="O1360" s="25" t="n">
        <f aca="false">IF(L1360&gt;=M1360,1,0)</f>
        <v>1</v>
      </c>
      <c r="P1360" s="26" t="n">
        <v>0.8755</v>
      </c>
      <c r="Q1360" s="26" t="n">
        <v>0.1091</v>
      </c>
      <c r="R1360" s="25" t="n">
        <v>73</v>
      </c>
      <c r="S1360" s="21" t="n">
        <v>9</v>
      </c>
    </row>
    <row r="1361" customFormat="false" ht="15" hidden="false" customHeight="true" outlineLevel="0" collapsed="false">
      <c r="A1361" s="19" t="n">
        <v>46061</v>
      </c>
      <c r="B1361" s="1" t="s">
        <v>344</v>
      </c>
      <c r="C1361" s="1" t="s">
        <v>164</v>
      </c>
      <c r="D1361" s="1" t="n">
        <v>30</v>
      </c>
      <c r="E1361" s="1" t="s">
        <v>10</v>
      </c>
      <c r="F1361" s="1" t="s">
        <v>160</v>
      </c>
      <c r="G1361" s="1" t="s">
        <v>161</v>
      </c>
      <c r="H1361" s="20" t="n">
        <v>1750</v>
      </c>
      <c r="I1361" s="21" t="n">
        <v>22.05</v>
      </c>
      <c r="J1361" s="20" t="n">
        <f aca="false">H1361*I1361</f>
        <v>38587.5</v>
      </c>
      <c r="K1361" s="22" t="n">
        <v>1.83</v>
      </c>
      <c r="L1361" s="23" t="n">
        <f aca="false">H1361*K1361</f>
        <v>3202.5</v>
      </c>
      <c r="M1361" s="23" t="n">
        <v>2500</v>
      </c>
      <c r="N1361" s="24" t="n">
        <f aca="false">L1361-M1361</f>
        <v>702.5</v>
      </c>
      <c r="O1361" s="25" t="n">
        <f aca="false">IF(L1361&gt;=M1361,1,0)</f>
        <v>1</v>
      </c>
      <c r="P1361" s="26" t="n">
        <v>0.9254</v>
      </c>
      <c r="Q1361" s="26" t="n">
        <v>0.1096</v>
      </c>
      <c r="R1361" s="25" t="n">
        <v>78</v>
      </c>
      <c r="S1361" s="21" t="n">
        <v>9</v>
      </c>
    </row>
    <row r="1362" customFormat="false" ht="15" hidden="false" customHeight="true" outlineLevel="0" collapsed="false">
      <c r="A1362" s="19" t="n">
        <v>46061</v>
      </c>
      <c r="B1362" s="1" t="s">
        <v>344</v>
      </c>
      <c r="C1362" s="1" t="s">
        <v>164</v>
      </c>
      <c r="D1362" s="1" t="n">
        <v>31</v>
      </c>
      <c r="E1362" s="1" t="s">
        <v>176</v>
      </c>
      <c r="F1362" s="1" t="s">
        <v>371</v>
      </c>
      <c r="G1362" s="1" t="s">
        <v>246</v>
      </c>
      <c r="H1362" s="20" t="n">
        <v>1650</v>
      </c>
      <c r="I1362" s="21" t="n">
        <v>21.16</v>
      </c>
      <c r="J1362" s="20" t="n">
        <f aca="false">H1362*I1362</f>
        <v>34914</v>
      </c>
      <c r="K1362" s="22" t="n">
        <v>1.81</v>
      </c>
      <c r="L1362" s="23" t="n">
        <f aca="false">H1362*K1362</f>
        <v>2986.5</v>
      </c>
      <c r="M1362" s="23" t="n">
        <v>2500</v>
      </c>
      <c r="N1362" s="24" t="n">
        <f aca="false">L1362-M1362</f>
        <v>486.5</v>
      </c>
      <c r="O1362" s="25" t="n">
        <f aca="false">IF(L1362&gt;=M1362,1,0)</f>
        <v>1</v>
      </c>
      <c r="P1362" s="26" t="n">
        <v>0.8161</v>
      </c>
      <c r="Q1362" s="26" t="n">
        <v>0.1128</v>
      </c>
      <c r="R1362" s="25" t="n">
        <v>78</v>
      </c>
      <c r="S1362" s="21" t="n">
        <v>9</v>
      </c>
    </row>
    <row r="1363" customFormat="false" ht="15" hidden="false" customHeight="true" outlineLevel="0" collapsed="false">
      <c r="A1363" s="19" t="n">
        <v>46061</v>
      </c>
      <c r="B1363" s="1" t="s">
        <v>344</v>
      </c>
      <c r="C1363" s="1" t="s">
        <v>164</v>
      </c>
      <c r="D1363" s="1" t="n">
        <v>32</v>
      </c>
      <c r="E1363" s="1" t="s">
        <v>176</v>
      </c>
      <c r="F1363" s="1" t="s">
        <v>383</v>
      </c>
      <c r="G1363" s="1" t="s">
        <v>203</v>
      </c>
      <c r="H1363" s="20" t="n">
        <v>950</v>
      </c>
      <c r="I1363" s="21" t="n">
        <v>20.31</v>
      </c>
      <c r="J1363" s="20" t="n">
        <f aca="false">H1363*I1363</f>
        <v>19294.5</v>
      </c>
      <c r="K1363" s="22" t="n">
        <v>1.65</v>
      </c>
      <c r="L1363" s="23" t="n">
        <f aca="false">H1363*K1363</f>
        <v>1567.5</v>
      </c>
      <c r="M1363" s="23" t="n">
        <v>2500</v>
      </c>
      <c r="N1363" s="24" t="n">
        <f aca="false">L1363-M1363</f>
        <v>-932.5</v>
      </c>
      <c r="O1363" s="25" t="n">
        <f aca="false">IF(L1363&gt;=M1363,1,0)</f>
        <v>0</v>
      </c>
      <c r="P1363" s="26" t="n">
        <v>0.5048</v>
      </c>
      <c r="Q1363" s="26" t="n">
        <v>0.1016</v>
      </c>
      <c r="R1363" s="25" t="n">
        <v>71</v>
      </c>
      <c r="S1363" s="21" t="n">
        <v>9</v>
      </c>
    </row>
    <row r="1364" customFormat="false" ht="15" hidden="false" customHeight="true" outlineLevel="0" collapsed="false">
      <c r="A1364" s="19" t="n">
        <v>46061</v>
      </c>
      <c r="B1364" s="1" t="s">
        <v>344</v>
      </c>
      <c r="C1364" s="1" t="s">
        <v>190</v>
      </c>
      <c r="D1364" s="1" t="n">
        <v>33</v>
      </c>
      <c r="E1364" s="1" t="s">
        <v>16</v>
      </c>
      <c r="F1364" s="1" t="s">
        <v>300</v>
      </c>
      <c r="G1364" s="1" t="s">
        <v>260</v>
      </c>
      <c r="H1364" s="20" t="n">
        <v>2150</v>
      </c>
      <c r="I1364" s="21" t="n">
        <v>16.66</v>
      </c>
      <c r="J1364" s="20" t="n">
        <f aca="false">H1364*I1364</f>
        <v>35819</v>
      </c>
      <c r="K1364" s="22" t="n">
        <v>1.4</v>
      </c>
      <c r="L1364" s="23" t="n">
        <f aca="false">H1364*K1364</f>
        <v>3010</v>
      </c>
      <c r="M1364" s="23" t="n">
        <v>2500</v>
      </c>
      <c r="N1364" s="24" t="n">
        <f aca="false">L1364-M1364</f>
        <v>510</v>
      </c>
      <c r="O1364" s="25" t="n">
        <f aca="false">IF(L1364&gt;=M1364,1,0)</f>
        <v>1</v>
      </c>
      <c r="P1364" s="26" t="n">
        <v>0.893687624750499</v>
      </c>
      <c r="Q1364" s="26" t="n">
        <v>0.0951940850277264</v>
      </c>
      <c r="R1364" s="25" t="n">
        <v>67</v>
      </c>
      <c r="S1364" s="21" t="n">
        <v>10</v>
      </c>
    </row>
    <row r="1365" customFormat="false" ht="15" hidden="false" customHeight="true" outlineLevel="0" collapsed="false">
      <c r="A1365" s="19" t="n">
        <v>46061</v>
      </c>
      <c r="B1365" s="1" t="s">
        <v>344</v>
      </c>
      <c r="C1365" s="1" t="s">
        <v>190</v>
      </c>
      <c r="D1365" s="1" t="n">
        <v>34</v>
      </c>
      <c r="E1365" s="1" t="s">
        <v>16</v>
      </c>
      <c r="F1365" s="1" t="s">
        <v>300</v>
      </c>
      <c r="G1365" s="1" t="s">
        <v>260</v>
      </c>
      <c r="H1365" s="20" t="n">
        <v>1500</v>
      </c>
      <c r="I1365" s="21" t="n">
        <v>16.66</v>
      </c>
      <c r="J1365" s="20" t="n">
        <f aca="false">H1365*I1365</f>
        <v>24990</v>
      </c>
      <c r="K1365" s="22" t="n">
        <v>1.51</v>
      </c>
      <c r="L1365" s="23" t="n">
        <f aca="false">H1365*K1365</f>
        <v>2265</v>
      </c>
      <c r="M1365" s="23" t="n">
        <v>2500</v>
      </c>
      <c r="N1365" s="24" t="n">
        <f aca="false">L1365-M1365</f>
        <v>-235</v>
      </c>
      <c r="O1365" s="25" t="n">
        <f aca="false">IF(L1365&gt;=M1365,1,0)</f>
        <v>0</v>
      </c>
      <c r="P1365" s="26" t="n">
        <v>0.626315789473684</v>
      </c>
      <c r="Q1365" s="26" t="n">
        <v>0.0784182305630027</v>
      </c>
      <c r="R1365" s="25" t="n">
        <v>78</v>
      </c>
      <c r="S1365" s="21" t="n">
        <v>10</v>
      </c>
    </row>
    <row r="1366" customFormat="false" ht="15" hidden="false" customHeight="true" outlineLevel="0" collapsed="false">
      <c r="A1366" s="19" t="n">
        <v>46061</v>
      </c>
      <c r="B1366" s="1" t="s">
        <v>344</v>
      </c>
      <c r="C1366" s="1" t="s">
        <v>190</v>
      </c>
      <c r="D1366" s="1" t="n">
        <v>35</v>
      </c>
      <c r="E1366" s="1" t="s">
        <v>16</v>
      </c>
      <c r="F1366" s="1" t="s">
        <v>300</v>
      </c>
      <c r="G1366" s="1" t="s">
        <v>260</v>
      </c>
      <c r="H1366" s="20" t="n">
        <v>2100</v>
      </c>
      <c r="I1366" s="21" t="n">
        <v>16.66</v>
      </c>
      <c r="J1366" s="20" t="n">
        <f aca="false">H1366*I1366</f>
        <v>34986</v>
      </c>
      <c r="K1366" s="22" t="n">
        <v>1.4</v>
      </c>
      <c r="L1366" s="23" t="n">
        <f aca="false">H1366*K1366</f>
        <v>2940</v>
      </c>
      <c r="M1366" s="23" t="n">
        <v>2500</v>
      </c>
      <c r="N1366" s="24" t="n">
        <f aca="false">L1366-M1366</f>
        <v>440</v>
      </c>
      <c r="O1366" s="25" t="n">
        <f aca="false">IF(L1366&gt;=M1366,1,0)</f>
        <v>1</v>
      </c>
      <c r="P1366" s="26" t="n">
        <v>0.851240875912409</v>
      </c>
      <c r="Q1366" s="26" t="n">
        <v>0.0868181818181818</v>
      </c>
      <c r="R1366" s="25" t="n">
        <v>75</v>
      </c>
      <c r="S1366" s="21" t="n">
        <v>10</v>
      </c>
    </row>
    <row r="1367" customFormat="false" ht="15" hidden="false" customHeight="true" outlineLevel="0" collapsed="false">
      <c r="A1367" s="19" t="n">
        <v>46061</v>
      </c>
      <c r="B1367" s="1" t="s">
        <v>344</v>
      </c>
      <c r="C1367" s="1" t="s">
        <v>190</v>
      </c>
      <c r="D1367" s="1" t="n">
        <v>36</v>
      </c>
      <c r="E1367" s="1" t="s">
        <v>16</v>
      </c>
      <c r="F1367" s="1" t="s">
        <v>378</v>
      </c>
      <c r="G1367" s="1" t="s">
        <v>322</v>
      </c>
      <c r="H1367" s="20" t="n">
        <v>1600</v>
      </c>
      <c r="I1367" s="21" t="n">
        <v>17.97</v>
      </c>
      <c r="J1367" s="20" t="n">
        <f aca="false">H1367*I1367</f>
        <v>28752</v>
      </c>
      <c r="K1367" s="22" t="n">
        <v>1.4</v>
      </c>
      <c r="L1367" s="23" t="n">
        <f aca="false">H1367*K1367</f>
        <v>2240</v>
      </c>
      <c r="M1367" s="23" t="n">
        <v>2500</v>
      </c>
      <c r="N1367" s="24" t="n">
        <f aca="false">L1367-M1367</f>
        <v>-260</v>
      </c>
      <c r="O1367" s="25" t="n">
        <f aca="false">IF(L1367&gt;=M1367,1,0)</f>
        <v>0</v>
      </c>
      <c r="P1367" s="26" t="n">
        <v>0.723867069486405</v>
      </c>
      <c r="Q1367" s="26" t="n">
        <v>0.0737652341244387</v>
      </c>
      <c r="R1367" s="25" t="n">
        <v>67</v>
      </c>
      <c r="S1367" s="21" t="n">
        <v>10</v>
      </c>
    </row>
    <row r="1368" customFormat="false" ht="15" hidden="false" customHeight="true" outlineLevel="0" collapsed="false">
      <c r="A1368" s="19" t="n">
        <v>46061</v>
      </c>
      <c r="B1368" s="1" t="s">
        <v>344</v>
      </c>
      <c r="C1368" s="1" t="s">
        <v>190</v>
      </c>
      <c r="D1368" s="1" t="n">
        <v>37</v>
      </c>
      <c r="E1368" s="1" t="s">
        <v>16</v>
      </c>
      <c r="F1368" s="1" t="s">
        <v>300</v>
      </c>
      <c r="G1368" s="1" t="s">
        <v>260</v>
      </c>
      <c r="H1368" s="20" t="n">
        <v>2250</v>
      </c>
      <c r="I1368" s="21" t="n">
        <v>16.66</v>
      </c>
      <c r="J1368" s="20" t="n">
        <f aca="false">H1368*I1368</f>
        <v>37485</v>
      </c>
      <c r="K1368" s="22" t="n">
        <v>1.4</v>
      </c>
      <c r="L1368" s="23" t="n">
        <f aca="false">H1368*K1368</f>
        <v>3150</v>
      </c>
      <c r="M1368" s="23" t="n">
        <v>2500</v>
      </c>
      <c r="N1368" s="24" t="n">
        <f aca="false">L1368-M1368</f>
        <v>650</v>
      </c>
      <c r="O1368" s="25" t="n">
        <f aca="false">IF(L1368&gt;=M1368,1,0)</f>
        <v>1</v>
      </c>
      <c r="P1368" s="26" t="n">
        <v>0.943731117824773</v>
      </c>
      <c r="Q1368" s="26" t="n">
        <v>0.0749682337992376</v>
      </c>
      <c r="R1368" s="25" t="n">
        <v>75</v>
      </c>
      <c r="S1368" s="21" t="n">
        <v>10</v>
      </c>
    </row>
    <row r="1369" customFormat="false" ht="15" hidden="false" customHeight="true" outlineLevel="0" collapsed="false">
      <c r="A1369" s="19" t="n">
        <v>46061</v>
      </c>
      <c r="B1369" s="1" t="s">
        <v>344</v>
      </c>
      <c r="C1369" s="1" t="s">
        <v>190</v>
      </c>
      <c r="D1369" s="1" t="n">
        <v>38</v>
      </c>
      <c r="E1369" s="1" t="s">
        <v>16</v>
      </c>
      <c r="F1369" s="1" t="s">
        <v>300</v>
      </c>
      <c r="G1369" s="1" t="s">
        <v>260</v>
      </c>
      <c r="H1369" s="20" t="n">
        <v>2020</v>
      </c>
      <c r="I1369" s="21" t="n">
        <v>16.66</v>
      </c>
      <c r="J1369" s="20" t="n">
        <f aca="false">H1369*I1369</f>
        <v>33653.2</v>
      </c>
      <c r="K1369" s="22" t="n">
        <v>1.4</v>
      </c>
      <c r="L1369" s="23" t="n">
        <f aca="false">H1369*K1369</f>
        <v>2828</v>
      </c>
      <c r="M1369" s="23" t="n">
        <v>2500</v>
      </c>
      <c r="N1369" s="24" t="n">
        <f aca="false">L1369-M1369</f>
        <v>328</v>
      </c>
      <c r="O1369" s="25" t="n">
        <f aca="false">IF(L1369&gt;=M1369,1,0)</f>
        <v>1</v>
      </c>
      <c r="P1369" s="26" t="n">
        <v>0.843846522781775</v>
      </c>
      <c r="Q1369" s="26" t="n">
        <v>0.08</v>
      </c>
      <c r="R1369" s="25" t="n">
        <v>82</v>
      </c>
      <c r="S1369" s="21" t="n">
        <v>10</v>
      </c>
    </row>
    <row r="1370" customFormat="false" ht="15" hidden="false" customHeight="true" outlineLevel="0" collapsed="false">
      <c r="A1370" s="19" t="n">
        <v>46062</v>
      </c>
      <c r="B1370" s="1" t="s">
        <v>344</v>
      </c>
      <c r="C1370" s="1" t="s">
        <v>138</v>
      </c>
      <c r="D1370" s="1" t="n">
        <v>1</v>
      </c>
      <c r="E1370" s="1" t="s">
        <v>13</v>
      </c>
      <c r="F1370" s="1" t="s">
        <v>150</v>
      </c>
      <c r="G1370" s="1" t="s">
        <v>149</v>
      </c>
      <c r="H1370" s="20" t="n">
        <v>1100</v>
      </c>
      <c r="I1370" s="21" t="n">
        <v>20.43</v>
      </c>
      <c r="J1370" s="20" t="n">
        <f aca="false">H1370*I1370</f>
        <v>22473</v>
      </c>
      <c r="K1370" s="22" t="n">
        <v>2.2</v>
      </c>
      <c r="L1370" s="23" t="n">
        <f aca="false">H1370*K1370</f>
        <v>2420</v>
      </c>
      <c r="M1370" s="23" t="n">
        <v>2500</v>
      </c>
      <c r="N1370" s="24" t="n">
        <f aca="false">L1370-M1370</f>
        <v>-80</v>
      </c>
      <c r="O1370" s="25" t="n">
        <f aca="false">IF(L1370&gt;=M1370,1,0)</f>
        <v>0</v>
      </c>
      <c r="P1370" s="26" t="n">
        <v>0.5955</v>
      </c>
      <c r="Q1370" s="26" t="n">
        <v>0.1668</v>
      </c>
      <c r="R1370" s="25" t="n">
        <v>78</v>
      </c>
      <c r="S1370" s="21" t="n">
        <v>8</v>
      </c>
    </row>
    <row r="1371" customFormat="false" ht="15" hidden="false" customHeight="true" outlineLevel="0" collapsed="false">
      <c r="A1371" s="19" t="n">
        <v>46062</v>
      </c>
      <c r="B1371" s="1" t="s">
        <v>344</v>
      </c>
      <c r="C1371" s="1" t="s">
        <v>138</v>
      </c>
      <c r="D1371" s="1" t="n">
        <v>2</v>
      </c>
      <c r="E1371" s="1" t="s">
        <v>16</v>
      </c>
      <c r="F1371" s="1" t="s">
        <v>357</v>
      </c>
      <c r="G1371" s="1" t="s">
        <v>362</v>
      </c>
      <c r="H1371" s="20" t="n">
        <v>1550</v>
      </c>
      <c r="I1371" s="21" t="n">
        <v>15.86</v>
      </c>
      <c r="J1371" s="20" t="n">
        <f aca="false">H1371*I1371</f>
        <v>24583</v>
      </c>
      <c r="K1371" s="22" t="n">
        <v>1.4</v>
      </c>
      <c r="L1371" s="23" t="n">
        <f aca="false">H1371*K1371</f>
        <v>2170</v>
      </c>
      <c r="M1371" s="23" t="n">
        <v>2500</v>
      </c>
      <c r="N1371" s="24" t="n">
        <f aca="false">L1371-M1371</f>
        <v>-330</v>
      </c>
      <c r="O1371" s="25" t="n">
        <f aca="false">IF(L1371&gt;=M1371,1,0)</f>
        <v>0</v>
      </c>
      <c r="P1371" s="26" t="n">
        <v>0.7559</v>
      </c>
      <c r="Q1371" s="26" t="n">
        <v>0.0649</v>
      </c>
      <c r="R1371" s="25" t="n">
        <v>65</v>
      </c>
      <c r="S1371" s="21" t="n">
        <v>8</v>
      </c>
    </row>
    <row r="1372" customFormat="false" ht="15" hidden="false" customHeight="true" outlineLevel="0" collapsed="false">
      <c r="A1372" s="19" t="n">
        <v>46062</v>
      </c>
      <c r="B1372" s="1" t="s">
        <v>344</v>
      </c>
      <c r="C1372" s="1" t="s">
        <v>138</v>
      </c>
      <c r="D1372" s="1" t="n">
        <v>3</v>
      </c>
      <c r="E1372" s="1" t="s">
        <v>13</v>
      </c>
      <c r="F1372" s="1" t="s">
        <v>331</v>
      </c>
      <c r="G1372" s="1" t="s">
        <v>149</v>
      </c>
      <c r="H1372" s="20" t="n">
        <v>1550</v>
      </c>
      <c r="I1372" s="21" t="n">
        <v>20.83</v>
      </c>
      <c r="J1372" s="20" t="n">
        <f aca="false">H1372*I1372</f>
        <v>32286.5</v>
      </c>
      <c r="K1372" s="22" t="n">
        <v>2.2</v>
      </c>
      <c r="L1372" s="23" t="n">
        <f aca="false">H1372*K1372</f>
        <v>3410</v>
      </c>
      <c r="M1372" s="23" t="n">
        <v>2500</v>
      </c>
      <c r="N1372" s="24" t="n">
        <f aca="false">L1372-M1372</f>
        <v>910.000000000001</v>
      </c>
      <c r="O1372" s="25" t="n">
        <f aca="false">IF(L1372&gt;=M1372,1,0)</f>
        <v>1</v>
      </c>
      <c r="P1372" s="26" t="n">
        <v>0.8569</v>
      </c>
      <c r="Q1372" s="26" t="n">
        <v>0.0965</v>
      </c>
      <c r="R1372" s="25" t="n">
        <v>78</v>
      </c>
      <c r="S1372" s="21" t="n">
        <v>8</v>
      </c>
    </row>
    <row r="1373" customFormat="false" ht="15" hidden="false" customHeight="true" outlineLevel="0" collapsed="false">
      <c r="A1373" s="19" t="n">
        <v>46062</v>
      </c>
      <c r="B1373" s="1" t="s">
        <v>344</v>
      </c>
      <c r="C1373" s="1" t="s">
        <v>138</v>
      </c>
      <c r="D1373" s="1" t="n">
        <v>4</v>
      </c>
      <c r="E1373" s="1" t="s">
        <v>145</v>
      </c>
      <c r="F1373" s="1" t="s">
        <v>384</v>
      </c>
      <c r="G1373" s="1" t="s">
        <v>379</v>
      </c>
      <c r="H1373" s="20" t="n">
        <v>850</v>
      </c>
      <c r="I1373" s="21" t="n">
        <v>21.73</v>
      </c>
      <c r="J1373" s="20" t="n">
        <f aca="false">H1373*I1373</f>
        <v>18470.5</v>
      </c>
      <c r="K1373" s="22" t="n">
        <v>3</v>
      </c>
      <c r="L1373" s="23" t="n">
        <f aca="false">H1373*K1373</f>
        <v>2550</v>
      </c>
      <c r="M1373" s="23" t="n">
        <v>2500</v>
      </c>
      <c r="N1373" s="24" t="n">
        <f aca="false">L1373-M1373</f>
        <v>50</v>
      </c>
      <c r="O1373" s="25" t="n">
        <f aca="false">IF(L1373&gt;=M1373,1,0)</f>
        <v>1</v>
      </c>
      <c r="P1373" s="26" t="n">
        <v>0.4833</v>
      </c>
      <c r="Q1373" s="26" t="n">
        <v>0.1556</v>
      </c>
      <c r="R1373" s="25" t="n">
        <v>79</v>
      </c>
      <c r="S1373" s="21" t="n">
        <v>8</v>
      </c>
    </row>
    <row r="1374" customFormat="false" ht="15" hidden="false" customHeight="true" outlineLevel="0" collapsed="false">
      <c r="A1374" s="19" t="n">
        <v>46062</v>
      </c>
      <c r="B1374" s="1" t="s">
        <v>344</v>
      </c>
      <c r="C1374" s="1" t="s">
        <v>138</v>
      </c>
      <c r="D1374" s="1" t="n">
        <v>5</v>
      </c>
      <c r="E1374" s="1" t="s">
        <v>13</v>
      </c>
      <c r="F1374" s="1" t="s">
        <v>282</v>
      </c>
      <c r="G1374" s="1" t="s">
        <v>149</v>
      </c>
      <c r="H1374" s="20" t="n">
        <v>1150</v>
      </c>
      <c r="I1374" s="21" t="n">
        <v>22.55</v>
      </c>
      <c r="J1374" s="20" t="n">
        <f aca="false">H1374*I1374</f>
        <v>25932.5</v>
      </c>
      <c r="K1374" s="22" t="n">
        <v>2.2</v>
      </c>
      <c r="L1374" s="23" t="n">
        <f aca="false">H1374*K1374</f>
        <v>2530</v>
      </c>
      <c r="M1374" s="23" t="n">
        <v>2500</v>
      </c>
      <c r="N1374" s="24" t="n">
        <f aca="false">L1374-M1374</f>
        <v>30</v>
      </c>
      <c r="O1374" s="25" t="n">
        <f aca="false">IF(L1374&gt;=M1374,1,0)</f>
        <v>1</v>
      </c>
      <c r="P1374" s="26" t="n">
        <v>0.6519</v>
      </c>
      <c r="Q1374" s="26" t="n">
        <v>0.1303</v>
      </c>
      <c r="R1374" s="25" t="n">
        <v>76</v>
      </c>
      <c r="S1374" s="21" t="n">
        <v>9</v>
      </c>
    </row>
    <row r="1375" customFormat="false" ht="15" hidden="false" customHeight="true" outlineLevel="0" collapsed="false">
      <c r="A1375" s="19" t="n">
        <v>46062</v>
      </c>
      <c r="B1375" s="1" t="s">
        <v>344</v>
      </c>
      <c r="C1375" s="1" t="s">
        <v>138</v>
      </c>
      <c r="D1375" s="1" t="n">
        <v>6</v>
      </c>
      <c r="E1375" s="1" t="s">
        <v>13</v>
      </c>
      <c r="F1375" s="1" t="s">
        <v>199</v>
      </c>
      <c r="G1375" s="1" t="s">
        <v>149</v>
      </c>
      <c r="H1375" s="20" t="n">
        <v>1200</v>
      </c>
      <c r="I1375" s="21" t="n">
        <v>20.43</v>
      </c>
      <c r="J1375" s="20" t="n">
        <f aca="false">H1375*I1375</f>
        <v>24516</v>
      </c>
      <c r="K1375" s="22" t="n">
        <v>2.2</v>
      </c>
      <c r="L1375" s="23" t="n">
        <f aca="false">H1375*K1375</f>
        <v>2640</v>
      </c>
      <c r="M1375" s="23" t="n">
        <v>2500</v>
      </c>
      <c r="N1375" s="24" t="n">
        <f aca="false">L1375-M1375</f>
        <v>140</v>
      </c>
      <c r="O1375" s="25" t="n">
        <f aca="false">IF(L1375&gt;=M1375,1,0)</f>
        <v>1</v>
      </c>
      <c r="P1375" s="26" t="n">
        <v>0.6961</v>
      </c>
      <c r="Q1375" s="26" t="n">
        <v>0.0921</v>
      </c>
      <c r="R1375" s="25" t="n">
        <v>71</v>
      </c>
      <c r="S1375" s="21" t="n">
        <v>8</v>
      </c>
    </row>
    <row r="1376" customFormat="false" ht="15" hidden="false" customHeight="true" outlineLevel="0" collapsed="false">
      <c r="A1376" s="19" t="n">
        <v>46062</v>
      </c>
      <c r="B1376" s="1" t="s">
        <v>344</v>
      </c>
      <c r="C1376" s="1" t="s">
        <v>138</v>
      </c>
      <c r="D1376" s="1" t="n">
        <v>7</v>
      </c>
      <c r="E1376" s="1" t="s">
        <v>13</v>
      </c>
      <c r="F1376" s="1" t="s">
        <v>262</v>
      </c>
      <c r="G1376" s="1" t="s">
        <v>149</v>
      </c>
      <c r="H1376" s="20" t="n">
        <v>1250</v>
      </c>
      <c r="I1376" s="21" t="n">
        <v>21.43</v>
      </c>
      <c r="J1376" s="20" t="n">
        <f aca="false">H1376*I1376</f>
        <v>26787.5</v>
      </c>
      <c r="K1376" s="22" t="n">
        <v>2.2</v>
      </c>
      <c r="L1376" s="23" t="n">
        <f aca="false">H1376*K1376</f>
        <v>2750</v>
      </c>
      <c r="M1376" s="23" t="n">
        <v>2500</v>
      </c>
      <c r="N1376" s="24" t="n">
        <f aca="false">L1376-M1376</f>
        <v>250</v>
      </c>
      <c r="O1376" s="25" t="n">
        <f aca="false">IF(L1376&gt;=M1376,1,0)</f>
        <v>1</v>
      </c>
      <c r="P1376" s="26" t="n">
        <v>0.702</v>
      </c>
      <c r="Q1376" s="26" t="n">
        <v>0.1635</v>
      </c>
      <c r="R1376" s="25" t="n">
        <v>79</v>
      </c>
      <c r="S1376" s="21" t="n">
        <v>8</v>
      </c>
    </row>
    <row r="1377" customFormat="false" ht="15" hidden="false" customHeight="true" outlineLevel="0" collapsed="false">
      <c r="A1377" s="19" t="n">
        <v>46062</v>
      </c>
      <c r="B1377" s="1" t="s">
        <v>344</v>
      </c>
      <c r="C1377" s="1" t="s">
        <v>138</v>
      </c>
      <c r="D1377" s="1" t="n">
        <v>8</v>
      </c>
      <c r="E1377" s="1" t="s">
        <v>13</v>
      </c>
      <c r="F1377" s="1" t="s">
        <v>235</v>
      </c>
      <c r="G1377" s="1" t="s">
        <v>149</v>
      </c>
      <c r="H1377" s="20" t="n">
        <v>1520</v>
      </c>
      <c r="I1377" s="21" t="n">
        <v>19.64</v>
      </c>
      <c r="J1377" s="20" t="n">
        <f aca="false">H1377*I1377</f>
        <v>29852.8</v>
      </c>
      <c r="K1377" s="22" t="n">
        <v>2.2</v>
      </c>
      <c r="L1377" s="23" t="n">
        <f aca="false">H1377*K1377</f>
        <v>3344</v>
      </c>
      <c r="M1377" s="23" t="n">
        <v>2500</v>
      </c>
      <c r="N1377" s="24" t="n">
        <f aca="false">L1377-M1377</f>
        <v>844.000000000001</v>
      </c>
      <c r="O1377" s="25" t="n">
        <f aca="false">IF(L1377&gt;=M1377,1,0)</f>
        <v>1</v>
      </c>
      <c r="P1377" s="26" t="n">
        <v>0.8653</v>
      </c>
      <c r="Q1377" s="26" t="n">
        <v>0.1311</v>
      </c>
      <c r="R1377" s="25" t="n">
        <v>70</v>
      </c>
      <c r="S1377" s="21" t="n">
        <v>8</v>
      </c>
    </row>
    <row r="1378" customFormat="false" ht="15" hidden="false" customHeight="true" outlineLevel="0" collapsed="false">
      <c r="A1378" s="19" t="n">
        <v>46062</v>
      </c>
      <c r="B1378" s="1" t="s">
        <v>344</v>
      </c>
      <c r="C1378" s="1" t="s">
        <v>138</v>
      </c>
      <c r="D1378" s="1" t="n">
        <v>9</v>
      </c>
      <c r="E1378" s="1" t="s">
        <v>16</v>
      </c>
      <c r="F1378" s="1" t="s">
        <v>302</v>
      </c>
      <c r="G1378" s="1" t="s">
        <v>316</v>
      </c>
      <c r="H1378" s="20" t="n">
        <v>1450</v>
      </c>
      <c r="I1378" s="21" t="n">
        <v>17.95</v>
      </c>
      <c r="J1378" s="20" t="n">
        <f aca="false">H1378*I1378</f>
        <v>26027.5</v>
      </c>
      <c r="K1378" s="22" t="n">
        <v>1.44</v>
      </c>
      <c r="L1378" s="23" t="n">
        <f aca="false">H1378*K1378</f>
        <v>2088</v>
      </c>
      <c r="M1378" s="23" t="n">
        <v>2500</v>
      </c>
      <c r="N1378" s="24" t="n">
        <f aca="false">L1378-M1378</f>
        <v>-412</v>
      </c>
      <c r="O1378" s="25" t="n">
        <f aca="false">IF(L1378&gt;=M1378,1,0)</f>
        <v>0</v>
      </c>
      <c r="P1378" s="26" t="n">
        <v>0.7859</v>
      </c>
      <c r="Q1378" s="26" t="n">
        <v>0.1126</v>
      </c>
      <c r="R1378" s="25" t="n">
        <v>67</v>
      </c>
      <c r="S1378" s="21" t="n">
        <v>8</v>
      </c>
    </row>
    <row r="1379" customFormat="false" ht="15" hidden="false" customHeight="true" outlineLevel="0" collapsed="false">
      <c r="A1379" s="19" t="n">
        <v>46062</v>
      </c>
      <c r="B1379" s="1" t="s">
        <v>344</v>
      </c>
      <c r="C1379" s="1" t="s">
        <v>138</v>
      </c>
      <c r="D1379" s="1" t="n">
        <v>10</v>
      </c>
      <c r="E1379" s="1" t="s">
        <v>16</v>
      </c>
      <c r="F1379" s="1" t="s">
        <v>302</v>
      </c>
      <c r="G1379" s="1" t="s">
        <v>316</v>
      </c>
      <c r="H1379" s="20" t="n">
        <v>1200</v>
      </c>
      <c r="I1379" s="21" t="n">
        <v>18.1</v>
      </c>
      <c r="J1379" s="20" t="n">
        <f aca="false">H1379*I1379</f>
        <v>21720</v>
      </c>
      <c r="K1379" s="22" t="n">
        <v>1.44</v>
      </c>
      <c r="L1379" s="23" t="n">
        <f aca="false">H1379*K1379</f>
        <v>1728</v>
      </c>
      <c r="M1379" s="23" t="n">
        <v>2500</v>
      </c>
      <c r="N1379" s="24" t="n">
        <f aca="false">L1379-M1379</f>
        <v>-772</v>
      </c>
      <c r="O1379" s="25" t="n">
        <f aca="false">IF(L1379&gt;=M1379,1,0)</f>
        <v>0</v>
      </c>
      <c r="P1379" s="26" t="n">
        <v>0.6805</v>
      </c>
      <c r="Q1379" s="26" t="n">
        <v>0.1502</v>
      </c>
      <c r="R1379" s="25" t="n">
        <v>65</v>
      </c>
      <c r="S1379" s="21" t="n">
        <v>8</v>
      </c>
    </row>
    <row r="1380" customFormat="false" ht="15" hidden="false" customHeight="true" outlineLevel="0" collapsed="false">
      <c r="A1380" s="19" t="n">
        <v>46062</v>
      </c>
      <c r="B1380" s="1" t="s">
        <v>344</v>
      </c>
      <c r="C1380" s="1" t="s">
        <v>138</v>
      </c>
      <c r="D1380" s="1" t="n">
        <v>11</v>
      </c>
      <c r="E1380" s="1" t="s">
        <v>10</v>
      </c>
      <c r="F1380" s="1" t="s">
        <v>346</v>
      </c>
      <c r="G1380" s="1" t="s">
        <v>350</v>
      </c>
      <c r="H1380" s="20" t="n">
        <v>1450</v>
      </c>
      <c r="I1380" s="21" t="n">
        <v>22.25</v>
      </c>
      <c r="J1380" s="20" t="n">
        <f aca="false">H1380*I1380</f>
        <v>32262.5</v>
      </c>
      <c r="K1380" s="22" t="n">
        <v>1.99</v>
      </c>
      <c r="L1380" s="23" t="n">
        <f aca="false">H1380*K1380</f>
        <v>2885.5</v>
      </c>
      <c r="M1380" s="23" t="n">
        <v>2500</v>
      </c>
      <c r="N1380" s="24" t="n">
        <f aca="false">L1380-M1380</f>
        <v>385.5</v>
      </c>
      <c r="O1380" s="25" t="n">
        <f aca="false">IF(L1380&gt;=M1380,1,0)</f>
        <v>1</v>
      </c>
      <c r="P1380" s="26" t="n">
        <v>0.7737</v>
      </c>
      <c r="Q1380" s="26" t="n">
        <v>0.1177</v>
      </c>
      <c r="R1380" s="25" t="n">
        <v>74</v>
      </c>
      <c r="S1380" s="21" t="n">
        <v>10</v>
      </c>
    </row>
    <row r="1381" customFormat="false" ht="15" hidden="false" customHeight="true" outlineLevel="0" collapsed="false">
      <c r="A1381" s="19" t="n">
        <v>46062</v>
      </c>
      <c r="B1381" s="1" t="s">
        <v>344</v>
      </c>
      <c r="C1381" s="1" t="s">
        <v>138</v>
      </c>
      <c r="D1381" s="1" t="n">
        <v>12</v>
      </c>
      <c r="E1381" s="1" t="s">
        <v>10</v>
      </c>
      <c r="F1381" s="1" t="s">
        <v>352</v>
      </c>
      <c r="G1381" s="1" t="s">
        <v>358</v>
      </c>
      <c r="H1381" s="20" t="n">
        <v>1650</v>
      </c>
      <c r="I1381" s="21" t="n">
        <v>19.12</v>
      </c>
      <c r="J1381" s="20" t="n">
        <f aca="false">H1381*I1381</f>
        <v>31548</v>
      </c>
      <c r="K1381" s="22" t="n">
        <v>2.25</v>
      </c>
      <c r="L1381" s="23" t="n">
        <f aca="false">H1381*K1381</f>
        <v>3712.5</v>
      </c>
      <c r="M1381" s="23" t="n">
        <v>2500</v>
      </c>
      <c r="N1381" s="24" t="n">
        <f aca="false">L1381-M1381</f>
        <v>1212.5</v>
      </c>
      <c r="O1381" s="25" t="n">
        <f aca="false">IF(L1381&gt;=M1381,1,0)</f>
        <v>1</v>
      </c>
      <c r="P1381" s="26" t="n">
        <v>0.8127</v>
      </c>
      <c r="Q1381" s="26" t="n">
        <v>0.1172</v>
      </c>
      <c r="R1381" s="25" t="n">
        <v>72</v>
      </c>
      <c r="S1381" s="21" t="n">
        <v>9</v>
      </c>
    </row>
    <row r="1382" customFormat="false" ht="15" hidden="false" customHeight="true" outlineLevel="0" collapsed="false">
      <c r="A1382" s="19" t="n">
        <v>46062</v>
      </c>
      <c r="B1382" s="1" t="s">
        <v>344</v>
      </c>
      <c r="C1382" s="1" t="s">
        <v>138</v>
      </c>
      <c r="D1382" s="1" t="n">
        <v>13</v>
      </c>
      <c r="E1382" s="1" t="s">
        <v>10</v>
      </c>
      <c r="F1382" s="1" t="s">
        <v>346</v>
      </c>
      <c r="G1382" s="1" t="s">
        <v>350</v>
      </c>
      <c r="H1382" s="20" t="n">
        <v>1150</v>
      </c>
      <c r="I1382" s="21" t="n">
        <v>22.25</v>
      </c>
      <c r="J1382" s="20" t="n">
        <f aca="false">H1382*I1382</f>
        <v>25587.5</v>
      </c>
      <c r="K1382" s="22" t="n">
        <v>1.99</v>
      </c>
      <c r="L1382" s="23" t="n">
        <f aca="false">H1382*K1382</f>
        <v>2288.5</v>
      </c>
      <c r="M1382" s="23" t="n">
        <v>2500</v>
      </c>
      <c r="N1382" s="24" t="n">
        <f aca="false">L1382-M1382</f>
        <v>-211.5</v>
      </c>
      <c r="O1382" s="25" t="n">
        <f aca="false">IF(L1382&gt;=M1382,1,0)</f>
        <v>0</v>
      </c>
      <c r="P1382" s="26" t="n">
        <v>0.6006</v>
      </c>
      <c r="Q1382" s="26" t="n">
        <v>0.2688</v>
      </c>
      <c r="R1382" s="25" t="n">
        <v>73</v>
      </c>
      <c r="S1382" s="21" t="n">
        <v>10</v>
      </c>
    </row>
    <row r="1383" customFormat="false" ht="15" hidden="false" customHeight="true" outlineLevel="0" collapsed="false">
      <c r="A1383" s="19" t="n">
        <v>46062</v>
      </c>
      <c r="B1383" s="1" t="s">
        <v>344</v>
      </c>
      <c r="C1383" s="1" t="s">
        <v>138</v>
      </c>
      <c r="D1383" s="1" t="n">
        <v>14</v>
      </c>
      <c r="E1383" s="1" t="s">
        <v>10</v>
      </c>
      <c r="F1383" s="1" t="s">
        <v>160</v>
      </c>
      <c r="G1383" s="1" t="s">
        <v>161</v>
      </c>
      <c r="H1383" s="20" t="n">
        <v>1600</v>
      </c>
      <c r="I1383" s="21" t="n">
        <v>22.05</v>
      </c>
      <c r="J1383" s="20" t="n">
        <f aca="false">H1383*I1383</f>
        <v>35280</v>
      </c>
      <c r="K1383" s="22" t="n">
        <v>1.83</v>
      </c>
      <c r="L1383" s="23" t="n">
        <f aca="false">H1383*K1383</f>
        <v>2928</v>
      </c>
      <c r="M1383" s="23" t="n">
        <v>2500</v>
      </c>
      <c r="N1383" s="24" t="n">
        <f aca="false">L1383-M1383</f>
        <v>428</v>
      </c>
      <c r="O1383" s="25" t="n">
        <f aca="false">IF(L1383&gt;=M1383,1,0)</f>
        <v>1</v>
      </c>
      <c r="P1383" s="26" t="n">
        <v>0.9188</v>
      </c>
      <c r="Q1383" s="26" t="n">
        <v>0.1593</v>
      </c>
      <c r="R1383" s="25" t="n">
        <v>72</v>
      </c>
      <c r="S1383" s="21" t="n">
        <v>9</v>
      </c>
    </row>
    <row r="1384" customFormat="false" ht="15" hidden="false" customHeight="true" outlineLevel="0" collapsed="false">
      <c r="A1384" s="19" t="n">
        <v>46062</v>
      </c>
      <c r="B1384" s="1" t="s">
        <v>344</v>
      </c>
      <c r="C1384" s="1" t="s">
        <v>138</v>
      </c>
      <c r="D1384" s="1" t="n">
        <v>15</v>
      </c>
      <c r="E1384" s="1" t="s">
        <v>10</v>
      </c>
      <c r="F1384" s="1" t="s">
        <v>167</v>
      </c>
      <c r="G1384" s="1" t="s">
        <v>208</v>
      </c>
      <c r="H1384" s="20" t="n">
        <v>2060</v>
      </c>
      <c r="I1384" s="21" t="n">
        <v>19.05</v>
      </c>
      <c r="J1384" s="20" t="n">
        <f aca="false">H1384*I1384</f>
        <v>39243</v>
      </c>
      <c r="K1384" s="22" t="n">
        <v>1.53</v>
      </c>
      <c r="L1384" s="23" t="n">
        <f aca="false">H1384*K1384</f>
        <v>3151.8</v>
      </c>
      <c r="M1384" s="23" t="n">
        <v>2500</v>
      </c>
      <c r="N1384" s="24" t="n">
        <f aca="false">L1384-M1384</f>
        <v>651.8</v>
      </c>
      <c r="O1384" s="25" t="n">
        <f aca="false">IF(L1384&gt;=M1384,1,0)</f>
        <v>1</v>
      </c>
      <c r="P1384" s="26" t="n">
        <v>0.9479</v>
      </c>
      <c r="Q1384" s="26" t="n">
        <v>0.1644</v>
      </c>
      <c r="R1384" s="25" t="n">
        <v>73</v>
      </c>
      <c r="S1384" s="21" t="n">
        <v>10</v>
      </c>
    </row>
    <row r="1385" customFormat="false" ht="15" hidden="false" customHeight="true" outlineLevel="0" collapsed="false">
      <c r="A1385" s="19" t="n">
        <v>46062</v>
      </c>
      <c r="B1385" s="1" t="s">
        <v>344</v>
      </c>
      <c r="C1385" s="1" t="s">
        <v>138</v>
      </c>
      <c r="D1385" s="1" t="n">
        <v>16</v>
      </c>
      <c r="E1385" s="1" t="s">
        <v>10</v>
      </c>
      <c r="F1385" s="1" t="s">
        <v>346</v>
      </c>
      <c r="G1385" s="1" t="s">
        <v>350</v>
      </c>
      <c r="H1385" s="20" t="n">
        <v>700</v>
      </c>
      <c r="I1385" s="21" t="n">
        <v>22.25</v>
      </c>
      <c r="J1385" s="20" t="n">
        <f aca="false">H1385*I1385</f>
        <v>15575</v>
      </c>
      <c r="K1385" s="22" t="n">
        <v>1.99</v>
      </c>
      <c r="L1385" s="23" t="n">
        <f aca="false">H1385*K1385</f>
        <v>1393</v>
      </c>
      <c r="M1385" s="23" t="n">
        <v>2500</v>
      </c>
      <c r="N1385" s="24" t="n">
        <f aca="false">L1385-M1385</f>
        <v>-1107</v>
      </c>
      <c r="O1385" s="25" t="n">
        <f aca="false">IF(L1385&gt;=M1385,1,0)</f>
        <v>0</v>
      </c>
      <c r="P1385" s="26" t="n">
        <v>0.405</v>
      </c>
      <c r="Q1385" s="26" t="n">
        <v>0.2929</v>
      </c>
      <c r="R1385" s="25" t="n">
        <v>73</v>
      </c>
      <c r="S1385" s="21" t="n">
        <v>8</v>
      </c>
    </row>
    <row r="1386" customFormat="false" ht="15" hidden="false" customHeight="true" outlineLevel="0" collapsed="false">
      <c r="A1386" s="19" t="n">
        <v>46062</v>
      </c>
      <c r="B1386" s="1" t="s">
        <v>344</v>
      </c>
      <c r="C1386" s="1" t="s">
        <v>164</v>
      </c>
      <c r="D1386" s="1" t="n">
        <v>17</v>
      </c>
      <c r="E1386" s="1" t="s">
        <v>10</v>
      </c>
      <c r="F1386" s="1" t="s">
        <v>291</v>
      </c>
      <c r="G1386" s="1" t="s">
        <v>298</v>
      </c>
      <c r="H1386" s="20" t="n">
        <v>1400</v>
      </c>
      <c r="I1386" s="21" t="n">
        <v>35.97</v>
      </c>
      <c r="J1386" s="20" t="n">
        <f aca="false">H1386*I1386</f>
        <v>50358</v>
      </c>
      <c r="K1386" s="22" t="n">
        <v>2.88</v>
      </c>
      <c r="L1386" s="23" t="n">
        <f aca="false">H1386*K1386</f>
        <v>4032</v>
      </c>
      <c r="M1386" s="23" t="n">
        <v>2500</v>
      </c>
      <c r="N1386" s="24" t="n">
        <f aca="false">L1386-M1386</f>
        <v>1532</v>
      </c>
      <c r="O1386" s="25" t="n">
        <f aca="false">IF(L1386&gt;=M1386,1,0)</f>
        <v>1</v>
      </c>
      <c r="P1386" s="26" t="n">
        <v>0.8401</v>
      </c>
      <c r="Q1386" s="26" t="n">
        <v>0.0667</v>
      </c>
      <c r="R1386" s="25" t="n">
        <v>87</v>
      </c>
      <c r="S1386" s="21" t="n">
        <v>12</v>
      </c>
    </row>
    <row r="1387" customFormat="false" ht="15" hidden="false" customHeight="true" outlineLevel="0" collapsed="false">
      <c r="A1387" s="19" t="n">
        <v>46062</v>
      </c>
      <c r="B1387" s="1" t="s">
        <v>344</v>
      </c>
      <c r="C1387" s="1" t="s">
        <v>164</v>
      </c>
      <c r="D1387" s="1" t="n">
        <v>18</v>
      </c>
      <c r="E1387" s="1" t="s">
        <v>10</v>
      </c>
      <c r="F1387" s="1" t="s">
        <v>167</v>
      </c>
      <c r="G1387" s="1" t="s">
        <v>208</v>
      </c>
      <c r="H1387" s="20" t="n">
        <v>2350</v>
      </c>
      <c r="I1387" s="21" t="n">
        <v>19.05</v>
      </c>
      <c r="J1387" s="20" t="n">
        <f aca="false">H1387*I1387</f>
        <v>44767.5</v>
      </c>
      <c r="K1387" s="22" t="n">
        <v>1.83</v>
      </c>
      <c r="L1387" s="23" t="n">
        <f aca="false">H1387*K1387</f>
        <v>4300.5</v>
      </c>
      <c r="M1387" s="23" t="n">
        <v>2500</v>
      </c>
      <c r="N1387" s="24" t="n">
        <f aca="false">L1387-M1387</f>
        <v>1800.5</v>
      </c>
      <c r="O1387" s="25" t="n">
        <f aca="false">IF(L1387&gt;=M1387,1,0)</f>
        <v>1</v>
      </c>
      <c r="P1387" s="26" t="n">
        <v>0.9397</v>
      </c>
      <c r="Q1387" s="26" t="n">
        <v>0.075</v>
      </c>
      <c r="R1387" s="25" t="n">
        <v>83</v>
      </c>
      <c r="S1387" s="21" t="n">
        <v>10</v>
      </c>
    </row>
    <row r="1388" customFormat="false" ht="15" hidden="false" customHeight="true" outlineLevel="0" collapsed="false">
      <c r="A1388" s="19" t="n">
        <v>46062</v>
      </c>
      <c r="B1388" s="1" t="s">
        <v>344</v>
      </c>
      <c r="C1388" s="1" t="s">
        <v>164</v>
      </c>
      <c r="D1388" s="1" t="n">
        <v>19</v>
      </c>
      <c r="E1388" s="1" t="s">
        <v>10</v>
      </c>
      <c r="F1388" s="1" t="s">
        <v>167</v>
      </c>
      <c r="G1388" s="1" t="s">
        <v>208</v>
      </c>
      <c r="H1388" s="20" t="n">
        <v>2350</v>
      </c>
      <c r="I1388" s="21" t="n">
        <v>19.05</v>
      </c>
      <c r="J1388" s="20" t="n">
        <f aca="false">H1388*I1388</f>
        <v>44767.5</v>
      </c>
      <c r="K1388" s="22" t="n">
        <v>1.83</v>
      </c>
      <c r="L1388" s="23" t="n">
        <f aca="false">H1388*K1388</f>
        <v>4300.5</v>
      </c>
      <c r="M1388" s="23" t="n">
        <v>2500</v>
      </c>
      <c r="N1388" s="24" t="n">
        <f aca="false">L1388-M1388</f>
        <v>1800.5</v>
      </c>
      <c r="O1388" s="25" t="n">
        <f aca="false">IF(L1388&gt;=M1388,1,0)</f>
        <v>1</v>
      </c>
      <c r="P1388" s="26" t="n">
        <v>0.9066</v>
      </c>
      <c r="Q1388" s="26" t="n">
        <v>0.0773</v>
      </c>
      <c r="R1388" s="25" t="n">
        <v>83</v>
      </c>
      <c r="S1388" s="21" t="n">
        <v>10</v>
      </c>
    </row>
    <row r="1389" customFormat="false" ht="15" hidden="false" customHeight="true" outlineLevel="0" collapsed="false">
      <c r="A1389" s="19" t="n">
        <v>46062</v>
      </c>
      <c r="B1389" s="1" t="s">
        <v>344</v>
      </c>
      <c r="C1389" s="1" t="s">
        <v>164</v>
      </c>
      <c r="D1389" s="1" t="n">
        <v>20</v>
      </c>
      <c r="E1389" s="1" t="s">
        <v>176</v>
      </c>
      <c r="F1389" s="1" t="s">
        <v>381</v>
      </c>
      <c r="G1389" s="1" t="s">
        <v>214</v>
      </c>
      <c r="H1389" s="20" t="n">
        <v>850</v>
      </c>
      <c r="I1389" s="21" t="n">
        <v>18.95</v>
      </c>
      <c r="J1389" s="20" t="n">
        <f aca="false">H1389*I1389</f>
        <v>16107.5</v>
      </c>
      <c r="K1389" s="22" t="n">
        <v>1.52</v>
      </c>
      <c r="L1389" s="23" t="n">
        <f aca="false">H1389*K1389</f>
        <v>1292</v>
      </c>
      <c r="M1389" s="23" t="n">
        <v>2500</v>
      </c>
      <c r="N1389" s="24" t="n">
        <f aca="false">L1389-M1389</f>
        <v>-1208</v>
      </c>
      <c r="O1389" s="25" t="n">
        <f aca="false">IF(L1389&gt;=M1389,1,0)</f>
        <v>0</v>
      </c>
      <c r="P1389" s="26" t="n">
        <v>0.4743</v>
      </c>
      <c r="Q1389" s="26" t="n">
        <v>0.092</v>
      </c>
      <c r="R1389" s="25" t="n">
        <v>70</v>
      </c>
      <c r="S1389" s="21" t="n">
        <v>8</v>
      </c>
    </row>
    <row r="1390" customFormat="false" ht="15" hidden="false" customHeight="true" outlineLevel="0" collapsed="false">
      <c r="A1390" s="19" t="n">
        <v>46062</v>
      </c>
      <c r="B1390" s="1" t="s">
        <v>344</v>
      </c>
      <c r="C1390" s="1" t="s">
        <v>164</v>
      </c>
      <c r="D1390" s="1" t="n">
        <v>21</v>
      </c>
      <c r="E1390" s="1" t="s">
        <v>10</v>
      </c>
      <c r="F1390" s="1" t="s">
        <v>361</v>
      </c>
      <c r="G1390" s="1" t="s">
        <v>370</v>
      </c>
      <c r="H1390" s="20" t="n">
        <v>450</v>
      </c>
      <c r="I1390" s="21" t="n">
        <v>46.93</v>
      </c>
      <c r="J1390" s="20" t="n">
        <f aca="false">H1390*I1390</f>
        <v>21118.5</v>
      </c>
      <c r="K1390" s="22" t="n">
        <v>3.6</v>
      </c>
      <c r="L1390" s="23" t="n">
        <f aca="false">H1390*K1390</f>
        <v>1620</v>
      </c>
      <c r="M1390" s="23" t="n">
        <v>2500</v>
      </c>
      <c r="N1390" s="24" t="n">
        <f aca="false">L1390-M1390</f>
        <v>-880</v>
      </c>
      <c r="O1390" s="25" t="n">
        <f aca="false">IF(L1390&gt;=M1390,1,0)</f>
        <v>0</v>
      </c>
      <c r="P1390" s="26" t="n">
        <v>0.4693</v>
      </c>
      <c r="Q1390" s="26" t="n">
        <v>0.2909</v>
      </c>
      <c r="R1390" s="25" t="n">
        <v>74</v>
      </c>
      <c r="S1390" s="21" t="n">
        <v>10</v>
      </c>
    </row>
    <row r="1391" customFormat="false" ht="15" hidden="false" customHeight="true" outlineLevel="0" collapsed="false">
      <c r="A1391" s="19" t="n">
        <v>46062</v>
      </c>
      <c r="B1391" s="1" t="s">
        <v>344</v>
      </c>
      <c r="C1391" s="1" t="s">
        <v>164</v>
      </c>
      <c r="D1391" s="1" t="n">
        <v>22</v>
      </c>
      <c r="E1391" s="1" t="s">
        <v>176</v>
      </c>
      <c r="F1391" s="1" t="s">
        <v>367</v>
      </c>
      <c r="G1391" s="1" t="s">
        <v>254</v>
      </c>
      <c r="H1391" s="20" t="n">
        <v>1300</v>
      </c>
      <c r="I1391" s="21" t="n">
        <v>21.29</v>
      </c>
      <c r="J1391" s="20" t="n">
        <f aca="false">H1391*I1391</f>
        <v>27677</v>
      </c>
      <c r="K1391" s="22" t="n">
        <v>1.6</v>
      </c>
      <c r="L1391" s="23" t="n">
        <f aca="false">H1391*K1391</f>
        <v>2080</v>
      </c>
      <c r="M1391" s="23" t="n">
        <v>2500</v>
      </c>
      <c r="N1391" s="24" t="n">
        <f aca="false">L1391-M1391</f>
        <v>-420</v>
      </c>
      <c r="O1391" s="25" t="n">
        <f aca="false">IF(L1391&gt;=M1391,1,0)</f>
        <v>0</v>
      </c>
      <c r="P1391" s="26" t="n">
        <v>0.7322</v>
      </c>
      <c r="Q1391" s="26" t="n">
        <v>0.0931</v>
      </c>
      <c r="R1391" s="25" t="n">
        <v>78</v>
      </c>
      <c r="S1391" s="21" t="n">
        <v>8</v>
      </c>
    </row>
    <row r="1392" customFormat="false" ht="15" hidden="false" customHeight="true" outlineLevel="0" collapsed="false">
      <c r="A1392" s="19" t="n">
        <v>46062</v>
      </c>
      <c r="B1392" s="1" t="s">
        <v>344</v>
      </c>
      <c r="C1392" s="1" t="s">
        <v>164</v>
      </c>
      <c r="D1392" s="1" t="n">
        <v>23</v>
      </c>
      <c r="E1392" s="1" t="s">
        <v>22</v>
      </c>
      <c r="F1392" s="1" t="s">
        <v>304</v>
      </c>
      <c r="G1392" s="1" t="s">
        <v>385</v>
      </c>
      <c r="H1392" s="20" t="n">
        <v>1600</v>
      </c>
      <c r="I1392" s="21" t="n">
        <v>18.15</v>
      </c>
      <c r="J1392" s="20" t="n">
        <f aca="false">H1392*I1392</f>
        <v>29040</v>
      </c>
      <c r="K1392" s="22" t="n">
        <v>1.1</v>
      </c>
      <c r="L1392" s="23" t="n">
        <f aca="false">H1392*K1392</f>
        <v>1760</v>
      </c>
      <c r="M1392" s="23" t="n">
        <v>2500</v>
      </c>
      <c r="N1392" s="24" t="n">
        <f aca="false">L1392-M1392</f>
        <v>-740</v>
      </c>
      <c r="O1392" s="25" t="n">
        <f aca="false">IF(L1392&gt;=M1392,1,0)</f>
        <v>0</v>
      </c>
      <c r="P1392" s="26" t="n">
        <v>0.581</v>
      </c>
      <c r="Q1392" s="26" t="n">
        <v>0.0677</v>
      </c>
      <c r="R1392" s="25" t="n">
        <v>78</v>
      </c>
      <c r="S1392" s="21" t="n">
        <v>10</v>
      </c>
    </row>
    <row r="1393" customFormat="false" ht="15" hidden="false" customHeight="true" outlineLevel="0" collapsed="false">
      <c r="A1393" s="19" t="n">
        <v>46062</v>
      </c>
      <c r="B1393" s="1" t="s">
        <v>344</v>
      </c>
      <c r="C1393" s="1" t="s">
        <v>164</v>
      </c>
      <c r="D1393" s="1" t="n">
        <v>24</v>
      </c>
      <c r="E1393" s="1" t="s">
        <v>22</v>
      </c>
      <c r="F1393" s="1" t="s">
        <v>376</v>
      </c>
      <c r="G1393" s="1" t="s">
        <v>382</v>
      </c>
      <c r="H1393" s="20" t="n">
        <v>1350</v>
      </c>
      <c r="I1393" s="21" t="n">
        <v>20.56</v>
      </c>
      <c r="J1393" s="20" t="n">
        <f aca="false">H1393*I1393</f>
        <v>27756</v>
      </c>
      <c r="K1393" s="22" t="n">
        <v>1.4</v>
      </c>
      <c r="L1393" s="23" t="n">
        <f aca="false">H1393*K1393</f>
        <v>1890</v>
      </c>
      <c r="M1393" s="23" t="n">
        <v>2500</v>
      </c>
      <c r="N1393" s="24" t="n">
        <f aca="false">L1393-M1393</f>
        <v>-610</v>
      </c>
      <c r="O1393" s="25" t="n">
        <f aca="false">IF(L1393&gt;=M1393,1,0)</f>
        <v>0</v>
      </c>
      <c r="P1393" s="26" t="n">
        <v>0.5916</v>
      </c>
      <c r="Q1393" s="26" t="n">
        <v>0.1073</v>
      </c>
      <c r="R1393" s="25" t="n">
        <v>70</v>
      </c>
      <c r="S1393" s="21" t="n">
        <v>12</v>
      </c>
    </row>
    <row r="1394" customFormat="false" ht="15" hidden="false" customHeight="true" outlineLevel="0" collapsed="false">
      <c r="A1394" s="19" t="n">
        <v>46062</v>
      </c>
      <c r="B1394" s="1" t="s">
        <v>344</v>
      </c>
      <c r="C1394" s="1" t="s">
        <v>164</v>
      </c>
      <c r="D1394" s="1" t="n">
        <v>25</v>
      </c>
      <c r="E1394" s="1" t="s">
        <v>152</v>
      </c>
      <c r="F1394" s="1" t="s">
        <v>341</v>
      </c>
      <c r="G1394" s="1" t="s">
        <v>342</v>
      </c>
      <c r="H1394" s="20" t="n">
        <v>1200</v>
      </c>
      <c r="I1394" s="21" t="n">
        <v>26.51</v>
      </c>
      <c r="J1394" s="20" t="n">
        <f aca="false">H1394*I1394</f>
        <v>31812</v>
      </c>
      <c r="K1394" s="22" t="n">
        <v>2.35</v>
      </c>
      <c r="L1394" s="23" t="n">
        <f aca="false">H1394*K1394</f>
        <v>2820</v>
      </c>
      <c r="M1394" s="23" t="n">
        <v>2500</v>
      </c>
      <c r="N1394" s="24" t="n">
        <f aca="false">L1394-M1394</f>
        <v>320</v>
      </c>
      <c r="O1394" s="25" t="n">
        <f aca="false">IF(L1394&gt;=M1394,1,0)</f>
        <v>1</v>
      </c>
      <c r="P1394" s="26" t="n">
        <v>0.7136</v>
      </c>
      <c r="Q1394" s="26" t="n">
        <v>0.1765</v>
      </c>
      <c r="R1394" s="25" t="n">
        <v>80</v>
      </c>
      <c r="S1394" s="21" t="n">
        <v>9</v>
      </c>
    </row>
    <row r="1395" customFormat="false" ht="15" hidden="false" customHeight="true" outlineLevel="0" collapsed="false">
      <c r="A1395" s="19" t="n">
        <v>46062</v>
      </c>
      <c r="B1395" s="1" t="s">
        <v>344</v>
      </c>
      <c r="C1395" s="1" t="s">
        <v>164</v>
      </c>
      <c r="D1395" s="1" t="n">
        <v>26</v>
      </c>
      <c r="E1395" s="1" t="s">
        <v>10</v>
      </c>
      <c r="F1395" s="1" t="s">
        <v>309</v>
      </c>
      <c r="G1395" s="1" t="s">
        <v>317</v>
      </c>
      <c r="H1395" s="20" t="n">
        <v>1300</v>
      </c>
      <c r="I1395" s="21" t="n">
        <v>27.23</v>
      </c>
      <c r="J1395" s="20" t="n">
        <f aca="false">H1395*I1395</f>
        <v>35399</v>
      </c>
      <c r="K1395" s="22" t="n">
        <v>3.5</v>
      </c>
      <c r="L1395" s="23" t="n">
        <f aca="false">H1395*K1395</f>
        <v>4550</v>
      </c>
      <c r="M1395" s="23" t="n">
        <v>2500</v>
      </c>
      <c r="N1395" s="24" t="n">
        <f aca="false">L1395-M1395</f>
        <v>2050</v>
      </c>
      <c r="O1395" s="25" t="n">
        <f aca="false">IF(L1395&gt;=M1395,1,0)</f>
        <v>1</v>
      </c>
      <c r="P1395" s="26" t="n">
        <v>0.8465</v>
      </c>
      <c r="Q1395" s="26" t="n">
        <v>0.2716</v>
      </c>
      <c r="R1395" s="25" t="n">
        <v>78</v>
      </c>
      <c r="S1395" s="21" t="n">
        <v>9</v>
      </c>
    </row>
    <row r="1396" customFormat="false" ht="15" hidden="false" customHeight="true" outlineLevel="0" collapsed="false">
      <c r="A1396" s="19" t="n">
        <v>46062</v>
      </c>
      <c r="B1396" s="1" t="s">
        <v>344</v>
      </c>
      <c r="C1396" s="1" t="s">
        <v>164</v>
      </c>
      <c r="D1396" s="1" t="n">
        <v>27</v>
      </c>
      <c r="E1396" s="1" t="s">
        <v>219</v>
      </c>
      <c r="F1396" s="1" t="s">
        <v>386</v>
      </c>
      <c r="G1396" s="1" t="s">
        <v>387</v>
      </c>
      <c r="H1396" s="20" t="n">
        <v>1450</v>
      </c>
      <c r="I1396" s="21" t="n">
        <v>20.39</v>
      </c>
      <c r="J1396" s="20" t="n">
        <f aca="false">H1396*I1396</f>
        <v>29565.5</v>
      </c>
      <c r="K1396" s="22" t="n">
        <v>1.35</v>
      </c>
      <c r="L1396" s="23" t="n">
        <f aca="false">H1396*K1396</f>
        <v>1957.5</v>
      </c>
      <c r="M1396" s="23" t="n">
        <v>2500</v>
      </c>
      <c r="N1396" s="24" t="n">
        <f aca="false">L1396-M1396</f>
        <v>-542.5</v>
      </c>
      <c r="O1396" s="25" t="n">
        <f aca="false">IF(L1396&gt;=M1396,1,0)</f>
        <v>0</v>
      </c>
      <c r="P1396" s="26" t="n">
        <v>0.7859</v>
      </c>
      <c r="Q1396" s="26" t="n">
        <v>0.1549</v>
      </c>
      <c r="R1396" s="25" t="n">
        <v>73</v>
      </c>
      <c r="S1396" s="21" t="n">
        <v>9</v>
      </c>
    </row>
    <row r="1397" customFormat="false" ht="15" hidden="false" customHeight="true" outlineLevel="0" collapsed="false">
      <c r="A1397" s="19" t="n">
        <v>46062</v>
      </c>
      <c r="B1397" s="1" t="s">
        <v>344</v>
      </c>
      <c r="C1397" s="1" t="s">
        <v>164</v>
      </c>
      <c r="D1397" s="1" t="n">
        <v>28</v>
      </c>
      <c r="E1397" s="1" t="s">
        <v>10</v>
      </c>
      <c r="F1397" s="1" t="s">
        <v>361</v>
      </c>
      <c r="G1397" s="1" t="s">
        <v>370</v>
      </c>
      <c r="H1397" s="20" t="n">
        <v>550</v>
      </c>
      <c r="I1397" s="21" t="n">
        <v>46.93</v>
      </c>
      <c r="J1397" s="20" t="n">
        <f aca="false">H1397*I1397</f>
        <v>25811.5</v>
      </c>
      <c r="K1397" s="22" t="n">
        <v>3.6</v>
      </c>
      <c r="L1397" s="23" t="n">
        <f aca="false">H1397*K1397</f>
        <v>1980</v>
      </c>
      <c r="M1397" s="23" t="n">
        <v>2500</v>
      </c>
      <c r="N1397" s="24" t="n">
        <f aca="false">L1397-M1397</f>
        <v>-520</v>
      </c>
      <c r="O1397" s="25" t="n">
        <f aca="false">IF(L1397&gt;=M1397,1,0)</f>
        <v>0</v>
      </c>
      <c r="P1397" s="26" t="n">
        <v>0.5869</v>
      </c>
      <c r="Q1397" s="26" t="n">
        <v>0.102</v>
      </c>
      <c r="R1397" s="25" t="n">
        <v>76</v>
      </c>
      <c r="S1397" s="21" t="n">
        <v>10</v>
      </c>
    </row>
    <row r="1398" customFormat="false" ht="15" hidden="false" customHeight="true" outlineLevel="0" collapsed="false">
      <c r="A1398" s="19" t="n">
        <v>46062</v>
      </c>
      <c r="B1398" s="1" t="s">
        <v>344</v>
      </c>
      <c r="C1398" s="1" t="s">
        <v>164</v>
      </c>
      <c r="D1398" s="1" t="n">
        <v>29</v>
      </c>
      <c r="E1398" s="1" t="s">
        <v>219</v>
      </c>
      <c r="F1398" s="1" t="s">
        <v>348</v>
      </c>
      <c r="G1398" s="1" t="s">
        <v>185</v>
      </c>
      <c r="H1398" s="20" t="n">
        <v>1750</v>
      </c>
      <c r="I1398" s="21" t="n">
        <v>17.89</v>
      </c>
      <c r="J1398" s="20" t="n">
        <f aca="false">H1398*I1398</f>
        <v>31307.5</v>
      </c>
      <c r="K1398" s="22" t="n">
        <v>1.44</v>
      </c>
      <c r="L1398" s="23" t="n">
        <f aca="false">H1398*K1398</f>
        <v>2520</v>
      </c>
      <c r="M1398" s="23" t="n">
        <v>2500</v>
      </c>
      <c r="N1398" s="24" t="n">
        <f aca="false">L1398-M1398</f>
        <v>20</v>
      </c>
      <c r="O1398" s="25" t="n">
        <f aca="false">IF(L1398&gt;=M1398,1,0)</f>
        <v>1</v>
      </c>
      <c r="P1398" s="26" t="n">
        <v>0.8682</v>
      </c>
      <c r="Q1398" s="26" t="n">
        <v>0.1082</v>
      </c>
      <c r="R1398" s="25" t="n">
        <v>72</v>
      </c>
      <c r="S1398" s="21" t="n">
        <v>9</v>
      </c>
    </row>
    <row r="1399" customFormat="false" ht="15" hidden="false" customHeight="true" outlineLevel="0" collapsed="false">
      <c r="A1399" s="19" t="n">
        <v>46062</v>
      </c>
      <c r="B1399" s="1" t="s">
        <v>344</v>
      </c>
      <c r="C1399" s="1" t="s">
        <v>164</v>
      </c>
      <c r="D1399" s="1" t="n">
        <v>30</v>
      </c>
      <c r="E1399" s="1" t="s">
        <v>10</v>
      </c>
      <c r="F1399" s="1" t="s">
        <v>160</v>
      </c>
      <c r="G1399" s="1" t="s">
        <v>161</v>
      </c>
      <c r="H1399" s="20" t="n">
        <v>1750</v>
      </c>
      <c r="I1399" s="21" t="n">
        <v>22.05</v>
      </c>
      <c r="J1399" s="20" t="n">
        <f aca="false">H1399*I1399</f>
        <v>38587.5</v>
      </c>
      <c r="K1399" s="22" t="n">
        <v>1.83</v>
      </c>
      <c r="L1399" s="23" t="n">
        <f aca="false">H1399*K1399</f>
        <v>3202.5</v>
      </c>
      <c r="M1399" s="23" t="n">
        <v>2500</v>
      </c>
      <c r="N1399" s="24" t="n">
        <f aca="false">L1399-M1399</f>
        <v>702.5</v>
      </c>
      <c r="O1399" s="25" t="n">
        <f aca="false">IF(L1399&gt;=M1399,1,0)</f>
        <v>1</v>
      </c>
      <c r="P1399" s="26" t="n">
        <v>0.9599</v>
      </c>
      <c r="Q1399" s="26" t="n">
        <v>0.1102</v>
      </c>
      <c r="R1399" s="25" t="n">
        <v>77</v>
      </c>
      <c r="S1399" s="21" t="n">
        <v>9</v>
      </c>
    </row>
    <row r="1400" customFormat="false" ht="15" hidden="false" customHeight="true" outlineLevel="0" collapsed="false">
      <c r="A1400" s="19" t="n">
        <v>46062</v>
      </c>
      <c r="B1400" s="1" t="s">
        <v>344</v>
      </c>
      <c r="C1400" s="1" t="s">
        <v>164</v>
      </c>
      <c r="D1400" s="1" t="n">
        <v>31</v>
      </c>
      <c r="E1400" s="1" t="s">
        <v>176</v>
      </c>
      <c r="F1400" s="1" t="s">
        <v>371</v>
      </c>
      <c r="G1400" s="1" t="s">
        <v>246</v>
      </c>
      <c r="H1400" s="20" t="n">
        <v>1650</v>
      </c>
      <c r="I1400" s="21" t="n">
        <v>21.16</v>
      </c>
      <c r="J1400" s="20" t="n">
        <f aca="false">H1400*I1400</f>
        <v>34914</v>
      </c>
      <c r="K1400" s="22" t="n">
        <v>1.81</v>
      </c>
      <c r="L1400" s="23" t="n">
        <f aca="false">H1400*K1400</f>
        <v>2986.5</v>
      </c>
      <c r="M1400" s="23" t="n">
        <v>2500</v>
      </c>
      <c r="N1400" s="24" t="n">
        <f aca="false">L1400-M1400</f>
        <v>486.5</v>
      </c>
      <c r="O1400" s="25" t="n">
        <f aca="false">IF(L1400&gt;=M1400,1,0)</f>
        <v>1</v>
      </c>
      <c r="P1400" s="26" t="n">
        <v>0.847</v>
      </c>
      <c r="Q1400" s="26" t="n">
        <v>0.1108</v>
      </c>
      <c r="R1400" s="25" t="n">
        <v>77</v>
      </c>
      <c r="S1400" s="21" t="n">
        <v>9</v>
      </c>
    </row>
    <row r="1401" customFormat="false" ht="15" hidden="false" customHeight="true" outlineLevel="0" collapsed="false">
      <c r="A1401" s="19" t="n">
        <v>46062</v>
      </c>
      <c r="B1401" s="1" t="s">
        <v>344</v>
      </c>
      <c r="C1401" s="1" t="s">
        <v>164</v>
      </c>
      <c r="D1401" s="1" t="n">
        <v>32</v>
      </c>
      <c r="E1401" s="1" t="s">
        <v>176</v>
      </c>
      <c r="F1401" s="1" t="s">
        <v>383</v>
      </c>
      <c r="G1401" s="1" t="s">
        <v>388</v>
      </c>
      <c r="H1401" s="20" t="n">
        <v>1000</v>
      </c>
      <c r="I1401" s="21" t="n">
        <v>24.34</v>
      </c>
      <c r="J1401" s="20" t="n">
        <f aca="false">H1401*I1401</f>
        <v>24340</v>
      </c>
      <c r="K1401" s="22" t="n">
        <v>1.94</v>
      </c>
      <c r="L1401" s="23" t="n">
        <f aca="false">H1401*K1401</f>
        <v>1940</v>
      </c>
      <c r="M1401" s="23" t="n">
        <v>2500</v>
      </c>
      <c r="N1401" s="24" t="n">
        <f aca="false">L1401-M1401</f>
        <v>-560</v>
      </c>
      <c r="O1401" s="25" t="n">
        <f aca="false">IF(L1401&gt;=M1401,1,0)</f>
        <v>0</v>
      </c>
      <c r="P1401" s="26" t="n">
        <v>0.6409</v>
      </c>
      <c r="Q1401" s="26" t="n">
        <v>0.0883</v>
      </c>
      <c r="R1401" s="25" t="n">
        <v>70</v>
      </c>
      <c r="S1401" s="21" t="n">
        <v>9</v>
      </c>
    </row>
    <row r="1402" customFormat="false" ht="15" hidden="false" customHeight="true" outlineLevel="0" collapsed="false">
      <c r="A1402" s="19" t="n">
        <v>46062</v>
      </c>
      <c r="B1402" s="1" t="s">
        <v>344</v>
      </c>
      <c r="C1402" s="1" t="s">
        <v>190</v>
      </c>
      <c r="D1402" s="1" t="n">
        <v>33</v>
      </c>
      <c r="E1402" s="1" t="s">
        <v>16</v>
      </c>
      <c r="F1402" s="1" t="s">
        <v>300</v>
      </c>
      <c r="G1402" s="1" t="s">
        <v>260</v>
      </c>
      <c r="H1402" s="20" t="n">
        <v>2150</v>
      </c>
      <c r="I1402" s="21" t="n">
        <v>16.66</v>
      </c>
      <c r="J1402" s="20" t="n">
        <f aca="false">H1402*I1402</f>
        <v>35819</v>
      </c>
      <c r="K1402" s="22" t="n">
        <v>1.4</v>
      </c>
      <c r="L1402" s="23" t="n">
        <f aca="false">H1402*K1402</f>
        <v>3010</v>
      </c>
      <c r="M1402" s="23" t="n">
        <v>2500</v>
      </c>
      <c r="N1402" s="24" t="n">
        <f aca="false">L1402-M1402</f>
        <v>510</v>
      </c>
      <c r="O1402" s="25" t="n">
        <f aca="false">IF(L1402&gt;=M1402,1,0)</f>
        <v>1</v>
      </c>
      <c r="P1402" s="26" t="n">
        <v>0.871508515815085</v>
      </c>
      <c r="Q1402" s="26" t="n">
        <v>0.0995962314939435</v>
      </c>
      <c r="R1402" s="25" t="n">
        <v>67</v>
      </c>
      <c r="S1402" s="21" t="n">
        <v>10</v>
      </c>
    </row>
    <row r="1403" customFormat="false" ht="15" hidden="false" customHeight="true" outlineLevel="0" collapsed="false">
      <c r="A1403" s="19" t="n">
        <v>46062</v>
      </c>
      <c r="B1403" s="1" t="s">
        <v>344</v>
      </c>
      <c r="C1403" s="1" t="s">
        <v>190</v>
      </c>
      <c r="D1403" s="1" t="n">
        <v>34</v>
      </c>
      <c r="E1403" s="1" t="s">
        <v>16</v>
      </c>
      <c r="F1403" s="1" t="s">
        <v>300</v>
      </c>
      <c r="G1403" s="1" t="s">
        <v>260</v>
      </c>
      <c r="H1403" s="20" t="n">
        <v>1750</v>
      </c>
      <c r="I1403" s="21" t="n">
        <v>16.66</v>
      </c>
      <c r="J1403" s="20" t="n">
        <f aca="false">H1403*I1403</f>
        <v>29155</v>
      </c>
      <c r="K1403" s="22" t="n">
        <v>1.4</v>
      </c>
      <c r="L1403" s="23" t="n">
        <f aca="false">H1403*K1403</f>
        <v>2450</v>
      </c>
      <c r="M1403" s="23" t="n">
        <v>2500</v>
      </c>
      <c r="N1403" s="24" t="n">
        <f aca="false">L1403-M1403</f>
        <v>-50</v>
      </c>
      <c r="O1403" s="25" t="n">
        <f aca="false">IF(L1403&gt;=M1403,1,0)</f>
        <v>0</v>
      </c>
      <c r="P1403" s="26" t="n">
        <v>0.74072662601626</v>
      </c>
      <c r="Q1403" s="26" t="n">
        <v>0.0732501356483993</v>
      </c>
      <c r="R1403" s="25" t="n">
        <v>78</v>
      </c>
      <c r="S1403" s="21" t="n">
        <v>10</v>
      </c>
    </row>
    <row r="1404" customFormat="false" ht="15" hidden="false" customHeight="true" outlineLevel="0" collapsed="false">
      <c r="A1404" s="19" t="n">
        <v>46062</v>
      </c>
      <c r="B1404" s="1" t="s">
        <v>344</v>
      </c>
      <c r="C1404" s="1" t="s">
        <v>190</v>
      </c>
      <c r="D1404" s="1" t="n">
        <v>35</v>
      </c>
      <c r="E1404" s="1" t="s">
        <v>16</v>
      </c>
      <c r="F1404" s="1" t="s">
        <v>300</v>
      </c>
      <c r="G1404" s="1" t="s">
        <v>260</v>
      </c>
      <c r="H1404" s="20" t="n">
        <v>2050</v>
      </c>
      <c r="I1404" s="21" t="n">
        <v>16.66</v>
      </c>
      <c r="J1404" s="20" t="n">
        <f aca="false">H1404*I1404</f>
        <v>34153</v>
      </c>
      <c r="K1404" s="22" t="n">
        <v>1.4</v>
      </c>
      <c r="L1404" s="23" t="n">
        <f aca="false">H1404*K1404</f>
        <v>2870</v>
      </c>
      <c r="M1404" s="23" t="n">
        <v>2500</v>
      </c>
      <c r="N1404" s="24" t="n">
        <f aca="false">L1404-M1404</f>
        <v>370</v>
      </c>
      <c r="O1404" s="25" t="n">
        <f aca="false">IF(L1404&gt;=M1404,1,0)</f>
        <v>1</v>
      </c>
      <c r="P1404" s="26" t="n">
        <v>0.824951690821256</v>
      </c>
      <c r="Q1404" s="26" t="n">
        <v>0.0828571428571429</v>
      </c>
      <c r="R1404" s="25" t="n">
        <v>75</v>
      </c>
      <c r="S1404" s="21" t="n">
        <v>10</v>
      </c>
    </row>
    <row r="1405" customFormat="false" ht="15" hidden="false" customHeight="true" outlineLevel="0" collapsed="false">
      <c r="A1405" s="19" t="n">
        <v>46062</v>
      </c>
      <c r="B1405" s="1" t="s">
        <v>344</v>
      </c>
      <c r="C1405" s="1" t="s">
        <v>190</v>
      </c>
      <c r="D1405" s="1" t="n">
        <v>36</v>
      </c>
      <c r="E1405" s="1" t="s">
        <v>16</v>
      </c>
      <c r="F1405" s="1" t="s">
        <v>378</v>
      </c>
      <c r="G1405" s="1" t="s">
        <v>322</v>
      </c>
      <c r="H1405" s="20" t="n">
        <v>1800</v>
      </c>
      <c r="I1405" s="21" t="n">
        <v>17.97</v>
      </c>
      <c r="J1405" s="20" t="n">
        <f aca="false">H1405*I1405</f>
        <v>32346</v>
      </c>
      <c r="K1405" s="22" t="n">
        <v>1.4</v>
      </c>
      <c r="L1405" s="23" t="n">
        <f aca="false">H1405*K1405</f>
        <v>2520</v>
      </c>
      <c r="M1405" s="23" t="n">
        <v>2500</v>
      </c>
      <c r="N1405" s="24" t="n">
        <f aca="false">L1405-M1405</f>
        <v>20</v>
      </c>
      <c r="O1405" s="25" t="n">
        <f aca="false">IF(L1405&gt;=M1405,1,0)</f>
        <v>1</v>
      </c>
      <c r="P1405" s="26" t="n">
        <v>0.801040118870728</v>
      </c>
      <c r="Q1405" s="26" t="n">
        <v>0.0997275204359673</v>
      </c>
      <c r="R1405" s="25" t="n">
        <v>67</v>
      </c>
      <c r="S1405" s="21" t="n">
        <v>10</v>
      </c>
    </row>
    <row r="1406" customFormat="false" ht="15" hidden="false" customHeight="true" outlineLevel="0" collapsed="false">
      <c r="A1406" s="19" t="n">
        <v>46062</v>
      </c>
      <c r="B1406" s="1" t="s">
        <v>344</v>
      </c>
      <c r="C1406" s="1" t="s">
        <v>190</v>
      </c>
      <c r="D1406" s="1" t="n">
        <v>37</v>
      </c>
      <c r="E1406" s="1" t="s">
        <v>16</v>
      </c>
      <c r="F1406" s="1" t="s">
        <v>300</v>
      </c>
      <c r="G1406" s="1" t="s">
        <v>260</v>
      </c>
      <c r="H1406" s="20" t="n">
        <v>2150</v>
      </c>
      <c r="I1406" s="21" t="n">
        <v>17.42</v>
      </c>
      <c r="J1406" s="20" t="n">
        <f aca="false">H1406*I1406</f>
        <v>37453</v>
      </c>
      <c r="K1406" s="22" t="n">
        <v>1.4</v>
      </c>
      <c r="L1406" s="23" t="n">
        <f aca="false">H1406*K1406</f>
        <v>3010</v>
      </c>
      <c r="M1406" s="23" t="n">
        <v>2500</v>
      </c>
      <c r="N1406" s="24" t="n">
        <f aca="false">L1406-M1406</f>
        <v>510</v>
      </c>
      <c r="O1406" s="25" t="n">
        <f aca="false">IF(L1406&gt;=M1406,1,0)</f>
        <v>1</v>
      </c>
      <c r="P1406" s="26" t="n">
        <v>0.928893849206349</v>
      </c>
      <c r="Q1406" s="26" t="n">
        <v>0.0752393980848153</v>
      </c>
      <c r="R1406" s="25" t="n">
        <v>75</v>
      </c>
      <c r="S1406" s="21" t="n">
        <v>10</v>
      </c>
    </row>
    <row r="1407" customFormat="false" ht="15" hidden="false" customHeight="true" outlineLevel="0" collapsed="false">
      <c r="A1407" s="19" t="n">
        <v>46062</v>
      </c>
      <c r="B1407" s="1" t="s">
        <v>344</v>
      </c>
      <c r="C1407" s="1" t="s">
        <v>190</v>
      </c>
      <c r="D1407" s="1" t="n">
        <v>38</v>
      </c>
      <c r="E1407" s="1" t="s">
        <v>16</v>
      </c>
      <c r="F1407" s="1" t="s">
        <v>300</v>
      </c>
      <c r="G1407" s="1" t="s">
        <v>260</v>
      </c>
      <c r="H1407" s="20" t="n">
        <v>2150</v>
      </c>
      <c r="I1407" s="21" t="n">
        <v>17.42</v>
      </c>
      <c r="J1407" s="20" t="n">
        <f aca="false">H1407*I1407</f>
        <v>37453</v>
      </c>
      <c r="K1407" s="22" t="n">
        <v>1.4</v>
      </c>
      <c r="L1407" s="23" t="n">
        <f aca="false">H1407*K1407</f>
        <v>3010</v>
      </c>
      <c r="M1407" s="23" t="n">
        <v>2500</v>
      </c>
      <c r="N1407" s="24" t="n">
        <f aca="false">L1407-M1407</f>
        <v>510</v>
      </c>
      <c r="O1407" s="25" t="n">
        <f aca="false">IF(L1407&gt;=M1407,1,0)</f>
        <v>1</v>
      </c>
      <c r="P1407" s="26" t="n">
        <v>0.876708801498128</v>
      </c>
      <c r="Q1407" s="26" t="n">
        <v>0.0793650793650794</v>
      </c>
      <c r="R1407" s="25" t="n">
        <v>82</v>
      </c>
      <c r="S1407" s="21" t="n">
        <v>10</v>
      </c>
    </row>
    <row r="1408" customFormat="false" ht="15" hidden="false" customHeight="true" outlineLevel="0" collapsed="false">
      <c r="A1408" s="19" t="n">
        <v>46067</v>
      </c>
      <c r="B1408" s="1" t="s">
        <v>344</v>
      </c>
      <c r="C1408" s="1" t="s">
        <v>138</v>
      </c>
      <c r="D1408" s="1" t="n">
        <v>1</v>
      </c>
      <c r="E1408" s="1" t="s">
        <v>13</v>
      </c>
      <c r="F1408" s="1" t="s">
        <v>150</v>
      </c>
      <c r="G1408" s="1" t="s">
        <v>149</v>
      </c>
      <c r="H1408" s="20" t="n">
        <v>1300</v>
      </c>
      <c r="I1408" s="21" t="n">
        <v>20.43</v>
      </c>
      <c r="J1408" s="20" t="n">
        <f aca="false">H1408*I1408</f>
        <v>26559</v>
      </c>
      <c r="K1408" s="22" t="n">
        <v>2.2</v>
      </c>
      <c r="L1408" s="23" t="n">
        <f aca="false">H1408*K1408</f>
        <v>2860</v>
      </c>
      <c r="M1408" s="23" t="n">
        <v>2500</v>
      </c>
      <c r="N1408" s="24" t="n">
        <f aca="false">L1408-M1408</f>
        <v>360</v>
      </c>
      <c r="O1408" s="25" t="n">
        <f aca="false">IF(L1408&gt;=M1408,1,0)</f>
        <v>1</v>
      </c>
      <c r="P1408" s="26" t="n">
        <v>0.6884</v>
      </c>
      <c r="Q1408" s="26" t="n">
        <v>0.1591</v>
      </c>
      <c r="R1408" s="25" t="n">
        <v>78</v>
      </c>
      <c r="S1408" s="21" t="n">
        <v>8</v>
      </c>
    </row>
    <row r="1409" customFormat="false" ht="15" hidden="false" customHeight="true" outlineLevel="0" collapsed="false">
      <c r="A1409" s="19" t="n">
        <v>46067</v>
      </c>
      <c r="B1409" s="1" t="s">
        <v>344</v>
      </c>
      <c r="C1409" s="1" t="s">
        <v>138</v>
      </c>
      <c r="D1409" s="1" t="n">
        <v>2</v>
      </c>
      <c r="E1409" s="1" t="s">
        <v>16</v>
      </c>
      <c r="F1409" s="1" t="s">
        <v>357</v>
      </c>
      <c r="G1409" s="1" t="s">
        <v>362</v>
      </c>
      <c r="H1409" s="20" t="n">
        <v>1200</v>
      </c>
      <c r="I1409" s="21" t="n">
        <v>16.11</v>
      </c>
      <c r="J1409" s="20" t="n">
        <f aca="false">H1409*I1409</f>
        <v>19332</v>
      </c>
      <c r="K1409" s="22" t="n">
        <v>1.4</v>
      </c>
      <c r="L1409" s="23" t="n">
        <f aca="false">H1409*K1409</f>
        <v>1680</v>
      </c>
      <c r="M1409" s="23" t="n">
        <v>2500</v>
      </c>
      <c r="N1409" s="24" t="n">
        <f aca="false">L1409-M1409</f>
        <v>-820</v>
      </c>
      <c r="O1409" s="25" t="n">
        <f aca="false">IF(L1409&gt;=M1409,1,0)</f>
        <v>0</v>
      </c>
      <c r="P1409" s="26" t="n">
        <v>0.5989</v>
      </c>
      <c r="Q1409" s="26" t="n">
        <v>0.0893</v>
      </c>
      <c r="R1409" s="25" t="n">
        <v>66</v>
      </c>
      <c r="S1409" s="21" t="n">
        <v>8</v>
      </c>
    </row>
    <row r="1410" customFormat="false" ht="15" hidden="false" customHeight="true" outlineLevel="0" collapsed="false">
      <c r="A1410" s="19" t="n">
        <v>46067</v>
      </c>
      <c r="B1410" s="1" t="s">
        <v>344</v>
      </c>
      <c r="C1410" s="1" t="s">
        <v>138</v>
      </c>
      <c r="D1410" s="1" t="n">
        <v>3</v>
      </c>
      <c r="E1410" s="1" t="s">
        <v>13</v>
      </c>
      <c r="F1410" s="1" t="s">
        <v>340</v>
      </c>
      <c r="G1410" s="1" t="s">
        <v>149</v>
      </c>
      <c r="H1410" s="20" t="n">
        <v>1550</v>
      </c>
      <c r="I1410" s="21" t="n">
        <v>20.83</v>
      </c>
      <c r="J1410" s="20" t="n">
        <f aca="false">H1410*I1410</f>
        <v>32286.5</v>
      </c>
      <c r="K1410" s="22" t="n">
        <v>2.2</v>
      </c>
      <c r="L1410" s="23" t="n">
        <f aca="false">H1410*K1410</f>
        <v>3410</v>
      </c>
      <c r="M1410" s="23" t="n">
        <v>2500</v>
      </c>
      <c r="N1410" s="24" t="n">
        <f aca="false">L1410-M1410</f>
        <v>910.000000000001</v>
      </c>
      <c r="O1410" s="25" t="n">
        <f aca="false">IF(L1410&gt;=M1410,1,0)</f>
        <v>1</v>
      </c>
      <c r="P1410" s="26" t="n">
        <v>0.8624</v>
      </c>
      <c r="Q1410" s="26" t="n">
        <v>0.1009</v>
      </c>
      <c r="R1410" s="25" t="n">
        <v>78</v>
      </c>
      <c r="S1410" s="21" t="n">
        <v>8</v>
      </c>
    </row>
    <row r="1411" customFormat="false" ht="15" hidden="false" customHeight="true" outlineLevel="0" collapsed="false">
      <c r="A1411" s="19" t="n">
        <v>46067</v>
      </c>
      <c r="B1411" s="1" t="s">
        <v>344</v>
      </c>
      <c r="C1411" s="1" t="s">
        <v>138</v>
      </c>
      <c r="D1411" s="1" t="n">
        <v>4</v>
      </c>
      <c r="E1411" s="1" t="s">
        <v>145</v>
      </c>
      <c r="F1411" s="1" t="s">
        <v>384</v>
      </c>
      <c r="G1411" s="1" t="s">
        <v>389</v>
      </c>
      <c r="H1411" s="20" t="n">
        <v>800</v>
      </c>
      <c r="I1411" s="21" t="n">
        <v>21.61</v>
      </c>
      <c r="J1411" s="20" t="n">
        <f aca="false">H1411*I1411</f>
        <v>17288</v>
      </c>
      <c r="K1411" s="22" t="n">
        <v>2.2</v>
      </c>
      <c r="L1411" s="23" t="n">
        <f aca="false">H1411*K1411</f>
        <v>1760</v>
      </c>
      <c r="M1411" s="23" t="n">
        <v>2500</v>
      </c>
      <c r="N1411" s="24" t="n">
        <f aca="false">L1411-M1411</f>
        <v>-740</v>
      </c>
      <c r="O1411" s="25" t="n">
        <f aca="false">IF(L1411&gt;=M1411,1,0)</f>
        <v>0</v>
      </c>
      <c r="P1411" s="26" t="n">
        <v>0.4794</v>
      </c>
      <c r="Q1411" s="26" t="n">
        <v>0.1457</v>
      </c>
      <c r="R1411" s="25" t="n">
        <v>77</v>
      </c>
      <c r="S1411" s="21" t="n">
        <v>8</v>
      </c>
    </row>
    <row r="1412" customFormat="false" ht="15" hidden="false" customHeight="true" outlineLevel="0" collapsed="false">
      <c r="A1412" s="19" t="n">
        <v>46067</v>
      </c>
      <c r="B1412" s="1" t="s">
        <v>344</v>
      </c>
      <c r="C1412" s="1" t="s">
        <v>138</v>
      </c>
      <c r="D1412" s="1" t="n">
        <v>5</v>
      </c>
      <c r="E1412" s="1" t="s">
        <v>13</v>
      </c>
      <c r="F1412" s="1" t="s">
        <v>282</v>
      </c>
      <c r="G1412" s="1" t="s">
        <v>149</v>
      </c>
      <c r="H1412" s="20" t="n">
        <v>1100</v>
      </c>
      <c r="I1412" s="21" t="n">
        <v>19.74</v>
      </c>
      <c r="J1412" s="20" t="n">
        <f aca="false">H1412*I1412</f>
        <v>21714</v>
      </c>
      <c r="K1412" s="22" t="n">
        <v>2.2</v>
      </c>
      <c r="L1412" s="23" t="n">
        <f aca="false">H1412*K1412</f>
        <v>2420</v>
      </c>
      <c r="M1412" s="23" t="n">
        <v>2500</v>
      </c>
      <c r="N1412" s="24" t="n">
        <f aca="false">L1412-M1412</f>
        <v>-80</v>
      </c>
      <c r="O1412" s="25" t="n">
        <f aca="false">IF(L1412&gt;=M1412,1,0)</f>
        <v>0</v>
      </c>
      <c r="P1412" s="26" t="n">
        <v>0.6093</v>
      </c>
      <c r="Q1412" s="26" t="n">
        <v>0.131</v>
      </c>
      <c r="R1412" s="25" t="n">
        <v>73</v>
      </c>
      <c r="S1412" s="21" t="n">
        <v>8</v>
      </c>
    </row>
    <row r="1413" customFormat="false" ht="15" hidden="false" customHeight="true" outlineLevel="0" collapsed="false">
      <c r="A1413" s="19" t="n">
        <v>46067</v>
      </c>
      <c r="B1413" s="1" t="s">
        <v>344</v>
      </c>
      <c r="C1413" s="1" t="s">
        <v>138</v>
      </c>
      <c r="D1413" s="1" t="n">
        <v>6</v>
      </c>
      <c r="E1413" s="1" t="s">
        <v>13</v>
      </c>
      <c r="F1413" s="1" t="s">
        <v>199</v>
      </c>
      <c r="G1413" s="1" t="s">
        <v>149</v>
      </c>
      <c r="H1413" s="20" t="n">
        <v>1250</v>
      </c>
      <c r="I1413" s="21" t="n">
        <v>20.43</v>
      </c>
      <c r="J1413" s="20" t="n">
        <f aca="false">H1413*I1413</f>
        <v>25537.5</v>
      </c>
      <c r="K1413" s="22" t="n">
        <v>2.2</v>
      </c>
      <c r="L1413" s="23" t="n">
        <f aca="false">H1413*K1413</f>
        <v>2750</v>
      </c>
      <c r="M1413" s="23" t="n">
        <v>2500</v>
      </c>
      <c r="N1413" s="24" t="n">
        <f aca="false">L1413-M1413</f>
        <v>250</v>
      </c>
      <c r="O1413" s="25" t="n">
        <f aca="false">IF(L1413&gt;=M1413,1,0)</f>
        <v>1</v>
      </c>
      <c r="P1413" s="26" t="n">
        <v>0.7094</v>
      </c>
      <c r="Q1413" s="26" t="n">
        <v>0.1359</v>
      </c>
      <c r="R1413" s="25" t="n">
        <v>73</v>
      </c>
      <c r="S1413" s="21" t="n">
        <v>8</v>
      </c>
    </row>
    <row r="1414" customFormat="false" ht="15" hidden="false" customHeight="true" outlineLevel="0" collapsed="false">
      <c r="A1414" s="19" t="n">
        <v>46067</v>
      </c>
      <c r="B1414" s="1" t="s">
        <v>344</v>
      </c>
      <c r="C1414" s="1" t="s">
        <v>138</v>
      </c>
      <c r="D1414" s="1" t="n">
        <v>7</v>
      </c>
      <c r="E1414" s="1" t="s">
        <v>13</v>
      </c>
      <c r="F1414" s="1" t="s">
        <v>262</v>
      </c>
      <c r="G1414" s="1" t="s">
        <v>149</v>
      </c>
      <c r="H1414" s="20" t="n">
        <v>1350</v>
      </c>
      <c r="I1414" s="21" t="n">
        <v>21.43</v>
      </c>
      <c r="J1414" s="20" t="n">
        <f aca="false">H1414*I1414</f>
        <v>28930.5</v>
      </c>
      <c r="K1414" s="22" t="n">
        <v>2.2</v>
      </c>
      <c r="L1414" s="23" t="n">
        <f aca="false">H1414*K1414</f>
        <v>2970</v>
      </c>
      <c r="M1414" s="23" t="n">
        <v>2500</v>
      </c>
      <c r="N1414" s="24" t="n">
        <f aca="false">L1414-M1414</f>
        <v>470</v>
      </c>
      <c r="O1414" s="25" t="n">
        <f aca="false">IF(L1414&gt;=M1414,1,0)</f>
        <v>1</v>
      </c>
      <c r="P1414" s="26" t="n">
        <v>0.7678</v>
      </c>
      <c r="Q1414" s="26" t="n">
        <v>0.1453</v>
      </c>
      <c r="R1414" s="25" t="n">
        <v>78</v>
      </c>
      <c r="S1414" s="21" t="n">
        <v>8</v>
      </c>
    </row>
    <row r="1415" customFormat="false" ht="15" hidden="false" customHeight="true" outlineLevel="0" collapsed="false">
      <c r="A1415" s="19" t="n">
        <v>46067</v>
      </c>
      <c r="B1415" s="1" t="s">
        <v>344</v>
      </c>
      <c r="C1415" s="1" t="s">
        <v>138</v>
      </c>
      <c r="D1415" s="1" t="n">
        <v>8</v>
      </c>
      <c r="E1415" s="1" t="s">
        <v>13</v>
      </c>
      <c r="F1415" s="1" t="s">
        <v>235</v>
      </c>
      <c r="G1415" s="1" t="s">
        <v>149</v>
      </c>
      <c r="H1415" s="20" t="n">
        <v>1550</v>
      </c>
      <c r="I1415" s="21" t="n">
        <v>19.64</v>
      </c>
      <c r="J1415" s="20" t="n">
        <f aca="false">H1415*I1415</f>
        <v>30442</v>
      </c>
      <c r="K1415" s="22" t="n">
        <v>2.2</v>
      </c>
      <c r="L1415" s="23" t="n">
        <f aca="false">H1415*K1415</f>
        <v>3410</v>
      </c>
      <c r="M1415" s="23" t="n">
        <v>2500</v>
      </c>
      <c r="N1415" s="24" t="n">
        <f aca="false">L1415-M1415</f>
        <v>910.000000000001</v>
      </c>
      <c r="O1415" s="25" t="n">
        <f aca="false">IF(L1415&gt;=M1415,1,0)</f>
        <v>1</v>
      </c>
      <c r="P1415" s="26" t="n">
        <v>0.9044</v>
      </c>
      <c r="Q1415" s="26" t="n">
        <v>0.1303</v>
      </c>
      <c r="R1415" s="25" t="n">
        <v>70</v>
      </c>
      <c r="S1415" s="21" t="n">
        <v>8</v>
      </c>
    </row>
    <row r="1416" customFormat="false" ht="15" hidden="false" customHeight="true" outlineLevel="0" collapsed="false">
      <c r="A1416" s="19" t="n">
        <v>46067</v>
      </c>
      <c r="B1416" s="1" t="s">
        <v>344</v>
      </c>
      <c r="C1416" s="1" t="s">
        <v>138</v>
      </c>
      <c r="D1416" s="1" t="n">
        <v>9</v>
      </c>
      <c r="E1416" s="1" t="s">
        <v>16</v>
      </c>
      <c r="F1416" s="1" t="s">
        <v>302</v>
      </c>
      <c r="G1416" s="1" t="s">
        <v>316</v>
      </c>
      <c r="H1416" s="20" t="n">
        <v>1400</v>
      </c>
      <c r="I1416" s="21" t="n">
        <v>17.95</v>
      </c>
      <c r="J1416" s="20" t="n">
        <f aca="false">H1416*I1416</f>
        <v>25130</v>
      </c>
      <c r="K1416" s="22" t="n">
        <v>1.44</v>
      </c>
      <c r="L1416" s="23" t="n">
        <f aca="false">H1416*K1416</f>
        <v>2016</v>
      </c>
      <c r="M1416" s="23" t="n">
        <v>2500</v>
      </c>
      <c r="N1416" s="24" t="n">
        <f aca="false">L1416-M1416</f>
        <v>-484</v>
      </c>
      <c r="O1416" s="25" t="n">
        <f aca="false">IF(L1416&gt;=M1416,1,0)</f>
        <v>0</v>
      </c>
      <c r="P1416" s="26" t="n">
        <v>0.7099</v>
      </c>
      <c r="Q1416" s="26" t="n">
        <v>0.1214</v>
      </c>
      <c r="R1416" s="25" t="n">
        <v>67</v>
      </c>
      <c r="S1416" s="21" t="n">
        <v>8</v>
      </c>
    </row>
    <row r="1417" customFormat="false" ht="15" hidden="false" customHeight="true" outlineLevel="0" collapsed="false">
      <c r="A1417" s="19" t="n">
        <v>46067</v>
      </c>
      <c r="B1417" s="1" t="s">
        <v>344</v>
      </c>
      <c r="C1417" s="1" t="s">
        <v>138</v>
      </c>
      <c r="D1417" s="1" t="n">
        <v>10</v>
      </c>
      <c r="E1417" s="1" t="s">
        <v>16</v>
      </c>
      <c r="F1417" s="1" t="s">
        <v>302</v>
      </c>
      <c r="G1417" s="1" t="s">
        <v>316</v>
      </c>
      <c r="H1417" s="20" t="n">
        <v>1430</v>
      </c>
      <c r="I1417" s="21" t="n">
        <v>17.95</v>
      </c>
      <c r="J1417" s="20" t="n">
        <f aca="false">H1417*I1417</f>
        <v>25668.5</v>
      </c>
      <c r="K1417" s="22" t="n">
        <v>1.44</v>
      </c>
      <c r="L1417" s="23" t="n">
        <f aca="false">H1417*K1417</f>
        <v>2059.2</v>
      </c>
      <c r="M1417" s="23" t="n">
        <v>2500</v>
      </c>
      <c r="N1417" s="24" t="n">
        <f aca="false">L1417-M1417</f>
        <v>-440.8</v>
      </c>
      <c r="O1417" s="25" t="n">
        <f aca="false">IF(L1417&gt;=M1417,1,0)</f>
        <v>0</v>
      </c>
      <c r="P1417" s="26" t="n">
        <v>0.8455</v>
      </c>
      <c r="Q1417" s="26" t="n">
        <v>0.1283</v>
      </c>
      <c r="R1417" s="25" t="n">
        <v>63</v>
      </c>
      <c r="S1417" s="21" t="n">
        <v>8</v>
      </c>
    </row>
    <row r="1418" customFormat="false" ht="15" hidden="false" customHeight="true" outlineLevel="0" collapsed="false">
      <c r="A1418" s="19" t="n">
        <v>46067</v>
      </c>
      <c r="B1418" s="1" t="s">
        <v>344</v>
      </c>
      <c r="C1418" s="1" t="s">
        <v>138</v>
      </c>
      <c r="D1418" s="1" t="n">
        <v>11</v>
      </c>
      <c r="E1418" s="1" t="s">
        <v>10</v>
      </c>
      <c r="F1418" s="1" t="s">
        <v>346</v>
      </c>
      <c r="G1418" s="1" t="s">
        <v>350</v>
      </c>
      <c r="H1418" s="20" t="n">
        <v>1350</v>
      </c>
      <c r="I1418" s="21" t="n">
        <v>22.25</v>
      </c>
      <c r="J1418" s="20" t="n">
        <f aca="false">H1418*I1418</f>
        <v>30037.5</v>
      </c>
      <c r="K1418" s="22" t="n">
        <v>1.99</v>
      </c>
      <c r="L1418" s="23" t="n">
        <f aca="false">H1418*K1418</f>
        <v>2686.5</v>
      </c>
      <c r="M1418" s="23" t="n">
        <v>2500</v>
      </c>
      <c r="N1418" s="24" t="n">
        <f aca="false">L1418-M1418</f>
        <v>186.5</v>
      </c>
      <c r="O1418" s="25" t="n">
        <f aca="false">IF(L1418&gt;=M1418,1,0)</f>
        <v>1</v>
      </c>
      <c r="P1418" s="26" t="n">
        <v>0.7714</v>
      </c>
      <c r="Q1418" s="26" t="n">
        <v>0.1311</v>
      </c>
      <c r="R1418" s="25" t="n">
        <v>73</v>
      </c>
      <c r="S1418" s="21" t="n">
        <v>9</v>
      </c>
    </row>
    <row r="1419" customFormat="false" ht="15" hidden="false" customHeight="true" outlineLevel="0" collapsed="false">
      <c r="A1419" s="19" t="n">
        <v>46067</v>
      </c>
      <c r="B1419" s="1" t="s">
        <v>344</v>
      </c>
      <c r="C1419" s="1" t="s">
        <v>138</v>
      </c>
      <c r="D1419" s="1" t="n">
        <v>12</v>
      </c>
      <c r="E1419" s="1" t="s">
        <v>10</v>
      </c>
      <c r="F1419" s="1" t="s">
        <v>352</v>
      </c>
      <c r="G1419" s="1" t="s">
        <v>358</v>
      </c>
      <c r="H1419" s="20" t="n">
        <v>1400</v>
      </c>
      <c r="I1419" s="21" t="n">
        <v>19.12</v>
      </c>
      <c r="J1419" s="20" t="n">
        <f aca="false">H1419*I1419</f>
        <v>26768</v>
      </c>
      <c r="K1419" s="22" t="n">
        <v>2.25</v>
      </c>
      <c r="L1419" s="23" t="n">
        <f aca="false">H1419*K1419</f>
        <v>3150</v>
      </c>
      <c r="M1419" s="23" t="n">
        <v>2500</v>
      </c>
      <c r="N1419" s="24" t="n">
        <f aca="false">L1419-M1419</f>
        <v>650</v>
      </c>
      <c r="O1419" s="25" t="n">
        <f aca="false">IF(L1419&gt;=M1419,1,0)</f>
        <v>1</v>
      </c>
      <c r="P1419" s="26" t="n">
        <v>0.7896</v>
      </c>
      <c r="Q1419" s="26" t="n">
        <v>0.1119</v>
      </c>
      <c r="R1419" s="25" t="n">
        <v>70</v>
      </c>
      <c r="S1419" s="21" t="n">
        <v>8</v>
      </c>
    </row>
    <row r="1420" customFormat="false" ht="15" hidden="false" customHeight="true" outlineLevel="0" collapsed="false">
      <c r="A1420" s="19" t="n">
        <v>46067</v>
      </c>
      <c r="B1420" s="1" t="s">
        <v>344</v>
      </c>
      <c r="C1420" s="1" t="s">
        <v>138</v>
      </c>
      <c r="D1420" s="1" t="n">
        <v>13</v>
      </c>
      <c r="E1420" s="1" t="s">
        <v>10</v>
      </c>
      <c r="F1420" s="1" t="s">
        <v>346</v>
      </c>
      <c r="G1420" s="1" t="s">
        <v>350</v>
      </c>
      <c r="H1420" s="20" t="n">
        <v>1150</v>
      </c>
      <c r="I1420" s="21" t="n">
        <v>22.25</v>
      </c>
      <c r="J1420" s="20" t="n">
        <f aca="false">H1420*I1420</f>
        <v>25587.5</v>
      </c>
      <c r="K1420" s="22" t="n">
        <v>1.99</v>
      </c>
      <c r="L1420" s="23" t="n">
        <f aca="false">H1420*K1420</f>
        <v>2288.5</v>
      </c>
      <c r="M1420" s="23" t="n">
        <v>2500</v>
      </c>
      <c r="N1420" s="24" t="n">
        <f aca="false">L1420-M1420</f>
        <v>-211.5</v>
      </c>
      <c r="O1420" s="25" t="n">
        <f aca="false">IF(L1420&gt;=M1420,1,0)</f>
        <v>0</v>
      </c>
      <c r="P1420" s="26" t="n">
        <v>0.6878</v>
      </c>
      <c r="Q1420" s="26" t="n">
        <v>0.2421</v>
      </c>
      <c r="R1420" s="25" t="n">
        <v>70</v>
      </c>
      <c r="S1420" s="21" t="n">
        <v>8</v>
      </c>
    </row>
    <row r="1421" customFormat="false" ht="15" hidden="false" customHeight="true" outlineLevel="0" collapsed="false">
      <c r="A1421" s="19" t="n">
        <v>46067</v>
      </c>
      <c r="B1421" s="1" t="s">
        <v>344</v>
      </c>
      <c r="C1421" s="1" t="s">
        <v>138</v>
      </c>
      <c r="D1421" s="1" t="n">
        <v>14</v>
      </c>
      <c r="E1421" s="1" t="s">
        <v>10</v>
      </c>
      <c r="F1421" s="1" t="s">
        <v>160</v>
      </c>
      <c r="G1421" s="1" t="s">
        <v>161</v>
      </c>
      <c r="H1421" s="20" t="n">
        <v>1600</v>
      </c>
      <c r="I1421" s="21" t="n">
        <v>22.05</v>
      </c>
      <c r="J1421" s="20" t="n">
        <f aca="false">H1421*I1421</f>
        <v>35280</v>
      </c>
      <c r="K1421" s="22" t="n">
        <v>1.83</v>
      </c>
      <c r="L1421" s="23" t="n">
        <f aca="false">H1421*K1421</f>
        <v>2928</v>
      </c>
      <c r="M1421" s="23" t="n">
        <v>2500</v>
      </c>
      <c r="N1421" s="24" t="n">
        <f aca="false">L1421-M1421</f>
        <v>428</v>
      </c>
      <c r="O1421" s="25" t="n">
        <f aca="false">IF(L1421&gt;=M1421,1,0)</f>
        <v>1</v>
      </c>
      <c r="P1421" s="26" t="n">
        <v>0.9159</v>
      </c>
      <c r="Q1421" s="26" t="n">
        <v>0.1649</v>
      </c>
      <c r="R1421" s="25" t="n">
        <v>73</v>
      </c>
      <c r="S1421" s="21" t="n">
        <v>9</v>
      </c>
    </row>
    <row r="1422" customFormat="false" ht="15" hidden="false" customHeight="true" outlineLevel="0" collapsed="false">
      <c r="A1422" s="19" t="n">
        <v>46067</v>
      </c>
      <c r="B1422" s="1" t="s">
        <v>344</v>
      </c>
      <c r="C1422" s="1" t="s">
        <v>138</v>
      </c>
      <c r="D1422" s="1" t="n">
        <v>15</v>
      </c>
      <c r="E1422" s="1" t="s">
        <v>10</v>
      </c>
      <c r="F1422" s="1" t="s">
        <v>167</v>
      </c>
      <c r="G1422" s="1" t="s">
        <v>208</v>
      </c>
      <c r="H1422" s="20" t="n">
        <v>1900</v>
      </c>
      <c r="I1422" s="21" t="n">
        <v>18.43</v>
      </c>
      <c r="J1422" s="20" t="n">
        <f aca="false">H1422*I1422</f>
        <v>35017</v>
      </c>
      <c r="K1422" s="22" t="n">
        <v>1.53</v>
      </c>
      <c r="L1422" s="23" t="n">
        <f aca="false">H1422*K1422</f>
        <v>2907</v>
      </c>
      <c r="M1422" s="23" t="n">
        <v>2500</v>
      </c>
      <c r="N1422" s="24" t="n">
        <f aca="false">L1422-M1422</f>
        <v>407</v>
      </c>
      <c r="O1422" s="25" t="n">
        <f aca="false">IF(L1422&gt;=M1422,1,0)</f>
        <v>1</v>
      </c>
      <c r="P1422" s="26" t="n">
        <v>0.8737</v>
      </c>
      <c r="Q1422" s="26" t="n">
        <v>0.1414</v>
      </c>
      <c r="R1422" s="25" t="n">
        <v>74</v>
      </c>
      <c r="S1422" s="21" t="n">
        <v>8</v>
      </c>
    </row>
    <row r="1423" customFormat="false" ht="15" hidden="false" customHeight="true" outlineLevel="0" collapsed="false">
      <c r="A1423" s="19" t="n">
        <v>46067</v>
      </c>
      <c r="B1423" s="1" t="s">
        <v>344</v>
      </c>
      <c r="C1423" s="1" t="s">
        <v>138</v>
      </c>
      <c r="D1423" s="1" t="n">
        <v>16</v>
      </c>
      <c r="E1423" s="1" t="s">
        <v>10</v>
      </c>
      <c r="F1423" s="1" t="s">
        <v>346</v>
      </c>
      <c r="G1423" s="1" t="s">
        <v>350</v>
      </c>
      <c r="H1423" s="20" t="n">
        <v>900</v>
      </c>
      <c r="I1423" s="21" t="n">
        <v>22.25</v>
      </c>
      <c r="J1423" s="20" t="n">
        <f aca="false">H1423*I1423</f>
        <v>20025</v>
      </c>
      <c r="K1423" s="22" t="n">
        <v>1.99</v>
      </c>
      <c r="L1423" s="23" t="n">
        <f aca="false">H1423*K1423</f>
        <v>1791</v>
      </c>
      <c r="M1423" s="23" t="n">
        <v>2500</v>
      </c>
      <c r="N1423" s="24" t="n">
        <f aca="false">L1423-M1423</f>
        <v>-709</v>
      </c>
      <c r="O1423" s="25" t="n">
        <f aca="false">IF(L1423&gt;=M1423,1,0)</f>
        <v>0</v>
      </c>
      <c r="P1423" s="26" t="n">
        <v>0.559</v>
      </c>
      <c r="Q1423" s="26" t="n">
        <v>0.2031</v>
      </c>
      <c r="R1423" s="25" t="n">
        <v>70</v>
      </c>
      <c r="S1423" s="21" t="n">
        <v>8</v>
      </c>
    </row>
    <row r="1424" customFormat="false" ht="15" hidden="false" customHeight="true" outlineLevel="0" collapsed="false">
      <c r="A1424" s="19" t="n">
        <v>46067</v>
      </c>
      <c r="B1424" s="1" t="s">
        <v>344</v>
      </c>
      <c r="C1424" s="1" t="s">
        <v>164</v>
      </c>
      <c r="D1424" s="1" t="n">
        <v>17</v>
      </c>
      <c r="E1424" s="1" t="s">
        <v>10</v>
      </c>
      <c r="F1424" s="1" t="s">
        <v>291</v>
      </c>
      <c r="G1424" s="1" t="s">
        <v>298</v>
      </c>
      <c r="H1424" s="20" t="n">
        <v>1400</v>
      </c>
      <c r="I1424" s="21" t="n">
        <v>35.97</v>
      </c>
      <c r="J1424" s="20" t="n">
        <f aca="false">H1424*I1424</f>
        <v>50358</v>
      </c>
      <c r="K1424" s="22" t="n">
        <v>2.88</v>
      </c>
      <c r="L1424" s="23" t="n">
        <f aca="false">H1424*K1424</f>
        <v>4032</v>
      </c>
      <c r="M1424" s="23" t="n">
        <v>2500</v>
      </c>
      <c r="N1424" s="24" t="n">
        <f aca="false">L1424-M1424</f>
        <v>1532</v>
      </c>
      <c r="O1424" s="25" t="n">
        <f aca="false">IF(L1424&gt;=M1424,1,0)</f>
        <v>1</v>
      </c>
      <c r="P1424" s="26" t="n">
        <v>0.8133</v>
      </c>
      <c r="Q1424" s="26" t="n">
        <v>0.0591</v>
      </c>
      <c r="R1424" s="25" t="n">
        <v>87</v>
      </c>
      <c r="S1424" s="21" t="n">
        <v>12</v>
      </c>
    </row>
    <row r="1425" customFormat="false" ht="15" hidden="false" customHeight="true" outlineLevel="0" collapsed="false">
      <c r="A1425" s="19" t="n">
        <v>46067</v>
      </c>
      <c r="B1425" s="1" t="s">
        <v>344</v>
      </c>
      <c r="C1425" s="1" t="s">
        <v>164</v>
      </c>
      <c r="D1425" s="1" t="n">
        <v>18</v>
      </c>
      <c r="E1425" s="1" t="s">
        <v>10</v>
      </c>
      <c r="F1425" s="1" t="s">
        <v>167</v>
      </c>
      <c r="G1425" s="1" t="s">
        <v>208</v>
      </c>
      <c r="H1425" s="20" t="n">
        <v>1900</v>
      </c>
      <c r="I1425" s="21" t="n">
        <v>19.05</v>
      </c>
      <c r="J1425" s="20" t="n">
        <f aca="false">H1425*I1425</f>
        <v>36195</v>
      </c>
      <c r="K1425" s="22" t="n">
        <v>1.83</v>
      </c>
      <c r="L1425" s="23" t="n">
        <f aca="false">H1425*K1425</f>
        <v>3477</v>
      </c>
      <c r="M1425" s="23" t="n">
        <v>2500</v>
      </c>
      <c r="N1425" s="24" t="n">
        <f aca="false">L1425-M1425</f>
        <v>977</v>
      </c>
      <c r="O1425" s="25" t="n">
        <f aca="false">IF(L1425&gt;=M1425,1,0)</f>
        <v>1</v>
      </c>
      <c r="P1425" s="26" t="n">
        <v>0.9031</v>
      </c>
      <c r="Q1425" s="26" t="n">
        <v>0.076</v>
      </c>
      <c r="R1425" s="25" t="n">
        <v>82</v>
      </c>
      <c r="S1425" s="21" t="n">
        <v>8</v>
      </c>
    </row>
    <row r="1426" customFormat="false" ht="15" hidden="false" customHeight="true" outlineLevel="0" collapsed="false">
      <c r="A1426" s="19" t="n">
        <v>46067</v>
      </c>
      <c r="B1426" s="1" t="s">
        <v>344</v>
      </c>
      <c r="C1426" s="1" t="s">
        <v>164</v>
      </c>
      <c r="D1426" s="1" t="n">
        <v>19</v>
      </c>
      <c r="E1426" s="1" t="s">
        <v>10</v>
      </c>
      <c r="F1426" s="1" t="s">
        <v>167</v>
      </c>
      <c r="G1426" s="1" t="s">
        <v>208</v>
      </c>
      <c r="H1426" s="20" t="n">
        <v>1900</v>
      </c>
      <c r="I1426" s="21" t="n">
        <v>18.43</v>
      </c>
      <c r="J1426" s="20" t="n">
        <f aca="false">H1426*I1426</f>
        <v>35017</v>
      </c>
      <c r="K1426" s="22" t="n">
        <v>1.83</v>
      </c>
      <c r="L1426" s="23" t="n">
        <f aca="false">H1426*K1426</f>
        <v>3477</v>
      </c>
      <c r="M1426" s="23" t="n">
        <v>2500</v>
      </c>
      <c r="N1426" s="24" t="n">
        <f aca="false">L1426-M1426</f>
        <v>977</v>
      </c>
      <c r="O1426" s="25" t="n">
        <f aca="false">IF(L1426&gt;=M1426,1,0)</f>
        <v>1</v>
      </c>
      <c r="P1426" s="26" t="n">
        <v>0.8843</v>
      </c>
      <c r="Q1426" s="26" t="n">
        <v>0.0717</v>
      </c>
      <c r="R1426" s="25" t="n">
        <v>81</v>
      </c>
      <c r="S1426" s="21" t="n">
        <v>8</v>
      </c>
    </row>
    <row r="1427" customFormat="false" ht="15" hidden="false" customHeight="true" outlineLevel="0" collapsed="false">
      <c r="A1427" s="19" t="n">
        <v>46067</v>
      </c>
      <c r="B1427" s="1" t="s">
        <v>344</v>
      </c>
      <c r="C1427" s="1" t="s">
        <v>164</v>
      </c>
      <c r="D1427" s="1" t="n">
        <v>20</v>
      </c>
      <c r="E1427" s="1" t="s">
        <v>176</v>
      </c>
      <c r="F1427" s="1" t="s">
        <v>381</v>
      </c>
      <c r="G1427" s="1" t="s">
        <v>214</v>
      </c>
      <c r="H1427" s="20" t="n">
        <v>1350</v>
      </c>
      <c r="I1427" s="21" t="n">
        <v>18.95</v>
      </c>
      <c r="J1427" s="20" t="n">
        <f aca="false">H1427*I1427</f>
        <v>25582.5</v>
      </c>
      <c r="K1427" s="22" t="n">
        <v>1.52</v>
      </c>
      <c r="L1427" s="23" t="n">
        <f aca="false">H1427*K1427</f>
        <v>2052</v>
      </c>
      <c r="M1427" s="23" t="n">
        <v>2500</v>
      </c>
      <c r="N1427" s="24" t="n">
        <f aca="false">L1427-M1427</f>
        <v>-448</v>
      </c>
      <c r="O1427" s="25" t="n">
        <f aca="false">IF(L1427&gt;=M1427,1,0)</f>
        <v>0</v>
      </c>
      <c r="P1427" s="26" t="n">
        <v>0.7251</v>
      </c>
      <c r="Q1427" s="26" t="n">
        <v>0.1108</v>
      </c>
      <c r="R1427" s="25" t="n">
        <v>71</v>
      </c>
      <c r="S1427" s="21" t="n">
        <v>8</v>
      </c>
    </row>
    <row r="1428" customFormat="false" ht="15" hidden="false" customHeight="true" outlineLevel="0" collapsed="false">
      <c r="A1428" s="19" t="n">
        <v>46067</v>
      </c>
      <c r="B1428" s="1" t="s">
        <v>344</v>
      </c>
      <c r="C1428" s="1" t="s">
        <v>164</v>
      </c>
      <c r="D1428" s="1" t="n">
        <v>21</v>
      </c>
      <c r="E1428" s="1" t="s">
        <v>10</v>
      </c>
      <c r="F1428" s="1" t="s">
        <v>361</v>
      </c>
      <c r="G1428" s="1" t="s">
        <v>370</v>
      </c>
      <c r="H1428" s="20" t="n">
        <v>600</v>
      </c>
      <c r="I1428" s="21" t="n">
        <v>46.93</v>
      </c>
      <c r="J1428" s="20" t="n">
        <f aca="false">H1428*I1428</f>
        <v>28158</v>
      </c>
      <c r="K1428" s="22" t="n">
        <v>3.6</v>
      </c>
      <c r="L1428" s="23" t="n">
        <f aca="false">H1428*K1428</f>
        <v>2160</v>
      </c>
      <c r="M1428" s="23" t="n">
        <v>2500</v>
      </c>
      <c r="N1428" s="24" t="n">
        <f aca="false">L1428-M1428</f>
        <v>-340</v>
      </c>
      <c r="O1428" s="25" t="n">
        <f aca="false">IF(L1428&gt;=M1428,1,0)</f>
        <v>0</v>
      </c>
      <c r="P1428" s="26" t="n">
        <v>0.6342</v>
      </c>
      <c r="Q1428" s="26" t="n">
        <v>0.1269</v>
      </c>
      <c r="R1428" s="25" t="n">
        <v>74</v>
      </c>
      <c r="S1428" s="21" t="n">
        <v>10</v>
      </c>
    </row>
    <row r="1429" customFormat="false" ht="15" hidden="false" customHeight="true" outlineLevel="0" collapsed="false">
      <c r="A1429" s="19" t="n">
        <v>46067</v>
      </c>
      <c r="B1429" s="1" t="s">
        <v>344</v>
      </c>
      <c r="C1429" s="1" t="s">
        <v>164</v>
      </c>
      <c r="D1429" s="1" t="n">
        <v>22</v>
      </c>
      <c r="E1429" s="1" t="s">
        <v>176</v>
      </c>
      <c r="F1429" s="1" t="s">
        <v>245</v>
      </c>
      <c r="G1429" s="1" t="s">
        <v>254</v>
      </c>
      <c r="H1429" s="20" t="n">
        <v>1300</v>
      </c>
      <c r="I1429" s="21" t="n">
        <v>21.29</v>
      </c>
      <c r="J1429" s="20" t="n">
        <f aca="false">H1429*I1429</f>
        <v>27677</v>
      </c>
      <c r="K1429" s="22" t="n">
        <v>1.6</v>
      </c>
      <c r="L1429" s="23" t="n">
        <f aca="false">H1429*K1429</f>
        <v>2080</v>
      </c>
      <c r="M1429" s="23" t="n">
        <v>2500</v>
      </c>
      <c r="N1429" s="24" t="n">
        <f aca="false">L1429-M1429</f>
        <v>-420</v>
      </c>
      <c r="O1429" s="25" t="n">
        <f aca="false">IF(L1429&gt;=M1429,1,0)</f>
        <v>0</v>
      </c>
      <c r="P1429" s="26" t="n">
        <v>0.7196</v>
      </c>
      <c r="Q1429" s="26" t="n">
        <v>0.0912</v>
      </c>
      <c r="R1429" s="25" t="n">
        <v>79</v>
      </c>
      <c r="S1429" s="21" t="n">
        <v>8</v>
      </c>
    </row>
    <row r="1430" customFormat="false" ht="15" hidden="false" customHeight="true" outlineLevel="0" collapsed="false">
      <c r="A1430" s="19" t="n">
        <v>46067</v>
      </c>
      <c r="B1430" s="1" t="s">
        <v>344</v>
      </c>
      <c r="C1430" s="1" t="s">
        <v>164</v>
      </c>
      <c r="D1430" s="1" t="n">
        <v>23</v>
      </c>
      <c r="E1430" s="1" t="s">
        <v>22</v>
      </c>
      <c r="F1430" s="1" t="s">
        <v>304</v>
      </c>
      <c r="G1430" s="1" t="s">
        <v>385</v>
      </c>
      <c r="H1430" s="20" t="n">
        <v>1700</v>
      </c>
      <c r="I1430" s="21" t="n">
        <v>18.15</v>
      </c>
      <c r="J1430" s="20" t="n">
        <f aca="false">H1430*I1430</f>
        <v>30855</v>
      </c>
      <c r="K1430" s="22" t="n">
        <v>1.1</v>
      </c>
      <c r="L1430" s="23" t="n">
        <f aca="false">H1430*K1430</f>
        <v>1870</v>
      </c>
      <c r="M1430" s="23" t="n">
        <v>2500</v>
      </c>
      <c r="N1430" s="24" t="n">
        <f aca="false">L1430-M1430</f>
        <v>-630</v>
      </c>
      <c r="O1430" s="25" t="n">
        <f aca="false">IF(L1430&gt;=M1430,1,0)</f>
        <v>0</v>
      </c>
      <c r="P1430" s="26" t="n">
        <v>0.6705</v>
      </c>
      <c r="Q1430" s="26" t="n">
        <v>0.0753</v>
      </c>
      <c r="R1430" s="25" t="n">
        <v>80</v>
      </c>
      <c r="S1430" s="21" t="n">
        <v>10</v>
      </c>
    </row>
    <row r="1431" customFormat="false" ht="15" hidden="false" customHeight="true" outlineLevel="0" collapsed="false">
      <c r="A1431" s="19" t="n">
        <v>46067</v>
      </c>
      <c r="B1431" s="1" t="s">
        <v>344</v>
      </c>
      <c r="C1431" s="1" t="s">
        <v>164</v>
      </c>
      <c r="D1431" s="1" t="n">
        <v>24</v>
      </c>
      <c r="E1431" s="1" t="s">
        <v>22</v>
      </c>
      <c r="F1431" s="1" t="s">
        <v>174</v>
      </c>
      <c r="G1431" s="1" t="s">
        <v>382</v>
      </c>
      <c r="H1431" s="20" t="n">
        <v>1150</v>
      </c>
      <c r="I1431" s="21" t="n">
        <v>20.56</v>
      </c>
      <c r="J1431" s="20" t="n">
        <f aca="false">H1431*I1431</f>
        <v>23644</v>
      </c>
      <c r="K1431" s="22" t="n">
        <v>1.4</v>
      </c>
      <c r="L1431" s="23" t="n">
        <f aca="false">H1431*K1431</f>
        <v>1610</v>
      </c>
      <c r="M1431" s="23" t="n">
        <v>2500</v>
      </c>
      <c r="N1431" s="24" t="n">
        <f aca="false">L1431-M1431</f>
        <v>-890</v>
      </c>
      <c r="O1431" s="25" t="n">
        <f aca="false">IF(L1431&gt;=M1431,1,0)</f>
        <v>0</v>
      </c>
      <c r="P1431" s="26" t="n">
        <v>0.555</v>
      </c>
      <c r="Q1431" s="26" t="n">
        <v>0.0911</v>
      </c>
      <c r="R1431" s="25" t="n">
        <v>70</v>
      </c>
      <c r="S1431" s="21" t="n">
        <v>10</v>
      </c>
    </row>
    <row r="1432" customFormat="false" ht="15" hidden="false" customHeight="true" outlineLevel="0" collapsed="false">
      <c r="A1432" s="19" t="n">
        <v>46067</v>
      </c>
      <c r="B1432" s="1" t="s">
        <v>344</v>
      </c>
      <c r="C1432" s="1" t="s">
        <v>164</v>
      </c>
      <c r="D1432" s="1" t="n">
        <v>25</v>
      </c>
      <c r="E1432" s="1" t="s">
        <v>152</v>
      </c>
      <c r="F1432" s="1" t="s">
        <v>341</v>
      </c>
      <c r="G1432" s="1" t="s">
        <v>342</v>
      </c>
      <c r="H1432" s="20" t="n">
        <v>1200</v>
      </c>
      <c r="I1432" s="21" t="n">
        <v>26.51</v>
      </c>
      <c r="J1432" s="20" t="n">
        <f aca="false">H1432*I1432</f>
        <v>31812</v>
      </c>
      <c r="K1432" s="22" t="n">
        <v>2.35</v>
      </c>
      <c r="L1432" s="23" t="n">
        <f aca="false">H1432*K1432</f>
        <v>2820</v>
      </c>
      <c r="M1432" s="23" t="n">
        <v>2500</v>
      </c>
      <c r="N1432" s="24" t="n">
        <f aca="false">L1432-M1432</f>
        <v>320</v>
      </c>
      <c r="O1432" s="25" t="n">
        <f aca="false">IF(L1432&gt;=M1432,1,0)</f>
        <v>1</v>
      </c>
      <c r="P1432" s="26" t="n">
        <v>0.6976</v>
      </c>
      <c r="Q1432" s="26" t="n">
        <v>0.15</v>
      </c>
      <c r="R1432" s="25" t="n">
        <v>80</v>
      </c>
      <c r="S1432" s="21" t="n">
        <v>10</v>
      </c>
    </row>
    <row r="1433" customFormat="false" ht="15" hidden="false" customHeight="true" outlineLevel="0" collapsed="false">
      <c r="A1433" s="19" t="n">
        <v>46067</v>
      </c>
      <c r="B1433" s="1" t="s">
        <v>344</v>
      </c>
      <c r="C1433" s="1" t="s">
        <v>164</v>
      </c>
      <c r="D1433" s="1" t="n">
        <v>26</v>
      </c>
      <c r="E1433" s="1" t="s">
        <v>10</v>
      </c>
      <c r="F1433" s="1" t="s">
        <v>309</v>
      </c>
      <c r="G1433" s="1" t="s">
        <v>317</v>
      </c>
      <c r="H1433" s="20" t="n">
        <v>1400</v>
      </c>
      <c r="I1433" s="21" t="n">
        <v>27.23</v>
      </c>
      <c r="J1433" s="20" t="n">
        <f aca="false">H1433*I1433</f>
        <v>38122</v>
      </c>
      <c r="K1433" s="22" t="n">
        <v>3.5</v>
      </c>
      <c r="L1433" s="23" t="n">
        <f aca="false">H1433*K1433</f>
        <v>4900</v>
      </c>
      <c r="M1433" s="23" t="n">
        <v>2500</v>
      </c>
      <c r="N1433" s="24" t="n">
        <f aca="false">L1433-M1433</f>
        <v>2400</v>
      </c>
      <c r="O1433" s="25" t="n">
        <f aca="false">IF(L1433&gt;=M1433,1,0)</f>
        <v>1</v>
      </c>
      <c r="P1433" s="26" t="n">
        <v>0.8338</v>
      </c>
      <c r="Q1433" s="26" t="n">
        <v>0.101</v>
      </c>
      <c r="R1433" s="25" t="n">
        <v>78</v>
      </c>
      <c r="S1433" s="21" t="n">
        <v>10</v>
      </c>
    </row>
    <row r="1434" customFormat="false" ht="15" hidden="false" customHeight="true" outlineLevel="0" collapsed="false">
      <c r="A1434" s="19" t="n">
        <v>46067</v>
      </c>
      <c r="B1434" s="1" t="s">
        <v>344</v>
      </c>
      <c r="C1434" s="1" t="s">
        <v>164</v>
      </c>
      <c r="D1434" s="1" t="n">
        <v>27</v>
      </c>
      <c r="E1434" s="1" t="s">
        <v>219</v>
      </c>
      <c r="F1434" s="1" t="s">
        <v>390</v>
      </c>
      <c r="G1434" s="1" t="s">
        <v>387</v>
      </c>
      <c r="H1434" s="20" t="n">
        <v>1200</v>
      </c>
      <c r="I1434" s="21" t="n">
        <v>20.39</v>
      </c>
      <c r="J1434" s="20" t="n">
        <f aca="false">H1434*I1434</f>
        <v>24468</v>
      </c>
      <c r="K1434" s="22" t="n">
        <v>1.35</v>
      </c>
      <c r="L1434" s="23" t="n">
        <f aca="false">H1434*K1434</f>
        <v>1620</v>
      </c>
      <c r="M1434" s="23" t="n">
        <v>2500</v>
      </c>
      <c r="N1434" s="24" t="n">
        <f aca="false">L1434-M1434</f>
        <v>-880</v>
      </c>
      <c r="O1434" s="25" t="n">
        <f aca="false">IF(L1434&gt;=M1434,1,0)</f>
        <v>0</v>
      </c>
      <c r="P1434" s="26" t="n">
        <v>0.6995</v>
      </c>
      <c r="Q1434" s="26" t="n">
        <v>0.1286</v>
      </c>
      <c r="R1434" s="25" t="n">
        <v>75</v>
      </c>
      <c r="S1434" s="21" t="n">
        <v>8</v>
      </c>
    </row>
    <row r="1435" customFormat="false" ht="15" hidden="false" customHeight="true" outlineLevel="0" collapsed="false">
      <c r="A1435" s="19" t="n">
        <v>46067</v>
      </c>
      <c r="B1435" s="1" t="s">
        <v>344</v>
      </c>
      <c r="C1435" s="1" t="s">
        <v>164</v>
      </c>
      <c r="D1435" s="1" t="n">
        <v>28</v>
      </c>
      <c r="E1435" s="1" t="s">
        <v>10</v>
      </c>
      <c r="F1435" s="1" t="s">
        <v>361</v>
      </c>
      <c r="G1435" s="1" t="s">
        <v>370</v>
      </c>
      <c r="H1435" s="20" t="n">
        <v>650</v>
      </c>
      <c r="I1435" s="21" t="n">
        <v>46.93</v>
      </c>
      <c r="J1435" s="20" t="n">
        <f aca="false">H1435*I1435</f>
        <v>30504.5</v>
      </c>
      <c r="K1435" s="22" t="n">
        <v>3.6</v>
      </c>
      <c r="L1435" s="23" t="n">
        <f aca="false">H1435*K1435</f>
        <v>2340</v>
      </c>
      <c r="M1435" s="23" t="n">
        <v>2500</v>
      </c>
      <c r="N1435" s="24" t="n">
        <f aca="false">L1435-M1435</f>
        <v>-160</v>
      </c>
      <c r="O1435" s="25" t="n">
        <f aca="false">IF(L1435&gt;=M1435,1,0)</f>
        <v>0</v>
      </c>
      <c r="P1435" s="26" t="n">
        <v>0.7003</v>
      </c>
      <c r="Q1435" s="26" t="n">
        <v>0.203</v>
      </c>
      <c r="R1435" s="25" t="n">
        <v>76</v>
      </c>
      <c r="S1435" s="21" t="n">
        <v>10</v>
      </c>
    </row>
    <row r="1436" customFormat="false" ht="15" hidden="false" customHeight="true" outlineLevel="0" collapsed="false">
      <c r="A1436" s="19" t="n">
        <v>46067</v>
      </c>
      <c r="B1436" s="1" t="s">
        <v>344</v>
      </c>
      <c r="C1436" s="1" t="s">
        <v>164</v>
      </c>
      <c r="D1436" s="1" t="n">
        <v>29</v>
      </c>
      <c r="E1436" s="1" t="s">
        <v>219</v>
      </c>
      <c r="F1436" s="1" t="s">
        <v>348</v>
      </c>
      <c r="G1436" s="1" t="s">
        <v>185</v>
      </c>
      <c r="H1436" s="20" t="n">
        <v>1750</v>
      </c>
      <c r="I1436" s="21" t="n">
        <v>17.89</v>
      </c>
      <c r="J1436" s="20" t="n">
        <f aca="false">H1436*I1436</f>
        <v>31307.5</v>
      </c>
      <c r="K1436" s="22" t="n">
        <v>1.44</v>
      </c>
      <c r="L1436" s="23" t="n">
        <f aca="false">H1436*K1436</f>
        <v>2520</v>
      </c>
      <c r="M1436" s="23" t="n">
        <v>2500</v>
      </c>
      <c r="N1436" s="24" t="n">
        <f aca="false">L1436-M1436</f>
        <v>20</v>
      </c>
      <c r="O1436" s="25" t="n">
        <f aca="false">IF(L1436&gt;=M1436,1,0)</f>
        <v>1</v>
      </c>
      <c r="P1436" s="26" t="n">
        <v>0.8874</v>
      </c>
      <c r="Q1436" s="26" t="n">
        <v>0.1057</v>
      </c>
      <c r="R1436" s="25" t="n">
        <v>73</v>
      </c>
      <c r="S1436" s="21" t="n">
        <v>9</v>
      </c>
    </row>
    <row r="1437" customFormat="false" ht="15" hidden="false" customHeight="true" outlineLevel="0" collapsed="false">
      <c r="A1437" s="19" t="n">
        <v>46067</v>
      </c>
      <c r="B1437" s="1" t="s">
        <v>344</v>
      </c>
      <c r="C1437" s="1" t="s">
        <v>164</v>
      </c>
      <c r="D1437" s="1" t="n">
        <v>30</v>
      </c>
      <c r="E1437" s="1" t="s">
        <v>10</v>
      </c>
      <c r="F1437" s="1" t="s">
        <v>160</v>
      </c>
      <c r="G1437" s="1" t="s">
        <v>161</v>
      </c>
      <c r="H1437" s="20" t="n">
        <v>1950</v>
      </c>
      <c r="I1437" s="21" t="n">
        <v>22.05</v>
      </c>
      <c r="J1437" s="20" t="n">
        <f aca="false">H1437*I1437</f>
        <v>42997.5</v>
      </c>
      <c r="K1437" s="22" t="n">
        <v>1.83</v>
      </c>
      <c r="L1437" s="23" t="n">
        <f aca="false">H1437*K1437</f>
        <v>3568.5</v>
      </c>
      <c r="M1437" s="23" t="n">
        <v>2500</v>
      </c>
      <c r="N1437" s="24" t="n">
        <f aca="false">L1437-M1437</f>
        <v>1068.5</v>
      </c>
      <c r="O1437" s="25" t="n">
        <f aca="false">IF(L1437&gt;=M1437,1,0)</f>
        <v>1</v>
      </c>
      <c r="P1437" s="26" t="n">
        <v>0.9094</v>
      </c>
      <c r="Q1437" s="26" t="n">
        <v>0.1082</v>
      </c>
      <c r="R1437" s="25" t="n">
        <v>79</v>
      </c>
      <c r="S1437" s="21" t="n">
        <v>10</v>
      </c>
    </row>
    <row r="1438" customFormat="false" ht="15" hidden="false" customHeight="true" outlineLevel="0" collapsed="false">
      <c r="A1438" s="19" t="n">
        <v>46067</v>
      </c>
      <c r="B1438" s="1" t="s">
        <v>344</v>
      </c>
      <c r="C1438" s="1" t="s">
        <v>164</v>
      </c>
      <c r="D1438" s="1" t="n">
        <v>31</v>
      </c>
      <c r="E1438" s="1" t="s">
        <v>176</v>
      </c>
      <c r="F1438" s="1" t="s">
        <v>371</v>
      </c>
      <c r="G1438" s="1" t="s">
        <v>246</v>
      </c>
      <c r="H1438" s="20" t="n">
        <v>1460</v>
      </c>
      <c r="I1438" s="21" t="n">
        <v>21.16</v>
      </c>
      <c r="J1438" s="20" t="n">
        <f aca="false">H1438*I1438</f>
        <v>30893.6</v>
      </c>
      <c r="K1438" s="22" t="n">
        <v>1.81</v>
      </c>
      <c r="L1438" s="23" t="n">
        <f aca="false">H1438*K1438</f>
        <v>2642.6</v>
      </c>
      <c r="M1438" s="23" t="n">
        <v>2500</v>
      </c>
      <c r="N1438" s="24" t="n">
        <f aca="false">L1438-M1438</f>
        <v>142.6</v>
      </c>
      <c r="O1438" s="25" t="n">
        <f aca="false">IF(L1438&gt;=M1438,1,0)</f>
        <v>1</v>
      </c>
      <c r="P1438" s="26" t="n">
        <v>0.8668</v>
      </c>
      <c r="Q1438" s="26" t="n">
        <v>0.1028</v>
      </c>
      <c r="R1438" s="25" t="n">
        <v>75</v>
      </c>
      <c r="S1438" s="21" t="n">
        <v>8</v>
      </c>
    </row>
    <row r="1439" customFormat="false" ht="15" hidden="false" customHeight="true" outlineLevel="0" collapsed="false">
      <c r="A1439" s="19" t="n">
        <v>46067</v>
      </c>
      <c r="B1439" s="1" t="s">
        <v>344</v>
      </c>
      <c r="C1439" s="1" t="s">
        <v>164</v>
      </c>
      <c r="D1439" s="1" t="n">
        <v>32</v>
      </c>
      <c r="E1439" s="1" t="s">
        <v>176</v>
      </c>
      <c r="F1439" s="1" t="s">
        <v>383</v>
      </c>
      <c r="G1439" s="1" t="s">
        <v>388</v>
      </c>
      <c r="H1439" s="20" t="n">
        <v>1100</v>
      </c>
      <c r="I1439" s="21" t="n">
        <v>24.34</v>
      </c>
      <c r="J1439" s="20" t="n">
        <f aca="false">H1439*I1439</f>
        <v>26774</v>
      </c>
      <c r="K1439" s="22" t="n">
        <v>1.94</v>
      </c>
      <c r="L1439" s="23" t="n">
        <f aca="false">H1439*K1439</f>
        <v>2134</v>
      </c>
      <c r="M1439" s="23" t="n">
        <v>2500</v>
      </c>
      <c r="N1439" s="24" t="n">
        <f aca="false">L1439-M1439</f>
        <v>-366</v>
      </c>
      <c r="O1439" s="25" t="n">
        <f aca="false">IF(L1439&gt;=M1439,1,0)</f>
        <v>0</v>
      </c>
      <c r="P1439" s="26" t="n">
        <v>0.7801</v>
      </c>
      <c r="Q1439" s="26" t="n">
        <v>0.108</v>
      </c>
      <c r="R1439" s="25" t="n">
        <v>70</v>
      </c>
      <c r="S1439" s="21" t="n">
        <v>8</v>
      </c>
    </row>
    <row r="1440" customFormat="false" ht="15" hidden="false" customHeight="true" outlineLevel="0" collapsed="false">
      <c r="A1440" s="19" t="n">
        <v>46067</v>
      </c>
      <c r="B1440" s="1" t="s">
        <v>344</v>
      </c>
      <c r="C1440" s="1" t="s">
        <v>190</v>
      </c>
      <c r="D1440" s="1" t="n">
        <v>33</v>
      </c>
      <c r="E1440" s="1" t="s">
        <v>16</v>
      </c>
      <c r="F1440" s="1" t="s">
        <v>300</v>
      </c>
      <c r="G1440" s="1" t="s">
        <v>260</v>
      </c>
      <c r="H1440" s="20" t="n">
        <v>1910</v>
      </c>
      <c r="I1440" s="21" t="n">
        <v>16.66</v>
      </c>
      <c r="J1440" s="20" t="n">
        <f aca="false">H1440*I1440</f>
        <v>31820.6</v>
      </c>
      <c r="K1440" s="22" t="n">
        <v>1.4</v>
      </c>
      <c r="L1440" s="23" t="n">
        <f aca="false">H1440*K1440</f>
        <v>2674</v>
      </c>
      <c r="M1440" s="23" t="n">
        <v>2500</v>
      </c>
      <c r="N1440" s="24" t="n">
        <f aca="false">L1440-M1440</f>
        <v>174</v>
      </c>
      <c r="O1440" s="25" t="n">
        <f aca="false">IF(L1440&gt;=M1440,1,0)</f>
        <v>1</v>
      </c>
      <c r="P1440" s="26" t="n">
        <v>0.784531558185404</v>
      </c>
      <c r="Q1440" s="26" t="n">
        <v>0.100567302733368</v>
      </c>
      <c r="R1440" s="25" t="n">
        <v>67</v>
      </c>
      <c r="S1440" s="21" t="n">
        <v>10</v>
      </c>
    </row>
    <row r="1441" customFormat="false" ht="15" hidden="false" customHeight="true" outlineLevel="0" collapsed="false">
      <c r="A1441" s="19" t="n">
        <v>46067</v>
      </c>
      <c r="B1441" s="1" t="s">
        <v>344</v>
      </c>
      <c r="C1441" s="1" t="s">
        <v>190</v>
      </c>
      <c r="D1441" s="1" t="n">
        <v>34</v>
      </c>
      <c r="E1441" s="1" t="s">
        <v>16</v>
      </c>
      <c r="F1441" s="1" t="s">
        <v>300</v>
      </c>
      <c r="G1441" s="1" t="s">
        <v>260</v>
      </c>
      <c r="H1441" s="20" t="n">
        <v>1860</v>
      </c>
      <c r="I1441" s="21" t="n">
        <v>16.66</v>
      </c>
      <c r="J1441" s="20" t="n">
        <f aca="false">H1441*I1441</f>
        <v>30987.6</v>
      </c>
      <c r="K1441" s="22" t="n">
        <v>1.4</v>
      </c>
      <c r="L1441" s="23" t="n">
        <f aca="false">H1441*K1441</f>
        <v>2604</v>
      </c>
      <c r="M1441" s="23" t="n">
        <v>2500</v>
      </c>
      <c r="N1441" s="24" t="n">
        <f aca="false">L1441-M1441</f>
        <v>104</v>
      </c>
      <c r="O1441" s="25" t="n">
        <f aca="false">IF(L1441&gt;=M1441,1,0)</f>
        <v>1</v>
      </c>
      <c r="P1441" s="26" t="n">
        <v>0.766261127596439</v>
      </c>
      <c r="Q1441" s="26" t="n">
        <v>0.0804157549234136</v>
      </c>
      <c r="R1441" s="25" t="n">
        <v>78</v>
      </c>
      <c r="S1441" s="21" t="n">
        <v>10</v>
      </c>
    </row>
    <row r="1442" customFormat="false" ht="15" hidden="false" customHeight="true" outlineLevel="0" collapsed="false">
      <c r="A1442" s="19" t="n">
        <v>46067</v>
      </c>
      <c r="B1442" s="1" t="s">
        <v>344</v>
      </c>
      <c r="C1442" s="1" t="s">
        <v>190</v>
      </c>
      <c r="D1442" s="1" t="n">
        <v>35</v>
      </c>
      <c r="E1442" s="1" t="s">
        <v>16</v>
      </c>
      <c r="F1442" s="1" t="s">
        <v>300</v>
      </c>
      <c r="G1442" s="1" t="s">
        <v>260</v>
      </c>
      <c r="H1442" s="20" t="n">
        <v>2100</v>
      </c>
      <c r="I1442" s="21" t="n">
        <v>16.66</v>
      </c>
      <c r="J1442" s="20" t="n">
        <f aca="false">H1442*I1442</f>
        <v>34986</v>
      </c>
      <c r="K1442" s="22" t="n">
        <v>1.4</v>
      </c>
      <c r="L1442" s="23" t="n">
        <f aca="false">H1442*K1442</f>
        <v>2940</v>
      </c>
      <c r="M1442" s="23" t="n">
        <v>2500</v>
      </c>
      <c r="N1442" s="24" t="n">
        <f aca="false">L1442-M1442</f>
        <v>440</v>
      </c>
      <c r="O1442" s="25" t="n">
        <f aca="false">IF(L1442&gt;=M1442,1,0)</f>
        <v>1</v>
      </c>
      <c r="P1442" s="26" t="n">
        <v>0.8575</v>
      </c>
      <c r="Q1442" s="26" t="n">
        <v>0.0697786333012512</v>
      </c>
      <c r="R1442" s="25" t="n">
        <v>75</v>
      </c>
      <c r="S1442" s="21" t="n">
        <v>10</v>
      </c>
    </row>
    <row r="1443" customFormat="false" ht="15" hidden="false" customHeight="true" outlineLevel="0" collapsed="false">
      <c r="A1443" s="19" t="n">
        <v>46067</v>
      </c>
      <c r="B1443" s="1" t="s">
        <v>344</v>
      </c>
      <c r="C1443" s="1" t="s">
        <v>190</v>
      </c>
      <c r="D1443" s="1" t="n">
        <v>36</v>
      </c>
      <c r="E1443" s="1" t="s">
        <v>16</v>
      </c>
      <c r="F1443" s="1" t="s">
        <v>378</v>
      </c>
      <c r="G1443" s="1" t="s">
        <v>322</v>
      </c>
      <c r="H1443" s="20" t="n">
        <v>1810</v>
      </c>
      <c r="I1443" s="21" t="n">
        <v>17.97</v>
      </c>
      <c r="J1443" s="20" t="n">
        <f aca="false">H1443*I1443</f>
        <v>32525.7</v>
      </c>
      <c r="K1443" s="22" t="n">
        <v>1.4</v>
      </c>
      <c r="L1443" s="23" t="n">
        <f aca="false">H1443*K1443</f>
        <v>2534</v>
      </c>
      <c r="M1443" s="23" t="n">
        <v>2500</v>
      </c>
      <c r="N1443" s="24" t="n">
        <f aca="false">L1443-M1443</f>
        <v>34</v>
      </c>
      <c r="O1443" s="25" t="n">
        <f aca="false">IF(L1443&gt;=M1443,1,0)</f>
        <v>1</v>
      </c>
      <c r="P1443" s="26" t="n">
        <v>0.800731166912851</v>
      </c>
      <c r="Q1443" s="26" t="n">
        <v>0.0897360703812317</v>
      </c>
      <c r="R1443" s="25" t="n">
        <v>67</v>
      </c>
      <c r="S1443" s="21" t="n">
        <v>10</v>
      </c>
    </row>
    <row r="1444" customFormat="false" ht="15" hidden="false" customHeight="true" outlineLevel="0" collapsed="false">
      <c r="A1444" s="19" t="n">
        <v>46067</v>
      </c>
      <c r="B1444" s="1" t="s">
        <v>344</v>
      </c>
      <c r="C1444" s="1" t="s">
        <v>190</v>
      </c>
      <c r="D1444" s="1" t="n">
        <v>37</v>
      </c>
      <c r="E1444" s="1" t="s">
        <v>16</v>
      </c>
      <c r="F1444" s="1" t="s">
        <v>300</v>
      </c>
      <c r="G1444" s="1" t="s">
        <v>260</v>
      </c>
      <c r="H1444" s="20" t="n">
        <v>2220</v>
      </c>
      <c r="I1444" s="21" t="n">
        <v>17.42</v>
      </c>
      <c r="J1444" s="20" t="n">
        <f aca="false">H1444*I1444</f>
        <v>38672.4</v>
      </c>
      <c r="K1444" s="22" t="n">
        <v>1.4</v>
      </c>
      <c r="L1444" s="23" t="n">
        <f aca="false">H1444*K1444</f>
        <v>3108</v>
      </c>
      <c r="M1444" s="23" t="n">
        <v>2500</v>
      </c>
      <c r="N1444" s="24" t="n">
        <f aca="false">L1444-M1444</f>
        <v>608</v>
      </c>
      <c r="O1444" s="25" t="n">
        <f aca="false">IF(L1444&gt;=M1444,1,0)</f>
        <v>1</v>
      </c>
      <c r="P1444" s="26" t="n">
        <v>0.970692771084338</v>
      </c>
      <c r="Q1444" s="26" t="n">
        <v>0.0772626931567329</v>
      </c>
      <c r="R1444" s="25" t="n">
        <v>75</v>
      </c>
      <c r="S1444" s="21" t="n">
        <v>10</v>
      </c>
    </row>
    <row r="1445" customFormat="false" ht="15" hidden="false" customHeight="true" outlineLevel="0" collapsed="false">
      <c r="A1445" s="19" t="n">
        <v>46067</v>
      </c>
      <c r="B1445" s="1" t="s">
        <v>344</v>
      </c>
      <c r="C1445" s="1" t="s">
        <v>190</v>
      </c>
      <c r="D1445" s="1" t="n">
        <v>38</v>
      </c>
      <c r="E1445" s="1" t="s">
        <v>16</v>
      </c>
      <c r="F1445" s="1" t="s">
        <v>300</v>
      </c>
      <c r="G1445" s="1" t="s">
        <v>260</v>
      </c>
      <c r="H1445" s="20" t="n">
        <v>2050</v>
      </c>
      <c r="I1445" s="21" t="n">
        <v>17.42</v>
      </c>
      <c r="J1445" s="20" t="n">
        <f aca="false">H1445*I1445</f>
        <v>35711</v>
      </c>
      <c r="K1445" s="22" t="n">
        <v>1.4</v>
      </c>
      <c r="L1445" s="23" t="n">
        <f aca="false">H1445*K1445</f>
        <v>2870</v>
      </c>
      <c r="M1445" s="23" t="n">
        <v>2500</v>
      </c>
      <c r="N1445" s="24" t="n">
        <f aca="false">L1445-M1445</f>
        <v>370</v>
      </c>
      <c r="O1445" s="25" t="n">
        <f aca="false">IF(L1445&gt;=M1445,1,0)</f>
        <v>1</v>
      </c>
      <c r="P1445" s="26" t="n">
        <v>0.861336227689339</v>
      </c>
      <c r="Q1445" s="26" t="n">
        <v>0.0748959778085992</v>
      </c>
      <c r="R1445" s="25" t="n">
        <v>82</v>
      </c>
      <c r="S1445" s="21" t="n">
        <v>10</v>
      </c>
    </row>
    <row r="1446" customFormat="false" ht="15" hidden="false" customHeight="true" outlineLevel="0" collapsed="false">
      <c r="A1446" s="19" t="n">
        <v>46068</v>
      </c>
      <c r="B1446" s="1" t="s">
        <v>344</v>
      </c>
      <c r="C1446" s="1" t="s">
        <v>138</v>
      </c>
      <c r="D1446" s="1" t="n">
        <v>1</v>
      </c>
      <c r="E1446" s="1" t="s">
        <v>10</v>
      </c>
      <c r="F1446" s="1" t="s">
        <v>306</v>
      </c>
      <c r="G1446" s="1" t="s">
        <v>312</v>
      </c>
      <c r="H1446" s="20" t="n">
        <v>1150</v>
      </c>
      <c r="I1446" s="21" t="n">
        <v>20.43</v>
      </c>
      <c r="J1446" s="20" t="n">
        <f aca="false">H1446*I1446</f>
        <v>23494.5</v>
      </c>
      <c r="K1446" s="22" t="n">
        <v>1.98</v>
      </c>
      <c r="L1446" s="23" t="n">
        <f aca="false">H1446*K1446</f>
        <v>2277</v>
      </c>
      <c r="M1446" s="23" t="n">
        <v>2500</v>
      </c>
      <c r="N1446" s="24" t="n">
        <f aca="false">L1446-M1446</f>
        <v>-223</v>
      </c>
      <c r="O1446" s="25" t="n">
        <f aca="false">IF(L1446&gt;=M1446,1,0)</f>
        <v>0</v>
      </c>
      <c r="P1446" s="26" t="n">
        <v>0.6157</v>
      </c>
      <c r="Q1446" s="26" t="n">
        <v>0.1591</v>
      </c>
      <c r="R1446" s="25" t="n">
        <v>78</v>
      </c>
      <c r="S1446" s="21" t="n">
        <v>8</v>
      </c>
    </row>
    <row r="1447" customFormat="false" ht="15" hidden="false" customHeight="true" outlineLevel="0" collapsed="false">
      <c r="A1447" s="19" t="n">
        <v>46068</v>
      </c>
      <c r="B1447" s="1" t="s">
        <v>344</v>
      </c>
      <c r="C1447" s="1" t="s">
        <v>138</v>
      </c>
      <c r="D1447" s="1" t="n">
        <v>2</v>
      </c>
      <c r="E1447" s="1" t="s">
        <v>16</v>
      </c>
      <c r="F1447" s="1" t="s">
        <v>357</v>
      </c>
      <c r="G1447" s="1" t="s">
        <v>362</v>
      </c>
      <c r="H1447" s="20" t="n">
        <v>1500</v>
      </c>
      <c r="I1447" s="21" t="n">
        <v>16.11</v>
      </c>
      <c r="J1447" s="20" t="n">
        <f aca="false">H1447*I1447</f>
        <v>24165</v>
      </c>
      <c r="K1447" s="22" t="n">
        <v>1.4</v>
      </c>
      <c r="L1447" s="23" t="n">
        <f aca="false">H1447*K1447</f>
        <v>2100</v>
      </c>
      <c r="M1447" s="23" t="n">
        <v>2500</v>
      </c>
      <c r="N1447" s="24" t="n">
        <f aca="false">L1447-M1447</f>
        <v>-400</v>
      </c>
      <c r="O1447" s="25" t="n">
        <f aca="false">IF(L1447&gt;=M1447,1,0)</f>
        <v>0</v>
      </c>
      <c r="P1447" s="26" t="n">
        <v>0.7599</v>
      </c>
      <c r="Q1447" s="26" t="n">
        <v>0.0893</v>
      </c>
      <c r="R1447" s="25" t="n">
        <v>65</v>
      </c>
      <c r="S1447" s="21" t="n">
        <v>8</v>
      </c>
    </row>
    <row r="1448" customFormat="false" ht="15" hidden="false" customHeight="true" outlineLevel="0" collapsed="false">
      <c r="A1448" s="19" t="n">
        <v>46068</v>
      </c>
      <c r="B1448" s="1" t="s">
        <v>344</v>
      </c>
      <c r="C1448" s="1" t="s">
        <v>138</v>
      </c>
      <c r="D1448" s="1" t="n">
        <v>3</v>
      </c>
      <c r="E1448" s="1" t="s">
        <v>13</v>
      </c>
      <c r="F1448" s="1" t="s">
        <v>340</v>
      </c>
      <c r="G1448" s="1" t="s">
        <v>149</v>
      </c>
      <c r="H1448" s="20" t="n">
        <v>1550</v>
      </c>
      <c r="I1448" s="21" t="n">
        <v>20.83</v>
      </c>
      <c r="J1448" s="20" t="n">
        <f aca="false">H1448*I1448</f>
        <v>32286.5</v>
      </c>
      <c r="K1448" s="22" t="n">
        <v>2.2</v>
      </c>
      <c r="L1448" s="23" t="n">
        <f aca="false">H1448*K1448</f>
        <v>3410</v>
      </c>
      <c r="M1448" s="23" t="n">
        <v>2500</v>
      </c>
      <c r="N1448" s="24" t="n">
        <f aca="false">L1448-M1448</f>
        <v>910.000000000001</v>
      </c>
      <c r="O1448" s="25" t="n">
        <f aca="false">IF(L1448&gt;=M1448,1,0)</f>
        <v>1</v>
      </c>
      <c r="P1448" s="26" t="n">
        <v>0.8624</v>
      </c>
      <c r="Q1448" s="26" t="n">
        <v>0.1009</v>
      </c>
      <c r="R1448" s="25" t="n">
        <v>78</v>
      </c>
      <c r="S1448" s="21" t="n">
        <v>8</v>
      </c>
    </row>
    <row r="1449" customFormat="false" ht="15" hidden="false" customHeight="true" outlineLevel="0" collapsed="false">
      <c r="A1449" s="19" t="n">
        <v>46068</v>
      </c>
      <c r="B1449" s="1" t="s">
        <v>344</v>
      </c>
      <c r="C1449" s="1" t="s">
        <v>138</v>
      </c>
      <c r="D1449" s="1" t="n">
        <v>4</v>
      </c>
      <c r="E1449" s="1" t="s">
        <v>145</v>
      </c>
      <c r="F1449" s="1" t="s">
        <v>384</v>
      </c>
      <c r="G1449" s="1" t="s">
        <v>389</v>
      </c>
      <c r="H1449" s="20" t="n">
        <v>1100</v>
      </c>
      <c r="I1449" s="21" t="n">
        <v>21.61</v>
      </c>
      <c r="J1449" s="20" t="n">
        <f aca="false">H1449*I1449</f>
        <v>23771</v>
      </c>
      <c r="K1449" s="22" t="n">
        <v>2.2</v>
      </c>
      <c r="L1449" s="23" t="n">
        <f aca="false">H1449*K1449</f>
        <v>2420</v>
      </c>
      <c r="M1449" s="23" t="n">
        <v>2500</v>
      </c>
      <c r="N1449" s="24" t="n">
        <f aca="false">L1449-M1449</f>
        <v>-80</v>
      </c>
      <c r="O1449" s="25" t="n">
        <f aca="false">IF(L1449&gt;=M1449,1,0)</f>
        <v>0</v>
      </c>
      <c r="P1449" s="26" t="n">
        <v>0.622</v>
      </c>
      <c r="Q1449" s="26" t="n">
        <v>0.1457</v>
      </c>
      <c r="R1449" s="25" t="n">
        <v>78</v>
      </c>
      <c r="S1449" s="21" t="n">
        <v>8</v>
      </c>
    </row>
    <row r="1450" customFormat="false" ht="15" hidden="false" customHeight="true" outlineLevel="0" collapsed="false">
      <c r="A1450" s="19" t="n">
        <v>46068</v>
      </c>
      <c r="B1450" s="1" t="s">
        <v>344</v>
      </c>
      <c r="C1450" s="1" t="s">
        <v>138</v>
      </c>
      <c r="D1450" s="1" t="n">
        <v>5</v>
      </c>
      <c r="E1450" s="1" t="s">
        <v>13</v>
      </c>
      <c r="F1450" s="1" t="s">
        <v>282</v>
      </c>
      <c r="G1450" s="1" t="s">
        <v>149</v>
      </c>
      <c r="H1450" s="20" t="n">
        <v>1250</v>
      </c>
      <c r="I1450" s="21" t="n">
        <v>19.74</v>
      </c>
      <c r="J1450" s="20" t="n">
        <f aca="false">H1450*I1450</f>
        <v>24675</v>
      </c>
      <c r="K1450" s="22" t="n">
        <v>2.2</v>
      </c>
      <c r="L1450" s="23" t="n">
        <f aca="false">H1450*K1450</f>
        <v>2750</v>
      </c>
      <c r="M1450" s="23" t="n">
        <v>2500</v>
      </c>
      <c r="N1450" s="24" t="n">
        <f aca="false">L1450-M1450</f>
        <v>250</v>
      </c>
      <c r="O1450" s="25" t="n">
        <f aca="false">IF(L1450&gt;=M1450,1,0)</f>
        <v>1</v>
      </c>
      <c r="P1450" s="26" t="n">
        <v>0.6877</v>
      </c>
      <c r="Q1450" s="26" t="n">
        <v>0.131</v>
      </c>
      <c r="R1450" s="25" t="n">
        <v>73</v>
      </c>
      <c r="S1450" s="21" t="n">
        <v>8</v>
      </c>
    </row>
    <row r="1451" customFormat="false" ht="15" hidden="false" customHeight="true" outlineLevel="0" collapsed="false">
      <c r="A1451" s="19" t="n">
        <v>46068</v>
      </c>
      <c r="B1451" s="1" t="s">
        <v>344</v>
      </c>
      <c r="C1451" s="1" t="s">
        <v>138</v>
      </c>
      <c r="D1451" s="1" t="n">
        <v>6</v>
      </c>
      <c r="E1451" s="1" t="s">
        <v>13</v>
      </c>
      <c r="F1451" s="1" t="s">
        <v>199</v>
      </c>
      <c r="G1451" s="1" t="s">
        <v>149</v>
      </c>
      <c r="H1451" s="20" t="n">
        <v>1250</v>
      </c>
      <c r="I1451" s="21" t="n">
        <v>20.43</v>
      </c>
      <c r="J1451" s="20" t="n">
        <f aca="false">H1451*I1451</f>
        <v>25537.5</v>
      </c>
      <c r="K1451" s="22" t="n">
        <v>2.2</v>
      </c>
      <c r="L1451" s="23" t="n">
        <f aca="false">H1451*K1451</f>
        <v>2750</v>
      </c>
      <c r="M1451" s="23" t="n">
        <v>2500</v>
      </c>
      <c r="N1451" s="24" t="n">
        <f aca="false">L1451-M1451</f>
        <v>250</v>
      </c>
      <c r="O1451" s="25" t="n">
        <f aca="false">IF(L1451&gt;=M1451,1,0)</f>
        <v>1</v>
      </c>
      <c r="P1451" s="26" t="n">
        <v>0.7263</v>
      </c>
      <c r="Q1451" s="26" t="n">
        <v>0.1359</v>
      </c>
      <c r="R1451" s="25" t="n">
        <v>73</v>
      </c>
      <c r="S1451" s="21" t="n">
        <v>8</v>
      </c>
    </row>
    <row r="1452" customFormat="false" ht="15" hidden="false" customHeight="true" outlineLevel="0" collapsed="false">
      <c r="A1452" s="19" t="n">
        <v>46068</v>
      </c>
      <c r="B1452" s="1" t="s">
        <v>344</v>
      </c>
      <c r="C1452" s="1" t="s">
        <v>138</v>
      </c>
      <c r="D1452" s="1" t="n">
        <v>7</v>
      </c>
      <c r="E1452" s="1" t="s">
        <v>13</v>
      </c>
      <c r="F1452" s="1" t="s">
        <v>234</v>
      </c>
      <c r="G1452" s="1" t="s">
        <v>149</v>
      </c>
      <c r="H1452" s="20" t="n">
        <v>1300</v>
      </c>
      <c r="I1452" s="21" t="n">
        <v>21.43</v>
      </c>
      <c r="J1452" s="20" t="n">
        <f aca="false">H1452*I1452</f>
        <v>27859</v>
      </c>
      <c r="K1452" s="22" t="n">
        <v>2.2</v>
      </c>
      <c r="L1452" s="23" t="n">
        <f aca="false">H1452*K1452</f>
        <v>2860</v>
      </c>
      <c r="M1452" s="23" t="n">
        <v>2500</v>
      </c>
      <c r="N1452" s="24" t="n">
        <f aca="false">L1452-M1452</f>
        <v>360</v>
      </c>
      <c r="O1452" s="25" t="n">
        <f aca="false">IF(L1452&gt;=M1452,1,0)</f>
        <v>1</v>
      </c>
      <c r="P1452" s="26" t="n">
        <v>0.7538</v>
      </c>
      <c r="Q1452" s="26" t="n">
        <v>0.1453</v>
      </c>
      <c r="R1452" s="25" t="n">
        <v>76</v>
      </c>
      <c r="S1452" s="21" t="n">
        <v>8</v>
      </c>
    </row>
    <row r="1453" customFormat="false" ht="15" hidden="false" customHeight="true" outlineLevel="0" collapsed="false">
      <c r="A1453" s="19" t="n">
        <v>46068</v>
      </c>
      <c r="B1453" s="1" t="s">
        <v>344</v>
      </c>
      <c r="C1453" s="1" t="s">
        <v>138</v>
      </c>
      <c r="D1453" s="1" t="n">
        <v>8</v>
      </c>
      <c r="E1453" s="1" t="s">
        <v>13</v>
      </c>
      <c r="F1453" s="1" t="s">
        <v>391</v>
      </c>
      <c r="G1453" s="1" t="s">
        <v>149</v>
      </c>
      <c r="H1453" s="20" t="n">
        <v>1520</v>
      </c>
      <c r="I1453" s="21" t="n">
        <v>19.64</v>
      </c>
      <c r="J1453" s="20" t="n">
        <f aca="false">H1453*I1453</f>
        <v>29852.8</v>
      </c>
      <c r="K1453" s="22" t="n">
        <v>2.2</v>
      </c>
      <c r="L1453" s="23" t="n">
        <f aca="false">H1453*K1453</f>
        <v>3344</v>
      </c>
      <c r="M1453" s="23" t="n">
        <v>2500</v>
      </c>
      <c r="N1453" s="24" t="n">
        <f aca="false">L1453-M1453</f>
        <v>844.000000000001</v>
      </c>
      <c r="O1453" s="25" t="n">
        <f aca="false">IF(L1453&gt;=M1453,1,0)</f>
        <v>1</v>
      </c>
      <c r="P1453" s="26" t="n">
        <v>0.8578</v>
      </c>
      <c r="Q1453" s="26" t="n">
        <v>0.1303</v>
      </c>
      <c r="R1453" s="25" t="n">
        <v>70</v>
      </c>
      <c r="S1453" s="21" t="n">
        <v>8</v>
      </c>
    </row>
    <row r="1454" customFormat="false" ht="15" hidden="false" customHeight="true" outlineLevel="0" collapsed="false">
      <c r="A1454" s="19" t="n">
        <v>46068</v>
      </c>
      <c r="B1454" s="1" t="s">
        <v>344</v>
      </c>
      <c r="C1454" s="1" t="s">
        <v>138</v>
      </c>
      <c r="D1454" s="1" t="n">
        <v>9</v>
      </c>
      <c r="E1454" s="1" t="s">
        <v>10</v>
      </c>
      <c r="F1454" s="1" t="s">
        <v>392</v>
      </c>
      <c r="G1454" s="1" t="s">
        <v>393</v>
      </c>
      <c r="H1454" s="20" t="n">
        <v>650</v>
      </c>
      <c r="I1454" s="21" t="n">
        <v>17.95</v>
      </c>
      <c r="J1454" s="20" t="n">
        <f aca="false">H1454*I1454</f>
        <v>11667.5</v>
      </c>
      <c r="K1454" s="22" t="n">
        <v>1.44</v>
      </c>
      <c r="L1454" s="23" t="n">
        <f aca="false">H1454*K1454</f>
        <v>936</v>
      </c>
      <c r="M1454" s="23" t="n">
        <v>2500</v>
      </c>
      <c r="N1454" s="24" t="n">
        <f aca="false">L1454-M1454</f>
        <v>-1564</v>
      </c>
      <c r="O1454" s="25" t="n">
        <f aca="false">IF(L1454&gt;=M1454,1,0)</f>
        <v>0</v>
      </c>
      <c r="P1454" s="26" t="n">
        <v>0.3285</v>
      </c>
      <c r="Q1454" s="26" t="n">
        <v>0.1214</v>
      </c>
      <c r="R1454" s="25" t="n">
        <v>64</v>
      </c>
      <c r="S1454" s="21" t="n">
        <v>10</v>
      </c>
    </row>
    <row r="1455" customFormat="false" ht="15" hidden="false" customHeight="true" outlineLevel="0" collapsed="false">
      <c r="A1455" s="19" t="n">
        <v>46068</v>
      </c>
      <c r="B1455" s="1" t="s">
        <v>344</v>
      </c>
      <c r="C1455" s="1" t="s">
        <v>138</v>
      </c>
      <c r="D1455" s="1" t="n">
        <v>10</v>
      </c>
      <c r="E1455" s="1" t="s">
        <v>16</v>
      </c>
      <c r="F1455" s="1" t="s">
        <v>300</v>
      </c>
      <c r="G1455" s="1" t="s">
        <v>394</v>
      </c>
      <c r="H1455" s="20" t="n">
        <v>960</v>
      </c>
      <c r="I1455" s="21" t="n">
        <v>17.95</v>
      </c>
      <c r="J1455" s="20" t="n">
        <f aca="false">H1455*I1455</f>
        <v>17232</v>
      </c>
      <c r="K1455" s="22" t="n">
        <v>1.44</v>
      </c>
      <c r="L1455" s="23" t="n">
        <f aca="false">H1455*K1455</f>
        <v>1382.4</v>
      </c>
      <c r="M1455" s="23" t="n">
        <v>2500</v>
      </c>
      <c r="N1455" s="24" t="n">
        <f aca="false">L1455-M1455</f>
        <v>-1117.6</v>
      </c>
      <c r="O1455" s="25" t="n">
        <f aca="false">IF(L1455&gt;=M1455,1,0)</f>
        <v>0</v>
      </c>
      <c r="P1455" s="26" t="n">
        <v>0.5439</v>
      </c>
      <c r="Q1455" s="26" t="n">
        <v>0.1283</v>
      </c>
      <c r="R1455" s="25" t="n">
        <v>66</v>
      </c>
      <c r="S1455" s="21" t="n">
        <v>8</v>
      </c>
    </row>
    <row r="1456" customFormat="false" ht="15" hidden="false" customHeight="true" outlineLevel="0" collapsed="false">
      <c r="A1456" s="19" t="n">
        <v>46068</v>
      </c>
      <c r="B1456" s="1" t="s">
        <v>344</v>
      </c>
      <c r="C1456" s="1" t="s">
        <v>138</v>
      </c>
      <c r="D1456" s="1" t="n">
        <v>11</v>
      </c>
      <c r="E1456" s="1" t="s">
        <v>10</v>
      </c>
      <c r="F1456" s="1" t="s">
        <v>346</v>
      </c>
      <c r="G1456" s="1" t="s">
        <v>350</v>
      </c>
      <c r="H1456" s="20" t="n">
        <v>1300</v>
      </c>
      <c r="I1456" s="21" t="n">
        <v>22.25</v>
      </c>
      <c r="J1456" s="20" t="n">
        <f aca="false">H1456*I1456</f>
        <v>28925</v>
      </c>
      <c r="K1456" s="22" t="n">
        <v>1.99</v>
      </c>
      <c r="L1456" s="23" t="n">
        <f aca="false">H1456*K1456</f>
        <v>2587</v>
      </c>
      <c r="M1456" s="23" t="n">
        <v>2500</v>
      </c>
      <c r="N1456" s="24" t="n">
        <f aca="false">L1456-M1456</f>
        <v>87</v>
      </c>
      <c r="O1456" s="25" t="n">
        <f aca="false">IF(L1456&gt;=M1456,1,0)</f>
        <v>1</v>
      </c>
      <c r="P1456" s="26" t="n">
        <v>0.8185</v>
      </c>
      <c r="Q1456" s="26" t="n">
        <v>0.1311</v>
      </c>
      <c r="R1456" s="25" t="n">
        <v>73</v>
      </c>
      <c r="S1456" s="21" t="n">
        <v>8</v>
      </c>
    </row>
    <row r="1457" customFormat="false" ht="15" hidden="false" customHeight="true" outlineLevel="0" collapsed="false">
      <c r="A1457" s="19" t="n">
        <v>46068</v>
      </c>
      <c r="B1457" s="1" t="s">
        <v>344</v>
      </c>
      <c r="C1457" s="1" t="s">
        <v>138</v>
      </c>
      <c r="D1457" s="1" t="n">
        <v>12</v>
      </c>
      <c r="E1457" s="1" t="s">
        <v>10</v>
      </c>
      <c r="F1457" s="1" t="s">
        <v>352</v>
      </c>
      <c r="G1457" s="1" t="s">
        <v>358</v>
      </c>
      <c r="H1457" s="20" t="n">
        <v>1520</v>
      </c>
      <c r="I1457" s="21" t="n">
        <v>19.12</v>
      </c>
      <c r="J1457" s="20" t="n">
        <f aca="false">H1457*I1457</f>
        <v>29062.4</v>
      </c>
      <c r="K1457" s="22" t="n">
        <v>2.25</v>
      </c>
      <c r="L1457" s="23" t="n">
        <f aca="false">H1457*K1457</f>
        <v>3420</v>
      </c>
      <c r="M1457" s="23" t="n">
        <v>2500</v>
      </c>
      <c r="N1457" s="24" t="n">
        <f aca="false">L1457-M1457</f>
        <v>920</v>
      </c>
      <c r="O1457" s="25" t="n">
        <f aca="false">IF(L1457&gt;=M1457,1,0)</f>
        <v>1</v>
      </c>
      <c r="P1457" s="26" t="n">
        <v>0.8127</v>
      </c>
      <c r="Q1457" s="26" t="n">
        <v>0.1119</v>
      </c>
      <c r="R1457" s="25" t="n">
        <v>73</v>
      </c>
      <c r="S1457" s="21" t="n">
        <v>8</v>
      </c>
    </row>
    <row r="1458" customFormat="false" ht="15" hidden="false" customHeight="true" outlineLevel="0" collapsed="false">
      <c r="A1458" s="19" t="n">
        <v>46068</v>
      </c>
      <c r="B1458" s="1" t="s">
        <v>344</v>
      </c>
      <c r="C1458" s="1" t="s">
        <v>138</v>
      </c>
      <c r="D1458" s="1" t="n">
        <v>13</v>
      </c>
      <c r="E1458" s="1" t="s">
        <v>10</v>
      </c>
      <c r="F1458" s="1" t="s">
        <v>346</v>
      </c>
      <c r="G1458" s="1" t="s">
        <v>350</v>
      </c>
      <c r="H1458" s="20" t="n">
        <v>1050</v>
      </c>
      <c r="I1458" s="21" t="n">
        <v>22.25</v>
      </c>
      <c r="J1458" s="20" t="n">
        <f aca="false">H1458*I1458</f>
        <v>23362.5</v>
      </c>
      <c r="K1458" s="22" t="n">
        <v>1.99</v>
      </c>
      <c r="L1458" s="23" t="n">
        <f aca="false">H1458*K1458</f>
        <v>2089.5</v>
      </c>
      <c r="M1458" s="23" t="n">
        <v>2500</v>
      </c>
      <c r="N1458" s="24" t="n">
        <f aca="false">L1458-M1458</f>
        <v>-410.5</v>
      </c>
      <c r="O1458" s="25" t="n">
        <f aca="false">IF(L1458&gt;=M1458,1,0)</f>
        <v>0</v>
      </c>
      <c r="P1458" s="26" t="n">
        <v>0.6855</v>
      </c>
      <c r="Q1458" s="26" t="n">
        <v>0.2421</v>
      </c>
      <c r="R1458" s="25" t="n">
        <v>70</v>
      </c>
      <c r="S1458" s="21" t="n">
        <v>8</v>
      </c>
    </row>
    <row r="1459" customFormat="false" ht="15" hidden="false" customHeight="true" outlineLevel="0" collapsed="false">
      <c r="A1459" s="19" t="n">
        <v>46068</v>
      </c>
      <c r="B1459" s="1" t="s">
        <v>344</v>
      </c>
      <c r="C1459" s="1" t="s">
        <v>138</v>
      </c>
      <c r="D1459" s="1" t="n">
        <v>14</v>
      </c>
      <c r="E1459" s="1" t="s">
        <v>10</v>
      </c>
      <c r="F1459" s="1" t="s">
        <v>160</v>
      </c>
      <c r="G1459" s="1" t="s">
        <v>161</v>
      </c>
      <c r="H1459" s="20" t="n">
        <v>1620</v>
      </c>
      <c r="I1459" s="21" t="n">
        <v>22.05</v>
      </c>
      <c r="J1459" s="20" t="n">
        <f aca="false">H1459*I1459</f>
        <v>35721</v>
      </c>
      <c r="K1459" s="22" t="n">
        <v>1.83</v>
      </c>
      <c r="L1459" s="23" t="n">
        <f aca="false">H1459*K1459</f>
        <v>2964.6</v>
      </c>
      <c r="M1459" s="23" t="n">
        <v>2500</v>
      </c>
      <c r="N1459" s="24" t="n">
        <f aca="false">L1459-M1459</f>
        <v>464.6</v>
      </c>
      <c r="O1459" s="25" t="n">
        <f aca="false">IF(L1459&gt;=M1459,1,0)</f>
        <v>1</v>
      </c>
      <c r="P1459" s="26" t="n">
        <v>0.9034</v>
      </c>
      <c r="Q1459" s="26" t="n">
        <v>0.1649</v>
      </c>
      <c r="R1459" s="25" t="n">
        <v>74</v>
      </c>
      <c r="S1459" s="21" t="n">
        <v>9</v>
      </c>
    </row>
    <row r="1460" customFormat="false" ht="15" hidden="false" customHeight="true" outlineLevel="0" collapsed="false">
      <c r="A1460" s="19" t="n">
        <v>46068</v>
      </c>
      <c r="B1460" s="1" t="s">
        <v>344</v>
      </c>
      <c r="C1460" s="1" t="s">
        <v>138</v>
      </c>
      <c r="D1460" s="1" t="n">
        <v>15</v>
      </c>
      <c r="E1460" s="1" t="s">
        <v>10</v>
      </c>
      <c r="F1460" s="1" t="s">
        <v>167</v>
      </c>
      <c r="G1460" s="1" t="s">
        <v>208</v>
      </c>
      <c r="H1460" s="20" t="n">
        <v>1550</v>
      </c>
      <c r="I1460" s="21" t="n">
        <v>18.43</v>
      </c>
      <c r="J1460" s="20" t="n">
        <f aca="false">H1460*I1460</f>
        <v>28566.5</v>
      </c>
      <c r="K1460" s="22" t="n">
        <v>1.53</v>
      </c>
      <c r="L1460" s="23" t="n">
        <f aca="false">H1460*K1460</f>
        <v>2371.5</v>
      </c>
      <c r="M1460" s="23" t="n">
        <v>2500</v>
      </c>
      <c r="N1460" s="24" t="n">
        <f aca="false">L1460-M1460</f>
        <v>-128.5</v>
      </c>
      <c r="O1460" s="25" t="n">
        <f aca="false">IF(L1460&gt;=M1460,1,0)</f>
        <v>0</v>
      </c>
      <c r="P1460" s="26" t="n">
        <v>0.763</v>
      </c>
      <c r="Q1460" s="26" t="n">
        <v>0.1414</v>
      </c>
      <c r="R1460" s="25" t="n">
        <v>76</v>
      </c>
      <c r="S1460" s="21" t="n">
        <v>8</v>
      </c>
    </row>
    <row r="1461" customFormat="false" ht="15" hidden="false" customHeight="true" outlineLevel="0" collapsed="false">
      <c r="A1461" s="19" t="n">
        <v>46068</v>
      </c>
      <c r="B1461" s="1" t="s">
        <v>344</v>
      </c>
      <c r="C1461" s="1" t="s">
        <v>138</v>
      </c>
      <c r="D1461" s="1" t="n">
        <v>16</v>
      </c>
      <c r="E1461" s="1" t="s">
        <v>10</v>
      </c>
      <c r="F1461" s="1" t="s">
        <v>346</v>
      </c>
      <c r="G1461" s="1" t="s">
        <v>350</v>
      </c>
      <c r="H1461" s="20" t="n">
        <v>950</v>
      </c>
      <c r="I1461" s="21" t="n">
        <v>22.25</v>
      </c>
      <c r="J1461" s="20" t="n">
        <f aca="false">H1461*I1461</f>
        <v>21137.5</v>
      </c>
      <c r="K1461" s="22" t="n">
        <v>1.99</v>
      </c>
      <c r="L1461" s="23" t="n">
        <f aca="false">H1461*K1461</f>
        <v>1890.5</v>
      </c>
      <c r="M1461" s="23" t="n">
        <v>2500</v>
      </c>
      <c r="N1461" s="24" t="n">
        <f aca="false">L1461-M1461</f>
        <v>-609.5</v>
      </c>
      <c r="O1461" s="25" t="n">
        <f aca="false">IF(L1461&gt;=M1461,1,0)</f>
        <v>0</v>
      </c>
      <c r="P1461" s="26" t="n">
        <v>0.6181</v>
      </c>
      <c r="Q1461" s="26" t="n">
        <v>0.2031</v>
      </c>
      <c r="R1461" s="25" t="n">
        <v>70</v>
      </c>
      <c r="S1461" s="21" t="n">
        <v>8</v>
      </c>
    </row>
    <row r="1462" customFormat="false" ht="15" hidden="false" customHeight="true" outlineLevel="0" collapsed="false">
      <c r="A1462" s="19" t="n">
        <v>46068</v>
      </c>
      <c r="B1462" s="1" t="s">
        <v>344</v>
      </c>
      <c r="C1462" s="1" t="s">
        <v>164</v>
      </c>
      <c r="D1462" s="1" t="n">
        <v>17</v>
      </c>
      <c r="E1462" s="1" t="s">
        <v>10</v>
      </c>
      <c r="F1462" s="1" t="s">
        <v>291</v>
      </c>
      <c r="G1462" s="1" t="s">
        <v>298</v>
      </c>
      <c r="H1462" s="20" t="n">
        <v>1400</v>
      </c>
      <c r="I1462" s="21" t="n">
        <v>35.97</v>
      </c>
      <c r="J1462" s="20" t="n">
        <f aca="false">H1462*I1462</f>
        <v>50358</v>
      </c>
      <c r="K1462" s="22" t="n">
        <v>2.88</v>
      </c>
      <c r="L1462" s="23" t="n">
        <f aca="false">H1462*K1462</f>
        <v>4032</v>
      </c>
      <c r="M1462" s="23" t="n">
        <v>2500</v>
      </c>
      <c r="N1462" s="24" t="n">
        <f aca="false">L1462-M1462</f>
        <v>1532</v>
      </c>
      <c r="O1462" s="25" t="n">
        <f aca="false">IF(L1462&gt;=M1462,1,0)</f>
        <v>1</v>
      </c>
      <c r="P1462" s="26" t="n">
        <v>0.8261</v>
      </c>
      <c r="Q1462" s="26" t="n">
        <v>0.0669</v>
      </c>
      <c r="R1462" s="25" t="n">
        <v>87</v>
      </c>
      <c r="S1462" s="21" t="n">
        <v>12</v>
      </c>
    </row>
    <row r="1463" customFormat="false" ht="15" hidden="false" customHeight="true" outlineLevel="0" collapsed="false">
      <c r="A1463" s="19" t="n">
        <v>46068</v>
      </c>
      <c r="B1463" s="1" t="s">
        <v>344</v>
      </c>
      <c r="C1463" s="1" t="s">
        <v>164</v>
      </c>
      <c r="D1463" s="1" t="n">
        <v>18</v>
      </c>
      <c r="E1463" s="1" t="s">
        <v>10</v>
      </c>
      <c r="F1463" s="1" t="s">
        <v>167</v>
      </c>
      <c r="G1463" s="1" t="s">
        <v>208</v>
      </c>
      <c r="H1463" s="20" t="n">
        <v>1950</v>
      </c>
      <c r="I1463" s="21" t="n">
        <v>19.05</v>
      </c>
      <c r="J1463" s="20" t="n">
        <f aca="false">H1463*I1463</f>
        <v>37147.5</v>
      </c>
      <c r="K1463" s="22" t="n">
        <v>1.83</v>
      </c>
      <c r="L1463" s="23" t="n">
        <f aca="false">H1463*K1463</f>
        <v>3568.5</v>
      </c>
      <c r="M1463" s="23" t="n">
        <v>2500</v>
      </c>
      <c r="N1463" s="24" t="n">
        <f aca="false">L1463-M1463</f>
        <v>1068.5</v>
      </c>
      <c r="O1463" s="25" t="n">
        <f aca="false">IF(L1463&gt;=M1463,1,0)</f>
        <v>1</v>
      </c>
      <c r="P1463" s="26" t="n">
        <v>0.931</v>
      </c>
      <c r="Q1463" s="26" t="n">
        <v>0.0786</v>
      </c>
      <c r="R1463" s="25" t="n">
        <v>82</v>
      </c>
      <c r="S1463" s="21" t="n">
        <v>8</v>
      </c>
    </row>
    <row r="1464" customFormat="false" ht="15" hidden="false" customHeight="true" outlineLevel="0" collapsed="false">
      <c r="A1464" s="19" t="n">
        <v>46068</v>
      </c>
      <c r="B1464" s="1" t="s">
        <v>344</v>
      </c>
      <c r="C1464" s="1" t="s">
        <v>164</v>
      </c>
      <c r="D1464" s="1" t="n">
        <v>19</v>
      </c>
      <c r="E1464" s="1" t="s">
        <v>10</v>
      </c>
      <c r="F1464" s="1" t="s">
        <v>167</v>
      </c>
      <c r="G1464" s="1" t="s">
        <v>208</v>
      </c>
      <c r="H1464" s="20" t="n">
        <v>1950</v>
      </c>
      <c r="I1464" s="21" t="n">
        <v>18.43</v>
      </c>
      <c r="J1464" s="20" t="n">
        <f aca="false">H1464*I1464</f>
        <v>35938.5</v>
      </c>
      <c r="K1464" s="22" t="n">
        <v>1.83</v>
      </c>
      <c r="L1464" s="23" t="n">
        <f aca="false">H1464*K1464</f>
        <v>3568.5</v>
      </c>
      <c r="M1464" s="23" t="n">
        <v>2500</v>
      </c>
      <c r="N1464" s="24" t="n">
        <f aca="false">L1464-M1464</f>
        <v>1068.5</v>
      </c>
      <c r="O1464" s="25" t="n">
        <f aca="false">IF(L1464&gt;=M1464,1,0)</f>
        <v>1</v>
      </c>
      <c r="P1464" s="26" t="n">
        <v>0.9089</v>
      </c>
      <c r="Q1464" s="26" t="n">
        <v>0.0721</v>
      </c>
      <c r="R1464" s="25" t="n">
        <v>81</v>
      </c>
      <c r="S1464" s="21" t="n">
        <v>8</v>
      </c>
    </row>
    <row r="1465" customFormat="false" ht="15" hidden="false" customHeight="true" outlineLevel="0" collapsed="false">
      <c r="A1465" s="19" t="n">
        <v>46068</v>
      </c>
      <c r="B1465" s="1" t="s">
        <v>344</v>
      </c>
      <c r="C1465" s="1" t="s">
        <v>164</v>
      </c>
      <c r="D1465" s="1" t="n">
        <v>20</v>
      </c>
      <c r="E1465" s="1" t="s">
        <v>176</v>
      </c>
      <c r="F1465" s="1" t="s">
        <v>381</v>
      </c>
      <c r="G1465" s="1" t="s">
        <v>214</v>
      </c>
      <c r="H1465" s="20" t="n">
        <v>1350</v>
      </c>
      <c r="I1465" s="21" t="n">
        <v>18.95</v>
      </c>
      <c r="J1465" s="20" t="n">
        <f aca="false">H1465*I1465</f>
        <v>25582.5</v>
      </c>
      <c r="K1465" s="22" t="n">
        <v>1.52</v>
      </c>
      <c r="L1465" s="23" t="n">
        <f aca="false">H1465*K1465</f>
        <v>2052</v>
      </c>
      <c r="M1465" s="23" t="n">
        <v>2500</v>
      </c>
      <c r="N1465" s="24" t="n">
        <f aca="false">L1465-M1465</f>
        <v>-448</v>
      </c>
      <c r="O1465" s="25" t="n">
        <f aca="false">IF(L1465&gt;=M1465,1,0)</f>
        <v>0</v>
      </c>
      <c r="P1465" s="26" t="n">
        <v>0.7036</v>
      </c>
      <c r="Q1465" s="26" t="n">
        <v>0.1115</v>
      </c>
      <c r="R1465" s="25" t="n">
        <v>71</v>
      </c>
      <c r="S1465" s="21" t="n">
        <v>8</v>
      </c>
    </row>
    <row r="1466" customFormat="false" ht="15" hidden="false" customHeight="true" outlineLevel="0" collapsed="false">
      <c r="A1466" s="19" t="n">
        <v>46068</v>
      </c>
      <c r="B1466" s="1" t="s">
        <v>344</v>
      </c>
      <c r="C1466" s="1" t="s">
        <v>164</v>
      </c>
      <c r="D1466" s="1" t="n">
        <v>21</v>
      </c>
      <c r="E1466" s="1" t="s">
        <v>10</v>
      </c>
      <c r="F1466" s="1" t="s">
        <v>361</v>
      </c>
      <c r="G1466" s="1" t="s">
        <v>370</v>
      </c>
      <c r="H1466" s="20" t="n">
        <v>670</v>
      </c>
      <c r="I1466" s="21" t="n">
        <v>46.93</v>
      </c>
      <c r="J1466" s="20" t="n">
        <f aca="false">H1466*I1466</f>
        <v>31443.1</v>
      </c>
      <c r="K1466" s="22" t="n">
        <v>3.6</v>
      </c>
      <c r="L1466" s="23" t="n">
        <f aca="false">H1466*K1466</f>
        <v>2412</v>
      </c>
      <c r="M1466" s="23" t="n">
        <v>2500</v>
      </c>
      <c r="N1466" s="24" t="n">
        <f aca="false">L1466-M1466</f>
        <v>-88</v>
      </c>
      <c r="O1466" s="25" t="n">
        <f aca="false">IF(L1466&gt;=M1466,1,0)</f>
        <v>0</v>
      </c>
      <c r="P1466" s="26" t="n">
        <v>0.7208</v>
      </c>
      <c r="Q1466" s="26" t="n">
        <v>0.1142</v>
      </c>
      <c r="R1466" s="25" t="n">
        <v>74</v>
      </c>
      <c r="S1466" s="21" t="n">
        <v>10</v>
      </c>
    </row>
    <row r="1467" customFormat="false" ht="15" hidden="false" customHeight="true" outlineLevel="0" collapsed="false">
      <c r="A1467" s="19" t="n">
        <v>46068</v>
      </c>
      <c r="B1467" s="1" t="s">
        <v>344</v>
      </c>
      <c r="C1467" s="1" t="s">
        <v>164</v>
      </c>
      <c r="D1467" s="1" t="n">
        <v>22</v>
      </c>
      <c r="E1467" s="1" t="s">
        <v>176</v>
      </c>
      <c r="F1467" s="1" t="s">
        <v>245</v>
      </c>
      <c r="G1467" s="1" t="s">
        <v>254</v>
      </c>
      <c r="H1467" s="20" t="n">
        <v>1350</v>
      </c>
      <c r="I1467" s="21" t="n">
        <v>21.29</v>
      </c>
      <c r="J1467" s="20" t="n">
        <f aca="false">H1467*I1467</f>
        <v>28741.5</v>
      </c>
      <c r="K1467" s="22" t="n">
        <v>1.6</v>
      </c>
      <c r="L1467" s="23" t="n">
        <f aca="false">H1467*K1467</f>
        <v>2160</v>
      </c>
      <c r="M1467" s="23" t="n">
        <v>2500</v>
      </c>
      <c r="N1467" s="24" t="n">
        <f aca="false">L1467-M1467</f>
        <v>-340</v>
      </c>
      <c r="O1467" s="25" t="n">
        <f aca="false">IF(L1467&gt;=M1467,1,0)</f>
        <v>0</v>
      </c>
      <c r="P1467" s="26" t="n">
        <v>0.7568</v>
      </c>
      <c r="Q1467" s="26" t="n">
        <v>0.0923</v>
      </c>
      <c r="R1467" s="25" t="n">
        <v>79</v>
      </c>
      <c r="S1467" s="21" t="n">
        <v>8</v>
      </c>
    </row>
    <row r="1468" customFormat="false" ht="15" hidden="false" customHeight="true" outlineLevel="0" collapsed="false">
      <c r="A1468" s="19" t="n">
        <v>46068</v>
      </c>
      <c r="B1468" s="1" t="s">
        <v>344</v>
      </c>
      <c r="C1468" s="1" t="s">
        <v>164</v>
      </c>
      <c r="D1468" s="1" t="n">
        <v>23</v>
      </c>
      <c r="E1468" s="1" t="s">
        <v>22</v>
      </c>
      <c r="F1468" s="1" t="s">
        <v>304</v>
      </c>
      <c r="G1468" s="1" t="s">
        <v>385</v>
      </c>
      <c r="H1468" s="20" t="n">
        <v>1900</v>
      </c>
      <c r="I1468" s="21" t="n">
        <v>18.15</v>
      </c>
      <c r="J1468" s="20" t="n">
        <f aca="false">H1468*I1468</f>
        <v>34485</v>
      </c>
      <c r="K1468" s="22" t="n">
        <v>1.1</v>
      </c>
      <c r="L1468" s="23" t="n">
        <f aca="false">H1468*K1468</f>
        <v>2090</v>
      </c>
      <c r="M1468" s="23" t="n">
        <v>2500</v>
      </c>
      <c r="N1468" s="24" t="n">
        <f aca="false">L1468-M1468</f>
        <v>-410</v>
      </c>
      <c r="O1468" s="25" t="n">
        <f aca="false">IF(L1468&gt;=M1468,1,0)</f>
        <v>0</v>
      </c>
      <c r="P1468" s="26" t="n">
        <v>0.7052</v>
      </c>
      <c r="Q1468" s="26" t="n">
        <v>0.0747</v>
      </c>
      <c r="R1468" s="25" t="n">
        <v>80</v>
      </c>
      <c r="S1468" s="21" t="n">
        <v>10</v>
      </c>
    </row>
    <row r="1469" customFormat="false" ht="15" hidden="false" customHeight="true" outlineLevel="0" collapsed="false">
      <c r="A1469" s="19" t="n">
        <v>46068</v>
      </c>
      <c r="B1469" s="1" t="s">
        <v>344</v>
      </c>
      <c r="C1469" s="1" t="s">
        <v>164</v>
      </c>
      <c r="D1469" s="1" t="n">
        <v>24</v>
      </c>
      <c r="E1469" s="1" t="s">
        <v>22</v>
      </c>
      <c r="F1469" s="1" t="s">
        <v>174</v>
      </c>
      <c r="G1469" s="1" t="s">
        <v>395</v>
      </c>
      <c r="H1469" s="20" t="n">
        <v>1250</v>
      </c>
      <c r="I1469" s="21" t="n">
        <v>23.27</v>
      </c>
      <c r="J1469" s="20" t="n">
        <f aca="false">H1469*I1469</f>
        <v>29087.5</v>
      </c>
      <c r="K1469" s="22" t="n">
        <v>1.4</v>
      </c>
      <c r="L1469" s="23" t="n">
        <f aca="false">H1469*K1469</f>
        <v>1750</v>
      </c>
      <c r="M1469" s="23" t="n">
        <v>2500</v>
      </c>
      <c r="N1469" s="24" t="n">
        <f aca="false">L1469-M1469</f>
        <v>-750</v>
      </c>
      <c r="O1469" s="25" t="n">
        <f aca="false">IF(L1469&gt;=M1469,1,0)</f>
        <v>0</v>
      </c>
      <c r="P1469" s="26" t="n">
        <v>0.6534</v>
      </c>
      <c r="Q1469" s="26" t="n">
        <v>0.0793</v>
      </c>
      <c r="R1469" s="25" t="n">
        <v>75</v>
      </c>
      <c r="S1469" s="21" t="n">
        <v>10</v>
      </c>
    </row>
    <row r="1470" customFormat="false" ht="15" hidden="false" customHeight="true" outlineLevel="0" collapsed="false">
      <c r="A1470" s="19" t="n">
        <v>46068</v>
      </c>
      <c r="B1470" s="1" t="s">
        <v>344</v>
      </c>
      <c r="C1470" s="1" t="s">
        <v>164</v>
      </c>
      <c r="D1470" s="1" t="n">
        <v>25</v>
      </c>
      <c r="E1470" s="1" t="s">
        <v>152</v>
      </c>
      <c r="F1470" s="1" t="s">
        <v>341</v>
      </c>
      <c r="G1470" s="1" t="s">
        <v>342</v>
      </c>
      <c r="H1470" s="20" t="n">
        <v>1220</v>
      </c>
      <c r="I1470" s="21" t="n">
        <v>26.51</v>
      </c>
      <c r="J1470" s="20" t="n">
        <f aca="false">H1470*I1470</f>
        <v>32342.2</v>
      </c>
      <c r="K1470" s="22" t="n">
        <v>2.35</v>
      </c>
      <c r="L1470" s="23" t="n">
        <f aca="false">H1470*K1470</f>
        <v>2867</v>
      </c>
      <c r="M1470" s="23" t="n">
        <v>2500</v>
      </c>
      <c r="N1470" s="24" t="n">
        <f aca="false">L1470-M1470</f>
        <v>367</v>
      </c>
      <c r="O1470" s="25" t="n">
        <f aca="false">IF(L1470&gt;=M1470,1,0)</f>
        <v>1</v>
      </c>
      <c r="P1470" s="26" t="n">
        <v>0.6713</v>
      </c>
      <c r="Q1470" s="26" t="n">
        <v>0.1432</v>
      </c>
      <c r="R1470" s="25" t="n">
        <v>80</v>
      </c>
      <c r="S1470" s="21" t="n">
        <v>10</v>
      </c>
    </row>
    <row r="1471" customFormat="false" ht="15" hidden="false" customHeight="true" outlineLevel="0" collapsed="false">
      <c r="A1471" s="19" t="n">
        <v>46068</v>
      </c>
      <c r="B1471" s="1" t="s">
        <v>344</v>
      </c>
      <c r="C1471" s="1" t="s">
        <v>164</v>
      </c>
      <c r="D1471" s="1" t="n">
        <v>26</v>
      </c>
      <c r="E1471" s="1" t="s">
        <v>10</v>
      </c>
      <c r="F1471" s="1" t="s">
        <v>309</v>
      </c>
      <c r="G1471" s="1" t="s">
        <v>317</v>
      </c>
      <c r="H1471" s="20" t="n">
        <v>1450</v>
      </c>
      <c r="I1471" s="21" t="n">
        <v>27.23</v>
      </c>
      <c r="J1471" s="20" t="n">
        <f aca="false">H1471*I1471</f>
        <v>39483.5</v>
      </c>
      <c r="K1471" s="22" t="n">
        <v>3.5</v>
      </c>
      <c r="L1471" s="23" t="n">
        <f aca="false">H1471*K1471</f>
        <v>5075</v>
      </c>
      <c r="M1471" s="23" t="n">
        <v>2500</v>
      </c>
      <c r="N1471" s="24" t="n">
        <f aca="false">L1471-M1471</f>
        <v>2575</v>
      </c>
      <c r="O1471" s="25" t="n">
        <f aca="false">IF(L1471&gt;=M1471,1,0)</f>
        <v>1</v>
      </c>
      <c r="P1471" s="26" t="n">
        <v>0.8881</v>
      </c>
      <c r="Q1471" s="26" t="n">
        <v>0.1049</v>
      </c>
      <c r="R1471" s="25" t="n">
        <v>75</v>
      </c>
      <c r="S1471" s="21" t="n">
        <v>10</v>
      </c>
    </row>
    <row r="1472" customFormat="false" ht="15" hidden="false" customHeight="true" outlineLevel="0" collapsed="false">
      <c r="A1472" s="19" t="n">
        <v>46068</v>
      </c>
      <c r="B1472" s="1" t="s">
        <v>344</v>
      </c>
      <c r="C1472" s="1" t="s">
        <v>164</v>
      </c>
      <c r="D1472" s="1" t="n">
        <v>27</v>
      </c>
      <c r="E1472" s="1" t="s">
        <v>219</v>
      </c>
      <c r="F1472" s="1" t="s">
        <v>355</v>
      </c>
      <c r="G1472" s="1" t="s">
        <v>356</v>
      </c>
      <c r="H1472" s="20" t="n">
        <v>1250</v>
      </c>
      <c r="I1472" s="21" t="n">
        <v>23.39</v>
      </c>
      <c r="J1472" s="20" t="n">
        <f aca="false">H1472*I1472</f>
        <v>29237.5</v>
      </c>
      <c r="K1472" s="22" t="n">
        <v>1.27</v>
      </c>
      <c r="L1472" s="23" t="n">
        <f aca="false">H1472*K1472</f>
        <v>1587.5</v>
      </c>
      <c r="M1472" s="23" t="n">
        <v>2500</v>
      </c>
      <c r="N1472" s="24" t="n">
        <f aca="false">L1472-M1472</f>
        <v>-912.5</v>
      </c>
      <c r="O1472" s="25" t="n">
        <f aca="false">IF(L1472&gt;=M1472,1,0)</f>
        <v>0</v>
      </c>
      <c r="P1472" s="26" t="n">
        <v>0.8358</v>
      </c>
      <c r="Q1472" s="26" t="n">
        <v>0.1442</v>
      </c>
      <c r="R1472" s="25" t="n">
        <v>75</v>
      </c>
      <c r="S1472" s="21" t="n">
        <v>8</v>
      </c>
    </row>
    <row r="1473" customFormat="false" ht="15" hidden="false" customHeight="true" outlineLevel="0" collapsed="false">
      <c r="A1473" s="19" t="n">
        <v>46068</v>
      </c>
      <c r="B1473" s="1" t="s">
        <v>344</v>
      </c>
      <c r="C1473" s="1" t="s">
        <v>164</v>
      </c>
      <c r="D1473" s="1" t="n">
        <v>28</v>
      </c>
      <c r="E1473" s="1" t="s">
        <v>10</v>
      </c>
      <c r="F1473" s="1" t="s">
        <v>361</v>
      </c>
      <c r="G1473" s="1" t="s">
        <v>370</v>
      </c>
      <c r="H1473" s="20" t="n">
        <v>700</v>
      </c>
      <c r="I1473" s="21" t="n">
        <v>46.93</v>
      </c>
      <c r="J1473" s="20" t="n">
        <f aca="false">H1473*I1473</f>
        <v>32851</v>
      </c>
      <c r="K1473" s="22" t="n">
        <v>3.6</v>
      </c>
      <c r="L1473" s="23" t="n">
        <f aca="false">H1473*K1473</f>
        <v>2520</v>
      </c>
      <c r="M1473" s="23" t="n">
        <v>2500</v>
      </c>
      <c r="N1473" s="24" t="n">
        <f aca="false">L1473-M1473</f>
        <v>20</v>
      </c>
      <c r="O1473" s="25" t="n">
        <f aca="false">IF(L1473&gt;=M1473,1,0)</f>
        <v>1</v>
      </c>
      <c r="P1473" s="26" t="n">
        <v>0.7291</v>
      </c>
      <c r="Q1473" s="26" t="n">
        <v>0.1894</v>
      </c>
      <c r="R1473" s="25" t="n">
        <v>75</v>
      </c>
      <c r="S1473" s="21" t="n">
        <v>10</v>
      </c>
    </row>
    <row r="1474" customFormat="false" ht="15" hidden="false" customHeight="true" outlineLevel="0" collapsed="false">
      <c r="A1474" s="19" t="n">
        <v>46068</v>
      </c>
      <c r="B1474" s="1" t="s">
        <v>344</v>
      </c>
      <c r="C1474" s="1" t="s">
        <v>164</v>
      </c>
      <c r="D1474" s="1" t="n">
        <v>29</v>
      </c>
      <c r="E1474" s="1" t="s">
        <v>219</v>
      </c>
      <c r="F1474" s="1" t="s">
        <v>348</v>
      </c>
      <c r="G1474" s="1" t="s">
        <v>185</v>
      </c>
      <c r="H1474" s="20" t="n">
        <v>1600</v>
      </c>
      <c r="I1474" s="21" t="n">
        <v>17.89</v>
      </c>
      <c r="J1474" s="20" t="n">
        <f aca="false">H1474*I1474</f>
        <v>28624</v>
      </c>
      <c r="K1474" s="22" t="n">
        <v>1.44</v>
      </c>
      <c r="L1474" s="23" t="n">
        <f aca="false">H1474*K1474</f>
        <v>2304</v>
      </c>
      <c r="M1474" s="23" t="n">
        <v>2500</v>
      </c>
      <c r="N1474" s="24" t="n">
        <f aca="false">L1474-M1474</f>
        <v>-196</v>
      </c>
      <c r="O1474" s="25" t="n">
        <f aca="false">IF(L1474&gt;=M1474,1,0)</f>
        <v>0</v>
      </c>
      <c r="P1474" s="26" t="n">
        <v>0.8519</v>
      </c>
      <c r="Q1474" s="26" t="n">
        <v>0.0987</v>
      </c>
      <c r="R1474" s="25" t="n">
        <v>71</v>
      </c>
      <c r="S1474" s="21" t="n">
        <v>8</v>
      </c>
    </row>
    <row r="1475" customFormat="false" ht="15" hidden="false" customHeight="true" outlineLevel="0" collapsed="false">
      <c r="A1475" s="19" t="n">
        <v>46068</v>
      </c>
      <c r="B1475" s="1" t="s">
        <v>344</v>
      </c>
      <c r="C1475" s="1" t="s">
        <v>164</v>
      </c>
      <c r="D1475" s="1" t="n">
        <v>30</v>
      </c>
      <c r="E1475" s="1" t="s">
        <v>10</v>
      </c>
      <c r="F1475" s="1" t="s">
        <v>160</v>
      </c>
      <c r="G1475" s="1" t="s">
        <v>161</v>
      </c>
      <c r="H1475" s="20" t="n">
        <v>1950</v>
      </c>
      <c r="I1475" s="21" t="n">
        <v>22.05</v>
      </c>
      <c r="J1475" s="20" t="n">
        <f aca="false">H1475*I1475</f>
        <v>42997.5</v>
      </c>
      <c r="K1475" s="22" t="n">
        <v>1.83</v>
      </c>
      <c r="L1475" s="23" t="n">
        <f aca="false">H1475*K1475</f>
        <v>3568.5</v>
      </c>
      <c r="M1475" s="23" t="n">
        <v>2500</v>
      </c>
      <c r="N1475" s="24" t="n">
        <f aca="false">L1475-M1475</f>
        <v>1068.5</v>
      </c>
      <c r="O1475" s="25" t="n">
        <f aca="false">IF(L1475&gt;=M1475,1,0)</f>
        <v>1</v>
      </c>
      <c r="P1475" s="26" t="n">
        <v>0.9003</v>
      </c>
      <c r="Q1475" s="26" t="n">
        <v>0.1058</v>
      </c>
      <c r="R1475" s="25" t="n">
        <v>79</v>
      </c>
      <c r="S1475" s="21" t="n">
        <v>10</v>
      </c>
    </row>
    <row r="1476" customFormat="false" ht="15" hidden="false" customHeight="true" outlineLevel="0" collapsed="false">
      <c r="A1476" s="19" t="n">
        <v>46068</v>
      </c>
      <c r="B1476" s="1" t="s">
        <v>344</v>
      </c>
      <c r="C1476" s="1" t="s">
        <v>164</v>
      </c>
      <c r="D1476" s="1" t="n">
        <v>31</v>
      </c>
      <c r="E1476" s="1" t="s">
        <v>176</v>
      </c>
      <c r="F1476" s="1" t="s">
        <v>319</v>
      </c>
      <c r="G1476" s="1" t="s">
        <v>246</v>
      </c>
      <c r="H1476" s="20" t="n">
        <v>1100</v>
      </c>
      <c r="I1476" s="21" t="n">
        <v>21.16</v>
      </c>
      <c r="J1476" s="20" t="n">
        <f aca="false">H1476*I1476</f>
        <v>23276</v>
      </c>
      <c r="K1476" s="22" t="n">
        <v>1.81</v>
      </c>
      <c r="L1476" s="23" t="n">
        <f aca="false">H1476*K1476</f>
        <v>1991</v>
      </c>
      <c r="M1476" s="23" t="n">
        <v>2500</v>
      </c>
      <c r="N1476" s="24" t="n">
        <f aca="false">L1476-M1476</f>
        <v>-509</v>
      </c>
      <c r="O1476" s="25" t="n">
        <f aca="false">IF(L1476&gt;=M1476,1,0)</f>
        <v>0</v>
      </c>
      <c r="P1476" s="26" t="n">
        <v>0.6328</v>
      </c>
      <c r="Q1476" s="26" t="n">
        <v>0.0941</v>
      </c>
      <c r="R1476" s="25" t="n">
        <v>75</v>
      </c>
      <c r="S1476" s="21" t="n">
        <v>8</v>
      </c>
    </row>
    <row r="1477" customFormat="false" ht="15" hidden="false" customHeight="true" outlineLevel="0" collapsed="false">
      <c r="A1477" s="19" t="n">
        <v>46068</v>
      </c>
      <c r="B1477" s="1" t="s">
        <v>344</v>
      </c>
      <c r="C1477" s="1" t="s">
        <v>164</v>
      </c>
      <c r="D1477" s="1" t="n">
        <v>32</v>
      </c>
      <c r="E1477" s="1" t="s">
        <v>176</v>
      </c>
      <c r="F1477" s="1" t="s">
        <v>383</v>
      </c>
      <c r="G1477" s="1" t="s">
        <v>388</v>
      </c>
      <c r="H1477" s="20" t="n">
        <v>1250</v>
      </c>
      <c r="I1477" s="21" t="n">
        <v>24.34</v>
      </c>
      <c r="J1477" s="20" t="n">
        <f aca="false">H1477*I1477</f>
        <v>30425</v>
      </c>
      <c r="K1477" s="22" t="n">
        <v>1.94</v>
      </c>
      <c r="L1477" s="23" t="n">
        <f aca="false">H1477*K1477</f>
        <v>2425</v>
      </c>
      <c r="M1477" s="23" t="n">
        <v>2500</v>
      </c>
      <c r="N1477" s="24" t="n">
        <f aca="false">L1477-M1477</f>
        <v>-75</v>
      </c>
      <c r="O1477" s="25" t="n">
        <f aca="false">IF(L1477&gt;=M1477,1,0)</f>
        <v>0</v>
      </c>
      <c r="P1477" s="26" t="n">
        <v>0.8912</v>
      </c>
      <c r="Q1477" s="26" t="n">
        <v>0.1148</v>
      </c>
      <c r="R1477" s="25" t="n">
        <v>71</v>
      </c>
      <c r="S1477" s="21" t="n">
        <v>8</v>
      </c>
    </row>
    <row r="1478" customFormat="false" ht="15" hidden="false" customHeight="true" outlineLevel="0" collapsed="false">
      <c r="A1478" s="19" t="n">
        <v>46068</v>
      </c>
      <c r="B1478" s="1" t="s">
        <v>344</v>
      </c>
      <c r="C1478" s="1" t="s">
        <v>190</v>
      </c>
      <c r="D1478" s="1" t="n">
        <v>33</v>
      </c>
      <c r="E1478" s="1" t="s">
        <v>16</v>
      </c>
      <c r="F1478" s="1" t="s">
        <v>300</v>
      </c>
      <c r="G1478" s="1" t="s">
        <v>260</v>
      </c>
      <c r="H1478" s="20" t="n">
        <v>2150</v>
      </c>
      <c r="I1478" s="21" t="n">
        <v>16.66</v>
      </c>
      <c r="J1478" s="20" t="n">
        <f aca="false">H1478*I1478</f>
        <v>35819</v>
      </c>
      <c r="K1478" s="22" t="n">
        <v>1.4</v>
      </c>
      <c r="L1478" s="23" t="n">
        <f aca="false">H1478*K1478</f>
        <v>3010</v>
      </c>
      <c r="M1478" s="23" t="n">
        <v>2500</v>
      </c>
      <c r="N1478" s="24" t="n">
        <f aca="false">L1478-M1478</f>
        <v>510</v>
      </c>
      <c r="O1478" s="25" t="n">
        <f aca="false">IF(L1478&gt;=M1478,1,0)</f>
        <v>1</v>
      </c>
      <c r="P1478" s="26" t="n">
        <v>0.860206532180596</v>
      </c>
      <c r="Q1478" s="26" t="n">
        <v>0.0829202343397927</v>
      </c>
      <c r="R1478" s="25" t="n">
        <v>67</v>
      </c>
      <c r="S1478" s="21" t="n">
        <v>10</v>
      </c>
    </row>
    <row r="1479" customFormat="false" ht="15" hidden="false" customHeight="true" outlineLevel="0" collapsed="false">
      <c r="A1479" s="19" t="n">
        <v>46068</v>
      </c>
      <c r="B1479" s="1" t="s">
        <v>344</v>
      </c>
      <c r="C1479" s="1" t="s">
        <v>190</v>
      </c>
      <c r="D1479" s="1" t="n">
        <v>34</v>
      </c>
      <c r="E1479" s="1" t="s">
        <v>16</v>
      </c>
      <c r="F1479" s="1" t="s">
        <v>300</v>
      </c>
      <c r="G1479" s="1" t="s">
        <v>260</v>
      </c>
      <c r="H1479" s="20" t="n">
        <v>2110</v>
      </c>
      <c r="I1479" s="21" t="n">
        <v>16.66</v>
      </c>
      <c r="J1479" s="20" t="n">
        <f aca="false">H1479*I1479</f>
        <v>35152.6</v>
      </c>
      <c r="K1479" s="22" t="n">
        <v>1.4</v>
      </c>
      <c r="L1479" s="23" t="n">
        <f aca="false">H1479*K1479</f>
        <v>2954</v>
      </c>
      <c r="M1479" s="23" t="n">
        <v>2500</v>
      </c>
      <c r="N1479" s="24" t="n">
        <f aca="false">L1479-M1479</f>
        <v>454</v>
      </c>
      <c r="O1479" s="25" t="n">
        <f aca="false">IF(L1479&gt;=M1479,1,0)</f>
        <v>1</v>
      </c>
      <c r="P1479" s="26" t="n">
        <v>0.862852233676976</v>
      </c>
      <c r="Q1479" s="26" t="n">
        <v>0.0658682634730539</v>
      </c>
      <c r="R1479" s="25" t="n">
        <v>78</v>
      </c>
      <c r="S1479" s="21" t="n">
        <v>10</v>
      </c>
    </row>
    <row r="1480" customFormat="false" ht="15" hidden="false" customHeight="true" outlineLevel="0" collapsed="false">
      <c r="A1480" s="19" t="n">
        <v>46068</v>
      </c>
      <c r="B1480" s="1" t="s">
        <v>344</v>
      </c>
      <c r="C1480" s="1" t="s">
        <v>190</v>
      </c>
      <c r="D1480" s="1" t="n">
        <v>35</v>
      </c>
      <c r="E1480" s="1" t="s">
        <v>16</v>
      </c>
      <c r="F1480" s="1" t="s">
        <v>300</v>
      </c>
      <c r="G1480" s="1" t="s">
        <v>260</v>
      </c>
      <c r="H1480" s="20" t="n">
        <v>2100</v>
      </c>
      <c r="I1480" s="21" t="n">
        <v>16.66</v>
      </c>
      <c r="J1480" s="20" t="n">
        <f aca="false">H1480*I1480</f>
        <v>34986</v>
      </c>
      <c r="K1480" s="22" t="n">
        <v>1.4</v>
      </c>
      <c r="L1480" s="23" t="n">
        <f aca="false">H1480*K1480</f>
        <v>2940</v>
      </c>
      <c r="M1480" s="23" t="n">
        <v>2500</v>
      </c>
      <c r="N1480" s="24" t="n">
        <f aca="false">L1480-M1480</f>
        <v>440</v>
      </c>
      <c r="O1480" s="25" t="n">
        <f aca="false">IF(L1480&gt;=M1480,1,0)</f>
        <v>1</v>
      </c>
      <c r="P1480" s="26" t="n">
        <v>0.835386819484241</v>
      </c>
      <c r="Q1480" s="26" t="n">
        <v>0.0760975609756098</v>
      </c>
      <c r="R1480" s="25" t="n">
        <v>75</v>
      </c>
      <c r="S1480" s="21" t="n">
        <v>10</v>
      </c>
    </row>
    <row r="1481" customFormat="false" ht="15" hidden="false" customHeight="true" outlineLevel="0" collapsed="false">
      <c r="A1481" s="19" t="n">
        <v>46068</v>
      </c>
      <c r="B1481" s="1" t="s">
        <v>344</v>
      </c>
      <c r="C1481" s="1" t="s">
        <v>190</v>
      </c>
      <c r="D1481" s="1" t="n">
        <v>36</v>
      </c>
      <c r="E1481" s="1" t="s">
        <v>16</v>
      </c>
      <c r="F1481" s="1" t="s">
        <v>378</v>
      </c>
      <c r="G1481" s="1" t="s">
        <v>322</v>
      </c>
      <c r="H1481" s="20" t="n">
        <v>1810</v>
      </c>
      <c r="I1481" s="21" t="n">
        <v>17.97</v>
      </c>
      <c r="J1481" s="20" t="n">
        <f aca="false">H1481*I1481</f>
        <v>32525.7</v>
      </c>
      <c r="K1481" s="22" t="n">
        <v>1.4</v>
      </c>
      <c r="L1481" s="23" t="n">
        <f aca="false">H1481*K1481</f>
        <v>2534</v>
      </c>
      <c r="M1481" s="23" t="n">
        <v>2500</v>
      </c>
      <c r="N1481" s="24" t="n">
        <f aca="false">L1481-M1481</f>
        <v>34</v>
      </c>
      <c r="O1481" s="25" t="n">
        <f aca="false">IF(L1481&gt;=M1481,1,0)</f>
        <v>1</v>
      </c>
      <c r="P1481" s="26" t="n">
        <v>0.803103703703704</v>
      </c>
      <c r="Q1481" s="26" t="n">
        <v>0.0779569892473118</v>
      </c>
      <c r="R1481" s="25" t="n">
        <v>67</v>
      </c>
      <c r="S1481" s="21" t="n">
        <v>10</v>
      </c>
    </row>
    <row r="1482" customFormat="false" ht="15" hidden="false" customHeight="true" outlineLevel="0" collapsed="false">
      <c r="A1482" s="19" t="n">
        <v>46068</v>
      </c>
      <c r="B1482" s="1" t="s">
        <v>344</v>
      </c>
      <c r="C1482" s="1" t="s">
        <v>190</v>
      </c>
      <c r="D1482" s="1" t="n">
        <v>37</v>
      </c>
      <c r="E1482" s="1" t="s">
        <v>16</v>
      </c>
      <c r="F1482" s="1" t="s">
        <v>300</v>
      </c>
      <c r="G1482" s="1" t="s">
        <v>260</v>
      </c>
      <c r="H1482" s="20" t="n">
        <v>2360</v>
      </c>
      <c r="I1482" s="21" t="n">
        <v>17.42</v>
      </c>
      <c r="J1482" s="20" t="n">
        <f aca="false">H1482*I1482</f>
        <v>41111.2</v>
      </c>
      <c r="K1482" s="22" t="n">
        <v>1.4</v>
      </c>
      <c r="L1482" s="23" t="n">
        <f aca="false">H1482*K1482</f>
        <v>3304</v>
      </c>
      <c r="M1482" s="23" t="n">
        <v>2500</v>
      </c>
      <c r="N1482" s="24" t="n">
        <f aca="false">L1482-M1482</f>
        <v>804</v>
      </c>
      <c r="O1482" s="25" t="n">
        <f aca="false">IF(L1482&gt;=M1482,1,0)</f>
        <v>1</v>
      </c>
      <c r="P1482" s="26" t="n">
        <v>1.00173489278752</v>
      </c>
      <c r="Q1482" s="26" t="n">
        <v>0.0706697459584296</v>
      </c>
      <c r="R1482" s="25" t="n">
        <v>75</v>
      </c>
      <c r="S1482" s="21" t="n">
        <v>10</v>
      </c>
    </row>
    <row r="1483" customFormat="false" ht="15" hidden="false" customHeight="true" outlineLevel="0" collapsed="false">
      <c r="A1483" s="19" t="n">
        <v>46068</v>
      </c>
      <c r="B1483" s="1" t="s">
        <v>344</v>
      </c>
      <c r="C1483" s="1" t="s">
        <v>190</v>
      </c>
      <c r="D1483" s="1" t="n">
        <v>38</v>
      </c>
      <c r="E1483" s="1" t="s">
        <v>16</v>
      </c>
      <c r="F1483" s="1" t="s">
        <v>300</v>
      </c>
      <c r="G1483" s="1" t="s">
        <v>260</v>
      </c>
      <c r="H1483" s="20" t="n">
        <v>2200</v>
      </c>
      <c r="I1483" s="21" t="n">
        <v>17.42</v>
      </c>
      <c r="J1483" s="20" t="n">
        <f aca="false">H1483*I1483</f>
        <v>38324</v>
      </c>
      <c r="K1483" s="22" t="n">
        <v>1.4</v>
      </c>
      <c r="L1483" s="23" t="n">
        <f aca="false">H1483*K1483</f>
        <v>3080</v>
      </c>
      <c r="M1483" s="23" t="n">
        <v>2500</v>
      </c>
      <c r="N1483" s="24" t="n">
        <f aca="false">L1483-M1483</f>
        <v>580</v>
      </c>
      <c r="O1483" s="25" t="n">
        <f aca="false">IF(L1483&gt;=M1483,1,0)</f>
        <v>1</v>
      </c>
      <c r="P1483" s="26" t="n">
        <v>0.920365033621518</v>
      </c>
      <c r="Q1483" s="26" t="n">
        <v>0.0742729306487696</v>
      </c>
      <c r="R1483" s="25" t="n">
        <v>82</v>
      </c>
      <c r="S1483" s="21" t="n">
        <v>10</v>
      </c>
    </row>
    <row r="1484" customFormat="false" ht="15" hidden="false" customHeight="true" outlineLevel="0" collapsed="false">
      <c r="A1484" s="19" t="n">
        <v>46069</v>
      </c>
      <c r="B1484" s="1" t="s">
        <v>344</v>
      </c>
      <c r="C1484" s="1" t="s">
        <v>138</v>
      </c>
      <c r="D1484" s="1" t="n">
        <v>1</v>
      </c>
      <c r="E1484" s="1" t="s">
        <v>13</v>
      </c>
      <c r="F1484" s="1" t="s">
        <v>150</v>
      </c>
      <c r="G1484" s="1" t="s">
        <v>312</v>
      </c>
      <c r="H1484" s="20" t="n">
        <v>1320</v>
      </c>
      <c r="I1484" s="21" t="n">
        <v>21.11</v>
      </c>
      <c r="J1484" s="20" t="n">
        <f aca="false">H1484*I1484</f>
        <v>27865.2</v>
      </c>
      <c r="K1484" s="22" t="n">
        <v>2.2</v>
      </c>
      <c r="L1484" s="23" t="n">
        <f aca="false">H1484*K1484</f>
        <v>2904</v>
      </c>
      <c r="M1484" s="23" t="n">
        <v>2500</v>
      </c>
      <c r="N1484" s="24" t="n">
        <f aca="false">L1484-M1484</f>
        <v>404</v>
      </c>
      <c r="O1484" s="25" t="n">
        <f aca="false">IF(L1484&gt;=M1484,1,0)</f>
        <v>1</v>
      </c>
      <c r="P1484" s="26" t="n">
        <v>0.7753</v>
      </c>
      <c r="Q1484" s="26" t="n">
        <v>0.1261</v>
      </c>
      <c r="R1484" s="25" t="n">
        <v>73</v>
      </c>
      <c r="S1484" s="21" t="n">
        <v>8</v>
      </c>
    </row>
    <row r="1485" customFormat="false" ht="15" hidden="false" customHeight="true" outlineLevel="0" collapsed="false">
      <c r="A1485" s="19" t="n">
        <v>46069</v>
      </c>
      <c r="B1485" s="1" t="s">
        <v>344</v>
      </c>
      <c r="C1485" s="1" t="s">
        <v>138</v>
      </c>
      <c r="D1485" s="1" t="n">
        <v>2</v>
      </c>
      <c r="E1485" s="1" t="s">
        <v>16</v>
      </c>
      <c r="F1485" s="1" t="s">
        <v>357</v>
      </c>
      <c r="G1485" s="1" t="s">
        <v>362</v>
      </c>
      <c r="H1485" s="20" t="n">
        <v>1570</v>
      </c>
      <c r="I1485" s="21" t="n">
        <v>16.11</v>
      </c>
      <c r="J1485" s="20" t="n">
        <f aca="false">H1485*I1485</f>
        <v>25292.7</v>
      </c>
      <c r="K1485" s="22" t="n">
        <v>1.4</v>
      </c>
      <c r="L1485" s="23" t="n">
        <f aca="false">H1485*K1485</f>
        <v>2198</v>
      </c>
      <c r="M1485" s="23" t="n">
        <v>2500</v>
      </c>
      <c r="N1485" s="24" t="n">
        <f aca="false">L1485-M1485</f>
        <v>-302</v>
      </c>
      <c r="O1485" s="25" t="n">
        <f aca="false">IF(L1485&gt;=M1485,1,0)</f>
        <v>0</v>
      </c>
      <c r="P1485" s="26" t="n">
        <v>0.7763</v>
      </c>
      <c r="Q1485" s="26" t="n">
        <v>0.0834</v>
      </c>
      <c r="R1485" s="25" t="n">
        <v>65</v>
      </c>
      <c r="S1485" s="21" t="n">
        <v>8</v>
      </c>
    </row>
    <row r="1486" customFormat="false" ht="15" hidden="false" customHeight="true" outlineLevel="0" collapsed="false">
      <c r="A1486" s="19" t="n">
        <v>46069</v>
      </c>
      <c r="B1486" s="1" t="s">
        <v>344</v>
      </c>
      <c r="C1486" s="1" t="s">
        <v>138</v>
      </c>
      <c r="D1486" s="1" t="n">
        <v>3</v>
      </c>
      <c r="E1486" s="1" t="s">
        <v>13</v>
      </c>
      <c r="F1486" s="1" t="s">
        <v>340</v>
      </c>
      <c r="G1486" s="1" t="s">
        <v>149</v>
      </c>
      <c r="H1486" s="20" t="n">
        <v>1570</v>
      </c>
      <c r="I1486" s="21" t="n">
        <v>20.83</v>
      </c>
      <c r="J1486" s="20" t="n">
        <f aca="false">H1486*I1486</f>
        <v>32703.1</v>
      </c>
      <c r="K1486" s="22" t="n">
        <v>2.2</v>
      </c>
      <c r="L1486" s="23" t="n">
        <f aca="false">H1486*K1486</f>
        <v>3454</v>
      </c>
      <c r="M1486" s="23" t="n">
        <v>2500</v>
      </c>
      <c r="N1486" s="24" t="n">
        <f aca="false">L1486-M1486</f>
        <v>954.000000000001</v>
      </c>
      <c r="O1486" s="25" t="n">
        <f aca="false">IF(L1486&gt;=M1486,1,0)</f>
        <v>1</v>
      </c>
      <c r="P1486" s="26" t="n">
        <v>0.8638</v>
      </c>
      <c r="Q1486" s="26" t="n">
        <v>0.1016</v>
      </c>
      <c r="R1486" s="25" t="n">
        <v>78</v>
      </c>
      <c r="S1486" s="21" t="n">
        <v>8</v>
      </c>
    </row>
    <row r="1487" customFormat="false" ht="15" hidden="false" customHeight="true" outlineLevel="0" collapsed="false">
      <c r="A1487" s="19" t="n">
        <v>46069</v>
      </c>
      <c r="B1487" s="1" t="s">
        <v>344</v>
      </c>
      <c r="C1487" s="1" t="s">
        <v>138</v>
      </c>
      <c r="D1487" s="1" t="n">
        <v>4</v>
      </c>
      <c r="E1487" s="1" t="s">
        <v>145</v>
      </c>
      <c r="F1487" s="1" t="s">
        <v>396</v>
      </c>
      <c r="G1487" s="1" t="s">
        <v>389</v>
      </c>
      <c r="H1487" s="20" t="n">
        <v>1200</v>
      </c>
      <c r="I1487" s="21" t="n">
        <v>21.61</v>
      </c>
      <c r="J1487" s="20" t="n">
        <f aca="false">H1487*I1487</f>
        <v>25932</v>
      </c>
      <c r="K1487" s="22" t="n">
        <v>2.2</v>
      </c>
      <c r="L1487" s="23" t="n">
        <f aca="false">H1487*K1487</f>
        <v>2640</v>
      </c>
      <c r="M1487" s="23" t="n">
        <v>2500</v>
      </c>
      <c r="N1487" s="24" t="n">
        <f aca="false">L1487-M1487</f>
        <v>140</v>
      </c>
      <c r="O1487" s="25" t="n">
        <f aca="false">IF(L1487&gt;=M1487,1,0)</f>
        <v>1</v>
      </c>
      <c r="P1487" s="26" t="n">
        <v>0.6659</v>
      </c>
      <c r="Q1487" s="26" t="n">
        <v>0.1109</v>
      </c>
      <c r="R1487" s="25" t="n">
        <v>77</v>
      </c>
      <c r="S1487" s="21" t="n">
        <v>8</v>
      </c>
    </row>
    <row r="1488" customFormat="false" ht="15" hidden="false" customHeight="true" outlineLevel="0" collapsed="false">
      <c r="A1488" s="19" t="n">
        <v>46069</v>
      </c>
      <c r="B1488" s="1" t="s">
        <v>344</v>
      </c>
      <c r="C1488" s="1" t="s">
        <v>138</v>
      </c>
      <c r="D1488" s="1" t="n">
        <v>5</v>
      </c>
      <c r="E1488" s="1" t="s">
        <v>13</v>
      </c>
      <c r="F1488" s="1" t="s">
        <v>397</v>
      </c>
      <c r="G1488" s="1" t="s">
        <v>149</v>
      </c>
      <c r="H1488" s="20" t="n">
        <v>1200</v>
      </c>
      <c r="I1488" s="21" t="n">
        <v>19.74</v>
      </c>
      <c r="J1488" s="20" t="n">
        <f aca="false">H1488*I1488</f>
        <v>23688</v>
      </c>
      <c r="K1488" s="22" t="n">
        <v>2.2</v>
      </c>
      <c r="L1488" s="23" t="n">
        <f aca="false">H1488*K1488</f>
        <v>2640</v>
      </c>
      <c r="M1488" s="23" t="n">
        <v>2500</v>
      </c>
      <c r="N1488" s="24" t="n">
        <f aca="false">L1488-M1488</f>
        <v>140</v>
      </c>
      <c r="O1488" s="25" t="n">
        <f aca="false">IF(L1488&gt;=M1488,1,0)</f>
        <v>1</v>
      </c>
      <c r="P1488" s="26" t="n">
        <v>0.6646</v>
      </c>
      <c r="Q1488" s="26" t="n">
        <v>0.1112</v>
      </c>
      <c r="R1488" s="25" t="n">
        <v>72</v>
      </c>
      <c r="S1488" s="21" t="n">
        <v>8</v>
      </c>
    </row>
    <row r="1489" customFormat="false" ht="15" hidden="false" customHeight="true" outlineLevel="0" collapsed="false">
      <c r="A1489" s="19" t="n">
        <v>46069</v>
      </c>
      <c r="B1489" s="1" t="s">
        <v>344</v>
      </c>
      <c r="C1489" s="1" t="s">
        <v>138</v>
      </c>
      <c r="D1489" s="1" t="n">
        <v>6</v>
      </c>
      <c r="E1489" s="1" t="s">
        <v>13</v>
      </c>
      <c r="F1489" s="1" t="s">
        <v>199</v>
      </c>
      <c r="G1489" s="1" t="s">
        <v>149</v>
      </c>
      <c r="H1489" s="20" t="n">
        <v>1300</v>
      </c>
      <c r="I1489" s="21" t="n">
        <v>20.43</v>
      </c>
      <c r="J1489" s="20" t="n">
        <f aca="false">H1489*I1489</f>
        <v>26559</v>
      </c>
      <c r="K1489" s="22" t="n">
        <v>2.2</v>
      </c>
      <c r="L1489" s="23" t="n">
        <f aca="false">H1489*K1489</f>
        <v>2860</v>
      </c>
      <c r="M1489" s="23" t="n">
        <v>2500</v>
      </c>
      <c r="N1489" s="24" t="n">
        <f aca="false">L1489-M1489</f>
        <v>360</v>
      </c>
      <c r="O1489" s="25" t="n">
        <f aca="false">IF(L1489&gt;=M1489,1,0)</f>
        <v>1</v>
      </c>
      <c r="P1489" s="26" t="n">
        <v>0.7452</v>
      </c>
      <c r="Q1489" s="26" t="n">
        <v>0.1366</v>
      </c>
      <c r="R1489" s="25" t="n">
        <v>72</v>
      </c>
      <c r="S1489" s="21" t="n">
        <v>8</v>
      </c>
    </row>
    <row r="1490" customFormat="false" ht="15" hidden="false" customHeight="true" outlineLevel="0" collapsed="false">
      <c r="A1490" s="19" t="n">
        <v>46069</v>
      </c>
      <c r="B1490" s="1" t="s">
        <v>344</v>
      </c>
      <c r="C1490" s="1" t="s">
        <v>138</v>
      </c>
      <c r="D1490" s="1" t="n">
        <v>7</v>
      </c>
      <c r="E1490" s="1" t="s">
        <v>13</v>
      </c>
      <c r="F1490" s="1" t="s">
        <v>234</v>
      </c>
      <c r="G1490" s="1" t="s">
        <v>149</v>
      </c>
      <c r="H1490" s="20" t="n">
        <v>1360</v>
      </c>
      <c r="I1490" s="21" t="n">
        <v>20.83</v>
      </c>
      <c r="J1490" s="20" t="n">
        <f aca="false">H1490*I1490</f>
        <v>28328.8</v>
      </c>
      <c r="K1490" s="22" t="n">
        <v>2.2</v>
      </c>
      <c r="L1490" s="23" t="n">
        <f aca="false">H1490*K1490</f>
        <v>2992</v>
      </c>
      <c r="M1490" s="23" t="n">
        <v>2500</v>
      </c>
      <c r="N1490" s="24" t="n">
        <f aca="false">L1490-M1490</f>
        <v>492</v>
      </c>
      <c r="O1490" s="25" t="n">
        <f aca="false">IF(L1490&gt;=M1490,1,0)</f>
        <v>1</v>
      </c>
      <c r="P1490" s="26" t="n">
        <v>0.7615</v>
      </c>
      <c r="Q1490" s="26" t="n">
        <v>0.16</v>
      </c>
      <c r="R1490" s="25" t="n">
        <v>76</v>
      </c>
      <c r="S1490" s="21" t="n">
        <v>8</v>
      </c>
    </row>
    <row r="1491" customFormat="false" ht="15" hidden="false" customHeight="true" outlineLevel="0" collapsed="false">
      <c r="A1491" s="19" t="n">
        <v>46069</v>
      </c>
      <c r="B1491" s="1" t="s">
        <v>344</v>
      </c>
      <c r="C1491" s="1" t="s">
        <v>138</v>
      </c>
      <c r="D1491" s="1" t="n">
        <v>8</v>
      </c>
      <c r="E1491" s="1" t="s">
        <v>13</v>
      </c>
      <c r="F1491" s="1" t="s">
        <v>391</v>
      </c>
      <c r="G1491" s="1" t="s">
        <v>149</v>
      </c>
      <c r="H1491" s="20" t="n">
        <v>1000</v>
      </c>
      <c r="I1491" s="21" t="n">
        <v>26.69</v>
      </c>
      <c r="J1491" s="20" t="n">
        <f aca="false">H1491*I1491</f>
        <v>26690</v>
      </c>
      <c r="K1491" s="22" t="n">
        <v>2.2</v>
      </c>
      <c r="L1491" s="23" t="n">
        <f aca="false">H1491*K1491</f>
        <v>2200</v>
      </c>
      <c r="M1491" s="23" t="n">
        <v>2500</v>
      </c>
      <c r="N1491" s="24" t="n">
        <f aca="false">L1491-M1491</f>
        <v>-300</v>
      </c>
      <c r="O1491" s="25" t="n">
        <f aca="false">IF(L1491&gt;=M1491,1,0)</f>
        <v>0</v>
      </c>
      <c r="P1491" s="26" t="n">
        <v>0.674</v>
      </c>
      <c r="Q1491" s="26" t="n">
        <v>0.1299</v>
      </c>
      <c r="R1491" s="25" t="n">
        <v>73</v>
      </c>
      <c r="S1491" s="21" t="n">
        <v>8</v>
      </c>
    </row>
    <row r="1492" customFormat="false" ht="15" hidden="false" customHeight="true" outlineLevel="0" collapsed="false">
      <c r="A1492" s="19" t="n">
        <v>46069</v>
      </c>
      <c r="B1492" s="1" t="s">
        <v>344</v>
      </c>
      <c r="C1492" s="1" t="s">
        <v>138</v>
      </c>
      <c r="D1492" s="1" t="n">
        <v>9</v>
      </c>
      <c r="E1492" s="1" t="s">
        <v>10</v>
      </c>
      <c r="F1492" s="1" t="s">
        <v>392</v>
      </c>
      <c r="G1492" s="1" t="s">
        <v>393</v>
      </c>
      <c r="H1492" s="20" t="n">
        <v>950</v>
      </c>
      <c r="I1492" s="21" t="n">
        <v>20.47</v>
      </c>
      <c r="J1492" s="20" t="n">
        <f aca="false">H1492*I1492</f>
        <v>19446.5</v>
      </c>
      <c r="K1492" s="22" t="n">
        <v>1.73</v>
      </c>
      <c r="L1492" s="23" t="n">
        <f aca="false">H1492*K1492</f>
        <v>1643.5</v>
      </c>
      <c r="M1492" s="23" t="n">
        <v>2500</v>
      </c>
      <c r="N1492" s="24" t="n">
        <f aca="false">L1492-M1492</f>
        <v>-856.5</v>
      </c>
      <c r="O1492" s="25" t="n">
        <f aca="false">IF(L1492&gt;=M1492,1,0)</f>
        <v>0</v>
      </c>
      <c r="P1492" s="26" t="n">
        <v>0.5484</v>
      </c>
      <c r="Q1492" s="26" t="n">
        <v>0.096</v>
      </c>
      <c r="R1492" s="25" t="n">
        <v>63</v>
      </c>
      <c r="S1492" s="21" t="n">
        <v>10</v>
      </c>
    </row>
    <row r="1493" customFormat="false" ht="15" hidden="false" customHeight="true" outlineLevel="0" collapsed="false">
      <c r="A1493" s="19" t="n">
        <v>46069</v>
      </c>
      <c r="B1493" s="1" t="s">
        <v>344</v>
      </c>
      <c r="C1493" s="1" t="s">
        <v>138</v>
      </c>
      <c r="D1493" s="1" t="n">
        <v>10</v>
      </c>
      <c r="E1493" s="1" t="s">
        <v>16</v>
      </c>
      <c r="F1493" s="1" t="s">
        <v>300</v>
      </c>
      <c r="G1493" s="1" t="s">
        <v>398</v>
      </c>
      <c r="H1493" s="20" t="n">
        <v>1300</v>
      </c>
      <c r="I1493" s="21" t="n">
        <v>18.51</v>
      </c>
      <c r="J1493" s="20" t="n">
        <f aca="false">H1493*I1493</f>
        <v>24063</v>
      </c>
      <c r="K1493" s="22" t="n">
        <v>1.4</v>
      </c>
      <c r="L1493" s="23" t="n">
        <f aca="false">H1493*K1493</f>
        <v>1820</v>
      </c>
      <c r="M1493" s="23" t="n">
        <v>2500</v>
      </c>
      <c r="N1493" s="24" t="n">
        <f aca="false">L1493-M1493</f>
        <v>-680</v>
      </c>
      <c r="O1493" s="25" t="n">
        <f aca="false">IF(L1493&gt;=M1493,1,0)</f>
        <v>0</v>
      </c>
      <c r="P1493" s="26" t="n">
        <v>0.7111</v>
      </c>
      <c r="Q1493" s="26" t="n">
        <v>0.1784</v>
      </c>
      <c r="R1493" s="25" t="n">
        <v>68</v>
      </c>
      <c r="S1493" s="21" t="n">
        <v>8</v>
      </c>
    </row>
    <row r="1494" customFormat="false" ht="15" hidden="false" customHeight="true" outlineLevel="0" collapsed="false">
      <c r="A1494" s="19" t="n">
        <v>46069</v>
      </c>
      <c r="B1494" s="1" t="s">
        <v>344</v>
      </c>
      <c r="C1494" s="1" t="s">
        <v>138</v>
      </c>
      <c r="D1494" s="1" t="n">
        <v>11</v>
      </c>
      <c r="E1494" s="1" t="s">
        <v>10</v>
      </c>
      <c r="F1494" s="1" t="s">
        <v>346</v>
      </c>
      <c r="G1494" s="1" t="s">
        <v>350</v>
      </c>
      <c r="H1494" s="20" t="n">
        <v>1250</v>
      </c>
      <c r="I1494" s="21" t="n">
        <v>22.25</v>
      </c>
      <c r="J1494" s="20" t="n">
        <f aca="false">H1494*I1494</f>
        <v>27812.5</v>
      </c>
      <c r="K1494" s="22" t="n">
        <v>1.99</v>
      </c>
      <c r="L1494" s="23" t="n">
        <f aca="false">H1494*K1494</f>
        <v>2487.5</v>
      </c>
      <c r="M1494" s="23" t="n">
        <v>2500</v>
      </c>
      <c r="N1494" s="24" t="n">
        <f aca="false">L1494-M1494</f>
        <v>-12.5</v>
      </c>
      <c r="O1494" s="25" t="n">
        <f aca="false">IF(L1494&gt;=M1494,1,0)</f>
        <v>0</v>
      </c>
      <c r="P1494" s="26" t="n">
        <v>0.7562</v>
      </c>
      <c r="Q1494" s="26" t="n">
        <v>0.1447</v>
      </c>
      <c r="R1494" s="25" t="n">
        <v>75</v>
      </c>
      <c r="S1494" s="21" t="n">
        <v>8</v>
      </c>
    </row>
    <row r="1495" customFormat="false" ht="15" hidden="false" customHeight="true" outlineLevel="0" collapsed="false">
      <c r="A1495" s="19" t="n">
        <v>46069</v>
      </c>
      <c r="B1495" s="1" t="s">
        <v>344</v>
      </c>
      <c r="C1495" s="1" t="s">
        <v>138</v>
      </c>
      <c r="D1495" s="1" t="n">
        <v>12</v>
      </c>
      <c r="E1495" s="1" t="s">
        <v>10</v>
      </c>
      <c r="F1495" s="1" t="s">
        <v>352</v>
      </c>
      <c r="G1495" s="1" t="s">
        <v>358</v>
      </c>
      <c r="H1495" s="20" t="n">
        <v>1550</v>
      </c>
      <c r="I1495" s="21" t="n">
        <v>19.12</v>
      </c>
      <c r="J1495" s="20" t="n">
        <f aca="false">H1495*I1495</f>
        <v>29636</v>
      </c>
      <c r="K1495" s="22" t="n">
        <v>2.25</v>
      </c>
      <c r="L1495" s="23" t="n">
        <f aca="false">H1495*K1495</f>
        <v>3487.5</v>
      </c>
      <c r="M1495" s="23" t="n">
        <v>2500</v>
      </c>
      <c r="N1495" s="24" t="n">
        <f aca="false">L1495-M1495</f>
        <v>987.5</v>
      </c>
      <c r="O1495" s="25" t="n">
        <f aca="false">IF(L1495&gt;=M1495,1,0)</f>
        <v>1</v>
      </c>
      <c r="P1495" s="26" t="n">
        <v>0.8472</v>
      </c>
      <c r="Q1495" s="26" t="n">
        <v>0.1078</v>
      </c>
      <c r="R1495" s="25" t="n">
        <v>72</v>
      </c>
      <c r="S1495" s="21" t="n">
        <v>8</v>
      </c>
    </row>
    <row r="1496" customFormat="false" ht="15" hidden="false" customHeight="true" outlineLevel="0" collapsed="false">
      <c r="A1496" s="19" t="n">
        <v>46069</v>
      </c>
      <c r="B1496" s="1" t="s">
        <v>344</v>
      </c>
      <c r="C1496" s="1" t="s">
        <v>138</v>
      </c>
      <c r="D1496" s="1" t="n">
        <v>13</v>
      </c>
      <c r="E1496" s="1" t="s">
        <v>10</v>
      </c>
      <c r="F1496" s="1" t="s">
        <v>346</v>
      </c>
      <c r="G1496" s="1" t="s">
        <v>350</v>
      </c>
      <c r="H1496" s="20" t="n">
        <v>1150</v>
      </c>
      <c r="I1496" s="21" t="n">
        <v>22.25</v>
      </c>
      <c r="J1496" s="20" t="n">
        <f aca="false">H1496*I1496</f>
        <v>25587.5</v>
      </c>
      <c r="K1496" s="22" t="n">
        <v>1.99</v>
      </c>
      <c r="L1496" s="23" t="n">
        <f aca="false">H1496*K1496</f>
        <v>2288.5</v>
      </c>
      <c r="M1496" s="23" t="n">
        <v>2500</v>
      </c>
      <c r="N1496" s="24" t="n">
        <f aca="false">L1496-M1496</f>
        <v>-211.5</v>
      </c>
      <c r="O1496" s="25" t="n">
        <f aca="false">IF(L1496&gt;=M1496,1,0)</f>
        <v>0</v>
      </c>
      <c r="P1496" s="26" t="n">
        <v>0.7277</v>
      </c>
      <c r="Q1496" s="26" t="n">
        <v>0.2557</v>
      </c>
      <c r="R1496" s="25" t="n">
        <v>72</v>
      </c>
      <c r="S1496" s="21" t="n">
        <v>8</v>
      </c>
    </row>
    <row r="1497" customFormat="false" ht="15" hidden="false" customHeight="true" outlineLevel="0" collapsed="false">
      <c r="A1497" s="19" t="n">
        <v>46069</v>
      </c>
      <c r="B1497" s="1" t="s">
        <v>344</v>
      </c>
      <c r="C1497" s="1" t="s">
        <v>138</v>
      </c>
      <c r="D1497" s="1" t="n">
        <v>14</v>
      </c>
      <c r="E1497" s="1" t="s">
        <v>10</v>
      </c>
      <c r="F1497" s="1" t="s">
        <v>160</v>
      </c>
      <c r="G1497" s="1" t="s">
        <v>161</v>
      </c>
      <c r="H1497" s="20" t="n">
        <v>1400</v>
      </c>
      <c r="I1497" s="21" t="n">
        <v>22.05</v>
      </c>
      <c r="J1497" s="20" t="n">
        <f aca="false">H1497*I1497</f>
        <v>30870</v>
      </c>
      <c r="K1497" s="22" t="n">
        <v>1.83</v>
      </c>
      <c r="L1497" s="23" t="n">
        <f aca="false">H1497*K1497</f>
        <v>2562</v>
      </c>
      <c r="M1497" s="23" t="n">
        <v>2500</v>
      </c>
      <c r="N1497" s="24" t="n">
        <f aca="false">L1497-M1497</f>
        <v>62</v>
      </c>
      <c r="O1497" s="25" t="n">
        <f aca="false">IF(L1497&gt;=M1497,1,0)</f>
        <v>1</v>
      </c>
      <c r="P1497" s="26" t="n">
        <v>0.8963</v>
      </c>
      <c r="Q1497" s="26" t="n">
        <v>0.1615</v>
      </c>
      <c r="R1497" s="25" t="n">
        <v>71</v>
      </c>
      <c r="S1497" s="21" t="n">
        <v>8</v>
      </c>
    </row>
    <row r="1498" customFormat="false" ht="15" hidden="false" customHeight="true" outlineLevel="0" collapsed="false">
      <c r="A1498" s="19" t="n">
        <v>46069</v>
      </c>
      <c r="B1498" s="1" t="s">
        <v>344</v>
      </c>
      <c r="C1498" s="1" t="s">
        <v>138</v>
      </c>
      <c r="D1498" s="1" t="n">
        <v>15</v>
      </c>
      <c r="E1498" s="1" t="s">
        <v>10</v>
      </c>
      <c r="F1498" s="1" t="s">
        <v>167</v>
      </c>
      <c r="G1498" s="1" t="s">
        <v>208</v>
      </c>
      <c r="H1498" s="20" t="n">
        <v>1800</v>
      </c>
      <c r="I1498" s="21" t="n">
        <v>18.43</v>
      </c>
      <c r="J1498" s="20" t="n">
        <f aca="false">H1498*I1498</f>
        <v>33174</v>
      </c>
      <c r="K1498" s="22" t="n">
        <v>1.53</v>
      </c>
      <c r="L1498" s="23" t="n">
        <f aca="false">H1498*K1498</f>
        <v>2754</v>
      </c>
      <c r="M1498" s="23" t="n">
        <v>2500</v>
      </c>
      <c r="N1498" s="24" t="n">
        <f aca="false">L1498-M1498</f>
        <v>254</v>
      </c>
      <c r="O1498" s="25" t="n">
        <f aca="false">IF(L1498&gt;=M1498,1,0)</f>
        <v>1</v>
      </c>
      <c r="P1498" s="26" t="n">
        <v>0.8804</v>
      </c>
      <c r="Q1498" s="26" t="n">
        <v>0.1505</v>
      </c>
      <c r="R1498" s="25" t="n">
        <v>76</v>
      </c>
      <c r="S1498" s="21" t="n">
        <v>8</v>
      </c>
    </row>
    <row r="1499" customFormat="false" ht="15" hidden="false" customHeight="true" outlineLevel="0" collapsed="false">
      <c r="A1499" s="19" t="n">
        <v>46069</v>
      </c>
      <c r="B1499" s="1" t="s">
        <v>344</v>
      </c>
      <c r="C1499" s="1" t="s">
        <v>138</v>
      </c>
      <c r="D1499" s="1" t="n">
        <v>16</v>
      </c>
      <c r="E1499" s="1" t="s">
        <v>10</v>
      </c>
      <c r="F1499" s="1" t="s">
        <v>346</v>
      </c>
      <c r="G1499" s="1" t="s">
        <v>350</v>
      </c>
      <c r="H1499" s="20" t="n">
        <v>1000</v>
      </c>
      <c r="I1499" s="21" t="n">
        <v>22.25</v>
      </c>
      <c r="J1499" s="20" t="n">
        <f aca="false">H1499*I1499</f>
        <v>22250</v>
      </c>
      <c r="K1499" s="22" t="n">
        <v>1.99</v>
      </c>
      <c r="L1499" s="23" t="n">
        <f aca="false">H1499*K1499</f>
        <v>1990</v>
      </c>
      <c r="M1499" s="23" t="n">
        <v>2500</v>
      </c>
      <c r="N1499" s="24" t="n">
        <f aca="false">L1499-M1499</f>
        <v>-510</v>
      </c>
      <c r="O1499" s="25" t="n">
        <f aca="false">IF(L1499&gt;=M1499,1,0)</f>
        <v>0</v>
      </c>
      <c r="P1499" s="26" t="n">
        <v>0.6394</v>
      </c>
      <c r="Q1499" s="26" t="n">
        <v>0.1841</v>
      </c>
      <c r="R1499" s="25" t="n">
        <v>70</v>
      </c>
      <c r="S1499" s="21" t="n">
        <v>8</v>
      </c>
    </row>
    <row r="1500" customFormat="false" ht="15" hidden="false" customHeight="true" outlineLevel="0" collapsed="false">
      <c r="A1500" s="19" t="n">
        <v>46069</v>
      </c>
      <c r="B1500" s="1" t="s">
        <v>344</v>
      </c>
      <c r="C1500" s="1" t="s">
        <v>164</v>
      </c>
      <c r="D1500" s="1" t="n">
        <v>17</v>
      </c>
      <c r="E1500" s="1" t="s">
        <v>10</v>
      </c>
      <c r="F1500" s="1" t="s">
        <v>291</v>
      </c>
      <c r="G1500" s="1" t="s">
        <v>298</v>
      </c>
      <c r="H1500" s="20" t="n">
        <v>1420</v>
      </c>
      <c r="I1500" s="21" t="n">
        <v>35.97</v>
      </c>
      <c r="J1500" s="20" t="n">
        <f aca="false">H1500*I1500</f>
        <v>51077.4</v>
      </c>
      <c r="K1500" s="22" t="n">
        <v>2.88</v>
      </c>
      <c r="L1500" s="23" t="n">
        <f aca="false">H1500*K1500</f>
        <v>4089.6</v>
      </c>
      <c r="M1500" s="23" t="n">
        <v>2500</v>
      </c>
      <c r="N1500" s="24" t="n">
        <f aca="false">L1500-M1500</f>
        <v>1589.6</v>
      </c>
      <c r="O1500" s="25" t="n">
        <f aca="false">IF(L1500&gt;=M1500,1,0)</f>
        <v>1</v>
      </c>
      <c r="P1500" s="26" t="n">
        <v>0.8297</v>
      </c>
      <c r="Q1500" s="26" t="n">
        <v>0.0707</v>
      </c>
      <c r="R1500" s="25" t="n">
        <v>86</v>
      </c>
      <c r="S1500" s="21" t="n">
        <v>12</v>
      </c>
    </row>
    <row r="1501" customFormat="false" ht="15" hidden="false" customHeight="true" outlineLevel="0" collapsed="false">
      <c r="A1501" s="19" t="n">
        <v>46069</v>
      </c>
      <c r="B1501" s="1" t="s">
        <v>344</v>
      </c>
      <c r="C1501" s="1" t="s">
        <v>164</v>
      </c>
      <c r="D1501" s="1" t="n">
        <v>18</v>
      </c>
      <c r="E1501" s="1" t="s">
        <v>10</v>
      </c>
      <c r="F1501" s="1" t="s">
        <v>167</v>
      </c>
      <c r="G1501" s="1" t="s">
        <v>208</v>
      </c>
      <c r="H1501" s="20" t="n">
        <v>1950</v>
      </c>
      <c r="I1501" s="21" t="n">
        <v>19.05</v>
      </c>
      <c r="J1501" s="20" t="n">
        <f aca="false">H1501*I1501</f>
        <v>37147.5</v>
      </c>
      <c r="K1501" s="22" t="n">
        <v>1.83</v>
      </c>
      <c r="L1501" s="23" t="n">
        <f aca="false">H1501*K1501</f>
        <v>3568.5</v>
      </c>
      <c r="M1501" s="23" t="n">
        <v>2500</v>
      </c>
      <c r="N1501" s="24" t="n">
        <f aca="false">L1501-M1501</f>
        <v>1068.5</v>
      </c>
      <c r="O1501" s="25" t="n">
        <f aca="false">IF(L1501&gt;=M1501,1,0)</f>
        <v>1</v>
      </c>
      <c r="P1501" s="26" t="n">
        <v>0.9145</v>
      </c>
      <c r="Q1501" s="26" t="n">
        <v>0.0732</v>
      </c>
      <c r="R1501" s="25" t="n">
        <v>83</v>
      </c>
      <c r="S1501" s="21" t="n">
        <v>8</v>
      </c>
    </row>
    <row r="1502" customFormat="false" ht="15" hidden="false" customHeight="true" outlineLevel="0" collapsed="false">
      <c r="A1502" s="19" t="n">
        <v>46069</v>
      </c>
      <c r="B1502" s="1" t="s">
        <v>344</v>
      </c>
      <c r="C1502" s="1" t="s">
        <v>164</v>
      </c>
      <c r="D1502" s="1" t="n">
        <v>19</v>
      </c>
      <c r="E1502" s="1" t="s">
        <v>10</v>
      </c>
      <c r="F1502" s="1" t="s">
        <v>167</v>
      </c>
      <c r="G1502" s="1" t="s">
        <v>208</v>
      </c>
      <c r="H1502" s="20" t="n">
        <v>1950</v>
      </c>
      <c r="I1502" s="21" t="n">
        <v>18.43</v>
      </c>
      <c r="J1502" s="20" t="n">
        <f aca="false">H1502*I1502</f>
        <v>35938.5</v>
      </c>
      <c r="K1502" s="22" t="n">
        <v>1.83</v>
      </c>
      <c r="L1502" s="23" t="n">
        <f aca="false">H1502*K1502</f>
        <v>3568.5</v>
      </c>
      <c r="M1502" s="23" t="n">
        <v>2500</v>
      </c>
      <c r="N1502" s="24" t="n">
        <f aca="false">L1502-M1502</f>
        <v>1068.5</v>
      </c>
      <c r="O1502" s="25" t="n">
        <f aca="false">IF(L1502&gt;=M1502,1,0)</f>
        <v>1</v>
      </c>
      <c r="P1502" s="26" t="n">
        <v>0.9117</v>
      </c>
      <c r="Q1502" s="26" t="n">
        <v>0.0695</v>
      </c>
      <c r="R1502" s="25" t="n">
        <v>80</v>
      </c>
      <c r="S1502" s="21" t="n">
        <v>8</v>
      </c>
    </row>
    <row r="1503" customFormat="false" ht="15" hidden="false" customHeight="true" outlineLevel="0" collapsed="false">
      <c r="A1503" s="19" t="n">
        <v>46069</v>
      </c>
      <c r="B1503" s="1" t="s">
        <v>344</v>
      </c>
      <c r="C1503" s="1" t="s">
        <v>164</v>
      </c>
      <c r="D1503" s="1" t="n">
        <v>20</v>
      </c>
      <c r="E1503" s="1" t="s">
        <v>10</v>
      </c>
      <c r="F1503" s="1" t="s">
        <v>399</v>
      </c>
      <c r="G1503" s="1" t="s">
        <v>214</v>
      </c>
      <c r="H1503" s="20" t="n">
        <v>1100</v>
      </c>
      <c r="I1503" s="21" t="n">
        <v>18.95</v>
      </c>
      <c r="J1503" s="20" t="n">
        <f aca="false">H1503*I1503</f>
        <v>20845</v>
      </c>
      <c r="K1503" s="22" t="n">
        <v>1.52</v>
      </c>
      <c r="L1503" s="23" t="n">
        <f aca="false">H1503*K1503</f>
        <v>1672</v>
      </c>
      <c r="M1503" s="23" t="n">
        <v>2500</v>
      </c>
      <c r="N1503" s="24" t="n">
        <f aca="false">L1503-M1503</f>
        <v>-828</v>
      </c>
      <c r="O1503" s="25" t="n">
        <f aca="false">IF(L1503&gt;=M1503,1,0)</f>
        <v>0</v>
      </c>
      <c r="P1503" s="26" t="n">
        <v>0.581</v>
      </c>
      <c r="Q1503" s="26" t="n">
        <v>0.1047</v>
      </c>
      <c r="R1503" s="25" t="n">
        <v>71</v>
      </c>
      <c r="S1503" s="21" t="n">
        <v>8</v>
      </c>
    </row>
    <row r="1504" customFormat="false" ht="15" hidden="false" customHeight="true" outlineLevel="0" collapsed="false">
      <c r="A1504" s="19" t="n">
        <v>46069</v>
      </c>
      <c r="B1504" s="1" t="s">
        <v>344</v>
      </c>
      <c r="C1504" s="1" t="s">
        <v>164</v>
      </c>
      <c r="D1504" s="1" t="n">
        <v>21</v>
      </c>
      <c r="E1504" s="1" t="s">
        <v>10</v>
      </c>
      <c r="F1504" s="1" t="s">
        <v>361</v>
      </c>
      <c r="G1504" s="1" t="s">
        <v>370</v>
      </c>
      <c r="H1504" s="20" t="n">
        <v>700</v>
      </c>
      <c r="I1504" s="21" t="n">
        <v>46.93</v>
      </c>
      <c r="J1504" s="20" t="n">
        <f aca="false">H1504*I1504</f>
        <v>32851</v>
      </c>
      <c r="K1504" s="22" t="n">
        <v>3.6</v>
      </c>
      <c r="L1504" s="23" t="n">
        <f aca="false">H1504*K1504</f>
        <v>2520</v>
      </c>
      <c r="M1504" s="23" t="n">
        <v>2500</v>
      </c>
      <c r="N1504" s="24" t="n">
        <f aca="false">L1504-M1504</f>
        <v>20</v>
      </c>
      <c r="O1504" s="25" t="n">
        <f aca="false">IF(L1504&gt;=M1504,1,0)</f>
        <v>1</v>
      </c>
      <c r="P1504" s="26" t="n">
        <v>0.75</v>
      </c>
      <c r="Q1504" s="26" t="n">
        <v>0.1048</v>
      </c>
      <c r="R1504" s="25" t="n">
        <v>74</v>
      </c>
      <c r="S1504" s="21" t="n">
        <v>10</v>
      </c>
    </row>
    <row r="1505" customFormat="false" ht="15" hidden="false" customHeight="true" outlineLevel="0" collapsed="false">
      <c r="A1505" s="19" t="n">
        <v>46069</v>
      </c>
      <c r="B1505" s="1" t="s">
        <v>344</v>
      </c>
      <c r="C1505" s="1" t="s">
        <v>164</v>
      </c>
      <c r="D1505" s="1" t="n">
        <v>22</v>
      </c>
      <c r="E1505" s="1" t="s">
        <v>176</v>
      </c>
      <c r="F1505" s="1" t="s">
        <v>245</v>
      </c>
      <c r="G1505" s="1" t="s">
        <v>254</v>
      </c>
      <c r="H1505" s="20" t="n">
        <v>1350</v>
      </c>
      <c r="I1505" s="21" t="n">
        <v>21.29</v>
      </c>
      <c r="J1505" s="20" t="n">
        <f aca="false">H1505*I1505</f>
        <v>28741.5</v>
      </c>
      <c r="K1505" s="22" t="n">
        <v>1.6</v>
      </c>
      <c r="L1505" s="23" t="n">
        <f aca="false">H1505*K1505</f>
        <v>2160</v>
      </c>
      <c r="M1505" s="23" t="n">
        <v>2500</v>
      </c>
      <c r="N1505" s="24" t="n">
        <f aca="false">L1505-M1505</f>
        <v>-340</v>
      </c>
      <c r="O1505" s="25" t="n">
        <f aca="false">IF(L1505&gt;=M1505,1,0)</f>
        <v>0</v>
      </c>
      <c r="P1505" s="26" t="n">
        <v>0.7604</v>
      </c>
      <c r="Q1505" s="26" t="n">
        <v>0.0877</v>
      </c>
      <c r="R1505" s="25" t="n">
        <v>79</v>
      </c>
      <c r="S1505" s="21" t="n">
        <v>8</v>
      </c>
    </row>
    <row r="1506" customFormat="false" ht="15" hidden="false" customHeight="true" outlineLevel="0" collapsed="false">
      <c r="A1506" s="19" t="n">
        <v>46069</v>
      </c>
      <c r="B1506" s="1" t="s">
        <v>344</v>
      </c>
      <c r="C1506" s="1" t="s">
        <v>164</v>
      </c>
      <c r="D1506" s="1" t="n">
        <v>23</v>
      </c>
      <c r="E1506" s="1" t="s">
        <v>22</v>
      </c>
      <c r="F1506" s="1" t="s">
        <v>304</v>
      </c>
      <c r="G1506" s="1" t="s">
        <v>385</v>
      </c>
      <c r="H1506" s="20" t="n">
        <v>1950</v>
      </c>
      <c r="I1506" s="21" t="n">
        <v>18.15</v>
      </c>
      <c r="J1506" s="20" t="n">
        <f aca="false">H1506*I1506</f>
        <v>35392.5</v>
      </c>
      <c r="K1506" s="22" t="n">
        <v>1.1</v>
      </c>
      <c r="L1506" s="23" t="n">
        <f aca="false">H1506*K1506</f>
        <v>2145</v>
      </c>
      <c r="M1506" s="23" t="n">
        <v>2500</v>
      </c>
      <c r="N1506" s="24" t="n">
        <f aca="false">L1506-M1506</f>
        <v>-355</v>
      </c>
      <c r="O1506" s="25" t="n">
        <f aca="false">IF(L1506&gt;=M1506,1,0)</f>
        <v>0</v>
      </c>
      <c r="P1506" s="26" t="n">
        <v>0.7309</v>
      </c>
      <c r="Q1506" s="26" t="n">
        <v>0.0692</v>
      </c>
      <c r="R1506" s="25" t="n">
        <v>80</v>
      </c>
      <c r="S1506" s="21" t="n">
        <v>10</v>
      </c>
    </row>
    <row r="1507" customFormat="false" ht="15" hidden="false" customHeight="true" outlineLevel="0" collapsed="false">
      <c r="A1507" s="19" t="n">
        <v>46069</v>
      </c>
      <c r="B1507" s="1" t="s">
        <v>344</v>
      </c>
      <c r="C1507" s="1" t="s">
        <v>164</v>
      </c>
      <c r="D1507" s="1" t="n">
        <v>24</v>
      </c>
      <c r="E1507" s="1" t="s">
        <v>22</v>
      </c>
      <c r="F1507" s="1" t="s">
        <v>174</v>
      </c>
      <c r="G1507" s="1" t="s">
        <v>395</v>
      </c>
      <c r="H1507" s="20" t="n">
        <v>1500</v>
      </c>
      <c r="I1507" s="21" t="n">
        <v>23.27</v>
      </c>
      <c r="J1507" s="20" t="n">
        <f aca="false">H1507*I1507</f>
        <v>34905</v>
      </c>
      <c r="K1507" s="22" t="n">
        <v>1.4</v>
      </c>
      <c r="L1507" s="23" t="n">
        <f aca="false">H1507*K1507</f>
        <v>2100</v>
      </c>
      <c r="M1507" s="23" t="n">
        <v>2500</v>
      </c>
      <c r="N1507" s="24" t="n">
        <f aca="false">L1507-M1507</f>
        <v>-400</v>
      </c>
      <c r="O1507" s="25" t="n">
        <f aca="false">IF(L1507&gt;=M1507,1,0)</f>
        <v>0</v>
      </c>
      <c r="P1507" s="26" t="n">
        <v>0.7615</v>
      </c>
      <c r="Q1507" s="26" t="n">
        <v>0.0936</v>
      </c>
      <c r="R1507" s="25" t="n">
        <v>76</v>
      </c>
      <c r="S1507" s="21" t="n">
        <v>10</v>
      </c>
    </row>
    <row r="1508" customFormat="false" ht="15" hidden="false" customHeight="true" outlineLevel="0" collapsed="false">
      <c r="A1508" s="19" t="n">
        <v>46069</v>
      </c>
      <c r="B1508" s="1" t="s">
        <v>344</v>
      </c>
      <c r="C1508" s="1" t="s">
        <v>164</v>
      </c>
      <c r="D1508" s="1" t="n">
        <v>25</v>
      </c>
      <c r="E1508" s="1" t="s">
        <v>152</v>
      </c>
      <c r="F1508" s="1" t="s">
        <v>341</v>
      </c>
      <c r="G1508" s="1" t="s">
        <v>342</v>
      </c>
      <c r="H1508" s="20" t="n">
        <v>1000</v>
      </c>
      <c r="I1508" s="21" t="n">
        <v>26.51</v>
      </c>
      <c r="J1508" s="20" t="n">
        <f aca="false">H1508*I1508</f>
        <v>26510</v>
      </c>
      <c r="K1508" s="22" t="n">
        <v>2.35</v>
      </c>
      <c r="L1508" s="23" t="n">
        <f aca="false">H1508*K1508</f>
        <v>2350</v>
      </c>
      <c r="M1508" s="23" t="n">
        <v>2500</v>
      </c>
      <c r="N1508" s="24" t="n">
        <f aca="false">L1508-M1508</f>
        <v>-150</v>
      </c>
      <c r="O1508" s="25" t="n">
        <f aca="false">IF(L1508&gt;=M1508,1,0)</f>
        <v>0</v>
      </c>
      <c r="P1508" s="26" t="n">
        <v>0.6694</v>
      </c>
      <c r="Q1508" s="26" t="n">
        <v>0.1432</v>
      </c>
      <c r="R1508" s="25" t="n">
        <v>80</v>
      </c>
      <c r="S1508" s="21" t="n">
        <v>8</v>
      </c>
    </row>
    <row r="1509" customFormat="false" ht="15" hidden="false" customHeight="true" outlineLevel="0" collapsed="false">
      <c r="A1509" s="19" t="n">
        <v>46069</v>
      </c>
      <c r="B1509" s="1" t="s">
        <v>344</v>
      </c>
      <c r="C1509" s="1" t="s">
        <v>164</v>
      </c>
      <c r="D1509" s="1" t="n">
        <v>26</v>
      </c>
      <c r="E1509" s="1" t="s">
        <v>10</v>
      </c>
      <c r="F1509" s="1" t="s">
        <v>400</v>
      </c>
      <c r="G1509" s="1" t="s">
        <v>317</v>
      </c>
      <c r="H1509" s="20" t="n">
        <v>860</v>
      </c>
      <c r="I1509" s="21" t="n">
        <v>27.23</v>
      </c>
      <c r="J1509" s="20" t="n">
        <f aca="false">H1509*I1509</f>
        <v>23417.8</v>
      </c>
      <c r="K1509" s="22" t="n">
        <v>3.5</v>
      </c>
      <c r="L1509" s="23" t="n">
        <f aca="false">H1509*K1509</f>
        <v>3010</v>
      </c>
      <c r="M1509" s="23" t="n">
        <v>2500</v>
      </c>
      <c r="N1509" s="24" t="n">
        <f aca="false">L1509-M1509</f>
        <v>510</v>
      </c>
      <c r="O1509" s="25" t="n">
        <f aca="false">IF(L1509&gt;=M1509,1,0)</f>
        <v>1</v>
      </c>
      <c r="P1509" s="26" t="n">
        <v>0.6753</v>
      </c>
      <c r="Q1509" s="26" t="n">
        <v>0.0954</v>
      </c>
      <c r="R1509" s="25" t="n">
        <v>74</v>
      </c>
      <c r="S1509" s="21" t="n">
        <v>8</v>
      </c>
    </row>
    <row r="1510" customFormat="false" ht="15" hidden="false" customHeight="true" outlineLevel="0" collapsed="false">
      <c r="A1510" s="19" t="n">
        <v>46069</v>
      </c>
      <c r="B1510" s="1" t="s">
        <v>344</v>
      </c>
      <c r="C1510" s="1" t="s">
        <v>164</v>
      </c>
      <c r="D1510" s="1" t="n">
        <v>27</v>
      </c>
      <c r="E1510" s="1" t="s">
        <v>219</v>
      </c>
      <c r="F1510" s="1" t="s">
        <v>355</v>
      </c>
      <c r="G1510" s="1" t="s">
        <v>356</v>
      </c>
      <c r="H1510" s="20" t="n">
        <v>1400</v>
      </c>
      <c r="I1510" s="21" t="n">
        <v>16.16</v>
      </c>
      <c r="J1510" s="20" t="n">
        <f aca="false">H1510*I1510</f>
        <v>22624</v>
      </c>
      <c r="K1510" s="22" t="n">
        <v>1.27</v>
      </c>
      <c r="L1510" s="23" t="n">
        <f aca="false">H1510*K1510</f>
        <v>1778</v>
      </c>
      <c r="M1510" s="23" t="n">
        <v>2500</v>
      </c>
      <c r="N1510" s="24" t="n">
        <f aca="false">L1510-M1510</f>
        <v>-722</v>
      </c>
      <c r="O1510" s="25" t="n">
        <f aca="false">IF(L1510&gt;=M1510,1,0)</f>
        <v>0</v>
      </c>
      <c r="P1510" s="26" t="n">
        <v>0.6457</v>
      </c>
      <c r="Q1510" s="26" t="n">
        <v>0.119</v>
      </c>
      <c r="R1510" s="25" t="n">
        <v>75</v>
      </c>
      <c r="S1510" s="21" t="n">
        <v>8</v>
      </c>
    </row>
    <row r="1511" customFormat="false" ht="15" hidden="false" customHeight="true" outlineLevel="0" collapsed="false">
      <c r="A1511" s="19" t="n">
        <v>46069</v>
      </c>
      <c r="B1511" s="1" t="s">
        <v>344</v>
      </c>
      <c r="C1511" s="1" t="s">
        <v>164</v>
      </c>
      <c r="D1511" s="1" t="n">
        <v>28</v>
      </c>
      <c r="E1511" s="1" t="s">
        <v>10</v>
      </c>
      <c r="F1511" s="1" t="s">
        <v>361</v>
      </c>
      <c r="G1511" s="1" t="s">
        <v>370</v>
      </c>
      <c r="H1511" s="20" t="n">
        <v>750</v>
      </c>
      <c r="I1511" s="21" t="n">
        <v>46.93</v>
      </c>
      <c r="J1511" s="20" t="n">
        <f aca="false">H1511*I1511</f>
        <v>35197.5</v>
      </c>
      <c r="K1511" s="22" t="n">
        <v>3.6</v>
      </c>
      <c r="L1511" s="23" t="n">
        <f aca="false">H1511*K1511</f>
        <v>2700</v>
      </c>
      <c r="M1511" s="23" t="n">
        <v>2500</v>
      </c>
      <c r="N1511" s="24" t="n">
        <f aca="false">L1511-M1511</f>
        <v>200</v>
      </c>
      <c r="O1511" s="25" t="n">
        <f aca="false">IF(L1511&gt;=M1511,1,0)</f>
        <v>1</v>
      </c>
      <c r="P1511" s="26" t="n">
        <v>0.7843</v>
      </c>
      <c r="Q1511" s="26" t="n">
        <v>0.1655</v>
      </c>
      <c r="R1511" s="25" t="n">
        <v>75</v>
      </c>
      <c r="S1511" s="21" t="n">
        <v>10</v>
      </c>
    </row>
    <row r="1512" customFormat="false" ht="15" hidden="false" customHeight="true" outlineLevel="0" collapsed="false">
      <c r="A1512" s="19" t="n">
        <v>46069</v>
      </c>
      <c r="B1512" s="1" t="s">
        <v>344</v>
      </c>
      <c r="C1512" s="1" t="s">
        <v>164</v>
      </c>
      <c r="D1512" s="1" t="n">
        <v>29</v>
      </c>
      <c r="E1512" s="1" t="s">
        <v>219</v>
      </c>
      <c r="F1512" s="1" t="s">
        <v>348</v>
      </c>
      <c r="G1512" s="1" t="s">
        <v>185</v>
      </c>
      <c r="H1512" s="20" t="n">
        <v>1600</v>
      </c>
      <c r="I1512" s="21" t="n">
        <v>17.89</v>
      </c>
      <c r="J1512" s="20" t="n">
        <f aca="false">H1512*I1512</f>
        <v>28624</v>
      </c>
      <c r="K1512" s="22" t="n">
        <v>1.44</v>
      </c>
      <c r="L1512" s="23" t="n">
        <f aca="false">H1512*K1512</f>
        <v>2304</v>
      </c>
      <c r="M1512" s="23" t="n">
        <v>2500</v>
      </c>
      <c r="N1512" s="24" t="n">
        <f aca="false">L1512-M1512</f>
        <v>-196</v>
      </c>
      <c r="O1512" s="25" t="n">
        <f aca="false">IF(L1512&gt;=M1512,1,0)</f>
        <v>0</v>
      </c>
      <c r="P1512" s="26" t="n">
        <v>0.858</v>
      </c>
      <c r="Q1512" s="26" t="n">
        <v>0.1101</v>
      </c>
      <c r="R1512" s="25" t="n">
        <v>71</v>
      </c>
      <c r="S1512" s="21" t="n">
        <v>8</v>
      </c>
    </row>
    <row r="1513" customFormat="false" ht="15" hidden="false" customHeight="true" outlineLevel="0" collapsed="false">
      <c r="A1513" s="19" t="n">
        <v>46069</v>
      </c>
      <c r="B1513" s="1" t="s">
        <v>344</v>
      </c>
      <c r="C1513" s="1" t="s">
        <v>164</v>
      </c>
      <c r="D1513" s="1" t="n">
        <v>30</v>
      </c>
      <c r="E1513" s="1" t="s">
        <v>10</v>
      </c>
      <c r="F1513" s="1" t="s">
        <v>160</v>
      </c>
      <c r="G1513" s="1" t="s">
        <v>161</v>
      </c>
      <c r="H1513" s="20" t="n">
        <v>1560</v>
      </c>
      <c r="I1513" s="21" t="n">
        <v>22.05</v>
      </c>
      <c r="J1513" s="20" t="n">
        <f aca="false">H1513*I1513</f>
        <v>34398</v>
      </c>
      <c r="K1513" s="22" t="n">
        <v>1.83</v>
      </c>
      <c r="L1513" s="23" t="n">
        <f aca="false">H1513*K1513</f>
        <v>2854.8</v>
      </c>
      <c r="M1513" s="23" t="n">
        <v>2500</v>
      </c>
      <c r="N1513" s="24" t="n">
        <f aca="false">L1513-M1513</f>
        <v>354.8</v>
      </c>
      <c r="O1513" s="25" t="n">
        <f aca="false">IF(L1513&gt;=M1513,1,0)</f>
        <v>1</v>
      </c>
      <c r="P1513" s="26" t="n">
        <v>0.8944</v>
      </c>
      <c r="Q1513" s="26" t="n">
        <v>0.1063</v>
      </c>
      <c r="R1513" s="25" t="n">
        <v>78</v>
      </c>
      <c r="S1513" s="21" t="n">
        <v>8</v>
      </c>
    </row>
    <row r="1514" customFormat="false" ht="15" hidden="false" customHeight="true" outlineLevel="0" collapsed="false">
      <c r="A1514" s="19" t="n">
        <v>46069</v>
      </c>
      <c r="B1514" s="1" t="s">
        <v>344</v>
      </c>
      <c r="C1514" s="1" t="s">
        <v>164</v>
      </c>
      <c r="D1514" s="1" t="n">
        <v>31</v>
      </c>
      <c r="E1514" s="1" t="s">
        <v>176</v>
      </c>
      <c r="F1514" s="1" t="s">
        <v>319</v>
      </c>
      <c r="G1514" s="1" t="s">
        <v>326</v>
      </c>
      <c r="H1514" s="20" t="n">
        <v>1200</v>
      </c>
      <c r="I1514" s="21" t="n">
        <v>23.28</v>
      </c>
      <c r="J1514" s="20" t="n">
        <f aca="false">H1514*I1514</f>
        <v>27936</v>
      </c>
      <c r="K1514" s="22" t="n">
        <v>1.86</v>
      </c>
      <c r="L1514" s="23" t="n">
        <f aca="false">H1514*K1514</f>
        <v>2232</v>
      </c>
      <c r="M1514" s="23" t="n">
        <v>2500</v>
      </c>
      <c r="N1514" s="24" t="n">
        <f aca="false">L1514-M1514</f>
        <v>-268</v>
      </c>
      <c r="O1514" s="25" t="n">
        <f aca="false">IF(L1514&gt;=M1514,1,0)</f>
        <v>0</v>
      </c>
      <c r="P1514" s="26" t="n">
        <v>0.7438</v>
      </c>
      <c r="Q1514" s="26" t="n">
        <v>0.0995</v>
      </c>
      <c r="R1514" s="25" t="n">
        <v>75</v>
      </c>
      <c r="S1514" s="21" t="n">
        <v>8</v>
      </c>
    </row>
    <row r="1515" customFormat="false" ht="15" hidden="false" customHeight="true" outlineLevel="0" collapsed="false">
      <c r="A1515" s="19" t="n">
        <v>46069</v>
      </c>
      <c r="B1515" s="1" t="s">
        <v>344</v>
      </c>
      <c r="C1515" s="1" t="s">
        <v>164</v>
      </c>
      <c r="D1515" s="1" t="n">
        <v>32</v>
      </c>
      <c r="E1515" s="1" t="s">
        <v>176</v>
      </c>
      <c r="F1515" s="1" t="s">
        <v>202</v>
      </c>
      <c r="G1515" s="1" t="s">
        <v>388</v>
      </c>
      <c r="H1515" s="20" t="n">
        <v>1200</v>
      </c>
      <c r="I1515" s="21" t="n">
        <v>24.34</v>
      </c>
      <c r="J1515" s="20" t="n">
        <f aca="false">H1515*I1515</f>
        <v>29208</v>
      </c>
      <c r="K1515" s="22" t="n">
        <v>1.94</v>
      </c>
      <c r="L1515" s="23" t="n">
        <f aca="false">H1515*K1515</f>
        <v>2328</v>
      </c>
      <c r="M1515" s="23" t="n">
        <v>2500</v>
      </c>
      <c r="N1515" s="24" t="n">
        <f aca="false">L1515-M1515</f>
        <v>-172</v>
      </c>
      <c r="O1515" s="25" t="n">
        <f aca="false">IF(L1515&gt;=M1515,1,0)</f>
        <v>0</v>
      </c>
      <c r="P1515" s="26" t="n">
        <v>0.8481</v>
      </c>
      <c r="Q1515" s="26" t="n">
        <v>0.0954</v>
      </c>
      <c r="R1515" s="25" t="n">
        <v>71</v>
      </c>
      <c r="S1515" s="21" t="n">
        <v>8</v>
      </c>
    </row>
    <row r="1516" customFormat="false" ht="15" hidden="false" customHeight="true" outlineLevel="0" collapsed="false">
      <c r="A1516" s="19" t="n">
        <v>46069</v>
      </c>
      <c r="B1516" s="1" t="s">
        <v>344</v>
      </c>
      <c r="C1516" s="1" t="s">
        <v>190</v>
      </c>
      <c r="D1516" s="1" t="n">
        <v>33</v>
      </c>
      <c r="E1516" s="1" t="s">
        <v>16</v>
      </c>
      <c r="F1516" s="1" t="s">
        <v>300</v>
      </c>
      <c r="G1516" s="1" t="s">
        <v>260</v>
      </c>
      <c r="H1516" s="20" t="n">
        <v>2100</v>
      </c>
      <c r="I1516" s="21" t="n">
        <v>16.66</v>
      </c>
      <c r="J1516" s="20" t="n">
        <f aca="false">H1516*I1516</f>
        <v>34986</v>
      </c>
      <c r="K1516" s="22" t="n">
        <v>1.4</v>
      </c>
      <c r="L1516" s="23" t="n">
        <f aca="false">H1516*K1516</f>
        <v>2940</v>
      </c>
      <c r="M1516" s="23" t="n">
        <v>2500</v>
      </c>
      <c r="N1516" s="24" t="n">
        <f aca="false">L1516-M1516</f>
        <v>440</v>
      </c>
      <c r="O1516" s="25" t="n">
        <f aca="false">IF(L1516&gt;=M1516,1,0)</f>
        <v>1</v>
      </c>
      <c r="P1516" s="26" t="n">
        <v>0.851240875912409</v>
      </c>
      <c r="Q1516" s="26" t="n">
        <v>0.0935285781766651</v>
      </c>
      <c r="R1516" s="25" t="n">
        <v>67</v>
      </c>
      <c r="S1516" s="21" t="n">
        <v>10</v>
      </c>
    </row>
    <row r="1517" customFormat="false" ht="15" hidden="false" customHeight="true" outlineLevel="0" collapsed="false">
      <c r="A1517" s="19" t="n">
        <v>46069</v>
      </c>
      <c r="B1517" s="1" t="s">
        <v>344</v>
      </c>
      <c r="C1517" s="1" t="s">
        <v>190</v>
      </c>
      <c r="D1517" s="1" t="n">
        <v>34</v>
      </c>
      <c r="E1517" s="1" t="s">
        <v>16</v>
      </c>
      <c r="F1517" s="1" t="s">
        <v>300</v>
      </c>
      <c r="G1517" s="1" t="s">
        <v>260</v>
      </c>
      <c r="H1517" s="20" t="n">
        <v>2300</v>
      </c>
      <c r="I1517" s="21" t="n">
        <v>16.66</v>
      </c>
      <c r="J1517" s="20" t="n">
        <f aca="false">H1517*I1517</f>
        <v>38318</v>
      </c>
      <c r="K1517" s="22" t="n">
        <v>1.4</v>
      </c>
      <c r="L1517" s="23" t="n">
        <f aca="false">H1517*K1517</f>
        <v>3220</v>
      </c>
      <c r="M1517" s="23" t="n">
        <v>2500</v>
      </c>
      <c r="N1517" s="24" t="n">
        <f aca="false">L1517-M1517</f>
        <v>720</v>
      </c>
      <c r="O1517" s="25" t="n">
        <f aca="false">IF(L1517&gt;=M1517,1,0)</f>
        <v>1</v>
      </c>
      <c r="P1517" s="26" t="n">
        <v>0.932311435523114</v>
      </c>
      <c r="Q1517" s="26" t="n">
        <v>0.0657395701643489</v>
      </c>
      <c r="R1517" s="25" t="n">
        <v>78</v>
      </c>
      <c r="S1517" s="21" t="n">
        <v>10</v>
      </c>
    </row>
    <row r="1518" customFormat="false" ht="15" hidden="false" customHeight="true" outlineLevel="0" collapsed="false">
      <c r="A1518" s="19" t="n">
        <v>46069</v>
      </c>
      <c r="B1518" s="1" t="s">
        <v>344</v>
      </c>
      <c r="C1518" s="1" t="s">
        <v>190</v>
      </c>
      <c r="D1518" s="1" t="n">
        <v>35</v>
      </c>
      <c r="E1518" s="1" t="s">
        <v>16</v>
      </c>
      <c r="F1518" s="1" t="s">
        <v>300</v>
      </c>
      <c r="G1518" s="1" t="s">
        <v>260</v>
      </c>
      <c r="H1518" s="20" t="n">
        <v>2270</v>
      </c>
      <c r="I1518" s="21" t="n">
        <v>16.66</v>
      </c>
      <c r="J1518" s="20" t="n">
        <f aca="false">H1518*I1518</f>
        <v>37818.2</v>
      </c>
      <c r="K1518" s="22" t="n">
        <v>1.4</v>
      </c>
      <c r="L1518" s="23" t="n">
        <f aca="false">H1518*K1518</f>
        <v>3178</v>
      </c>
      <c r="M1518" s="23" t="n">
        <v>2500</v>
      </c>
      <c r="N1518" s="24" t="n">
        <f aca="false">L1518-M1518</f>
        <v>678</v>
      </c>
      <c r="O1518" s="25" t="n">
        <f aca="false">IF(L1518&gt;=M1518,1,0)</f>
        <v>1</v>
      </c>
      <c r="P1518" s="26" t="n">
        <v>0.905608237547893</v>
      </c>
      <c r="Q1518" s="26" t="n">
        <v>0.082302568981922</v>
      </c>
      <c r="R1518" s="25" t="n">
        <v>75</v>
      </c>
      <c r="S1518" s="21" t="n">
        <v>10</v>
      </c>
    </row>
    <row r="1519" customFormat="false" ht="15" hidden="false" customHeight="true" outlineLevel="0" collapsed="false">
      <c r="A1519" s="19" t="n">
        <v>46069</v>
      </c>
      <c r="B1519" s="1" t="s">
        <v>344</v>
      </c>
      <c r="C1519" s="1" t="s">
        <v>190</v>
      </c>
      <c r="D1519" s="1" t="n">
        <v>36</v>
      </c>
      <c r="E1519" s="1" t="s">
        <v>16</v>
      </c>
      <c r="F1519" s="1" t="s">
        <v>378</v>
      </c>
      <c r="G1519" s="1" t="s">
        <v>322</v>
      </c>
      <c r="H1519" s="20" t="n">
        <v>1300</v>
      </c>
      <c r="I1519" s="21" t="n">
        <v>17.97</v>
      </c>
      <c r="J1519" s="20" t="n">
        <f aca="false">H1519*I1519</f>
        <v>23361</v>
      </c>
      <c r="K1519" s="22" t="n">
        <v>1.4</v>
      </c>
      <c r="L1519" s="23" t="n">
        <f aca="false">H1519*K1519</f>
        <v>1820</v>
      </c>
      <c r="M1519" s="23" t="n">
        <v>2500</v>
      </c>
      <c r="N1519" s="24" t="n">
        <f aca="false">L1519-M1519</f>
        <v>-680</v>
      </c>
      <c r="O1519" s="25" t="n">
        <f aca="false">IF(L1519&gt;=M1519,1,0)</f>
        <v>0</v>
      </c>
      <c r="P1519" s="26" t="n">
        <v>0.551487252124646</v>
      </c>
      <c r="Q1519" s="26" t="n">
        <v>0.090034965034965</v>
      </c>
      <c r="R1519" s="25" t="n">
        <v>67</v>
      </c>
      <c r="S1519" s="21" t="n">
        <v>10</v>
      </c>
    </row>
    <row r="1520" customFormat="false" ht="15" hidden="false" customHeight="true" outlineLevel="0" collapsed="false">
      <c r="A1520" s="19" t="n">
        <v>46069</v>
      </c>
      <c r="B1520" s="1" t="s">
        <v>344</v>
      </c>
      <c r="C1520" s="1" t="s">
        <v>190</v>
      </c>
      <c r="D1520" s="1" t="n">
        <v>37</v>
      </c>
      <c r="E1520" s="1" t="s">
        <v>16</v>
      </c>
      <c r="F1520" s="1" t="s">
        <v>300</v>
      </c>
      <c r="G1520" s="1" t="s">
        <v>260</v>
      </c>
      <c r="H1520" s="20" t="n">
        <v>2130</v>
      </c>
      <c r="I1520" s="21" t="n">
        <v>17.42</v>
      </c>
      <c r="J1520" s="20" t="n">
        <f aca="false">H1520*I1520</f>
        <v>37104.6</v>
      </c>
      <c r="K1520" s="22" t="n">
        <v>1.4</v>
      </c>
      <c r="L1520" s="23" t="n">
        <f aca="false">H1520*K1520</f>
        <v>2982</v>
      </c>
      <c r="M1520" s="23" t="n">
        <v>2500</v>
      </c>
      <c r="N1520" s="24" t="n">
        <f aca="false">L1520-M1520</f>
        <v>482</v>
      </c>
      <c r="O1520" s="25" t="n">
        <f aca="false">IF(L1520&gt;=M1520,1,0)</f>
        <v>1</v>
      </c>
      <c r="P1520" s="26" t="n">
        <v>0.92993984962406</v>
      </c>
      <c r="Q1520" s="26" t="n">
        <v>0.0704984283789852</v>
      </c>
      <c r="R1520" s="25" t="n">
        <v>75</v>
      </c>
      <c r="S1520" s="21" t="n">
        <v>10</v>
      </c>
    </row>
    <row r="1521" customFormat="false" ht="15" hidden="false" customHeight="true" outlineLevel="0" collapsed="false">
      <c r="A1521" s="19" t="n">
        <v>46069</v>
      </c>
      <c r="B1521" s="1" t="s">
        <v>344</v>
      </c>
      <c r="C1521" s="1" t="s">
        <v>190</v>
      </c>
      <c r="D1521" s="1" t="n">
        <v>38</v>
      </c>
      <c r="E1521" s="1" t="s">
        <v>16</v>
      </c>
      <c r="F1521" s="1" t="s">
        <v>300</v>
      </c>
      <c r="G1521" s="1" t="s">
        <v>260</v>
      </c>
      <c r="H1521" s="20" t="n">
        <v>2300</v>
      </c>
      <c r="I1521" s="21" t="n">
        <v>17.42</v>
      </c>
      <c r="J1521" s="20" t="n">
        <f aca="false">H1521*I1521</f>
        <v>40066</v>
      </c>
      <c r="K1521" s="22" t="n">
        <v>1.4</v>
      </c>
      <c r="L1521" s="23" t="n">
        <f aca="false">H1521*K1521</f>
        <v>3220</v>
      </c>
      <c r="M1521" s="23" t="n">
        <v>2500</v>
      </c>
      <c r="N1521" s="24" t="n">
        <f aca="false">L1521-M1521</f>
        <v>720</v>
      </c>
      <c r="O1521" s="25" t="n">
        <f aca="false">IF(L1521&gt;=M1521,1,0)</f>
        <v>1</v>
      </c>
      <c r="P1521" s="26" t="n">
        <v>0.932311435523114</v>
      </c>
      <c r="Q1521" s="26" t="n">
        <v>0.0746711921934663</v>
      </c>
      <c r="R1521" s="25" t="n">
        <v>82</v>
      </c>
      <c r="S1521" s="21" t="n">
        <v>10</v>
      </c>
    </row>
    <row r="1522" customFormat="false" ht="15" hidden="false" customHeight="true" outlineLevel="0" collapsed="false">
      <c r="A1522" s="19" t="n">
        <v>46070</v>
      </c>
      <c r="B1522" s="1" t="s">
        <v>344</v>
      </c>
      <c r="C1522" s="1" t="s">
        <v>138</v>
      </c>
      <c r="D1522" s="1" t="n">
        <v>1</v>
      </c>
      <c r="E1522" s="1" t="s">
        <v>13</v>
      </c>
      <c r="F1522" s="1" t="s">
        <v>150</v>
      </c>
      <c r="G1522" s="1" t="s">
        <v>149</v>
      </c>
      <c r="H1522" s="20" t="n">
        <v>1250</v>
      </c>
      <c r="I1522" s="21" t="n">
        <v>20.43</v>
      </c>
      <c r="J1522" s="20" t="n">
        <f aca="false">H1522*I1522</f>
        <v>25537.5</v>
      </c>
      <c r="K1522" s="22" t="n">
        <v>2.2</v>
      </c>
      <c r="L1522" s="23" t="n">
        <f aca="false">H1522*K1522</f>
        <v>2750</v>
      </c>
      <c r="M1522" s="23" t="n">
        <v>2500</v>
      </c>
      <c r="N1522" s="24" t="n">
        <f aca="false">L1522-M1522</f>
        <v>250</v>
      </c>
      <c r="O1522" s="25" t="n">
        <f aca="false">IF(L1522&gt;=M1522,1,0)</f>
        <v>1</v>
      </c>
      <c r="P1522" s="26" t="n">
        <v>0.6777</v>
      </c>
      <c r="Q1522" s="26" t="n">
        <v>0.122</v>
      </c>
      <c r="R1522" s="25" t="n">
        <v>77</v>
      </c>
      <c r="S1522" s="21" t="n">
        <v>8</v>
      </c>
    </row>
    <row r="1523" customFormat="false" ht="15" hidden="false" customHeight="true" outlineLevel="0" collapsed="false">
      <c r="A1523" s="19" t="n">
        <v>46070</v>
      </c>
      <c r="B1523" s="1" t="s">
        <v>344</v>
      </c>
      <c r="C1523" s="1" t="s">
        <v>138</v>
      </c>
      <c r="D1523" s="1" t="n">
        <v>2</v>
      </c>
      <c r="E1523" s="1" t="s">
        <v>401</v>
      </c>
      <c r="F1523" s="1" t="s">
        <v>402</v>
      </c>
      <c r="G1523" s="1" t="s">
        <v>362</v>
      </c>
      <c r="H1523" s="20" t="n">
        <v>1250</v>
      </c>
      <c r="I1523" s="21" t="n">
        <v>16.11</v>
      </c>
      <c r="J1523" s="20" t="n">
        <f aca="false">H1523*I1523</f>
        <v>20137.5</v>
      </c>
      <c r="K1523" s="22" t="n">
        <v>2.75</v>
      </c>
      <c r="L1523" s="23" t="n">
        <f aca="false">H1523*K1523</f>
        <v>3437.5</v>
      </c>
      <c r="M1523" s="23" t="n">
        <v>2500</v>
      </c>
      <c r="N1523" s="24" t="n">
        <f aca="false">L1523-M1523</f>
        <v>937.5</v>
      </c>
      <c r="O1523" s="25" t="n">
        <f aca="false">IF(L1523&gt;=M1523,1,0)</f>
        <v>1</v>
      </c>
      <c r="P1523" s="26" t="n">
        <v>0.6047</v>
      </c>
      <c r="Q1523" s="26" t="n">
        <v>0.0744</v>
      </c>
      <c r="R1523" s="25" t="n">
        <v>66</v>
      </c>
      <c r="S1523" s="21" t="n">
        <v>8</v>
      </c>
    </row>
    <row r="1524" customFormat="false" ht="15" hidden="false" customHeight="true" outlineLevel="0" collapsed="false">
      <c r="A1524" s="19" t="n">
        <v>46070</v>
      </c>
      <c r="B1524" s="1" t="s">
        <v>344</v>
      </c>
      <c r="C1524" s="1" t="s">
        <v>138</v>
      </c>
      <c r="D1524" s="1" t="n">
        <v>3</v>
      </c>
      <c r="E1524" s="1" t="s">
        <v>13</v>
      </c>
      <c r="F1524" s="1" t="s">
        <v>340</v>
      </c>
      <c r="G1524" s="1" t="s">
        <v>149</v>
      </c>
      <c r="H1524" s="20" t="n">
        <v>1600</v>
      </c>
      <c r="I1524" s="21" t="n">
        <v>20.83</v>
      </c>
      <c r="J1524" s="20" t="n">
        <f aca="false">H1524*I1524</f>
        <v>33328</v>
      </c>
      <c r="K1524" s="22" t="n">
        <v>2.2</v>
      </c>
      <c r="L1524" s="23" t="n">
        <f aca="false">H1524*K1524</f>
        <v>3520</v>
      </c>
      <c r="M1524" s="23" t="n">
        <v>2500</v>
      </c>
      <c r="N1524" s="24" t="n">
        <f aca="false">L1524-M1524</f>
        <v>1020</v>
      </c>
      <c r="O1524" s="25" t="n">
        <f aca="false">IF(L1524&gt;=M1524,1,0)</f>
        <v>1</v>
      </c>
      <c r="P1524" s="26" t="n">
        <v>0.8887</v>
      </c>
      <c r="Q1524" s="26" t="n">
        <v>0.1027</v>
      </c>
      <c r="R1524" s="25" t="n">
        <v>78</v>
      </c>
      <c r="S1524" s="21" t="n">
        <v>8</v>
      </c>
    </row>
    <row r="1525" customFormat="false" ht="15" hidden="false" customHeight="true" outlineLevel="0" collapsed="false">
      <c r="A1525" s="19" t="n">
        <v>46070</v>
      </c>
      <c r="B1525" s="1" t="s">
        <v>344</v>
      </c>
      <c r="C1525" s="1" t="s">
        <v>138</v>
      </c>
      <c r="D1525" s="1" t="n">
        <v>4</v>
      </c>
      <c r="E1525" s="1" t="s">
        <v>145</v>
      </c>
      <c r="F1525" s="1" t="s">
        <v>403</v>
      </c>
      <c r="G1525" s="1" t="s">
        <v>404</v>
      </c>
      <c r="H1525" s="20" t="n">
        <v>1200</v>
      </c>
      <c r="I1525" s="21" t="n">
        <v>21.09</v>
      </c>
      <c r="J1525" s="20" t="n">
        <f aca="false">H1525*I1525</f>
        <v>25308</v>
      </c>
      <c r="K1525" s="22" t="n">
        <v>3</v>
      </c>
      <c r="L1525" s="23" t="n">
        <f aca="false">H1525*K1525</f>
        <v>3600</v>
      </c>
      <c r="M1525" s="23" t="n">
        <v>2500</v>
      </c>
      <c r="N1525" s="24" t="n">
        <f aca="false">L1525-M1525</f>
        <v>1100</v>
      </c>
      <c r="O1525" s="25" t="n">
        <f aca="false">IF(L1525&gt;=M1525,1,0)</f>
        <v>1</v>
      </c>
      <c r="P1525" s="26" t="n">
        <v>0.6995</v>
      </c>
      <c r="Q1525" s="26" t="n">
        <v>0.1058</v>
      </c>
      <c r="R1525" s="25" t="n">
        <v>76</v>
      </c>
      <c r="S1525" s="21" t="n">
        <v>8</v>
      </c>
    </row>
    <row r="1526" customFormat="false" ht="15" hidden="false" customHeight="true" outlineLevel="0" collapsed="false">
      <c r="A1526" s="19" t="n">
        <v>46070</v>
      </c>
      <c r="B1526" s="1" t="s">
        <v>344</v>
      </c>
      <c r="C1526" s="1" t="s">
        <v>138</v>
      </c>
      <c r="D1526" s="1" t="n">
        <v>5</v>
      </c>
      <c r="E1526" s="1" t="s">
        <v>13</v>
      </c>
      <c r="F1526" s="1" t="s">
        <v>397</v>
      </c>
      <c r="G1526" s="1" t="s">
        <v>149</v>
      </c>
      <c r="H1526" s="20" t="n">
        <v>900</v>
      </c>
      <c r="I1526" s="21" t="n">
        <v>19.79</v>
      </c>
      <c r="J1526" s="20" t="n">
        <f aca="false">H1526*I1526</f>
        <v>17811</v>
      </c>
      <c r="K1526" s="22" t="n">
        <v>2.2</v>
      </c>
      <c r="L1526" s="23" t="n">
        <f aca="false">H1526*K1526</f>
        <v>1980</v>
      </c>
      <c r="M1526" s="23" t="n">
        <v>2500</v>
      </c>
      <c r="N1526" s="24" t="n">
        <f aca="false">L1526-M1526</f>
        <v>-520</v>
      </c>
      <c r="O1526" s="25" t="n">
        <f aca="false">IF(L1526&gt;=M1526,1,0)</f>
        <v>0</v>
      </c>
      <c r="P1526" s="26" t="n">
        <v>0.4899</v>
      </c>
      <c r="Q1526" s="26" t="n">
        <v>0.1131</v>
      </c>
      <c r="R1526" s="25" t="n">
        <v>75</v>
      </c>
      <c r="S1526" s="21" t="n">
        <v>8</v>
      </c>
    </row>
    <row r="1527" customFormat="false" ht="15" hidden="false" customHeight="true" outlineLevel="0" collapsed="false">
      <c r="A1527" s="19" t="n">
        <v>46070</v>
      </c>
      <c r="B1527" s="1" t="s">
        <v>344</v>
      </c>
      <c r="C1527" s="1" t="s">
        <v>138</v>
      </c>
      <c r="D1527" s="1" t="n">
        <v>6</v>
      </c>
      <c r="E1527" s="1" t="s">
        <v>13</v>
      </c>
      <c r="F1527" s="1" t="s">
        <v>199</v>
      </c>
      <c r="G1527" s="1" t="s">
        <v>149</v>
      </c>
      <c r="H1527" s="20" t="n">
        <v>1200</v>
      </c>
      <c r="I1527" s="21" t="n">
        <v>20.43</v>
      </c>
      <c r="J1527" s="20" t="n">
        <f aca="false">H1527*I1527</f>
        <v>24516</v>
      </c>
      <c r="K1527" s="22" t="n">
        <v>2.2</v>
      </c>
      <c r="L1527" s="23" t="n">
        <f aca="false">H1527*K1527</f>
        <v>2640</v>
      </c>
      <c r="M1527" s="23" t="n">
        <v>2500</v>
      </c>
      <c r="N1527" s="24" t="n">
        <f aca="false">L1527-M1527</f>
        <v>140</v>
      </c>
      <c r="O1527" s="25" t="n">
        <f aca="false">IF(L1527&gt;=M1527,1,0)</f>
        <v>1</v>
      </c>
      <c r="P1527" s="26" t="n">
        <v>0.7033</v>
      </c>
      <c r="Q1527" s="26" t="n">
        <v>0.1348</v>
      </c>
      <c r="R1527" s="25" t="n">
        <v>72</v>
      </c>
      <c r="S1527" s="21" t="n">
        <v>8</v>
      </c>
    </row>
    <row r="1528" customFormat="false" ht="15" hidden="false" customHeight="true" outlineLevel="0" collapsed="false">
      <c r="A1528" s="19" t="n">
        <v>46070</v>
      </c>
      <c r="B1528" s="1" t="s">
        <v>344</v>
      </c>
      <c r="C1528" s="1" t="s">
        <v>138</v>
      </c>
      <c r="D1528" s="1" t="n">
        <v>7</v>
      </c>
      <c r="E1528" s="1" t="s">
        <v>13</v>
      </c>
      <c r="F1528" s="1" t="s">
        <v>234</v>
      </c>
      <c r="G1528" s="1" t="s">
        <v>149</v>
      </c>
      <c r="H1528" s="20" t="n">
        <v>1450</v>
      </c>
      <c r="I1528" s="21" t="n">
        <v>20.83</v>
      </c>
      <c r="J1528" s="20" t="n">
        <f aca="false">H1528*I1528</f>
        <v>30203.5</v>
      </c>
      <c r="K1528" s="22" t="n">
        <v>2.2</v>
      </c>
      <c r="L1528" s="23" t="n">
        <f aca="false">H1528*K1528</f>
        <v>3190</v>
      </c>
      <c r="M1528" s="23" t="n">
        <v>2500</v>
      </c>
      <c r="N1528" s="24" t="n">
        <f aca="false">L1528-M1528</f>
        <v>690.000000000001</v>
      </c>
      <c r="O1528" s="25" t="n">
        <f aca="false">IF(L1528&gt;=M1528,1,0)</f>
        <v>1</v>
      </c>
      <c r="P1528" s="26" t="n">
        <v>0.8093</v>
      </c>
      <c r="Q1528" s="26" t="n">
        <v>0.1496</v>
      </c>
      <c r="R1528" s="25" t="n">
        <v>77</v>
      </c>
      <c r="S1528" s="21" t="n">
        <v>8</v>
      </c>
    </row>
    <row r="1529" customFormat="false" ht="15" hidden="false" customHeight="true" outlineLevel="0" collapsed="false">
      <c r="A1529" s="19" t="n">
        <v>46070</v>
      </c>
      <c r="B1529" s="1" t="s">
        <v>344</v>
      </c>
      <c r="C1529" s="1" t="s">
        <v>138</v>
      </c>
      <c r="D1529" s="1" t="n">
        <v>8</v>
      </c>
      <c r="E1529" s="1" t="s">
        <v>13</v>
      </c>
      <c r="F1529" s="1" t="s">
        <v>391</v>
      </c>
      <c r="G1529" s="1" t="s">
        <v>149</v>
      </c>
      <c r="H1529" s="20" t="n">
        <v>800</v>
      </c>
      <c r="I1529" s="21" t="n">
        <v>26.69</v>
      </c>
      <c r="J1529" s="20" t="n">
        <f aca="false">H1529*I1529</f>
        <v>21352</v>
      </c>
      <c r="K1529" s="22" t="n">
        <v>2.2</v>
      </c>
      <c r="L1529" s="23" t="n">
        <f aca="false">H1529*K1529</f>
        <v>1760</v>
      </c>
      <c r="M1529" s="23" t="n">
        <v>2500</v>
      </c>
      <c r="N1529" s="24" t="n">
        <f aca="false">L1529-M1529</f>
        <v>-740</v>
      </c>
      <c r="O1529" s="25" t="n">
        <f aca="false">IF(L1529&gt;=M1529,1,0)</f>
        <v>0</v>
      </c>
      <c r="P1529" s="26" t="n">
        <v>0.5466</v>
      </c>
      <c r="Q1529" s="26" t="n">
        <v>0.1931</v>
      </c>
      <c r="R1529" s="25" t="n">
        <v>78</v>
      </c>
      <c r="S1529" s="21" t="n">
        <v>8</v>
      </c>
    </row>
    <row r="1530" customFormat="false" ht="15" hidden="false" customHeight="true" outlineLevel="0" collapsed="false">
      <c r="A1530" s="19" t="n">
        <v>46070</v>
      </c>
      <c r="B1530" s="1" t="s">
        <v>344</v>
      </c>
      <c r="C1530" s="1" t="s">
        <v>138</v>
      </c>
      <c r="D1530" s="1" t="n">
        <v>9</v>
      </c>
      <c r="E1530" s="1" t="s">
        <v>10</v>
      </c>
      <c r="F1530" s="1" t="s">
        <v>352</v>
      </c>
      <c r="G1530" s="1" t="s">
        <v>393</v>
      </c>
      <c r="H1530" s="20" t="n">
        <v>1265</v>
      </c>
      <c r="I1530" s="21" t="n">
        <v>20.47</v>
      </c>
      <c r="J1530" s="20" t="n">
        <f aca="false">H1530*I1530</f>
        <v>25894.55</v>
      </c>
      <c r="K1530" s="22" t="n">
        <v>1.73</v>
      </c>
      <c r="L1530" s="23" t="n">
        <f aca="false">H1530*K1530</f>
        <v>2188.45</v>
      </c>
      <c r="M1530" s="23" t="n">
        <v>2500</v>
      </c>
      <c r="N1530" s="24" t="n">
        <f aca="false">L1530-M1530</f>
        <v>-311.55</v>
      </c>
      <c r="O1530" s="25" t="n">
        <f aca="false">IF(L1530&gt;=M1530,1,0)</f>
        <v>0</v>
      </c>
      <c r="P1530" s="26" t="n">
        <v>0.6872</v>
      </c>
      <c r="Q1530" s="26" t="n">
        <v>0.0962</v>
      </c>
      <c r="R1530" s="25" t="n">
        <v>63</v>
      </c>
      <c r="S1530" s="21" t="n">
        <v>10</v>
      </c>
    </row>
    <row r="1531" customFormat="false" ht="15" hidden="false" customHeight="true" outlineLevel="0" collapsed="false">
      <c r="A1531" s="19" t="n">
        <v>46070</v>
      </c>
      <c r="B1531" s="1" t="s">
        <v>344</v>
      </c>
      <c r="C1531" s="1" t="s">
        <v>138</v>
      </c>
      <c r="D1531" s="1" t="n">
        <v>10</v>
      </c>
      <c r="E1531" s="1" t="s">
        <v>16</v>
      </c>
      <c r="F1531" s="1" t="s">
        <v>300</v>
      </c>
      <c r="G1531" s="1" t="s">
        <v>398</v>
      </c>
      <c r="H1531" s="20" t="n">
        <v>1400</v>
      </c>
      <c r="I1531" s="21" t="n">
        <v>18.51</v>
      </c>
      <c r="J1531" s="20" t="n">
        <f aca="false">H1531*I1531</f>
        <v>25914</v>
      </c>
      <c r="K1531" s="22" t="n">
        <v>1.4</v>
      </c>
      <c r="L1531" s="23" t="n">
        <f aca="false">H1531*K1531</f>
        <v>1960</v>
      </c>
      <c r="M1531" s="23" t="n">
        <v>2500</v>
      </c>
      <c r="N1531" s="24" t="n">
        <f aca="false">L1531-M1531</f>
        <v>-540</v>
      </c>
      <c r="O1531" s="25" t="n">
        <f aca="false">IF(L1531&gt;=M1531,1,0)</f>
        <v>0</v>
      </c>
      <c r="P1531" s="26" t="n">
        <v>0.791</v>
      </c>
      <c r="Q1531" s="26" t="n">
        <v>0.1383</v>
      </c>
      <c r="R1531" s="25" t="n">
        <v>68</v>
      </c>
      <c r="S1531" s="21" t="n">
        <v>8</v>
      </c>
    </row>
    <row r="1532" customFormat="false" ht="15" hidden="false" customHeight="true" outlineLevel="0" collapsed="false">
      <c r="A1532" s="19" t="n">
        <v>46070</v>
      </c>
      <c r="B1532" s="1" t="s">
        <v>344</v>
      </c>
      <c r="C1532" s="1" t="s">
        <v>138</v>
      </c>
      <c r="D1532" s="1" t="n">
        <v>11</v>
      </c>
      <c r="E1532" s="1" t="s">
        <v>10</v>
      </c>
      <c r="F1532" s="1" t="s">
        <v>346</v>
      </c>
      <c r="G1532" s="1" t="s">
        <v>350</v>
      </c>
      <c r="H1532" s="20" t="n">
        <v>1300</v>
      </c>
      <c r="I1532" s="21" t="n">
        <v>22.25</v>
      </c>
      <c r="J1532" s="20" t="n">
        <f aca="false">H1532*I1532</f>
        <v>28925</v>
      </c>
      <c r="K1532" s="22" t="n">
        <v>1.99</v>
      </c>
      <c r="L1532" s="23" t="n">
        <f aca="false">H1532*K1532</f>
        <v>2587</v>
      </c>
      <c r="M1532" s="23" t="n">
        <v>2500</v>
      </c>
      <c r="N1532" s="24" t="n">
        <f aca="false">L1532-M1532</f>
        <v>87</v>
      </c>
      <c r="O1532" s="25" t="n">
        <f aca="false">IF(L1532&gt;=M1532,1,0)</f>
        <v>1</v>
      </c>
      <c r="P1532" s="26" t="n">
        <v>0.8035</v>
      </c>
      <c r="Q1532" s="26" t="n">
        <v>0.1312</v>
      </c>
      <c r="R1532" s="25" t="n">
        <v>75</v>
      </c>
      <c r="S1532" s="21" t="n">
        <v>8</v>
      </c>
    </row>
    <row r="1533" customFormat="false" ht="15" hidden="false" customHeight="true" outlineLevel="0" collapsed="false">
      <c r="A1533" s="19" t="n">
        <v>46070</v>
      </c>
      <c r="B1533" s="1" t="s">
        <v>344</v>
      </c>
      <c r="C1533" s="1" t="s">
        <v>138</v>
      </c>
      <c r="D1533" s="1" t="n">
        <v>12</v>
      </c>
      <c r="E1533" s="1" t="s">
        <v>10</v>
      </c>
      <c r="F1533" s="1" t="s">
        <v>352</v>
      </c>
      <c r="G1533" s="1" t="s">
        <v>358</v>
      </c>
      <c r="H1533" s="20" t="n">
        <v>1560</v>
      </c>
      <c r="I1533" s="21" t="n">
        <v>19.12</v>
      </c>
      <c r="J1533" s="20" t="n">
        <f aca="false">H1533*I1533</f>
        <v>29827.2</v>
      </c>
      <c r="K1533" s="22" t="n">
        <v>2.25</v>
      </c>
      <c r="L1533" s="23" t="n">
        <f aca="false">H1533*K1533</f>
        <v>3510</v>
      </c>
      <c r="M1533" s="23" t="n">
        <v>2500</v>
      </c>
      <c r="N1533" s="24" t="n">
        <f aca="false">L1533-M1533</f>
        <v>1010</v>
      </c>
      <c r="O1533" s="25" t="n">
        <f aca="false">IF(L1533&gt;=M1533,1,0)</f>
        <v>1</v>
      </c>
      <c r="P1533" s="26" t="n">
        <v>0.8601</v>
      </c>
      <c r="Q1533" s="26" t="n">
        <v>0.1317</v>
      </c>
      <c r="R1533" s="25" t="n">
        <v>72</v>
      </c>
      <c r="S1533" s="21" t="n">
        <v>8</v>
      </c>
    </row>
    <row r="1534" customFormat="false" ht="15" hidden="false" customHeight="true" outlineLevel="0" collapsed="false">
      <c r="A1534" s="19" t="n">
        <v>46070</v>
      </c>
      <c r="B1534" s="1" t="s">
        <v>344</v>
      </c>
      <c r="C1534" s="1" t="s">
        <v>138</v>
      </c>
      <c r="D1534" s="1" t="n">
        <v>13</v>
      </c>
      <c r="E1534" s="1" t="s">
        <v>10</v>
      </c>
      <c r="F1534" s="1" t="s">
        <v>346</v>
      </c>
      <c r="G1534" s="1" t="s">
        <v>350</v>
      </c>
      <c r="H1534" s="20" t="n">
        <v>1200</v>
      </c>
      <c r="I1534" s="21" t="n">
        <v>22.25</v>
      </c>
      <c r="J1534" s="20" t="n">
        <f aca="false">H1534*I1534</f>
        <v>26700</v>
      </c>
      <c r="K1534" s="22" t="n">
        <v>1.99</v>
      </c>
      <c r="L1534" s="23" t="n">
        <f aca="false">H1534*K1534</f>
        <v>2388</v>
      </c>
      <c r="M1534" s="23" t="n">
        <v>2500</v>
      </c>
      <c r="N1534" s="24" t="n">
        <f aca="false">L1534-M1534</f>
        <v>-112</v>
      </c>
      <c r="O1534" s="25" t="n">
        <f aca="false">IF(L1534&gt;=M1534,1,0)</f>
        <v>0</v>
      </c>
      <c r="P1534" s="26" t="n">
        <v>0.7686</v>
      </c>
      <c r="Q1534" s="26" t="n">
        <v>0.2454</v>
      </c>
      <c r="R1534" s="25" t="n">
        <v>73</v>
      </c>
      <c r="S1534" s="21" t="n">
        <v>8</v>
      </c>
    </row>
    <row r="1535" customFormat="false" ht="15" hidden="false" customHeight="true" outlineLevel="0" collapsed="false">
      <c r="A1535" s="19" t="n">
        <v>46070</v>
      </c>
      <c r="B1535" s="1" t="s">
        <v>344</v>
      </c>
      <c r="C1535" s="1" t="s">
        <v>138</v>
      </c>
      <c r="D1535" s="1" t="n">
        <v>14</v>
      </c>
      <c r="E1535" s="1" t="s">
        <v>10</v>
      </c>
      <c r="F1535" s="1" t="s">
        <v>160</v>
      </c>
      <c r="G1535" s="1" t="s">
        <v>161</v>
      </c>
      <c r="H1535" s="20" t="n">
        <v>1440</v>
      </c>
      <c r="I1535" s="21" t="n">
        <v>22.05</v>
      </c>
      <c r="J1535" s="20" t="n">
        <f aca="false">H1535*I1535</f>
        <v>31752</v>
      </c>
      <c r="K1535" s="22" t="n">
        <v>1.83</v>
      </c>
      <c r="L1535" s="23" t="n">
        <f aca="false">H1535*K1535</f>
        <v>2635.2</v>
      </c>
      <c r="M1535" s="23" t="n">
        <v>2500</v>
      </c>
      <c r="N1535" s="24" t="n">
        <f aca="false">L1535-M1535</f>
        <v>135.2</v>
      </c>
      <c r="O1535" s="25" t="n">
        <f aca="false">IF(L1535&gt;=M1535,1,0)</f>
        <v>1</v>
      </c>
      <c r="P1535" s="26" t="n">
        <v>0.9077</v>
      </c>
      <c r="Q1535" s="26" t="n">
        <v>0.1554</v>
      </c>
      <c r="R1535" s="25" t="n">
        <v>72</v>
      </c>
      <c r="S1535" s="21" t="n">
        <v>8</v>
      </c>
    </row>
    <row r="1536" customFormat="false" ht="15" hidden="false" customHeight="true" outlineLevel="0" collapsed="false">
      <c r="A1536" s="19" t="n">
        <v>46070</v>
      </c>
      <c r="B1536" s="1" t="s">
        <v>344</v>
      </c>
      <c r="C1536" s="1" t="s">
        <v>138</v>
      </c>
      <c r="D1536" s="1" t="n">
        <v>15</v>
      </c>
      <c r="E1536" s="1" t="s">
        <v>10</v>
      </c>
      <c r="F1536" s="1" t="s">
        <v>167</v>
      </c>
      <c r="G1536" s="1" t="s">
        <v>208</v>
      </c>
      <c r="H1536" s="20" t="n">
        <v>1800</v>
      </c>
      <c r="I1536" s="21" t="n">
        <v>18.43</v>
      </c>
      <c r="J1536" s="20" t="n">
        <f aca="false">H1536*I1536</f>
        <v>33174</v>
      </c>
      <c r="K1536" s="22" t="n">
        <v>1.53</v>
      </c>
      <c r="L1536" s="23" t="n">
        <f aca="false">H1536*K1536</f>
        <v>2754</v>
      </c>
      <c r="M1536" s="23" t="n">
        <v>2500</v>
      </c>
      <c r="N1536" s="24" t="n">
        <f aca="false">L1536-M1536</f>
        <v>254</v>
      </c>
      <c r="O1536" s="25" t="n">
        <f aca="false">IF(L1536&gt;=M1536,1,0)</f>
        <v>1</v>
      </c>
      <c r="P1536" s="26" t="n">
        <v>0.8889</v>
      </c>
      <c r="Q1536" s="26" t="n">
        <v>0.1461</v>
      </c>
      <c r="R1536" s="25" t="n">
        <v>76</v>
      </c>
      <c r="S1536" s="21" t="n">
        <v>8</v>
      </c>
    </row>
    <row r="1537" customFormat="false" ht="15" hidden="false" customHeight="true" outlineLevel="0" collapsed="false">
      <c r="A1537" s="19" t="n">
        <v>46070</v>
      </c>
      <c r="B1537" s="1" t="s">
        <v>344</v>
      </c>
      <c r="C1537" s="1" t="s">
        <v>138</v>
      </c>
      <c r="D1537" s="1" t="n">
        <v>16</v>
      </c>
      <c r="E1537" s="1" t="s">
        <v>10</v>
      </c>
      <c r="F1537" s="1" t="s">
        <v>346</v>
      </c>
      <c r="G1537" s="1" t="s">
        <v>350</v>
      </c>
      <c r="H1537" s="20" t="n">
        <v>1200</v>
      </c>
      <c r="I1537" s="21" t="n">
        <v>22.25</v>
      </c>
      <c r="J1537" s="20" t="n">
        <f aca="false">H1537*I1537</f>
        <v>26700</v>
      </c>
      <c r="K1537" s="22" t="n">
        <v>1.99</v>
      </c>
      <c r="L1537" s="23" t="n">
        <f aca="false">H1537*K1537</f>
        <v>2388</v>
      </c>
      <c r="M1537" s="23" t="n">
        <v>2500</v>
      </c>
      <c r="N1537" s="24" t="n">
        <f aca="false">L1537-M1537</f>
        <v>-112</v>
      </c>
      <c r="O1537" s="25" t="n">
        <f aca="false">IF(L1537&gt;=M1537,1,0)</f>
        <v>0</v>
      </c>
      <c r="P1537" s="26" t="n">
        <v>0.7726</v>
      </c>
      <c r="Q1537" s="26" t="n">
        <v>0.1832</v>
      </c>
      <c r="R1537" s="25" t="n">
        <v>72</v>
      </c>
      <c r="S1537" s="21" t="n">
        <v>8</v>
      </c>
    </row>
    <row r="1538" customFormat="false" ht="15" hidden="false" customHeight="true" outlineLevel="0" collapsed="false">
      <c r="A1538" s="19" t="n">
        <v>46070</v>
      </c>
      <c r="B1538" s="1" t="s">
        <v>344</v>
      </c>
      <c r="C1538" s="1" t="s">
        <v>164</v>
      </c>
      <c r="D1538" s="1" t="n">
        <v>17</v>
      </c>
      <c r="E1538" s="1" t="s">
        <v>10</v>
      </c>
      <c r="F1538" s="1" t="s">
        <v>291</v>
      </c>
      <c r="G1538" s="1" t="s">
        <v>298</v>
      </c>
      <c r="H1538" s="20" t="n">
        <v>1200</v>
      </c>
      <c r="I1538" s="21" t="n">
        <v>35.97</v>
      </c>
      <c r="J1538" s="20" t="n">
        <f aca="false">H1538*I1538</f>
        <v>43164</v>
      </c>
      <c r="K1538" s="22" t="n">
        <v>2.88</v>
      </c>
      <c r="L1538" s="23" t="n">
        <f aca="false">H1538*K1538</f>
        <v>3456</v>
      </c>
      <c r="M1538" s="23" t="n">
        <v>2500</v>
      </c>
      <c r="N1538" s="24" t="n">
        <f aca="false">L1538-M1538</f>
        <v>956</v>
      </c>
      <c r="O1538" s="25" t="n">
        <f aca="false">IF(L1538&gt;=M1538,1,0)</f>
        <v>1</v>
      </c>
      <c r="P1538" s="26" t="n">
        <v>0.8524</v>
      </c>
      <c r="Q1538" s="26" t="n">
        <v>0.0605</v>
      </c>
      <c r="R1538" s="25" t="n">
        <v>87</v>
      </c>
      <c r="S1538" s="21" t="n">
        <v>10</v>
      </c>
    </row>
    <row r="1539" customFormat="false" ht="15" hidden="false" customHeight="true" outlineLevel="0" collapsed="false">
      <c r="A1539" s="19" t="n">
        <v>46070</v>
      </c>
      <c r="B1539" s="1" t="s">
        <v>344</v>
      </c>
      <c r="C1539" s="1" t="s">
        <v>164</v>
      </c>
      <c r="D1539" s="1" t="n">
        <v>18</v>
      </c>
      <c r="E1539" s="1" t="s">
        <v>10</v>
      </c>
      <c r="F1539" s="1" t="s">
        <v>167</v>
      </c>
      <c r="G1539" s="1" t="s">
        <v>208</v>
      </c>
      <c r="H1539" s="20" t="n">
        <v>1950</v>
      </c>
      <c r="I1539" s="21" t="n">
        <v>19.05</v>
      </c>
      <c r="J1539" s="20" t="n">
        <f aca="false">H1539*I1539</f>
        <v>37147.5</v>
      </c>
      <c r="K1539" s="22" t="n">
        <v>1.83</v>
      </c>
      <c r="L1539" s="23" t="n">
        <f aca="false">H1539*K1539</f>
        <v>3568.5</v>
      </c>
      <c r="M1539" s="23" t="n">
        <v>2500</v>
      </c>
      <c r="N1539" s="24" t="n">
        <f aca="false">L1539-M1539</f>
        <v>1068.5</v>
      </c>
      <c r="O1539" s="25" t="n">
        <f aca="false">IF(L1539&gt;=M1539,1,0)</f>
        <v>1</v>
      </c>
      <c r="P1539" s="26" t="n">
        <v>0.9118</v>
      </c>
      <c r="Q1539" s="26" t="n">
        <v>0.0813</v>
      </c>
      <c r="R1539" s="25" t="n">
        <v>82</v>
      </c>
      <c r="S1539" s="21" t="n">
        <v>8</v>
      </c>
    </row>
    <row r="1540" customFormat="false" ht="15" hidden="false" customHeight="true" outlineLevel="0" collapsed="false">
      <c r="A1540" s="19" t="n">
        <v>46070</v>
      </c>
      <c r="B1540" s="1" t="s">
        <v>344</v>
      </c>
      <c r="C1540" s="1" t="s">
        <v>164</v>
      </c>
      <c r="D1540" s="1" t="n">
        <v>19</v>
      </c>
      <c r="E1540" s="1" t="s">
        <v>10</v>
      </c>
      <c r="F1540" s="1" t="s">
        <v>167</v>
      </c>
      <c r="G1540" s="1" t="s">
        <v>208</v>
      </c>
      <c r="H1540" s="20" t="n">
        <v>1950</v>
      </c>
      <c r="I1540" s="21" t="n">
        <v>19.05</v>
      </c>
      <c r="J1540" s="20" t="n">
        <f aca="false">H1540*I1540</f>
        <v>37147.5</v>
      </c>
      <c r="K1540" s="22" t="n">
        <v>1.83</v>
      </c>
      <c r="L1540" s="23" t="n">
        <f aca="false">H1540*K1540</f>
        <v>3568.5</v>
      </c>
      <c r="M1540" s="23" t="n">
        <v>2500</v>
      </c>
      <c r="N1540" s="24" t="n">
        <f aca="false">L1540-M1540</f>
        <v>1068.5</v>
      </c>
      <c r="O1540" s="25" t="n">
        <f aca="false">IF(L1540&gt;=M1540,1,0)</f>
        <v>1</v>
      </c>
      <c r="P1540" s="26" t="n">
        <v>0.9012</v>
      </c>
      <c r="Q1540" s="26" t="n">
        <v>0.0676</v>
      </c>
      <c r="R1540" s="25" t="n">
        <v>82</v>
      </c>
      <c r="S1540" s="21" t="n">
        <v>8</v>
      </c>
    </row>
    <row r="1541" customFormat="false" ht="15" hidden="false" customHeight="true" outlineLevel="0" collapsed="false">
      <c r="A1541" s="19" t="n">
        <v>46070</v>
      </c>
      <c r="B1541" s="1" t="s">
        <v>344</v>
      </c>
      <c r="C1541" s="1" t="s">
        <v>164</v>
      </c>
      <c r="D1541" s="1" t="n">
        <v>20</v>
      </c>
      <c r="E1541" s="1" t="s">
        <v>10</v>
      </c>
      <c r="F1541" s="1" t="s">
        <v>399</v>
      </c>
      <c r="G1541" s="1" t="s">
        <v>405</v>
      </c>
      <c r="H1541" s="20" t="n">
        <v>1000</v>
      </c>
      <c r="I1541" s="21" t="n">
        <v>20.36</v>
      </c>
      <c r="J1541" s="20" t="n">
        <f aca="false">H1541*I1541</f>
        <v>20360</v>
      </c>
      <c r="K1541" s="22" t="n">
        <v>1.79</v>
      </c>
      <c r="L1541" s="23" t="n">
        <f aca="false">H1541*K1541</f>
        <v>1790</v>
      </c>
      <c r="M1541" s="23" t="n">
        <v>2500</v>
      </c>
      <c r="N1541" s="24" t="n">
        <f aca="false">L1541-M1541</f>
        <v>-710</v>
      </c>
      <c r="O1541" s="25" t="n">
        <f aca="false">IF(L1541&gt;=M1541,1,0)</f>
        <v>0</v>
      </c>
      <c r="P1541" s="26" t="n">
        <v>0.5781</v>
      </c>
      <c r="Q1541" s="26" t="n">
        <v>0.0962</v>
      </c>
      <c r="R1541" s="25" t="n">
        <v>71</v>
      </c>
      <c r="S1541" s="21" t="n">
        <v>8</v>
      </c>
    </row>
    <row r="1542" customFormat="false" ht="15" hidden="false" customHeight="true" outlineLevel="0" collapsed="false">
      <c r="A1542" s="19" t="n">
        <v>46070</v>
      </c>
      <c r="B1542" s="1" t="s">
        <v>344</v>
      </c>
      <c r="C1542" s="1" t="s">
        <v>164</v>
      </c>
      <c r="D1542" s="1" t="n">
        <v>21</v>
      </c>
      <c r="E1542" s="1" t="s">
        <v>10</v>
      </c>
      <c r="F1542" s="1" t="s">
        <v>361</v>
      </c>
      <c r="G1542" s="1" t="s">
        <v>370</v>
      </c>
      <c r="H1542" s="20" t="n">
        <v>750</v>
      </c>
      <c r="I1542" s="21" t="n">
        <v>46.93</v>
      </c>
      <c r="J1542" s="20" t="n">
        <f aca="false">H1542*I1542</f>
        <v>35197.5</v>
      </c>
      <c r="K1542" s="22" t="n">
        <v>3.6</v>
      </c>
      <c r="L1542" s="23" t="n">
        <f aca="false">H1542*K1542</f>
        <v>2700</v>
      </c>
      <c r="M1542" s="23" t="n">
        <v>2500</v>
      </c>
      <c r="N1542" s="24" t="n">
        <f aca="false">L1542-M1542</f>
        <v>200</v>
      </c>
      <c r="O1542" s="25" t="n">
        <f aca="false">IF(L1542&gt;=M1542,1,0)</f>
        <v>1</v>
      </c>
      <c r="P1542" s="26" t="n">
        <v>0.7895</v>
      </c>
      <c r="Q1542" s="26" t="n">
        <v>0.0983</v>
      </c>
      <c r="R1542" s="25" t="n">
        <v>75</v>
      </c>
      <c r="S1542" s="21" t="n">
        <v>10</v>
      </c>
    </row>
    <row r="1543" customFormat="false" ht="15" hidden="false" customHeight="true" outlineLevel="0" collapsed="false">
      <c r="A1543" s="19" t="n">
        <v>46070</v>
      </c>
      <c r="B1543" s="1" t="s">
        <v>344</v>
      </c>
      <c r="C1543" s="1" t="s">
        <v>164</v>
      </c>
      <c r="D1543" s="1" t="n">
        <v>22</v>
      </c>
      <c r="E1543" s="1" t="s">
        <v>176</v>
      </c>
      <c r="F1543" s="1" t="s">
        <v>245</v>
      </c>
      <c r="G1543" s="1" t="s">
        <v>254</v>
      </c>
      <c r="H1543" s="20" t="n">
        <v>1400</v>
      </c>
      <c r="I1543" s="21" t="n">
        <v>21.29</v>
      </c>
      <c r="J1543" s="20" t="n">
        <f aca="false">H1543*I1543</f>
        <v>29806</v>
      </c>
      <c r="K1543" s="22" t="n">
        <v>1.6</v>
      </c>
      <c r="L1543" s="23" t="n">
        <f aca="false">H1543*K1543</f>
        <v>2240</v>
      </c>
      <c r="M1543" s="23" t="n">
        <v>2500</v>
      </c>
      <c r="N1543" s="24" t="n">
        <f aca="false">L1543-M1543</f>
        <v>-260</v>
      </c>
      <c r="O1543" s="25" t="n">
        <f aca="false">IF(L1543&gt;=M1543,1,0)</f>
        <v>0</v>
      </c>
      <c r="P1543" s="26" t="n">
        <v>0.7885</v>
      </c>
      <c r="Q1543" s="26" t="n">
        <v>0.0885</v>
      </c>
      <c r="R1543" s="25" t="n">
        <v>78</v>
      </c>
      <c r="S1543" s="21" t="n">
        <v>8</v>
      </c>
    </row>
    <row r="1544" customFormat="false" ht="15" hidden="false" customHeight="true" outlineLevel="0" collapsed="false">
      <c r="A1544" s="19" t="n">
        <v>46070</v>
      </c>
      <c r="B1544" s="1" t="s">
        <v>344</v>
      </c>
      <c r="C1544" s="1" t="s">
        <v>164</v>
      </c>
      <c r="D1544" s="1" t="n">
        <v>23</v>
      </c>
      <c r="E1544" s="1" t="s">
        <v>22</v>
      </c>
      <c r="F1544" s="1" t="s">
        <v>304</v>
      </c>
      <c r="G1544" s="1" t="s">
        <v>385</v>
      </c>
      <c r="H1544" s="20" t="n">
        <v>1900</v>
      </c>
      <c r="I1544" s="21" t="n">
        <v>18.15</v>
      </c>
      <c r="J1544" s="20" t="n">
        <f aca="false">H1544*I1544</f>
        <v>34485</v>
      </c>
      <c r="K1544" s="22" t="n">
        <v>1.1</v>
      </c>
      <c r="L1544" s="23" t="n">
        <f aca="false">H1544*K1544</f>
        <v>2090</v>
      </c>
      <c r="M1544" s="23" t="n">
        <v>2500</v>
      </c>
      <c r="N1544" s="24" t="n">
        <f aca="false">L1544-M1544</f>
        <v>-410</v>
      </c>
      <c r="O1544" s="25" t="n">
        <f aca="false">IF(L1544&gt;=M1544,1,0)</f>
        <v>0</v>
      </c>
      <c r="P1544" s="26" t="n">
        <v>0.7113</v>
      </c>
      <c r="Q1544" s="26" t="n">
        <v>0.0703</v>
      </c>
      <c r="R1544" s="25" t="n">
        <v>79</v>
      </c>
      <c r="S1544" s="21" t="n">
        <v>10</v>
      </c>
    </row>
    <row r="1545" customFormat="false" ht="15" hidden="false" customHeight="true" outlineLevel="0" collapsed="false">
      <c r="A1545" s="19" t="n">
        <v>46070</v>
      </c>
      <c r="B1545" s="1" t="s">
        <v>344</v>
      </c>
      <c r="C1545" s="1" t="s">
        <v>164</v>
      </c>
      <c r="D1545" s="1" t="n">
        <v>24</v>
      </c>
      <c r="E1545" s="1" t="s">
        <v>22</v>
      </c>
      <c r="F1545" s="1" t="s">
        <v>174</v>
      </c>
      <c r="G1545" s="1" t="s">
        <v>395</v>
      </c>
      <c r="H1545" s="20" t="n">
        <v>1720</v>
      </c>
      <c r="I1545" s="21" t="n">
        <v>23.27</v>
      </c>
      <c r="J1545" s="20" t="n">
        <f aca="false">H1545*I1545</f>
        <v>40024.4</v>
      </c>
      <c r="K1545" s="22" t="n">
        <v>1.4</v>
      </c>
      <c r="L1545" s="23" t="n">
        <f aca="false">H1545*K1545</f>
        <v>2408</v>
      </c>
      <c r="M1545" s="23" t="n">
        <v>2500</v>
      </c>
      <c r="N1545" s="24" t="n">
        <f aca="false">L1545-M1545</f>
        <v>-92</v>
      </c>
      <c r="O1545" s="25" t="n">
        <f aca="false">IF(L1545&gt;=M1545,1,0)</f>
        <v>0</v>
      </c>
      <c r="P1545" s="26" t="n">
        <v>0.8663</v>
      </c>
      <c r="Q1545" s="26" t="n">
        <v>0.0929</v>
      </c>
      <c r="R1545" s="25" t="n">
        <v>75</v>
      </c>
      <c r="S1545" s="21" t="n">
        <v>10</v>
      </c>
    </row>
    <row r="1546" customFormat="false" ht="15" hidden="false" customHeight="true" outlineLevel="0" collapsed="false">
      <c r="A1546" s="19" t="n">
        <v>46070</v>
      </c>
      <c r="B1546" s="1" t="s">
        <v>344</v>
      </c>
      <c r="C1546" s="1" t="s">
        <v>164</v>
      </c>
      <c r="D1546" s="1" t="n">
        <v>25</v>
      </c>
      <c r="E1546" s="1" t="s">
        <v>152</v>
      </c>
      <c r="F1546" s="1" t="s">
        <v>341</v>
      </c>
      <c r="G1546" s="1" t="s">
        <v>342</v>
      </c>
      <c r="H1546" s="20" t="n">
        <v>1050</v>
      </c>
      <c r="I1546" s="21" t="n">
        <v>26.51</v>
      </c>
      <c r="J1546" s="20" t="n">
        <f aca="false">H1546*I1546</f>
        <v>27835.5</v>
      </c>
      <c r="K1546" s="22" t="n">
        <v>2.35</v>
      </c>
      <c r="L1546" s="23" t="n">
        <f aca="false">H1546*K1546</f>
        <v>2467.5</v>
      </c>
      <c r="M1546" s="23" t="n">
        <v>2500</v>
      </c>
      <c r="N1546" s="24" t="n">
        <f aca="false">L1546-M1546</f>
        <v>-32.5</v>
      </c>
      <c r="O1546" s="25" t="n">
        <f aca="false">IF(L1546&gt;=M1546,1,0)</f>
        <v>0</v>
      </c>
      <c r="P1546" s="26" t="n">
        <v>0.7072</v>
      </c>
      <c r="Q1546" s="26" t="n">
        <v>0.154</v>
      </c>
      <c r="R1546" s="25" t="n">
        <v>82</v>
      </c>
      <c r="S1546" s="21" t="n">
        <v>8</v>
      </c>
    </row>
    <row r="1547" customFormat="false" ht="15" hidden="false" customHeight="true" outlineLevel="0" collapsed="false">
      <c r="A1547" s="19" t="n">
        <v>46070</v>
      </c>
      <c r="B1547" s="1" t="s">
        <v>344</v>
      </c>
      <c r="C1547" s="1" t="s">
        <v>164</v>
      </c>
      <c r="D1547" s="1" t="n">
        <v>26</v>
      </c>
      <c r="E1547" s="1" t="s">
        <v>10</v>
      </c>
      <c r="F1547" s="1" t="s">
        <v>400</v>
      </c>
      <c r="G1547" s="1" t="s">
        <v>406</v>
      </c>
      <c r="H1547" s="20" t="n">
        <v>400</v>
      </c>
      <c r="I1547" s="21" t="n">
        <v>22.46</v>
      </c>
      <c r="J1547" s="20" t="n">
        <f aca="false">H1547*I1547</f>
        <v>8984</v>
      </c>
      <c r="K1547" s="22" t="n">
        <v>1.56</v>
      </c>
      <c r="L1547" s="23" t="n">
        <f aca="false">H1547*K1547</f>
        <v>624</v>
      </c>
      <c r="M1547" s="23" t="n">
        <v>2500</v>
      </c>
      <c r="N1547" s="24" t="n">
        <f aca="false">L1547-M1547</f>
        <v>-1876</v>
      </c>
      <c r="O1547" s="25" t="n">
        <f aca="false">IF(L1547&gt;=M1547,1,0)</f>
        <v>0</v>
      </c>
      <c r="P1547" s="26" t="n">
        <v>0.2435</v>
      </c>
      <c r="Q1547" s="26" t="n">
        <v>0.0942</v>
      </c>
      <c r="R1547" s="25" t="n">
        <v>74</v>
      </c>
      <c r="S1547" s="21" t="n">
        <v>8</v>
      </c>
    </row>
    <row r="1548" customFormat="false" ht="15" hidden="false" customHeight="true" outlineLevel="0" collapsed="false">
      <c r="A1548" s="19" t="n">
        <v>46070</v>
      </c>
      <c r="B1548" s="1" t="s">
        <v>344</v>
      </c>
      <c r="C1548" s="1" t="s">
        <v>164</v>
      </c>
      <c r="D1548" s="1" t="n">
        <v>27</v>
      </c>
      <c r="E1548" s="1" t="s">
        <v>219</v>
      </c>
      <c r="F1548" s="1" t="s">
        <v>355</v>
      </c>
      <c r="G1548" s="1" t="s">
        <v>356</v>
      </c>
      <c r="H1548" s="20" t="n">
        <v>1450</v>
      </c>
      <c r="I1548" s="21" t="n">
        <v>16.16</v>
      </c>
      <c r="J1548" s="20" t="n">
        <f aca="false">H1548*I1548</f>
        <v>23432</v>
      </c>
      <c r="K1548" s="22" t="n">
        <v>1.27</v>
      </c>
      <c r="L1548" s="23" t="n">
        <f aca="false">H1548*K1548</f>
        <v>1841.5</v>
      </c>
      <c r="M1548" s="23" t="n">
        <v>2500</v>
      </c>
      <c r="N1548" s="24" t="n">
        <f aca="false">L1548-M1548</f>
        <v>-658.5</v>
      </c>
      <c r="O1548" s="25" t="n">
        <f aca="false">IF(L1548&gt;=M1548,1,0)</f>
        <v>0</v>
      </c>
      <c r="P1548" s="26" t="n">
        <v>0.7011</v>
      </c>
      <c r="Q1548" s="26" t="n">
        <v>0.1267</v>
      </c>
      <c r="R1548" s="25" t="n">
        <v>71</v>
      </c>
      <c r="S1548" s="21" t="n">
        <v>8</v>
      </c>
    </row>
    <row r="1549" customFormat="false" ht="15" hidden="false" customHeight="true" outlineLevel="0" collapsed="false">
      <c r="A1549" s="19" t="n">
        <v>46070</v>
      </c>
      <c r="B1549" s="1" t="s">
        <v>344</v>
      </c>
      <c r="C1549" s="1" t="s">
        <v>164</v>
      </c>
      <c r="D1549" s="1" t="n">
        <v>28</v>
      </c>
      <c r="E1549" s="1" t="s">
        <v>10</v>
      </c>
      <c r="F1549" s="1" t="s">
        <v>361</v>
      </c>
      <c r="G1549" s="1" t="s">
        <v>370</v>
      </c>
      <c r="H1549" s="20" t="n">
        <v>800</v>
      </c>
      <c r="I1549" s="21" t="n">
        <v>46.93</v>
      </c>
      <c r="J1549" s="20" t="n">
        <f aca="false">H1549*I1549</f>
        <v>37544</v>
      </c>
      <c r="K1549" s="22" t="n">
        <v>3.6</v>
      </c>
      <c r="L1549" s="23" t="n">
        <f aca="false">H1549*K1549</f>
        <v>2880</v>
      </c>
      <c r="M1549" s="23" t="n">
        <v>2500</v>
      </c>
      <c r="N1549" s="24" t="n">
        <f aca="false">L1549-M1549</f>
        <v>380</v>
      </c>
      <c r="O1549" s="25" t="n">
        <f aca="false">IF(L1549&gt;=M1549,1,0)</f>
        <v>1</v>
      </c>
      <c r="P1549" s="26" t="n">
        <v>0.8288</v>
      </c>
      <c r="Q1549" s="26" t="n">
        <v>0.1629</v>
      </c>
      <c r="R1549" s="25" t="n">
        <v>77</v>
      </c>
      <c r="S1549" s="21" t="n">
        <v>10</v>
      </c>
    </row>
    <row r="1550" customFormat="false" ht="15" hidden="false" customHeight="true" outlineLevel="0" collapsed="false">
      <c r="A1550" s="19" t="n">
        <v>46070</v>
      </c>
      <c r="B1550" s="1" t="s">
        <v>344</v>
      </c>
      <c r="C1550" s="1" t="s">
        <v>164</v>
      </c>
      <c r="D1550" s="1" t="n">
        <v>29</v>
      </c>
      <c r="E1550" s="1" t="s">
        <v>219</v>
      </c>
      <c r="F1550" s="1" t="s">
        <v>348</v>
      </c>
      <c r="G1550" s="1" t="s">
        <v>185</v>
      </c>
      <c r="H1550" s="20" t="n">
        <v>1600</v>
      </c>
      <c r="I1550" s="21" t="n">
        <v>17.89</v>
      </c>
      <c r="J1550" s="20" t="n">
        <f aca="false">H1550*I1550</f>
        <v>28624</v>
      </c>
      <c r="K1550" s="22" t="n">
        <v>1.44</v>
      </c>
      <c r="L1550" s="23" t="n">
        <f aca="false">H1550*K1550</f>
        <v>2304</v>
      </c>
      <c r="M1550" s="23" t="n">
        <v>2500</v>
      </c>
      <c r="N1550" s="24" t="n">
        <f aca="false">L1550-M1550</f>
        <v>-196</v>
      </c>
      <c r="O1550" s="25" t="n">
        <f aca="false">IF(L1550&gt;=M1550,1,0)</f>
        <v>0</v>
      </c>
      <c r="P1550" s="26" t="n">
        <v>0.8326</v>
      </c>
      <c r="Q1550" s="26" t="n">
        <v>0.1014</v>
      </c>
      <c r="R1550" s="25" t="n">
        <v>70</v>
      </c>
      <c r="S1550" s="21" t="n">
        <v>8</v>
      </c>
    </row>
    <row r="1551" customFormat="false" ht="15" hidden="false" customHeight="true" outlineLevel="0" collapsed="false">
      <c r="A1551" s="19" t="n">
        <v>46070</v>
      </c>
      <c r="B1551" s="1" t="s">
        <v>344</v>
      </c>
      <c r="C1551" s="1" t="s">
        <v>164</v>
      </c>
      <c r="D1551" s="1" t="n">
        <v>30</v>
      </c>
      <c r="E1551" s="1" t="s">
        <v>10</v>
      </c>
      <c r="F1551" s="1" t="s">
        <v>160</v>
      </c>
      <c r="G1551" s="1" t="s">
        <v>161</v>
      </c>
      <c r="H1551" s="20" t="n">
        <v>1600</v>
      </c>
      <c r="I1551" s="21" t="n">
        <v>22.05</v>
      </c>
      <c r="J1551" s="20" t="n">
        <f aca="false">H1551*I1551</f>
        <v>35280</v>
      </c>
      <c r="K1551" s="22" t="n">
        <v>1.83</v>
      </c>
      <c r="L1551" s="23" t="n">
        <f aca="false">H1551*K1551</f>
        <v>2928</v>
      </c>
      <c r="M1551" s="23" t="n">
        <v>2500</v>
      </c>
      <c r="N1551" s="24" t="n">
        <f aca="false">L1551-M1551</f>
        <v>428</v>
      </c>
      <c r="O1551" s="25" t="n">
        <f aca="false">IF(L1551&gt;=M1551,1,0)</f>
        <v>1</v>
      </c>
      <c r="P1551" s="26" t="n">
        <v>0.926</v>
      </c>
      <c r="Q1551" s="26" t="n">
        <v>0.106</v>
      </c>
      <c r="R1551" s="25" t="n">
        <v>78</v>
      </c>
      <c r="S1551" s="21" t="n">
        <v>8</v>
      </c>
    </row>
    <row r="1552" customFormat="false" ht="15" hidden="false" customHeight="true" outlineLevel="0" collapsed="false">
      <c r="A1552" s="19" t="n">
        <v>46070</v>
      </c>
      <c r="B1552" s="1" t="s">
        <v>344</v>
      </c>
      <c r="C1552" s="1" t="s">
        <v>164</v>
      </c>
      <c r="D1552" s="1" t="n">
        <v>31</v>
      </c>
      <c r="E1552" s="1" t="s">
        <v>176</v>
      </c>
      <c r="F1552" s="1" t="s">
        <v>319</v>
      </c>
      <c r="G1552" s="1" t="s">
        <v>326</v>
      </c>
      <c r="H1552" s="20" t="n">
        <v>1450</v>
      </c>
      <c r="I1552" s="21" t="n">
        <v>23.28</v>
      </c>
      <c r="J1552" s="20" t="n">
        <f aca="false">H1552*I1552</f>
        <v>33756</v>
      </c>
      <c r="K1552" s="22" t="n">
        <v>1.86</v>
      </c>
      <c r="L1552" s="23" t="n">
        <f aca="false">H1552*K1552</f>
        <v>2697</v>
      </c>
      <c r="M1552" s="23" t="n">
        <v>2500</v>
      </c>
      <c r="N1552" s="24" t="n">
        <f aca="false">L1552-M1552</f>
        <v>197</v>
      </c>
      <c r="O1552" s="25" t="n">
        <f aca="false">IF(L1552&gt;=M1552,1,0)</f>
        <v>1</v>
      </c>
      <c r="P1552" s="26" t="n">
        <v>0.8791</v>
      </c>
      <c r="Q1552" s="26" t="n">
        <v>0.1487</v>
      </c>
      <c r="R1552" s="25" t="n">
        <v>79</v>
      </c>
      <c r="S1552" s="21" t="n">
        <v>8</v>
      </c>
    </row>
    <row r="1553" customFormat="false" ht="15" hidden="false" customHeight="true" outlineLevel="0" collapsed="false">
      <c r="A1553" s="19" t="n">
        <v>46070</v>
      </c>
      <c r="B1553" s="1" t="s">
        <v>344</v>
      </c>
      <c r="C1553" s="1" t="s">
        <v>164</v>
      </c>
      <c r="D1553" s="1" t="n">
        <v>32</v>
      </c>
      <c r="E1553" s="1" t="s">
        <v>176</v>
      </c>
      <c r="F1553" s="1" t="s">
        <v>202</v>
      </c>
      <c r="G1553" s="1" t="s">
        <v>203</v>
      </c>
      <c r="H1553" s="20" t="n">
        <v>1400</v>
      </c>
      <c r="I1553" s="21" t="n">
        <v>19.03</v>
      </c>
      <c r="J1553" s="20" t="n">
        <f aca="false">H1553*I1553</f>
        <v>26642</v>
      </c>
      <c r="K1553" s="22" t="n">
        <v>1.65</v>
      </c>
      <c r="L1553" s="23" t="n">
        <f aca="false">H1553*K1553</f>
        <v>2310</v>
      </c>
      <c r="M1553" s="23" t="n">
        <v>2500</v>
      </c>
      <c r="N1553" s="24" t="n">
        <f aca="false">L1553-M1553</f>
        <v>-190</v>
      </c>
      <c r="O1553" s="25" t="n">
        <f aca="false">IF(L1553&gt;=M1553,1,0)</f>
        <v>0</v>
      </c>
      <c r="P1553" s="26" t="n">
        <v>0.8015</v>
      </c>
      <c r="Q1553" s="26" t="n">
        <v>0.0813</v>
      </c>
      <c r="R1553" s="25" t="n">
        <v>68</v>
      </c>
      <c r="S1553" s="21" t="n">
        <v>8</v>
      </c>
    </row>
    <row r="1554" customFormat="false" ht="15" hidden="false" customHeight="true" outlineLevel="0" collapsed="false">
      <c r="A1554" s="19" t="n">
        <v>46070</v>
      </c>
      <c r="B1554" s="1" t="s">
        <v>344</v>
      </c>
      <c r="C1554" s="1" t="s">
        <v>190</v>
      </c>
      <c r="D1554" s="1" t="n">
        <v>33</v>
      </c>
      <c r="E1554" s="1" t="s">
        <v>16</v>
      </c>
      <c r="F1554" s="1" t="s">
        <v>300</v>
      </c>
      <c r="G1554" s="1" t="s">
        <v>260</v>
      </c>
      <c r="H1554" s="20" t="n">
        <v>2250</v>
      </c>
      <c r="I1554" s="21" t="n">
        <v>16.66</v>
      </c>
      <c r="J1554" s="20" t="n">
        <f aca="false">H1554*I1554</f>
        <v>37485</v>
      </c>
      <c r="K1554" s="22" t="n">
        <v>1.4</v>
      </c>
      <c r="L1554" s="23" t="n">
        <f aca="false">H1554*K1554</f>
        <v>3150</v>
      </c>
      <c r="M1554" s="23" t="n">
        <v>2500</v>
      </c>
      <c r="N1554" s="24" t="n">
        <f aca="false">L1554-M1554</f>
        <v>650</v>
      </c>
      <c r="O1554" s="25" t="n">
        <f aca="false">IF(L1554&gt;=M1554,1,0)</f>
        <v>1</v>
      </c>
      <c r="P1554" s="26" t="n">
        <v>0.891226818830243</v>
      </c>
      <c r="Q1554" s="26" t="n">
        <v>0.0864888123924269</v>
      </c>
      <c r="R1554" s="25" t="n">
        <v>67</v>
      </c>
      <c r="S1554" s="21" t="n">
        <v>10</v>
      </c>
    </row>
    <row r="1555" customFormat="false" ht="15" hidden="false" customHeight="true" outlineLevel="0" collapsed="false">
      <c r="A1555" s="19" t="n">
        <v>46070</v>
      </c>
      <c r="B1555" s="1" t="s">
        <v>344</v>
      </c>
      <c r="C1555" s="1" t="s">
        <v>190</v>
      </c>
      <c r="D1555" s="1" t="n">
        <v>34</v>
      </c>
      <c r="E1555" s="1" t="s">
        <v>16</v>
      </c>
      <c r="F1555" s="1" t="s">
        <v>300</v>
      </c>
      <c r="G1555" s="1" t="s">
        <v>260</v>
      </c>
      <c r="H1555" s="20" t="n">
        <v>2310</v>
      </c>
      <c r="I1555" s="21" t="n">
        <v>16.66</v>
      </c>
      <c r="J1555" s="20" t="n">
        <f aca="false">H1555*I1555</f>
        <v>38484.6</v>
      </c>
      <c r="K1555" s="22" t="n">
        <v>1.4</v>
      </c>
      <c r="L1555" s="23" t="n">
        <f aca="false">H1555*K1555</f>
        <v>3234</v>
      </c>
      <c r="M1555" s="23" t="n">
        <v>2500</v>
      </c>
      <c r="N1555" s="24" t="n">
        <f aca="false">L1555-M1555</f>
        <v>734</v>
      </c>
      <c r="O1555" s="25" t="n">
        <f aca="false">IF(L1555&gt;=M1555,1,0)</f>
        <v>1</v>
      </c>
      <c r="P1555" s="26" t="n">
        <v>0.932281976744186</v>
      </c>
      <c r="Q1555" s="26" t="n">
        <v>0.0742761225346202</v>
      </c>
      <c r="R1555" s="25" t="n">
        <v>78</v>
      </c>
      <c r="S1555" s="21" t="n">
        <v>10</v>
      </c>
    </row>
    <row r="1556" customFormat="false" ht="15" hidden="false" customHeight="true" outlineLevel="0" collapsed="false">
      <c r="A1556" s="19" t="n">
        <v>46070</v>
      </c>
      <c r="B1556" s="1" t="s">
        <v>344</v>
      </c>
      <c r="C1556" s="1" t="s">
        <v>190</v>
      </c>
      <c r="D1556" s="1" t="n">
        <v>35</v>
      </c>
      <c r="E1556" s="1" t="s">
        <v>16</v>
      </c>
      <c r="F1556" s="1" t="s">
        <v>300</v>
      </c>
      <c r="G1556" s="1" t="s">
        <v>260</v>
      </c>
      <c r="H1556" s="20" t="n">
        <v>2300</v>
      </c>
      <c r="I1556" s="21" t="n">
        <v>16.66</v>
      </c>
      <c r="J1556" s="20" t="n">
        <f aca="false">H1556*I1556</f>
        <v>38318</v>
      </c>
      <c r="K1556" s="22" t="n">
        <v>1.4</v>
      </c>
      <c r="L1556" s="23" t="n">
        <f aca="false">H1556*K1556</f>
        <v>3220</v>
      </c>
      <c r="M1556" s="23" t="n">
        <v>2500</v>
      </c>
      <c r="N1556" s="24" t="n">
        <f aca="false">L1556-M1556</f>
        <v>720</v>
      </c>
      <c r="O1556" s="25" t="n">
        <f aca="false">IF(L1556&gt;=M1556,1,0)</f>
        <v>1</v>
      </c>
      <c r="P1556" s="26" t="n">
        <v>0.912333333333333</v>
      </c>
      <c r="Q1556" s="26" t="n">
        <v>0.0786610878661088</v>
      </c>
      <c r="R1556" s="25" t="n">
        <v>75</v>
      </c>
      <c r="S1556" s="21" t="n">
        <v>10</v>
      </c>
    </row>
    <row r="1557" customFormat="false" ht="15" hidden="false" customHeight="true" outlineLevel="0" collapsed="false">
      <c r="A1557" s="19" t="n">
        <v>46070</v>
      </c>
      <c r="B1557" s="1" t="s">
        <v>344</v>
      </c>
      <c r="C1557" s="1" t="s">
        <v>190</v>
      </c>
      <c r="D1557" s="1" t="n">
        <v>36</v>
      </c>
      <c r="E1557" s="1" t="s">
        <v>16</v>
      </c>
      <c r="F1557" s="1" t="s">
        <v>300</v>
      </c>
      <c r="G1557" s="1" t="s">
        <v>260</v>
      </c>
      <c r="H1557" s="20" t="n">
        <v>1650</v>
      </c>
      <c r="I1557" s="21" t="n">
        <v>16.66</v>
      </c>
      <c r="J1557" s="20" t="n">
        <f aca="false">H1557*I1557</f>
        <v>27489</v>
      </c>
      <c r="K1557" s="22" t="n">
        <v>1.4</v>
      </c>
      <c r="L1557" s="23" t="n">
        <f aca="false">H1557*K1557</f>
        <v>2310</v>
      </c>
      <c r="M1557" s="23" t="n">
        <v>2500</v>
      </c>
      <c r="N1557" s="24" t="n">
        <f aca="false">L1557-M1557</f>
        <v>-190</v>
      </c>
      <c r="O1557" s="25" t="n">
        <f aca="false">IF(L1557&gt;=M1557,1,0)</f>
        <v>0</v>
      </c>
      <c r="P1557" s="26" t="n">
        <v>0.694166666666667</v>
      </c>
      <c r="Q1557" s="26" t="n">
        <v>0.100987925356751</v>
      </c>
      <c r="R1557" s="25" t="n">
        <v>67</v>
      </c>
      <c r="S1557" s="21" t="n">
        <v>10</v>
      </c>
    </row>
    <row r="1558" customFormat="false" ht="15" hidden="false" customHeight="true" outlineLevel="0" collapsed="false">
      <c r="A1558" s="19" t="n">
        <v>46070</v>
      </c>
      <c r="B1558" s="1" t="s">
        <v>344</v>
      </c>
      <c r="C1558" s="1" t="s">
        <v>190</v>
      </c>
      <c r="D1558" s="1" t="n">
        <v>37</v>
      </c>
      <c r="E1558" s="1" t="s">
        <v>16</v>
      </c>
      <c r="F1558" s="1" t="s">
        <v>300</v>
      </c>
      <c r="G1558" s="1" t="s">
        <v>260</v>
      </c>
      <c r="H1558" s="20" t="n">
        <v>2300</v>
      </c>
      <c r="I1558" s="21" t="n">
        <v>17.42</v>
      </c>
      <c r="J1558" s="20" t="n">
        <f aca="false">H1558*I1558</f>
        <v>40066</v>
      </c>
      <c r="K1558" s="22" t="n">
        <v>1.4</v>
      </c>
      <c r="L1558" s="23" t="n">
        <f aca="false">H1558*K1558</f>
        <v>3220</v>
      </c>
      <c r="M1558" s="23" t="n">
        <v>2500</v>
      </c>
      <c r="N1558" s="24" t="n">
        <f aca="false">L1558-M1558</f>
        <v>720</v>
      </c>
      <c r="O1558" s="25" t="n">
        <f aca="false">IF(L1558&gt;=M1558,1,0)</f>
        <v>1</v>
      </c>
      <c r="P1558" s="26" t="n">
        <v>0.948935116394255</v>
      </c>
      <c r="Q1558" s="26" t="n">
        <v>0.0696517412935323</v>
      </c>
      <c r="R1558" s="25" t="n">
        <v>75</v>
      </c>
      <c r="S1558" s="21" t="n">
        <v>10</v>
      </c>
    </row>
    <row r="1559" customFormat="false" ht="15" hidden="false" customHeight="true" outlineLevel="0" collapsed="false">
      <c r="A1559" s="19" t="n">
        <v>46070</v>
      </c>
      <c r="B1559" s="1" t="s">
        <v>344</v>
      </c>
      <c r="C1559" s="1" t="s">
        <v>190</v>
      </c>
      <c r="D1559" s="1" t="n">
        <v>38</v>
      </c>
      <c r="E1559" s="1" t="s">
        <v>16</v>
      </c>
      <c r="F1559" s="1" t="s">
        <v>300</v>
      </c>
      <c r="G1559" s="1" t="s">
        <v>260</v>
      </c>
      <c r="H1559" s="20" t="n">
        <v>2310</v>
      </c>
      <c r="I1559" s="21" t="n">
        <v>17.42</v>
      </c>
      <c r="J1559" s="20" t="n">
        <f aca="false">H1559*I1559</f>
        <v>40240.2</v>
      </c>
      <c r="K1559" s="22" t="n">
        <v>1.4</v>
      </c>
      <c r="L1559" s="23" t="n">
        <f aca="false">H1559*K1559</f>
        <v>3234</v>
      </c>
      <c r="M1559" s="23" t="n">
        <v>2500</v>
      </c>
      <c r="N1559" s="24" t="n">
        <f aca="false">L1559-M1559</f>
        <v>734</v>
      </c>
      <c r="O1559" s="25" t="n">
        <f aca="false">IF(L1559&gt;=M1559,1,0)</f>
        <v>1</v>
      </c>
      <c r="P1559" s="26" t="n">
        <v>0.921566091954023</v>
      </c>
      <c r="Q1559" s="26" t="n">
        <v>0.0779277318241184</v>
      </c>
      <c r="R1559" s="25" t="n">
        <v>82</v>
      </c>
      <c r="S1559" s="21" t="n">
        <v>10</v>
      </c>
    </row>
    <row r="1560" customFormat="false" ht="15" hidden="false" customHeight="true" outlineLevel="0" collapsed="false">
      <c r="A1560" s="19" t="n">
        <v>46071</v>
      </c>
      <c r="B1560" s="1" t="s">
        <v>344</v>
      </c>
      <c r="C1560" s="1" t="s">
        <v>138</v>
      </c>
      <c r="D1560" s="1" t="n">
        <v>1</v>
      </c>
      <c r="E1560" s="1" t="s">
        <v>13</v>
      </c>
      <c r="F1560" s="1" t="s">
        <v>150</v>
      </c>
      <c r="G1560" s="1" t="s">
        <v>149</v>
      </c>
      <c r="H1560" s="20" t="n">
        <v>1300</v>
      </c>
      <c r="I1560" s="21" t="n">
        <v>20.43</v>
      </c>
      <c r="J1560" s="20" t="n">
        <f aca="false">H1560*I1560</f>
        <v>26559</v>
      </c>
      <c r="K1560" s="22" t="n">
        <v>2.2</v>
      </c>
      <c r="L1560" s="23" t="n">
        <f aca="false">H1560*K1560</f>
        <v>2860</v>
      </c>
      <c r="M1560" s="23" t="n">
        <v>2500</v>
      </c>
      <c r="N1560" s="24" t="n">
        <f aca="false">L1560-M1560</f>
        <v>360</v>
      </c>
      <c r="O1560" s="25" t="n">
        <f aca="false">IF(L1560&gt;=M1560,1,0)</f>
        <v>1</v>
      </c>
      <c r="P1560" s="26" t="n">
        <v>0.7128</v>
      </c>
      <c r="Q1560" s="26" t="n">
        <v>0.1149</v>
      </c>
      <c r="R1560" s="25" t="n">
        <v>77</v>
      </c>
      <c r="S1560" s="21" t="n">
        <v>8</v>
      </c>
    </row>
    <row r="1561" customFormat="false" ht="15" hidden="false" customHeight="true" outlineLevel="0" collapsed="false">
      <c r="A1561" s="19" t="n">
        <v>46071</v>
      </c>
      <c r="B1561" s="1" t="s">
        <v>344</v>
      </c>
      <c r="C1561" s="1" t="s">
        <v>138</v>
      </c>
      <c r="D1561" s="1" t="n">
        <v>2</v>
      </c>
      <c r="E1561" s="1" t="s">
        <v>401</v>
      </c>
      <c r="F1561" s="1" t="s">
        <v>402</v>
      </c>
      <c r="G1561" s="1" t="s">
        <v>362</v>
      </c>
      <c r="H1561" s="20" t="n">
        <v>240</v>
      </c>
      <c r="I1561" s="21" t="n">
        <v>21.31</v>
      </c>
      <c r="J1561" s="20" t="n">
        <f aca="false">H1561*I1561</f>
        <v>5114.4</v>
      </c>
      <c r="K1561" s="22" t="n">
        <v>2.75</v>
      </c>
      <c r="L1561" s="23" t="n">
        <f aca="false">H1561*K1561</f>
        <v>660</v>
      </c>
      <c r="M1561" s="23" t="n">
        <v>2500</v>
      </c>
      <c r="N1561" s="24" t="n">
        <f aca="false">L1561-M1561</f>
        <v>-1840</v>
      </c>
      <c r="O1561" s="25" t="n">
        <f aca="false">IF(L1561&gt;=M1561,1,0)</f>
        <v>0</v>
      </c>
      <c r="P1561" s="26" t="n">
        <v>0.155</v>
      </c>
      <c r="Q1561" s="26" t="n">
        <v>0.3616</v>
      </c>
      <c r="R1561" s="25" t="n">
        <v>67</v>
      </c>
      <c r="S1561" s="21" t="n">
        <v>8</v>
      </c>
    </row>
    <row r="1562" customFormat="false" ht="15" hidden="false" customHeight="true" outlineLevel="0" collapsed="false">
      <c r="A1562" s="19" t="n">
        <v>46071</v>
      </c>
      <c r="B1562" s="1" t="s">
        <v>344</v>
      </c>
      <c r="C1562" s="1" t="s">
        <v>138</v>
      </c>
      <c r="D1562" s="1" t="n">
        <v>3</v>
      </c>
      <c r="E1562" s="1" t="s">
        <v>13</v>
      </c>
      <c r="F1562" s="1" t="s">
        <v>340</v>
      </c>
      <c r="G1562" s="1" t="s">
        <v>149</v>
      </c>
      <c r="H1562" s="20" t="n">
        <v>1600</v>
      </c>
      <c r="I1562" s="21" t="n">
        <v>20.83</v>
      </c>
      <c r="J1562" s="20" t="n">
        <f aca="false">H1562*I1562</f>
        <v>33328</v>
      </c>
      <c r="K1562" s="22" t="n">
        <v>2.2</v>
      </c>
      <c r="L1562" s="23" t="n">
        <f aca="false">H1562*K1562</f>
        <v>3520</v>
      </c>
      <c r="M1562" s="23" t="n">
        <v>2500</v>
      </c>
      <c r="N1562" s="24" t="n">
        <f aca="false">L1562-M1562</f>
        <v>1020</v>
      </c>
      <c r="O1562" s="25" t="n">
        <f aca="false">IF(L1562&gt;=M1562,1,0)</f>
        <v>1</v>
      </c>
      <c r="P1562" s="26" t="n">
        <v>0.8974</v>
      </c>
      <c r="Q1562" s="26" t="n">
        <v>0.0973</v>
      </c>
      <c r="R1562" s="25" t="n">
        <v>76</v>
      </c>
      <c r="S1562" s="21" t="n">
        <v>8</v>
      </c>
    </row>
    <row r="1563" customFormat="false" ht="15" hidden="false" customHeight="true" outlineLevel="0" collapsed="false">
      <c r="A1563" s="19" t="n">
        <v>46071</v>
      </c>
      <c r="B1563" s="1" t="s">
        <v>344</v>
      </c>
      <c r="C1563" s="1" t="s">
        <v>138</v>
      </c>
      <c r="D1563" s="1" t="n">
        <v>4</v>
      </c>
      <c r="E1563" s="1" t="s">
        <v>145</v>
      </c>
      <c r="F1563" s="1" t="s">
        <v>403</v>
      </c>
      <c r="G1563" s="1" t="s">
        <v>407</v>
      </c>
      <c r="H1563" s="20" t="n">
        <v>1050</v>
      </c>
      <c r="I1563" s="21" t="n">
        <v>21.54</v>
      </c>
      <c r="J1563" s="20" t="n">
        <f aca="false">H1563*I1563</f>
        <v>22617</v>
      </c>
      <c r="K1563" s="22" t="n">
        <v>2.2</v>
      </c>
      <c r="L1563" s="23" t="n">
        <f aca="false">H1563*K1563</f>
        <v>2310</v>
      </c>
      <c r="M1563" s="23" t="n">
        <v>2500</v>
      </c>
      <c r="N1563" s="24" t="n">
        <f aca="false">L1563-M1563</f>
        <v>-190</v>
      </c>
      <c r="O1563" s="25" t="n">
        <f aca="false">IF(L1563&gt;=M1563,1,0)</f>
        <v>0</v>
      </c>
      <c r="P1563" s="26" t="n">
        <v>0.6293</v>
      </c>
      <c r="Q1563" s="26" t="n">
        <v>0.1279</v>
      </c>
      <c r="R1563" s="25" t="n">
        <v>74</v>
      </c>
      <c r="S1563" s="21" t="n">
        <v>8</v>
      </c>
    </row>
    <row r="1564" customFormat="false" ht="15" hidden="false" customHeight="true" outlineLevel="0" collapsed="false">
      <c r="A1564" s="19" t="n">
        <v>46071</v>
      </c>
      <c r="B1564" s="1" t="s">
        <v>344</v>
      </c>
      <c r="C1564" s="1" t="s">
        <v>138</v>
      </c>
      <c r="D1564" s="1" t="n">
        <v>5</v>
      </c>
      <c r="E1564" s="1" t="s">
        <v>13</v>
      </c>
      <c r="F1564" s="1" t="s">
        <v>206</v>
      </c>
      <c r="G1564" s="1" t="s">
        <v>149</v>
      </c>
      <c r="H1564" s="20" t="n">
        <v>720</v>
      </c>
      <c r="I1564" s="21" t="n">
        <v>19.79</v>
      </c>
      <c r="J1564" s="20" t="n">
        <f aca="false">H1564*I1564</f>
        <v>14248.8</v>
      </c>
      <c r="K1564" s="22" t="n">
        <v>2.2</v>
      </c>
      <c r="L1564" s="23" t="n">
        <f aca="false">H1564*K1564</f>
        <v>1584</v>
      </c>
      <c r="M1564" s="23" t="n">
        <v>2500</v>
      </c>
      <c r="N1564" s="24" t="n">
        <f aca="false">L1564-M1564</f>
        <v>-916</v>
      </c>
      <c r="O1564" s="25" t="n">
        <f aca="false">IF(L1564&gt;=M1564,1,0)</f>
        <v>0</v>
      </c>
      <c r="P1564" s="26" t="n">
        <v>0.388</v>
      </c>
      <c r="Q1564" s="26" t="n">
        <v>0.1612</v>
      </c>
      <c r="R1564" s="25" t="n">
        <v>75</v>
      </c>
      <c r="S1564" s="21" t="n">
        <v>8</v>
      </c>
    </row>
    <row r="1565" customFormat="false" ht="15" hidden="false" customHeight="true" outlineLevel="0" collapsed="false">
      <c r="A1565" s="19" t="n">
        <v>46071</v>
      </c>
      <c r="B1565" s="1" t="s">
        <v>344</v>
      </c>
      <c r="C1565" s="1" t="s">
        <v>138</v>
      </c>
      <c r="D1565" s="1" t="n">
        <v>6</v>
      </c>
      <c r="E1565" s="1" t="s">
        <v>13</v>
      </c>
      <c r="F1565" s="1" t="s">
        <v>199</v>
      </c>
      <c r="G1565" s="1" t="s">
        <v>149</v>
      </c>
      <c r="H1565" s="20" t="n">
        <v>1250</v>
      </c>
      <c r="I1565" s="21" t="n">
        <v>20.43</v>
      </c>
      <c r="J1565" s="20" t="n">
        <f aca="false">H1565*I1565</f>
        <v>25537.5</v>
      </c>
      <c r="K1565" s="22" t="n">
        <v>2.2</v>
      </c>
      <c r="L1565" s="23" t="n">
        <f aca="false">H1565*K1565</f>
        <v>2750</v>
      </c>
      <c r="M1565" s="23" t="n">
        <v>2500</v>
      </c>
      <c r="N1565" s="24" t="n">
        <f aca="false">L1565-M1565</f>
        <v>250</v>
      </c>
      <c r="O1565" s="25" t="n">
        <f aca="false">IF(L1565&gt;=M1565,1,0)</f>
        <v>1</v>
      </c>
      <c r="P1565" s="26" t="n">
        <v>0.7301</v>
      </c>
      <c r="Q1565" s="26" t="n">
        <v>0.1355</v>
      </c>
      <c r="R1565" s="25" t="n">
        <v>72</v>
      </c>
      <c r="S1565" s="21" t="n">
        <v>8</v>
      </c>
    </row>
    <row r="1566" customFormat="false" ht="15" hidden="false" customHeight="true" outlineLevel="0" collapsed="false">
      <c r="A1566" s="19" t="n">
        <v>46071</v>
      </c>
      <c r="B1566" s="1" t="s">
        <v>344</v>
      </c>
      <c r="C1566" s="1" t="s">
        <v>138</v>
      </c>
      <c r="D1566" s="1" t="n">
        <v>7</v>
      </c>
      <c r="E1566" s="1" t="s">
        <v>13</v>
      </c>
      <c r="F1566" s="1" t="s">
        <v>234</v>
      </c>
      <c r="G1566" s="1" t="s">
        <v>149</v>
      </c>
      <c r="H1566" s="20" t="n">
        <v>1500</v>
      </c>
      <c r="I1566" s="21" t="n">
        <v>20.83</v>
      </c>
      <c r="J1566" s="20" t="n">
        <f aca="false">H1566*I1566</f>
        <v>31245</v>
      </c>
      <c r="K1566" s="22" t="n">
        <v>2.2</v>
      </c>
      <c r="L1566" s="23" t="n">
        <f aca="false">H1566*K1566</f>
        <v>3300</v>
      </c>
      <c r="M1566" s="23" t="n">
        <v>2500</v>
      </c>
      <c r="N1566" s="24" t="n">
        <f aca="false">L1566-M1566</f>
        <v>800.000000000001</v>
      </c>
      <c r="O1566" s="25" t="n">
        <f aca="false">IF(L1566&gt;=M1566,1,0)</f>
        <v>1</v>
      </c>
      <c r="P1566" s="26" t="n">
        <v>0.8345</v>
      </c>
      <c r="Q1566" s="26" t="n">
        <v>0.1438</v>
      </c>
      <c r="R1566" s="25" t="n">
        <v>77</v>
      </c>
      <c r="S1566" s="21" t="n">
        <v>8</v>
      </c>
    </row>
    <row r="1567" customFormat="false" ht="15" hidden="false" customHeight="true" outlineLevel="0" collapsed="false">
      <c r="A1567" s="19" t="n">
        <v>46071</v>
      </c>
      <c r="B1567" s="1" t="s">
        <v>344</v>
      </c>
      <c r="C1567" s="1" t="s">
        <v>138</v>
      </c>
      <c r="D1567" s="1" t="n">
        <v>8</v>
      </c>
      <c r="E1567" s="1" t="s">
        <v>13</v>
      </c>
      <c r="F1567" s="1" t="s">
        <v>391</v>
      </c>
      <c r="G1567" s="1" t="s">
        <v>149</v>
      </c>
      <c r="H1567" s="20" t="n">
        <v>1320</v>
      </c>
      <c r="I1567" s="21" t="n">
        <v>26.69</v>
      </c>
      <c r="J1567" s="20" t="n">
        <f aca="false">H1567*I1567</f>
        <v>35230.8</v>
      </c>
      <c r="K1567" s="22" t="n">
        <v>2.2</v>
      </c>
      <c r="L1567" s="23" t="n">
        <f aca="false">H1567*K1567</f>
        <v>2904</v>
      </c>
      <c r="M1567" s="23" t="n">
        <v>2500</v>
      </c>
      <c r="N1567" s="24" t="n">
        <f aca="false">L1567-M1567</f>
        <v>404</v>
      </c>
      <c r="O1567" s="25" t="n">
        <f aca="false">IF(L1567&gt;=M1567,1,0)</f>
        <v>1</v>
      </c>
      <c r="P1567" s="26" t="n">
        <v>0.6424</v>
      </c>
      <c r="Q1567" s="26" t="n">
        <v>0.1454</v>
      </c>
      <c r="R1567" s="25" t="n">
        <v>81</v>
      </c>
      <c r="S1567" s="21" t="n">
        <v>12</v>
      </c>
    </row>
    <row r="1568" customFormat="false" ht="15" hidden="false" customHeight="true" outlineLevel="0" collapsed="false">
      <c r="A1568" s="19" t="n">
        <v>46071</v>
      </c>
      <c r="B1568" s="1" t="s">
        <v>344</v>
      </c>
      <c r="C1568" s="1" t="s">
        <v>138</v>
      </c>
      <c r="D1568" s="1" t="n">
        <v>9</v>
      </c>
      <c r="E1568" s="1" t="s">
        <v>10</v>
      </c>
      <c r="F1568" s="1" t="s">
        <v>352</v>
      </c>
      <c r="G1568" s="1" t="s">
        <v>358</v>
      </c>
      <c r="H1568" s="20" t="n">
        <v>750</v>
      </c>
      <c r="I1568" s="21" t="n">
        <v>19.12</v>
      </c>
      <c r="J1568" s="20" t="n">
        <f aca="false">H1568*I1568</f>
        <v>14340</v>
      </c>
      <c r="K1568" s="22" t="n">
        <v>2.25</v>
      </c>
      <c r="L1568" s="23" t="n">
        <f aca="false">H1568*K1568</f>
        <v>1687.5</v>
      </c>
      <c r="M1568" s="23" t="n">
        <v>2500</v>
      </c>
      <c r="N1568" s="24" t="n">
        <f aca="false">L1568-M1568</f>
        <v>-812.5</v>
      </c>
      <c r="O1568" s="25" t="n">
        <f aca="false">IF(L1568&gt;=M1568,1,0)</f>
        <v>0</v>
      </c>
      <c r="P1568" s="26" t="n">
        <v>0.4492</v>
      </c>
      <c r="Q1568" s="26" t="n">
        <v>0.125</v>
      </c>
      <c r="R1568" s="25" t="n">
        <v>65</v>
      </c>
      <c r="S1568" s="21" t="n">
        <v>8</v>
      </c>
    </row>
    <row r="1569" customFormat="false" ht="15" hidden="false" customHeight="true" outlineLevel="0" collapsed="false">
      <c r="A1569" s="19" t="n">
        <v>46071</v>
      </c>
      <c r="B1569" s="1" t="s">
        <v>344</v>
      </c>
      <c r="C1569" s="1" t="s">
        <v>138</v>
      </c>
      <c r="D1569" s="1" t="n">
        <v>10</v>
      </c>
      <c r="E1569" s="1" t="s">
        <v>16</v>
      </c>
      <c r="F1569" s="1" t="s">
        <v>300</v>
      </c>
      <c r="G1569" s="1" t="s">
        <v>398</v>
      </c>
      <c r="H1569" s="20" t="n">
        <v>1350</v>
      </c>
      <c r="I1569" s="21" t="n">
        <v>18.51</v>
      </c>
      <c r="J1569" s="20" t="n">
        <f aca="false">H1569*I1569</f>
        <v>24988.5</v>
      </c>
      <c r="K1569" s="22" t="n">
        <v>1.4</v>
      </c>
      <c r="L1569" s="23" t="n">
        <f aca="false">H1569*K1569</f>
        <v>1890</v>
      </c>
      <c r="M1569" s="23" t="n">
        <v>2500</v>
      </c>
      <c r="N1569" s="24" t="n">
        <f aca="false">L1569-M1569</f>
        <v>-610</v>
      </c>
      <c r="O1569" s="25" t="n">
        <f aca="false">IF(L1569&gt;=M1569,1,0)</f>
        <v>0</v>
      </c>
      <c r="P1569" s="26" t="n">
        <v>0.7756</v>
      </c>
      <c r="Q1569" s="26" t="n">
        <v>0.1373</v>
      </c>
      <c r="R1569" s="25" t="n">
        <v>68</v>
      </c>
      <c r="S1569" s="21" t="n">
        <v>8</v>
      </c>
    </row>
    <row r="1570" customFormat="false" ht="15" hidden="false" customHeight="true" outlineLevel="0" collapsed="false">
      <c r="A1570" s="19" t="n">
        <v>46071</v>
      </c>
      <c r="B1570" s="1" t="s">
        <v>344</v>
      </c>
      <c r="C1570" s="1" t="s">
        <v>138</v>
      </c>
      <c r="D1570" s="1" t="n">
        <v>11</v>
      </c>
      <c r="E1570" s="1" t="s">
        <v>10</v>
      </c>
      <c r="F1570" s="1" t="s">
        <v>346</v>
      </c>
      <c r="G1570" s="1" t="s">
        <v>350</v>
      </c>
      <c r="H1570" s="20" t="n">
        <v>1300</v>
      </c>
      <c r="I1570" s="21" t="n">
        <v>22.25</v>
      </c>
      <c r="J1570" s="20" t="n">
        <f aca="false">H1570*I1570</f>
        <v>28925</v>
      </c>
      <c r="K1570" s="22" t="n">
        <v>1.99</v>
      </c>
      <c r="L1570" s="23" t="n">
        <f aca="false">H1570*K1570</f>
        <v>2587</v>
      </c>
      <c r="M1570" s="23" t="n">
        <v>2500</v>
      </c>
      <c r="N1570" s="24" t="n">
        <f aca="false">L1570-M1570</f>
        <v>87</v>
      </c>
      <c r="O1570" s="25" t="n">
        <f aca="false">IF(L1570&gt;=M1570,1,0)</f>
        <v>1</v>
      </c>
      <c r="P1570" s="26" t="n">
        <v>0.813</v>
      </c>
      <c r="Q1570" s="26" t="n">
        <v>0.1385</v>
      </c>
      <c r="R1570" s="25" t="n">
        <v>74</v>
      </c>
      <c r="S1570" s="21" t="n">
        <v>8</v>
      </c>
    </row>
    <row r="1571" customFormat="false" ht="15" hidden="false" customHeight="true" outlineLevel="0" collapsed="false">
      <c r="A1571" s="19" t="n">
        <v>46071</v>
      </c>
      <c r="B1571" s="1" t="s">
        <v>344</v>
      </c>
      <c r="C1571" s="1" t="s">
        <v>138</v>
      </c>
      <c r="D1571" s="1" t="n">
        <v>12</v>
      </c>
      <c r="E1571" s="1" t="s">
        <v>10</v>
      </c>
      <c r="F1571" s="1" t="s">
        <v>352</v>
      </c>
      <c r="G1571" s="1" t="s">
        <v>358</v>
      </c>
      <c r="H1571" s="20" t="n">
        <v>1500</v>
      </c>
      <c r="I1571" s="21" t="n">
        <v>19.12</v>
      </c>
      <c r="J1571" s="20" t="n">
        <f aca="false">H1571*I1571</f>
        <v>28680</v>
      </c>
      <c r="K1571" s="22" t="n">
        <v>2.25</v>
      </c>
      <c r="L1571" s="23" t="n">
        <f aca="false">H1571*K1571</f>
        <v>3375</v>
      </c>
      <c r="M1571" s="23" t="n">
        <v>2500</v>
      </c>
      <c r="N1571" s="24" t="n">
        <f aca="false">L1571-M1571</f>
        <v>875</v>
      </c>
      <c r="O1571" s="25" t="n">
        <f aca="false">IF(L1571&gt;=M1571,1,0)</f>
        <v>1</v>
      </c>
      <c r="P1571" s="26" t="n">
        <v>0.8284</v>
      </c>
      <c r="Q1571" s="26" t="n">
        <v>0.1262</v>
      </c>
      <c r="R1571" s="25" t="n">
        <v>71</v>
      </c>
      <c r="S1571" s="21" t="n">
        <v>8</v>
      </c>
    </row>
    <row r="1572" customFormat="false" ht="15" hidden="false" customHeight="true" outlineLevel="0" collapsed="false">
      <c r="A1572" s="19" t="n">
        <v>46071</v>
      </c>
      <c r="B1572" s="1" t="s">
        <v>344</v>
      </c>
      <c r="C1572" s="1" t="s">
        <v>138</v>
      </c>
      <c r="D1572" s="1" t="n">
        <v>13</v>
      </c>
      <c r="E1572" s="1" t="s">
        <v>10</v>
      </c>
      <c r="F1572" s="1" t="s">
        <v>346</v>
      </c>
      <c r="G1572" s="1" t="s">
        <v>350</v>
      </c>
      <c r="H1572" s="20" t="n">
        <v>1250</v>
      </c>
      <c r="I1572" s="21" t="n">
        <v>22.25</v>
      </c>
      <c r="J1572" s="20" t="n">
        <f aca="false">H1572*I1572</f>
        <v>27812.5</v>
      </c>
      <c r="K1572" s="22" t="n">
        <v>1.99</v>
      </c>
      <c r="L1572" s="23" t="n">
        <f aca="false">H1572*K1572</f>
        <v>2487.5</v>
      </c>
      <c r="M1572" s="23" t="n">
        <v>2500</v>
      </c>
      <c r="N1572" s="24" t="n">
        <f aca="false">L1572-M1572</f>
        <v>-12.5</v>
      </c>
      <c r="O1572" s="25" t="n">
        <f aca="false">IF(L1572&gt;=M1572,1,0)</f>
        <v>0</v>
      </c>
      <c r="P1572" s="26" t="n">
        <v>0.802</v>
      </c>
      <c r="Q1572" s="26" t="n">
        <v>0.2203</v>
      </c>
      <c r="R1572" s="25" t="n">
        <v>72</v>
      </c>
      <c r="S1572" s="21" t="n">
        <v>8</v>
      </c>
    </row>
    <row r="1573" customFormat="false" ht="15" hidden="false" customHeight="true" outlineLevel="0" collapsed="false">
      <c r="A1573" s="19" t="n">
        <v>46071</v>
      </c>
      <c r="B1573" s="1" t="s">
        <v>344</v>
      </c>
      <c r="C1573" s="1" t="s">
        <v>138</v>
      </c>
      <c r="D1573" s="1" t="n">
        <v>14</v>
      </c>
      <c r="E1573" s="1" t="s">
        <v>10</v>
      </c>
      <c r="F1573" s="1" t="s">
        <v>160</v>
      </c>
      <c r="G1573" s="1" t="s">
        <v>161</v>
      </c>
      <c r="H1573" s="20" t="n">
        <v>1420</v>
      </c>
      <c r="I1573" s="21" t="n">
        <v>22.05</v>
      </c>
      <c r="J1573" s="20" t="n">
        <f aca="false">H1573*I1573</f>
        <v>31311</v>
      </c>
      <c r="K1573" s="22" t="n">
        <v>1.83</v>
      </c>
      <c r="L1573" s="23" t="n">
        <f aca="false">H1573*K1573</f>
        <v>2598.6</v>
      </c>
      <c r="M1573" s="23" t="n">
        <v>2500</v>
      </c>
      <c r="N1573" s="24" t="n">
        <f aca="false">L1573-M1573</f>
        <v>98.5999999999999</v>
      </c>
      <c r="O1573" s="25" t="n">
        <f aca="false">IF(L1573&gt;=M1573,1,0)</f>
        <v>1</v>
      </c>
      <c r="P1573" s="26" t="n">
        <v>0.9029</v>
      </c>
      <c r="Q1573" s="26" t="n">
        <v>0.1503</v>
      </c>
      <c r="R1573" s="25" t="n">
        <v>72</v>
      </c>
      <c r="S1573" s="21" t="n">
        <v>8</v>
      </c>
    </row>
    <row r="1574" customFormat="false" ht="15" hidden="false" customHeight="true" outlineLevel="0" collapsed="false">
      <c r="A1574" s="19" t="n">
        <v>46071</v>
      </c>
      <c r="B1574" s="1" t="s">
        <v>344</v>
      </c>
      <c r="C1574" s="1" t="s">
        <v>138</v>
      </c>
      <c r="D1574" s="1" t="n">
        <v>15</v>
      </c>
      <c r="E1574" s="1" t="s">
        <v>10</v>
      </c>
      <c r="F1574" s="1" t="s">
        <v>167</v>
      </c>
      <c r="G1574" s="1" t="s">
        <v>208</v>
      </c>
      <c r="H1574" s="20" t="n">
        <v>1850</v>
      </c>
      <c r="I1574" s="21" t="n">
        <v>18.43</v>
      </c>
      <c r="J1574" s="20" t="n">
        <f aca="false">H1574*I1574</f>
        <v>34095.5</v>
      </c>
      <c r="K1574" s="22" t="n">
        <v>1.53</v>
      </c>
      <c r="L1574" s="23" t="n">
        <f aca="false">H1574*K1574</f>
        <v>2830.5</v>
      </c>
      <c r="M1574" s="23" t="n">
        <v>2500</v>
      </c>
      <c r="N1574" s="24" t="n">
        <f aca="false">L1574-M1574</f>
        <v>330.5</v>
      </c>
      <c r="O1574" s="25" t="n">
        <f aca="false">IF(L1574&gt;=M1574,1,0)</f>
        <v>1</v>
      </c>
      <c r="P1574" s="26" t="n">
        <v>0.9165</v>
      </c>
      <c r="Q1574" s="26" t="n">
        <v>0.1489</v>
      </c>
      <c r="R1574" s="25" t="n">
        <v>76</v>
      </c>
      <c r="S1574" s="21" t="n">
        <v>8</v>
      </c>
    </row>
    <row r="1575" customFormat="false" ht="15" hidden="false" customHeight="true" outlineLevel="0" collapsed="false">
      <c r="A1575" s="19" t="n">
        <v>46071</v>
      </c>
      <c r="B1575" s="1" t="s">
        <v>344</v>
      </c>
      <c r="C1575" s="1" t="s">
        <v>138</v>
      </c>
      <c r="D1575" s="1" t="n">
        <v>16</v>
      </c>
      <c r="E1575" s="1" t="s">
        <v>10</v>
      </c>
      <c r="F1575" s="1" t="s">
        <v>346</v>
      </c>
      <c r="G1575" s="1" t="s">
        <v>350</v>
      </c>
      <c r="H1575" s="20" t="n">
        <v>1200</v>
      </c>
      <c r="I1575" s="21" t="n">
        <v>22.25</v>
      </c>
      <c r="J1575" s="20" t="n">
        <f aca="false">H1575*I1575</f>
        <v>26700</v>
      </c>
      <c r="K1575" s="22" t="n">
        <v>1.99</v>
      </c>
      <c r="L1575" s="23" t="n">
        <f aca="false">H1575*K1575</f>
        <v>2388</v>
      </c>
      <c r="M1575" s="23" t="n">
        <v>2500</v>
      </c>
      <c r="N1575" s="24" t="n">
        <f aca="false">L1575-M1575</f>
        <v>-112</v>
      </c>
      <c r="O1575" s="25" t="n">
        <f aca="false">IF(L1575&gt;=M1575,1,0)</f>
        <v>0</v>
      </c>
      <c r="P1575" s="26" t="n">
        <v>0.7699</v>
      </c>
      <c r="Q1575" s="26" t="n">
        <v>0.1494</v>
      </c>
      <c r="R1575" s="25" t="n">
        <v>72</v>
      </c>
      <c r="S1575" s="21" t="n">
        <v>8</v>
      </c>
    </row>
    <row r="1576" customFormat="false" ht="15" hidden="false" customHeight="true" outlineLevel="0" collapsed="false">
      <c r="A1576" s="19" t="n">
        <v>46071</v>
      </c>
      <c r="B1576" s="1" t="s">
        <v>344</v>
      </c>
      <c r="C1576" s="1" t="s">
        <v>164</v>
      </c>
      <c r="D1576" s="1" t="n">
        <v>17</v>
      </c>
      <c r="E1576" s="1" t="s">
        <v>10</v>
      </c>
      <c r="F1576" s="1" t="s">
        <v>165</v>
      </c>
      <c r="G1576" s="1" t="s">
        <v>303</v>
      </c>
      <c r="H1576" s="20" t="n">
        <v>1050</v>
      </c>
      <c r="I1576" s="21" t="n">
        <v>35.97</v>
      </c>
      <c r="J1576" s="20" t="n">
        <f aca="false">H1576*I1576</f>
        <v>37768.5</v>
      </c>
      <c r="K1576" s="22" t="n">
        <v>3.12</v>
      </c>
      <c r="L1576" s="23" t="n">
        <f aca="false">H1576*K1576</f>
        <v>3276</v>
      </c>
      <c r="M1576" s="23" t="n">
        <v>2500</v>
      </c>
      <c r="N1576" s="24" t="n">
        <f aca="false">L1576-M1576</f>
        <v>776</v>
      </c>
      <c r="O1576" s="25" t="n">
        <f aca="false">IF(L1576&gt;=M1576,1,0)</f>
        <v>1</v>
      </c>
      <c r="P1576" s="26" t="n">
        <v>0.7244</v>
      </c>
      <c r="Q1576" s="26" t="n">
        <v>0.0574</v>
      </c>
      <c r="R1576" s="25" t="n">
        <v>87</v>
      </c>
      <c r="S1576" s="21" t="n">
        <v>10</v>
      </c>
    </row>
    <row r="1577" customFormat="false" ht="15" hidden="false" customHeight="true" outlineLevel="0" collapsed="false">
      <c r="A1577" s="19" t="n">
        <v>46071</v>
      </c>
      <c r="B1577" s="1" t="s">
        <v>344</v>
      </c>
      <c r="C1577" s="1" t="s">
        <v>164</v>
      </c>
      <c r="D1577" s="1" t="n">
        <v>18</v>
      </c>
      <c r="E1577" s="1" t="s">
        <v>10</v>
      </c>
      <c r="F1577" s="1" t="s">
        <v>167</v>
      </c>
      <c r="G1577" s="1" t="s">
        <v>208</v>
      </c>
      <c r="H1577" s="20" t="n">
        <v>1950</v>
      </c>
      <c r="I1577" s="21" t="n">
        <v>19.05</v>
      </c>
      <c r="J1577" s="20" t="n">
        <f aca="false">H1577*I1577</f>
        <v>37147.5</v>
      </c>
      <c r="K1577" s="22" t="n">
        <v>1.83</v>
      </c>
      <c r="L1577" s="23" t="n">
        <f aca="false">H1577*K1577</f>
        <v>3568.5</v>
      </c>
      <c r="M1577" s="23" t="n">
        <v>2500</v>
      </c>
      <c r="N1577" s="24" t="n">
        <f aca="false">L1577-M1577</f>
        <v>1068.5</v>
      </c>
      <c r="O1577" s="25" t="n">
        <f aca="false">IF(L1577&gt;=M1577,1,0)</f>
        <v>1</v>
      </c>
      <c r="P1577" s="26" t="n">
        <v>0.9254</v>
      </c>
      <c r="Q1577" s="26" t="n">
        <v>0.0749</v>
      </c>
      <c r="R1577" s="25" t="n">
        <v>82</v>
      </c>
      <c r="S1577" s="21" t="n">
        <v>8</v>
      </c>
    </row>
    <row r="1578" customFormat="false" ht="15" hidden="false" customHeight="true" outlineLevel="0" collapsed="false">
      <c r="A1578" s="19" t="n">
        <v>46071</v>
      </c>
      <c r="B1578" s="1" t="s">
        <v>344</v>
      </c>
      <c r="C1578" s="1" t="s">
        <v>164</v>
      </c>
      <c r="D1578" s="1" t="n">
        <v>19</v>
      </c>
      <c r="E1578" s="1" t="s">
        <v>10</v>
      </c>
      <c r="F1578" s="1" t="s">
        <v>167</v>
      </c>
      <c r="G1578" s="1" t="s">
        <v>208</v>
      </c>
      <c r="H1578" s="20" t="n">
        <v>1950</v>
      </c>
      <c r="I1578" s="21" t="n">
        <v>19.05</v>
      </c>
      <c r="J1578" s="20" t="n">
        <f aca="false">H1578*I1578</f>
        <v>37147.5</v>
      </c>
      <c r="K1578" s="22" t="n">
        <v>1.83</v>
      </c>
      <c r="L1578" s="23" t="n">
        <f aca="false">H1578*K1578</f>
        <v>3568.5</v>
      </c>
      <c r="M1578" s="23" t="n">
        <v>2500</v>
      </c>
      <c r="N1578" s="24" t="n">
        <f aca="false">L1578-M1578</f>
        <v>1068.5</v>
      </c>
      <c r="O1578" s="25" t="n">
        <f aca="false">IF(L1578&gt;=M1578,1,0)</f>
        <v>1</v>
      </c>
      <c r="P1578" s="26" t="n">
        <v>0.9254</v>
      </c>
      <c r="Q1578" s="26" t="n">
        <v>0.0731</v>
      </c>
      <c r="R1578" s="25" t="n">
        <v>82</v>
      </c>
      <c r="S1578" s="21" t="n">
        <v>8</v>
      </c>
    </row>
    <row r="1579" customFormat="false" ht="15" hidden="false" customHeight="true" outlineLevel="0" collapsed="false">
      <c r="A1579" s="19" t="n">
        <v>46071</v>
      </c>
      <c r="B1579" s="1" t="s">
        <v>344</v>
      </c>
      <c r="C1579" s="1" t="s">
        <v>164</v>
      </c>
      <c r="D1579" s="1" t="n">
        <v>20</v>
      </c>
      <c r="E1579" s="1" t="s">
        <v>10</v>
      </c>
      <c r="F1579" s="1" t="s">
        <v>399</v>
      </c>
      <c r="G1579" s="1" t="s">
        <v>405</v>
      </c>
      <c r="H1579" s="20" t="n">
        <v>1300</v>
      </c>
      <c r="I1579" s="21" t="n">
        <v>20.36</v>
      </c>
      <c r="J1579" s="20" t="n">
        <f aca="false">H1579*I1579</f>
        <v>26468</v>
      </c>
      <c r="K1579" s="22" t="n">
        <v>1.79</v>
      </c>
      <c r="L1579" s="23" t="n">
        <f aca="false">H1579*K1579</f>
        <v>2327</v>
      </c>
      <c r="M1579" s="23" t="n">
        <v>2500</v>
      </c>
      <c r="N1579" s="24" t="n">
        <f aca="false">L1579-M1579</f>
        <v>-173</v>
      </c>
      <c r="O1579" s="25" t="n">
        <f aca="false">IF(L1579&gt;=M1579,1,0)</f>
        <v>0</v>
      </c>
      <c r="P1579" s="26" t="n">
        <v>0.7377</v>
      </c>
      <c r="Q1579" s="26" t="n">
        <v>0.0893</v>
      </c>
      <c r="R1579" s="25" t="n">
        <v>73</v>
      </c>
      <c r="S1579" s="21" t="n">
        <v>8</v>
      </c>
    </row>
    <row r="1580" customFormat="false" ht="15" hidden="false" customHeight="true" outlineLevel="0" collapsed="false">
      <c r="A1580" s="19" t="n">
        <v>46071</v>
      </c>
      <c r="B1580" s="1" t="s">
        <v>344</v>
      </c>
      <c r="C1580" s="1" t="s">
        <v>164</v>
      </c>
      <c r="D1580" s="1" t="n">
        <v>21</v>
      </c>
      <c r="E1580" s="1" t="s">
        <v>10</v>
      </c>
      <c r="F1580" s="1" t="s">
        <v>361</v>
      </c>
      <c r="G1580" s="1" t="s">
        <v>370</v>
      </c>
      <c r="H1580" s="20" t="n">
        <v>800</v>
      </c>
      <c r="I1580" s="21" t="n">
        <v>46.93</v>
      </c>
      <c r="J1580" s="20" t="n">
        <f aca="false">H1580*I1580</f>
        <v>37544</v>
      </c>
      <c r="K1580" s="22" t="n">
        <v>3.6</v>
      </c>
      <c r="L1580" s="23" t="n">
        <f aca="false">H1580*K1580</f>
        <v>2880</v>
      </c>
      <c r="M1580" s="23" t="n">
        <v>2500</v>
      </c>
      <c r="N1580" s="24" t="n">
        <f aca="false">L1580-M1580</f>
        <v>380</v>
      </c>
      <c r="O1580" s="25" t="n">
        <f aca="false">IF(L1580&gt;=M1580,1,0)</f>
        <v>1</v>
      </c>
      <c r="P1580" s="26" t="n">
        <v>0.8201</v>
      </c>
      <c r="Q1580" s="26" t="n">
        <v>0.0864</v>
      </c>
      <c r="R1580" s="25" t="n">
        <v>75</v>
      </c>
      <c r="S1580" s="21" t="n">
        <v>10</v>
      </c>
    </row>
    <row r="1581" customFormat="false" ht="15" hidden="false" customHeight="true" outlineLevel="0" collapsed="false">
      <c r="A1581" s="19" t="n">
        <v>46071</v>
      </c>
      <c r="B1581" s="1" t="s">
        <v>344</v>
      </c>
      <c r="C1581" s="1" t="s">
        <v>164</v>
      </c>
      <c r="D1581" s="1" t="n">
        <v>22</v>
      </c>
      <c r="E1581" s="1" t="s">
        <v>176</v>
      </c>
      <c r="F1581" s="1" t="s">
        <v>408</v>
      </c>
      <c r="G1581" s="1" t="s">
        <v>254</v>
      </c>
      <c r="H1581" s="20" t="n">
        <v>1300</v>
      </c>
      <c r="I1581" s="21" t="n">
        <v>21.29</v>
      </c>
      <c r="J1581" s="20" t="n">
        <f aca="false">H1581*I1581</f>
        <v>27677</v>
      </c>
      <c r="K1581" s="22" t="n">
        <v>1.6</v>
      </c>
      <c r="L1581" s="23" t="n">
        <f aca="false">H1581*K1581</f>
        <v>2080</v>
      </c>
      <c r="M1581" s="23" t="n">
        <v>2500</v>
      </c>
      <c r="N1581" s="24" t="n">
        <f aca="false">L1581-M1581</f>
        <v>-420</v>
      </c>
      <c r="O1581" s="25" t="n">
        <f aca="false">IF(L1581&gt;=M1581,1,0)</f>
        <v>0</v>
      </c>
      <c r="P1581" s="26" t="n">
        <v>0.744</v>
      </c>
      <c r="Q1581" s="26" t="n">
        <v>0.0881</v>
      </c>
      <c r="R1581" s="25" t="n">
        <v>77</v>
      </c>
      <c r="S1581" s="21" t="n">
        <v>8</v>
      </c>
    </row>
    <row r="1582" customFormat="false" ht="15" hidden="false" customHeight="true" outlineLevel="0" collapsed="false">
      <c r="A1582" s="19" t="n">
        <v>46071</v>
      </c>
      <c r="B1582" s="1" t="s">
        <v>344</v>
      </c>
      <c r="C1582" s="1" t="s">
        <v>164</v>
      </c>
      <c r="D1582" s="1" t="n">
        <v>23</v>
      </c>
      <c r="E1582" s="1" t="s">
        <v>22</v>
      </c>
      <c r="F1582" s="1" t="s">
        <v>304</v>
      </c>
      <c r="G1582" s="1" t="s">
        <v>385</v>
      </c>
      <c r="H1582" s="20" t="n">
        <v>1850</v>
      </c>
      <c r="I1582" s="21" t="n">
        <v>18.15</v>
      </c>
      <c r="J1582" s="20" t="n">
        <f aca="false">H1582*I1582</f>
        <v>33577.5</v>
      </c>
      <c r="K1582" s="22" t="n">
        <v>1.1</v>
      </c>
      <c r="L1582" s="23" t="n">
        <f aca="false">H1582*K1582</f>
        <v>2035</v>
      </c>
      <c r="M1582" s="23" t="n">
        <v>2500</v>
      </c>
      <c r="N1582" s="24" t="n">
        <f aca="false">L1582-M1582</f>
        <v>-465</v>
      </c>
      <c r="O1582" s="25" t="n">
        <f aca="false">IF(L1582&gt;=M1582,1,0)</f>
        <v>0</v>
      </c>
      <c r="P1582" s="26" t="n">
        <v>0.6858</v>
      </c>
      <c r="Q1582" s="26" t="n">
        <v>0.0677</v>
      </c>
      <c r="R1582" s="25" t="n">
        <v>80</v>
      </c>
      <c r="S1582" s="21" t="n">
        <v>10</v>
      </c>
    </row>
    <row r="1583" customFormat="false" ht="15" hidden="false" customHeight="true" outlineLevel="0" collapsed="false">
      <c r="A1583" s="19" t="n">
        <v>46071</v>
      </c>
      <c r="B1583" s="1" t="s">
        <v>344</v>
      </c>
      <c r="C1583" s="1" t="s">
        <v>164</v>
      </c>
      <c r="D1583" s="1" t="n">
        <v>24</v>
      </c>
      <c r="E1583" s="1" t="s">
        <v>22</v>
      </c>
      <c r="F1583" s="1" t="s">
        <v>174</v>
      </c>
      <c r="G1583" s="1" t="s">
        <v>395</v>
      </c>
      <c r="H1583" s="20" t="n">
        <v>1800</v>
      </c>
      <c r="I1583" s="21" t="n">
        <v>23.27</v>
      </c>
      <c r="J1583" s="20" t="n">
        <f aca="false">H1583*I1583</f>
        <v>41886</v>
      </c>
      <c r="K1583" s="22" t="n">
        <v>1.4</v>
      </c>
      <c r="L1583" s="23" t="n">
        <f aca="false">H1583*K1583</f>
        <v>2520</v>
      </c>
      <c r="M1583" s="23" t="n">
        <v>2500</v>
      </c>
      <c r="N1583" s="24" t="n">
        <f aca="false">L1583-M1583</f>
        <v>20</v>
      </c>
      <c r="O1583" s="25" t="n">
        <f aca="false">IF(L1583&gt;=M1583,1,0)</f>
        <v>1</v>
      </c>
      <c r="P1583" s="26" t="n">
        <v>0.8814</v>
      </c>
      <c r="Q1583" s="26" t="n">
        <v>0.0819</v>
      </c>
      <c r="R1583" s="25" t="n">
        <v>77</v>
      </c>
      <c r="S1583" s="21" t="n">
        <v>10</v>
      </c>
    </row>
    <row r="1584" customFormat="false" ht="15" hidden="false" customHeight="true" outlineLevel="0" collapsed="false">
      <c r="A1584" s="19" t="n">
        <v>46071</v>
      </c>
      <c r="B1584" s="1" t="s">
        <v>344</v>
      </c>
      <c r="C1584" s="1" t="s">
        <v>164</v>
      </c>
      <c r="D1584" s="1" t="n">
        <v>25</v>
      </c>
      <c r="E1584" s="1" t="s">
        <v>10</v>
      </c>
      <c r="F1584" s="1" t="s">
        <v>400</v>
      </c>
      <c r="G1584" s="1" t="s">
        <v>342</v>
      </c>
      <c r="H1584" s="20" t="n">
        <v>1000</v>
      </c>
      <c r="I1584" s="21" t="n">
        <v>26.51</v>
      </c>
      <c r="J1584" s="20" t="n">
        <f aca="false">H1584*I1584</f>
        <v>26510</v>
      </c>
      <c r="K1584" s="22" t="n">
        <v>2.35</v>
      </c>
      <c r="L1584" s="23" t="n">
        <f aca="false">H1584*K1584</f>
        <v>2350</v>
      </c>
      <c r="M1584" s="23" t="n">
        <v>2500</v>
      </c>
      <c r="N1584" s="24" t="n">
        <f aca="false">L1584-M1584</f>
        <v>-150</v>
      </c>
      <c r="O1584" s="25" t="n">
        <f aca="false">IF(L1584&gt;=M1584,1,0)</f>
        <v>0</v>
      </c>
      <c r="P1584" s="26" t="n">
        <v>0.6654</v>
      </c>
      <c r="Q1584" s="26" t="n">
        <v>0.15</v>
      </c>
      <c r="R1584" s="25" t="n">
        <v>82</v>
      </c>
      <c r="S1584" s="21" t="n">
        <v>8</v>
      </c>
    </row>
    <row r="1585" customFormat="false" ht="15" hidden="false" customHeight="true" outlineLevel="0" collapsed="false">
      <c r="A1585" s="19" t="n">
        <v>46071</v>
      </c>
      <c r="B1585" s="1" t="s">
        <v>344</v>
      </c>
      <c r="C1585" s="1" t="s">
        <v>164</v>
      </c>
      <c r="D1585" s="1" t="n">
        <v>26</v>
      </c>
      <c r="E1585" s="1" t="s">
        <v>10</v>
      </c>
      <c r="F1585" s="1" t="s">
        <v>400</v>
      </c>
      <c r="G1585" s="1" t="s">
        <v>406</v>
      </c>
      <c r="H1585" s="20" t="n">
        <v>650</v>
      </c>
      <c r="I1585" s="21" t="n">
        <v>22.46</v>
      </c>
      <c r="J1585" s="20" t="n">
        <f aca="false">H1585*I1585</f>
        <v>14599</v>
      </c>
      <c r="K1585" s="22" t="n">
        <v>1.56</v>
      </c>
      <c r="L1585" s="23" t="n">
        <f aca="false">H1585*K1585</f>
        <v>1014</v>
      </c>
      <c r="M1585" s="23" t="n">
        <v>2500</v>
      </c>
      <c r="N1585" s="24" t="n">
        <f aca="false">L1585-M1585</f>
        <v>-1486</v>
      </c>
      <c r="O1585" s="25" t="n">
        <f aca="false">IF(L1585&gt;=M1585,1,0)</f>
        <v>0</v>
      </c>
      <c r="P1585" s="26" t="n">
        <v>0.372</v>
      </c>
      <c r="Q1585" s="26" t="n">
        <v>0.1138</v>
      </c>
      <c r="R1585" s="25" t="n">
        <v>73</v>
      </c>
      <c r="S1585" s="21" t="n">
        <v>8</v>
      </c>
    </row>
    <row r="1586" customFormat="false" ht="15" hidden="false" customHeight="true" outlineLevel="0" collapsed="false">
      <c r="A1586" s="19" t="n">
        <v>46071</v>
      </c>
      <c r="B1586" s="1" t="s">
        <v>344</v>
      </c>
      <c r="C1586" s="1" t="s">
        <v>164</v>
      </c>
      <c r="D1586" s="1" t="n">
        <v>27</v>
      </c>
      <c r="E1586" s="1" t="s">
        <v>219</v>
      </c>
      <c r="F1586" s="1" t="s">
        <v>355</v>
      </c>
      <c r="G1586" s="1" t="s">
        <v>356</v>
      </c>
      <c r="H1586" s="20" t="n">
        <v>1500</v>
      </c>
      <c r="I1586" s="21" t="n">
        <v>16.16</v>
      </c>
      <c r="J1586" s="20" t="n">
        <f aca="false">H1586*I1586</f>
        <v>24240</v>
      </c>
      <c r="K1586" s="22" t="n">
        <v>1.27</v>
      </c>
      <c r="L1586" s="23" t="n">
        <f aca="false">H1586*K1586</f>
        <v>1905</v>
      </c>
      <c r="M1586" s="23" t="n">
        <v>2500</v>
      </c>
      <c r="N1586" s="24" t="n">
        <f aca="false">L1586-M1586</f>
        <v>-595</v>
      </c>
      <c r="O1586" s="25" t="n">
        <f aca="false">IF(L1586&gt;=M1586,1,0)</f>
        <v>0</v>
      </c>
      <c r="P1586" s="26" t="n">
        <v>0.7227</v>
      </c>
      <c r="Q1586" s="26" t="n">
        <v>0.1161</v>
      </c>
      <c r="R1586" s="25" t="n">
        <v>72</v>
      </c>
      <c r="S1586" s="21" t="n">
        <v>8</v>
      </c>
    </row>
    <row r="1587" customFormat="false" ht="15" hidden="false" customHeight="true" outlineLevel="0" collapsed="false">
      <c r="A1587" s="19" t="n">
        <v>46071</v>
      </c>
      <c r="B1587" s="1" t="s">
        <v>344</v>
      </c>
      <c r="C1587" s="1" t="s">
        <v>164</v>
      </c>
      <c r="D1587" s="1" t="n">
        <v>28</v>
      </c>
      <c r="E1587" s="1" t="s">
        <v>10</v>
      </c>
      <c r="F1587" s="1" t="s">
        <v>361</v>
      </c>
      <c r="G1587" s="1" t="s">
        <v>370</v>
      </c>
      <c r="H1587" s="20" t="n">
        <v>800</v>
      </c>
      <c r="I1587" s="21" t="n">
        <v>46.93</v>
      </c>
      <c r="J1587" s="20" t="n">
        <f aca="false">H1587*I1587</f>
        <v>37544</v>
      </c>
      <c r="K1587" s="22" t="n">
        <v>3.6</v>
      </c>
      <c r="L1587" s="23" t="n">
        <f aca="false">H1587*K1587</f>
        <v>2880</v>
      </c>
      <c r="M1587" s="23" t="n">
        <v>2500</v>
      </c>
      <c r="N1587" s="24" t="n">
        <f aca="false">L1587-M1587</f>
        <v>380</v>
      </c>
      <c r="O1587" s="25" t="n">
        <f aca="false">IF(L1587&gt;=M1587,1,0)</f>
        <v>1</v>
      </c>
      <c r="P1587" s="26" t="n">
        <v>0.8332</v>
      </c>
      <c r="Q1587" s="26" t="n">
        <v>0.1794</v>
      </c>
      <c r="R1587" s="25" t="n">
        <v>78</v>
      </c>
      <c r="S1587" s="21" t="n">
        <v>10</v>
      </c>
    </row>
    <row r="1588" customFormat="false" ht="15" hidden="false" customHeight="true" outlineLevel="0" collapsed="false">
      <c r="A1588" s="19" t="n">
        <v>46071</v>
      </c>
      <c r="B1588" s="1" t="s">
        <v>344</v>
      </c>
      <c r="C1588" s="1" t="s">
        <v>164</v>
      </c>
      <c r="D1588" s="1" t="n">
        <v>29</v>
      </c>
      <c r="E1588" s="1" t="s">
        <v>10</v>
      </c>
      <c r="F1588" s="1" t="s">
        <v>160</v>
      </c>
      <c r="G1588" s="1" t="s">
        <v>185</v>
      </c>
      <c r="H1588" s="20" t="n">
        <v>1600</v>
      </c>
      <c r="I1588" s="21" t="n">
        <v>17.89</v>
      </c>
      <c r="J1588" s="20" t="n">
        <f aca="false">H1588*I1588</f>
        <v>28624</v>
      </c>
      <c r="K1588" s="22" t="n">
        <v>1.44</v>
      </c>
      <c r="L1588" s="23" t="n">
        <f aca="false">H1588*K1588</f>
        <v>2304</v>
      </c>
      <c r="M1588" s="23" t="n">
        <v>2500</v>
      </c>
      <c r="N1588" s="24" t="n">
        <f aca="false">L1588-M1588</f>
        <v>-196</v>
      </c>
      <c r="O1588" s="25" t="n">
        <f aca="false">IF(L1588&gt;=M1588,1,0)</f>
        <v>0</v>
      </c>
      <c r="P1588" s="26" t="n">
        <v>0.89</v>
      </c>
      <c r="Q1588" s="26" t="n">
        <v>0.0914</v>
      </c>
      <c r="R1588" s="25" t="n">
        <v>70</v>
      </c>
      <c r="S1588" s="21" t="n">
        <v>8</v>
      </c>
    </row>
    <row r="1589" customFormat="false" ht="15" hidden="false" customHeight="true" outlineLevel="0" collapsed="false">
      <c r="A1589" s="19" t="n">
        <v>46071</v>
      </c>
      <c r="B1589" s="1" t="s">
        <v>344</v>
      </c>
      <c r="C1589" s="1" t="s">
        <v>164</v>
      </c>
      <c r="D1589" s="1" t="n">
        <v>30</v>
      </c>
      <c r="E1589" s="1" t="s">
        <v>10</v>
      </c>
      <c r="F1589" s="1" t="s">
        <v>160</v>
      </c>
      <c r="G1589" s="1" t="s">
        <v>161</v>
      </c>
      <c r="H1589" s="20" t="n">
        <v>1600</v>
      </c>
      <c r="I1589" s="21" t="n">
        <v>22.05</v>
      </c>
      <c r="J1589" s="20" t="n">
        <f aca="false">H1589*I1589</f>
        <v>35280</v>
      </c>
      <c r="K1589" s="22" t="n">
        <v>1.83</v>
      </c>
      <c r="L1589" s="23" t="n">
        <f aca="false">H1589*K1589</f>
        <v>2928</v>
      </c>
      <c r="M1589" s="23" t="n">
        <v>2500</v>
      </c>
      <c r="N1589" s="24" t="n">
        <f aca="false">L1589-M1589</f>
        <v>428</v>
      </c>
      <c r="O1589" s="25" t="n">
        <f aca="false">IF(L1589&gt;=M1589,1,0)</f>
        <v>1</v>
      </c>
      <c r="P1589" s="26" t="n">
        <v>0.9378</v>
      </c>
      <c r="Q1589" s="26" t="n">
        <v>0.1053</v>
      </c>
      <c r="R1589" s="25" t="n">
        <v>77</v>
      </c>
      <c r="S1589" s="21" t="n">
        <v>8</v>
      </c>
    </row>
    <row r="1590" customFormat="false" ht="15" hidden="false" customHeight="true" outlineLevel="0" collapsed="false">
      <c r="A1590" s="19" t="n">
        <v>46071</v>
      </c>
      <c r="B1590" s="1" t="s">
        <v>344</v>
      </c>
      <c r="C1590" s="1" t="s">
        <v>164</v>
      </c>
      <c r="D1590" s="1" t="n">
        <v>31</v>
      </c>
      <c r="E1590" s="1" t="s">
        <v>176</v>
      </c>
      <c r="F1590" s="1" t="s">
        <v>337</v>
      </c>
      <c r="G1590" s="1" t="s">
        <v>326</v>
      </c>
      <c r="H1590" s="20" t="n">
        <v>1450</v>
      </c>
      <c r="I1590" s="21" t="n">
        <v>20.86</v>
      </c>
      <c r="J1590" s="20" t="n">
        <f aca="false">H1590*I1590</f>
        <v>30247</v>
      </c>
      <c r="K1590" s="22" t="n">
        <v>1.86</v>
      </c>
      <c r="L1590" s="23" t="n">
        <f aca="false">H1590*K1590</f>
        <v>2697</v>
      </c>
      <c r="M1590" s="23" t="n">
        <v>2500</v>
      </c>
      <c r="N1590" s="24" t="n">
        <f aca="false">L1590-M1590</f>
        <v>197</v>
      </c>
      <c r="O1590" s="25" t="n">
        <f aca="false">IF(L1590&gt;=M1590,1,0)</f>
        <v>1</v>
      </c>
      <c r="P1590" s="26" t="n">
        <v>0.7902</v>
      </c>
      <c r="Q1590" s="26" t="n">
        <v>0.1225</v>
      </c>
      <c r="R1590" s="25" t="n">
        <v>77</v>
      </c>
      <c r="S1590" s="21" t="n">
        <v>8</v>
      </c>
    </row>
    <row r="1591" customFormat="false" ht="15" hidden="false" customHeight="true" outlineLevel="0" collapsed="false">
      <c r="A1591" s="19" t="n">
        <v>46071</v>
      </c>
      <c r="B1591" s="1" t="s">
        <v>344</v>
      </c>
      <c r="C1591" s="1" t="s">
        <v>164</v>
      </c>
      <c r="D1591" s="1" t="n">
        <v>32</v>
      </c>
      <c r="E1591" s="1" t="s">
        <v>176</v>
      </c>
      <c r="F1591" s="1" t="s">
        <v>202</v>
      </c>
      <c r="G1591" s="1" t="s">
        <v>203</v>
      </c>
      <c r="H1591" s="20" t="n">
        <v>1450</v>
      </c>
      <c r="I1591" s="21" t="n">
        <v>19.03</v>
      </c>
      <c r="J1591" s="20" t="n">
        <f aca="false">H1591*I1591</f>
        <v>27593.5</v>
      </c>
      <c r="K1591" s="22" t="n">
        <v>1.65</v>
      </c>
      <c r="L1591" s="23" t="n">
        <f aca="false">H1591*K1591</f>
        <v>2392.5</v>
      </c>
      <c r="M1591" s="23" t="n">
        <v>2500</v>
      </c>
      <c r="N1591" s="24" t="n">
        <f aca="false">L1591-M1591</f>
        <v>-107.5</v>
      </c>
      <c r="O1591" s="25" t="n">
        <f aca="false">IF(L1591&gt;=M1591,1,0)</f>
        <v>0</v>
      </c>
      <c r="P1591" s="26" t="n">
        <v>0.8227</v>
      </c>
      <c r="Q1591" s="26" t="n">
        <v>0.0647</v>
      </c>
      <c r="R1591" s="25" t="n">
        <v>68</v>
      </c>
      <c r="S1591" s="21" t="n">
        <v>8</v>
      </c>
    </row>
    <row r="1592" customFormat="false" ht="15" hidden="false" customHeight="true" outlineLevel="0" collapsed="false">
      <c r="A1592" s="19" t="n">
        <v>46071</v>
      </c>
      <c r="B1592" s="1" t="s">
        <v>344</v>
      </c>
      <c r="C1592" s="1" t="s">
        <v>190</v>
      </c>
      <c r="D1592" s="1" t="n">
        <v>33</v>
      </c>
      <c r="E1592" s="1" t="s">
        <v>16</v>
      </c>
      <c r="F1592" s="1" t="s">
        <v>300</v>
      </c>
      <c r="G1592" s="1" t="s">
        <v>260</v>
      </c>
      <c r="H1592" s="20" t="n">
        <v>2300</v>
      </c>
      <c r="I1592" s="21" t="n">
        <v>16.66</v>
      </c>
      <c r="J1592" s="20" t="n">
        <f aca="false">H1592*I1592</f>
        <v>38318</v>
      </c>
      <c r="K1592" s="22" t="n">
        <v>1.4</v>
      </c>
      <c r="L1592" s="23" t="n">
        <f aca="false">H1592*K1592</f>
        <v>3220</v>
      </c>
      <c r="M1592" s="23" t="n">
        <v>2500</v>
      </c>
      <c r="N1592" s="24" t="n">
        <f aca="false">L1592-M1592</f>
        <v>720</v>
      </c>
      <c r="O1592" s="25" t="n">
        <f aca="false">IF(L1592&gt;=M1592,1,0)</f>
        <v>1</v>
      </c>
      <c r="P1592" s="26" t="n">
        <v>0.913638531235098</v>
      </c>
      <c r="Q1592" s="26" t="n">
        <v>0.0769556025369979</v>
      </c>
      <c r="R1592" s="25" t="n">
        <v>67</v>
      </c>
      <c r="S1592" s="21" t="n">
        <v>10</v>
      </c>
    </row>
    <row r="1593" customFormat="false" ht="15" hidden="false" customHeight="true" outlineLevel="0" collapsed="false">
      <c r="A1593" s="19" t="n">
        <v>46071</v>
      </c>
      <c r="B1593" s="1" t="s">
        <v>344</v>
      </c>
      <c r="C1593" s="1" t="s">
        <v>190</v>
      </c>
      <c r="D1593" s="1" t="n">
        <v>34</v>
      </c>
      <c r="E1593" s="1" t="s">
        <v>16</v>
      </c>
      <c r="F1593" s="1" t="s">
        <v>300</v>
      </c>
      <c r="G1593" s="1" t="s">
        <v>260</v>
      </c>
      <c r="H1593" s="20" t="n">
        <v>2300</v>
      </c>
      <c r="I1593" s="21" t="n">
        <v>16.66</v>
      </c>
      <c r="J1593" s="20" t="n">
        <f aca="false">H1593*I1593</f>
        <v>38318</v>
      </c>
      <c r="K1593" s="22" t="n">
        <v>1.4</v>
      </c>
      <c r="L1593" s="23" t="n">
        <f aca="false">H1593*K1593</f>
        <v>3220</v>
      </c>
      <c r="M1593" s="23" t="n">
        <v>2500</v>
      </c>
      <c r="N1593" s="24" t="n">
        <f aca="false">L1593-M1593</f>
        <v>720</v>
      </c>
      <c r="O1593" s="25" t="n">
        <f aca="false">IF(L1593&gt;=M1593,1,0)</f>
        <v>1</v>
      </c>
      <c r="P1593" s="26" t="n">
        <v>0.954608868958645</v>
      </c>
      <c r="Q1593" s="26" t="n">
        <v>0.0749895266024298</v>
      </c>
      <c r="R1593" s="25" t="n">
        <v>78</v>
      </c>
      <c r="S1593" s="21" t="n">
        <v>10</v>
      </c>
    </row>
    <row r="1594" customFormat="false" ht="15" hidden="false" customHeight="true" outlineLevel="0" collapsed="false">
      <c r="A1594" s="19" t="n">
        <v>46071</v>
      </c>
      <c r="B1594" s="1" t="s">
        <v>344</v>
      </c>
      <c r="C1594" s="1" t="s">
        <v>190</v>
      </c>
      <c r="D1594" s="1" t="n">
        <v>35</v>
      </c>
      <c r="E1594" s="1" t="s">
        <v>16</v>
      </c>
      <c r="F1594" s="1" t="s">
        <v>300</v>
      </c>
      <c r="G1594" s="1" t="s">
        <v>260</v>
      </c>
      <c r="H1594" s="20" t="n">
        <v>2100</v>
      </c>
      <c r="I1594" s="21" t="n">
        <v>16.66</v>
      </c>
      <c r="J1594" s="20" t="n">
        <f aca="false">H1594*I1594</f>
        <v>34986</v>
      </c>
      <c r="K1594" s="22" t="n">
        <v>1.4</v>
      </c>
      <c r="L1594" s="23" t="n">
        <f aca="false">H1594*K1594</f>
        <v>2940</v>
      </c>
      <c r="M1594" s="23" t="n">
        <v>2500</v>
      </c>
      <c r="N1594" s="24" t="n">
        <f aca="false">L1594-M1594</f>
        <v>440</v>
      </c>
      <c r="O1594" s="25" t="n">
        <f aca="false">IF(L1594&gt;=M1594,1,0)</f>
        <v>1</v>
      </c>
      <c r="P1594" s="26" t="n">
        <v>0.838992805755396</v>
      </c>
      <c r="Q1594" s="26" t="n">
        <v>0.097716894977169</v>
      </c>
      <c r="R1594" s="25" t="n">
        <v>75</v>
      </c>
      <c r="S1594" s="21" t="n">
        <v>10</v>
      </c>
    </row>
    <row r="1595" customFormat="false" ht="15" hidden="false" customHeight="true" outlineLevel="0" collapsed="false">
      <c r="A1595" s="19" t="n">
        <v>46071</v>
      </c>
      <c r="B1595" s="1" t="s">
        <v>344</v>
      </c>
      <c r="C1595" s="1" t="s">
        <v>190</v>
      </c>
      <c r="D1595" s="1" t="n">
        <v>36</v>
      </c>
      <c r="E1595" s="1" t="s">
        <v>16</v>
      </c>
      <c r="F1595" s="1" t="s">
        <v>300</v>
      </c>
      <c r="G1595" s="1" t="s">
        <v>260</v>
      </c>
      <c r="H1595" s="20" t="n">
        <v>1900</v>
      </c>
      <c r="I1595" s="21" t="n">
        <v>16.66</v>
      </c>
      <c r="J1595" s="20" t="n">
        <f aca="false">H1595*I1595</f>
        <v>31654</v>
      </c>
      <c r="K1595" s="22" t="n">
        <v>1.4</v>
      </c>
      <c r="L1595" s="23" t="n">
        <f aca="false">H1595*K1595</f>
        <v>2660</v>
      </c>
      <c r="M1595" s="23" t="n">
        <v>2500</v>
      </c>
      <c r="N1595" s="24" t="n">
        <f aca="false">L1595-M1595</f>
        <v>160</v>
      </c>
      <c r="O1595" s="25" t="n">
        <f aca="false">IF(L1595&gt;=M1595,1,0)</f>
        <v>1</v>
      </c>
      <c r="P1595" s="26" t="n">
        <v>0.848177920685959</v>
      </c>
      <c r="Q1595" s="26" t="n">
        <v>0.103688933200399</v>
      </c>
      <c r="R1595" s="25" t="n">
        <v>67</v>
      </c>
      <c r="S1595" s="21" t="n">
        <v>10</v>
      </c>
    </row>
    <row r="1596" customFormat="false" ht="15" hidden="false" customHeight="true" outlineLevel="0" collapsed="false">
      <c r="A1596" s="19" t="n">
        <v>46071</v>
      </c>
      <c r="B1596" s="1" t="s">
        <v>344</v>
      </c>
      <c r="C1596" s="1" t="s">
        <v>190</v>
      </c>
      <c r="D1596" s="1" t="n">
        <v>37</v>
      </c>
      <c r="E1596" s="1" t="s">
        <v>16</v>
      </c>
      <c r="F1596" s="1" t="s">
        <v>300</v>
      </c>
      <c r="G1596" s="1" t="s">
        <v>260</v>
      </c>
      <c r="H1596" s="20" t="n">
        <v>2350</v>
      </c>
      <c r="I1596" s="21" t="n">
        <v>16.66</v>
      </c>
      <c r="J1596" s="20" t="n">
        <f aca="false">H1596*I1596</f>
        <v>39151</v>
      </c>
      <c r="K1596" s="22" t="n">
        <v>1.4</v>
      </c>
      <c r="L1596" s="23" t="n">
        <f aca="false">H1596*K1596</f>
        <v>3290</v>
      </c>
      <c r="M1596" s="23" t="n">
        <v>2500</v>
      </c>
      <c r="N1596" s="24" t="n">
        <f aca="false">L1596-M1596</f>
        <v>790</v>
      </c>
      <c r="O1596" s="25" t="n">
        <f aca="false">IF(L1596&gt;=M1596,1,0)</f>
        <v>1</v>
      </c>
      <c r="P1596" s="26" t="n">
        <v>0.981228070175439</v>
      </c>
      <c r="Q1596" s="26" t="n">
        <v>0.0667215815485997</v>
      </c>
      <c r="R1596" s="25" t="n">
        <v>75</v>
      </c>
      <c r="S1596" s="21" t="n">
        <v>10</v>
      </c>
    </row>
    <row r="1597" customFormat="false" ht="15" hidden="false" customHeight="true" outlineLevel="0" collapsed="false">
      <c r="A1597" s="19" t="n">
        <v>46071</v>
      </c>
      <c r="B1597" s="1" t="s">
        <v>344</v>
      </c>
      <c r="C1597" s="1" t="s">
        <v>190</v>
      </c>
      <c r="D1597" s="1" t="n">
        <v>38</v>
      </c>
      <c r="E1597" s="1" t="s">
        <v>16</v>
      </c>
      <c r="F1597" s="1" t="s">
        <v>300</v>
      </c>
      <c r="G1597" s="1" t="s">
        <v>260</v>
      </c>
      <c r="H1597" s="20" t="n">
        <v>2350</v>
      </c>
      <c r="I1597" s="21" t="n">
        <v>16.66</v>
      </c>
      <c r="J1597" s="20" t="n">
        <f aca="false">H1597*I1597</f>
        <v>39151</v>
      </c>
      <c r="K1597" s="22" t="n">
        <v>1.4</v>
      </c>
      <c r="L1597" s="23" t="n">
        <f aca="false">H1597*K1597</f>
        <v>3290</v>
      </c>
      <c r="M1597" s="23" t="n">
        <v>2500</v>
      </c>
      <c r="N1597" s="24" t="n">
        <f aca="false">L1597-M1597</f>
        <v>790</v>
      </c>
      <c r="O1597" s="25" t="n">
        <f aca="false">IF(L1597&gt;=M1597,1,0)</f>
        <v>1</v>
      </c>
      <c r="P1597" s="26" t="n">
        <v>0.920333803479078</v>
      </c>
      <c r="Q1597" s="26" t="n">
        <v>0.0810032894736842</v>
      </c>
      <c r="R1597" s="25" t="n">
        <v>82</v>
      </c>
      <c r="S1597" s="21" t="n">
        <v>10</v>
      </c>
    </row>
    <row r="1598" customFormat="false" ht="15" hidden="false" customHeight="true" outlineLevel="0" collapsed="false">
      <c r="A1598" s="19" t="n">
        <v>46072</v>
      </c>
      <c r="B1598" s="1" t="s">
        <v>344</v>
      </c>
      <c r="C1598" s="1" t="s">
        <v>138</v>
      </c>
      <c r="D1598" s="1" t="n">
        <v>1</v>
      </c>
      <c r="E1598" s="1" t="s">
        <v>13</v>
      </c>
      <c r="F1598" s="1" t="s">
        <v>150</v>
      </c>
      <c r="G1598" s="1" t="s">
        <v>149</v>
      </c>
      <c r="H1598" s="20" t="n">
        <v>1400</v>
      </c>
      <c r="I1598" s="21" t="n">
        <v>20.43</v>
      </c>
      <c r="J1598" s="20" t="n">
        <f aca="false">H1598*I1598</f>
        <v>28602</v>
      </c>
      <c r="K1598" s="22" t="n">
        <v>2.2</v>
      </c>
      <c r="L1598" s="23" t="n">
        <f aca="false">H1598*K1598</f>
        <v>3080</v>
      </c>
      <c r="M1598" s="23" t="n">
        <v>2500</v>
      </c>
      <c r="N1598" s="24" t="n">
        <f aca="false">L1598-M1598</f>
        <v>580.000000000001</v>
      </c>
      <c r="O1598" s="25" t="n">
        <f aca="false">IF(L1598&gt;=M1598,1,0)</f>
        <v>1</v>
      </c>
      <c r="P1598" s="26" t="n">
        <v>0.7676</v>
      </c>
      <c r="Q1598" s="26" t="n">
        <v>0.1149</v>
      </c>
      <c r="R1598" s="25" t="n">
        <v>77</v>
      </c>
      <c r="S1598" s="21" t="n">
        <v>8</v>
      </c>
    </row>
    <row r="1599" customFormat="false" ht="15" hidden="false" customHeight="true" outlineLevel="0" collapsed="false">
      <c r="A1599" s="19" t="n">
        <v>46072</v>
      </c>
      <c r="B1599" s="1" t="s">
        <v>344</v>
      </c>
      <c r="C1599" s="1" t="s">
        <v>138</v>
      </c>
      <c r="D1599" s="1" t="n">
        <v>2</v>
      </c>
      <c r="E1599" s="1" t="s">
        <v>401</v>
      </c>
      <c r="F1599" s="1" t="s">
        <v>402</v>
      </c>
      <c r="G1599" s="1" t="s">
        <v>362</v>
      </c>
      <c r="H1599" s="20" t="n">
        <v>500</v>
      </c>
      <c r="I1599" s="21" t="n">
        <v>21.61</v>
      </c>
      <c r="J1599" s="20" t="n">
        <f aca="false">H1599*I1599</f>
        <v>10805</v>
      </c>
      <c r="K1599" s="22" t="n">
        <v>2.75</v>
      </c>
      <c r="L1599" s="23" t="n">
        <f aca="false">H1599*K1599</f>
        <v>1375</v>
      </c>
      <c r="M1599" s="23" t="n">
        <v>2500</v>
      </c>
      <c r="N1599" s="24" t="n">
        <f aca="false">L1599-M1599</f>
        <v>-1125</v>
      </c>
      <c r="O1599" s="25" t="n">
        <f aca="false">IF(L1599&gt;=M1599,1,0)</f>
        <v>0</v>
      </c>
      <c r="P1599" s="26" t="n">
        <v>0.3227</v>
      </c>
      <c r="Q1599" s="26" t="n">
        <v>0.3616</v>
      </c>
      <c r="R1599" s="25" t="n">
        <v>68</v>
      </c>
      <c r="S1599" s="21" t="n">
        <v>8</v>
      </c>
    </row>
    <row r="1600" customFormat="false" ht="15" hidden="false" customHeight="true" outlineLevel="0" collapsed="false">
      <c r="A1600" s="19" t="n">
        <v>46072</v>
      </c>
      <c r="B1600" s="1" t="s">
        <v>344</v>
      </c>
      <c r="C1600" s="1" t="s">
        <v>138</v>
      </c>
      <c r="D1600" s="1" t="n">
        <v>3</v>
      </c>
      <c r="E1600" s="1" t="s">
        <v>13</v>
      </c>
      <c r="F1600" s="1" t="s">
        <v>340</v>
      </c>
      <c r="G1600" s="1" t="s">
        <v>149</v>
      </c>
      <c r="H1600" s="20" t="n">
        <v>1550</v>
      </c>
      <c r="I1600" s="21" t="n">
        <v>20.83</v>
      </c>
      <c r="J1600" s="20" t="n">
        <f aca="false">H1600*I1600</f>
        <v>32286.5</v>
      </c>
      <c r="K1600" s="22" t="n">
        <v>2.2</v>
      </c>
      <c r="L1600" s="23" t="n">
        <f aca="false">H1600*K1600</f>
        <v>3410</v>
      </c>
      <c r="M1600" s="23" t="n">
        <v>2500</v>
      </c>
      <c r="N1600" s="24" t="n">
        <f aca="false">L1600-M1600</f>
        <v>910.000000000001</v>
      </c>
      <c r="O1600" s="25" t="n">
        <f aca="false">IF(L1600&gt;=M1600,1,0)</f>
        <v>1</v>
      </c>
      <c r="P1600" s="26" t="n">
        <v>0.8528</v>
      </c>
      <c r="Q1600" s="26" t="n">
        <v>0.0973</v>
      </c>
      <c r="R1600" s="25" t="n">
        <v>77</v>
      </c>
      <c r="S1600" s="21" t="n">
        <v>8</v>
      </c>
    </row>
    <row r="1601" customFormat="false" ht="15" hidden="false" customHeight="true" outlineLevel="0" collapsed="false">
      <c r="A1601" s="19" t="n">
        <v>46072</v>
      </c>
      <c r="B1601" s="1" t="s">
        <v>344</v>
      </c>
      <c r="C1601" s="1" t="s">
        <v>138</v>
      </c>
      <c r="D1601" s="1" t="n">
        <v>4</v>
      </c>
      <c r="E1601" s="1" t="s">
        <v>145</v>
      </c>
      <c r="F1601" s="1" t="s">
        <v>409</v>
      </c>
      <c r="G1601" s="1" t="s">
        <v>407</v>
      </c>
      <c r="H1601" s="20" t="n">
        <v>1100</v>
      </c>
      <c r="I1601" s="21" t="n">
        <v>21.54</v>
      </c>
      <c r="J1601" s="20" t="n">
        <f aca="false">H1601*I1601</f>
        <v>23694</v>
      </c>
      <c r="K1601" s="22" t="n">
        <v>2.2</v>
      </c>
      <c r="L1601" s="23" t="n">
        <f aca="false">H1601*K1601</f>
        <v>2420</v>
      </c>
      <c r="M1601" s="23" t="n">
        <v>2500</v>
      </c>
      <c r="N1601" s="24" t="n">
        <f aca="false">L1601-M1601</f>
        <v>-80</v>
      </c>
      <c r="O1601" s="25" t="n">
        <f aca="false">IF(L1601&gt;=M1601,1,0)</f>
        <v>0</v>
      </c>
      <c r="P1601" s="26" t="n">
        <v>0.6582</v>
      </c>
      <c r="Q1601" s="26" t="n">
        <v>0.1279</v>
      </c>
      <c r="R1601" s="25" t="n">
        <v>74</v>
      </c>
      <c r="S1601" s="21" t="n">
        <v>8</v>
      </c>
    </row>
    <row r="1602" customFormat="false" ht="15" hidden="false" customHeight="true" outlineLevel="0" collapsed="false">
      <c r="A1602" s="19" t="n">
        <v>46072</v>
      </c>
      <c r="B1602" s="1" t="s">
        <v>344</v>
      </c>
      <c r="C1602" s="1" t="s">
        <v>138</v>
      </c>
      <c r="D1602" s="1" t="n">
        <v>5</v>
      </c>
      <c r="E1602" s="1" t="s">
        <v>13</v>
      </c>
      <c r="F1602" s="1" t="s">
        <v>206</v>
      </c>
      <c r="G1602" s="1" t="s">
        <v>149</v>
      </c>
      <c r="H1602" s="20" t="n">
        <v>1000</v>
      </c>
      <c r="I1602" s="21" t="n">
        <v>21.43</v>
      </c>
      <c r="J1602" s="20" t="n">
        <f aca="false">H1602*I1602</f>
        <v>21430</v>
      </c>
      <c r="K1602" s="22" t="n">
        <v>2.2</v>
      </c>
      <c r="L1602" s="23" t="n">
        <f aca="false">H1602*K1602</f>
        <v>2200</v>
      </c>
      <c r="M1602" s="23" t="n">
        <v>2500</v>
      </c>
      <c r="N1602" s="24" t="n">
        <f aca="false">L1602-M1602</f>
        <v>-300</v>
      </c>
      <c r="O1602" s="25" t="n">
        <f aca="false">IF(L1602&gt;=M1602,1,0)</f>
        <v>0</v>
      </c>
      <c r="P1602" s="26" t="n">
        <v>0.5874</v>
      </c>
      <c r="Q1602" s="26" t="n">
        <v>0.1612</v>
      </c>
      <c r="R1602" s="25" t="n">
        <v>75</v>
      </c>
      <c r="S1602" s="21" t="n">
        <v>8</v>
      </c>
    </row>
    <row r="1603" customFormat="false" ht="15" hidden="false" customHeight="true" outlineLevel="0" collapsed="false">
      <c r="A1603" s="19" t="n">
        <v>46072</v>
      </c>
      <c r="B1603" s="1" t="s">
        <v>344</v>
      </c>
      <c r="C1603" s="1" t="s">
        <v>138</v>
      </c>
      <c r="D1603" s="1" t="n">
        <v>6</v>
      </c>
      <c r="E1603" s="1" t="s">
        <v>13</v>
      </c>
      <c r="F1603" s="1" t="s">
        <v>199</v>
      </c>
      <c r="G1603" s="1" t="s">
        <v>149</v>
      </c>
      <c r="H1603" s="20" t="n">
        <v>1350</v>
      </c>
      <c r="I1603" s="21" t="n">
        <v>20.43</v>
      </c>
      <c r="J1603" s="20" t="n">
        <f aca="false">H1603*I1603</f>
        <v>27580.5</v>
      </c>
      <c r="K1603" s="22" t="n">
        <v>2.2</v>
      </c>
      <c r="L1603" s="23" t="n">
        <f aca="false">H1603*K1603</f>
        <v>2970</v>
      </c>
      <c r="M1603" s="23" t="n">
        <v>2500</v>
      </c>
      <c r="N1603" s="24" t="n">
        <f aca="false">L1603-M1603</f>
        <v>470</v>
      </c>
      <c r="O1603" s="25" t="n">
        <f aca="false">IF(L1603&gt;=M1603,1,0)</f>
        <v>1</v>
      </c>
      <c r="P1603" s="26" t="n">
        <v>0.7939</v>
      </c>
      <c r="Q1603" s="26" t="n">
        <v>0.1355</v>
      </c>
      <c r="R1603" s="25" t="n">
        <v>71</v>
      </c>
      <c r="S1603" s="21" t="n">
        <v>8</v>
      </c>
    </row>
    <row r="1604" customFormat="false" ht="15" hidden="false" customHeight="true" outlineLevel="0" collapsed="false">
      <c r="A1604" s="19" t="n">
        <v>46072</v>
      </c>
      <c r="B1604" s="1" t="s">
        <v>344</v>
      </c>
      <c r="C1604" s="1" t="s">
        <v>138</v>
      </c>
      <c r="D1604" s="1" t="n">
        <v>7</v>
      </c>
      <c r="E1604" s="1" t="s">
        <v>13</v>
      </c>
      <c r="F1604" s="1" t="s">
        <v>234</v>
      </c>
      <c r="G1604" s="1" t="s">
        <v>149</v>
      </c>
      <c r="H1604" s="20" t="n">
        <v>1500</v>
      </c>
      <c r="I1604" s="21" t="n">
        <v>20.83</v>
      </c>
      <c r="J1604" s="20" t="n">
        <f aca="false">H1604*I1604</f>
        <v>31245</v>
      </c>
      <c r="K1604" s="22" t="n">
        <v>2.2</v>
      </c>
      <c r="L1604" s="23" t="n">
        <f aca="false">H1604*K1604</f>
        <v>3300</v>
      </c>
      <c r="M1604" s="23" t="n">
        <v>2500</v>
      </c>
      <c r="N1604" s="24" t="n">
        <f aca="false">L1604-M1604</f>
        <v>800.000000000001</v>
      </c>
      <c r="O1604" s="25" t="n">
        <f aca="false">IF(L1604&gt;=M1604,1,0)</f>
        <v>1</v>
      </c>
      <c r="P1604" s="26" t="n">
        <v>0.8359</v>
      </c>
      <c r="Q1604" s="26" t="n">
        <v>0.1438</v>
      </c>
      <c r="R1604" s="25" t="n">
        <v>77</v>
      </c>
      <c r="S1604" s="21" t="n">
        <v>8</v>
      </c>
    </row>
    <row r="1605" customFormat="false" ht="15" hidden="false" customHeight="true" outlineLevel="0" collapsed="false">
      <c r="A1605" s="19" t="n">
        <v>46072</v>
      </c>
      <c r="B1605" s="1" t="s">
        <v>344</v>
      </c>
      <c r="C1605" s="1" t="s">
        <v>138</v>
      </c>
      <c r="D1605" s="1" t="n">
        <v>8</v>
      </c>
      <c r="E1605" s="1" t="s">
        <v>13</v>
      </c>
      <c r="F1605" s="1" t="s">
        <v>391</v>
      </c>
      <c r="G1605" s="1" t="s">
        <v>149</v>
      </c>
      <c r="H1605" s="20" t="n">
        <v>1150</v>
      </c>
      <c r="I1605" s="21" t="n">
        <v>26.69</v>
      </c>
      <c r="J1605" s="20" t="n">
        <f aca="false">H1605*I1605</f>
        <v>30693.5</v>
      </c>
      <c r="K1605" s="22" t="n">
        <v>2.2</v>
      </c>
      <c r="L1605" s="23" t="n">
        <f aca="false">H1605*K1605</f>
        <v>2530</v>
      </c>
      <c r="M1605" s="23" t="n">
        <v>2500</v>
      </c>
      <c r="N1605" s="24" t="n">
        <f aca="false">L1605-M1605</f>
        <v>30</v>
      </c>
      <c r="O1605" s="25" t="n">
        <f aca="false">IF(L1605&gt;=M1605,1,0)</f>
        <v>1</v>
      </c>
      <c r="P1605" s="26" t="n">
        <v>0.6316</v>
      </c>
      <c r="Q1605" s="26" t="n">
        <v>0.1454</v>
      </c>
      <c r="R1605" s="25" t="n">
        <v>81</v>
      </c>
      <c r="S1605" s="21" t="n">
        <v>10</v>
      </c>
    </row>
    <row r="1606" customFormat="false" ht="15" hidden="false" customHeight="true" outlineLevel="0" collapsed="false">
      <c r="A1606" s="19" t="n">
        <v>46072</v>
      </c>
      <c r="B1606" s="1" t="s">
        <v>344</v>
      </c>
      <c r="C1606" s="1" t="s">
        <v>138</v>
      </c>
      <c r="D1606" s="1" t="n">
        <v>9</v>
      </c>
      <c r="E1606" s="1" t="s">
        <v>10</v>
      </c>
      <c r="F1606" s="1" t="s">
        <v>352</v>
      </c>
      <c r="G1606" s="1" t="s">
        <v>358</v>
      </c>
      <c r="H1606" s="20" t="n">
        <v>1050</v>
      </c>
      <c r="I1606" s="21" t="n">
        <v>19.12</v>
      </c>
      <c r="J1606" s="20" t="n">
        <f aca="false">H1606*I1606</f>
        <v>20076</v>
      </c>
      <c r="K1606" s="22" t="n">
        <v>2.25</v>
      </c>
      <c r="L1606" s="23" t="n">
        <f aca="false">H1606*K1606</f>
        <v>2362.5</v>
      </c>
      <c r="M1606" s="23" t="n">
        <v>2500</v>
      </c>
      <c r="N1606" s="24" t="n">
        <f aca="false">L1606-M1606</f>
        <v>-137.5</v>
      </c>
      <c r="O1606" s="25" t="n">
        <f aca="false">IF(L1606&gt;=M1606,1,0)</f>
        <v>0</v>
      </c>
      <c r="P1606" s="26" t="n">
        <v>0.6337</v>
      </c>
      <c r="Q1606" s="26" t="n">
        <v>0.125</v>
      </c>
      <c r="R1606" s="25" t="n">
        <v>65</v>
      </c>
      <c r="S1606" s="21" t="n">
        <v>8</v>
      </c>
    </row>
    <row r="1607" customFormat="false" ht="15" hidden="false" customHeight="true" outlineLevel="0" collapsed="false">
      <c r="A1607" s="19" t="n">
        <v>46072</v>
      </c>
      <c r="B1607" s="1" t="s">
        <v>344</v>
      </c>
      <c r="C1607" s="1" t="s">
        <v>138</v>
      </c>
      <c r="D1607" s="1" t="n">
        <v>10</v>
      </c>
      <c r="E1607" s="1" t="s">
        <v>16</v>
      </c>
      <c r="F1607" s="1" t="s">
        <v>300</v>
      </c>
      <c r="G1607" s="1" t="s">
        <v>398</v>
      </c>
      <c r="H1607" s="20" t="n">
        <v>1400</v>
      </c>
      <c r="I1607" s="21" t="n">
        <v>18.51</v>
      </c>
      <c r="J1607" s="20" t="n">
        <f aca="false">H1607*I1607</f>
        <v>25914</v>
      </c>
      <c r="K1607" s="22" t="n">
        <v>1.4</v>
      </c>
      <c r="L1607" s="23" t="n">
        <f aca="false">H1607*K1607</f>
        <v>1960</v>
      </c>
      <c r="M1607" s="23" t="n">
        <v>2500</v>
      </c>
      <c r="N1607" s="24" t="n">
        <f aca="false">L1607-M1607</f>
        <v>-540</v>
      </c>
      <c r="O1607" s="25" t="n">
        <f aca="false">IF(L1607&gt;=M1607,1,0)</f>
        <v>0</v>
      </c>
      <c r="P1607" s="26" t="n">
        <v>0.7983</v>
      </c>
      <c r="Q1607" s="26" t="n">
        <v>0.1373</v>
      </c>
      <c r="R1607" s="25" t="n">
        <v>68</v>
      </c>
      <c r="S1607" s="21" t="n">
        <v>8</v>
      </c>
    </row>
    <row r="1608" customFormat="false" ht="15" hidden="false" customHeight="true" outlineLevel="0" collapsed="false">
      <c r="A1608" s="19" t="n">
        <v>46072</v>
      </c>
      <c r="B1608" s="1" t="s">
        <v>344</v>
      </c>
      <c r="C1608" s="1" t="s">
        <v>138</v>
      </c>
      <c r="D1608" s="1" t="n">
        <v>11</v>
      </c>
      <c r="E1608" s="1" t="s">
        <v>10</v>
      </c>
      <c r="F1608" s="1" t="s">
        <v>346</v>
      </c>
      <c r="G1608" s="1" t="s">
        <v>350</v>
      </c>
      <c r="H1608" s="20" t="n">
        <v>1300</v>
      </c>
      <c r="I1608" s="21" t="n">
        <v>22.25</v>
      </c>
      <c r="J1608" s="20" t="n">
        <f aca="false">H1608*I1608</f>
        <v>28925</v>
      </c>
      <c r="K1608" s="22" t="n">
        <v>1.99</v>
      </c>
      <c r="L1608" s="23" t="n">
        <f aca="false">H1608*K1608</f>
        <v>2587</v>
      </c>
      <c r="M1608" s="23" t="n">
        <v>2500</v>
      </c>
      <c r="N1608" s="24" t="n">
        <f aca="false">L1608-M1608</f>
        <v>87</v>
      </c>
      <c r="O1608" s="25" t="n">
        <f aca="false">IF(L1608&gt;=M1608,1,0)</f>
        <v>1</v>
      </c>
      <c r="P1608" s="26" t="n">
        <v>0.7995</v>
      </c>
      <c r="Q1608" s="26" t="n">
        <v>0.1385</v>
      </c>
      <c r="R1608" s="25" t="n">
        <v>74</v>
      </c>
      <c r="S1608" s="21" t="n">
        <v>8</v>
      </c>
    </row>
    <row r="1609" customFormat="false" ht="15" hidden="false" customHeight="true" outlineLevel="0" collapsed="false">
      <c r="A1609" s="19" t="n">
        <v>46072</v>
      </c>
      <c r="B1609" s="1" t="s">
        <v>344</v>
      </c>
      <c r="C1609" s="1" t="s">
        <v>138</v>
      </c>
      <c r="D1609" s="1" t="n">
        <v>12</v>
      </c>
      <c r="E1609" s="1" t="s">
        <v>10</v>
      </c>
      <c r="F1609" s="1" t="s">
        <v>352</v>
      </c>
      <c r="G1609" s="1" t="s">
        <v>358</v>
      </c>
      <c r="H1609" s="20" t="n">
        <v>1500</v>
      </c>
      <c r="I1609" s="21" t="n">
        <v>19.12</v>
      </c>
      <c r="J1609" s="20" t="n">
        <f aca="false">H1609*I1609</f>
        <v>28680</v>
      </c>
      <c r="K1609" s="22" t="n">
        <v>2.25</v>
      </c>
      <c r="L1609" s="23" t="n">
        <f aca="false">H1609*K1609</f>
        <v>3375</v>
      </c>
      <c r="M1609" s="23" t="n">
        <v>2500</v>
      </c>
      <c r="N1609" s="24" t="n">
        <f aca="false">L1609-M1609</f>
        <v>875</v>
      </c>
      <c r="O1609" s="25" t="n">
        <f aca="false">IF(L1609&gt;=M1609,1,0)</f>
        <v>1</v>
      </c>
      <c r="P1609" s="26" t="n">
        <v>0.8185</v>
      </c>
      <c r="Q1609" s="26" t="n">
        <v>0.1262</v>
      </c>
      <c r="R1609" s="25" t="n">
        <v>72</v>
      </c>
      <c r="S1609" s="21" t="n">
        <v>8</v>
      </c>
    </row>
    <row r="1610" customFormat="false" ht="15" hidden="false" customHeight="true" outlineLevel="0" collapsed="false">
      <c r="A1610" s="19" t="n">
        <v>46072</v>
      </c>
      <c r="B1610" s="1" t="s">
        <v>344</v>
      </c>
      <c r="C1610" s="1" t="s">
        <v>138</v>
      </c>
      <c r="D1610" s="1" t="n">
        <v>13</v>
      </c>
      <c r="E1610" s="1" t="s">
        <v>10</v>
      </c>
      <c r="F1610" s="1" t="s">
        <v>346</v>
      </c>
      <c r="G1610" s="1" t="s">
        <v>350</v>
      </c>
      <c r="H1610" s="20" t="n">
        <v>1250</v>
      </c>
      <c r="I1610" s="21" t="n">
        <v>22.25</v>
      </c>
      <c r="J1610" s="20" t="n">
        <f aca="false">H1610*I1610</f>
        <v>27812.5</v>
      </c>
      <c r="K1610" s="22" t="n">
        <v>1.99</v>
      </c>
      <c r="L1610" s="23" t="n">
        <f aca="false">H1610*K1610</f>
        <v>2487.5</v>
      </c>
      <c r="M1610" s="23" t="n">
        <v>2500</v>
      </c>
      <c r="N1610" s="24" t="n">
        <f aca="false">L1610-M1610</f>
        <v>-12.5</v>
      </c>
      <c r="O1610" s="25" t="n">
        <f aca="false">IF(L1610&gt;=M1610,1,0)</f>
        <v>0</v>
      </c>
      <c r="P1610" s="26" t="n">
        <v>0.791</v>
      </c>
      <c r="Q1610" s="26" t="n">
        <v>0.2203</v>
      </c>
      <c r="R1610" s="25" t="n">
        <v>72</v>
      </c>
      <c r="S1610" s="21" t="n">
        <v>8</v>
      </c>
    </row>
    <row r="1611" customFormat="false" ht="15" hidden="false" customHeight="true" outlineLevel="0" collapsed="false">
      <c r="A1611" s="19" t="n">
        <v>46072</v>
      </c>
      <c r="B1611" s="1" t="s">
        <v>344</v>
      </c>
      <c r="C1611" s="1" t="s">
        <v>138</v>
      </c>
      <c r="D1611" s="1" t="n">
        <v>14</v>
      </c>
      <c r="E1611" s="1" t="s">
        <v>10</v>
      </c>
      <c r="F1611" s="1" t="s">
        <v>160</v>
      </c>
      <c r="G1611" s="1" t="s">
        <v>161</v>
      </c>
      <c r="H1611" s="20" t="n">
        <v>1420</v>
      </c>
      <c r="I1611" s="21" t="n">
        <v>22.05</v>
      </c>
      <c r="J1611" s="20" t="n">
        <f aca="false">H1611*I1611</f>
        <v>31311</v>
      </c>
      <c r="K1611" s="22" t="n">
        <v>1.83</v>
      </c>
      <c r="L1611" s="23" t="n">
        <f aca="false">H1611*K1611</f>
        <v>2598.6</v>
      </c>
      <c r="M1611" s="23" t="n">
        <v>2500</v>
      </c>
      <c r="N1611" s="24" t="n">
        <f aca="false">L1611-M1611</f>
        <v>98.5999999999999</v>
      </c>
      <c r="O1611" s="25" t="n">
        <f aca="false">IF(L1611&gt;=M1611,1,0)</f>
        <v>1</v>
      </c>
      <c r="P1611" s="26" t="n">
        <v>0.8936</v>
      </c>
      <c r="Q1611" s="26" t="n">
        <v>0.1503</v>
      </c>
      <c r="R1611" s="25" t="n">
        <v>73</v>
      </c>
      <c r="S1611" s="21" t="n">
        <v>8</v>
      </c>
    </row>
    <row r="1612" customFormat="false" ht="15" hidden="false" customHeight="true" outlineLevel="0" collapsed="false">
      <c r="A1612" s="19" t="n">
        <v>46072</v>
      </c>
      <c r="B1612" s="1" t="s">
        <v>344</v>
      </c>
      <c r="C1612" s="1" t="s">
        <v>138</v>
      </c>
      <c r="D1612" s="1" t="n">
        <v>15</v>
      </c>
      <c r="E1612" s="1" t="s">
        <v>10</v>
      </c>
      <c r="F1612" s="1" t="s">
        <v>167</v>
      </c>
      <c r="G1612" s="1" t="s">
        <v>208</v>
      </c>
      <c r="H1612" s="20" t="n">
        <v>1850</v>
      </c>
      <c r="I1612" s="21" t="n">
        <v>18.43</v>
      </c>
      <c r="J1612" s="20" t="n">
        <f aca="false">H1612*I1612</f>
        <v>34095.5</v>
      </c>
      <c r="K1612" s="22" t="n">
        <v>1.53</v>
      </c>
      <c r="L1612" s="23" t="n">
        <f aca="false">H1612*K1612</f>
        <v>2830.5</v>
      </c>
      <c r="M1612" s="23" t="n">
        <v>2500</v>
      </c>
      <c r="N1612" s="24" t="n">
        <f aca="false">L1612-M1612</f>
        <v>330.5</v>
      </c>
      <c r="O1612" s="25" t="n">
        <f aca="false">IF(L1612&gt;=M1612,1,0)</f>
        <v>1</v>
      </c>
      <c r="P1612" s="26" t="n">
        <v>0.9049</v>
      </c>
      <c r="Q1612" s="26" t="n">
        <v>0.1489</v>
      </c>
      <c r="R1612" s="25" t="n">
        <v>76</v>
      </c>
      <c r="S1612" s="21" t="n">
        <v>8</v>
      </c>
    </row>
    <row r="1613" customFormat="false" ht="15" hidden="false" customHeight="true" outlineLevel="0" collapsed="false">
      <c r="A1613" s="19" t="n">
        <v>46072</v>
      </c>
      <c r="B1613" s="1" t="s">
        <v>344</v>
      </c>
      <c r="C1613" s="1" t="s">
        <v>138</v>
      </c>
      <c r="D1613" s="1" t="n">
        <v>16</v>
      </c>
      <c r="E1613" s="1" t="s">
        <v>10</v>
      </c>
      <c r="F1613" s="1" t="s">
        <v>346</v>
      </c>
      <c r="G1613" s="1" t="s">
        <v>350</v>
      </c>
      <c r="H1613" s="20" t="n">
        <v>1250</v>
      </c>
      <c r="I1613" s="21" t="n">
        <v>22.25</v>
      </c>
      <c r="J1613" s="20" t="n">
        <f aca="false">H1613*I1613</f>
        <v>27812.5</v>
      </c>
      <c r="K1613" s="22" t="n">
        <v>1.99</v>
      </c>
      <c r="L1613" s="23" t="n">
        <f aca="false">H1613*K1613</f>
        <v>2487.5</v>
      </c>
      <c r="M1613" s="23" t="n">
        <v>2500</v>
      </c>
      <c r="N1613" s="24" t="n">
        <f aca="false">L1613-M1613</f>
        <v>-12.5</v>
      </c>
      <c r="O1613" s="25" t="n">
        <f aca="false">IF(L1613&gt;=M1613,1,0)</f>
        <v>0</v>
      </c>
      <c r="P1613" s="26" t="n">
        <v>0.802</v>
      </c>
      <c r="Q1613" s="26" t="n">
        <v>0.1494</v>
      </c>
      <c r="R1613" s="25" t="n">
        <v>73</v>
      </c>
      <c r="S1613" s="21" t="n">
        <v>8</v>
      </c>
    </row>
    <row r="1614" customFormat="false" ht="15" hidden="false" customHeight="true" outlineLevel="0" collapsed="false">
      <c r="A1614" s="19" t="n">
        <v>46072</v>
      </c>
      <c r="B1614" s="1" t="s">
        <v>344</v>
      </c>
      <c r="C1614" s="1" t="s">
        <v>164</v>
      </c>
      <c r="D1614" s="1" t="n">
        <v>17</v>
      </c>
      <c r="E1614" s="1" t="s">
        <v>10</v>
      </c>
      <c r="F1614" s="1" t="s">
        <v>165</v>
      </c>
      <c r="G1614" s="1" t="s">
        <v>303</v>
      </c>
      <c r="H1614" s="20" t="n">
        <v>800</v>
      </c>
      <c r="I1614" s="21" t="n">
        <v>31.32</v>
      </c>
      <c r="J1614" s="20" t="n">
        <f aca="false">H1614*I1614</f>
        <v>25056</v>
      </c>
      <c r="K1614" s="22" t="n">
        <v>3.12</v>
      </c>
      <c r="L1614" s="23" t="n">
        <f aca="false">H1614*K1614</f>
        <v>2496</v>
      </c>
      <c r="M1614" s="23" t="n">
        <v>2500</v>
      </c>
      <c r="N1614" s="24" t="n">
        <f aca="false">L1614-M1614</f>
        <v>-4</v>
      </c>
      <c r="O1614" s="25" t="n">
        <f aca="false">IF(L1614&gt;=M1614,1,0)</f>
        <v>0</v>
      </c>
      <c r="P1614" s="26" t="n">
        <v>0.6096</v>
      </c>
      <c r="Q1614" s="26" t="n">
        <v>0.0574</v>
      </c>
      <c r="R1614" s="25" t="n">
        <v>77</v>
      </c>
      <c r="S1614" s="21" t="n">
        <v>9</v>
      </c>
    </row>
    <row r="1615" customFormat="false" ht="15" hidden="false" customHeight="true" outlineLevel="0" collapsed="false">
      <c r="A1615" s="19" t="n">
        <v>46072</v>
      </c>
      <c r="B1615" s="1" t="s">
        <v>344</v>
      </c>
      <c r="C1615" s="1" t="s">
        <v>164</v>
      </c>
      <c r="D1615" s="1" t="n">
        <v>18</v>
      </c>
      <c r="E1615" s="1" t="s">
        <v>10</v>
      </c>
      <c r="F1615" s="1" t="s">
        <v>167</v>
      </c>
      <c r="G1615" s="1" t="s">
        <v>208</v>
      </c>
      <c r="H1615" s="20" t="n">
        <v>1950</v>
      </c>
      <c r="I1615" s="21" t="n">
        <v>19.05</v>
      </c>
      <c r="J1615" s="20" t="n">
        <f aca="false">H1615*I1615</f>
        <v>37147.5</v>
      </c>
      <c r="K1615" s="22" t="n">
        <v>1.83</v>
      </c>
      <c r="L1615" s="23" t="n">
        <f aca="false">H1615*K1615</f>
        <v>3568.5</v>
      </c>
      <c r="M1615" s="23" t="n">
        <v>2500</v>
      </c>
      <c r="N1615" s="24" t="n">
        <f aca="false">L1615-M1615</f>
        <v>1068.5</v>
      </c>
      <c r="O1615" s="25" t="n">
        <f aca="false">IF(L1615&gt;=M1615,1,0)</f>
        <v>1</v>
      </c>
      <c r="P1615" s="26" t="n">
        <v>0.9159</v>
      </c>
      <c r="Q1615" s="26" t="n">
        <v>0.0749</v>
      </c>
      <c r="R1615" s="25" t="n">
        <v>83</v>
      </c>
      <c r="S1615" s="21" t="n">
        <v>8</v>
      </c>
    </row>
    <row r="1616" customFormat="false" ht="15" hidden="false" customHeight="true" outlineLevel="0" collapsed="false">
      <c r="A1616" s="19" t="n">
        <v>46072</v>
      </c>
      <c r="B1616" s="1" t="s">
        <v>344</v>
      </c>
      <c r="C1616" s="1" t="s">
        <v>164</v>
      </c>
      <c r="D1616" s="1" t="n">
        <v>19</v>
      </c>
      <c r="E1616" s="1" t="s">
        <v>10</v>
      </c>
      <c r="F1616" s="1" t="s">
        <v>167</v>
      </c>
      <c r="G1616" s="1" t="s">
        <v>208</v>
      </c>
      <c r="H1616" s="20" t="n">
        <v>1950</v>
      </c>
      <c r="I1616" s="21" t="n">
        <v>19.05</v>
      </c>
      <c r="J1616" s="20" t="n">
        <f aca="false">H1616*I1616</f>
        <v>37147.5</v>
      </c>
      <c r="K1616" s="22" t="n">
        <v>1.83</v>
      </c>
      <c r="L1616" s="23" t="n">
        <f aca="false">H1616*K1616</f>
        <v>3568.5</v>
      </c>
      <c r="M1616" s="23" t="n">
        <v>2500</v>
      </c>
      <c r="N1616" s="24" t="n">
        <f aca="false">L1616-M1616</f>
        <v>1068.5</v>
      </c>
      <c r="O1616" s="25" t="n">
        <f aca="false">IF(L1616&gt;=M1616,1,0)</f>
        <v>1</v>
      </c>
      <c r="P1616" s="26" t="n">
        <v>0.9105</v>
      </c>
      <c r="Q1616" s="26" t="n">
        <v>0.0731</v>
      </c>
      <c r="R1616" s="25" t="n">
        <v>83</v>
      </c>
      <c r="S1616" s="21" t="n">
        <v>8</v>
      </c>
    </row>
    <row r="1617" customFormat="false" ht="15" hidden="false" customHeight="true" outlineLevel="0" collapsed="false">
      <c r="A1617" s="19" t="n">
        <v>46072</v>
      </c>
      <c r="B1617" s="1" t="s">
        <v>344</v>
      </c>
      <c r="C1617" s="1" t="s">
        <v>164</v>
      </c>
      <c r="D1617" s="1" t="n">
        <v>20</v>
      </c>
      <c r="E1617" s="1" t="s">
        <v>10</v>
      </c>
      <c r="F1617" s="1" t="s">
        <v>399</v>
      </c>
      <c r="G1617" s="1" t="s">
        <v>405</v>
      </c>
      <c r="H1617" s="20" t="n">
        <v>1300</v>
      </c>
      <c r="I1617" s="21" t="n">
        <v>20.36</v>
      </c>
      <c r="J1617" s="20" t="n">
        <f aca="false">H1617*I1617</f>
        <v>26468</v>
      </c>
      <c r="K1617" s="22" t="n">
        <v>1.79</v>
      </c>
      <c r="L1617" s="23" t="n">
        <f aca="false">H1617*K1617</f>
        <v>2327</v>
      </c>
      <c r="M1617" s="23" t="n">
        <v>2500</v>
      </c>
      <c r="N1617" s="24" t="n">
        <f aca="false">L1617-M1617</f>
        <v>-173</v>
      </c>
      <c r="O1617" s="25" t="n">
        <f aca="false">IF(L1617&gt;=M1617,1,0)</f>
        <v>0</v>
      </c>
      <c r="P1617" s="26" t="n">
        <v>0.7081</v>
      </c>
      <c r="Q1617" s="26" t="n">
        <v>0.0893</v>
      </c>
      <c r="R1617" s="25" t="n">
        <v>76</v>
      </c>
      <c r="S1617" s="21" t="n">
        <v>8</v>
      </c>
    </row>
    <row r="1618" customFormat="false" ht="15" hidden="false" customHeight="true" outlineLevel="0" collapsed="false">
      <c r="A1618" s="19" t="n">
        <v>46072</v>
      </c>
      <c r="B1618" s="1" t="s">
        <v>344</v>
      </c>
      <c r="C1618" s="1" t="s">
        <v>164</v>
      </c>
      <c r="D1618" s="1" t="n">
        <v>21</v>
      </c>
      <c r="E1618" s="1" t="s">
        <v>10</v>
      </c>
      <c r="F1618" s="1" t="s">
        <v>361</v>
      </c>
      <c r="G1618" s="1" t="s">
        <v>370</v>
      </c>
      <c r="H1618" s="20" t="n">
        <v>700</v>
      </c>
      <c r="I1618" s="21" t="n">
        <v>46.93</v>
      </c>
      <c r="J1618" s="20" t="n">
        <f aca="false">H1618*I1618</f>
        <v>32851</v>
      </c>
      <c r="K1618" s="22" t="n">
        <v>3.6</v>
      </c>
      <c r="L1618" s="23" t="n">
        <f aca="false">H1618*K1618</f>
        <v>2520</v>
      </c>
      <c r="M1618" s="23" t="n">
        <v>2500</v>
      </c>
      <c r="N1618" s="24" t="n">
        <f aca="false">L1618-M1618</f>
        <v>20</v>
      </c>
      <c r="O1618" s="25" t="n">
        <f aca="false">IF(L1618&gt;=M1618,1,0)</f>
        <v>1</v>
      </c>
      <c r="P1618" s="26" t="n">
        <v>0.7889</v>
      </c>
      <c r="Q1618" s="26" t="n">
        <v>0.0864</v>
      </c>
      <c r="R1618" s="25" t="n">
        <v>76</v>
      </c>
      <c r="S1618" s="21" t="n">
        <v>9</v>
      </c>
    </row>
    <row r="1619" customFormat="false" ht="15" hidden="false" customHeight="true" outlineLevel="0" collapsed="false">
      <c r="A1619" s="19" t="n">
        <v>46072</v>
      </c>
      <c r="B1619" s="1" t="s">
        <v>344</v>
      </c>
      <c r="C1619" s="1" t="s">
        <v>164</v>
      </c>
      <c r="D1619" s="1" t="n">
        <v>22</v>
      </c>
      <c r="E1619" s="1" t="s">
        <v>10</v>
      </c>
      <c r="F1619" s="1" t="s">
        <v>399</v>
      </c>
      <c r="G1619" s="1" t="s">
        <v>214</v>
      </c>
      <c r="H1619" s="20" t="n">
        <v>1000</v>
      </c>
      <c r="I1619" s="21" t="n">
        <v>19.43</v>
      </c>
      <c r="J1619" s="20" t="n">
        <f aca="false">H1619*I1619</f>
        <v>19430</v>
      </c>
      <c r="K1619" s="22" t="n">
        <v>1.47</v>
      </c>
      <c r="L1619" s="23" t="n">
        <f aca="false">H1619*K1619</f>
        <v>1470</v>
      </c>
      <c r="M1619" s="23" t="n">
        <v>2500</v>
      </c>
      <c r="N1619" s="24" t="n">
        <f aca="false">L1619-M1619</f>
        <v>-1030</v>
      </c>
      <c r="O1619" s="25" t="n">
        <f aca="false">IF(L1619&gt;=M1619,1,0)</f>
        <v>0</v>
      </c>
      <c r="P1619" s="26" t="n">
        <v>0.5507</v>
      </c>
      <c r="Q1619" s="26" t="n">
        <v>0.0881</v>
      </c>
      <c r="R1619" s="25" t="n">
        <v>72</v>
      </c>
      <c r="S1619" s="21" t="n">
        <v>8</v>
      </c>
    </row>
    <row r="1620" customFormat="false" ht="15" hidden="false" customHeight="true" outlineLevel="0" collapsed="false">
      <c r="A1620" s="19" t="n">
        <v>46072</v>
      </c>
      <c r="B1620" s="1" t="s">
        <v>344</v>
      </c>
      <c r="C1620" s="1" t="s">
        <v>164</v>
      </c>
      <c r="D1620" s="1" t="n">
        <v>23</v>
      </c>
      <c r="E1620" s="1" t="s">
        <v>22</v>
      </c>
      <c r="F1620" s="1" t="s">
        <v>308</v>
      </c>
      <c r="G1620" s="1" t="s">
        <v>385</v>
      </c>
      <c r="H1620" s="20" t="n">
        <v>1600</v>
      </c>
      <c r="I1620" s="21" t="n">
        <v>18.15</v>
      </c>
      <c r="J1620" s="20" t="n">
        <f aca="false">H1620*I1620</f>
        <v>29040</v>
      </c>
      <c r="K1620" s="22" t="n">
        <v>1.1</v>
      </c>
      <c r="L1620" s="23" t="n">
        <f aca="false">H1620*K1620</f>
        <v>1760</v>
      </c>
      <c r="M1620" s="23" t="n">
        <v>2500</v>
      </c>
      <c r="N1620" s="24" t="n">
        <f aca="false">L1620-M1620</f>
        <v>-740</v>
      </c>
      <c r="O1620" s="25" t="n">
        <f aca="false">IF(L1620&gt;=M1620,1,0)</f>
        <v>0</v>
      </c>
      <c r="P1620" s="26" t="n">
        <v>0.6779</v>
      </c>
      <c r="Q1620" s="26" t="n">
        <v>0.0677</v>
      </c>
      <c r="R1620" s="25" t="n">
        <v>79</v>
      </c>
      <c r="S1620" s="21" t="n">
        <v>9</v>
      </c>
    </row>
    <row r="1621" customFormat="false" ht="15" hidden="false" customHeight="true" outlineLevel="0" collapsed="false">
      <c r="A1621" s="19" t="n">
        <v>46072</v>
      </c>
      <c r="B1621" s="1" t="s">
        <v>344</v>
      </c>
      <c r="C1621" s="1" t="s">
        <v>164</v>
      </c>
      <c r="D1621" s="1" t="n">
        <v>24</v>
      </c>
      <c r="E1621" s="1" t="s">
        <v>22</v>
      </c>
      <c r="F1621" s="1" t="s">
        <v>174</v>
      </c>
      <c r="G1621" s="1" t="s">
        <v>395</v>
      </c>
      <c r="H1621" s="20" t="n">
        <v>1700</v>
      </c>
      <c r="I1621" s="21" t="n">
        <v>23.27</v>
      </c>
      <c r="J1621" s="20" t="n">
        <f aca="false">H1621*I1621</f>
        <v>39559</v>
      </c>
      <c r="K1621" s="22" t="n">
        <v>1.4</v>
      </c>
      <c r="L1621" s="23" t="n">
        <f aca="false">H1621*K1621</f>
        <v>2380</v>
      </c>
      <c r="M1621" s="23" t="n">
        <v>2500</v>
      </c>
      <c r="N1621" s="24" t="n">
        <f aca="false">L1621-M1621</f>
        <v>-120</v>
      </c>
      <c r="O1621" s="25" t="n">
        <f aca="false">IF(L1621&gt;=M1621,1,0)</f>
        <v>0</v>
      </c>
      <c r="P1621" s="26" t="n">
        <v>0.9569</v>
      </c>
      <c r="Q1621" s="26" t="n">
        <v>0.0819</v>
      </c>
      <c r="R1621" s="25" t="n">
        <v>78</v>
      </c>
      <c r="S1621" s="21" t="n">
        <v>9</v>
      </c>
    </row>
    <row r="1622" customFormat="false" ht="15" hidden="false" customHeight="true" outlineLevel="0" collapsed="false">
      <c r="A1622" s="19" t="n">
        <v>46072</v>
      </c>
      <c r="B1622" s="1" t="s">
        <v>344</v>
      </c>
      <c r="C1622" s="1" t="s">
        <v>164</v>
      </c>
      <c r="D1622" s="1" t="n">
        <v>25</v>
      </c>
      <c r="E1622" s="1" t="s">
        <v>10</v>
      </c>
      <c r="F1622" s="1" t="s">
        <v>400</v>
      </c>
      <c r="G1622" s="1" t="s">
        <v>406</v>
      </c>
      <c r="H1622" s="20" t="n">
        <v>250</v>
      </c>
      <c r="I1622" s="21" t="n">
        <v>22.46</v>
      </c>
      <c r="J1622" s="20" t="n">
        <f aca="false">H1622*I1622</f>
        <v>5615</v>
      </c>
      <c r="K1622" s="22" t="n">
        <v>1.56</v>
      </c>
      <c r="L1622" s="23" t="n">
        <f aca="false">H1622*K1622</f>
        <v>390</v>
      </c>
      <c r="M1622" s="23" t="n">
        <v>2500</v>
      </c>
      <c r="N1622" s="24" t="n">
        <f aca="false">L1622-M1622</f>
        <v>-2110</v>
      </c>
      <c r="O1622" s="25" t="n">
        <f aca="false">IF(L1622&gt;=M1622,1,0)</f>
        <v>0</v>
      </c>
      <c r="P1622" s="26" t="n">
        <v>0.1414</v>
      </c>
      <c r="Q1622" s="26" t="n">
        <v>0.15</v>
      </c>
      <c r="R1622" s="25" t="n">
        <v>82</v>
      </c>
      <c r="S1622" s="21" t="n">
        <v>8</v>
      </c>
    </row>
    <row r="1623" customFormat="false" ht="15" hidden="false" customHeight="true" outlineLevel="0" collapsed="false">
      <c r="A1623" s="19" t="n">
        <v>46072</v>
      </c>
      <c r="B1623" s="1" t="s">
        <v>344</v>
      </c>
      <c r="C1623" s="1" t="s">
        <v>164</v>
      </c>
      <c r="D1623" s="1" t="n">
        <v>26</v>
      </c>
      <c r="E1623" s="1" t="s">
        <v>10</v>
      </c>
      <c r="F1623" s="1" t="s">
        <v>400</v>
      </c>
      <c r="G1623" s="1" t="s">
        <v>406</v>
      </c>
      <c r="H1623" s="20" t="n">
        <v>950</v>
      </c>
      <c r="I1623" s="21" t="n">
        <v>22.46</v>
      </c>
      <c r="J1623" s="20" t="n">
        <f aca="false">H1623*I1623</f>
        <v>21337</v>
      </c>
      <c r="K1623" s="22" t="n">
        <v>1.56</v>
      </c>
      <c r="L1623" s="23" t="n">
        <f aca="false">H1623*K1623</f>
        <v>1482</v>
      </c>
      <c r="M1623" s="23" t="n">
        <v>2500</v>
      </c>
      <c r="N1623" s="24" t="n">
        <f aca="false">L1623-M1623</f>
        <v>-1018</v>
      </c>
      <c r="O1623" s="25" t="n">
        <f aca="false">IF(L1623&gt;=M1623,1,0)</f>
        <v>0</v>
      </c>
      <c r="P1623" s="26" t="n">
        <v>0.5531</v>
      </c>
      <c r="Q1623" s="26" t="n">
        <v>0.1138</v>
      </c>
      <c r="R1623" s="25" t="n">
        <v>73</v>
      </c>
      <c r="S1623" s="21" t="n">
        <v>8</v>
      </c>
    </row>
    <row r="1624" customFormat="false" ht="15" hidden="false" customHeight="true" outlineLevel="0" collapsed="false">
      <c r="A1624" s="19" t="n">
        <v>46072</v>
      </c>
      <c r="B1624" s="1" t="s">
        <v>344</v>
      </c>
      <c r="C1624" s="1" t="s">
        <v>164</v>
      </c>
      <c r="D1624" s="1" t="n">
        <v>27</v>
      </c>
      <c r="E1624" s="1" t="s">
        <v>176</v>
      </c>
      <c r="F1624" s="1" t="s">
        <v>410</v>
      </c>
      <c r="G1624" s="1" t="s">
        <v>356</v>
      </c>
      <c r="H1624" s="20" t="n">
        <v>1500</v>
      </c>
      <c r="I1624" s="21" t="n">
        <v>16.16</v>
      </c>
      <c r="J1624" s="20" t="n">
        <f aca="false">H1624*I1624</f>
        <v>24240</v>
      </c>
      <c r="K1624" s="22" t="n">
        <v>1.27</v>
      </c>
      <c r="L1624" s="23" t="n">
        <f aca="false">H1624*K1624</f>
        <v>1905</v>
      </c>
      <c r="M1624" s="23" t="n">
        <v>2500</v>
      </c>
      <c r="N1624" s="24" t="n">
        <f aca="false">L1624-M1624</f>
        <v>-595</v>
      </c>
      <c r="O1624" s="25" t="n">
        <f aca="false">IF(L1624&gt;=M1624,1,0)</f>
        <v>0</v>
      </c>
      <c r="P1624" s="26" t="n">
        <v>0.7214</v>
      </c>
      <c r="Q1624" s="26" t="n">
        <v>0.1161</v>
      </c>
      <c r="R1624" s="25" t="n">
        <v>72</v>
      </c>
      <c r="S1624" s="21" t="n">
        <v>8</v>
      </c>
    </row>
    <row r="1625" customFormat="false" ht="15" hidden="false" customHeight="true" outlineLevel="0" collapsed="false">
      <c r="A1625" s="19" t="n">
        <v>46072</v>
      </c>
      <c r="B1625" s="1" t="s">
        <v>344</v>
      </c>
      <c r="C1625" s="1" t="s">
        <v>164</v>
      </c>
      <c r="D1625" s="1" t="n">
        <v>28</v>
      </c>
      <c r="E1625" s="1" t="s">
        <v>10</v>
      </c>
      <c r="F1625" s="1" t="s">
        <v>361</v>
      </c>
      <c r="G1625" s="1" t="s">
        <v>370</v>
      </c>
      <c r="H1625" s="20" t="n">
        <v>730</v>
      </c>
      <c r="I1625" s="21" t="n">
        <v>46.93</v>
      </c>
      <c r="J1625" s="20" t="n">
        <f aca="false">H1625*I1625</f>
        <v>34258.9</v>
      </c>
      <c r="K1625" s="22" t="n">
        <v>3.6</v>
      </c>
      <c r="L1625" s="23" t="n">
        <f aca="false">H1625*K1625</f>
        <v>2628</v>
      </c>
      <c r="M1625" s="23" t="n">
        <v>2500</v>
      </c>
      <c r="N1625" s="24" t="n">
        <f aca="false">L1625-M1625</f>
        <v>128</v>
      </c>
      <c r="O1625" s="25" t="n">
        <f aca="false">IF(L1625&gt;=M1625,1,0)</f>
        <v>1</v>
      </c>
      <c r="P1625" s="26" t="n">
        <v>0.8145</v>
      </c>
      <c r="Q1625" s="26" t="n">
        <v>0.1794</v>
      </c>
      <c r="R1625" s="25" t="n">
        <v>78</v>
      </c>
      <c r="S1625" s="21" t="n">
        <v>9</v>
      </c>
    </row>
    <row r="1626" customFormat="false" ht="15" hidden="false" customHeight="true" outlineLevel="0" collapsed="false">
      <c r="A1626" s="19" t="n">
        <v>46072</v>
      </c>
      <c r="B1626" s="1" t="s">
        <v>344</v>
      </c>
      <c r="C1626" s="1" t="s">
        <v>164</v>
      </c>
      <c r="D1626" s="1" t="n">
        <v>29</v>
      </c>
      <c r="E1626" s="1" t="s">
        <v>10</v>
      </c>
      <c r="F1626" s="1" t="s">
        <v>160</v>
      </c>
      <c r="G1626" s="1" t="s">
        <v>161</v>
      </c>
      <c r="H1626" s="20" t="n">
        <v>1000</v>
      </c>
      <c r="I1626" s="21" t="n">
        <v>22.05</v>
      </c>
      <c r="J1626" s="20" t="n">
        <f aca="false">H1626*I1626</f>
        <v>22050</v>
      </c>
      <c r="K1626" s="22" t="n">
        <v>1.83</v>
      </c>
      <c r="L1626" s="23" t="n">
        <f aca="false">H1626*K1626</f>
        <v>1830</v>
      </c>
      <c r="M1626" s="23" t="n">
        <v>2500</v>
      </c>
      <c r="N1626" s="24" t="n">
        <f aca="false">L1626-M1626</f>
        <v>-670</v>
      </c>
      <c r="O1626" s="25" t="n">
        <f aca="false">IF(L1626&gt;=M1626,1,0)</f>
        <v>0</v>
      </c>
      <c r="P1626" s="26" t="n">
        <v>0.6682</v>
      </c>
      <c r="Q1626" s="26" t="n">
        <v>0.0914</v>
      </c>
      <c r="R1626" s="25" t="n">
        <v>70</v>
      </c>
      <c r="S1626" s="21" t="n">
        <v>8</v>
      </c>
    </row>
    <row r="1627" customFormat="false" ht="15" hidden="false" customHeight="true" outlineLevel="0" collapsed="false">
      <c r="A1627" s="19" t="n">
        <v>46072</v>
      </c>
      <c r="B1627" s="1" t="s">
        <v>344</v>
      </c>
      <c r="C1627" s="1" t="s">
        <v>164</v>
      </c>
      <c r="D1627" s="1" t="n">
        <v>30</v>
      </c>
      <c r="E1627" s="1" t="s">
        <v>10</v>
      </c>
      <c r="F1627" s="1" t="s">
        <v>160</v>
      </c>
      <c r="G1627" s="1" t="s">
        <v>161</v>
      </c>
      <c r="H1627" s="20" t="n">
        <v>1600</v>
      </c>
      <c r="I1627" s="21" t="n">
        <v>22.05</v>
      </c>
      <c r="J1627" s="20" t="n">
        <f aca="false">H1627*I1627</f>
        <v>35280</v>
      </c>
      <c r="K1627" s="22" t="n">
        <v>1.83</v>
      </c>
      <c r="L1627" s="23" t="n">
        <f aca="false">H1627*K1627</f>
        <v>2928</v>
      </c>
      <c r="M1627" s="23" t="n">
        <v>2500</v>
      </c>
      <c r="N1627" s="24" t="n">
        <f aca="false">L1627-M1627</f>
        <v>428</v>
      </c>
      <c r="O1627" s="25" t="n">
        <f aca="false">IF(L1627&gt;=M1627,1,0)</f>
        <v>1</v>
      </c>
      <c r="P1627" s="26" t="n">
        <v>0.9592</v>
      </c>
      <c r="Q1627" s="26" t="n">
        <v>0.1053</v>
      </c>
      <c r="R1627" s="25" t="n">
        <v>77</v>
      </c>
      <c r="S1627" s="21" t="n">
        <v>8</v>
      </c>
    </row>
    <row r="1628" customFormat="false" ht="15" hidden="false" customHeight="true" outlineLevel="0" collapsed="false">
      <c r="A1628" s="19" t="n">
        <v>46072</v>
      </c>
      <c r="B1628" s="1" t="s">
        <v>344</v>
      </c>
      <c r="C1628" s="1" t="s">
        <v>164</v>
      </c>
      <c r="D1628" s="1" t="n">
        <v>31</v>
      </c>
      <c r="E1628" s="1" t="s">
        <v>176</v>
      </c>
      <c r="F1628" s="1" t="s">
        <v>371</v>
      </c>
      <c r="G1628" s="1" t="s">
        <v>326</v>
      </c>
      <c r="H1628" s="20" t="n">
        <v>1350</v>
      </c>
      <c r="I1628" s="21" t="n">
        <v>20.86</v>
      </c>
      <c r="J1628" s="20" t="n">
        <f aca="false">H1628*I1628</f>
        <v>28161</v>
      </c>
      <c r="K1628" s="22" t="n">
        <v>1.86</v>
      </c>
      <c r="L1628" s="23" t="n">
        <f aca="false">H1628*K1628</f>
        <v>2511</v>
      </c>
      <c r="M1628" s="23" t="n">
        <v>2500</v>
      </c>
      <c r="N1628" s="24" t="n">
        <f aca="false">L1628-M1628</f>
        <v>11</v>
      </c>
      <c r="O1628" s="25" t="n">
        <f aca="false">IF(L1628&gt;=M1628,1,0)</f>
        <v>1</v>
      </c>
      <c r="P1628" s="26" t="n">
        <v>0.7391</v>
      </c>
      <c r="Q1628" s="26" t="n">
        <v>0.1225</v>
      </c>
      <c r="R1628" s="25" t="n">
        <v>78</v>
      </c>
      <c r="S1628" s="21" t="n">
        <v>8</v>
      </c>
    </row>
    <row r="1629" customFormat="false" ht="15" hidden="false" customHeight="true" outlineLevel="0" collapsed="false">
      <c r="A1629" s="19" t="n">
        <v>46072</v>
      </c>
      <c r="B1629" s="1" t="s">
        <v>344</v>
      </c>
      <c r="C1629" s="1" t="s">
        <v>164</v>
      </c>
      <c r="D1629" s="1" t="n">
        <v>32</v>
      </c>
      <c r="E1629" s="1" t="s">
        <v>176</v>
      </c>
      <c r="F1629" s="1" t="s">
        <v>411</v>
      </c>
      <c r="G1629" s="1" t="s">
        <v>203</v>
      </c>
      <c r="H1629" s="20" t="n">
        <v>1000</v>
      </c>
      <c r="I1629" s="21" t="n">
        <v>19.03</v>
      </c>
      <c r="J1629" s="20" t="n">
        <f aca="false">H1629*I1629</f>
        <v>19030</v>
      </c>
      <c r="K1629" s="22" t="n">
        <v>1.65</v>
      </c>
      <c r="L1629" s="23" t="n">
        <f aca="false">H1629*K1629</f>
        <v>1650</v>
      </c>
      <c r="M1629" s="23" t="n">
        <v>2500</v>
      </c>
      <c r="N1629" s="24" t="n">
        <f aca="false">L1629-M1629</f>
        <v>-850</v>
      </c>
      <c r="O1629" s="25" t="n">
        <f aca="false">IF(L1629&gt;=M1629,1,0)</f>
        <v>0</v>
      </c>
      <c r="P1629" s="26" t="n">
        <v>0.5798</v>
      </c>
      <c r="Q1629" s="26" t="n">
        <v>0.0647</v>
      </c>
      <c r="R1629" s="25" t="n">
        <v>68</v>
      </c>
      <c r="S1629" s="21" t="n">
        <v>8</v>
      </c>
    </row>
    <row r="1630" customFormat="false" ht="15" hidden="false" customHeight="true" outlineLevel="0" collapsed="false">
      <c r="A1630" s="19" t="n">
        <v>46072</v>
      </c>
      <c r="B1630" s="1" t="s">
        <v>344</v>
      </c>
      <c r="C1630" s="1" t="s">
        <v>190</v>
      </c>
      <c r="D1630" s="1" t="n">
        <v>33</v>
      </c>
      <c r="E1630" s="1" t="s">
        <v>16</v>
      </c>
      <c r="F1630" s="1" t="s">
        <v>300</v>
      </c>
      <c r="G1630" s="1" t="s">
        <v>260</v>
      </c>
      <c r="H1630" s="20" t="n">
        <v>1910</v>
      </c>
      <c r="I1630" s="21" t="n">
        <v>16.66</v>
      </c>
      <c r="J1630" s="20" t="n">
        <f aca="false">H1630*I1630</f>
        <v>31820.6</v>
      </c>
      <c r="K1630" s="22" t="n">
        <v>1.4</v>
      </c>
      <c r="L1630" s="23" t="n">
        <f aca="false">H1630*K1630</f>
        <v>2674</v>
      </c>
      <c r="M1630" s="23" t="n">
        <v>2500</v>
      </c>
      <c r="N1630" s="24" t="n">
        <f aca="false">L1630-M1630</f>
        <v>174</v>
      </c>
      <c r="O1630" s="25" t="n">
        <f aca="false">IF(L1630&gt;=M1630,1,0)</f>
        <v>1</v>
      </c>
      <c r="P1630" s="26" t="n">
        <v>0.813410020449898</v>
      </c>
      <c r="Q1630" s="26" t="n">
        <v>0.0883620689655172</v>
      </c>
      <c r="R1630" s="25" t="n">
        <v>67</v>
      </c>
      <c r="S1630" s="21" t="n">
        <v>10</v>
      </c>
    </row>
    <row r="1631" customFormat="false" ht="15" hidden="false" customHeight="true" outlineLevel="0" collapsed="false">
      <c r="A1631" s="19" t="n">
        <v>46072</v>
      </c>
      <c r="B1631" s="1" t="s">
        <v>344</v>
      </c>
      <c r="C1631" s="1" t="s">
        <v>190</v>
      </c>
      <c r="D1631" s="1" t="n">
        <v>34</v>
      </c>
      <c r="E1631" s="1" t="s">
        <v>16</v>
      </c>
      <c r="F1631" s="1" t="s">
        <v>300</v>
      </c>
      <c r="G1631" s="1" t="s">
        <v>260</v>
      </c>
      <c r="H1631" s="20" t="n">
        <v>1900</v>
      </c>
      <c r="I1631" s="21" t="n">
        <v>16.66</v>
      </c>
      <c r="J1631" s="20" t="n">
        <f aca="false">H1631*I1631</f>
        <v>31654</v>
      </c>
      <c r="K1631" s="22" t="n">
        <v>1.4</v>
      </c>
      <c r="L1631" s="23" t="n">
        <f aca="false">H1631*K1631</f>
        <v>2660</v>
      </c>
      <c r="M1631" s="23" t="n">
        <v>2500</v>
      </c>
      <c r="N1631" s="24" t="n">
        <f aca="false">L1631-M1631</f>
        <v>160</v>
      </c>
      <c r="O1631" s="25" t="n">
        <f aca="false">IF(L1631&gt;=M1631,1,0)</f>
        <v>1</v>
      </c>
      <c r="P1631" s="26" t="n">
        <v>0.825612936880543</v>
      </c>
      <c r="Q1631" s="26" t="n">
        <v>0.0965937976614133</v>
      </c>
      <c r="R1631" s="25" t="n">
        <v>78</v>
      </c>
      <c r="S1631" s="21" t="n">
        <v>10</v>
      </c>
    </row>
    <row r="1632" customFormat="false" ht="15" hidden="false" customHeight="true" outlineLevel="0" collapsed="false">
      <c r="A1632" s="19" t="n">
        <v>46072</v>
      </c>
      <c r="B1632" s="1" t="s">
        <v>344</v>
      </c>
      <c r="C1632" s="1" t="s">
        <v>190</v>
      </c>
      <c r="D1632" s="1" t="n">
        <v>35</v>
      </c>
      <c r="E1632" s="1" t="s">
        <v>16</v>
      </c>
      <c r="F1632" s="1" t="s">
        <v>300</v>
      </c>
      <c r="G1632" s="1" t="s">
        <v>260</v>
      </c>
      <c r="H1632" s="20" t="n">
        <v>1950</v>
      </c>
      <c r="I1632" s="21" t="n">
        <v>16.66</v>
      </c>
      <c r="J1632" s="20" t="n">
        <f aca="false">H1632*I1632</f>
        <v>32487</v>
      </c>
      <c r="K1632" s="22" t="n">
        <v>1.4</v>
      </c>
      <c r="L1632" s="23" t="n">
        <f aca="false">H1632*K1632</f>
        <v>2730</v>
      </c>
      <c r="M1632" s="23" t="n">
        <v>2500</v>
      </c>
      <c r="N1632" s="24" t="n">
        <f aca="false">L1632-M1632</f>
        <v>230</v>
      </c>
      <c r="O1632" s="25" t="n">
        <f aca="false">IF(L1632&gt;=M1632,1,0)</f>
        <v>1</v>
      </c>
      <c r="P1632" s="26" t="n">
        <v>0.854022082018928</v>
      </c>
      <c r="Q1632" s="26" t="n">
        <v>0.0915789473684211</v>
      </c>
      <c r="R1632" s="25" t="n">
        <v>75</v>
      </c>
      <c r="S1632" s="21" t="n">
        <v>10</v>
      </c>
    </row>
    <row r="1633" customFormat="false" ht="15" hidden="false" customHeight="true" outlineLevel="0" collapsed="false">
      <c r="A1633" s="19" t="n">
        <v>46072</v>
      </c>
      <c r="B1633" s="1" t="s">
        <v>344</v>
      </c>
      <c r="C1633" s="1" t="s">
        <v>190</v>
      </c>
      <c r="D1633" s="1" t="n">
        <v>36</v>
      </c>
      <c r="E1633" s="1" t="s">
        <v>16</v>
      </c>
      <c r="F1633" s="1" t="s">
        <v>300</v>
      </c>
      <c r="G1633" s="1" t="s">
        <v>260</v>
      </c>
      <c r="H1633" s="20" t="n">
        <v>1820</v>
      </c>
      <c r="I1633" s="21" t="n">
        <v>16.66</v>
      </c>
      <c r="J1633" s="20" t="n">
        <f aca="false">H1633*I1633</f>
        <v>30321.2</v>
      </c>
      <c r="K1633" s="22" t="n">
        <v>1.4</v>
      </c>
      <c r="L1633" s="23" t="n">
        <f aca="false">H1633*K1633</f>
        <v>2548</v>
      </c>
      <c r="M1633" s="23" t="n">
        <v>2500</v>
      </c>
      <c r="N1633" s="24" t="n">
        <f aca="false">L1633-M1633</f>
        <v>48</v>
      </c>
      <c r="O1633" s="25" t="n">
        <f aca="false">IF(L1633&gt;=M1633,1,0)</f>
        <v>1</v>
      </c>
      <c r="P1633" s="26" t="n">
        <v>0.857985285795133</v>
      </c>
      <c r="Q1633" s="26" t="n">
        <v>0.0983274201723264</v>
      </c>
      <c r="R1633" s="25" t="n">
        <v>67</v>
      </c>
      <c r="S1633" s="21" t="n">
        <v>10</v>
      </c>
    </row>
    <row r="1634" customFormat="false" ht="15" hidden="false" customHeight="true" outlineLevel="0" collapsed="false">
      <c r="A1634" s="19" t="n">
        <v>46072</v>
      </c>
      <c r="B1634" s="1" t="s">
        <v>344</v>
      </c>
      <c r="C1634" s="1" t="s">
        <v>190</v>
      </c>
      <c r="D1634" s="1" t="n">
        <v>37</v>
      </c>
      <c r="E1634" s="1" t="s">
        <v>16</v>
      </c>
      <c r="F1634" s="1" t="s">
        <v>300</v>
      </c>
      <c r="G1634" s="1" t="s">
        <v>260</v>
      </c>
      <c r="H1634" s="20" t="n">
        <v>2120</v>
      </c>
      <c r="I1634" s="21" t="n">
        <v>16.66</v>
      </c>
      <c r="J1634" s="20" t="n">
        <f aca="false">H1634*I1634</f>
        <v>35319.2</v>
      </c>
      <c r="K1634" s="22" t="n">
        <v>1.4</v>
      </c>
      <c r="L1634" s="23" t="n">
        <f aca="false">H1634*K1634</f>
        <v>2968</v>
      </c>
      <c r="M1634" s="23" t="n">
        <v>2500</v>
      </c>
      <c r="N1634" s="24" t="n">
        <f aca="false">L1634-M1634</f>
        <v>468</v>
      </c>
      <c r="O1634" s="25" t="n">
        <f aca="false">IF(L1634&gt;=M1634,1,0)</f>
        <v>1</v>
      </c>
      <c r="P1634" s="26" t="n">
        <v>0.950974690360797</v>
      </c>
      <c r="Q1634" s="26" t="n">
        <v>0.0701191567369386</v>
      </c>
      <c r="R1634" s="25" t="n">
        <v>75</v>
      </c>
      <c r="S1634" s="21" t="n">
        <v>10</v>
      </c>
    </row>
    <row r="1635" customFormat="false" ht="15" hidden="false" customHeight="true" outlineLevel="0" collapsed="false">
      <c r="A1635" s="19" t="n">
        <v>46072</v>
      </c>
      <c r="B1635" s="1" t="s">
        <v>344</v>
      </c>
      <c r="C1635" s="1" t="s">
        <v>190</v>
      </c>
      <c r="D1635" s="1" t="n">
        <v>38</v>
      </c>
      <c r="E1635" s="1" t="s">
        <v>16</v>
      </c>
      <c r="F1635" s="1" t="s">
        <v>300</v>
      </c>
      <c r="G1635" s="1" t="s">
        <v>260</v>
      </c>
      <c r="H1635" s="20" t="n">
        <v>2150</v>
      </c>
      <c r="I1635" s="21" t="n">
        <v>16.66</v>
      </c>
      <c r="J1635" s="20" t="n">
        <f aca="false">H1635*I1635</f>
        <v>35819</v>
      </c>
      <c r="K1635" s="22" t="n">
        <v>1.4</v>
      </c>
      <c r="L1635" s="23" t="n">
        <f aca="false">H1635*K1635</f>
        <v>3010</v>
      </c>
      <c r="M1635" s="23" t="n">
        <v>2500</v>
      </c>
      <c r="N1635" s="24" t="n">
        <f aca="false">L1635-M1635</f>
        <v>510</v>
      </c>
      <c r="O1635" s="25" t="n">
        <f aca="false">IF(L1635&gt;=M1635,1,0)</f>
        <v>1</v>
      </c>
      <c r="P1635" s="26" t="n">
        <v>0.918435897435898</v>
      </c>
      <c r="Q1635" s="26" t="n">
        <v>0.0799425562470081</v>
      </c>
      <c r="R1635" s="25" t="n">
        <v>82</v>
      </c>
      <c r="S1635" s="21" t="n">
        <v>10</v>
      </c>
    </row>
    <row r="1636" customFormat="false" ht="15" hidden="false" customHeight="true" outlineLevel="0" collapsed="false">
      <c r="A1636" s="19" t="n">
        <v>46075</v>
      </c>
      <c r="B1636" s="1" t="s">
        <v>344</v>
      </c>
      <c r="C1636" s="1" t="s">
        <v>138</v>
      </c>
      <c r="D1636" s="1" t="n">
        <v>1</v>
      </c>
      <c r="E1636" s="1" t="s">
        <v>13</v>
      </c>
      <c r="F1636" s="1" t="s">
        <v>150</v>
      </c>
      <c r="G1636" s="1" t="s">
        <v>149</v>
      </c>
      <c r="H1636" s="20" t="n">
        <v>1400</v>
      </c>
      <c r="I1636" s="21" t="n">
        <v>20.43</v>
      </c>
      <c r="J1636" s="20" t="n">
        <f aca="false">H1636*I1636</f>
        <v>28602</v>
      </c>
      <c r="K1636" s="22" t="n">
        <v>2.2</v>
      </c>
      <c r="L1636" s="23" t="n">
        <f aca="false">H1636*K1636</f>
        <v>3080</v>
      </c>
      <c r="M1636" s="23" t="n">
        <v>2500</v>
      </c>
      <c r="N1636" s="24" t="n">
        <f aca="false">L1636-M1636</f>
        <v>580.000000000001</v>
      </c>
      <c r="O1636" s="25" t="n">
        <f aca="false">IF(L1636&gt;=M1636,1,0)</f>
        <v>1</v>
      </c>
      <c r="P1636" s="26" t="n">
        <v>0.770113085621971</v>
      </c>
      <c r="Q1636" s="26" t="n">
        <v>0.134746922024624</v>
      </c>
      <c r="R1636" s="25" t="n">
        <v>77</v>
      </c>
      <c r="S1636" s="21" t="n">
        <v>8</v>
      </c>
    </row>
    <row r="1637" customFormat="false" ht="15" hidden="false" customHeight="true" outlineLevel="0" collapsed="false">
      <c r="A1637" s="19" t="n">
        <v>46075</v>
      </c>
      <c r="B1637" s="1" t="s">
        <v>344</v>
      </c>
      <c r="C1637" s="1" t="s">
        <v>138</v>
      </c>
      <c r="D1637" s="1" t="n">
        <v>2</v>
      </c>
      <c r="E1637" s="1" t="s">
        <v>401</v>
      </c>
      <c r="F1637" s="1" t="s">
        <v>402</v>
      </c>
      <c r="G1637" s="1" t="s">
        <v>412</v>
      </c>
      <c r="H1637" s="20" t="n">
        <v>380</v>
      </c>
      <c r="I1637" s="21" t="n">
        <v>21.61</v>
      </c>
      <c r="J1637" s="20" t="n">
        <f aca="false">H1637*I1637</f>
        <v>8211.8</v>
      </c>
      <c r="K1637" s="22" t="n">
        <v>2.75</v>
      </c>
      <c r="L1637" s="23" t="n">
        <f aca="false">H1637*K1637</f>
        <v>1045</v>
      </c>
      <c r="M1637" s="23" t="n">
        <v>2500</v>
      </c>
      <c r="N1637" s="24" t="n">
        <f aca="false">L1637-M1637</f>
        <v>-1455</v>
      </c>
      <c r="O1637" s="25" t="n">
        <f aca="false">IF(L1637&gt;=M1637,1,0)</f>
        <v>0</v>
      </c>
      <c r="P1637" s="26" t="n">
        <v>0.24439880952381</v>
      </c>
      <c r="Q1637" s="26" t="n">
        <v>0.241121495327103</v>
      </c>
      <c r="R1637" s="25" t="n">
        <v>69</v>
      </c>
      <c r="S1637" s="21" t="n">
        <v>8</v>
      </c>
    </row>
    <row r="1638" customFormat="false" ht="15" hidden="false" customHeight="true" outlineLevel="0" collapsed="false">
      <c r="A1638" s="19" t="n">
        <v>46075</v>
      </c>
      <c r="B1638" s="1" t="s">
        <v>344</v>
      </c>
      <c r="C1638" s="1" t="s">
        <v>138</v>
      </c>
      <c r="D1638" s="1" t="n">
        <v>3</v>
      </c>
      <c r="E1638" s="1" t="s">
        <v>13</v>
      </c>
      <c r="F1638" s="1" t="s">
        <v>234</v>
      </c>
      <c r="G1638" s="1" t="s">
        <v>149</v>
      </c>
      <c r="H1638" s="20" t="n">
        <v>1500</v>
      </c>
      <c r="I1638" s="21" t="n">
        <v>20.83</v>
      </c>
      <c r="J1638" s="20" t="n">
        <f aca="false">H1638*I1638</f>
        <v>31245</v>
      </c>
      <c r="K1638" s="22" t="n">
        <v>2.2</v>
      </c>
      <c r="L1638" s="23" t="n">
        <f aca="false">H1638*K1638</f>
        <v>3300</v>
      </c>
      <c r="M1638" s="23" t="n">
        <v>2500</v>
      </c>
      <c r="N1638" s="24" t="n">
        <f aca="false">L1638-M1638</f>
        <v>800.000000000001</v>
      </c>
      <c r="O1638" s="25" t="n">
        <f aca="false">IF(L1638&gt;=M1638,1,0)</f>
        <v>1</v>
      </c>
      <c r="P1638" s="26" t="n">
        <v>0.845373376623376</v>
      </c>
      <c r="Q1638" s="26" t="n">
        <v>0.105787181082763</v>
      </c>
      <c r="R1638" s="25" t="n">
        <v>77</v>
      </c>
      <c r="S1638" s="21" t="n">
        <v>8</v>
      </c>
    </row>
    <row r="1639" customFormat="false" ht="15" hidden="false" customHeight="true" outlineLevel="0" collapsed="false">
      <c r="A1639" s="19" t="n">
        <v>46075</v>
      </c>
      <c r="B1639" s="1" t="s">
        <v>344</v>
      </c>
      <c r="C1639" s="1" t="s">
        <v>138</v>
      </c>
      <c r="D1639" s="1" t="n">
        <v>4</v>
      </c>
      <c r="E1639" s="1" t="s">
        <v>145</v>
      </c>
      <c r="F1639" s="1" t="s">
        <v>313</v>
      </c>
      <c r="G1639" s="1" t="s">
        <v>413</v>
      </c>
      <c r="H1639" s="20" t="n">
        <v>1200</v>
      </c>
      <c r="I1639" s="21" t="n">
        <v>21.54</v>
      </c>
      <c r="J1639" s="20" t="n">
        <f aca="false">H1639*I1639</f>
        <v>25848</v>
      </c>
      <c r="K1639" s="22" t="n">
        <v>2.2</v>
      </c>
      <c r="L1639" s="23" t="n">
        <f aca="false">H1639*K1639</f>
        <v>2640</v>
      </c>
      <c r="M1639" s="23" t="n">
        <v>2500</v>
      </c>
      <c r="N1639" s="24" t="n">
        <f aca="false">L1639-M1639</f>
        <v>140</v>
      </c>
      <c r="O1639" s="25" t="n">
        <f aca="false">IF(L1639&gt;=M1639,1,0)</f>
        <v>1</v>
      </c>
      <c r="P1639" s="26" t="n">
        <v>0.725252525252525</v>
      </c>
      <c r="Q1639" s="26" t="n">
        <v>0.11411149825784</v>
      </c>
      <c r="R1639" s="25" t="n">
        <v>74</v>
      </c>
      <c r="S1639" s="21" t="n">
        <v>8</v>
      </c>
    </row>
    <row r="1640" customFormat="false" ht="15" hidden="false" customHeight="true" outlineLevel="0" collapsed="false">
      <c r="A1640" s="19" t="n">
        <v>46075</v>
      </c>
      <c r="B1640" s="1" t="s">
        <v>344</v>
      </c>
      <c r="C1640" s="1" t="s">
        <v>138</v>
      </c>
      <c r="D1640" s="1" t="n">
        <v>5</v>
      </c>
      <c r="E1640" s="1" t="s">
        <v>13</v>
      </c>
      <c r="F1640" s="1" t="s">
        <v>397</v>
      </c>
      <c r="G1640" s="1" t="s">
        <v>149</v>
      </c>
      <c r="H1640" s="20" t="n">
        <v>900</v>
      </c>
      <c r="I1640" s="21" t="n">
        <v>21.43</v>
      </c>
      <c r="J1640" s="20" t="n">
        <f aca="false">H1640*I1640</f>
        <v>19287</v>
      </c>
      <c r="K1640" s="22" t="n">
        <v>2.2</v>
      </c>
      <c r="L1640" s="23" t="n">
        <f aca="false">H1640*K1640</f>
        <v>1980</v>
      </c>
      <c r="M1640" s="23" t="n">
        <v>2500</v>
      </c>
      <c r="N1640" s="24" t="n">
        <f aca="false">L1640-M1640</f>
        <v>-520</v>
      </c>
      <c r="O1640" s="25" t="n">
        <f aca="false">IF(L1640&gt;=M1640,1,0)</f>
        <v>0</v>
      </c>
      <c r="P1640" s="26" t="n">
        <v>0.525245098039216</v>
      </c>
      <c r="Q1640" s="26" t="n">
        <v>0.121359223300971</v>
      </c>
      <c r="R1640" s="25" t="n">
        <v>75</v>
      </c>
      <c r="S1640" s="21" t="n">
        <v>8</v>
      </c>
    </row>
    <row r="1641" customFormat="false" ht="15" hidden="false" customHeight="true" outlineLevel="0" collapsed="false">
      <c r="A1641" s="19" t="n">
        <v>46075</v>
      </c>
      <c r="B1641" s="1" t="s">
        <v>344</v>
      </c>
      <c r="C1641" s="1" t="s">
        <v>138</v>
      </c>
      <c r="D1641" s="1" t="n">
        <v>6</v>
      </c>
      <c r="E1641" s="1" t="s">
        <v>13</v>
      </c>
      <c r="F1641" s="1" t="s">
        <v>199</v>
      </c>
      <c r="G1641" s="1" t="s">
        <v>149</v>
      </c>
      <c r="H1641" s="20" t="n">
        <v>1300</v>
      </c>
      <c r="I1641" s="21" t="n">
        <v>20.43</v>
      </c>
      <c r="J1641" s="20" t="n">
        <f aca="false">H1641*I1641</f>
        <v>26559</v>
      </c>
      <c r="K1641" s="22" t="n">
        <v>2.2</v>
      </c>
      <c r="L1641" s="23" t="n">
        <f aca="false">H1641*K1641</f>
        <v>2860</v>
      </c>
      <c r="M1641" s="23" t="n">
        <v>2500</v>
      </c>
      <c r="N1641" s="24" t="n">
        <f aca="false">L1641-M1641</f>
        <v>360</v>
      </c>
      <c r="O1641" s="25" t="n">
        <f aca="false">IF(L1641&gt;=M1641,1,0)</f>
        <v>1</v>
      </c>
      <c r="P1641" s="26" t="n">
        <v>0.775218914185639</v>
      </c>
      <c r="Q1641" s="26" t="n">
        <v>0.125448028673835</v>
      </c>
      <c r="R1641" s="25" t="n">
        <v>71</v>
      </c>
      <c r="S1641" s="21" t="n">
        <v>8</v>
      </c>
    </row>
    <row r="1642" customFormat="false" ht="15" hidden="false" customHeight="true" outlineLevel="0" collapsed="false">
      <c r="A1642" s="19" t="n">
        <v>46075</v>
      </c>
      <c r="B1642" s="1" t="s">
        <v>344</v>
      </c>
      <c r="C1642" s="1" t="s">
        <v>138</v>
      </c>
      <c r="D1642" s="1" t="n">
        <v>7</v>
      </c>
      <c r="E1642" s="1" t="s">
        <v>13</v>
      </c>
      <c r="F1642" s="1" t="s">
        <v>234</v>
      </c>
      <c r="G1642" s="1" t="s">
        <v>149</v>
      </c>
      <c r="H1642" s="20" t="n">
        <v>1500</v>
      </c>
      <c r="I1642" s="21" t="n">
        <v>20.83</v>
      </c>
      <c r="J1642" s="20" t="n">
        <f aca="false">H1642*I1642</f>
        <v>31245</v>
      </c>
      <c r="K1642" s="22" t="n">
        <v>2.2</v>
      </c>
      <c r="L1642" s="23" t="n">
        <f aca="false">H1642*K1642</f>
        <v>3300</v>
      </c>
      <c r="M1642" s="23" t="n">
        <v>2500</v>
      </c>
      <c r="N1642" s="24" t="n">
        <f aca="false">L1642-M1642</f>
        <v>800.000000000001</v>
      </c>
      <c r="O1642" s="25" t="n">
        <f aca="false">IF(L1642&gt;=M1642,1,0)</f>
        <v>1</v>
      </c>
      <c r="P1642" s="26" t="n">
        <v>0.845373376623376</v>
      </c>
      <c r="Q1642" s="26" t="n">
        <v>0.144508670520231</v>
      </c>
      <c r="R1642" s="25" t="n">
        <v>77</v>
      </c>
      <c r="S1642" s="21" t="n">
        <v>8</v>
      </c>
    </row>
    <row r="1643" customFormat="false" ht="15" hidden="false" customHeight="true" outlineLevel="0" collapsed="false">
      <c r="A1643" s="19" t="n">
        <v>46075</v>
      </c>
      <c r="B1643" s="1" t="s">
        <v>344</v>
      </c>
      <c r="C1643" s="1" t="s">
        <v>138</v>
      </c>
      <c r="D1643" s="1" t="n">
        <v>8</v>
      </c>
      <c r="E1643" s="1" t="s">
        <v>13</v>
      </c>
      <c r="F1643" s="1" t="s">
        <v>391</v>
      </c>
      <c r="G1643" s="1" t="s">
        <v>149</v>
      </c>
      <c r="H1643" s="20" t="n">
        <v>1000</v>
      </c>
      <c r="I1643" s="21" t="n">
        <v>26.69</v>
      </c>
      <c r="J1643" s="20" t="n">
        <f aca="false">H1643*I1643</f>
        <v>26690</v>
      </c>
      <c r="K1643" s="22" t="n">
        <v>2.2</v>
      </c>
      <c r="L1643" s="23" t="n">
        <f aca="false">H1643*K1643</f>
        <v>2200</v>
      </c>
      <c r="M1643" s="23" t="n">
        <v>2500</v>
      </c>
      <c r="N1643" s="24" t="n">
        <f aca="false">L1643-M1643</f>
        <v>-300</v>
      </c>
      <c r="O1643" s="25" t="n">
        <f aca="false">IF(L1643&gt;=M1643,1,0)</f>
        <v>0</v>
      </c>
      <c r="P1643" s="26" t="n">
        <v>0.686471193415638</v>
      </c>
      <c r="Q1643" s="26" t="n">
        <v>0.16499162479062</v>
      </c>
      <c r="R1643" s="25" t="n">
        <v>81</v>
      </c>
      <c r="S1643" s="21" t="n">
        <v>8</v>
      </c>
    </row>
    <row r="1644" customFormat="false" ht="15" hidden="false" customHeight="true" outlineLevel="0" collapsed="false">
      <c r="A1644" s="19" t="n">
        <v>46075</v>
      </c>
      <c r="B1644" s="1" t="s">
        <v>344</v>
      </c>
      <c r="C1644" s="1" t="s">
        <v>138</v>
      </c>
      <c r="D1644" s="1" t="n">
        <v>9</v>
      </c>
      <c r="E1644" s="1" t="s">
        <v>10</v>
      </c>
      <c r="F1644" s="1" t="s">
        <v>352</v>
      </c>
      <c r="G1644" s="1" t="s">
        <v>358</v>
      </c>
      <c r="H1644" s="20" t="n">
        <v>1000</v>
      </c>
      <c r="I1644" s="21" t="n">
        <v>19.12</v>
      </c>
      <c r="J1644" s="20" t="n">
        <f aca="false">H1644*I1644</f>
        <v>19120</v>
      </c>
      <c r="K1644" s="22" t="n">
        <v>2.25</v>
      </c>
      <c r="L1644" s="23" t="n">
        <f aca="false">H1644*K1644</f>
        <v>2250</v>
      </c>
      <c r="M1644" s="23" t="n">
        <v>2500</v>
      </c>
      <c r="N1644" s="24" t="n">
        <f aca="false">L1644-M1644</f>
        <v>-250</v>
      </c>
      <c r="O1644" s="25" t="n">
        <f aca="false">IF(L1644&gt;=M1644,1,0)</f>
        <v>0</v>
      </c>
      <c r="P1644" s="26" t="n">
        <v>0.604680581910184</v>
      </c>
      <c r="Q1644" s="26" t="n">
        <v>0.118181818181818</v>
      </c>
      <c r="R1644" s="25" t="n">
        <v>65</v>
      </c>
      <c r="S1644" s="21" t="n">
        <v>8</v>
      </c>
    </row>
    <row r="1645" customFormat="false" ht="15" hidden="false" customHeight="true" outlineLevel="0" collapsed="false">
      <c r="A1645" s="19" t="n">
        <v>46075</v>
      </c>
      <c r="B1645" s="1" t="s">
        <v>344</v>
      </c>
      <c r="C1645" s="1" t="s">
        <v>138</v>
      </c>
      <c r="D1645" s="1" t="n">
        <v>10</v>
      </c>
      <c r="E1645" s="1" t="s">
        <v>16</v>
      </c>
      <c r="F1645" s="1" t="s">
        <v>300</v>
      </c>
      <c r="G1645" s="1" t="s">
        <v>398</v>
      </c>
      <c r="H1645" s="20" t="n">
        <v>1300</v>
      </c>
      <c r="I1645" s="21" t="n">
        <v>16.86</v>
      </c>
      <c r="J1645" s="20" t="n">
        <f aca="false">H1645*I1645</f>
        <v>21918</v>
      </c>
      <c r="K1645" s="22" t="n">
        <v>1.4</v>
      </c>
      <c r="L1645" s="23" t="n">
        <f aca="false">H1645*K1645</f>
        <v>1820</v>
      </c>
      <c r="M1645" s="23" t="n">
        <v>2500</v>
      </c>
      <c r="N1645" s="24" t="n">
        <f aca="false">L1645-M1645</f>
        <v>-680</v>
      </c>
      <c r="O1645" s="25" t="n">
        <f aca="false">IF(L1645&gt;=M1645,1,0)</f>
        <v>0</v>
      </c>
      <c r="P1645" s="26" t="n">
        <v>0.761041666666667</v>
      </c>
      <c r="Q1645" s="26" t="n">
        <v>0.153146853146853</v>
      </c>
      <c r="R1645" s="25" t="n">
        <v>60</v>
      </c>
      <c r="S1645" s="21" t="n">
        <v>8</v>
      </c>
    </row>
    <row r="1646" customFormat="false" ht="15" hidden="false" customHeight="true" outlineLevel="0" collapsed="false">
      <c r="A1646" s="19" t="n">
        <v>46075</v>
      </c>
      <c r="B1646" s="1" t="s">
        <v>344</v>
      </c>
      <c r="C1646" s="1" t="s">
        <v>138</v>
      </c>
      <c r="D1646" s="1" t="n">
        <v>11</v>
      </c>
      <c r="E1646" s="1" t="s">
        <v>10</v>
      </c>
      <c r="F1646" s="1" t="s">
        <v>346</v>
      </c>
      <c r="G1646" s="1" t="s">
        <v>350</v>
      </c>
      <c r="H1646" s="20" t="n">
        <v>1350</v>
      </c>
      <c r="I1646" s="21" t="n">
        <v>22.25</v>
      </c>
      <c r="J1646" s="20" t="n">
        <f aca="false">H1646*I1646</f>
        <v>30037.5</v>
      </c>
      <c r="K1646" s="22" t="n">
        <v>1.99</v>
      </c>
      <c r="L1646" s="23" t="n">
        <f aca="false">H1646*K1646</f>
        <v>2686.5</v>
      </c>
      <c r="M1646" s="23" t="n">
        <v>2500</v>
      </c>
      <c r="N1646" s="24" t="n">
        <f aca="false">L1646-M1646</f>
        <v>186.5</v>
      </c>
      <c r="O1646" s="25" t="n">
        <f aca="false">IF(L1646&gt;=M1646,1,0)</f>
        <v>1</v>
      </c>
      <c r="P1646" s="26" t="n">
        <v>0.819353518821604</v>
      </c>
      <c r="Q1646" s="26" t="n">
        <v>0.139636363636364</v>
      </c>
      <c r="R1646" s="25" t="n">
        <v>75</v>
      </c>
      <c r="S1646" s="21" t="n">
        <v>8</v>
      </c>
    </row>
    <row r="1647" customFormat="false" ht="15" hidden="false" customHeight="true" outlineLevel="0" collapsed="false">
      <c r="A1647" s="19" t="n">
        <v>46075</v>
      </c>
      <c r="B1647" s="1" t="s">
        <v>344</v>
      </c>
      <c r="C1647" s="1" t="s">
        <v>138</v>
      </c>
      <c r="D1647" s="1" t="n">
        <v>12</v>
      </c>
      <c r="E1647" s="1" t="s">
        <v>10</v>
      </c>
      <c r="F1647" s="1" t="s">
        <v>352</v>
      </c>
      <c r="G1647" s="1" t="s">
        <v>358</v>
      </c>
      <c r="H1647" s="20" t="n">
        <v>1400</v>
      </c>
      <c r="I1647" s="21" t="n">
        <v>19.12</v>
      </c>
      <c r="J1647" s="20" t="n">
        <f aca="false">H1647*I1647</f>
        <v>26768</v>
      </c>
      <c r="K1647" s="22" t="n">
        <v>2.25</v>
      </c>
      <c r="L1647" s="23" t="n">
        <f aca="false">H1647*K1647</f>
        <v>3150</v>
      </c>
      <c r="M1647" s="23" t="n">
        <v>2500</v>
      </c>
      <c r="N1647" s="24" t="n">
        <f aca="false">L1647-M1647</f>
        <v>650</v>
      </c>
      <c r="O1647" s="25" t="n">
        <f aca="false">IF(L1647&gt;=M1647,1,0)</f>
        <v>1</v>
      </c>
      <c r="P1647" s="26" t="n">
        <v>0.786831275720165</v>
      </c>
      <c r="Q1647" s="26" t="n">
        <v>0.136986301369863</v>
      </c>
      <c r="R1647" s="25" t="n">
        <v>72</v>
      </c>
      <c r="S1647" s="21" t="n">
        <v>8</v>
      </c>
    </row>
    <row r="1648" customFormat="false" ht="15" hidden="false" customHeight="true" outlineLevel="0" collapsed="false">
      <c r="A1648" s="19" t="n">
        <v>46075</v>
      </c>
      <c r="B1648" s="1" t="s">
        <v>344</v>
      </c>
      <c r="C1648" s="1" t="s">
        <v>138</v>
      </c>
      <c r="D1648" s="1" t="n">
        <v>13</v>
      </c>
      <c r="E1648" s="1" t="s">
        <v>10</v>
      </c>
      <c r="F1648" s="1" t="s">
        <v>346</v>
      </c>
      <c r="G1648" s="1" t="s">
        <v>350</v>
      </c>
      <c r="H1648" s="20" t="n">
        <v>1250</v>
      </c>
      <c r="I1648" s="21" t="n">
        <v>22.25</v>
      </c>
      <c r="J1648" s="20" t="n">
        <f aca="false">H1648*I1648</f>
        <v>27812.5</v>
      </c>
      <c r="K1648" s="22" t="n">
        <v>1.99</v>
      </c>
      <c r="L1648" s="23" t="n">
        <f aca="false">H1648*K1648</f>
        <v>2487.5</v>
      </c>
      <c r="M1648" s="23" t="n">
        <v>2500</v>
      </c>
      <c r="N1648" s="24" t="n">
        <f aca="false">L1648-M1648</f>
        <v>-12.5</v>
      </c>
      <c r="O1648" s="25" t="n">
        <f aca="false">IF(L1648&gt;=M1648,1,0)</f>
        <v>0</v>
      </c>
      <c r="P1648" s="26" t="n">
        <v>0.797834193918531</v>
      </c>
      <c r="Q1648" s="26" t="n">
        <v>0.232592592592593</v>
      </c>
      <c r="R1648" s="25" t="n">
        <v>73</v>
      </c>
      <c r="S1648" s="21" t="n">
        <v>8</v>
      </c>
    </row>
    <row r="1649" customFormat="false" ht="15" hidden="false" customHeight="true" outlineLevel="0" collapsed="false">
      <c r="A1649" s="19" t="n">
        <v>46075</v>
      </c>
      <c r="B1649" s="1" t="s">
        <v>344</v>
      </c>
      <c r="C1649" s="1" t="s">
        <v>138</v>
      </c>
      <c r="D1649" s="1" t="n">
        <v>14</v>
      </c>
      <c r="E1649" s="1" t="s">
        <v>10</v>
      </c>
      <c r="F1649" s="1" t="s">
        <v>160</v>
      </c>
      <c r="G1649" s="1" t="s">
        <v>161</v>
      </c>
      <c r="H1649" s="20" t="n">
        <v>1600</v>
      </c>
      <c r="I1649" s="21" t="n">
        <v>22.05</v>
      </c>
      <c r="J1649" s="20" t="n">
        <f aca="false">H1649*I1649</f>
        <v>35280</v>
      </c>
      <c r="K1649" s="22" t="n">
        <v>1.83</v>
      </c>
      <c r="L1649" s="23" t="n">
        <f aca="false">H1649*K1649</f>
        <v>2928</v>
      </c>
      <c r="M1649" s="23" t="n">
        <v>2500</v>
      </c>
      <c r="N1649" s="24" t="n">
        <f aca="false">L1649-M1649</f>
        <v>428</v>
      </c>
      <c r="O1649" s="25" t="n">
        <f aca="false">IF(L1649&gt;=M1649,1,0)</f>
        <v>1</v>
      </c>
      <c r="P1649" s="26" t="n">
        <v>0.903225806451613</v>
      </c>
      <c r="Q1649" s="26" t="n">
        <v>0.156980627922512</v>
      </c>
      <c r="R1649" s="25" t="n">
        <v>73</v>
      </c>
      <c r="S1649" s="21" t="n">
        <v>9</v>
      </c>
    </row>
    <row r="1650" customFormat="false" ht="15" hidden="false" customHeight="true" outlineLevel="0" collapsed="false">
      <c r="A1650" s="19" t="n">
        <v>46075</v>
      </c>
      <c r="B1650" s="1" t="s">
        <v>344</v>
      </c>
      <c r="C1650" s="1" t="s">
        <v>138</v>
      </c>
      <c r="D1650" s="1" t="n">
        <v>15</v>
      </c>
      <c r="E1650" s="1" t="s">
        <v>10</v>
      </c>
      <c r="F1650" s="1" t="s">
        <v>167</v>
      </c>
      <c r="G1650" s="1" t="s">
        <v>208</v>
      </c>
      <c r="H1650" s="20" t="n">
        <v>1850</v>
      </c>
      <c r="I1650" s="21" t="n">
        <v>18.43</v>
      </c>
      <c r="J1650" s="20" t="n">
        <f aca="false">H1650*I1650</f>
        <v>34095.5</v>
      </c>
      <c r="K1650" s="22" t="n">
        <v>1.53</v>
      </c>
      <c r="L1650" s="23" t="n">
        <f aca="false">H1650*K1650</f>
        <v>2830.5</v>
      </c>
      <c r="M1650" s="23" t="n">
        <v>2500</v>
      </c>
      <c r="N1650" s="24" t="n">
        <f aca="false">L1650-M1650</f>
        <v>330.5</v>
      </c>
      <c r="O1650" s="25" t="n">
        <f aca="false">IF(L1650&gt;=M1650,1,0)</f>
        <v>1</v>
      </c>
      <c r="P1650" s="26" t="n">
        <v>0.91213215623328</v>
      </c>
      <c r="Q1650" s="26" t="n">
        <v>0.121323529411765</v>
      </c>
      <c r="R1650" s="25" t="n">
        <v>76</v>
      </c>
      <c r="S1650" s="21" t="n">
        <v>8</v>
      </c>
    </row>
    <row r="1651" customFormat="false" ht="15" hidden="false" customHeight="true" outlineLevel="0" collapsed="false">
      <c r="A1651" s="19" t="n">
        <v>46075</v>
      </c>
      <c r="B1651" s="1" t="s">
        <v>344</v>
      </c>
      <c r="C1651" s="1" t="s">
        <v>138</v>
      </c>
      <c r="D1651" s="1" t="n">
        <v>16</v>
      </c>
      <c r="E1651" s="1" t="s">
        <v>10</v>
      </c>
      <c r="F1651" s="1" t="s">
        <v>346</v>
      </c>
      <c r="G1651" s="1" t="s">
        <v>350</v>
      </c>
      <c r="H1651" s="20" t="n">
        <v>1280</v>
      </c>
      <c r="I1651" s="21" t="n">
        <v>22.25</v>
      </c>
      <c r="J1651" s="20" t="n">
        <f aca="false">H1651*I1651</f>
        <v>28480</v>
      </c>
      <c r="K1651" s="22" t="n">
        <v>1.99</v>
      </c>
      <c r="L1651" s="23" t="n">
        <f aca="false">H1651*K1651</f>
        <v>2547.2</v>
      </c>
      <c r="M1651" s="23" t="n">
        <v>2500</v>
      </c>
      <c r="N1651" s="24" t="n">
        <f aca="false">L1651-M1651</f>
        <v>47.1999999999998</v>
      </c>
      <c r="O1651" s="25" t="n">
        <f aca="false">IF(L1651&gt;=M1651,1,0)</f>
        <v>1</v>
      </c>
      <c r="P1651" s="26" t="n">
        <v>0.801801801801802</v>
      </c>
      <c r="Q1651" s="26" t="n">
        <v>0.149886449659349</v>
      </c>
      <c r="R1651" s="25" t="n">
        <v>74</v>
      </c>
      <c r="S1651" s="21" t="n">
        <v>8</v>
      </c>
    </row>
    <row r="1652" customFormat="false" ht="15" hidden="false" customHeight="true" outlineLevel="0" collapsed="false">
      <c r="A1652" s="19" t="n">
        <v>46075</v>
      </c>
      <c r="B1652" s="1" t="s">
        <v>344</v>
      </c>
      <c r="C1652" s="1" t="s">
        <v>164</v>
      </c>
      <c r="D1652" s="1" t="n">
        <v>17</v>
      </c>
      <c r="E1652" s="1" t="s">
        <v>10</v>
      </c>
      <c r="F1652" s="1" t="s">
        <v>165</v>
      </c>
      <c r="G1652" s="1" t="s">
        <v>303</v>
      </c>
      <c r="H1652" s="20" t="n">
        <v>850</v>
      </c>
      <c r="I1652" s="21" t="n">
        <v>31.32</v>
      </c>
      <c r="J1652" s="20" t="n">
        <f aca="false">H1652*I1652</f>
        <v>26622</v>
      </c>
      <c r="K1652" s="22" t="n">
        <v>3.12</v>
      </c>
      <c r="L1652" s="23" t="n">
        <f aca="false">H1652*K1652</f>
        <v>2652</v>
      </c>
      <c r="M1652" s="23" t="n">
        <v>2500</v>
      </c>
      <c r="N1652" s="24" t="n">
        <f aca="false">L1652-M1652</f>
        <v>152</v>
      </c>
      <c r="O1652" s="25" t="n">
        <f aca="false">IF(L1652&gt;=M1652,1,0)</f>
        <v>1</v>
      </c>
      <c r="P1652" s="26" t="n">
        <v>0.6795</v>
      </c>
      <c r="Q1652" s="26" t="n">
        <v>0.0871</v>
      </c>
      <c r="R1652" s="25" t="n">
        <v>82</v>
      </c>
      <c r="S1652" s="21" t="n">
        <v>8</v>
      </c>
    </row>
    <row r="1653" customFormat="false" ht="15" hidden="false" customHeight="true" outlineLevel="0" collapsed="false">
      <c r="A1653" s="19" t="n">
        <v>46075</v>
      </c>
      <c r="B1653" s="1" t="s">
        <v>344</v>
      </c>
      <c r="C1653" s="1" t="s">
        <v>164</v>
      </c>
      <c r="D1653" s="1" t="n">
        <v>18</v>
      </c>
      <c r="E1653" s="1" t="s">
        <v>10</v>
      </c>
      <c r="F1653" s="1" t="s">
        <v>167</v>
      </c>
      <c r="G1653" s="1" t="s">
        <v>208</v>
      </c>
      <c r="H1653" s="20" t="n">
        <v>1950</v>
      </c>
      <c r="I1653" s="21" t="n">
        <v>19.05</v>
      </c>
      <c r="J1653" s="20" t="n">
        <f aca="false">H1653*I1653</f>
        <v>37147.5</v>
      </c>
      <c r="K1653" s="22" t="n">
        <v>1.83</v>
      </c>
      <c r="L1653" s="23" t="n">
        <f aca="false">H1653*K1653</f>
        <v>3568.5</v>
      </c>
      <c r="M1653" s="23" t="n">
        <v>2500</v>
      </c>
      <c r="N1653" s="24" t="n">
        <f aca="false">L1653-M1653</f>
        <v>1068.5</v>
      </c>
      <c r="O1653" s="25" t="n">
        <f aca="false">IF(L1653&gt;=M1653,1,0)</f>
        <v>1</v>
      </c>
      <c r="P1653" s="26" t="n">
        <v>0.9091</v>
      </c>
      <c r="Q1653" s="26" t="n">
        <v>0.0827</v>
      </c>
      <c r="R1653" s="25" t="n">
        <v>83</v>
      </c>
      <c r="S1653" s="21" t="n">
        <v>8</v>
      </c>
    </row>
    <row r="1654" customFormat="false" ht="15" hidden="false" customHeight="true" outlineLevel="0" collapsed="false">
      <c r="A1654" s="19" t="n">
        <v>46075</v>
      </c>
      <c r="B1654" s="1" t="s">
        <v>344</v>
      </c>
      <c r="C1654" s="1" t="s">
        <v>164</v>
      </c>
      <c r="D1654" s="1" t="n">
        <v>19</v>
      </c>
      <c r="E1654" s="1" t="s">
        <v>10</v>
      </c>
      <c r="F1654" s="1" t="s">
        <v>167</v>
      </c>
      <c r="G1654" s="1" t="s">
        <v>208</v>
      </c>
      <c r="H1654" s="20" t="n">
        <v>1950</v>
      </c>
      <c r="I1654" s="21" t="n">
        <v>19.05</v>
      </c>
      <c r="J1654" s="20" t="n">
        <f aca="false">H1654*I1654</f>
        <v>37147.5</v>
      </c>
      <c r="K1654" s="22" t="n">
        <v>1.83</v>
      </c>
      <c r="L1654" s="23" t="n">
        <f aca="false">H1654*K1654</f>
        <v>3568.5</v>
      </c>
      <c r="M1654" s="23" t="n">
        <v>2500</v>
      </c>
      <c r="N1654" s="24" t="n">
        <f aca="false">L1654-M1654</f>
        <v>1068.5</v>
      </c>
      <c r="O1654" s="25" t="n">
        <f aca="false">IF(L1654&gt;=M1654,1,0)</f>
        <v>1</v>
      </c>
      <c r="P1654" s="26" t="n">
        <v>0.9254</v>
      </c>
      <c r="Q1654" s="26" t="n">
        <v>0.0718</v>
      </c>
      <c r="R1654" s="25" t="n">
        <v>83</v>
      </c>
      <c r="S1654" s="21" t="n">
        <v>8</v>
      </c>
    </row>
    <row r="1655" customFormat="false" ht="15" hidden="false" customHeight="true" outlineLevel="0" collapsed="false">
      <c r="A1655" s="19" t="n">
        <v>46075</v>
      </c>
      <c r="B1655" s="1" t="s">
        <v>344</v>
      </c>
      <c r="C1655" s="1" t="s">
        <v>164</v>
      </c>
      <c r="D1655" s="1" t="n">
        <v>20</v>
      </c>
      <c r="E1655" s="1" t="s">
        <v>10</v>
      </c>
      <c r="F1655" s="1" t="s">
        <v>399</v>
      </c>
      <c r="G1655" s="1" t="s">
        <v>405</v>
      </c>
      <c r="H1655" s="20" t="n">
        <v>1400</v>
      </c>
      <c r="I1655" s="21" t="n">
        <v>20.36</v>
      </c>
      <c r="J1655" s="20" t="n">
        <f aca="false">H1655*I1655</f>
        <v>28504</v>
      </c>
      <c r="K1655" s="22" t="n">
        <v>1.79</v>
      </c>
      <c r="L1655" s="23" t="n">
        <f aca="false">H1655*K1655</f>
        <v>2506</v>
      </c>
      <c r="M1655" s="23" t="n">
        <v>2500</v>
      </c>
      <c r="N1655" s="24" t="n">
        <f aca="false">L1655-M1655</f>
        <v>6</v>
      </c>
      <c r="O1655" s="25" t="n">
        <f aca="false">IF(L1655&gt;=M1655,1,0)</f>
        <v>1</v>
      </c>
      <c r="P1655" s="26" t="n">
        <v>0.7687</v>
      </c>
      <c r="Q1655" s="26" t="n">
        <v>0.0874</v>
      </c>
      <c r="R1655" s="25" t="n">
        <v>76</v>
      </c>
      <c r="S1655" s="21" t="n">
        <v>8</v>
      </c>
    </row>
    <row r="1656" customFormat="false" ht="15" hidden="false" customHeight="true" outlineLevel="0" collapsed="false">
      <c r="A1656" s="19" t="n">
        <v>46075</v>
      </c>
      <c r="B1656" s="1" t="s">
        <v>344</v>
      </c>
      <c r="C1656" s="1" t="s">
        <v>164</v>
      </c>
      <c r="D1656" s="1" t="n">
        <v>21</v>
      </c>
      <c r="E1656" s="1" t="s">
        <v>10</v>
      </c>
      <c r="F1656" s="1" t="s">
        <v>361</v>
      </c>
      <c r="G1656" s="1" t="s">
        <v>370</v>
      </c>
      <c r="H1656" s="20" t="n">
        <v>820</v>
      </c>
      <c r="I1656" s="21" t="n">
        <v>46.93</v>
      </c>
      <c r="J1656" s="20" t="n">
        <f aca="false">H1656*I1656</f>
        <v>38482.6</v>
      </c>
      <c r="K1656" s="22" t="n">
        <v>3.6</v>
      </c>
      <c r="L1656" s="23" t="n">
        <f aca="false">H1656*K1656</f>
        <v>2952</v>
      </c>
      <c r="M1656" s="23" t="n">
        <v>2500</v>
      </c>
      <c r="N1656" s="24" t="n">
        <f aca="false">L1656-M1656</f>
        <v>452</v>
      </c>
      <c r="O1656" s="25" t="n">
        <f aca="false">IF(L1656&gt;=M1656,1,0)</f>
        <v>1</v>
      </c>
      <c r="P1656" s="26" t="n">
        <v>0.8703</v>
      </c>
      <c r="Q1656" s="26" t="n">
        <v>0.0938</v>
      </c>
      <c r="R1656" s="25" t="n">
        <v>75</v>
      </c>
      <c r="S1656" s="21" t="n">
        <v>10</v>
      </c>
    </row>
    <row r="1657" customFormat="false" ht="15" hidden="false" customHeight="true" outlineLevel="0" collapsed="false">
      <c r="A1657" s="19" t="n">
        <v>46075</v>
      </c>
      <c r="B1657" s="1" t="s">
        <v>344</v>
      </c>
      <c r="C1657" s="1" t="s">
        <v>164</v>
      </c>
      <c r="D1657" s="1" t="n">
        <v>22</v>
      </c>
      <c r="E1657" s="1" t="s">
        <v>10</v>
      </c>
      <c r="F1657" s="1" t="s">
        <v>399</v>
      </c>
      <c r="G1657" s="1" t="s">
        <v>405</v>
      </c>
      <c r="H1657" s="20" t="n">
        <v>1100</v>
      </c>
      <c r="I1657" s="21" t="n">
        <v>20.36</v>
      </c>
      <c r="J1657" s="20" t="n">
        <f aca="false">H1657*I1657</f>
        <v>22396</v>
      </c>
      <c r="K1657" s="22" t="n">
        <v>1.79</v>
      </c>
      <c r="L1657" s="23" t="n">
        <f aca="false">H1657*K1657</f>
        <v>1969</v>
      </c>
      <c r="M1657" s="23" t="n">
        <v>2500</v>
      </c>
      <c r="N1657" s="24" t="n">
        <f aca="false">L1657-M1657</f>
        <v>-531</v>
      </c>
      <c r="O1657" s="25" t="n">
        <f aca="false">IF(L1657&gt;=M1657,1,0)</f>
        <v>0</v>
      </c>
      <c r="P1657" s="26" t="n">
        <v>0.6305</v>
      </c>
      <c r="Q1657" s="26" t="n">
        <v>0.088</v>
      </c>
      <c r="R1657" s="25" t="n">
        <v>74</v>
      </c>
      <c r="S1657" s="21" t="n">
        <v>8</v>
      </c>
    </row>
    <row r="1658" customFormat="false" ht="15" hidden="false" customHeight="true" outlineLevel="0" collapsed="false">
      <c r="A1658" s="19" t="n">
        <v>46075</v>
      </c>
      <c r="B1658" s="1" t="s">
        <v>344</v>
      </c>
      <c r="C1658" s="1" t="s">
        <v>164</v>
      </c>
      <c r="D1658" s="1" t="n">
        <v>23</v>
      </c>
      <c r="E1658" s="1" t="s">
        <v>22</v>
      </c>
      <c r="F1658" s="1" t="s">
        <v>308</v>
      </c>
      <c r="G1658" s="1" t="s">
        <v>375</v>
      </c>
      <c r="H1658" s="20" t="n">
        <v>1000</v>
      </c>
      <c r="I1658" s="21" t="n">
        <v>22.23</v>
      </c>
      <c r="J1658" s="20" t="n">
        <f aca="false">H1658*I1658</f>
        <v>22230</v>
      </c>
      <c r="K1658" s="22" t="n">
        <v>1.12</v>
      </c>
      <c r="L1658" s="23" t="n">
        <f aca="false">H1658*K1658</f>
        <v>1120</v>
      </c>
      <c r="M1658" s="23" t="n">
        <v>2500</v>
      </c>
      <c r="N1658" s="24" t="n">
        <f aca="false">L1658-M1658</f>
        <v>-1380</v>
      </c>
      <c r="O1658" s="25" t="n">
        <f aca="false">IF(L1658&gt;=M1658,1,0)</f>
        <v>0</v>
      </c>
      <c r="P1658" s="26" t="n">
        <v>0.5218</v>
      </c>
      <c r="Q1658" s="26" t="n">
        <v>0.0688</v>
      </c>
      <c r="R1658" s="25" t="n">
        <v>79</v>
      </c>
      <c r="S1658" s="21" t="n">
        <v>9</v>
      </c>
    </row>
    <row r="1659" customFormat="false" ht="15" hidden="false" customHeight="true" outlineLevel="0" collapsed="false">
      <c r="A1659" s="19" t="n">
        <v>46075</v>
      </c>
      <c r="B1659" s="1" t="s">
        <v>344</v>
      </c>
      <c r="C1659" s="1" t="s">
        <v>164</v>
      </c>
      <c r="D1659" s="1" t="n">
        <v>24</v>
      </c>
      <c r="E1659" s="1" t="s">
        <v>22</v>
      </c>
      <c r="F1659" s="1" t="s">
        <v>174</v>
      </c>
      <c r="G1659" s="1" t="s">
        <v>395</v>
      </c>
      <c r="H1659" s="20" t="n">
        <v>1700</v>
      </c>
      <c r="I1659" s="21" t="n">
        <v>23.27</v>
      </c>
      <c r="J1659" s="20" t="n">
        <f aca="false">H1659*I1659</f>
        <v>39559</v>
      </c>
      <c r="K1659" s="22" t="n">
        <v>1.4</v>
      </c>
      <c r="L1659" s="23" t="n">
        <f aca="false">H1659*K1659</f>
        <v>2380</v>
      </c>
      <c r="M1659" s="23" t="n">
        <v>2500</v>
      </c>
      <c r="N1659" s="24" t="n">
        <f aca="false">L1659-M1659</f>
        <v>-120</v>
      </c>
      <c r="O1659" s="25" t="n">
        <f aca="false">IF(L1659&gt;=M1659,1,0)</f>
        <v>0</v>
      </c>
      <c r="P1659" s="26" t="n">
        <v>0.9841</v>
      </c>
      <c r="Q1659" s="26" t="n">
        <v>0.0867</v>
      </c>
      <c r="R1659" s="25" t="n">
        <v>75</v>
      </c>
      <c r="S1659" s="21" t="n">
        <v>9</v>
      </c>
    </row>
    <row r="1660" customFormat="false" ht="15" hidden="false" customHeight="true" outlineLevel="0" collapsed="false">
      <c r="A1660" s="19" t="n">
        <v>46075</v>
      </c>
      <c r="B1660" s="1" t="s">
        <v>344</v>
      </c>
      <c r="C1660" s="1" t="s">
        <v>164</v>
      </c>
      <c r="D1660" s="1" t="n">
        <v>25</v>
      </c>
      <c r="E1660" s="1" t="s">
        <v>10</v>
      </c>
      <c r="F1660" s="1" t="s">
        <v>400</v>
      </c>
      <c r="G1660" s="1" t="s">
        <v>406</v>
      </c>
      <c r="H1660" s="20" t="n">
        <v>550</v>
      </c>
      <c r="I1660" s="21" t="n">
        <v>22.46</v>
      </c>
      <c r="J1660" s="20" t="n">
        <f aca="false">H1660*I1660</f>
        <v>12353</v>
      </c>
      <c r="K1660" s="22" t="n">
        <v>1.56</v>
      </c>
      <c r="L1660" s="23" t="n">
        <f aca="false">H1660*K1660</f>
        <v>858</v>
      </c>
      <c r="M1660" s="23" t="n">
        <v>2500</v>
      </c>
      <c r="N1660" s="24" t="n">
        <f aca="false">L1660-M1660</f>
        <v>-1642</v>
      </c>
      <c r="O1660" s="25" t="n">
        <f aca="false">IF(L1660&gt;=M1660,1,0)</f>
        <v>0</v>
      </c>
      <c r="P1660" s="26" t="n">
        <v>0.3101</v>
      </c>
      <c r="Q1660" s="26" t="n">
        <v>0.3755</v>
      </c>
      <c r="R1660" s="25" t="n">
        <v>82</v>
      </c>
      <c r="S1660" s="21" t="n">
        <v>8</v>
      </c>
    </row>
    <row r="1661" customFormat="false" ht="15" hidden="false" customHeight="true" outlineLevel="0" collapsed="false">
      <c r="A1661" s="19" t="n">
        <v>46075</v>
      </c>
      <c r="B1661" s="1" t="s">
        <v>344</v>
      </c>
      <c r="C1661" s="1" t="s">
        <v>164</v>
      </c>
      <c r="D1661" s="1" t="n">
        <v>26</v>
      </c>
      <c r="E1661" s="1" t="s">
        <v>10</v>
      </c>
      <c r="F1661" s="1" t="s">
        <v>400</v>
      </c>
      <c r="G1661" s="1" t="s">
        <v>406</v>
      </c>
      <c r="H1661" s="20" t="n">
        <v>1150</v>
      </c>
      <c r="I1661" s="21" t="n">
        <v>22.46</v>
      </c>
      <c r="J1661" s="20" t="n">
        <f aca="false">H1661*I1661</f>
        <v>25829</v>
      </c>
      <c r="K1661" s="22" t="n">
        <v>1.56</v>
      </c>
      <c r="L1661" s="23" t="n">
        <f aca="false">H1661*K1661</f>
        <v>1794</v>
      </c>
      <c r="M1661" s="23" t="n">
        <v>2500</v>
      </c>
      <c r="N1661" s="24" t="n">
        <f aca="false">L1661-M1661</f>
        <v>-706</v>
      </c>
      <c r="O1661" s="25" t="n">
        <f aca="false">IF(L1661&gt;=M1661,1,0)</f>
        <v>0</v>
      </c>
      <c r="P1661" s="26" t="n">
        <v>0.6866</v>
      </c>
      <c r="Q1661" s="26" t="n">
        <v>0.1056</v>
      </c>
      <c r="R1661" s="25" t="n">
        <v>73</v>
      </c>
      <c r="S1661" s="21" t="n">
        <v>8</v>
      </c>
    </row>
    <row r="1662" customFormat="false" ht="15" hidden="false" customHeight="true" outlineLevel="0" collapsed="false">
      <c r="A1662" s="19" t="n">
        <v>46075</v>
      </c>
      <c r="B1662" s="1" t="s">
        <v>344</v>
      </c>
      <c r="C1662" s="1" t="s">
        <v>164</v>
      </c>
      <c r="D1662" s="1" t="n">
        <v>27</v>
      </c>
      <c r="E1662" s="1" t="s">
        <v>176</v>
      </c>
      <c r="F1662" s="1" t="s">
        <v>410</v>
      </c>
      <c r="G1662" s="1" t="s">
        <v>414</v>
      </c>
      <c r="H1662" s="20" t="n">
        <v>1200</v>
      </c>
      <c r="I1662" s="21" t="n">
        <v>21.05</v>
      </c>
      <c r="J1662" s="20" t="n">
        <f aca="false">H1662*I1662</f>
        <v>25260</v>
      </c>
      <c r="K1662" s="22" t="n">
        <v>1.57</v>
      </c>
      <c r="L1662" s="23" t="n">
        <f aca="false">H1662*K1662</f>
        <v>1884</v>
      </c>
      <c r="M1662" s="23" t="n">
        <v>2500</v>
      </c>
      <c r="N1662" s="24" t="n">
        <f aca="false">L1662-M1662</f>
        <v>-616</v>
      </c>
      <c r="O1662" s="25" t="n">
        <f aca="false">IF(L1662&gt;=M1662,1,0)</f>
        <v>0</v>
      </c>
      <c r="P1662" s="26" t="n">
        <v>0.7558</v>
      </c>
      <c r="Q1662" s="26" t="n">
        <v>0.121</v>
      </c>
      <c r="R1662" s="25" t="n">
        <v>72</v>
      </c>
      <c r="S1662" s="21" t="n">
        <v>8</v>
      </c>
    </row>
    <row r="1663" customFormat="false" ht="15" hidden="false" customHeight="true" outlineLevel="0" collapsed="false">
      <c r="A1663" s="19" t="n">
        <v>46075</v>
      </c>
      <c r="B1663" s="1" t="s">
        <v>344</v>
      </c>
      <c r="C1663" s="1" t="s">
        <v>164</v>
      </c>
      <c r="D1663" s="1" t="n">
        <v>28</v>
      </c>
      <c r="E1663" s="1" t="s">
        <v>10</v>
      </c>
      <c r="F1663" s="1" t="s">
        <v>361</v>
      </c>
      <c r="G1663" s="1" t="s">
        <v>370</v>
      </c>
      <c r="H1663" s="20" t="n">
        <v>800</v>
      </c>
      <c r="I1663" s="21" t="n">
        <v>46.93</v>
      </c>
      <c r="J1663" s="20" t="n">
        <f aca="false">H1663*I1663</f>
        <v>37544</v>
      </c>
      <c r="K1663" s="22" t="n">
        <v>3.6</v>
      </c>
      <c r="L1663" s="23" t="n">
        <f aca="false">H1663*K1663</f>
        <v>2880</v>
      </c>
      <c r="M1663" s="23" t="n">
        <v>2500</v>
      </c>
      <c r="N1663" s="24" t="n">
        <f aca="false">L1663-M1663</f>
        <v>380</v>
      </c>
      <c r="O1663" s="25" t="n">
        <f aca="false">IF(L1663&gt;=M1663,1,0)</f>
        <v>1</v>
      </c>
      <c r="P1663" s="26" t="n">
        <v>0.899</v>
      </c>
      <c r="Q1663" s="26" t="n">
        <v>0.1792</v>
      </c>
      <c r="R1663" s="25" t="n">
        <v>78</v>
      </c>
      <c r="S1663" s="21" t="n">
        <v>9</v>
      </c>
    </row>
    <row r="1664" customFormat="false" ht="15" hidden="false" customHeight="true" outlineLevel="0" collapsed="false">
      <c r="A1664" s="19" t="n">
        <v>46075</v>
      </c>
      <c r="B1664" s="1" t="s">
        <v>344</v>
      </c>
      <c r="C1664" s="1" t="s">
        <v>164</v>
      </c>
      <c r="D1664" s="1" t="n">
        <v>29</v>
      </c>
      <c r="E1664" s="1" t="s">
        <v>16</v>
      </c>
      <c r="F1664" s="1" t="s">
        <v>139</v>
      </c>
      <c r="G1664" s="1" t="s">
        <v>161</v>
      </c>
      <c r="H1664" s="20" t="n">
        <v>1100</v>
      </c>
      <c r="I1664" s="21" t="n">
        <v>22.05</v>
      </c>
      <c r="J1664" s="20" t="n">
        <f aca="false">H1664*I1664</f>
        <v>24255</v>
      </c>
      <c r="K1664" s="22" t="n">
        <v>1.83</v>
      </c>
      <c r="L1664" s="23" t="n">
        <f aca="false">H1664*K1664</f>
        <v>2013</v>
      </c>
      <c r="M1664" s="23" t="n">
        <v>2500</v>
      </c>
      <c r="N1664" s="24" t="n">
        <f aca="false">L1664-M1664</f>
        <v>-487</v>
      </c>
      <c r="O1664" s="25" t="n">
        <f aca="false">IF(L1664&gt;=M1664,1,0)</f>
        <v>0</v>
      </c>
      <c r="P1664" s="26" t="n">
        <v>0.708</v>
      </c>
      <c r="Q1664" s="26" t="n">
        <v>0.165</v>
      </c>
      <c r="R1664" s="25" t="n">
        <v>73</v>
      </c>
      <c r="S1664" s="21" t="n">
        <v>8</v>
      </c>
    </row>
    <row r="1665" customFormat="false" ht="15" hidden="false" customHeight="true" outlineLevel="0" collapsed="false">
      <c r="A1665" s="19" t="n">
        <v>46075</v>
      </c>
      <c r="B1665" s="1" t="s">
        <v>344</v>
      </c>
      <c r="C1665" s="1" t="s">
        <v>164</v>
      </c>
      <c r="D1665" s="1" t="n">
        <v>30</v>
      </c>
      <c r="E1665" s="1" t="s">
        <v>10</v>
      </c>
      <c r="F1665" s="1" t="s">
        <v>160</v>
      </c>
      <c r="G1665" s="1" t="s">
        <v>161</v>
      </c>
      <c r="H1665" s="20" t="n">
        <v>1600</v>
      </c>
      <c r="I1665" s="21" t="n">
        <v>22.05</v>
      </c>
      <c r="J1665" s="20" t="n">
        <f aca="false">H1665*I1665</f>
        <v>35280</v>
      </c>
      <c r="K1665" s="22" t="n">
        <v>1.83</v>
      </c>
      <c r="L1665" s="23" t="n">
        <f aca="false">H1665*K1665</f>
        <v>2928</v>
      </c>
      <c r="M1665" s="23" t="n">
        <v>2500</v>
      </c>
      <c r="N1665" s="24" t="n">
        <f aca="false">L1665-M1665</f>
        <v>428</v>
      </c>
      <c r="O1665" s="25" t="n">
        <f aca="false">IF(L1665&gt;=M1665,1,0)</f>
        <v>1</v>
      </c>
      <c r="P1665" s="26" t="n">
        <v>0.9423</v>
      </c>
      <c r="Q1665" s="26" t="n">
        <v>0.1118</v>
      </c>
      <c r="R1665" s="25" t="n">
        <v>77</v>
      </c>
      <c r="S1665" s="21" t="n">
        <v>8</v>
      </c>
    </row>
    <row r="1666" customFormat="false" ht="15" hidden="false" customHeight="true" outlineLevel="0" collapsed="false">
      <c r="A1666" s="19" t="n">
        <v>46075</v>
      </c>
      <c r="B1666" s="1" t="s">
        <v>344</v>
      </c>
      <c r="C1666" s="1" t="s">
        <v>164</v>
      </c>
      <c r="D1666" s="1" t="n">
        <v>31</v>
      </c>
      <c r="E1666" s="1" t="s">
        <v>176</v>
      </c>
      <c r="F1666" s="1" t="s">
        <v>371</v>
      </c>
      <c r="G1666" s="1" t="s">
        <v>246</v>
      </c>
      <c r="H1666" s="20" t="n">
        <v>1450</v>
      </c>
      <c r="I1666" s="21" t="n">
        <v>20.86</v>
      </c>
      <c r="J1666" s="20" t="n">
        <f aca="false">H1666*I1666</f>
        <v>30247</v>
      </c>
      <c r="K1666" s="22" t="n">
        <v>1.81</v>
      </c>
      <c r="L1666" s="23" t="n">
        <f aca="false">H1666*K1666</f>
        <v>2624.5</v>
      </c>
      <c r="M1666" s="23" t="n">
        <v>2500</v>
      </c>
      <c r="N1666" s="24" t="n">
        <f aca="false">L1666-M1666</f>
        <v>124.5</v>
      </c>
      <c r="O1666" s="25" t="n">
        <f aca="false">IF(L1666&gt;=M1666,1,0)</f>
        <v>1</v>
      </c>
      <c r="P1666" s="26" t="n">
        <v>0.8237</v>
      </c>
      <c r="Q1666" s="26" t="n">
        <v>0.1338</v>
      </c>
      <c r="R1666" s="25" t="n">
        <v>77</v>
      </c>
      <c r="S1666" s="21" t="n">
        <v>8</v>
      </c>
    </row>
    <row r="1667" customFormat="false" ht="15" hidden="false" customHeight="true" outlineLevel="0" collapsed="false">
      <c r="A1667" s="19" t="n">
        <v>46075</v>
      </c>
      <c r="B1667" s="1" t="s">
        <v>344</v>
      </c>
      <c r="C1667" s="1" t="s">
        <v>164</v>
      </c>
      <c r="D1667" s="1" t="n">
        <v>32</v>
      </c>
      <c r="E1667" s="1" t="s">
        <v>176</v>
      </c>
      <c r="F1667" s="1" t="s">
        <v>411</v>
      </c>
      <c r="G1667" s="1" t="s">
        <v>415</v>
      </c>
      <c r="H1667" s="20" t="n">
        <v>1250</v>
      </c>
      <c r="I1667" s="21" t="n">
        <v>19.36</v>
      </c>
      <c r="J1667" s="20" t="n">
        <f aca="false">H1667*I1667</f>
        <v>24200</v>
      </c>
      <c r="K1667" s="22" t="n">
        <v>2.1</v>
      </c>
      <c r="L1667" s="23" t="n">
        <f aca="false">H1667*K1667</f>
        <v>2625</v>
      </c>
      <c r="M1667" s="23" t="n">
        <v>2500</v>
      </c>
      <c r="N1667" s="24" t="n">
        <f aca="false">L1667-M1667</f>
        <v>125</v>
      </c>
      <c r="O1667" s="25" t="n">
        <f aca="false">IF(L1667&gt;=M1667,1,0)</f>
        <v>1</v>
      </c>
      <c r="P1667" s="26" t="n">
        <v>0.7401</v>
      </c>
      <c r="Q1667" s="26" t="n">
        <v>0.1124</v>
      </c>
      <c r="R1667" s="25" t="n">
        <v>69</v>
      </c>
      <c r="S1667" s="21" t="n">
        <v>8</v>
      </c>
    </row>
    <row r="1668" customFormat="false" ht="15" hidden="false" customHeight="true" outlineLevel="0" collapsed="false">
      <c r="A1668" s="19" t="n">
        <v>46075</v>
      </c>
      <c r="B1668" s="1" t="s">
        <v>344</v>
      </c>
      <c r="C1668" s="1" t="s">
        <v>190</v>
      </c>
      <c r="D1668" s="1" t="n">
        <v>33</v>
      </c>
      <c r="E1668" s="1" t="s">
        <v>16</v>
      </c>
      <c r="F1668" s="1" t="s">
        <v>300</v>
      </c>
      <c r="G1668" s="1" t="s">
        <v>260</v>
      </c>
      <c r="H1668" s="20" t="n">
        <v>1950</v>
      </c>
      <c r="I1668" s="21" t="n">
        <v>16.66</v>
      </c>
      <c r="J1668" s="20" t="n">
        <f aca="false">H1668*I1668</f>
        <v>32487</v>
      </c>
      <c r="K1668" s="22" t="n">
        <v>1.4</v>
      </c>
      <c r="L1668" s="23" t="n">
        <f aca="false">H1668*K1668</f>
        <v>2730</v>
      </c>
      <c r="M1668" s="23" t="n">
        <v>2500</v>
      </c>
      <c r="N1668" s="24" t="n">
        <f aca="false">L1668-M1668</f>
        <v>230</v>
      </c>
      <c r="O1668" s="25" t="n">
        <f aca="false">IF(L1668&gt;=M1668,1,0)</f>
        <v>1</v>
      </c>
      <c r="P1668" s="26" t="n">
        <v>0.843380062305296</v>
      </c>
      <c r="Q1668" s="26" t="n">
        <v>0.103569632981398</v>
      </c>
      <c r="R1668" s="25" t="n">
        <v>67</v>
      </c>
      <c r="S1668" s="21" t="n">
        <v>9</v>
      </c>
    </row>
    <row r="1669" customFormat="false" ht="15" hidden="false" customHeight="true" outlineLevel="0" collapsed="false">
      <c r="A1669" s="19" t="n">
        <v>46075</v>
      </c>
      <c r="B1669" s="1" t="s">
        <v>344</v>
      </c>
      <c r="C1669" s="1" t="s">
        <v>190</v>
      </c>
      <c r="D1669" s="1" t="n">
        <v>34</v>
      </c>
      <c r="E1669" s="1" t="s">
        <v>16</v>
      </c>
      <c r="F1669" s="1" t="s">
        <v>300</v>
      </c>
      <c r="G1669" s="1" t="s">
        <v>260</v>
      </c>
      <c r="H1669" s="20" t="n">
        <v>2000</v>
      </c>
      <c r="I1669" s="21" t="n">
        <v>16.66</v>
      </c>
      <c r="J1669" s="20" t="n">
        <f aca="false">H1669*I1669</f>
        <v>33320</v>
      </c>
      <c r="K1669" s="22" t="n">
        <v>1.4</v>
      </c>
      <c r="L1669" s="23" t="n">
        <f aca="false">H1669*K1669</f>
        <v>2800</v>
      </c>
      <c r="M1669" s="23" t="n">
        <v>2500</v>
      </c>
      <c r="N1669" s="24" t="n">
        <f aca="false">L1669-M1669</f>
        <v>300</v>
      </c>
      <c r="O1669" s="25" t="n">
        <f aca="false">IF(L1669&gt;=M1669,1,0)</f>
        <v>1</v>
      </c>
      <c r="P1669" s="26" t="n">
        <v>0.877303844128489</v>
      </c>
      <c r="Q1669" s="26" t="n">
        <v>0.073342736248237</v>
      </c>
      <c r="R1669" s="25" t="n">
        <v>78</v>
      </c>
      <c r="S1669" s="21" t="n">
        <v>9</v>
      </c>
    </row>
    <row r="1670" customFormat="false" ht="15" hidden="false" customHeight="true" outlineLevel="0" collapsed="false">
      <c r="A1670" s="19" t="n">
        <v>46075</v>
      </c>
      <c r="B1670" s="1" t="s">
        <v>344</v>
      </c>
      <c r="C1670" s="1" t="s">
        <v>190</v>
      </c>
      <c r="D1670" s="1" t="n">
        <v>35</v>
      </c>
      <c r="E1670" s="1" t="s">
        <v>16</v>
      </c>
      <c r="F1670" s="1" t="s">
        <v>300</v>
      </c>
      <c r="G1670" s="1" t="s">
        <v>260</v>
      </c>
      <c r="H1670" s="20" t="n">
        <v>2050</v>
      </c>
      <c r="I1670" s="21" t="n">
        <v>16.66</v>
      </c>
      <c r="J1670" s="20" t="n">
        <f aca="false">H1670*I1670</f>
        <v>34153</v>
      </c>
      <c r="K1670" s="22" t="n">
        <v>1.4</v>
      </c>
      <c r="L1670" s="23" t="n">
        <f aca="false">H1670*K1670</f>
        <v>2870</v>
      </c>
      <c r="M1670" s="23" t="n">
        <v>2500</v>
      </c>
      <c r="N1670" s="24" t="n">
        <f aca="false">L1670-M1670</f>
        <v>370</v>
      </c>
      <c r="O1670" s="25" t="n">
        <f aca="false">IF(L1670&gt;=M1670,1,0)</f>
        <v>1</v>
      </c>
      <c r="P1670" s="26" t="n">
        <v>0.900659282700422</v>
      </c>
      <c r="Q1670" s="26" t="n">
        <v>0.067</v>
      </c>
      <c r="R1670" s="25" t="n">
        <v>75</v>
      </c>
      <c r="S1670" s="21" t="n">
        <v>9</v>
      </c>
    </row>
    <row r="1671" customFormat="false" ht="15" hidden="false" customHeight="true" outlineLevel="0" collapsed="false">
      <c r="A1671" s="19" t="n">
        <v>46075</v>
      </c>
      <c r="B1671" s="1" t="s">
        <v>344</v>
      </c>
      <c r="C1671" s="1" t="s">
        <v>190</v>
      </c>
      <c r="D1671" s="1" t="n">
        <v>36</v>
      </c>
      <c r="E1671" s="1" t="s">
        <v>16</v>
      </c>
      <c r="F1671" s="1" t="s">
        <v>300</v>
      </c>
      <c r="G1671" s="1" t="s">
        <v>260</v>
      </c>
      <c r="H1671" s="20" t="n">
        <v>1800</v>
      </c>
      <c r="I1671" s="21" t="n">
        <v>16.66</v>
      </c>
      <c r="J1671" s="20" t="n">
        <f aca="false">H1671*I1671</f>
        <v>29988</v>
      </c>
      <c r="K1671" s="22" t="n">
        <v>1.4</v>
      </c>
      <c r="L1671" s="23" t="n">
        <f aca="false">H1671*K1671</f>
        <v>2520</v>
      </c>
      <c r="M1671" s="23" t="n">
        <v>2500</v>
      </c>
      <c r="N1671" s="24" t="n">
        <f aca="false">L1671-M1671</f>
        <v>20</v>
      </c>
      <c r="O1671" s="25" t="n">
        <f aca="false">IF(L1671&gt;=M1671,1,0)</f>
        <v>1</v>
      </c>
      <c r="P1671" s="26" t="n">
        <v>0.878383128295255</v>
      </c>
      <c r="Q1671" s="26" t="n">
        <v>0.102452316076294</v>
      </c>
      <c r="R1671" s="25" t="n">
        <v>67</v>
      </c>
      <c r="S1671" s="21" t="n">
        <v>9</v>
      </c>
    </row>
    <row r="1672" customFormat="false" ht="15" hidden="false" customHeight="true" outlineLevel="0" collapsed="false">
      <c r="A1672" s="19" t="n">
        <v>46075</v>
      </c>
      <c r="B1672" s="1" t="s">
        <v>344</v>
      </c>
      <c r="C1672" s="1" t="s">
        <v>190</v>
      </c>
      <c r="D1672" s="1" t="n">
        <v>37</v>
      </c>
      <c r="E1672" s="1" t="s">
        <v>16</v>
      </c>
      <c r="F1672" s="1" t="s">
        <v>300</v>
      </c>
      <c r="G1672" s="1" t="s">
        <v>260</v>
      </c>
      <c r="H1672" s="20" t="n">
        <v>2150</v>
      </c>
      <c r="I1672" s="21" t="n">
        <v>16.66</v>
      </c>
      <c r="J1672" s="20" t="n">
        <f aca="false">H1672*I1672</f>
        <v>35819</v>
      </c>
      <c r="K1672" s="22" t="n">
        <v>1.4</v>
      </c>
      <c r="L1672" s="23" t="n">
        <f aca="false">H1672*K1672</f>
        <v>3010</v>
      </c>
      <c r="M1672" s="23" t="n">
        <v>2500</v>
      </c>
      <c r="N1672" s="24" t="n">
        <f aca="false">L1672-M1672</f>
        <v>510</v>
      </c>
      <c r="O1672" s="25" t="n">
        <f aca="false">IF(L1672&gt;=M1672,1,0)</f>
        <v>1</v>
      </c>
      <c r="P1672" s="26" t="n">
        <v>0.98188048245614</v>
      </c>
      <c r="Q1672" s="26" t="n">
        <v>0.067591763652641</v>
      </c>
      <c r="R1672" s="25" t="n">
        <v>75</v>
      </c>
      <c r="S1672" s="21" t="n">
        <v>9</v>
      </c>
    </row>
    <row r="1673" customFormat="false" ht="15" hidden="false" customHeight="true" outlineLevel="0" collapsed="false">
      <c r="A1673" s="19" t="n">
        <v>46075</v>
      </c>
      <c r="B1673" s="1" t="s">
        <v>344</v>
      </c>
      <c r="C1673" s="1" t="s">
        <v>190</v>
      </c>
      <c r="D1673" s="1" t="n">
        <v>38</v>
      </c>
      <c r="E1673" s="1" t="s">
        <v>16</v>
      </c>
      <c r="F1673" s="1" t="s">
        <v>300</v>
      </c>
      <c r="G1673" s="1" t="s">
        <v>260</v>
      </c>
      <c r="H1673" s="20" t="n">
        <v>2050</v>
      </c>
      <c r="I1673" s="21" t="n">
        <v>16.66</v>
      </c>
      <c r="J1673" s="20" t="n">
        <f aca="false">H1673*I1673</f>
        <v>34153</v>
      </c>
      <c r="K1673" s="22" t="n">
        <v>1.4</v>
      </c>
      <c r="L1673" s="23" t="n">
        <f aca="false">H1673*K1673</f>
        <v>2870</v>
      </c>
      <c r="M1673" s="23" t="n">
        <v>2500</v>
      </c>
      <c r="N1673" s="24" t="n">
        <f aca="false">L1673-M1673</f>
        <v>370</v>
      </c>
      <c r="O1673" s="25" t="n">
        <f aca="false">IF(L1673&gt;=M1673,1,0)</f>
        <v>1</v>
      </c>
      <c r="P1673" s="26" t="n">
        <v>0.863758219524532</v>
      </c>
      <c r="Q1673" s="26" t="n">
        <v>0.0785064624222116</v>
      </c>
      <c r="R1673" s="25" t="n">
        <v>82</v>
      </c>
      <c r="S1673" s="21" t="n">
        <v>9</v>
      </c>
    </row>
    <row r="1674" customFormat="false" ht="15" hidden="false" customHeight="true" outlineLevel="0" collapsed="false">
      <c r="A1674" s="19" t="n">
        <v>46076</v>
      </c>
      <c r="B1674" s="1" t="s">
        <v>344</v>
      </c>
      <c r="C1674" s="1" t="s">
        <v>138</v>
      </c>
      <c r="D1674" s="1" t="n">
        <v>1</v>
      </c>
      <c r="E1674" s="1" t="s">
        <v>13</v>
      </c>
      <c r="F1674" s="1" t="s">
        <v>150</v>
      </c>
      <c r="G1674" s="1" t="s">
        <v>149</v>
      </c>
      <c r="H1674" s="20" t="n">
        <v>1350</v>
      </c>
      <c r="I1674" s="21" t="n">
        <v>20.43</v>
      </c>
      <c r="J1674" s="20" t="n">
        <f aca="false">H1674*I1674</f>
        <v>27580.5</v>
      </c>
      <c r="K1674" s="22" t="n">
        <v>2.2</v>
      </c>
      <c r="L1674" s="23" t="n">
        <f aca="false">H1674*K1674</f>
        <v>2970</v>
      </c>
      <c r="M1674" s="23" t="n">
        <v>2500</v>
      </c>
      <c r="N1674" s="24" t="n">
        <f aca="false">L1674-M1674</f>
        <v>470</v>
      </c>
      <c r="O1674" s="25" t="n">
        <f aca="false">IF(L1674&gt;=M1674,1,0)</f>
        <v>1</v>
      </c>
      <c r="P1674" s="26" t="n">
        <v>0.7649</v>
      </c>
      <c r="Q1674" s="26" t="n">
        <v>0.1313</v>
      </c>
      <c r="R1674" s="25" t="n">
        <v>77</v>
      </c>
      <c r="S1674" s="21" t="n">
        <v>8</v>
      </c>
    </row>
    <row r="1675" customFormat="false" ht="15" hidden="false" customHeight="true" outlineLevel="0" collapsed="false">
      <c r="A1675" s="19" t="n">
        <v>46076</v>
      </c>
      <c r="B1675" s="1" t="s">
        <v>344</v>
      </c>
      <c r="C1675" s="1" t="s">
        <v>138</v>
      </c>
      <c r="D1675" s="1" t="n">
        <v>2</v>
      </c>
      <c r="E1675" s="1" t="s">
        <v>401</v>
      </c>
      <c r="F1675" s="1" t="s">
        <v>402</v>
      </c>
      <c r="G1675" s="1" t="s">
        <v>416</v>
      </c>
      <c r="H1675" s="20" t="n">
        <v>800</v>
      </c>
      <c r="I1675" s="21" t="n">
        <v>21.61</v>
      </c>
      <c r="J1675" s="20" t="n">
        <f aca="false">H1675*I1675</f>
        <v>17288</v>
      </c>
      <c r="K1675" s="22" t="n">
        <v>2.75</v>
      </c>
      <c r="L1675" s="23" t="n">
        <f aca="false">H1675*K1675</f>
        <v>2200</v>
      </c>
      <c r="M1675" s="23" t="n">
        <v>2500</v>
      </c>
      <c r="N1675" s="24" t="n">
        <f aca="false">L1675-M1675</f>
        <v>-300</v>
      </c>
      <c r="O1675" s="25" t="n">
        <f aca="false">IF(L1675&gt;=M1675,1,0)</f>
        <v>0</v>
      </c>
      <c r="P1675" s="26" t="n">
        <v>0.5154</v>
      </c>
      <c r="Q1675" s="26" t="n">
        <v>0.3029</v>
      </c>
      <c r="R1675" s="25" t="n">
        <v>69</v>
      </c>
      <c r="S1675" s="21" t="n">
        <v>8</v>
      </c>
    </row>
    <row r="1676" customFormat="false" ht="15" hidden="false" customHeight="true" outlineLevel="0" collapsed="false">
      <c r="A1676" s="19" t="n">
        <v>46076</v>
      </c>
      <c r="B1676" s="1" t="s">
        <v>344</v>
      </c>
      <c r="C1676" s="1" t="s">
        <v>138</v>
      </c>
      <c r="D1676" s="1" t="n">
        <v>3</v>
      </c>
      <c r="E1676" s="1" t="s">
        <v>13</v>
      </c>
      <c r="F1676" s="1" t="s">
        <v>234</v>
      </c>
      <c r="G1676" s="1" t="s">
        <v>149</v>
      </c>
      <c r="H1676" s="20" t="n">
        <v>1400</v>
      </c>
      <c r="I1676" s="21" t="n">
        <v>20.83</v>
      </c>
      <c r="J1676" s="20" t="n">
        <f aca="false">H1676*I1676</f>
        <v>29162</v>
      </c>
      <c r="K1676" s="22" t="n">
        <v>2.2</v>
      </c>
      <c r="L1676" s="23" t="n">
        <f aca="false">H1676*K1676</f>
        <v>3080</v>
      </c>
      <c r="M1676" s="23" t="n">
        <v>2500</v>
      </c>
      <c r="N1676" s="24" t="n">
        <f aca="false">L1676-M1676</f>
        <v>580.000000000001</v>
      </c>
      <c r="O1676" s="25" t="n">
        <f aca="false">IF(L1676&gt;=M1676,1,0)</f>
        <v>1</v>
      </c>
      <c r="P1676" s="26" t="n">
        <v>0.7916</v>
      </c>
      <c r="Q1676" s="26" t="n">
        <v>0.1019</v>
      </c>
      <c r="R1676" s="25" t="n">
        <v>77</v>
      </c>
      <c r="S1676" s="21" t="n">
        <v>8</v>
      </c>
    </row>
    <row r="1677" customFormat="false" ht="15" hidden="false" customHeight="true" outlineLevel="0" collapsed="false">
      <c r="A1677" s="19" t="n">
        <v>46076</v>
      </c>
      <c r="B1677" s="1" t="s">
        <v>344</v>
      </c>
      <c r="C1677" s="1" t="s">
        <v>138</v>
      </c>
      <c r="D1677" s="1" t="n">
        <v>4</v>
      </c>
      <c r="E1677" s="1" t="s">
        <v>145</v>
      </c>
      <c r="F1677" s="1" t="s">
        <v>313</v>
      </c>
      <c r="G1677" s="1" t="s">
        <v>324</v>
      </c>
      <c r="H1677" s="20" t="n">
        <v>1150</v>
      </c>
      <c r="I1677" s="21" t="n">
        <v>21.54</v>
      </c>
      <c r="J1677" s="20" t="n">
        <f aca="false">H1677*I1677</f>
        <v>24771</v>
      </c>
      <c r="K1677" s="22" t="n">
        <v>2.2</v>
      </c>
      <c r="L1677" s="23" t="n">
        <f aca="false">H1677*K1677</f>
        <v>2530</v>
      </c>
      <c r="M1677" s="23" t="n">
        <v>2500</v>
      </c>
      <c r="N1677" s="24" t="n">
        <f aca="false">L1677-M1677</f>
        <v>30</v>
      </c>
      <c r="O1677" s="25" t="n">
        <f aca="false">IF(L1677&gt;=M1677,1,0)</f>
        <v>1</v>
      </c>
      <c r="P1677" s="26" t="n">
        <v>0.6997</v>
      </c>
      <c r="Q1677" s="26" t="n">
        <v>0.1097</v>
      </c>
      <c r="R1677" s="25" t="n">
        <v>74</v>
      </c>
      <c r="S1677" s="21" t="n">
        <v>8</v>
      </c>
    </row>
    <row r="1678" customFormat="false" ht="15" hidden="false" customHeight="true" outlineLevel="0" collapsed="false">
      <c r="A1678" s="19" t="n">
        <v>46076</v>
      </c>
      <c r="B1678" s="1" t="s">
        <v>344</v>
      </c>
      <c r="C1678" s="1" t="s">
        <v>138</v>
      </c>
      <c r="D1678" s="1" t="n">
        <v>5</v>
      </c>
      <c r="E1678" s="1" t="s">
        <v>13</v>
      </c>
      <c r="F1678" s="1" t="s">
        <v>206</v>
      </c>
      <c r="G1678" s="1" t="s">
        <v>149</v>
      </c>
      <c r="H1678" s="20" t="n">
        <v>1250</v>
      </c>
      <c r="I1678" s="21" t="n">
        <v>19.79</v>
      </c>
      <c r="J1678" s="20" t="n">
        <f aca="false">H1678*I1678</f>
        <v>24737.5</v>
      </c>
      <c r="K1678" s="22" t="n">
        <v>2.2</v>
      </c>
      <c r="L1678" s="23" t="n">
        <f aca="false">H1678*K1678</f>
        <v>2750</v>
      </c>
      <c r="M1678" s="23" t="n">
        <v>2500</v>
      </c>
      <c r="N1678" s="24" t="n">
        <f aca="false">L1678-M1678</f>
        <v>250</v>
      </c>
      <c r="O1678" s="25" t="n">
        <f aca="false">IF(L1678&gt;=M1678,1,0)</f>
        <v>1</v>
      </c>
      <c r="P1678" s="26" t="n">
        <v>0.7297</v>
      </c>
      <c r="Q1678" s="26" t="n">
        <v>0.135</v>
      </c>
      <c r="R1678" s="25" t="n">
        <v>75</v>
      </c>
      <c r="S1678" s="21" t="n">
        <v>8</v>
      </c>
    </row>
    <row r="1679" customFormat="false" ht="15" hidden="false" customHeight="true" outlineLevel="0" collapsed="false">
      <c r="A1679" s="19" t="n">
        <v>46076</v>
      </c>
      <c r="B1679" s="1" t="s">
        <v>344</v>
      </c>
      <c r="C1679" s="1" t="s">
        <v>138</v>
      </c>
      <c r="D1679" s="1" t="n">
        <v>6</v>
      </c>
      <c r="E1679" s="1" t="s">
        <v>13</v>
      </c>
      <c r="F1679" s="1" t="s">
        <v>199</v>
      </c>
      <c r="G1679" s="1" t="s">
        <v>149</v>
      </c>
      <c r="H1679" s="20" t="n">
        <v>1150</v>
      </c>
      <c r="I1679" s="21" t="n">
        <v>20.43</v>
      </c>
      <c r="J1679" s="20" t="n">
        <f aca="false">H1679*I1679</f>
        <v>23494.5</v>
      </c>
      <c r="K1679" s="22" t="n">
        <v>2.2</v>
      </c>
      <c r="L1679" s="23" t="n">
        <f aca="false">H1679*K1679</f>
        <v>2530</v>
      </c>
      <c r="M1679" s="23" t="n">
        <v>2500</v>
      </c>
      <c r="N1679" s="24" t="n">
        <f aca="false">L1679-M1679</f>
        <v>30</v>
      </c>
      <c r="O1679" s="25" t="n">
        <f aca="false">IF(L1679&gt;=M1679,1,0)</f>
        <v>1</v>
      </c>
      <c r="P1679" s="26" t="n">
        <v>0.6763</v>
      </c>
      <c r="Q1679" s="26" t="n">
        <v>0.1314</v>
      </c>
      <c r="R1679" s="25" t="n">
        <v>71</v>
      </c>
      <c r="S1679" s="21" t="n">
        <v>8</v>
      </c>
    </row>
    <row r="1680" customFormat="false" ht="15" hidden="false" customHeight="true" outlineLevel="0" collapsed="false">
      <c r="A1680" s="19" t="n">
        <v>46076</v>
      </c>
      <c r="B1680" s="1" t="s">
        <v>344</v>
      </c>
      <c r="C1680" s="1" t="s">
        <v>138</v>
      </c>
      <c r="D1680" s="1" t="n">
        <v>7</v>
      </c>
      <c r="E1680" s="1" t="s">
        <v>13</v>
      </c>
      <c r="F1680" s="1" t="s">
        <v>234</v>
      </c>
      <c r="G1680" s="1" t="s">
        <v>149</v>
      </c>
      <c r="H1680" s="20" t="n">
        <v>1500</v>
      </c>
      <c r="I1680" s="21" t="n">
        <v>20.83</v>
      </c>
      <c r="J1680" s="20" t="n">
        <f aca="false">H1680*I1680</f>
        <v>31245</v>
      </c>
      <c r="K1680" s="22" t="n">
        <v>2.2</v>
      </c>
      <c r="L1680" s="23" t="n">
        <f aca="false">H1680*K1680</f>
        <v>3300</v>
      </c>
      <c r="M1680" s="23" t="n">
        <v>2500</v>
      </c>
      <c r="N1680" s="24" t="n">
        <f aca="false">L1680-M1680</f>
        <v>800.000000000001</v>
      </c>
      <c r="O1680" s="25" t="n">
        <f aca="false">IF(L1680&gt;=M1680,1,0)</f>
        <v>1</v>
      </c>
      <c r="P1680" s="26" t="n">
        <v>0.8372</v>
      </c>
      <c r="Q1680" s="26" t="n">
        <v>0.1369</v>
      </c>
      <c r="R1680" s="25" t="n">
        <v>77</v>
      </c>
      <c r="S1680" s="21" t="n">
        <v>8</v>
      </c>
    </row>
    <row r="1681" customFormat="false" ht="15" hidden="false" customHeight="true" outlineLevel="0" collapsed="false">
      <c r="A1681" s="19" t="n">
        <v>46076</v>
      </c>
      <c r="B1681" s="1" t="s">
        <v>344</v>
      </c>
      <c r="C1681" s="1" t="s">
        <v>138</v>
      </c>
      <c r="D1681" s="1" t="n">
        <v>8</v>
      </c>
      <c r="E1681" s="1" t="s">
        <v>13</v>
      </c>
      <c r="F1681" s="1" t="s">
        <v>235</v>
      </c>
      <c r="G1681" s="1" t="s">
        <v>149</v>
      </c>
      <c r="H1681" s="20" t="n">
        <v>1000</v>
      </c>
      <c r="I1681" s="21" t="n">
        <v>26.69</v>
      </c>
      <c r="J1681" s="20" t="n">
        <f aca="false">H1681*I1681</f>
        <v>26690</v>
      </c>
      <c r="K1681" s="22" t="n">
        <v>2.2</v>
      </c>
      <c r="L1681" s="23" t="n">
        <f aca="false">H1681*K1681</f>
        <v>2200</v>
      </c>
      <c r="M1681" s="23" t="n">
        <v>2500</v>
      </c>
      <c r="N1681" s="24" t="n">
        <f aca="false">L1681-M1681</f>
        <v>-300</v>
      </c>
      <c r="O1681" s="25" t="n">
        <f aca="false">IF(L1681&gt;=M1681,1,0)</f>
        <v>0</v>
      </c>
      <c r="P1681" s="26" t="n">
        <v>0.734</v>
      </c>
      <c r="Q1681" s="26" t="n">
        <v>0.1881</v>
      </c>
      <c r="R1681" s="25" t="n">
        <v>78</v>
      </c>
      <c r="S1681" s="21" t="n">
        <v>8</v>
      </c>
    </row>
    <row r="1682" customFormat="false" ht="15" hidden="false" customHeight="true" outlineLevel="0" collapsed="false">
      <c r="A1682" s="19" t="n">
        <v>46076</v>
      </c>
      <c r="B1682" s="1" t="s">
        <v>344</v>
      </c>
      <c r="C1682" s="1" t="s">
        <v>138</v>
      </c>
      <c r="D1682" s="1" t="n">
        <v>9</v>
      </c>
      <c r="E1682" s="1" t="s">
        <v>10</v>
      </c>
      <c r="F1682" s="1" t="s">
        <v>417</v>
      </c>
      <c r="G1682" s="1" t="s">
        <v>358</v>
      </c>
      <c r="H1682" s="20" t="n">
        <v>500</v>
      </c>
      <c r="I1682" s="21" t="n">
        <v>19.12</v>
      </c>
      <c r="J1682" s="20" t="n">
        <f aca="false">H1682*I1682</f>
        <v>9560</v>
      </c>
      <c r="K1682" s="22" t="n">
        <v>2.25</v>
      </c>
      <c r="L1682" s="23" t="n">
        <f aca="false">H1682*K1682</f>
        <v>1125</v>
      </c>
      <c r="M1682" s="23" t="n">
        <v>2500</v>
      </c>
      <c r="N1682" s="24" t="n">
        <f aca="false">L1682-M1682</f>
        <v>-1375</v>
      </c>
      <c r="O1682" s="25" t="n">
        <f aca="false">IF(L1682&gt;=M1682,1,0)</f>
        <v>0</v>
      </c>
      <c r="P1682" s="26" t="n">
        <v>0.3212</v>
      </c>
      <c r="Q1682" s="26" t="n">
        <v>0.11</v>
      </c>
      <c r="R1682" s="25" t="n">
        <v>64</v>
      </c>
      <c r="S1682" s="21" t="n">
        <v>8</v>
      </c>
    </row>
    <row r="1683" customFormat="false" ht="15" hidden="false" customHeight="true" outlineLevel="0" collapsed="false">
      <c r="A1683" s="19" t="n">
        <v>46076</v>
      </c>
      <c r="B1683" s="1" t="s">
        <v>344</v>
      </c>
      <c r="C1683" s="1" t="s">
        <v>138</v>
      </c>
      <c r="D1683" s="1" t="n">
        <v>10</v>
      </c>
      <c r="E1683" s="1" t="s">
        <v>16</v>
      </c>
      <c r="F1683" s="1" t="s">
        <v>300</v>
      </c>
      <c r="G1683" s="1" t="s">
        <v>398</v>
      </c>
      <c r="H1683" s="20" t="n">
        <v>1300</v>
      </c>
      <c r="I1683" s="21" t="n">
        <v>18.51</v>
      </c>
      <c r="J1683" s="20" t="n">
        <f aca="false">H1683*I1683</f>
        <v>24063</v>
      </c>
      <c r="K1683" s="22" t="n">
        <v>1.4</v>
      </c>
      <c r="L1683" s="23" t="n">
        <f aca="false">H1683*K1683</f>
        <v>1820</v>
      </c>
      <c r="M1683" s="23" t="n">
        <v>2500</v>
      </c>
      <c r="N1683" s="24" t="n">
        <f aca="false">L1683-M1683</f>
        <v>-680</v>
      </c>
      <c r="O1683" s="25" t="n">
        <f aca="false">IF(L1683&gt;=M1683,1,0)</f>
        <v>0</v>
      </c>
      <c r="P1683" s="26" t="n">
        <v>0.7213</v>
      </c>
      <c r="Q1683" s="26" t="n">
        <v>0.1373</v>
      </c>
      <c r="R1683" s="25" t="n">
        <v>66</v>
      </c>
      <c r="S1683" s="21" t="n">
        <v>8</v>
      </c>
    </row>
    <row r="1684" customFormat="false" ht="15" hidden="false" customHeight="true" outlineLevel="0" collapsed="false">
      <c r="A1684" s="19" t="n">
        <v>46076</v>
      </c>
      <c r="B1684" s="1" t="s">
        <v>344</v>
      </c>
      <c r="C1684" s="1" t="s">
        <v>138</v>
      </c>
      <c r="D1684" s="1" t="n">
        <v>11</v>
      </c>
      <c r="E1684" s="1" t="s">
        <v>10</v>
      </c>
      <c r="F1684" s="1" t="s">
        <v>346</v>
      </c>
      <c r="G1684" s="1" t="s">
        <v>350</v>
      </c>
      <c r="H1684" s="20" t="n">
        <v>1250</v>
      </c>
      <c r="I1684" s="21" t="n">
        <v>22.25</v>
      </c>
      <c r="J1684" s="20" t="n">
        <f aca="false">H1684*I1684</f>
        <v>27812.5</v>
      </c>
      <c r="K1684" s="22" t="n">
        <v>1.99</v>
      </c>
      <c r="L1684" s="23" t="n">
        <f aca="false">H1684*K1684</f>
        <v>2487.5</v>
      </c>
      <c r="M1684" s="23" t="n">
        <v>2500</v>
      </c>
      <c r="N1684" s="24" t="n">
        <f aca="false">L1684-M1684</f>
        <v>-12.5</v>
      </c>
      <c r="O1684" s="25" t="n">
        <f aca="false">IF(L1684&gt;=M1684,1,0)</f>
        <v>0</v>
      </c>
      <c r="P1684" s="26" t="n">
        <v>0.7857</v>
      </c>
      <c r="Q1684" s="26" t="n">
        <v>0.1298</v>
      </c>
      <c r="R1684" s="25" t="n">
        <v>74</v>
      </c>
      <c r="S1684" s="21" t="n">
        <v>8</v>
      </c>
    </row>
    <row r="1685" customFormat="false" ht="15" hidden="false" customHeight="true" outlineLevel="0" collapsed="false">
      <c r="A1685" s="19" t="n">
        <v>46076</v>
      </c>
      <c r="B1685" s="1" t="s">
        <v>344</v>
      </c>
      <c r="C1685" s="1" t="s">
        <v>138</v>
      </c>
      <c r="D1685" s="1" t="n">
        <v>12</v>
      </c>
      <c r="E1685" s="1" t="s">
        <v>10</v>
      </c>
      <c r="F1685" s="1" t="s">
        <v>417</v>
      </c>
      <c r="G1685" s="1" t="s">
        <v>358</v>
      </c>
      <c r="H1685" s="20" t="n">
        <v>1200</v>
      </c>
      <c r="I1685" s="21" t="n">
        <v>19.12</v>
      </c>
      <c r="J1685" s="20" t="n">
        <f aca="false">H1685*I1685</f>
        <v>22944</v>
      </c>
      <c r="K1685" s="22" t="n">
        <v>2.25</v>
      </c>
      <c r="L1685" s="23" t="n">
        <f aca="false">H1685*K1685</f>
        <v>2700</v>
      </c>
      <c r="M1685" s="23" t="n">
        <v>2500</v>
      </c>
      <c r="N1685" s="24" t="n">
        <f aca="false">L1685-M1685</f>
        <v>200</v>
      </c>
      <c r="O1685" s="25" t="n">
        <f aca="false">IF(L1685&gt;=M1685,1,0)</f>
        <v>1</v>
      </c>
      <c r="P1685" s="26" t="n">
        <v>0.6616</v>
      </c>
      <c r="Q1685" s="26" t="n">
        <v>0.137</v>
      </c>
      <c r="R1685" s="25" t="n">
        <v>72</v>
      </c>
      <c r="S1685" s="21" t="n">
        <v>8</v>
      </c>
    </row>
    <row r="1686" customFormat="false" ht="15" hidden="false" customHeight="true" outlineLevel="0" collapsed="false">
      <c r="A1686" s="19" t="n">
        <v>46076</v>
      </c>
      <c r="B1686" s="1" t="s">
        <v>344</v>
      </c>
      <c r="C1686" s="1" t="s">
        <v>138</v>
      </c>
      <c r="D1686" s="1" t="n">
        <v>13</v>
      </c>
      <c r="E1686" s="1" t="s">
        <v>10</v>
      </c>
      <c r="F1686" s="1" t="s">
        <v>346</v>
      </c>
      <c r="G1686" s="1" t="s">
        <v>350</v>
      </c>
      <c r="H1686" s="20" t="n">
        <v>1300</v>
      </c>
      <c r="I1686" s="21" t="n">
        <v>22.25</v>
      </c>
      <c r="J1686" s="20" t="n">
        <f aca="false">H1686*I1686</f>
        <v>28925</v>
      </c>
      <c r="K1686" s="22" t="n">
        <v>1.99</v>
      </c>
      <c r="L1686" s="23" t="n">
        <f aca="false">H1686*K1686</f>
        <v>2587</v>
      </c>
      <c r="M1686" s="23" t="n">
        <v>2500</v>
      </c>
      <c r="N1686" s="24" t="n">
        <f aca="false">L1686-M1686</f>
        <v>87</v>
      </c>
      <c r="O1686" s="25" t="n">
        <f aca="false">IF(L1686&gt;=M1686,1,0)</f>
        <v>1</v>
      </c>
      <c r="P1686" s="26" t="n">
        <v>0.8062</v>
      </c>
      <c r="Q1686" s="26" t="n">
        <v>0.2226</v>
      </c>
      <c r="R1686" s="25" t="n">
        <v>74</v>
      </c>
      <c r="S1686" s="21" t="n">
        <v>8</v>
      </c>
    </row>
    <row r="1687" customFormat="false" ht="15" hidden="false" customHeight="true" outlineLevel="0" collapsed="false">
      <c r="A1687" s="19" t="n">
        <v>46076</v>
      </c>
      <c r="B1687" s="1" t="s">
        <v>344</v>
      </c>
      <c r="C1687" s="1" t="s">
        <v>138</v>
      </c>
      <c r="D1687" s="1" t="n">
        <v>14</v>
      </c>
      <c r="E1687" s="1" t="s">
        <v>10</v>
      </c>
      <c r="F1687" s="1" t="s">
        <v>160</v>
      </c>
      <c r="G1687" s="1" t="s">
        <v>161</v>
      </c>
      <c r="H1687" s="20" t="n">
        <v>1650</v>
      </c>
      <c r="I1687" s="21" t="n">
        <v>22.05</v>
      </c>
      <c r="J1687" s="20" t="n">
        <f aca="false">H1687*I1687</f>
        <v>36382.5</v>
      </c>
      <c r="K1687" s="22" t="n">
        <v>1.83</v>
      </c>
      <c r="L1687" s="23" t="n">
        <f aca="false">H1687*K1687</f>
        <v>3019.5</v>
      </c>
      <c r="M1687" s="23" t="n">
        <v>2500</v>
      </c>
      <c r="N1687" s="24" t="n">
        <f aca="false">L1687-M1687</f>
        <v>519.5</v>
      </c>
      <c r="O1687" s="25" t="n">
        <f aca="false">IF(L1687&gt;=M1687,1,0)</f>
        <v>1</v>
      </c>
      <c r="P1687" s="26" t="n">
        <v>0.9091</v>
      </c>
      <c r="Q1687" s="26" t="n">
        <v>0.1502</v>
      </c>
      <c r="R1687" s="25" t="n">
        <v>73</v>
      </c>
      <c r="S1687" s="21" t="n">
        <v>9</v>
      </c>
    </row>
    <row r="1688" customFormat="false" ht="15" hidden="false" customHeight="true" outlineLevel="0" collapsed="false">
      <c r="A1688" s="19" t="n">
        <v>46076</v>
      </c>
      <c r="B1688" s="1" t="s">
        <v>344</v>
      </c>
      <c r="C1688" s="1" t="s">
        <v>138</v>
      </c>
      <c r="D1688" s="1" t="n">
        <v>15</v>
      </c>
      <c r="E1688" s="1" t="s">
        <v>10</v>
      </c>
      <c r="F1688" s="1" t="s">
        <v>167</v>
      </c>
      <c r="G1688" s="1" t="s">
        <v>208</v>
      </c>
      <c r="H1688" s="20" t="n">
        <v>1900</v>
      </c>
      <c r="I1688" s="21" t="n">
        <v>18.43</v>
      </c>
      <c r="J1688" s="20" t="n">
        <f aca="false">H1688*I1688</f>
        <v>35017</v>
      </c>
      <c r="K1688" s="22" t="n">
        <v>1.53</v>
      </c>
      <c r="L1688" s="23" t="n">
        <f aca="false">H1688*K1688</f>
        <v>2907</v>
      </c>
      <c r="M1688" s="23" t="n">
        <v>2500</v>
      </c>
      <c r="N1688" s="24" t="n">
        <f aca="false">L1688-M1688</f>
        <v>407</v>
      </c>
      <c r="O1688" s="25" t="n">
        <f aca="false">IF(L1688&gt;=M1688,1,0)</f>
        <v>1</v>
      </c>
      <c r="P1688" s="26" t="n">
        <v>0.922</v>
      </c>
      <c r="Q1688" s="26" t="n">
        <v>0.1528</v>
      </c>
      <c r="R1688" s="25" t="n">
        <v>76</v>
      </c>
      <c r="S1688" s="21" t="n">
        <v>8</v>
      </c>
    </row>
    <row r="1689" customFormat="false" ht="15" hidden="false" customHeight="true" outlineLevel="0" collapsed="false">
      <c r="A1689" s="19" t="n">
        <v>46076</v>
      </c>
      <c r="B1689" s="1" t="s">
        <v>344</v>
      </c>
      <c r="C1689" s="1" t="s">
        <v>138</v>
      </c>
      <c r="D1689" s="1" t="n">
        <v>16</v>
      </c>
      <c r="E1689" s="1" t="s">
        <v>10</v>
      </c>
      <c r="F1689" s="1" t="s">
        <v>346</v>
      </c>
      <c r="G1689" s="1" t="s">
        <v>350</v>
      </c>
      <c r="H1689" s="20" t="n">
        <v>1300</v>
      </c>
      <c r="I1689" s="21" t="n">
        <v>22.25</v>
      </c>
      <c r="J1689" s="20" t="n">
        <f aca="false">H1689*I1689</f>
        <v>28925</v>
      </c>
      <c r="K1689" s="22" t="n">
        <v>1.99</v>
      </c>
      <c r="L1689" s="23" t="n">
        <f aca="false">H1689*K1689</f>
        <v>2587</v>
      </c>
      <c r="M1689" s="23" t="n">
        <v>2500</v>
      </c>
      <c r="N1689" s="24" t="n">
        <f aca="false">L1689-M1689</f>
        <v>87</v>
      </c>
      <c r="O1689" s="25" t="n">
        <f aca="false">IF(L1689&gt;=M1689,1,0)</f>
        <v>1</v>
      </c>
      <c r="P1689" s="26" t="n">
        <v>0.8143</v>
      </c>
      <c r="Q1689" s="26" t="n">
        <v>0.1518</v>
      </c>
      <c r="R1689" s="25" t="n">
        <v>74</v>
      </c>
      <c r="S1689" s="21" t="n">
        <v>8</v>
      </c>
    </row>
    <row r="1690" customFormat="false" ht="15" hidden="false" customHeight="true" outlineLevel="0" collapsed="false">
      <c r="A1690" s="19" t="n">
        <v>46076</v>
      </c>
      <c r="B1690" s="1" t="s">
        <v>344</v>
      </c>
      <c r="C1690" s="1" t="s">
        <v>164</v>
      </c>
      <c r="D1690" s="1" t="n">
        <v>17</v>
      </c>
      <c r="E1690" s="1" t="s">
        <v>10</v>
      </c>
      <c r="F1690" s="1" t="s">
        <v>399</v>
      </c>
      <c r="G1690" s="1" t="s">
        <v>405</v>
      </c>
      <c r="H1690" s="20" t="n">
        <v>700</v>
      </c>
      <c r="I1690" s="21" t="n">
        <v>31.32</v>
      </c>
      <c r="J1690" s="20" t="n">
        <f aca="false">H1690*I1690</f>
        <v>21924</v>
      </c>
      <c r="K1690" s="22" t="n">
        <v>1.79</v>
      </c>
      <c r="L1690" s="23" t="n">
        <f aca="false">H1690*K1690</f>
        <v>1253</v>
      </c>
      <c r="M1690" s="23" t="n">
        <v>2500</v>
      </c>
      <c r="N1690" s="24" t="n">
        <f aca="false">L1690-M1690</f>
        <v>-1247</v>
      </c>
      <c r="O1690" s="25" t="n">
        <f aca="false">IF(L1690&gt;=M1690,1,0)</f>
        <v>0</v>
      </c>
      <c r="P1690" s="26" t="n">
        <v>0.5639</v>
      </c>
      <c r="Q1690" s="26" t="n">
        <v>0.0584</v>
      </c>
      <c r="R1690" s="25" t="n">
        <v>81</v>
      </c>
      <c r="S1690" s="21" t="n">
        <v>8</v>
      </c>
    </row>
    <row r="1691" customFormat="false" ht="15" hidden="false" customHeight="true" outlineLevel="0" collapsed="false">
      <c r="A1691" s="19" t="n">
        <v>46076</v>
      </c>
      <c r="B1691" s="1" t="s">
        <v>344</v>
      </c>
      <c r="C1691" s="1" t="s">
        <v>164</v>
      </c>
      <c r="D1691" s="1" t="n">
        <v>18</v>
      </c>
      <c r="E1691" s="1" t="s">
        <v>10</v>
      </c>
      <c r="F1691" s="1" t="s">
        <v>167</v>
      </c>
      <c r="G1691" s="1" t="s">
        <v>208</v>
      </c>
      <c r="H1691" s="20" t="n">
        <v>2000</v>
      </c>
      <c r="I1691" s="21" t="n">
        <v>19.05</v>
      </c>
      <c r="J1691" s="20" t="n">
        <f aca="false">H1691*I1691</f>
        <v>38100</v>
      </c>
      <c r="K1691" s="22" t="n">
        <v>1.83</v>
      </c>
      <c r="L1691" s="23" t="n">
        <f aca="false">H1691*K1691</f>
        <v>3660</v>
      </c>
      <c r="M1691" s="23" t="n">
        <v>2500</v>
      </c>
      <c r="N1691" s="24" t="n">
        <f aca="false">L1691-M1691</f>
        <v>1160</v>
      </c>
      <c r="O1691" s="25" t="n">
        <f aca="false">IF(L1691&gt;=M1691,1,0)</f>
        <v>1</v>
      </c>
      <c r="P1691" s="26" t="n">
        <v>0.9449</v>
      </c>
      <c r="Q1691" s="26" t="n">
        <v>0.0787</v>
      </c>
      <c r="R1691" s="25" t="n">
        <v>83</v>
      </c>
      <c r="S1691" s="21" t="n">
        <v>8</v>
      </c>
    </row>
    <row r="1692" customFormat="false" ht="15" hidden="false" customHeight="true" outlineLevel="0" collapsed="false">
      <c r="A1692" s="19" t="n">
        <v>46076</v>
      </c>
      <c r="B1692" s="1" t="s">
        <v>344</v>
      </c>
      <c r="C1692" s="1" t="s">
        <v>164</v>
      </c>
      <c r="D1692" s="1" t="n">
        <v>19</v>
      </c>
      <c r="E1692" s="1" t="s">
        <v>10</v>
      </c>
      <c r="F1692" s="1" t="s">
        <v>167</v>
      </c>
      <c r="G1692" s="1" t="s">
        <v>208</v>
      </c>
      <c r="H1692" s="20" t="n">
        <v>2000</v>
      </c>
      <c r="I1692" s="21" t="n">
        <v>19.05</v>
      </c>
      <c r="J1692" s="20" t="n">
        <f aca="false">H1692*I1692</f>
        <v>38100</v>
      </c>
      <c r="K1692" s="22" t="n">
        <v>1.83</v>
      </c>
      <c r="L1692" s="23" t="n">
        <f aca="false">H1692*K1692</f>
        <v>3660</v>
      </c>
      <c r="M1692" s="23" t="n">
        <v>2500</v>
      </c>
      <c r="N1692" s="24" t="n">
        <f aca="false">L1692-M1692</f>
        <v>1160</v>
      </c>
      <c r="O1692" s="25" t="n">
        <f aca="false">IF(L1692&gt;=M1692,1,0)</f>
        <v>1</v>
      </c>
      <c r="P1692" s="26" t="n">
        <v>0.9492</v>
      </c>
      <c r="Q1692" s="26" t="n">
        <v>0.0697</v>
      </c>
      <c r="R1692" s="25" t="n">
        <v>83</v>
      </c>
      <c r="S1692" s="21" t="n">
        <v>8</v>
      </c>
    </row>
    <row r="1693" customFormat="false" ht="15" hidden="false" customHeight="true" outlineLevel="0" collapsed="false">
      <c r="A1693" s="19" t="n">
        <v>46076</v>
      </c>
      <c r="B1693" s="1" t="s">
        <v>344</v>
      </c>
      <c r="C1693" s="1" t="s">
        <v>164</v>
      </c>
      <c r="D1693" s="1" t="n">
        <v>20</v>
      </c>
      <c r="E1693" s="1" t="s">
        <v>10</v>
      </c>
      <c r="F1693" s="1" t="s">
        <v>399</v>
      </c>
      <c r="G1693" s="1" t="s">
        <v>405</v>
      </c>
      <c r="H1693" s="20" t="n">
        <v>1450</v>
      </c>
      <c r="I1693" s="21" t="n">
        <v>20.36</v>
      </c>
      <c r="J1693" s="20" t="n">
        <f aca="false">H1693*I1693</f>
        <v>29522</v>
      </c>
      <c r="K1693" s="22" t="n">
        <v>1.79</v>
      </c>
      <c r="L1693" s="23" t="n">
        <f aca="false">H1693*K1693</f>
        <v>2595.5</v>
      </c>
      <c r="M1693" s="23" t="n">
        <v>2500</v>
      </c>
      <c r="N1693" s="24" t="n">
        <f aca="false">L1693-M1693</f>
        <v>95.5</v>
      </c>
      <c r="O1693" s="25" t="n">
        <f aca="false">IF(L1693&gt;=M1693,1,0)</f>
        <v>1</v>
      </c>
      <c r="P1693" s="26" t="n">
        <v>0.8027</v>
      </c>
      <c r="Q1693" s="26" t="n">
        <v>0.1027</v>
      </c>
      <c r="R1693" s="25" t="n">
        <v>76</v>
      </c>
      <c r="S1693" s="21" t="n">
        <v>8</v>
      </c>
    </row>
    <row r="1694" customFormat="false" ht="15" hidden="false" customHeight="true" outlineLevel="0" collapsed="false">
      <c r="A1694" s="19" t="n">
        <v>46076</v>
      </c>
      <c r="B1694" s="1" t="s">
        <v>344</v>
      </c>
      <c r="C1694" s="1" t="s">
        <v>164</v>
      </c>
      <c r="D1694" s="1" t="n">
        <v>21</v>
      </c>
      <c r="E1694" s="1" t="s">
        <v>10</v>
      </c>
      <c r="F1694" s="1" t="s">
        <v>361</v>
      </c>
      <c r="G1694" s="1" t="s">
        <v>370</v>
      </c>
      <c r="H1694" s="20" t="n">
        <v>820</v>
      </c>
      <c r="I1694" s="21" t="n">
        <v>46.93</v>
      </c>
      <c r="J1694" s="20" t="n">
        <f aca="false">H1694*I1694</f>
        <v>38482.6</v>
      </c>
      <c r="K1694" s="22" t="n">
        <v>3.6</v>
      </c>
      <c r="L1694" s="23" t="n">
        <f aca="false">H1694*K1694</f>
        <v>2952</v>
      </c>
      <c r="M1694" s="23" t="n">
        <v>2500</v>
      </c>
      <c r="N1694" s="24" t="n">
        <f aca="false">L1694-M1694</f>
        <v>452</v>
      </c>
      <c r="O1694" s="25" t="n">
        <f aca="false">IF(L1694&gt;=M1694,1,0)</f>
        <v>1</v>
      </c>
      <c r="P1694" s="26" t="n">
        <v>0.8362</v>
      </c>
      <c r="Q1694" s="26" t="n">
        <v>0.0877</v>
      </c>
      <c r="R1694" s="25" t="n">
        <v>75</v>
      </c>
      <c r="S1694" s="21" t="n">
        <v>10</v>
      </c>
    </row>
    <row r="1695" customFormat="false" ht="15" hidden="false" customHeight="true" outlineLevel="0" collapsed="false">
      <c r="A1695" s="19" t="n">
        <v>46076</v>
      </c>
      <c r="B1695" s="1" t="s">
        <v>344</v>
      </c>
      <c r="C1695" s="1" t="s">
        <v>164</v>
      </c>
      <c r="D1695" s="1" t="n">
        <v>22</v>
      </c>
      <c r="E1695" s="1" t="s">
        <v>10</v>
      </c>
      <c r="F1695" s="1" t="s">
        <v>399</v>
      </c>
      <c r="G1695" s="1" t="s">
        <v>405</v>
      </c>
      <c r="H1695" s="20" t="n">
        <v>1300</v>
      </c>
      <c r="I1695" s="21" t="n">
        <v>20.36</v>
      </c>
      <c r="J1695" s="20" t="n">
        <f aca="false">H1695*I1695</f>
        <v>26468</v>
      </c>
      <c r="K1695" s="22" t="n">
        <v>1.79</v>
      </c>
      <c r="L1695" s="23" t="n">
        <f aca="false">H1695*K1695</f>
        <v>2327</v>
      </c>
      <c r="M1695" s="23" t="n">
        <v>2500</v>
      </c>
      <c r="N1695" s="24" t="n">
        <f aca="false">L1695-M1695</f>
        <v>-173</v>
      </c>
      <c r="O1695" s="25" t="n">
        <f aca="false">IF(L1695&gt;=M1695,1,0)</f>
        <v>0</v>
      </c>
      <c r="P1695" s="26" t="n">
        <v>0.7619</v>
      </c>
      <c r="Q1695" s="26" t="n">
        <v>0.0946</v>
      </c>
      <c r="R1695" s="25" t="n">
        <v>74</v>
      </c>
      <c r="S1695" s="21" t="n">
        <v>8</v>
      </c>
    </row>
    <row r="1696" customFormat="false" ht="15" hidden="false" customHeight="true" outlineLevel="0" collapsed="false">
      <c r="A1696" s="19" t="n">
        <v>46076</v>
      </c>
      <c r="B1696" s="1" t="s">
        <v>344</v>
      </c>
      <c r="C1696" s="1" t="s">
        <v>164</v>
      </c>
      <c r="D1696" s="1" t="n">
        <v>23</v>
      </c>
      <c r="E1696" s="1" t="s">
        <v>22</v>
      </c>
      <c r="F1696" s="1" t="s">
        <v>308</v>
      </c>
      <c r="G1696" s="1" t="s">
        <v>375</v>
      </c>
      <c r="H1696" s="20" t="n">
        <v>1350</v>
      </c>
      <c r="I1696" s="21" t="n">
        <v>22.23</v>
      </c>
      <c r="J1696" s="20" t="n">
        <f aca="false">H1696*I1696</f>
        <v>30010.5</v>
      </c>
      <c r="K1696" s="22" t="n">
        <v>1.12</v>
      </c>
      <c r="L1696" s="23" t="n">
        <f aca="false">H1696*K1696</f>
        <v>1512</v>
      </c>
      <c r="M1696" s="23" t="n">
        <v>2500</v>
      </c>
      <c r="N1696" s="24" t="n">
        <f aca="false">L1696-M1696</f>
        <v>-988</v>
      </c>
      <c r="O1696" s="25" t="n">
        <f aca="false">IF(L1696&gt;=M1696,1,0)</f>
        <v>0</v>
      </c>
      <c r="P1696" s="26" t="n">
        <v>0.6986</v>
      </c>
      <c r="Q1696" s="26" t="n">
        <v>0.079</v>
      </c>
      <c r="R1696" s="25" t="n">
        <v>79</v>
      </c>
      <c r="S1696" s="21" t="n">
        <v>9</v>
      </c>
    </row>
    <row r="1697" customFormat="false" ht="15" hidden="false" customHeight="true" outlineLevel="0" collapsed="false">
      <c r="A1697" s="19" t="n">
        <v>46076</v>
      </c>
      <c r="B1697" s="1" t="s">
        <v>344</v>
      </c>
      <c r="C1697" s="1" t="s">
        <v>164</v>
      </c>
      <c r="D1697" s="1" t="n">
        <v>24</v>
      </c>
      <c r="E1697" s="1" t="s">
        <v>22</v>
      </c>
      <c r="F1697" s="1" t="s">
        <v>174</v>
      </c>
      <c r="G1697" s="1" t="s">
        <v>395</v>
      </c>
      <c r="H1697" s="20" t="n">
        <v>1700</v>
      </c>
      <c r="I1697" s="21" t="n">
        <v>23.27</v>
      </c>
      <c r="J1697" s="20" t="n">
        <f aca="false">H1697*I1697</f>
        <v>39559</v>
      </c>
      <c r="K1697" s="22" t="n">
        <v>1.4</v>
      </c>
      <c r="L1697" s="23" t="n">
        <f aca="false">H1697*K1697</f>
        <v>2380</v>
      </c>
      <c r="M1697" s="23" t="n">
        <v>2500</v>
      </c>
      <c r="N1697" s="24" t="n">
        <f aca="false">L1697-M1697</f>
        <v>-120</v>
      </c>
      <c r="O1697" s="25" t="n">
        <f aca="false">IF(L1697&gt;=M1697,1,0)</f>
        <v>0</v>
      </c>
      <c r="P1697" s="26" t="n">
        <v>0.9975</v>
      </c>
      <c r="Q1697" s="26" t="n">
        <v>0.0807</v>
      </c>
      <c r="R1697" s="25" t="n">
        <v>74</v>
      </c>
      <c r="S1697" s="21" t="n">
        <v>9</v>
      </c>
    </row>
    <row r="1698" customFormat="false" ht="15" hidden="false" customHeight="true" outlineLevel="0" collapsed="false">
      <c r="A1698" s="19" t="n">
        <v>46076</v>
      </c>
      <c r="B1698" s="1" t="s">
        <v>344</v>
      </c>
      <c r="C1698" s="1" t="s">
        <v>164</v>
      </c>
      <c r="D1698" s="1" t="n">
        <v>25</v>
      </c>
      <c r="E1698" s="1" t="s">
        <v>10</v>
      </c>
      <c r="F1698" s="1" t="s">
        <v>400</v>
      </c>
      <c r="G1698" s="1" t="s">
        <v>406</v>
      </c>
      <c r="H1698" s="20" t="n">
        <v>950</v>
      </c>
      <c r="I1698" s="21" t="n">
        <v>22.46</v>
      </c>
      <c r="J1698" s="20" t="n">
        <f aca="false">H1698*I1698</f>
        <v>21337</v>
      </c>
      <c r="K1698" s="22" t="n">
        <v>1.56</v>
      </c>
      <c r="L1698" s="23" t="n">
        <f aca="false">H1698*K1698</f>
        <v>1482</v>
      </c>
      <c r="M1698" s="23" t="n">
        <v>2500</v>
      </c>
      <c r="N1698" s="24" t="n">
        <f aca="false">L1698-M1698</f>
        <v>-1018</v>
      </c>
      <c r="O1698" s="25" t="n">
        <f aca="false">IF(L1698&gt;=M1698,1,0)</f>
        <v>0</v>
      </c>
      <c r="P1698" s="26" t="n">
        <v>0.5609</v>
      </c>
      <c r="Q1698" s="26" t="n">
        <v>0.1356</v>
      </c>
      <c r="R1698" s="25" t="n">
        <v>78</v>
      </c>
      <c r="S1698" s="21" t="n">
        <v>8</v>
      </c>
    </row>
    <row r="1699" customFormat="false" ht="15" hidden="false" customHeight="true" outlineLevel="0" collapsed="false">
      <c r="A1699" s="19" t="n">
        <v>46076</v>
      </c>
      <c r="B1699" s="1" t="s">
        <v>344</v>
      </c>
      <c r="C1699" s="1" t="s">
        <v>164</v>
      </c>
      <c r="D1699" s="1" t="n">
        <v>26</v>
      </c>
      <c r="E1699" s="1" t="s">
        <v>10</v>
      </c>
      <c r="F1699" s="1" t="s">
        <v>400</v>
      </c>
      <c r="G1699" s="1" t="s">
        <v>406</v>
      </c>
      <c r="H1699" s="20" t="n">
        <v>1300</v>
      </c>
      <c r="I1699" s="21" t="n">
        <v>22.46</v>
      </c>
      <c r="J1699" s="20" t="n">
        <f aca="false">H1699*I1699</f>
        <v>29198</v>
      </c>
      <c r="K1699" s="22" t="n">
        <v>1.56</v>
      </c>
      <c r="L1699" s="23" t="n">
        <f aca="false">H1699*K1699</f>
        <v>2028</v>
      </c>
      <c r="M1699" s="23" t="n">
        <v>2500</v>
      </c>
      <c r="N1699" s="24" t="n">
        <f aca="false">L1699-M1699</f>
        <v>-472</v>
      </c>
      <c r="O1699" s="25" t="n">
        <f aca="false">IF(L1699&gt;=M1699,1,0)</f>
        <v>0</v>
      </c>
      <c r="P1699" s="26" t="n">
        <v>0.7452</v>
      </c>
      <c r="Q1699" s="26" t="n">
        <v>0.092</v>
      </c>
      <c r="R1699" s="25" t="n">
        <v>76</v>
      </c>
      <c r="S1699" s="21" t="n">
        <v>8</v>
      </c>
    </row>
    <row r="1700" customFormat="false" ht="15" hidden="false" customHeight="true" outlineLevel="0" collapsed="false">
      <c r="A1700" s="19" t="n">
        <v>46076</v>
      </c>
      <c r="B1700" s="1" t="s">
        <v>344</v>
      </c>
      <c r="C1700" s="1" t="s">
        <v>164</v>
      </c>
      <c r="D1700" s="1" t="n">
        <v>27</v>
      </c>
      <c r="E1700" s="1" t="s">
        <v>176</v>
      </c>
      <c r="F1700" s="1" t="s">
        <v>410</v>
      </c>
      <c r="G1700" s="1" t="s">
        <v>414</v>
      </c>
      <c r="H1700" s="20" t="n">
        <v>1200</v>
      </c>
      <c r="I1700" s="21" t="n">
        <v>21.05</v>
      </c>
      <c r="J1700" s="20" t="n">
        <f aca="false">H1700*I1700</f>
        <v>25260</v>
      </c>
      <c r="K1700" s="22" t="n">
        <v>1.57</v>
      </c>
      <c r="L1700" s="23" t="n">
        <f aca="false">H1700*K1700</f>
        <v>1884</v>
      </c>
      <c r="M1700" s="23" t="n">
        <v>2500</v>
      </c>
      <c r="N1700" s="24" t="n">
        <f aca="false">L1700-M1700</f>
        <v>-616</v>
      </c>
      <c r="O1700" s="25" t="n">
        <f aca="false">IF(L1700&gt;=M1700,1,0)</f>
        <v>0</v>
      </c>
      <c r="P1700" s="26" t="n">
        <v>0.7136</v>
      </c>
      <c r="Q1700" s="26" t="n">
        <v>0.1331</v>
      </c>
      <c r="R1700" s="25" t="n">
        <v>72</v>
      </c>
      <c r="S1700" s="21" t="n">
        <v>8</v>
      </c>
    </row>
    <row r="1701" customFormat="false" ht="15" hidden="false" customHeight="true" outlineLevel="0" collapsed="false">
      <c r="A1701" s="19" t="n">
        <v>46076</v>
      </c>
      <c r="B1701" s="1" t="s">
        <v>344</v>
      </c>
      <c r="C1701" s="1" t="s">
        <v>164</v>
      </c>
      <c r="D1701" s="1" t="n">
        <v>28</v>
      </c>
      <c r="E1701" s="1" t="s">
        <v>10</v>
      </c>
      <c r="F1701" s="1" t="s">
        <v>361</v>
      </c>
      <c r="G1701" s="1" t="s">
        <v>370</v>
      </c>
      <c r="H1701" s="20" t="n">
        <v>820</v>
      </c>
      <c r="I1701" s="21" t="n">
        <v>46.93</v>
      </c>
      <c r="J1701" s="20" t="n">
        <f aca="false">H1701*I1701</f>
        <v>38482.6</v>
      </c>
      <c r="K1701" s="22" t="n">
        <v>3.6</v>
      </c>
      <c r="L1701" s="23" t="n">
        <f aca="false">H1701*K1701</f>
        <v>2952</v>
      </c>
      <c r="M1701" s="23" t="n">
        <v>2500</v>
      </c>
      <c r="N1701" s="24" t="n">
        <f aca="false">L1701-M1701</f>
        <v>452</v>
      </c>
      <c r="O1701" s="25" t="n">
        <f aca="false">IF(L1701&gt;=M1701,1,0)</f>
        <v>1</v>
      </c>
      <c r="P1701" s="26" t="n">
        <v>0.9418</v>
      </c>
      <c r="Q1701" s="26" t="n">
        <v>0.1632</v>
      </c>
      <c r="R1701" s="25" t="n">
        <v>78</v>
      </c>
      <c r="S1701" s="21" t="n">
        <v>9</v>
      </c>
    </row>
    <row r="1702" customFormat="false" ht="15" hidden="false" customHeight="true" outlineLevel="0" collapsed="false">
      <c r="A1702" s="19" t="n">
        <v>46076</v>
      </c>
      <c r="B1702" s="1" t="s">
        <v>344</v>
      </c>
      <c r="C1702" s="1" t="s">
        <v>164</v>
      </c>
      <c r="D1702" s="1" t="n">
        <v>29</v>
      </c>
      <c r="E1702" s="1" t="s">
        <v>16</v>
      </c>
      <c r="F1702" s="1" t="s">
        <v>139</v>
      </c>
      <c r="G1702" s="1" t="s">
        <v>140</v>
      </c>
      <c r="H1702" s="20" t="n">
        <v>1250</v>
      </c>
      <c r="I1702" s="21" t="n">
        <v>22.23</v>
      </c>
      <c r="J1702" s="20" t="n">
        <f aca="false">H1702*I1702</f>
        <v>27787.5</v>
      </c>
      <c r="K1702" s="22" t="n">
        <v>1.51</v>
      </c>
      <c r="L1702" s="23" t="n">
        <f aca="false">H1702*K1702</f>
        <v>1887.5</v>
      </c>
      <c r="M1702" s="23" t="n">
        <v>2500</v>
      </c>
      <c r="N1702" s="24" t="n">
        <f aca="false">L1702-M1702</f>
        <v>-612.5</v>
      </c>
      <c r="O1702" s="25" t="n">
        <f aca="false">IF(L1702&gt;=M1702,1,0)</f>
        <v>0</v>
      </c>
      <c r="P1702" s="26" t="n">
        <v>0.6441</v>
      </c>
      <c r="Q1702" s="26" t="n">
        <v>0.1154</v>
      </c>
      <c r="R1702" s="25" t="n">
        <v>73</v>
      </c>
      <c r="S1702" s="21" t="n">
        <v>10</v>
      </c>
    </row>
    <row r="1703" customFormat="false" ht="15" hidden="false" customHeight="true" outlineLevel="0" collapsed="false">
      <c r="A1703" s="19" t="n">
        <v>46076</v>
      </c>
      <c r="B1703" s="1" t="s">
        <v>344</v>
      </c>
      <c r="C1703" s="1" t="s">
        <v>164</v>
      </c>
      <c r="D1703" s="1" t="n">
        <v>30</v>
      </c>
      <c r="E1703" s="1" t="s">
        <v>10</v>
      </c>
      <c r="F1703" s="1" t="s">
        <v>160</v>
      </c>
      <c r="G1703" s="1" t="s">
        <v>161</v>
      </c>
      <c r="H1703" s="20" t="n">
        <v>1600</v>
      </c>
      <c r="I1703" s="21" t="n">
        <v>22.05</v>
      </c>
      <c r="J1703" s="20" t="n">
        <f aca="false">H1703*I1703</f>
        <v>35280</v>
      </c>
      <c r="K1703" s="22" t="n">
        <v>1.83</v>
      </c>
      <c r="L1703" s="23" t="n">
        <f aca="false">H1703*K1703</f>
        <v>2928</v>
      </c>
      <c r="M1703" s="23" t="n">
        <v>2500</v>
      </c>
      <c r="N1703" s="24" t="n">
        <f aca="false">L1703-M1703</f>
        <v>428</v>
      </c>
      <c r="O1703" s="25" t="n">
        <f aca="false">IF(L1703&gt;=M1703,1,0)</f>
        <v>1</v>
      </c>
      <c r="P1703" s="26" t="n">
        <v>0.9304</v>
      </c>
      <c r="Q1703" s="26" t="n">
        <v>0.11</v>
      </c>
      <c r="R1703" s="25" t="n">
        <v>76</v>
      </c>
      <c r="S1703" s="21" t="n">
        <v>8</v>
      </c>
    </row>
    <row r="1704" customFormat="false" ht="15" hidden="false" customHeight="true" outlineLevel="0" collapsed="false">
      <c r="A1704" s="19" t="n">
        <v>46076</v>
      </c>
      <c r="B1704" s="1" t="s">
        <v>344</v>
      </c>
      <c r="C1704" s="1" t="s">
        <v>164</v>
      </c>
      <c r="D1704" s="1" t="n">
        <v>31</v>
      </c>
      <c r="E1704" s="1" t="s">
        <v>176</v>
      </c>
      <c r="F1704" s="1" t="s">
        <v>371</v>
      </c>
      <c r="G1704" s="1" t="s">
        <v>246</v>
      </c>
      <c r="H1704" s="20" t="n">
        <v>1050</v>
      </c>
      <c r="I1704" s="21" t="n">
        <v>20.86</v>
      </c>
      <c r="J1704" s="20" t="n">
        <f aca="false">H1704*I1704</f>
        <v>21903</v>
      </c>
      <c r="K1704" s="22" t="n">
        <v>1.81</v>
      </c>
      <c r="L1704" s="23" t="n">
        <f aca="false">H1704*K1704</f>
        <v>1900.5</v>
      </c>
      <c r="M1704" s="23" t="n">
        <v>2500</v>
      </c>
      <c r="N1704" s="24" t="n">
        <f aca="false">L1704-M1704</f>
        <v>-599.5</v>
      </c>
      <c r="O1704" s="25" t="n">
        <f aca="false">IF(L1704&gt;=M1704,1,0)</f>
        <v>0</v>
      </c>
      <c r="P1704" s="26" t="n">
        <v>0.494</v>
      </c>
      <c r="Q1704" s="26" t="n">
        <v>0.1326</v>
      </c>
      <c r="R1704" s="25" t="n">
        <v>77</v>
      </c>
      <c r="S1704" s="21" t="n">
        <v>10</v>
      </c>
    </row>
    <row r="1705" customFormat="false" ht="15" hidden="false" customHeight="true" outlineLevel="0" collapsed="false">
      <c r="A1705" s="19" t="n">
        <v>46076</v>
      </c>
      <c r="B1705" s="1" t="s">
        <v>344</v>
      </c>
      <c r="C1705" s="1" t="s">
        <v>164</v>
      </c>
      <c r="D1705" s="1" t="n">
        <v>32</v>
      </c>
      <c r="E1705" s="1" t="s">
        <v>176</v>
      </c>
      <c r="F1705" s="1" t="s">
        <v>411</v>
      </c>
      <c r="G1705" s="1" t="s">
        <v>415</v>
      </c>
      <c r="H1705" s="20" t="n">
        <v>1300</v>
      </c>
      <c r="I1705" s="21" t="n">
        <v>19.36</v>
      </c>
      <c r="J1705" s="20" t="n">
        <f aca="false">H1705*I1705</f>
        <v>25168</v>
      </c>
      <c r="K1705" s="22" t="n">
        <v>2.1</v>
      </c>
      <c r="L1705" s="23" t="n">
        <f aca="false">H1705*K1705</f>
        <v>2730</v>
      </c>
      <c r="M1705" s="23" t="n">
        <v>2500</v>
      </c>
      <c r="N1705" s="24" t="n">
        <f aca="false">L1705-M1705</f>
        <v>230</v>
      </c>
      <c r="O1705" s="25" t="n">
        <f aca="false">IF(L1705&gt;=M1705,1,0)</f>
        <v>1</v>
      </c>
      <c r="P1705" s="26" t="n">
        <v>0.8098</v>
      </c>
      <c r="Q1705" s="26" t="n">
        <v>0.0855</v>
      </c>
      <c r="R1705" s="25" t="n">
        <v>67</v>
      </c>
      <c r="S1705" s="21" t="n">
        <v>8</v>
      </c>
    </row>
    <row r="1706" customFormat="false" ht="15" hidden="false" customHeight="true" outlineLevel="0" collapsed="false">
      <c r="A1706" s="19" t="n">
        <v>46076</v>
      </c>
      <c r="B1706" s="1" t="s">
        <v>344</v>
      </c>
      <c r="C1706" s="1" t="s">
        <v>190</v>
      </c>
      <c r="D1706" s="1" t="n">
        <v>33</v>
      </c>
      <c r="E1706" s="1" t="s">
        <v>16</v>
      </c>
      <c r="F1706" s="1" t="s">
        <v>300</v>
      </c>
      <c r="G1706" s="1" t="s">
        <v>260</v>
      </c>
      <c r="H1706" s="20" t="n">
        <v>1950</v>
      </c>
      <c r="I1706" s="21" t="n">
        <v>16.66</v>
      </c>
      <c r="J1706" s="20" t="n">
        <f aca="false">H1706*I1706</f>
        <v>32487</v>
      </c>
      <c r="K1706" s="22" t="n">
        <v>1.4</v>
      </c>
      <c r="L1706" s="23" t="n">
        <f aca="false">H1706*K1706</f>
        <v>2730</v>
      </c>
      <c r="M1706" s="23" t="n">
        <v>2500</v>
      </c>
      <c r="N1706" s="24" t="n">
        <f aca="false">L1706-M1706</f>
        <v>230</v>
      </c>
      <c r="O1706" s="25" t="n">
        <f aca="false">IF(L1706&gt;=M1706,1,0)</f>
        <v>1</v>
      </c>
      <c r="P1706" s="26" t="n">
        <v>0.852677165354331</v>
      </c>
      <c r="Q1706" s="26" t="n">
        <v>0.103585657370518</v>
      </c>
      <c r="R1706" s="25" t="n">
        <v>67</v>
      </c>
      <c r="S1706" s="21" t="n">
        <v>9</v>
      </c>
    </row>
    <row r="1707" customFormat="false" ht="15" hidden="false" customHeight="true" outlineLevel="0" collapsed="false">
      <c r="A1707" s="19" t="n">
        <v>46076</v>
      </c>
      <c r="B1707" s="1" t="s">
        <v>344</v>
      </c>
      <c r="C1707" s="1" t="s">
        <v>190</v>
      </c>
      <c r="D1707" s="1" t="n">
        <v>34</v>
      </c>
      <c r="E1707" s="1" t="s">
        <v>16</v>
      </c>
      <c r="F1707" s="1" t="s">
        <v>139</v>
      </c>
      <c r="G1707" s="1" t="s">
        <v>140</v>
      </c>
      <c r="H1707" s="20" t="n">
        <v>1289</v>
      </c>
      <c r="I1707" s="21" t="n">
        <v>22.23</v>
      </c>
      <c r="J1707" s="20" t="n">
        <f aca="false">H1707*I1707</f>
        <v>28654.47</v>
      </c>
      <c r="K1707" s="22" t="n">
        <v>1.51</v>
      </c>
      <c r="L1707" s="23" t="n">
        <f aca="false">H1707*K1707</f>
        <v>1946.39</v>
      </c>
      <c r="M1707" s="23" t="n">
        <v>2500</v>
      </c>
      <c r="N1707" s="24" t="n">
        <f aca="false">L1707-M1707</f>
        <v>-553.61</v>
      </c>
      <c r="O1707" s="25" t="n">
        <f aca="false">IF(L1707&gt;=M1707,1,0)</f>
        <v>0</v>
      </c>
      <c r="P1707" s="26" t="n">
        <v>0.663297916666667</v>
      </c>
      <c r="Q1707" s="26" t="n">
        <v>0.08582995951417</v>
      </c>
      <c r="R1707" s="25" t="n">
        <v>78</v>
      </c>
      <c r="S1707" s="21" t="n">
        <v>10</v>
      </c>
    </row>
    <row r="1708" customFormat="false" ht="15" hidden="false" customHeight="true" outlineLevel="0" collapsed="false">
      <c r="A1708" s="19" t="n">
        <v>46076</v>
      </c>
      <c r="B1708" s="1" t="s">
        <v>344</v>
      </c>
      <c r="C1708" s="1" t="s">
        <v>190</v>
      </c>
      <c r="D1708" s="1" t="n">
        <v>35</v>
      </c>
      <c r="E1708" s="1" t="s">
        <v>16</v>
      </c>
      <c r="F1708" s="1" t="s">
        <v>139</v>
      </c>
      <c r="G1708" s="1" t="s">
        <v>140</v>
      </c>
      <c r="H1708" s="20" t="n">
        <v>750</v>
      </c>
      <c r="I1708" s="21" t="n">
        <v>22.23</v>
      </c>
      <c r="J1708" s="20" t="n">
        <f aca="false">H1708*I1708</f>
        <v>16672.5</v>
      </c>
      <c r="K1708" s="22" t="n">
        <v>1.51</v>
      </c>
      <c r="L1708" s="23" t="n">
        <f aca="false">H1708*K1708</f>
        <v>1132.5</v>
      </c>
      <c r="M1708" s="23" t="n">
        <v>2500</v>
      </c>
      <c r="N1708" s="24" t="n">
        <f aca="false">L1708-M1708</f>
        <v>-1367.5</v>
      </c>
      <c r="O1708" s="25" t="n">
        <f aca="false">IF(L1708&gt;=M1708,1,0)</f>
        <v>0</v>
      </c>
      <c r="P1708" s="26" t="n">
        <v>0.39137323943662</v>
      </c>
      <c r="Q1708" s="26" t="n">
        <v>0.111428571428571</v>
      </c>
      <c r="R1708" s="25" t="n">
        <v>75</v>
      </c>
      <c r="S1708" s="21" t="n">
        <v>10</v>
      </c>
    </row>
    <row r="1709" customFormat="false" ht="15" hidden="false" customHeight="true" outlineLevel="0" collapsed="false">
      <c r="A1709" s="19" t="n">
        <v>46076</v>
      </c>
      <c r="B1709" s="1" t="s">
        <v>344</v>
      </c>
      <c r="C1709" s="1" t="s">
        <v>190</v>
      </c>
      <c r="D1709" s="1" t="n">
        <v>36</v>
      </c>
      <c r="E1709" s="1" t="s">
        <v>16</v>
      </c>
      <c r="F1709" s="1" t="s">
        <v>300</v>
      </c>
      <c r="G1709" s="1" t="s">
        <v>260</v>
      </c>
      <c r="H1709" s="20" t="n">
        <v>1800</v>
      </c>
      <c r="I1709" s="21" t="n">
        <v>16.66</v>
      </c>
      <c r="J1709" s="20" t="n">
        <f aca="false">H1709*I1709</f>
        <v>29988</v>
      </c>
      <c r="K1709" s="22" t="n">
        <v>1.4</v>
      </c>
      <c r="L1709" s="23" t="n">
        <f aca="false">H1709*K1709</f>
        <v>2520</v>
      </c>
      <c r="M1709" s="23" t="n">
        <v>2500</v>
      </c>
      <c r="N1709" s="24" t="n">
        <f aca="false">L1709-M1709</f>
        <v>20</v>
      </c>
      <c r="O1709" s="25" t="n">
        <f aca="false">IF(L1709&gt;=M1709,1,0)</f>
        <v>1</v>
      </c>
      <c r="P1709" s="26" t="n">
        <v>0.890909090909091</v>
      </c>
      <c r="Q1709" s="26" t="n">
        <v>0.125531914893617</v>
      </c>
      <c r="R1709" s="25" t="n">
        <v>67</v>
      </c>
      <c r="S1709" s="21" t="n">
        <v>9</v>
      </c>
    </row>
    <row r="1710" customFormat="false" ht="15" hidden="false" customHeight="true" outlineLevel="0" collapsed="false">
      <c r="A1710" s="19" t="n">
        <v>46076</v>
      </c>
      <c r="B1710" s="1" t="s">
        <v>344</v>
      </c>
      <c r="C1710" s="1" t="s">
        <v>190</v>
      </c>
      <c r="D1710" s="1" t="n">
        <v>37</v>
      </c>
      <c r="E1710" s="1" t="s">
        <v>16</v>
      </c>
      <c r="F1710" s="1" t="s">
        <v>300</v>
      </c>
      <c r="G1710" s="1" t="s">
        <v>260</v>
      </c>
      <c r="H1710" s="20" t="n">
        <v>2100</v>
      </c>
      <c r="I1710" s="21" t="n">
        <v>16.66</v>
      </c>
      <c r="J1710" s="20" t="n">
        <f aca="false">H1710*I1710</f>
        <v>34986</v>
      </c>
      <c r="K1710" s="22" t="n">
        <v>1.4</v>
      </c>
      <c r="L1710" s="23" t="n">
        <f aca="false">H1710*K1710</f>
        <v>2940</v>
      </c>
      <c r="M1710" s="23" t="n">
        <v>2500</v>
      </c>
      <c r="N1710" s="24" t="n">
        <f aca="false">L1710-M1710</f>
        <v>440</v>
      </c>
      <c r="O1710" s="25" t="n">
        <f aca="false">IF(L1710&gt;=M1710,1,0)</f>
        <v>1</v>
      </c>
      <c r="P1710" s="26" t="n">
        <v>0.959046052631579</v>
      </c>
      <c r="Q1710" s="26" t="n">
        <v>0.070448307410796</v>
      </c>
      <c r="R1710" s="25" t="n">
        <v>75</v>
      </c>
      <c r="S1710" s="21" t="n">
        <v>9</v>
      </c>
    </row>
    <row r="1711" customFormat="false" ht="15" hidden="false" customHeight="true" outlineLevel="0" collapsed="false">
      <c r="A1711" s="19" t="n">
        <v>46076</v>
      </c>
      <c r="B1711" s="1" t="s">
        <v>344</v>
      </c>
      <c r="C1711" s="1" t="s">
        <v>190</v>
      </c>
      <c r="D1711" s="1" t="n">
        <v>38</v>
      </c>
      <c r="E1711" s="1" t="s">
        <v>16</v>
      </c>
      <c r="F1711" s="1" t="s">
        <v>139</v>
      </c>
      <c r="G1711" s="1" t="s">
        <v>140</v>
      </c>
      <c r="H1711" s="20" t="n">
        <v>1050</v>
      </c>
      <c r="I1711" s="21" t="n">
        <v>22.23</v>
      </c>
      <c r="J1711" s="20" t="n">
        <f aca="false">H1711*I1711</f>
        <v>23341.5</v>
      </c>
      <c r="K1711" s="22" t="n">
        <v>1.51</v>
      </c>
      <c r="L1711" s="23" t="n">
        <f aca="false">H1711*K1711</f>
        <v>1585.5</v>
      </c>
      <c r="M1711" s="23" t="n">
        <v>2500</v>
      </c>
      <c r="N1711" s="24" t="n">
        <f aca="false">L1711-M1711</f>
        <v>-914.5</v>
      </c>
      <c r="O1711" s="25" t="n">
        <f aca="false">IF(L1711&gt;=M1711,1,0)</f>
        <v>0</v>
      </c>
      <c r="P1711" s="26" t="n">
        <v>0.53291095890411</v>
      </c>
      <c r="Q1711" s="26" t="n">
        <v>0.123910939012585</v>
      </c>
      <c r="R1711" s="25" t="n">
        <v>82</v>
      </c>
      <c r="S1711" s="21" t="n">
        <v>10</v>
      </c>
    </row>
    <row r="1712" customFormat="false" ht="15" hidden="false" customHeight="true" outlineLevel="0" collapsed="false">
      <c r="A1712" s="19" t="n">
        <v>46077</v>
      </c>
      <c r="B1712" s="1" t="s">
        <v>344</v>
      </c>
      <c r="C1712" s="1" t="s">
        <v>138</v>
      </c>
      <c r="D1712" s="1" t="n">
        <v>1</v>
      </c>
      <c r="E1712" s="1" t="s">
        <v>13</v>
      </c>
      <c r="F1712" s="1" t="s">
        <v>150</v>
      </c>
      <c r="G1712" s="1" t="s">
        <v>149</v>
      </c>
      <c r="H1712" s="20" t="n">
        <v>1250</v>
      </c>
      <c r="I1712" s="21" t="n">
        <v>20.43</v>
      </c>
      <c r="J1712" s="20" t="n">
        <f aca="false">H1712*I1712</f>
        <v>25537.5</v>
      </c>
      <c r="K1712" s="22" t="n">
        <v>2.2</v>
      </c>
      <c r="L1712" s="23" t="n">
        <f aca="false">H1712*K1712</f>
        <v>2750</v>
      </c>
      <c r="M1712" s="23" t="n">
        <v>2500</v>
      </c>
      <c r="N1712" s="24" t="n">
        <f aca="false">L1712-M1712</f>
        <v>250</v>
      </c>
      <c r="O1712" s="25" t="n">
        <f aca="false">IF(L1712&gt;=M1712,1,0)</f>
        <v>1</v>
      </c>
      <c r="P1712" s="26" t="n">
        <v>0.7129</v>
      </c>
      <c r="Q1712" s="26" t="n">
        <v>0.1482</v>
      </c>
      <c r="R1712" s="25" t="n">
        <v>74</v>
      </c>
      <c r="S1712" s="21" t="n">
        <v>8</v>
      </c>
    </row>
    <row r="1713" customFormat="false" ht="15" hidden="false" customHeight="true" outlineLevel="0" collapsed="false">
      <c r="A1713" s="19" t="n">
        <v>46077</v>
      </c>
      <c r="B1713" s="1" t="s">
        <v>344</v>
      </c>
      <c r="C1713" s="1" t="s">
        <v>138</v>
      </c>
      <c r="D1713" s="1" t="n">
        <v>2</v>
      </c>
      <c r="E1713" s="1" t="s">
        <v>401</v>
      </c>
      <c r="F1713" s="1" t="s">
        <v>402</v>
      </c>
      <c r="G1713" s="1" t="s">
        <v>416</v>
      </c>
      <c r="H1713" s="20" t="n">
        <v>900</v>
      </c>
      <c r="I1713" s="21" t="n">
        <v>21.61</v>
      </c>
      <c r="J1713" s="20" t="n">
        <f aca="false">H1713*I1713</f>
        <v>19449</v>
      </c>
      <c r="K1713" s="22" t="n">
        <v>2.75</v>
      </c>
      <c r="L1713" s="23" t="n">
        <f aca="false">H1713*K1713</f>
        <v>2475</v>
      </c>
      <c r="M1713" s="23" t="n">
        <v>2500</v>
      </c>
      <c r="N1713" s="24" t="n">
        <f aca="false">L1713-M1713</f>
        <v>-25</v>
      </c>
      <c r="O1713" s="25" t="n">
        <f aca="false">IF(L1713&gt;=M1713,1,0)</f>
        <v>0</v>
      </c>
      <c r="P1713" s="26" t="n">
        <v>0.5551</v>
      </c>
      <c r="Q1713" s="26" t="n">
        <v>0.1239</v>
      </c>
      <c r="R1713" s="25" t="n">
        <v>70</v>
      </c>
      <c r="S1713" s="21" t="n">
        <v>8</v>
      </c>
    </row>
    <row r="1714" customFormat="false" ht="15" hidden="false" customHeight="true" outlineLevel="0" collapsed="false">
      <c r="A1714" s="19" t="n">
        <v>46077</v>
      </c>
      <c r="B1714" s="1" t="s">
        <v>344</v>
      </c>
      <c r="C1714" s="1" t="s">
        <v>138</v>
      </c>
      <c r="D1714" s="1" t="n">
        <v>3</v>
      </c>
      <c r="E1714" s="1" t="s">
        <v>13</v>
      </c>
      <c r="F1714" s="1" t="s">
        <v>234</v>
      </c>
      <c r="G1714" s="1" t="s">
        <v>149</v>
      </c>
      <c r="H1714" s="20" t="n">
        <v>1500</v>
      </c>
      <c r="I1714" s="21" t="n">
        <v>20.83</v>
      </c>
      <c r="J1714" s="20" t="n">
        <f aca="false">H1714*I1714</f>
        <v>31245</v>
      </c>
      <c r="K1714" s="22" t="n">
        <v>2.2</v>
      </c>
      <c r="L1714" s="23" t="n">
        <f aca="false">H1714*K1714</f>
        <v>3300</v>
      </c>
      <c r="M1714" s="23" t="n">
        <v>2500</v>
      </c>
      <c r="N1714" s="24" t="n">
        <f aca="false">L1714-M1714</f>
        <v>800.000000000001</v>
      </c>
      <c r="O1714" s="25" t="n">
        <f aca="false">IF(L1714&gt;=M1714,1,0)</f>
        <v>1</v>
      </c>
      <c r="P1714" s="26" t="n">
        <v>0.8413</v>
      </c>
      <c r="Q1714" s="26" t="n">
        <v>0.1355</v>
      </c>
      <c r="R1714" s="25" t="n">
        <v>77</v>
      </c>
      <c r="S1714" s="21" t="n">
        <v>8</v>
      </c>
    </row>
    <row r="1715" customFormat="false" ht="15" hidden="false" customHeight="true" outlineLevel="0" collapsed="false">
      <c r="A1715" s="19" t="n">
        <v>46077</v>
      </c>
      <c r="B1715" s="1" t="s">
        <v>344</v>
      </c>
      <c r="C1715" s="1" t="s">
        <v>138</v>
      </c>
      <c r="D1715" s="1" t="n">
        <v>4</v>
      </c>
      <c r="E1715" s="1" t="s">
        <v>145</v>
      </c>
      <c r="F1715" s="1" t="s">
        <v>418</v>
      </c>
      <c r="G1715" s="1" t="s">
        <v>324</v>
      </c>
      <c r="H1715" s="20" t="n">
        <v>1250</v>
      </c>
      <c r="I1715" s="21" t="n">
        <v>21.54</v>
      </c>
      <c r="J1715" s="20" t="n">
        <f aca="false">H1715*I1715</f>
        <v>26925</v>
      </c>
      <c r="K1715" s="22" t="n">
        <v>2.2</v>
      </c>
      <c r="L1715" s="23" t="n">
        <f aca="false">H1715*K1715</f>
        <v>2750</v>
      </c>
      <c r="M1715" s="23" t="n">
        <v>2500</v>
      </c>
      <c r="N1715" s="24" t="n">
        <f aca="false">L1715-M1715</f>
        <v>250</v>
      </c>
      <c r="O1715" s="25" t="n">
        <f aca="false">IF(L1715&gt;=M1715,1,0)</f>
        <v>1</v>
      </c>
      <c r="P1715" s="26" t="n">
        <v>0.7764</v>
      </c>
      <c r="Q1715" s="26" t="n">
        <v>0.1076</v>
      </c>
      <c r="R1715" s="25" t="n">
        <v>72</v>
      </c>
      <c r="S1715" s="21" t="n">
        <v>8</v>
      </c>
    </row>
    <row r="1716" customFormat="false" ht="15" hidden="false" customHeight="true" outlineLevel="0" collapsed="false">
      <c r="A1716" s="19" t="n">
        <v>46077</v>
      </c>
      <c r="B1716" s="1" t="s">
        <v>344</v>
      </c>
      <c r="C1716" s="1" t="s">
        <v>138</v>
      </c>
      <c r="D1716" s="1" t="n">
        <v>5</v>
      </c>
      <c r="E1716" s="1" t="s">
        <v>13</v>
      </c>
      <c r="F1716" s="1" t="s">
        <v>206</v>
      </c>
      <c r="G1716" s="1" t="s">
        <v>149</v>
      </c>
      <c r="H1716" s="20" t="n">
        <v>1300</v>
      </c>
      <c r="I1716" s="21" t="n">
        <v>21.43</v>
      </c>
      <c r="J1716" s="20" t="n">
        <f aca="false">H1716*I1716</f>
        <v>27859</v>
      </c>
      <c r="K1716" s="22" t="n">
        <v>2.2</v>
      </c>
      <c r="L1716" s="23" t="n">
        <f aca="false">H1716*K1716</f>
        <v>2860</v>
      </c>
      <c r="M1716" s="23" t="n">
        <v>2500</v>
      </c>
      <c r="N1716" s="24" t="n">
        <f aca="false">L1716-M1716</f>
        <v>360</v>
      </c>
      <c r="O1716" s="25" t="n">
        <f aca="false">IF(L1716&gt;=M1716,1,0)</f>
        <v>1</v>
      </c>
      <c r="P1716" s="26" t="n">
        <v>0.7599</v>
      </c>
      <c r="Q1716" s="26" t="n">
        <v>0.104</v>
      </c>
      <c r="R1716" s="25" t="n">
        <v>75</v>
      </c>
      <c r="S1716" s="21" t="n">
        <v>8</v>
      </c>
    </row>
    <row r="1717" customFormat="false" ht="15" hidden="false" customHeight="true" outlineLevel="0" collapsed="false">
      <c r="A1717" s="19" t="n">
        <v>46077</v>
      </c>
      <c r="B1717" s="1" t="s">
        <v>344</v>
      </c>
      <c r="C1717" s="1" t="s">
        <v>138</v>
      </c>
      <c r="D1717" s="1" t="n">
        <v>6</v>
      </c>
      <c r="E1717" s="1" t="s">
        <v>13</v>
      </c>
      <c r="F1717" s="1" t="s">
        <v>199</v>
      </c>
      <c r="G1717" s="1" t="s">
        <v>149</v>
      </c>
      <c r="H1717" s="20" t="n">
        <v>1400</v>
      </c>
      <c r="I1717" s="21" t="n">
        <v>20.43</v>
      </c>
      <c r="J1717" s="20" t="n">
        <f aca="false">H1717*I1717</f>
        <v>28602</v>
      </c>
      <c r="K1717" s="22" t="n">
        <v>2.2</v>
      </c>
      <c r="L1717" s="23" t="n">
        <f aca="false">H1717*K1717</f>
        <v>3080</v>
      </c>
      <c r="M1717" s="23" t="n">
        <v>2500</v>
      </c>
      <c r="N1717" s="24" t="n">
        <f aca="false">L1717-M1717</f>
        <v>580.000000000001</v>
      </c>
      <c r="O1717" s="25" t="n">
        <f aca="false">IF(L1717&gt;=M1717,1,0)</f>
        <v>1</v>
      </c>
      <c r="P1717" s="26" t="n">
        <v>0.829</v>
      </c>
      <c r="Q1717" s="26" t="n">
        <v>0.1217</v>
      </c>
      <c r="R1717" s="25" t="n">
        <v>71</v>
      </c>
      <c r="S1717" s="21" t="n">
        <v>8</v>
      </c>
    </row>
    <row r="1718" customFormat="false" ht="15" hidden="false" customHeight="true" outlineLevel="0" collapsed="false">
      <c r="A1718" s="19" t="n">
        <v>46077</v>
      </c>
      <c r="B1718" s="1" t="s">
        <v>344</v>
      </c>
      <c r="C1718" s="1" t="s">
        <v>138</v>
      </c>
      <c r="D1718" s="1" t="n">
        <v>7</v>
      </c>
      <c r="E1718" s="1" t="s">
        <v>13</v>
      </c>
      <c r="F1718" s="1" t="s">
        <v>234</v>
      </c>
      <c r="G1718" s="1" t="s">
        <v>149</v>
      </c>
      <c r="H1718" s="20" t="n">
        <v>1500</v>
      </c>
      <c r="I1718" s="21" t="n">
        <v>20.83</v>
      </c>
      <c r="J1718" s="20" t="n">
        <f aca="false">H1718*I1718</f>
        <v>31245</v>
      </c>
      <c r="K1718" s="22" t="n">
        <v>2.2</v>
      </c>
      <c r="L1718" s="23" t="n">
        <f aca="false">H1718*K1718</f>
        <v>3300</v>
      </c>
      <c r="M1718" s="23" t="n">
        <v>2500</v>
      </c>
      <c r="N1718" s="24" t="n">
        <f aca="false">L1718-M1718</f>
        <v>800.000000000001</v>
      </c>
      <c r="O1718" s="25" t="n">
        <f aca="false">IF(L1718&gt;=M1718,1,0)</f>
        <v>1</v>
      </c>
      <c r="P1718" s="26" t="n">
        <v>0.8372</v>
      </c>
      <c r="Q1718" s="26" t="n">
        <v>0.1349</v>
      </c>
      <c r="R1718" s="25" t="n">
        <v>77</v>
      </c>
      <c r="S1718" s="21" t="n">
        <v>8</v>
      </c>
    </row>
    <row r="1719" customFormat="false" ht="15" hidden="false" customHeight="true" outlineLevel="0" collapsed="false">
      <c r="A1719" s="19" t="n">
        <v>46077</v>
      </c>
      <c r="B1719" s="1" t="s">
        <v>344</v>
      </c>
      <c r="C1719" s="1" t="s">
        <v>138</v>
      </c>
      <c r="D1719" s="1" t="n">
        <v>8</v>
      </c>
      <c r="E1719" s="1" t="s">
        <v>13</v>
      </c>
      <c r="F1719" s="1" t="s">
        <v>235</v>
      </c>
      <c r="G1719" s="1" t="s">
        <v>149</v>
      </c>
      <c r="H1719" s="20" t="n">
        <v>1400</v>
      </c>
      <c r="I1719" s="21" t="n">
        <v>19.64</v>
      </c>
      <c r="J1719" s="20" t="n">
        <f aca="false">H1719*I1719</f>
        <v>27496</v>
      </c>
      <c r="K1719" s="22" t="n">
        <v>2.2</v>
      </c>
      <c r="L1719" s="23" t="n">
        <f aca="false">H1719*K1719</f>
        <v>3080</v>
      </c>
      <c r="M1719" s="23" t="n">
        <v>2500</v>
      </c>
      <c r="N1719" s="24" t="n">
        <f aca="false">L1719-M1719</f>
        <v>580.000000000001</v>
      </c>
      <c r="O1719" s="25" t="n">
        <f aca="false">IF(L1719&gt;=M1719,1,0)</f>
        <v>1</v>
      </c>
      <c r="P1719" s="26" t="n">
        <v>0.7676</v>
      </c>
      <c r="Q1719" s="26" t="n">
        <v>0.1375</v>
      </c>
      <c r="R1719" s="25" t="n">
        <v>74</v>
      </c>
      <c r="S1719" s="21" t="n">
        <v>8</v>
      </c>
    </row>
    <row r="1720" customFormat="false" ht="15" hidden="false" customHeight="true" outlineLevel="0" collapsed="false">
      <c r="A1720" s="19" t="n">
        <v>46077</v>
      </c>
      <c r="B1720" s="1" t="s">
        <v>344</v>
      </c>
      <c r="C1720" s="1" t="s">
        <v>138</v>
      </c>
      <c r="D1720" s="1" t="n">
        <v>9</v>
      </c>
      <c r="E1720" s="1" t="s">
        <v>10</v>
      </c>
      <c r="F1720" s="1" t="s">
        <v>417</v>
      </c>
      <c r="G1720" s="1" t="s">
        <v>358</v>
      </c>
      <c r="H1720" s="20" t="n">
        <v>700</v>
      </c>
      <c r="I1720" s="21" t="n">
        <v>17.41</v>
      </c>
      <c r="J1720" s="20" t="n">
        <f aca="false">H1720*I1720</f>
        <v>12187</v>
      </c>
      <c r="K1720" s="22" t="n">
        <v>1.44</v>
      </c>
      <c r="L1720" s="23" t="n">
        <f aca="false">H1720*K1720</f>
        <v>1008</v>
      </c>
      <c r="M1720" s="23" t="n">
        <v>2500</v>
      </c>
      <c r="N1720" s="24" t="n">
        <f aca="false">L1720-M1720</f>
        <v>-1492</v>
      </c>
      <c r="O1720" s="25" t="n">
        <f aca="false">IF(L1720&gt;=M1720,1,0)</f>
        <v>0</v>
      </c>
      <c r="P1720" s="26" t="n">
        <v>0.4416</v>
      </c>
      <c r="Q1720" s="26" t="n">
        <v>0.1286</v>
      </c>
      <c r="R1720" s="25" t="n">
        <v>56</v>
      </c>
      <c r="S1720" s="21" t="n">
        <v>8</v>
      </c>
    </row>
    <row r="1721" customFormat="false" ht="15" hidden="false" customHeight="true" outlineLevel="0" collapsed="false">
      <c r="A1721" s="19" t="n">
        <v>46077</v>
      </c>
      <c r="B1721" s="1" t="s">
        <v>344</v>
      </c>
      <c r="C1721" s="1" t="s">
        <v>138</v>
      </c>
      <c r="D1721" s="1" t="n">
        <v>10</v>
      </c>
      <c r="E1721" s="1" t="s">
        <v>16</v>
      </c>
      <c r="F1721" s="1" t="s">
        <v>300</v>
      </c>
      <c r="G1721" s="1" t="s">
        <v>398</v>
      </c>
      <c r="H1721" s="20" t="n">
        <v>1120</v>
      </c>
      <c r="I1721" s="21" t="n">
        <v>18.51</v>
      </c>
      <c r="J1721" s="20" t="n">
        <f aca="false">H1721*I1721</f>
        <v>20731.2</v>
      </c>
      <c r="K1721" s="22" t="n">
        <v>1.4</v>
      </c>
      <c r="L1721" s="23" t="n">
        <f aca="false">H1721*K1721</f>
        <v>1568</v>
      </c>
      <c r="M1721" s="23" t="n">
        <v>2500</v>
      </c>
      <c r="N1721" s="24" t="n">
        <f aca="false">L1721-M1721</f>
        <v>-932</v>
      </c>
      <c r="O1721" s="25" t="n">
        <f aca="false">IF(L1721&gt;=M1721,1,0)</f>
        <v>0</v>
      </c>
      <c r="P1721" s="26" t="n">
        <v>0.6351</v>
      </c>
      <c r="Q1721" s="26" t="n">
        <v>0.1535</v>
      </c>
      <c r="R1721" s="25" t="n">
        <v>68</v>
      </c>
      <c r="S1721" s="21" t="n">
        <v>8</v>
      </c>
    </row>
    <row r="1722" customFormat="false" ht="15" hidden="false" customHeight="true" outlineLevel="0" collapsed="false">
      <c r="A1722" s="19" t="n">
        <v>46077</v>
      </c>
      <c r="B1722" s="1" t="s">
        <v>344</v>
      </c>
      <c r="C1722" s="1" t="s">
        <v>138</v>
      </c>
      <c r="D1722" s="1" t="n">
        <v>11</v>
      </c>
      <c r="E1722" s="1" t="s">
        <v>10</v>
      </c>
      <c r="F1722" s="1" t="s">
        <v>346</v>
      </c>
      <c r="G1722" s="1" t="s">
        <v>350</v>
      </c>
      <c r="H1722" s="20" t="n">
        <v>1350</v>
      </c>
      <c r="I1722" s="21" t="n">
        <v>22.25</v>
      </c>
      <c r="J1722" s="20" t="n">
        <f aca="false">H1722*I1722</f>
        <v>30037.5</v>
      </c>
      <c r="K1722" s="22" t="n">
        <v>1.99</v>
      </c>
      <c r="L1722" s="23" t="n">
        <f aca="false">H1722*K1722</f>
        <v>2686.5</v>
      </c>
      <c r="M1722" s="23" t="n">
        <v>2500</v>
      </c>
      <c r="N1722" s="24" t="n">
        <f aca="false">L1722-M1722</f>
        <v>186.5</v>
      </c>
      <c r="O1722" s="25" t="n">
        <f aca="false">IF(L1722&gt;=M1722,1,0)</f>
        <v>1</v>
      </c>
      <c r="P1722" s="26" t="n">
        <v>0.8234</v>
      </c>
      <c r="Q1722" s="26" t="n">
        <v>0.1033</v>
      </c>
      <c r="R1722" s="25" t="n">
        <v>75</v>
      </c>
      <c r="S1722" s="21" t="n">
        <v>8</v>
      </c>
    </row>
    <row r="1723" customFormat="false" ht="15" hidden="false" customHeight="true" outlineLevel="0" collapsed="false">
      <c r="A1723" s="19" t="n">
        <v>46077</v>
      </c>
      <c r="B1723" s="1" t="s">
        <v>344</v>
      </c>
      <c r="C1723" s="1" t="s">
        <v>138</v>
      </c>
      <c r="D1723" s="1" t="n">
        <v>12</v>
      </c>
      <c r="E1723" s="1" t="s">
        <v>10</v>
      </c>
      <c r="F1723" s="1" t="s">
        <v>417</v>
      </c>
      <c r="G1723" s="1" t="s">
        <v>358</v>
      </c>
      <c r="H1723" s="20" t="n">
        <v>500</v>
      </c>
      <c r="I1723" s="21" t="n">
        <v>17.41</v>
      </c>
      <c r="J1723" s="20" t="n">
        <f aca="false">H1723*I1723</f>
        <v>8705</v>
      </c>
      <c r="K1723" s="22" t="n">
        <v>1.44</v>
      </c>
      <c r="L1723" s="23" t="n">
        <f aca="false">H1723*K1723</f>
        <v>720</v>
      </c>
      <c r="M1723" s="23" t="n">
        <v>2500</v>
      </c>
      <c r="N1723" s="24" t="n">
        <f aca="false">L1723-M1723</f>
        <v>-1780</v>
      </c>
      <c r="O1723" s="25" t="n">
        <f aca="false">IF(L1723&gt;=M1723,1,0)</f>
        <v>0</v>
      </c>
      <c r="P1723" s="26" t="n">
        <v>0.3127</v>
      </c>
      <c r="Q1723" s="26" t="n">
        <v>0.1818</v>
      </c>
      <c r="R1723" s="25" t="n">
        <v>57</v>
      </c>
      <c r="S1723" s="21" t="n">
        <v>8</v>
      </c>
    </row>
    <row r="1724" customFormat="false" ht="15" hidden="false" customHeight="true" outlineLevel="0" collapsed="false">
      <c r="A1724" s="19" t="n">
        <v>46077</v>
      </c>
      <c r="B1724" s="1" t="s">
        <v>344</v>
      </c>
      <c r="C1724" s="1" t="s">
        <v>138</v>
      </c>
      <c r="D1724" s="1" t="n">
        <v>13</v>
      </c>
      <c r="E1724" s="1" t="s">
        <v>10</v>
      </c>
      <c r="F1724" s="1" t="s">
        <v>346</v>
      </c>
      <c r="G1724" s="1" t="s">
        <v>350</v>
      </c>
      <c r="H1724" s="20" t="n">
        <v>1300</v>
      </c>
      <c r="I1724" s="21" t="n">
        <v>22.25</v>
      </c>
      <c r="J1724" s="20" t="n">
        <f aca="false">H1724*I1724</f>
        <v>28925</v>
      </c>
      <c r="K1724" s="22" t="n">
        <v>1.99</v>
      </c>
      <c r="L1724" s="23" t="n">
        <f aca="false">H1724*K1724</f>
        <v>2587</v>
      </c>
      <c r="M1724" s="23" t="n">
        <v>2500</v>
      </c>
      <c r="N1724" s="24" t="n">
        <f aca="false">L1724-M1724</f>
        <v>87</v>
      </c>
      <c r="O1724" s="25" t="n">
        <f aca="false">IF(L1724&gt;=M1724,1,0)</f>
        <v>1</v>
      </c>
      <c r="P1724" s="26" t="n">
        <v>0.7982</v>
      </c>
      <c r="Q1724" s="26" t="n">
        <v>0.1314</v>
      </c>
      <c r="R1724" s="25" t="n">
        <v>75</v>
      </c>
      <c r="S1724" s="21" t="n">
        <v>8</v>
      </c>
    </row>
    <row r="1725" customFormat="false" ht="15" hidden="false" customHeight="true" outlineLevel="0" collapsed="false">
      <c r="A1725" s="19" t="n">
        <v>46077</v>
      </c>
      <c r="B1725" s="1" t="s">
        <v>344</v>
      </c>
      <c r="C1725" s="1" t="s">
        <v>138</v>
      </c>
      <c r="D1725" s="1" t="n">
        <v>14</v>
      </c>
      <c r="E1725" s="1" t="s">
        <v>10</v>
      </c>
      <c r="F1725" s="1" t="s">
        <v>160</v>
      </c>
      <c r="G1725" s="1" t="s">
        <v>161</v>
      </c>
      <c r="H1725" s="20" t="n">
        <v>1600</v>
      </c>
      <c r="I1725" s="21" t="n">
        <v>22.05</v>
      </c>
      <c r="J1725" s="20" t="n">
        <f aca="false">H1725*I1725</f>
        <v>35280</v>
      </c>
      <c r="K1725" s="22" t="n">
        <v>1.83</v>
      </c>
      <c r="L1725" s="23" t="n">
        <f aca="false">H1725*K1725</f>
        <v>2928</v>
      </c>
      <c r="M1725" s="23" t="n">
        <v>2500</v>
      </c>
      <c r="N1725" s="24" t="n">
        <f aca="false">L1725-M1725</f>
        <v>428</v>
      </c>
      <c r="O1725" s="25" t="n">
        <f aca="false">IF(L1725&gt;=M1725,1,0)</f>
        <v>1</v>
      </c>
      <c r="P1725" s="26" t="n">
        <v>0.9046</v>
      </c>
      <c r="Q1725" s="26" t="n">
        <v>0.1567</v>
      </c>
      <c r="R1725" s="25" t="n">
        <v>73</v>
      </c>
      <c r="S1725" s="21" t="n">
        <v>9</v>
      </c>
    </row>
    <row r="1726" customFormat="false" ht="15" hidden="false" customHeight="true" outlineLevel="0" collapsed="false">
      <c r="A1726" s="19" t="n">
        <v>46077</v>
      </c>
      <c r="B1726" s="1" t="s">
        <v>344</v>
      </c>
      <c r="C1726" s="1" t="s">
        <v>138</v>
      </c>
      <c r="D1726" s="1" t="n">
        <v>15</v>
      </c>
      <c r="E1726" s="1" t="s">
        <v>10</v>
      </c>
      <c r="F1726" s="1" t="s">
        <v>167</v>
      </c>
      <c r="G1726" s="1" t="s">
        <v>208</v>
      </c>
      <c r="H1726" s="20" t="n">
        <v>1900</v>
      </c>
      <c r="I1726" s="21" t="n">
        <v>19.05</v>
      </c>
      <c r="J1726" s="20" t="n">
        <f aca="false">H1726*I1726</f>
        <v>36195</v>
      </c>
      <c r="K1726" s="22" t="n">
        <v>1.53</v>
      </c>
      <c r="L1726" s="23" t="n">
        <f aca="false">H1726*K1726</f>
        <v>2907</v>
      </c>
      <c r="M1726" s="23" t="n">
        <v>2500</v>
      </c>
      <c r="N1726" s="24" t="n">
        <f aca="false">L1726-M1726</f>
        <v>407</v>
      </c>
      <c r="O1726" s="25" t="n">
        <f aca="false">IF(L1726&gt;=M1726,1,0)</f>
        <v>1</v>
      </c>
      <c r="P1726" s="26" t="n">
        <v>0.953</v>
      </c>
      <c r="Q1726" s="26" t="n">
        <v>0.1494</v>
      </c>
      <c r="R1726" s="25" t="n">
        <v>76</v>
      </c>
      <c r="S1726" s="21" t="n">
        <v>8</v>
      </c>
    </row>
    <row r="1727" customFormat="false" ht="15" hidden="false" customHeight="true" outlineLevel="0" collapsed="false">
      <c r="A1727" s="19" t="n">
        <v>46077</v>
      </c>
      <c r="B1727" s="1" t="s">
        <v>344</v>
      </c>
      <c r="C1727" s="1" t="s">
        <v>138</v>
      </c>
      <c r="D1727" s="1" t="n">
        <v>16</v>
      </c>
      <c r="E1727" s="1" t="s">
        <v>10</v>
      </c>
      <c r="F1727" s="1" t="s">
        <v>346</v>
      </c>
      <c r="G1727" s="1" t="s">
        <v>350</v>
      </c>
      <c r="H1727" s="20" t="n">
        <v>1300</v>
      </c>
      <c r="I1727" s="21" t="n">
        <v>22.25</v>
      </c>
      <c r="J1727" s="20" t="n">
        <f aca="false">H1727*I1727</f>
        <v>28925</v>
      </c>
      <c r="K1727" s="22" t="n">
        <v>1.99</v>
      </c>
      <c r="L1727" s="23" t="n">
        <f aca="false">H1727*K1727</f>
        <v>2587</v>
      </c>
      <c r="M1727" s="23" t="n">
        <v>2500</v>
      </c>
      <c r="N1727" s="24" t="n">
        <f aca="false">L1727-M1727</f>
        <v>87</v>
      </c>
      <c r="O1727" s="25" t="n">
        <f aca="false">IF(L1727&gt;=M1727,1,0)</f>
        <v>1</v>
      </c>
      <c r="P1727" s="26" t="n">
        <v>0.8143</v>
      </c>
      <c r="Q1727" s="26" t="n">
        <v>0.1419</v>
      </c>
      <c r="R1727" s="25" t="n">
        <v>74</v>
      </c>
      <c r="S1727" s="21" t="n">
        <v>8</v>
      </c>
    </row>
    <row r="1728" customFormat="false" ht="15" hidden="false" customHeight="true" outlineLevel="0" collapsed="false">
      <c r="A1728" s="19" t="n">
        <v>46077</v>
      </c>
      <c r="B1728" s="1" t="s">
        <v>344</v>
      </c>
      <c r="C1728" s="1" t="s">
        <v>164</v>
      </c>
      <c r="D1728" s="1" t="n">
        <v>17</v>
      </c>
      <c r="E1728" s="1" t="s">
        <v>10</v>
      </c>
      <c r="F1728" s="1" t="s">
        <v>399</v>
      </c>
      <c r="G1728" s="1" t="s">
        <v>405</v>
      </c>
      <c r="H1728" s="20" t="n">
        <v>1100</v>
      </c>
      <c r="I1728" s="21" t="n">
        <v>20.36</v>
      </c>
      <c r="J1728" s="20" t="n">
        <f aca="false">H1728*I1728</f>
        <v>22396</v>
      </c>
      <c r="K1728" s="22" t="n">
        <v>1.79</v>
      </c>
      <c r="L1728" s="23" t="n">
        <f aca="false">H1728*K1728</f>
        <v>1969</v>
      </c>
      <c r="M1728" s="23" t="n">
        <v>2500</v>
      </c>
      <c r="N1728" s="24" t="n">
        <f aca="false">L1728-M1728</f>
        <v>-531</v>
      </c>
      <c r="O1728" s="25" t="n">
        <f aca="false">IF(L1728&gt;=M1728,1,0)</f>
        <v>0</v>
      </c>
      <c r="P1728" s="26" t="n">
        <v>0.6139</v>
      </c>
      <c r="Q1728" s="26" t="n">
        <v>0.0584</v>
      </c>
      <c r="R1728" s="25" t="n">
        <v>76</v>
      </c>
      <c r="S1728" s="21" t="n">
        <v>8</v>
      </c>
    </row>
    <row r="1729" customFormat="false" ht="15" hidden="false" customHeight="true" outlineLevel="0" collapsed="false">
      <c r="A1729" s="19" t="n">
        <v>46077</v>
      </c>
      <c r="B1729" s="1" t="s">
        <v>344</v>
      </c>
      <c r="C1729" s="1" t="s">
        <v>164</v>
      </c>
      <c r="D1729" s="1" t="n">
        <v>18</v>
      </c>
      <c r="E1729" s="1" t="s">
        <v>10</v>
      </c>
      <c r="F1729" s="1" t="s">
        <v>160</v>
      </c>
      <c r="G1729" s="1" t="s">
        <v>208</v>
      </c>
      <c r="H1729" s="20" t="n">
        <v>2000</v>
      </c>
      <c r="I1729" s="21" t="n">
        <v>19.05</v>
      </c>
      <c r="J1729" s="20" t="n">
        <f aca="false">H1729*I1729</f>
        <v>38100</v>
      </c>
      <c r="K1729" s="22" t="n">
        <v>1.83</v>
      </c>
      <c r="L1729" s="23" t="n">
        <f aca="false">H1729*K1729</f>
        <v>3660</v>
      </c>
      <c r="M1729" s="23" t="n">
        <v>2500</v>
      </c>
      <c r="N1729" s="24" t="n">
        <f aca="false">L1729-M1729</f>
        <v>1160</v>
      </c>
      <c r="O1729" s="25" t="n">
        <f aca="false">IF(L1729&gt;=M1729,1,0)</f>
        <v>1</v>
      </c>
      <c r="P1729" s="26" t="n">
        <v>0.9046</v>
      </c>
      <c r="Q1729" s="26" t="n">
        <v>0.0787</v>
      </c>
      <c r="R1729" s="25" t="n">
        <v>83</v>
      </c>
      <c r="S1729" s="21" t="n">
        <v>8</v>
      </c>
    </row>
    <row r="1730" customFormat="false" ht="15" hidden="false" customHeight="true" outlineLevel="0" collapsed="false">
      <c r="A1730" s="19" t="n">
        <v>46077</v>
      </c>
      <c r="B1730" s="1" t="s">
        <v>344</v>
      </c>
      <c r="C1730" s="1" t="s">
        <v>164</v>
      </c>
      <c r="D1730" s="1" t="n">
        <v>19</v>
      </c>
      <c r="E1730" s="1" t="s">
        <v>10</v>
      </c>
      <c r="F1730" s="1" t="s">
        <v>167</v>
      </c>
      <c r="G1730" s="1" t="s">
        <v>208</v>
      </c>
      <c r="H1730" s="20" t="n">
        <v>2000</v>
      </c>
      <c r="I1730" s="21" t="n">
        <v>19.05</v>
      </c>
      <c r="J1730" s="20" t="n">
        <f aca="false">H1730*I1730</f>
        <v>38100</v>
      </c>
      <c r="K1730" s="22" t="n">
        <v>1.83</v>
      </c>
      <c r="L1730" s="23" t="n">
        <f aca="false">H1730*K1730</f>
        <v>3660</v>
      </c>
      <c r="M1730" s="23" t="n">
        <v>2500</v>
      </c>
      <c r="N1730" s="24" t="n">
        <f aca="false">L1730-M1730</f>
        <v>1160</v>
      </c>
      <c r="O1730" s="25" t="n">
        <f aca="false">IF(L1730&gt;=M1730,1,0)</f>
        <v>1</v>
      </c>
      <c r="P1730" s="26" t="n">
        <v>0.9366</v>
      </c>
      <c r="Q1730" s="26" t="n">
        <v>0.0697</v>
      </c>
      <c r="R1730" s="25" t="n">
        <v>83</v>
      </c>
      <c r="S1730" s="21" t="n">
        <v>8</v>
      </c>
    </row>
    <row r="1731" customFormat="false" ht="15" hidden="false" customHeight="true" outlineLevel="0" collapsed="false">
      <c r="A1731" s="19" t="n">
        <v>46077</v>
      </c>
      <c r="B1731" s="1" t="s">
        <v>344</v>
      </c>
      <c r="C1731" s="1" t="s">
        <v>164</v>
      </c>
      <c r="D1731" s="1" t="n">
        <v>20</v>
      </c>
      <c r="E1731" s="1" t="s">
        <v>10</v>
      </c>
      <c r="F1731" s="1" t="s">
        <v>399</v>
      </c>
      <c r="G1731" s="1" t="s">
        <v>405</v>
      </c>
      <c r="H1731" s="20" t="n">
        <v>1450</v>
      </c>
      <c r="I1731" s="21" t="n">
        <v>20.36</v>
      </c>
      <c r="J1731" s="20" t="n">
        <f aca="false">H1731*I1731</f>
        <v>29522</v>
      </c>
      <c r="K1731" s="22" t="n">
        <v>1.79</v>
      </c>
      <c r="L1731" s="23" t="n">
        <f aca="false">H1731*K1731</f>
        <v>2595.5</v>
      </c>
      <c r="M1731" s="23" t="n">
        <v>2500</v>
      </c>
      <c r="N1731" s="24" t="n">
        <f aca="false">L1731-M1731</f>
        <v>95.5</v>
      </c>
      <c r="O1731" s="25" t="n">
        <f aca="false">IF(L1731&gt;=M1731,1,0)</f>
        <v>1</v>
      </c>
      <c r="P1731" s="26" t="n">
        <v>0.7885</v>
      </c>
      <c r="Q1731" s="26" t="n">
        <v>0.1027</v>
      </c>
      <c r="R1731" s="25" t="n">
        <v>77</v>
      </c>
      <c r="S1731" s="21" t="n">
        <v>8</v>
      </c>
    </row>
    <row r="1732" customFormat="false" ht="15" hidden="false" customHeight="true" outlineLevel="0" collapsed="false">
      <c r="A1732" s="19" t="n">
        <v>46077</v>
      </c>
      <c r="B1732" s="1" t="s">
        <v>344</v>
      </c>
      <c r="C1732" s="1" t="s">
        <v>164</v>
      </c>
      <c r="D1732" s="1" t="n">
        <v>21</v>
      </c>
      <c r="E1732" s="1" t="s">
        <v>10</v>
      </c>
      <c r="F1732" s="1" t="s">
        <v>361</v>
      </c>
      <c r="G1732" s="1" t="s">
        <v>370</v>
      </c>
      <c r="H1732" s="20" t="n">
        <v>820</v>
      </c>
      <c r="I1732" s="21" t="n">
        <v>46.93</v>
      </c>
      <c r="J1732" s="20" t="n">
        <f aca="false">H1732*I1732</f>
        <v>38482.6</v>
      </c>
      <c r="K1732" s="22" t="n">
        <v>3.6</v>
      </c>
      <c r="L1732" s="23" t="n">
        <f aca="false">H1732*K1732</f>
        <v>2952</v>
      </c>
      <c r="M1732" s="23" t="n">
        <v>2500</v>
      </c>
      <c r="N1732" s="24" t="n">
        <f aca="false">L1732-M1732</f>
        <v>452</v>
      </c>
      <c r="O1732" s="25" t="n">
        <f aca="false">IF(L1732&gt;=M1732,1,0)</f>
        <v>1</v>
      </c>
      <c r="P1732" s="26" t="n">
        <v>0.9072</v>
      </c>
      <c r="Q1732" s="26" t="n">
        <v>0.0877</v>
      </c>
      <c r="R1732" s="25" t="n">
        <v>75</v>
      </c>
      <c r="S1732" s="21" t="n">
        <v>9</v>
      </c>
    </row>
    <row r="1733" customFormat="false" ht="15" hidden="false" customHeight="true" outlineLevel="0" collapsed="false">
      <c r="A1733" s="19" t="n">
        <v>46077</v>
      </c>
      <c r="B1733" s="1" t="s">
        <v>344</v>
      </c>
      <c r="C1733" s="1" t="s">
        <v>164</v>
      </c>
      <c r="D1733" s="1" t="n">
        <v>22</v>
      </c>
      <c r="E1733" s="1" t="s">
        <v>10</v>
      </c>
      <c r="F1733" s="1" t="s">
        <v>399</v>
      </c>
      <c r="G1733" s="1" t="s">
        <v>405</v>
      </c>
      <c r="H1733" s="20" t="n">
        <v>1350</v>
      </c>
      <c r="I1733" s="21" t="n">
        <v>20.36</v>
      </c>
      <c r="J1733" s="20" t="n">
        <f aca="false">H1733*I1733</f>
        <v>27486</v>
      </c>
      <c r="K1733" s="22" t="n">
        <v>1.79</v>
      </c>
      <c r="L1733" s="23" t="n">
        <f aca="false">H1733*K1733</f>
        <v>2416.5</v>
      </c>
      <c r="M1733" s="23" t="n">
        <v>2500</v>
      </c>
      <c r="N1733" s="24" t="n">
        <f aca="false">L1733-M1733</f>
        <v>-83.5</v>
      </c>
      <c r="O1733" s="25" t="n">
        <f aca="false">IF(L1733&gt;=M1733,1,0)</f>
        <v>0</v>
      </c>
      <c r="P1733" s="26" t="n">
        <v>0.7635</v>
      </c>
      <c r="Q1733" s="26" t="n">
        <v>0.0946</v>
      </c>
      <c r="R1733" s="25" t="n">
        <v>74</v>
      </c>
      <c r="S1733" s="21" t="n">
        <v>8</v>
      </c>
    </row>
    <row r="1734" customFormat="false" ht="15" hidden="false" customHeight="true" outlineLevel="0" collapsed="false">
      <c r="A1734" s="19" t="n">
        <v>46077</v>
      </c>
      <c r="B1734" s="1" t="s">
        <v>344</v>
      </c>
      <c r="C1734" s="1" t="s">
        <v>164</v>
      </c>
      <c r="D1734" s="1" t="n">
        <v>23</v>
      </c>
      <c r="E1734" s="1" t="s">
        <v>22</v>
      </c>
      <c r="F1734" s="1" t="s">
        <v>308</v>
      </c>
      <c r="G1734" s="1" t="s">
        <v>375</v>
      </c>
      <c r="H1734" s="20" t="n">
        <v>1400</v>
      </c>
      <c r="I1734" s="21" t="n">
        <v>22.23</v>
      </c>
      <c r="J1734" s="20" t="n">
        <f aca="false">H1734*I1734</f>
        <v>31122</v>
      </c>
      <c r="K1734" s="22" t="n">
        <v>1.12</v>
      </c>
      <c r="L1734" s="23" t="n">
        <f aca="false">H1734*K1734</f>
        <v>1568</v>
      </c>
      <c r="M1734" s="23" t="n">
        <v>2500</v>
      </c>
      <c r="N1734" s="24" t="n">
        <f aca="false">L1734-M1734</f>
        <v>-932</v>
      </c>
      <c r="O1734" s="25" t="n">
        <f aca="false">IF(L1734&gt;=M1734,1,0)</f>
        <v>0</v>
      </c>
      <c r="P1734" s="26" t="n">
        <v>0.7399</v>
      </c>
      <c r="Q1734" s="26" t="n">
        <v>0.079</v>
      </c>
      <c r="R1734" s="25" t="n">
        <v>78</v>
      </c>
      <c r="S1734" s="21" t="n">
        <v>9</v>
      </c>
    </row>
    <row r="1735" customFormat="false" ht="15" hidden="false" customHeight="true" outlineLevel="0" collapsed="false">
      <c r="A1735" s="19" t="n">
        <v>46077</v>
      </c>
      <c r="B1735" s="1" t="s">
        <v>344</v>
      </c>
      <c r="C1735" s="1" t="s">
        <v>164</v>
      </c>
      <c r="D1735" s="1" t="n">
        <v>24</v>
      </c>
      <c r="E1735" s="1" t="s">
        <v>22</v>
      </c>
      <c r="F1735" s="1" t="s">
        <v>174</v>
      </c>
      <c r="G1735" s="1" t="s">
        <v>395</v>
      </c>
      <c r="H1735" s="20" t="n">
        <v>1750</v>
      </c>
      <c r="I1735" s="21" t="n">
        <v>23.27</v>
      </c>
      <c r="J1735" s="20" t="n">
        <f aca="false">H1735*I1735</f>
        <v>40722.5</v>
      </c>
      <c r="K1735" s="22" t="n">
        <v>1.4</v>
      </c>
      <c r="L1735" s="23" t="n">
        <f aca="false">H1735*K1735</f>
        <v>2450</v>
      </c>
      <c r="M1735" s="23" t="n">
        <v>2500</v>
      </c>
      <c r="N1735" s="24" t="n">
        <f aca="false">L1735-M1735</f>
        <v>-50</v>
      </c>
      <c r="O1735" s="25" t="n">
        <f aca="false">IF(L1735&gt;=M1735,1,0)</f>
        <v>0</v>
      </c>
      <c r="P1735" s="26" t="n">
        <v>1.013</v>
      </c>
      <c r="Q1735" s="26" t="n">
        <v>0.0807</v>
      </c>
      <c r="R1735" s="25" t="n">
        <v>75</v>
      </c>
      <c r="S1735" s="21" t="n">
        <v>9</v>
      </c>
    </row>
    <row r="1736" customFormat="false" ht="15" hidden="false" customHeight="true" outlineLevel="0" collapsed="false">
      <c r="A1736" s="19" t="n">
        <v>46077</v>
      </c>
      <c r="B1736" s="1" t="s">
        <v>344</v>
      </c>
      <c r="C1736" s="1" t="s">
        <v>164</v>
      </c>
      <c r="D1736" s="1" t="n">
        <v>25</v>
      </c>
      <c r="E1736" s="1" t="s">
        <v>10</v>
      </c>
      <c r="F1736" s="1" t="s">
        <v>400</v>
      </c>
      <c r="G1736" s="1" t="s">
        <v>406</v>
      </c>
      <c r="H1736" s="20" t="n">
        <v>1100</v>
      </c>
      <c r="I1736" s="21" t="n">
        <v>22.46</v>
      </c>
      <c r="J1736" s="20" t="n">
        <f aca="false">H1736*I1736</f>
        <v>24706</v>
      </c>
      <c r="K1736" s="22" t="n">
        <v>1.56</v>
      </c>
      <c r="L1736" s="23" t="n">
        <f aca="false">H1736*K1736</f>
        <v>1716</v>
      </c>
      <c r="M1736" s="23" t="n">
        <v>2500</v>
      </c>
      <c r="N1736" s="24" t="n">
        <f aca="false">L1736-M1736</f>
        <v>-784</v>
      </c>
      <c r="O1736" s="25" t="n">
        <f aca="false">IF(L1736&gt;=M1736,1,0)</f>
        <v>0</v>
      </c>
      <c r="P1736" s="26" t="n">
        <v>0.6526</v>
      </c>
      <c r="Q1736" s="26" t="n">
        <v>0.1356</v>
      </c>
      <c r="R1736" s="25" t="n">
        <v>78</v>
      </c>
      <c r="S1736" s="21" t="n">
        <v>8</v>
      </c>
    </row>
    <row r="1737" customFormat="false" ht="15" hidden="false" customHeight="true" outlineLevel="0" collapsed="false">
      <c r="A1737" s="19" t="n">
        <v>46077</v>
      </c>
      <c r="B1737" s="1" t="s">
        <v>344</v>
      </c>
      <c r="C1737" s="1" t="s">
        <v>164</v>
      </c>
      <c r="D1737" s="1" t="n">
        <v>26</v>
      </c>
      <c r="E1737" s="1" t="s">
        <v>10</v>
      </c>
      <c r="F1737" s="1" t="s">
        <v>400</v>
      </c>
      <c r="G1737" s="1" t="s">
        <v>406</v>
      </c>
      <c r="H1737" s="20" t="n">
        <v>1400</v>
      </c>
      <c r="I1737" s="21" t="n">
        <v>22.46</v>
      </c>
      <c r="J1737" s="20" t="n">
        <f aca="false">H1737*I1737</f>
        <v>31444</v>
      </c>
      <c r="K1737" s="22" t="n">
        <v>1.56</v>
      </c>
      <c r="L1737" s="23" t="n">
        <f aca="false">H1737*K1737</f>
        <v>2184</v>
      </c>
      <c r="M1737" s="23" t="n">
        <v>2500</v>
      </c>
      <c r="N1737" s="24" t="n">
        <f aca="false">L1737-M1737</f>
        <v>-316</v>
      </c>
      <c r="O1737" s="25" t="n">
        <f aca="false">IF(L1737&gt;=M1737,1,0)</f>
        <v>0</v>
      </c>
      <c r="P1737" s="26" t="n">
        <v>0.8508</v>
      </c>
      <c r="Q1737" s="26" t="n">
        <v>0.092</v>
      </c>
      <c r="R1737" s="25" t="n">
        <v>76</v>
      </c>
      <c r="S1737" s="21" t="n">
        <v>8</v>
      </c>
    </row>
    <row r="1738" customFormat="false" ht="15" hidden="false" customHeight="true" outlineLevel="0" collapsed="false">
      <c r="A1738" s="19" t="n">
        <v>46077</v>
      </c>
      <c r="B1738" s="1" t="s">
        <v>344</v>
      </c>
      <c r="C1738" s="1" t="s">
        <v>164</v>
      </c>
      <c r="D1738" s="1" t="n">
        <v>27</v>
      </c>
      <c r="E1738" s="1" t="s">
        <v>10</v>
      </c>
      <c r="F1738" s="1" t="s">
        <v>160</v>
      </c>
      <c r="G1738" s="1" t="s">
        <v>161</v>
      </c>
      <c r="H1738" s="20" t="n">
        <v>1000</v>
      </c>
      <c r="I1738" s="21" t="n">
        <v>21.05</v>
      </c>
      <c r="J1738" s="20" t="n">
        <f aca="false">H1738*I1738</f>
        <v>21050</v>
      </c>
      <c r="K1738" s="22" t="n">
        <v>1.83</v>
      </c>
      <c r="L1738" s="23" t="n">
        <f aca="false">H1738*K1738</f>
        <v>1830</v>
      </c>
      <c r="M1738" s="23" t="n">
        <v>2500</v>
      </c>
      <c r="N1738" s="24" t="n">
        <f aca="false">L1738-M1738</f>
        <v>-670</v>
      </c>
      <c r="O1738" s="25" t="n">
        <f aca="false">IF(L1738&gt;=M1738,1,0)</f>
        <v>0</v>
      </c>
      <c r="P1738" s="26" t="n">
        <v>0.6049</v>
      </c>
      <c r="Q1738" s="26" t="n">
        <v>0.1331</v>
      </c>
      <c r="R1738" s="25" t="n">
        <v>72</v>
      </c>
      <c r="S1738" s="21" t="n">
        <v>8</v>
      </c>
    </row>
    <row r="1739" customFormat="false" ht="15" hidden="false" customHeight="true" outlineLevel="0" collapsed="false">
      <c r="A1739" s="19" t="n">
        <v>46077</v>
      </c>
      <c r="B1739" s="1" t="s">
        <v>344</v>
      </c>
      <c r="C1739" s="1" t="s">
        <v>164</v>
      </c>
      <c r="D1739" s="1" t="n">
        <v>28</v>
      </c>
      <c r="E1739" s="1" t="s">
        <v>10</v>
      </c>
      <c r="F1739" s="1" t="s">
        <v>361</v>
      </c>
      <c r="G1739" s="1" t="s">
        <v>370</v>
      </c>
      <c r="H1739" s="20" t="n">
        <v>850</v>
      </c>
      <c r="I1739" s="21" t="n">
        <v>46.93</v>
      </c>
      <c r="J1739" s="20" t="n">
        <f aca="false">H1739*I1739</f>
        <v>39890.5</v>
      </c>
      <c r="K1739" s="22" t="n">
        <v>3.6</v>
      </c>
      <c r="L1739" s="23" t="n">
        <f aca="false">H1739*K1739</f>
        <v>3060</v>
      </c>
      <c r="M1739" s="23" t="n">
        <v>2500</v>
      </c>
      <c r="N1739" s="24" t="n">
        <f aca="false">L1739-M1739</f>
        <v>560</v>
      </c>
      <c r="O1739" s="25" t="n">
        <f aca="false">IF(L1739&gt;=M1739,1,0)</f>
        <v>1</v>
      </c>
      <c r="P1739" s="26" t="n">
        <v>0.9777</v>
      </c>
      <c r="Q1739" s="26" t="n">
        <v>0.1632</v>
      </c>
      <c r="R1739" s="25" t="n">
        <v>78</v>
      </c>
      <c r="S1739" s="21" t="n">
        <v>9</v>
      </c>
    </row>
    <row r="1740" customFormat="false" ht="15" hidden="false" customHeight="true" outlineLevel="0" collapsed="false">
      <c r="A1740" s="19" t="n">
        <v>46077</v>
      </c>
      <c r="B1740" s="1" t="s">
        <v>344</v>
      </c>
      <c r="C1740" s="1" t="s">
        <v>164</v>
      </c>
      <c r="D1740" s="1" t="n">
        <v>29</v>
      </c>
      <c r="E1740" s="1" t="s">
        <v>16</v>
      </c>
      <c r="F1740" s="1" t="s">
        <v>139</v>
      </c>
      <c r="G1740" s="1" t="s">
        <v>140</v>
      </c>
      <c r="H1740" s="20" t="n">
        <v>1400</v>
      </c>
      <c r="I1740" s="21" t="n">
        <v>22.23</v>
      </c>
      <c r="J1740" s="20" t="n">
        <f aca="false">H1740*I1740</f>
        <v>31122</v>
      </c>
      <c r="K1740" s="22" t="n">
        <v>1.51</v>
      </c>
      <c r="L1740" s="23" t="n">
        <f aca="false">H1740*K1740</f>
        <v>2114</v>
      </c>
      <c r="M1740" s="23" t="n">
        <v>2500</v>
      </c>
      <c r="N1740" s="24" t="n">
        <f aca="false">L1740-M1740</f>
        <v>-386</v>
      </c>
      <c r="O1740" s="25" t="n">
        <f aca="false">IF(L1740&gt;=M1740,1,0)</f>
        <v>0</v>
      </c>
      <c r="P1740" s="26" t="n">
        <v>0.7707</v>
      </c>
      <c r="Q1740" s="26" t="n">
        <v>0.1154</v>
      </c>
      <c r="R1740" s="25" t="n">
        <v>74</v>
      </c>
      <c r="S1740" s="21" t="n">
        <v>9</v>
      </c>
    </row>
    <row r="1741" customFormat="false" ht="15" hidden="false" customHeight="true" outlineLevel="0" collapsed="false">
      <c r="A1741" s="19" t="n">
        <v>46077</v>
      </c>
      <c r="B1741" s="1" t="s">
        <v>344</v>
      </c>
      <c r="C1741" s="1" t="s">
        <v>164</v>
      </c>
      <c r="D1741" s="1" t="n">
        <v>30</v>
      </c>
      <c r="E1741" s="1" t="s">
        <v>10</v>
      </c>
      <c r="F1741" s="1" t="s">
        <v>160</v>
      </c>
      <c r="G1741" s="1" t="s">
        <v>161</v>
      </c>
      <c r="H1741" s="20" t="n">
        <v>1600</v>
      </c>
      <c r="I1741" s="21" t="n">
        <v>21.64</v>
      </c>
      <c r="J1741" s="20" t="n">
        <f aca="false">H1741*I1741</f>
        <v>34624</v>
      </c>
      <c r="K1741" s="22" t="n">
        <v>1.83</v>
      </c>
      <c r="L1741" s="23" t="n">
        <f aca="false">H1741*K1741</f>
        <v>2928</v>
      </c>
      <c r="M1741" s="23" t="n">
        <v>2500</v>
      </c>
      <c r="N1741" s="24" t="n">
        <f aca="false">L1741-M1741</f>
        <v>428</v>
      </c>
      <c r="O1741" s="25" t="n">
        <f aca="false">IF(L1741&gt;=M1741,1,0)</f>
        <v>1</v>
      </c>
      <c r="P1741" s="26" t="n">
        <v>0.9523</v>
      </c>
      <c r="Q1741" s="26" t="n">
        <v>0.11</v>
      </c>
      <c r="R1741" s="25" t="n">
        <v>76</v>
      </c>
      <c r="S1741" s="21" t="n">
        <v>8</v>
      </c>
    </row>
    <row r="1742" customFormat="false" ht="15" hidden="false" customHeight="true" outlineLevel="0" collapsed="false">
      <c r="A1742" s="19" t="n">
        <v>46077</v>
      </c>
      <c r="B1742" s="1" t="s">
        <v>344</v>
      </c>
      <c r="C1742" s="1" t="s">
        <v>164</v>
      </c>
      <c r="D1742" s="1" t="n">
        <v>31</v>
      </c>
      <c r="E1742" s="1" t="s">
        <v>176</v>
      </c>
      <c r="F1742" s="1" t="s">
        <v>371</v>
      </c>
      <c r="G1742" s="1" t="s">
        <v>246</v>
      </c>
      <c r="H1742" s="20" t="n">
        <v>1400</v>
      </c>
      <c r="I1742" s="21" t="n">
        <v>20.86</v>
      </c>
      <c r="J1742" s="20" t="n">
        <f aca="false">H1742*I1742</f>
        <v>29204</v>
      </c>
      <c r="K1742" s="22" t="n">
        <v>1.81</v>
      </c>
      <c r="L1742" s="23" t="n">
        <f aca="false">H1742*K1742</f>
        <v>2534</v>
      </c>
      <c r="M1742" s="23" t="n">
        <v>2500</v>
      </c>
      <c r="N1742" s="24" t="n">
        <f aca="false">L1742-M1742</f>
        <v>34</v>
      </c>
      <c r="O1742" s="25" t="n">
        <f aca="false">IF(L1742&gt;=M1742,1,0)</f>
        <v>1</v>
      </c>
      <c r="P1742" s="26" t="n">
        <v>0.794</v>
      </c>
      <c r="Q1742" s="26" t="n">
        <v>0.1326</v>
      </c>
      <c r="R1742" s="25" t="n">
        <v>76</v>
      </c>
      <c r="S1742" s="21" t="n">
        <v>8</v>
      </c>
    </row>
    <row r="1743" customFormat="false" ht="15" hidden="false" customHeight="true" outlineLevel="0" collapsed="false">
      <c r="A1743" s="19" t="n">
        <v>46077</v>
      </c>
      <c r="B1743" s="1" t="s">
        <v>344</v>
      </c>
      <c r="C1743" s="1" t="s">
        <v>164</v>
      </c>
      <c r="D1743" s="1" t="n">
        <v>32</v>
      </c>
      <c r="E1743" s="1" t="s">
        <v>176</v>
      </c>
      <c r="F1743" s="1" t="s">
        <v>411</v>
      </c>
      <c r="G1743" s="1" t="s">
        <v>415</v>
      </c>
      <c r="H1743" s="20" t="n">
        <v>1300</v>
      </c>
      <c r="I1743" s="21" t="n">
        <v>19.36</v>
      </c>
      <c r="J1743" s="20" t="n">
        <f aca="false">H1743*I1743</f>
        <v>25168</v>
      </c>
      <c r="K1743" s="22" t="n">
        <v>2.1</v>
      </c>
      <c r="L1743" s="23" t="n">
        <f aca="false">H1743*K1743</f>
        <v>2730</v>
      </c>
      <c r="M1743" s="23" t="n">
        <v>2500</v>
      </c>
      <c r="N1743" s="24" t="n">
        <f aca="false">L1743-M1743</f>
        <v>230</v>
      </c>
      <c r="O1743" s="25" t="n">
        <f aca="false">IF(L1743&gt;=M1743,1,0)</f>
        <v>1</v>
      </c>
      <c r="P1743" s="26" t="n">
        <v>0.8129</v>
      </c>
      <c r="Q1743" s="26" t="n">
        <v>0.0855</v>
      </c>
      <c r="R1743" s="25" t="n">
        <v>68</v>
      </c>
      <c r="S1743" s="21" t="n">
        <v>8</v>
      </c>
    </row>
    <row r="1744" customFormat="false" ht="15" hidden="false" customHeight="true" outlineLevel="0" collapsed="false">
      <c r="A1744" s="19" t="n">
        <v>46077</v>
      </c>
      <c r="B1744" s="1" t="s">
        <v>344</v>
      </c>
      <c r="C1744" s="1" t="s">
        <v>190</v>
      </c>
      <c r="D1744" s="1" t="n">
        <v>33</v>
      </c>
      <c r="E1744" s="1" t="s">
        <v>16</v>
      </c>
      <c r="F1744" s="1" t="s">
        <v>300</v>
      </c>
      <c r="G1744" s="1" t="s">
        <v>260</v>
      </c>
      <c r="H1744" s="20" t="n">
        <v>1900</v>
      </c>
      <c r="I1744" s="21" t="n">
        <v>16.66</v>
      </c>
      <c r="J1744" s="20" t="n">
        <f aca="false">H1744*I1744</f>
        <v>31654</v>
      </c>
      <c r="K1744" s="22" t="n">
        <v>1.4</v>
      </c>
      <c r="L1744" s="23" t="n">
        <f aca="false">H1744*K1744</f>
        <v>2660</v>
      </c>
      <c r="M1744" s="23" t="n">
        <v>2500</v>
      </c>
      <c r="N1744" s="24" t="n">
        <f aca="false">L1744-M1744</f>
        <v>160</v>
      </c>
      <c r="O1744" s="25" t="n">
        <f aca="false">IF(L1744&gt;=M1744,1,0)</f>
        <v>1</v>
      </c>
      <c r="P1744" s="26" t="n">
        <v>0.829507337526206</v>
      </c>
      <c r="Q1744" s="26" t="n">
        <v>0.112244897959184</v>
      </c>
      <c r="R1744" s="25" t="n">
        <v>67</v>
      </c>
      <c r="S1744" s="21" t="n">
        <v>9</v>
      </c>
    </row>
    <row r="1745" customFormat="false" ht="15" hidden="false" customHeight="true" outlineLevel="0" collapsed="false">
      <c r="A1745" s="19" t="n">
        <v>46077</v>
      </c>
      <c r="B1745" s="1" t="s">
        <v>344</v>
      </c>
      <c r="C1745" s="1" t="s">
        <v>190</v>
      </c>
      <c r="D1745" s="1" t="n">
        <v>34</v>
      </c>
      <c r="E1745" s="1" t="s">
        <v>16</v>
      </c>
      <c r="F1745" s="1" t="s">
        <v>139</v>
      </c>
      <c r="G1745" s="1" t="s">
        <v>140</v>
      </c>
      <c r="H1745" s="20" t="n">
        <v>1434</v>
      </c>
      <c r="I1745" s="21" t="n">
        <v>22.23</v>
      </c>
      <c r="J1745" s="20" t="n">
        <f aca="false">H1745*I1745</f>
        <v>31877.82</v>
      </c>
      <c r="K1745" s="22" t="n">
        <v>1.51</v>
      </c>
      <c r="L1745" s="23" t="n">
        <f aca="false">H1745*K1745</f>
        <v>2165.34</v>
      </c>
      <c r="M1745" s="23" t="n">
        <v>2500</v>
      </c>
      <c r="N1745" s="24" t="n">
        <f aca="false">L1745-M1745</f>
        <v>-334.66</v>
      </c>
      <c r="O1745" s="25" t="n">
        <f aca="false">IF(L1745&gt;=M1745,1,0)</f>
        <v>0</v>
      </c>
      <c r="P1745" s="26" t="n">
        <v>0.7379125</v>
      </c>
      <c r="Q1745" s="26" t="n">
        <v>0.0792682926829268</v>
      </c>
      <c r="R1745" s="25" t="n">
        <v>78</v>
      </c>
      <c r="S1745" s="21" t="n">
        <v>10</v>
      </c>
    </row>
    <row r="1746" customFormat="false" ht="15" hidden="false" customHeight="true" outlineLevel="0" collapsed="false">
      <c r="A1746" s="19" t="n">
        <v>46077</v>
      </c>
      <c r="B1746" s="1" t="s">
        <v>344</v>
      </c>
      <c r="C1746" s="1" t="s">
        <v>190</v>
      </c>
      <c r="D1746" s="1" t="n">
        <v>35</v>
      </c>
      <c r="E1746" s="1" t="s">
        <v>16</v>
      </c>
      <c r="F1746" s="1" t="s">
        <v>139</v>
      </c>
      <c r="G1746" s="1" t="s">
        <v>140</v>
      </c>
      <c r="H1746" s="20" t="n">
        <v>1102</v>
      </c>
      <c r="I1746" s="21" t="n">
        <v>22.23</v>
      </c>
      <c r="J1746" s="20" t="n">
        <f aca="false">H1746*I1746</f>
        <v>24497.46</v>
      </c>
      <c r="K1746" s="22" t="n">
        <v>1.51</v>
      </c>
      <c r="L1746" s="23" t="n">
        <f aca="false">H1746*K1746</f>
        <v>1664.02</v>
      </c>
      <c r="M1746" s="23" t="n">
        <v>2500</v>
      </c>
      <c r="N1746" s="24" t="n">
        <f aca="false">L1746-M1746</f>
        <v>-835.98</v>
      </c>
      <c r="O1746" s="25" t="n">
        <f aca="false">IF(L1746&gt;=M1746,1,0)</f>
        <v>0</v>
      </c>
      <c r="P1746" s="26" t="n">
        <v>0.59866715542522</v>
      </c>
      <c r="Q1746" s="26" t="n">
        <v>0.13384484228474</v>
      </c>
      <c r="R1746" s="25" t="n">
        <v>75</v>
      </c>
      <c r="S1746" s="21" t="n">
        <v>10</v>
      </c>
    </row>
    <row r="1747" customFormat="false" ht="15" hidden="false" customHeight="true" outlineLevel="0" collapsed="false">
      <c r="A1747" s="19" t="n">
        <v>46077</v>
      </c>
      <c r="B1747" s="1" t="s">
        <v>344</v>
      </c>
      <c r="C1747" s="1" t="s">
        <v>190</v>
      </c>
      <c r="D1747" s="1" t="n">
        <v>36</v>
      </c>
      <c r="E1747" s="1" t="s">
        <v>16</v>
      </c>
      <c r="F1747" s="1" t="s">
        <v>300</v>
      </c>
      <c r="G1747" s="1" t="s">
        <v>260</v>
      </c>
      <c r="H1747" s="20" t="n">
        <v>1700</v>
      </c>
      <c r="I1747" s="21" t="n">
        <v>16.66</v>
      </c>
      <c r="J1747" s="20" t="n">
        <f aca="false">H1747*I1747</f>
        <v>28322</v>
      </c>
      <c r="K1747" s="22" t="n">
        <v>1.4</v>
      </c>
      <c r="L1747" s="23" t="n">
        <f aca="false">H1747*K1747</f>
        <v>2380</v>
      </c>
      <c r="M1747" s="23" t="n">
        <v>2500</v>
      </c>
      <c r="N1747" s="24" t="n">
        <f aca="false">L1747-M1747</f>
        <v>-120</v>
      </c>
      <c r="O1747" s="25" t="n">
        <f aca="false">IF(L1747&gt;=M1747,1,0)</f>
        <v>0</v>
      </c>
      <c r="P1747" s="26" t="n">
        <v>0.820927536231884</v>
      </c>
      <c r="Q1747" s="26" t="n">
        <v>0.15132693393563</v>
      </c>
      <c r="R1747" s="25" t="n">
        <v>67</v>
      </c>
      <c r="S1747" s="21" t="n">
        <v>9</v>
      </c>
    </row>
    <row r="1748" customFormat="false" ht="15" hidden="false" customHeight="true" outlineLevel="0" collapsed="false">
      <c r="A1748" s="19" t="n">
        <v>46077</v>
      </c>
      <c r="B1748" s="1" t="s">
        <v>344</v>
      </c>
      <c r="C1748" s="1" t="s">
        <v>190</v>
      </c>
      <c r="D1748" s="1" t="n">
        <v>37</v>
      </c>
      <c r="E1748" s="1" t="s">
        <v>16</v>
      </c>
      <c r="F1748" s="1" t="s">
        <v>300</v>
      </c>
      <c r="G1748" s="1" t="s">
        <v>260</v>
      </c>
      <c r="H1748" s="20" t="n">
        <v>2100</v>
      </c>
      <c r="I1748" s="21" t="n">
        <v>16.66</v>
      </c>
      <c r="J1748" s="20" t="n">
        <f aca="false">H1748*I1748</f>
        <v>34986</v>
      </c>
      <c r="K1748" s="22" t="n">
        <v>1.4</v>
      </c>
      <c r="L1748" s="23" t="n">
        <f aca="false">H1748*K1748</f>
        <v>2940</v>
      </c>
      <c r="M1748" s="23" t="n">
        <v>2500</v>
      </c>
      <c r="N1748" s="24" t="n">
        <f aca="false">L1748-M1748</f>
        <v>440</v>
      </c>
      <c r="O1748" s="25" t="n">
        <f aca="false">IF(L1748&gt;=M1748,1,0)</f>
        <v>1</v>
      </c>
      <c r="P1748" s="26" t="n">
        <v>0.973961661341853</v>
      </c>
      <c r="Q1748" s="26" t="n">
        <v>0.0738377392889699</v>
      </c>
      <c r="R1748" s="25" t="n">
        <v>75</v>
      </c>
      <c r="S1748" s="21" t="n">
        <v>9</v>
      </c>
    </row>
    <row r="1749" customFormat="false" ht="15" hidden="false" customHeight="true" outlineLevel="0" collapsed="false">
      <c r="A1749" s="19" t="n">
        <v>46077</v>
      </c>
      <c r="B1749" s="1" t="s">
        <v>344</v>
      </c>
      <c r="C1749" s="1" t="s">
        <v>190</v>
      </c>
      <c r="D1749" s="1" t="n">
        <v>38</v>
      </c>
      <c r="E1749" s="1" t="s">
        <v>16</v>
      </c>
      <c r="F1749" s="1" t="s">
        <v>139</v>
      </c>
      <c r="G1749" s="1" t="s">
        <v>140</v>
      </c>
      <c r="H1749" s="20" t="n">
        <v>1400</v>
      </c>
      <c r="I1749" s="21" t="n">
        <v>22.23</v>
      </c>
      <c r="J1749" s="20" t="n">
        <f aca="false">H1749*I1749</f>
        <v>31122</v>
      </c>
      <c r="K1749" s="22" t="n">
        <v>1.51</v>
      </c>
      <c r="L1749" s="23" t="n">
        <f aca="false">H1749*K1749</f>
        <v>2114</v>
      </c>
      <c r="M1749" s="23" t="n">
        <v>2500</v>
      </c>
      <c r="N1749" s="24" t="n">
        <f aca="false">L1749-M1749</f>
        <v>-386</v>
      </c>
      <c r="O1749" s="25" t="n">
        <f aca="false">IF(L1749&gt;=M1749,1,0)</f>
        <v>0</v>
      </c>
      <c r="P1749" s="26" t="n">
        <v>0.748484848484849</v>
      </c>
      <c r="Q1749" s="26" t="n">
        <v>0.0891161431701972</v>
      </c>
      <c r="R1749" s="25" t="n">
        <v>82</v>
      </c>
      <c r="S1749" s="21" t="n">
        <v>10</v>
      </c>
    </row>
    <row r="1750" customFormat="false" ht="15" hidden="false" customHeight="true" outlineLevel="0" collapsed="false">
      <c r="A1750" s="19" t="n">
        <v>46078</v>
      </c>
      <c r="B1750" s="1" t="s">
        <v>344</v>
      </c>
      <c r="C1750" s="1" t="s">
        <v>138</v>
      </c>
      <c r="D1750" s="1" t="n">
        <v>1</v>
      </c>
      <c r="E1750" s="1" t="s">
        <v>13</v>
      </c>
      <c r="F1750" s="1" t="s">
        <v>150</v>
      </c>
      <c r="G1750" s="1" t="s">
        <v>149</v>
      </c>
      <c r="H1750" s="20" t="n">
        <v>1360</v>
      </c>
      <c r="I1750" s="21" t="n">
        <v>20.43</v>
      </c>
      <c r="J1750" s="20" t="n">
        <f aca="false">H1750*I1750</f>
        <v>27784.8</v>
      </c>
      <c r="K1750" s="22" t="n">
        <v>2.2</v>
      </c>
      <c r="L1750" s="23" t="n">
        <f aca="false">H1750*K1750</f>
        <v>2992</v>
      </c>
      <c r="M1750" s="23" t="n">
        <v>2500</v>
      </c>
      <c r="N1750" s="24" t="n">
        <f aca="false">L1750-M1750</f>
        <v>492</v>
      </c>
      <c r="O1750" s="25" t="n">
        <f aca="false">IF(L1750&gt;=M1750,1,0)</f>
        <v>1</v>
      </c>
      <c r="P1750" s="26" t="n">
        <v>0.8068</v>
      </c>
      <c r="Q1750" s="26" t="n">
        <v>0.1411</v>
      </c>
      <c r="R1750" s="25" t="n">
        <v>74</v>
      </c>
      <c r="S1750" s="21" t="n">
        <v>8</v>
      </c>
    </row>
    <row r="1751" customFormat="false" ht="15" hidden="false" customHeight="true" outlineLevel="0" collapsed="false">
      <c r="A1751" s="19" t="n">
        <v>46078</v>
      </c>
      <c r="B1751" s="1" t="s">
        <v>344</v>
      </c>
      <c r="C1751" s="1" t="s">
        <v>138</v>
      </c>
      <c r="D1751" s="1" t="n">
        <v>2</v>
      </c>
      <c r="E1751" s="1" t="s">
        <v>401</v>
      </c>
      <c r="F1751" s="1" t="s">
        <v>402</v>
      </c>
      <c r="G1751" s="1" t="s">
        <v>416</v>
      </c>
      <c r="H1751" s="20" t="n">
        <v>1000</v>
      </c>
      <c r="I1751" s="21" t="n">
        <v>21.61</v>
      </c>
      <c r="J1751" s="20" t="n">
        <f aca="false">H1751*I1751</f>
        <v>21610</v>
      </c>
      <c r="K1751" s="22" t="n">
        <v>2.75</v>
      </c>
      <c r="L1751" s="23" t="n">
        <f aca="false">H1751*K1751</f>
        <v>2750</v>
      </c>
      <c r="M1751" s="23" t="n">
        <v>2500</v>
      </c>
      <c r="N1751" s="24" t="n">
        <f aca="false">L1751-M1751</f>
        <v>250</v>
      </c>
      <c r="O1751" s="25" t="n">
        <f aca="false">IF(L1751&gt;=M1751,1,0)</f>
        <v>1</v>
      </c>
      <c r="P1751" s="26" t="n">
        <v>0.6432</v>
      </c>
      <c r="Q1751" s="26" t="n">
        <v>0.1195</v>
      </c>
      <c r="R1751" s="25" t="n">
        <v>70</v>
      </c>
      <c r="S1751" s="21" t="n">
        <v>8</v>
      </c>
    </row>
    <row r="1752" customFormat="false" ht="15" hidden="false" customHeight="true" outlineLevel="0" collapsed="false">
      <c r="A1752" s="19" t="n">
        <v>46078</v>
      </c>
      <c r="B1752" s="1" t="s">
        <v>344</v>
      </c>
      <c r="C1752" s="1" t="s">
        <v>138</v>
      </c>
      <c r="D1752" s="1" t="n">
        <v>3</v>
      </c>
      <c r="E1752" s="1" t="s">
        <v>13</v>
      </c>
      <c r="F1752" s="1" t="s">
        <v>234</v>
      </c>
      <c r="G1752" s="1" t="s">
        <v>149</v>
      </c>
      <c r="H1752" s="20" t="n">
        <v>1570</v>
      </c>
      <c r="I1752" s="21" t="n">
        <v>20.83</v>
      </c>
      <c r="J1752" s="20" t="n">
        <f aca="false">H1752*I1752</f>
        <v>32703.1</v>
      </c>
      <c r="K1752" s="22" t="n">
        <v>2.2</v>
      </c>
      <c r="L1752" s="23" t="n">
        <f aca="false">H1752*K1752</f>
        <v>3454</v>
      </c>
      <c r="M1752" s="23" t="n">
        <v>2500</v>
      </c>
      <c r="N1752" s="24" t="n">
        <f aca="false">L1752-M1752</f>
        <v>954.000000000001</v>
      </c>
      <c r="O1752" s="25" t="n">
        <f aca="false">IF(L1752&gt;=M1752,1,0)</f>
        <v>1</v>
      </c>
      <c r="P1752" s="26" t="n">
        <v>0.8611</v>
      </c>
      <c r="Q1752" s="26" t="n">
        <v>0.1346</v>
      </c>
      <c r="R1752" s="25" t="n">
        <v>77</v>
      </c>
      <c r="S1752" s="21" t="n">
        <v>8</v>
      </c>
    </row>
    <row r="1753" customFormat="false" ht="15" hidden="false" customHeight="true" outlineLevel="0" collapsed="false">
      <c r="A1753" s="19" t="n">
        <v>46078</v>
      </c>
      <c r="B1753" s="1" t="s">
        <v>344</v>
      </c>
      <c r="C1753" s="1" t="s">
        <v>138</v>
      </c>
      <c r="D1753" s="1" t="n">
        <v>4</v>
      </c>
      <c r="E1753" s="1" t="s">
        <v>145</v>
      </c>
      <c r="F1753" s="1" t="s">
        <v>363</v>
      </c>
      <c r="G1753" s="1" t="s">
        <v>419</v>
      </c>
      <c r="H1753" s="20" t="n">
        <v>1270</v>
      </c>
      <c r="I1753" s="21" t="n">
        <v>21.54</v>
      </c>
      <c r="J1753" s="20" t="n">
        <f aca="false">H1753*I1753</f>
        <v>27355.8</v>
      </c>
      <c r="K1753" s="22" t="n">
        <v>2.2</v>
      </c>
      <c r="L1753" s="23" t="n">
        <f aca="false">H1753*K1753</f>
        <v>2794</v>
      </c>
      <c r="M1753" s="23" t="n">
        <v>2500</v>
      </c>
      <c r="N1753" s="24" t="n">
        <f aca="false">L1753-M1753</f>
        <v>294</v>
      </c>
      <c r="O1753" s="25" t="n">
        <f aca="false">IF(L1753&gt;=M1753,1,0)</f>
        <v>1</v>
      </c>
      <c r="P1753" s="26" t="n">
        <v>0.7663</v>
      </c>
      <c r="Q1753" s="26" t="n">
        <v>0.1016</v>
      </c>
      <c r="R1753" s="25" t="n">
        <v>74</v>
      </c>
      <c r="S1753" s="21" t="n">
        <v>8</v>
      </c>
    </row>
    <row r="1754" customFormat="false" ht="15" hidden="false" customHeight="true" outlineLevel="0" collapsed="false">
      <c r="A1754" s="19" t="n">
        <v>46078</v>
      </c>
      <c r="B1754" s="1" t="s">
        <v>344</v>
      </c>
      <c r="C1754" s="1" t="s">
        <v>138</v>
      </c>
      <c r="D1754" s="1" t="n">
        <v>5</v>
      </c>
      <c r="E1754" s="1" t="s">
        <v>13</v>
      </c>
      <c r="F1754" s="1" t="s">
        <v>206</v>
      </c>
      <c r="G1754" s="1" t="s">
        <v>149</v>
      </c>
      <c r="H1754" s="20" t="n">
        <v>1300</v>
      </c>
      <c r="I1754" s="21" t="n">
        <v>21.43</v>
      </c>
      <c r="J1754" s="20" t="n">
        <f aca="false">H1754*I1754</f>
        <v>27859</v>
      </c>
      <c r="K1754" s="22" t="n">
        <v>2.2</v>
      </c>
      <c r="L1754" s="23" t="n">
        <f aca="false">H1754*K1754</f>
        <v>2860</v>
      </c>
      <c r="M1754" s="23" t="n">
        <v>2500</v>
      </c>
      <c r="N1754" s="24" t="n">
        <f aca="false">L1754-M1754</f>
        <v>360</v>
      </c>
      <c r="O1754" s="25" t="n">
        <f aca="false">IF(L1754&gt;=M1754,1,0)</f>
        <v>1</v>
      </c>
      <c r="P1754" s="26" t="n">
        <v>0.7624</v>
      </c>
      <c r="Q1754" s="26" t="n">
        <v>0.1042</v>
      </c>
      <c r="R1754" s="25" t="n">
        <v>75</v>
      </c>
      <c r="S1754" s="21" t="n">
        <v>8</v>
      </c>
    </row>
    <row r="1755" customFormat="false" ht="15" hidden="false" customHeight="true" outlineLevel="0" collapsed="false">
      <c r="A1755" s="19" t="n">
        <v>46078</v>
      </c>
      <c r="B1755" s="1" t="s">
        <v>344</v>
      </c>
      <c r="C1755" s="1" t="s">
        <v>138</v>
      </c>
      <c r="D1755" s="1" t="n">
        <v>6</v>
      </c>
      <c r="E1755" s="1" t="s">
        <v>13</v>
      </c>
      <c r="F1755" s="1" t="s">
        <v>199</v>
      </c>
      <c r="G1755" s="1" t="s">
        <v>149</v>
      </c>
      <c r="H1755" s="20" t="n">
        <v>1420</v>
      </c>
      <c r="I1755" s="21" t="n">
        <v>20.43</v>
      </c>
      <c r="J1755" s="20" t="n">
        <f aca="false">H1755*I1755</f>
        <v>29010.6</v>
      </c>
      <c r="K1755" s="22" t="n">
        <v>2.2</v>
      </c>
      <c r="L1755" s="23" t="n">
        <f aca="false">H1755*K1755</f>
        <v>3124</v>
      </c>
      <c r="M1755" s="23" t="n">
        <v>2500</v>
      </c>
      <c r="N1755" s="24" t="n">
        <f aca="false">L1755-M1755</f>
        <v>624.000000000001</v>
      </c>
      <c r="O1755" s="25" t="n">
        <f aca="false">IF(L1755&gt;=M1755,1,0)</f>
        <v>1</v>
      </c>
      <c r="P1755" s="26" t="n">
        <v>0.8483</v>
      </c>
      <c r="Q1755" s="26" t="n">
        <v>0.1206</v>
      </c>
      <c r="R1755" s="25" t="n">
        <v>71</v>
      </c>
      <c r="S1755" s="21" t="n">
        <v>8</v>
      </c>
    </row>
    <row r="1756" customFormat="false" ht="15" hidden="false" customHeight="true" outlineLevel="0" collapsed="false">
      <c r="A1756" s="19" t="n">
        <v>46078</v>
      </c>
      <c r="B1756" s="1" t="s">
        <v>344</v>
      </c>
      <c r="C1756" s="1" t="s">
        <v>138</v>
      </c>
      <c r="D1756" s="1" t="n">
        <v>7</v>
      </c>
      <c r="E1756" s="1" t="s">
        <v>13</v>
      </c>
      <c r="F1756" s="1" t="s">
        <v>420</v>
      </c>
      <c r="G1756" s="1" t="s">
        <v>149</v>
      </c>
      <c r="H1756" s="20" t="n">
        <v>1500</v>
      </c>
      <c r="I1756" s="21" t="n">
        <v>20.83</v>
      </c>
      <c r="J1756" s="20" t="n">
        <f aca="false">H1756*I1756</f>
        <v>31245</v>
      </c>
      <c r="K1756" s="22" t="n">
        <v>2.2</v>
      </c>
      <c r="L1756" s="23" t="n">
        <f aca="false">H1756*K1756</f>
        <v>3300</v>
      </c>
      <c r="M1756" s="23" t="n">
        <v>2500</v>
      </c>
      <c r="N1756" s="24" t="n">
        <f aca="false">L1756-M1756</f>
        <v>800.000000000001</v>
      </c>
      <c r="O1756" s="25" t="n">
        <f aca="false">IF(L1756&gt;=M1756,1,0)</f>
        <v>1</v>
      </c>
      <c r="P1756" s="26" t="n">
        <v>0.8386</v>
      </c>
      <c r="Q1756" s="26" t="n">
        <v>0.1358</v>
      </c>
      <c r="R1756" s="25" t="n">
        <v>77</v>
      </c>
      <c r="S1756" s="21" t="n">
        <v>8</v>
      </c>
    </row>
    <row r="1757" customFormat="false" ht="15" hidden="false" customHeight="true" outlineLevel="0" collapsed="false">
      <c r="A1757" s="19" t="n">
        <v>46078</v>
      </c>
      <c r="B1757" s="1" t="s">
        <v>344</v>
      </c>
      <c r="C1757" s="1" t="s">
        <v>138</v>
      </c>
      <c r="D1757" s="1" t="n">
        <v>8</v>
      </c>
      <c r="E1757" s="1" t="s">
        <v>13</v>
      </c>
      <c r="F1757" s="1" t="s">
        <v>235</v>
      </c>
      <c r="G1757" s="1" t="s">
        <v>149</v>
      </c>
      <c r="H1757" s="20" t="n">
        <v>1500</v>
      </c>
      <c r="I1757" s="21" t="n">
        <v>19.64</v>
      </c>
      <c r="J1757" s="20" t="n">
        <f aca="false">H1757*I1757</f>
        <v>29460</v>
      </c>
      <c r="K1757" s="22" t="n">
        <v>2.2</v>
      </c>
      <c r="L1757" s="23" t="n">
        <f aca="false">H1757*K1757</f>
        <v>3300</v>
      </c>
      <c r="M1757" s="23" t="n">
        <v>2500</v>
      </c>
      <c r="N1757" s="24" t="n">
        <f aca="false">L1757-M1757</f>
        <v>800.000000000001</v>
      </c>
      <c r="O1757" s="25" t="n">
        <f aca="false">IF(L1757&gt;=M1757,1,0)</f>
        <v>1</v>
      </c>
      <c r="P1757" s="26" t="n">
        <v>0.8365</v>
      </c>
      <c r="Q1757" s="26" t="n">
        <v>0.1242</v>
      </c>
      <c r="R1757" s="25" t="n">
        <v>73</v>
      </c>
      <c r="S1757" s="21" t="n">
        <v>8</v>
      </c>
    </row>
    <row r="1758" customFormat="false" ht="15" hidden="false" customHeight="true" outlineLevel="0" collapsed="false">
      <c r="A1758" s="19" t="n">
        <v>46078</v>
      </c>
      <c r="B1758" s="1" t="s">
        <v>344</v>
      </c>
      <c r="C1758" s="1" t="s">
        <v>138</v>
      </c>
      <c r="D1758" s="1" t="n">
        <v>9</v>
      </c>
      <c r="E1758" s="1" t="s">
        <v>10</v>
      </c>
      <c r="F1758" s="1" t="s">
        <v>417</v>
      </c>
      <c r="G1758" s="1" t="s">
        <v>358</v>
      </c>
      <c r="H1758" s="20" t="n">
        <v>1100</v>
      </c>
      <c r="I1758" s="21" t="n">
        <v>17.41</v>
      </c>
      <c r="J1758" s="20" t="n">
        <f aca="false">H1758*I1758</f>
        <v>19151</v>
      </c>
      <c r="K1758" s="22" t="n">
        <v>1.44</v>
      </c>
      <c r="L1758" s="23" t="n">
        <f aca="false">H1758*K1758</f>
        <v>1584</v>
      </c>
      <c r="M1758" s="23" t="n">
        <v>2500</v>
      </c>
      <c r="N1758" s="24" t="n">
        <f aca="false">L1758-M1758</f>
        <v>-916</v>
      </c>
      <c r="O1758" s="25" t="n">
        <f aca="false">IF(L1758&gt;=M1758,1,0)</f>
        <v>0</v>
      </c>
      <c r="P1758" s="26" t="n">
        <v>0.7015</v>
      </c>
      <c r="Q1758" s="26" t="n">
        <v>0.1261</v>
      </c>
      <c r="R1758" s="25" t="n">
        <v>56</v>
      </c>
      <c r="S1758" s="21" t="n">
        <v>8</v>
      </c>
    </row>
    <row r="1759" customFormat="false" ht="15" hidden="false" customHeight="true" outlineLevel="0" collapsed="false">
      <c r="A1759" s="19" t="n">
        <v>46078</v>
      </c>
      <c r="B1759" s="1" t="s">
        <v>344</v>
      </c>
      <c r="C1759" s="1" t="s">
        <v>138</v>
      </c>
      <c r="D1759" s="1" t="n">
        <v>10</v>
      </c>
      <c r="E1759" s="1" t="s">
        <v>16</v>
      </c>
      <c r="F1759" s="1" t="s">
        <v>300</v>
      </c>
      <c r="G1759" s="1" t="s">
        <v>398</v>
      </c>
      <c r="H1759" s="20" t="n">
        <v>1400</v>
      </c>
      <c r="I1759" s="21" t="n">
        <v>18.51</v>
      </c>
      <c r="J1759" s="20" t="n">
        <f aca="false">H1759*I1759</f>
        <v>25914</v>
      </c>
      <c r="K1759" s="22" t="n">
        <v>1.4</v>
      </c>
      <c r="L1759" s="23" t="n">
        <f aca="false">H1759*K1759</f>
        <v>1960</v>
      </c>
      <c r="M1759" s="23" t="n">
        <v>2500</v>
      </c>
      <c r="N1759" s="24" t="n">
        <f aca="false">L1759-M1759</f>
        <v>-540</v>
      </c>
      <c r="O1759" s="25" t="n">
        <f aca="false">IF(L1759&gt;=M1759,1,0)</f>
        <v>0</v>
      </c>
      <c r="P1759" s="26" t="n">
        <v>0.7658</v>
      </c>
      <c r="Q1759" s="26" t="n">
        <v>0.1293</v>
      </c>
      <c r="R1759" s="25" t="n">
        <v>68</v>
      </c>
      <c r="S1759" s="21" t="n">
        <v>8</v>
      </c>
    </row>
    <row r="1760" customFormat="false" ht="15" hidden="false" customHeight="true" outlineLevel="0" collapsed="false">
      <c r="A1760" s="19" t="n">
        <v>46078</v>
      </c>
      <c r="B1760" s="1" t="s">
        <v>344</v>
      </c>
      <c r="C1760" s="1" t="s">
        <v>138</v>
      </c>
      <c r="D1760" s="1" t="n">
        <v>11</v>
      </c>
      <c r="E1760" s="1" t="s">
        <v>10</v>
      </c>
      <c r="F1760" s="1" t="s">
        <v>346</v>
      </c>
      <c r="G1760" s="1" t="s">
        <v>350</v>
      </c>
      <c r="H1760" s="20" t="n">
        <v>1350</v>
      </c>
      <c r="I1760" s="21" t="n">
        <v>22.25</v>
      </c>
      <c r="J1760" s="20" t="n">
        <f aca="false">H1760*I1760</f>
        <v>30037.5</v>
      </c>
      <c r="K1760" s="22" t="n">
        <v>1.99</v>
      </c>
      <c r="L1760" s="23" t="n">
        <f aca="false">H1760*K1760</f>
        <v>2686.5</v>
      </c>
      <c r="M1760" s="23" t="n">
        <v>2500</v>
      </c>
      <c r="N1760" s="24" t="n">
        <f aca="false">L1760-M1760</f>
        <v>186.5</v>
      </c>
      <c r="O1760" s="25" t="n">
        <f aca="false">IF(L1760&gt;=M1760,1,0)</f>
        <v>1</v>
      </c>
      <c r="P1760" s="26" t="n">
        <v>0.8288</v>
      </c>
      <c r="Q1760" s="26" t="n">
        <v>0.102</v>
      </c>
      <c r="R1760" s="25" t="n">
        <v>75</v>
      </c>
      <c r="S1760" s="21" t="n">
        <v>8</v>
      </c>
    </row>
    <row r="1761" customFormat="false" ht="15" hidden="false" customHeight="true" outlineLevel="0" collapsed="false">
      <c r="A1761" s="19" t="n">
        <v>46078</v>
      </c>
      <c r="B1761" s="1" t="s">
        <v>344</v>
      </c>
      <c r="C1761" s="1" t="s">
        <v>138</v>
      </c>
      <c r="D1761" s="1" t="n">
        <v>12</v>
      </c>
      <c r="E1761" s="1" t="s">
        <v>10</v>
      </c>
      <c r="F1761" s="1" t="s">
        <v>417</v>
      </c>
      <c r="G1761" s="1" t="s">
        <v>358</v>
      </c>
      <c r="H1761" s="20" t="n">
        <v>1100</v>
      </c>
      <c r="I1761" s="21" t="n">
        <v>17.41</v>
      </c>
      <c r="J1761" s="20" t="n">
        <f aca="false">H1761*I1761</f>
        <v>19151</v>
      </c>
      <c r="K1761" s="22" t="n">
        <v>1.44</v>
      </c>
      <c r="L1761" s="23" t="n">
        <f aca="false">H1761*K1761</f>
        <v>1584</v>
      </c>
      <c r="M1761" s="23" t="n">
        <v>2500</v>
      </c>
      <c r="N1761" s="24" t="n">
        <f aca="false">L1761-M1761</f>
        <v>-916</v>
      </c>
      <c r="O1761" s="25" t="n">
        <f aca="false">IF(L1761&gt;=M1761,1,0)</f>
        <v>0</v>
      </c>
      <c r="P1761" s="26" t="n">
        <v>0.6409</v>
      </c>
      <c r="Q1761" s="26" t="n">
        <v>0.1648</v>
      </c>
      <c r="R1761" s="25" t="n">
        <v>59</v>
      </c>
      <c r="S1761" s="21" t="n">
        <v>8</v>
      </c>
    </row>
    <row r="1762" customFormat="false" ht="15" hidden="false" customHeight="true" outlineLevel="0" collapsed="false">
      <c r="A1762" s="19" t="n">
        <v>46078</v>
      </c>
      <c r="B1762" s="1" t="s">
        <v>344</v>
      </c>
      <c r="C1762" s="1" t="s">
        <v>138</v>
      </c>
      <c r="D1762" s="1" t="n">
        <v>13</v>
      </c>
      <c r="E1762" s="1" t="s">
        <v>10</v>
      </c>
      <c r="F1762" s="1" t="s">
        <v>346</v>
      </c>
      <c r="G1762" s="1" t="s">
        <v>350</v>
      </c>
      <c r="H1762" s="20" t="n">
        <v>1300</v>
      </c>
      <c r="I1762" s="21" t="n">
        <v>22.25</v>
      </c>
      <c r="J1762" s="20" t="n">
        <f aca="false">H1762*I1762</f>
        <v>28925</v>
      </c>
      <c r="K1762" s="22" t="n">
        <v>1.99</v>
      </c>
      <c r="L1762" s="23" t="n">
        <f aca="false">H1762*K1762</f>
        <v>2587</v>
      </c>
      <c r="M1762" s="23" t="n">
        <v>2500</v>
      </c>
      <c r="N1762" s="24" t="n">
        <f aca="false">L1762-M1762</f>
        <v>87</v>
      </c>
      <c r="O1762" s="25" t="n">
        <f aca="false">IF(L1762&gt;=M1762,1,0)</f>
        <v>1</v>
      </c>
      <c r="P1762" s="26" t="n">
        <v>0.8102</v>
      </c>
      <c r="Q1762" s="26" t="n">
        <v>0.1449</v>
      </c>
      <c r="R1762" s="25" t="n">
        <v>74</v>
      </c>
      <c r="S1762" s="21" t="n">
        <v>8</v>
      </c>
    </row>
    <row r="1763" customFormat="false" ht="15" hidden="false" customHeight="true" outlineLevel="0" collapsed="false">
      <c r="A1763" s="19" t="n">
        <v>46078</v>
      </c>
      <c r="B1763" s="1" t="s">
        <v>344</v>
      </c>
      <c r="C1763" s="1" t="s">
        <v>138</v>
      </c>
      <c r="D1763" s="1" t="n">
        <v>14</v>
      </c>
      <c r="E1763" s="1" t="s">
        <v>10</v>
      </c>
      <c r="F1763" s="1" t="s">
        <v>160</v>
      </c>
      <c r="G1763" s="1" t="s">
        <v>161</v>
      </c>
      <c r="H1763" s="20" t="n">
        <v>1440</v>
      </c>
      <c r="I1763" s="21" t="n">
        <v>22.05</v>
      </c>
      <c r="J1763" s="20" t="n">
        <f aca="false">H1763*I1763</f>
        <v>31752</v>
      </c>
      <c r="K1763" s="22" t="n">
        <v>1.83</v>
      </c>
      <c r="L1763" s="23" t="n">
        <f aca="false">H1763*K1763</f>
        <v>2635.2</v>
      </c>
      <c r="M1763" s="23" t="n">
        <v>2500</v>
      </c>
      <c r="N1763" s="24" t="n">
        <f aca="false">L1763-M1763</f>
        <v>135.2</v>
      </c>
      <c r="O1763" s="25" t="n">
        <f aca="false">IF(L1763&gt;=M1763,1,0)</f>
        <v>1</v>
      </c>
      <c r="P1763" s="26" t="n">
        <v>0.914</v>
      </c>
      <c r="Q1763" s="26" t="n">
        <v>0.1472</v>
      </c>
      <c r="R1763" s="25" t="n">
        <v>73</v>
      </c>
      <c r="S1763" s="21" t="n">
        <v>8</v>
      </c>
    </row>
    <row r="1764" customFormat="false" ht="15" hidden="false" customHeight="true" outlineLevel="0" collapsed="false">
      <c r="A1764" s="19" t="n">
        <v>46078</v>
      </c>
      <c r="B1764" s="1" t="s">
        <v>344</v>
      </c>
      <c r="C1764" s="1" t="s">
        <v>138</v>
      </c>
      <c r="D1764" s="1" t="n">
        <v>15</v>
      </c>
      <c r="E1764" s="1" t="s">
        <v>10</v>
      </c>
      <c r="F1764" s="1" t="s">
        <v>167</v>
      </c>
      <c r="G1764" s="1" t="s">
        <v>208</v>
      </c>
      <c r="H1764" s="20" t="n">
        <v>1900</v>
      </c>
      <c r="I1764" s="21" t="n">
        <v>19.05</v>
      </c>
      <c r="J1764" s="20" t="n">
        <f aca="false">H1764*I1764</f>
        <v>36195</v>
      </c>
      <c r="K1764" s="22" t="n">
        <v>1.53</v>
      </c>
      <c r="L1764" s="23" t="n">
        <f aca="false">H1764*K1764</f>
        <v>2907</v>
      </c>
      <c r="M1764" s="23" t="n">
        <v>2500</v>
      </c>
      <c r="N1764" s="24" t="n">
        <f aca="false">L1764-M1764</f>
        <v>407</v>
      </c>
      <c r="O1764" s="25" t="n">
        <f aca="false">IF(L1764&gt;=M1764,1,0)</f>
        <v>1</v>
      </c>
      <c r="P1764" s="26" t="n">
        <v>0.9857</v>
      </c>
      <c r="Q1764" s="26" t="n">
        <v>0.1391</v>
      </c>
      <c r="R1764" s="25" t="n">
        <v>76</v>
      </c>
      <c r="S1764" s="21" t="n">
        <v>8</v>
      </c>
    </row>
    <row r="1765" customFormat="false" ht="15" hidden="false" customHeight="true" outlineLevel="0" collapsed="false">
      <c r="A1765" s="19" t="n">
        <v>46078</v>
      </c>
      <c r="B1765" s="1" t="s">
        <v>344</v>
      </c>
      <c r="C1765" s="1" t="s">
        <v>138</v>
      </c>
      <c r="D1765" s="1" t="n">
        <v>16</v>
      </c>
      <c r="E1765" s="1" t="s">
        <v>10</v>
      </c>
      <c r="F1765" s="1" t="s">
        <v>346</v>
      </c>
      <c r="G1765" s="1" t="s">
        <v>350</v>
      </c>
      <c r="H1765" s="20" t="n">
        <v>1300</v>
      </c>
      <c r="I1765" s="21" t="n">
        <v>22.25</v>
      </c>
      <c r="J1765" s="20" t="n">
        <f aca="false">H1765*I1765</f>
        <v>28925</v>
      </c>
      <c r="K1765" s="22" t="n">
        <v>1.99</v>
      </c>
      <c r="L1765" s="23" t="n">
        <f aca="false">H1765*K1765</f>
        <v>2587</v>
      </c>
      <c r="M1765" s="23" t="n">
        <v>2500</v>
      </c>
      <c r="N1765" s="24" t="n">
        <f aca="false">L1765-M1765</f>
        <v>87</v>
      </c>
      <c r="O1765" s="25" t="n">
        <f aca="false">IF(L1765&gt;=M1765,1,0)</f>
        <v>1</v>
      </c>
      <c r="P1765" s="26" t="n">
        <v>0.8143</v>
      </c>
      <c r="Q1765" s="26" t="n">
        <v>0.13</v>
      </c>
      <c r="R1765" s="25" t="n">
        <v>74</v>
      </c>
      <c r="S1765" s="21" t="n">
        <v>8</v>
      </c>
    </row>
    <row r="1766" customFormat="false" ht="15" hidden="false" customHeight="true" outlineLevel="0" collapsed="false">
      <c r="A1766" s="19" t="n">
        <v>46078</v>
      </c>
      <c r="B1766" s="1" t="s">
        <v>344</v>
      </c>
      <c r="C1766" s="1" t="s">
        <v>164</v>
      </c>
      <c r="D1766" s="1" t="n">
        <v>17</v>
      </c>
      <c r="E1766" s="1" t="s">
        <v>10</v>
      </c>
      <c r="F1766" s="1" t="s">
        <v>399</v>
      </c>
      <c r="G1766" s="1" t="s">
        <v>405</v>
      </c>
      <c r="H1766" s="20" t="n">
        <v>1300</v>
      </c>
      <c r="I1766" s="21" t="n">
        <v>20.36</v>
      </c>
      <c r="J1766" s="20" t="n">
        <f aca="false">H1766*I1766</f>
        <v>26468</v>
      </c>
      <c r="K1766" s="22" t="n">
        <v>1.79</v>
      </c>
      <c r="L1766" s="23" t="n">
        <f aca="false">H1766*K1766</f>
        <v>2327</v>
      </c>
      <c r="M1766" s="23" t="n">
        <v>2500</v>
      </c>
      <c r="N1766" s="24" t="n">
        <f aca="false">L1766-M1766</f>
        <v>-173</v>
      </c>
      <c r="O1766" s="25" t="n">
        <f aca="false">IF(L1766&gt;=M1766,1,0)</f>
        <v>0</v>
      </c>
      <c r="P1766" s="26" t="n">
        <v>0.7069</v>
      </c>
      <c r="Q1766" s="26" t="n">
        <v>0.0644</v>
      </c>
      <c r="R1766" s="25" t="n">
        <v>78</v>
      </c>
      <c r="S1766" s="21" t="n">
        <v>8</v>
      </c>
    </row>
    <row r="1767" customFormat="false" ht="15" hidden="false" customHeight="true" outlineLevel="0" collapsed="false">
      <c r="A1767" s="19" t="n">
        <v>46078</v>
      </c>
      <c r="B1767" s="1" t="s">
        <v>344</v>
      </c>
      <c r="C1767" s="1" t="s">
        <v>164</v>
      </c>
      <c r="D1767" s="1" t="n">
        <v>18</v>
      </c>
      <c r="E1767" s="1" t="s">
        <v>10</v>
      </c>
      <c r="F1767" s="1" t="s">
        <v>160</v>
      </c>
      <c r="G1767" s="1" t="s">
        <v>161</v>
      </c>
      <c r="H1767" s="20" t="n">
        <v>1400</v>
      </c>
      <c r="I1767" s="21" t="n">
        <v>22.05</v>
      </c>
      <c r="J1767" s="20" t="n">
        <f aca="false">H1767*I1767</f>
        <v>30870</v>
      </c>
      <c r="K1767" s="22" t="n">
        <v>1.83</v>
      </c>
      <c r="L1767" s="23" t="n">
        <f aca="false">H1767*K1767</f>
        <v>2562</v>
      </c>
      <c r="M1767" s="23" t="n">
        <v>2500</v>
      </c>
      <c r="N1767" s="24" t="n">
        <f aca="false">L1767-M1767</f>
        <v>62</v>
      </c>
      <c r="O1767" s="25" t="n">
        <f aca="false">IF(L1767&gt;=M1767,1,0)</f>
        <v>1</v>
      </c>
      <c r="P1767" s="26" t="n">
        <v>0.8039</v>
      </c>
      <c r="Q1767" s="26" t="n">
        <v>0.0772</v>
      </c>
      <c r="R1767" s="25" t="n">
        <v>80</v>
      </c>
      <c r="S1767" s="21" t="n">
        <v>8</v>
      </c>
    </row>
    <row r="1768" customFormat="false" ht="15" hidden="false" customHeight="true" outlineLevel="0" collapsed="false">
      <c r="A1768" s="19" t="n">
        <v>46078</v>
      </c>
      <c r="B1768" s="1" t="s">
        <v>344</v>
      </c>
      <c r="C1768" s="1" t="s">
        <v>164</v>
      </c>
      <c r="D1768" s="1" t="n">
        <v>19</v>
      </c>
      <c r="E1768" s="1" t="s">
        <v>10</v>
      </c>
      <c r="F1768" s="1" t="s">
        <v>167</v>
      </c>
      <c r="G1768" s="1" t="s">
        <v>208</v>
      </c>
      <c r="H1768" s="20" t="n">
        <v>2000</v>
      </c>
      <c r="I1768" s="21" t="n">
        <v>18.43</v>
      </c>
      <c r="J1768" s="20" t="n">
        <f aca="false">H1768*I1768</f>
        <v>36860</v>
      </c>
      <c r="K1768" s="22" t="n">
        <v>1.83</v>
      </c>
      <c r="L1768" s="23" t="n">
        <f aca="false">H1768*K1768</f>
        <v>3660</v>
      </c>
      <c r="M1768" s="23" t="n">
        <v>2500</v>
      </c>
      <c r="N1768" s="24" t="n">
        <f aca="false">L1768-M1768</f>
        <v>1160</v>
      </c>
      <c r="O1768" s="25" t="n">
        <f aca="false">IF(L1768&gt;=M1768,1,0)</f>
        <v>1</v>
      </c>
      <c r="P1768" s="26" t="n">
        <v>0.948</v>
      </c>
      <c r="Q1768" s="26" t="n">
        <v>0.0719</v>
      </c>
      <c r="R1768" s="25" t="n">
        <v>81</v>
      </c>
      <c r="S1768" s="21" t="n">
        <v>8</v>
      </c>
    </row>
    <row r="1769" customFormat="false" ht="15" hidden="false" customHeight="true" outlineLevel="0" collapsed="false">
      <c r="A1769" s="19" t="n">
        <v>46078</v>
      </c>
      <c r="B1769" s="1" t="s">
        <v>344</v>
      </c>
      <c r="C1769" s="1" t="s">
        <v>164</v>
      </c>
      <c r="D1769" s="1" t="n">
        <v>20</v>
      </c>
      <c r="E1769" s="1" t="s">
        <v>10</v>
      </c>
      <c r="F1769" s="1" t="s">
        <v>399</v>
      </c>
      <c r="G1769" s="1" t="s">
        <v>405</v>
      </c>
      <c r="H1769" s="20" t="n">
        <v>1500</v>
      </c>
      <c r="I1769" s="21" t="n">
        <v>20.36</v>
      </c>
      <c r="J1769" s="20" t="n">
        <f aca="false">H1769*I1769</f>
        <v>30540</v>
      </c>
      <c r="K1769" s="22" t="n">
        <v>1.79</v>
      </c>
      <c r="L1769" s="23" t="n">
        <f aca="false">H1769*K1769</f>
        <v>2685</v>
      </c>
      <c r="M1769" s="23" t="n">
        <v>2500</v>
      </c>
      <c r="N1769" s="24" t="n">
        <f aca="false">L1769-M1769</f>
        <v>185</v>
      </c>
      <c r="O1769" s="25" t="n">
        <f aca="false">IF(L1769&gt;=M1769,1,0)</f>
        <v>1</v>
      </c>
      <c r="P1769" s="26" t="n">
        <v>0.8386</v>
      </c>
      <c r="Q1769" s="26" t="n">
        <v>0.1028</v>
      </c>
      <c r="R1769" s="25" t="n">
        <v>77</v>
      </c>
      <c r="S1769" s="21" t="n">
        <v>8</v>
      </c>
    </row>
    <row r="1770" customFormat="false" ht="15" hidden="false" customHeight="true" outlineLevel="0" collapsed="false">
      <c r="A1770" s="19" t="n">
        <v>46078</v>
      </c>
      <c r="B1770" s="1" t="s">
        <v>344</v>
      </c>
      <c r="C1770" s="1" t="s">
        <v>164</v>
      </c>
      <c r="D1770" s="1" t="n">
        <v>21</v>
      </c>
      <c r="E1770" s="1" t="s">
        <v>10</v>
      </c>
      <c r="F1770" s="1" t="s">
        <v>361</v>
      </c>
      <c r="G1770" s="1" t="s">
        <v>370</v>
      </c>
      <c r="H1770" s="20" t="n">
        <v>820</v>
      </c>
      <c r="I1770" s="21" t="n">
        <v>46.93</v>
      </c>
      <c r="J1770" s="20" t="n">
        <f aca="false">H1770*I1770</f>
        <v>38482.6</v>
      </c>
      <c r="K1770" s="22" t="n">
        <v>3.6</v>
      </c>
      <c r="L1770" s="23" t="n">
        <f aca="false">H1770*K1770</f>
        <v>2952</v>
      </c>
      <c r="M1770" s="23" t="n">
        <v>2500</v>
      </c>
      <c r="N1770" s="24" t="n">
        <f aca="false">L1770-M1770</f>
        <v>452</v>
      </c>
      <c r="O1770" s="25" t="n">
        <f aca="false">IF(L1770&gt;=M1770,1,0)</f>
        <v>1</v>
      </c>
      <c r="P1770" s="26" t="n">
        <v>0.8995</v>
      </c>
      <c r="Q1770" s="26" t="n">
        <v>0.0805</v>
      </c>
      <c r="R1770" s="25" t="n">
        <v>76</v>
      </c>
      <c r="S1770" s="21" t="n">
        <v>9</v>
      </c>
    </row>
    <row r="1771" customFormat="false" ht="15" hidden="false" customHeight="true" outlineLevel="0" collapsed="false">
      <c r="A1771" s="19" t="n">
        <v>46078</v>
      </c>
      <c r="B1771" s="1" t="s">
        <v>344</v>
      </c>
      <c r="C1771" s="1" t="s">
        <v>164</v>
      </c>
      <c r="D1771" s="1" t="n">
        <v>22</v>
      </c>
      <c r="E1771" s="1" t="s">
        <v>10</v>
      </c>
      <c r="F1771" s="1" t="s">
        <v>399</v>
      </c>
      <c r="G1771" s="1" t="s">
        <v>405</v>
      </c>
      <c r="H1771" s="20" t="n">
        <v>1400</v>
      </c>
      <c r="I1771" s="21" t="n">
        <v>20.36</v>
      </c>
      <c r="J1771" s="20" t="n">
        <f aca="false">H1771*I1771</f>
        <v>28504</v>
      </c>
      <c r="K1771" s="22" t="n">
        <v>1.79</v>
      </c>
      <c r="L1771" s="23" t="n">
        <f aca="false">H1771*K1771</f>
        <v>2506</v>
      </c>
      <c r="M1771" s="23" t="n">
        <v>2500</v>
      </c>
      <c r="N1771" s="24" t="n">
        <f aca="false">L1771-M1771</f>
        <v>6</v>
      </c>
      <c r="O1771" s="25" t="n">
        <f aca="false">IF(L1771&gt;=M1771,1,0)</f>
        <v>1</v>
      </c>
      <c r="P1771" s="26" t="n">
        <v>0.8219</v>
      </c>
      <c r="Q1771" s="26" t="n">
        <v>0.0923</v>
      </c>
      <c r="R1771" s="25" t="n">
        <v>74</v>
      </c>
      <c r="S1771" s="21" t="n">
        <v>8</v>
      </c>
    </row>
    <row r="1772" customFormat="false" ht="15" hidden="false" customHeight="true" outlineLevel="0" collapsed="false">
      <c r="A1772" s="19" t="n">
        <v>46078</v>
      </c>
      <c r="B1772" s="1" t="s">
        <v>344</v>
      </c>
      <c r="C1772" s="1" t="s">
        <v>164</v>
      </c>
      <c r="D1772" s="1" t="n">
        <v>23</v>
      </c>
      <c r="E1772" s="1" t="s">
        <v>22</v>
      </c>
      <c r="F1772" s="1" t="s">
        <v>308</v>
      </c>
      <c r="G1772" s="1" t="s">
        <v>375</v>
      </c>
      <c r="H1772" s="20" t="n">
        <v>1400</v>
      </c>
      <c r="I1772" s="21" t="n">
        <v>22.23</v>
      </c>
      <c r="J1772" s="20" t="n">
        <f aca="false">H1772*I1772</f>
        <v>31122</v>
      </c>
      <c r="K1772" s="22" t="n">
        <v>1.12</v>
      </c>
      <c r="L1772" s="23" t="n">
        <f aca="false">H1772*K1772</f>
        <v>1568</v>
      </c>
      <c r="M1772" s="23" t="n">
        <v>2500</v>
      </c>
      <c r="N1772" s="24" t="n">
        <f aca="false">L1772-M1772</f>
        <v>-932</v>
      </c>
      <c r="O1772" s="25" t="n">
        <f aca="false">IF(L1772&gt;=M1772,1,0)</f>
        <v>0</v>
      </c>
      <c r="P1772" s="26" t="n">
        <v>0.7234</v>
      </c>
      <c r="Q1772" s="26" t="n">
        <v>0.0777</v>
      </c>
      <c r="R1772" s="25" t="n">
        <v>79</v>
      </c>
      <c r="S1772" s="21" t="n">
        <v>9</v>
      </c>
    </row>
    <row r="1773" customFormat="false" ht="15" hidden="false" customHeight="true" outlineLevel="0" collapsed="false">
      <c r="A1773" s="19" t="n">
        <v>46078</v>
      </c>
      <c r="B1773" s="1" t="s">
        <v>344</v>
      </c>
      <c r="C1773" s="1" t="s">
        <v>164</v>
      </c>
      <c r="D1773" s="1" t="n">
        <v>24</v>
      </c>
      <c r="E1773" s="1" t="s">
        <v>22</v>
      </c>
      <c r="F1773" s="1" t="s">
        <v>174</v>
      </c>
      <c r="G1773" s="1" t="s">
        <v>395</v>
      </c>
      <c r="H1773" s="20" t="n">
        <v>1700</v>
      </c>
      <c r="I1773" s="21" t="n">
        <v>23.27</v>
      </c>
      <c r="J1773" s="20" t="n">
        <f aca="false">H1773*I1773</f>
        <v>39559</v>
      </c>
      <c r="K1773" s="22" t="n">
        <v>1.4</v>
      </c>
      <c r="L1773" s="23" t="n">
        <f aca="false">H1773*K1773</f>
        <v>2380</v>
      </c>
      <c r="M1773" s="23" t="n">
        <v>2500</v>
      </c>
      <c r="N1773" s="24" t="n">
        <f aca="false">L1773-M1773</f>
        <v>-120</v>
      </c>
      <c r="O1773" s="25" t="n">
        <f aca="false">IF(L1773&gt;=M1773,1,0)</f>
        <v>0</v>
      </c>
      <c r="P1773" s="26" t="n">
        <v>0.9915</v>
      </c>
      <c r="Q1773" s="26" t="n">
        <v>0.0809</v>
      </c>
      <c r="R1773" s="25" t="n">
        <v>75</v>
      </c>
      <c r="S1773" s="21" t="n">
        <v>9</v>
      </c>
    </row>
    <row r="1774" customFormat="false" ht="15" hidden="false" customHeight="true" outlineLevel="0" collapsed="false">
      <c r="A1774" s="19" t="n">
        <v>46078</v>
      </c>
      <c r="B1774" s="1" t="s">
        <v>344</v>
      </c>
      <c r="C1774" s="1" t="s">
        <v>164</v>
      </c>
      <c r="D1774" s="1" t="n">
        <v>25</v>
      </c>
      <c r="E1774" s="1" t="s">
        <v>10</v>
      </c>
      <c r="F1774" s="1" t="s">
        <v>400</v>
      </c>
      <c r="G1774" s="1" t="s">
        <v>406</v>
      </c>
      <c r="H1774" s="20" t="n">
        <v>1200</v>
      </c>
      <c r="I1774" s="21" t="n">
        <v>22.46</v>
      </c>
      <c r="J1774" s="20" t="n">
        <f aca="false">H1774*I1774</f>
        <v>26952</v>
      </c>
      <c r="K1774" s="22" t="n">
        <v>1.56</v>
      </c>
      <c r="L1774" s="23" t="n">
        <f aca="false">H1774*K1774</f>
        <v>1872</v>
      </c>
      <c r="M1774" s="23" t="n">
        <v>2500</v>
      </c>
      <c r="N1774" s="24" t="n">
        <f aca="false">L1774-M1774</f>
        <v>-628</v>
      </c>
      <c r="O1774" s="25" t="n">
        <f aca="false">IF(L1774&gt;=M1774,1,0)</f>
        <v>0</v>
      </c>
      <c r="P1774" s="26" t="n">
        <v>0.7063</v>
      </c>
      <c r="Q1774" s="26" t="n">
        <v>0.1225</v>
      </c>
      <c r="R1774" s="25" t="n">
        <v>78</v>
      </c>
      <c r="S1774" s="21" t="n">
        <v>8</v>
      </c>
    </row>
    <row r="1775" customFormat="false" ht="15" hidden="false" customHeight="true" outlineLevel="0" collapsed="false">
      <c r="A1775" s="19" t="n">
        <v>46078</v>
      </c>
      <c r="B1775" s="1" t="s">
        <v>344</v>
      </c>
      <c r="C1775" s="1" t="s">
        <v>164</v>
      </c>
      <c r="D1775" s="1" t="n">
        <v>26</v>
      </c>
      <c r="E1775" s="1" t="s">
        <v>10</v>
      </c>
      <c r="F1775" s="1" t="s">
        <v>400</v>
      </c>
      <c r="G1775" s="1" t="s">
        <v>406</v>
      </c>
      <c r="H1775" s="20" t="n">
        <v>1420</v>
      </c>
      <c r="I1775" s="21" t="n">
        <v>22.46</v>
      </c>
      <c r="J1775" s="20" t="n">
        <f aca="false">H1775*I1775</f>
        <v>31893.2</v>
      </c>
      <c r="K1775" s="22" t="n">
        <v>1.56</v>
      </c>
      <c r="L1775" s="23" t="n">
        <f aca="false">H1775*K1775</f>
        <v>2215.2</v>
      </c>
      <c r="M1775" s="23" t="n">
        <v>2500</v>
      </c>
      <c r="N1775" s="24" t="n">
        <f aca="false">L1775-M1775</f>
        <v>-284.8</v>
      </c>
      <c r="O1775" s="25" t="n">
        <f aca="false">IF(L1775&gt;=M1775,1,0)</f>
        <v>0</v>
      </c>
      <c r="P1775" s="26" t="n">
        <v>0.8657</v>
      </c>
      <c r="Q1775" s="26" t="n">
        <v>0.0874</v>
      </c>
      <c r="R1775" s="25" t="n">
        <v>76</v>
      </c>
      <c r="S1775" s="21" t="n">
        <v>8</v>
      </c>
    </row>
    <row r="1776" customFormat="false" ht="15" hidden="false" customHeight="true" outlineLevel="0" collapsed="false">
      <c r="A1776" s="19" t="n">
        <v>46078</v>
      </c>
      <c r="B1776" s="1" t="s">
        <v>344</v>
      </c>
      <c r="C1776" s="1" t="s">
        <v>164</v>
      </c>
      <c r="D1776" s="1" t="n">
        <v>27</v>
      </c>
      <c r="E1776" s="1" t="s">
        <v>10</v>
      </c>
      <c r="F1776" s="1" t="s">
        <v>160</v>
      </c>
      <c r="G1776" s="1" t="s">
        <v>161</v>
      </c>
      <c r="H1776" s="20" t="n">
        <v>950</v>
      </c>
      <c r="I1776" s="21" t="n">
        <v>22.05</v>
      </c>
      <c r="J1776" s="20" t="n">
        <f aca="false">H1776*I1776</f>
        <v>20947.5</v>
      </c>
      <c r="K1776" s="22" t="n">
        <v>1.83</v>
      </c>
      <c r="L1776" s="23" t="n">
        <f aca="false">H1776*K1776</f>
        <v>1738.5</v>
      </c>
      <c r="M1776" s="23" t="n">
        <v>2500</v>
      </c>
      <c r="N1776" s="24" t="n">
        <f aca="false">L1776-M1776</f>
        <v>-761.5</v>
      </c>
      <c r="O1776" s="25" t="n">
        <f aca="false">IF(L1776&gt;=M1776,1,0)</f>
        <v>0</v>
      </c>
      <c r="P1776" s="26" t="n">
        <v>0.6061</v>
      </c>
      <c r="Q1776" s="26" t="n">
        <v>0.1295</v>
      </c>
      <c r="R1776" s="25" t="n">
        <v>72</v>
      </c>
      <c r="S1776" s="21" t="n">
        <v>8</v>
      </c>
    </row>
    <row r="1777" customFormat="false" ht="15" hidden="false" customHeight="true" outlineLevel="0" collapsed="false">
      <c r="A1777" s="19" t="n">
        <v>46078</v>
      </c>
      <c r="B1777" s="1" t="s">
        <v>344</v>
      </c>
      <c r="C1777" s="1" t="s">
        <v>164</v>
      </c>
      <c r="D1777" s="1" t="n">
        <v>28</v>
      </c>
      <c r="E1777" s="1" t="s">
        <v>10</v>
      </c>
      <c r="F1777" s="1" t="s">
        <v>361</v>
      </c>
      <c r="G1777" s="1" t="s">
        <v>370</v>
      </c>
      <c r="H1777" s="20" t="n">
        <v>850</v>
      </c>
      <c r="I1777" s="21" t="n">
        <v>46.93</v>
      </c>
      <c r="J1777" s="20" t="n">
        <f aca="false">H1777*I1777</f>
        <v>39890.5</v>
      </c>
      <c r="K1777" s="22" t="n">
        <v>3.6</v>
      </c>
      <c r="L1777" s="23" t="n">
        <f aca="false">H1777*K1777</f>
        <v>3060</v>
      </c>
      <c r="M1777" s="23" t="n">
        <v>2500</v>
      </c>
      <c r="N1777" s="24" t="n">
        <f aca="false">L1777-M1777</f>
        <v>560</v>
      </c>
      <c r="O1777" s="25" t="n">
        <f aca="false">IF(L1777&gt;=M1777,1,0)</f>
        <v>1</v>
      </c>
      <c r="P1777" s="26" t="n">
        <v>0.9791</v>
      </c>
      <c r="Q1777" s="26" t="n">
        <v>0.165</v>
      </c>
      <c r="R1777" s="25" t="n">
        <v>79</v>
      </c>
      <c r="S1777" s="21" t="n">
        <v>9</v>
      </c>
    </row>
    <row r="1778" customFormat="false" ht="15" hidden="false" customHeight="true" outlineLevel="0" collapsed="false">
      <c r="A1778" s="19" t="n">
        <v>46078</v>
      </c>
      <c r="B1778" s="1" t="s">
        <v>344</v>
      </c>
      <c r="C1778" s="1" t="s">
        <v>164</v>
      </c>
      <c r="D1778" s="1" t="n">
        <v>29</v>
      </c>
      <c r="E1778" s="1" t="s">
        <v>10</v>
      </c>
      <c r="F1778" s="1" t="s">
        <v>160</v>
      </c>
      <c r="G1778" s="1" t="s">
        <v>140</v>
      </c>
      <c r="H1778" s="20" t="n">
        <v>1300</v>
      </c>
      <c r="I1778" s="21" t="n">
        <v>22.23</v>
      </c>
      <c r="J1778" s="20" t="n">
        <f aca="false">H1778*I1778</f>
        <v>28899</v>
      </c>
      <c r="K1778" s="22" t="n">
        <v>1.51</v>
      </c>
      <c r="L1778" s="23" t="n">
        <f aca="false">H1778*K1778</f>
        <v>1963</v>
      </c>
      <c r="M1778" s="23" t="n">
        <v>2500</v>
      </c>
      <c r="N1778" s="24" t="n">
        <f aca="false">L1778-M1778</f>
        <v>-537</v>
      </c>
      <c r="O1778" s="25" t="n">
        <f aca="false">IF(L1778&gt;=M1778,1,0)</f>
        <v>0</v>
      </c>
      <c r="P1778" s="26" t="n">
        <v>0.8191</v>
      </c>
      <c r="Q1778" s="26" t="n">
        <v>0.1034</v>
      </c>
      <c r="R1778" s="25" t="n">
        <v>74</v>
      </c>
      <c r="S1778" s="21" t="n">
        <v>8</v>
      </c>
    </row>
    <row r="1779" customFormat="false" ht="15" hidden="false" customHeight="true" outlineLevel="0" collapsed="false">
      <c r="A1779" s="19" t="n">
        <v>46078</v>
      </c>
      <c r="B1779" s="1" t="s">
        <v>344</v>
      </c>
      <c r="C1779" s="1" t="s">
        <v>164</v>
      </c>
      <c r="D1779" s="1" t="n">
        <v>30</v>
      </c>
      <c r="E1779" s="1" t="s">
        <v>10</v>
      </c>
      <c r="F1779" s="1" t="s">
        <v>160</v>
      </c>
      <c r="G1779" s="1" t="s">
        <v>161</v>
      </c>
      <c r="H1779" s="20" t="n">
        <v>1600</v>
      </c>
      <c r="I1779" s="21" t="n">
        <v>22.05</v>
      </c>
      <c r="J1779" s="20" t="n">
        <f aca="false">H1779*I1779</f>
        <v>35280</v>
      </c>
      <c r="K1779" s="22" t="n">
        <v>1.83</v>
      </c>
      <c r="L1779" s="23" t="n">
        <f aca="false">H1779*K1779</f>
        <v>2928</v>
      </c>
      <c r="M1779" s="23" t="n">
        <v>2500</v>
      </c>
      <c r="N1779" s="24" t="n">
        <f aca="false">L1779-M1779</f>
        <v>428</v>
      </c>
      <c r="O1779" s="25" t="n">
        <f aca="false">IF(L1779&gt;=M1779,1,0)</f>
        <v>1</v>
      </c>
      <c r="P1779" s="26" t="n">
        <v>0.9784</v>
      </c>
      <c r="Q1779" s="26" t="n">
        <v>0.1087</v>
      </c>
      <c r="R1779" s="25" t="n">
        <v>76</v>
      </c>
      <c r="S1779" s="21" t="n">
        <v>8</v>
      </c>
    </row>
    <row r="1780" customFormat="false" ht="15" hidden="false" customHeight="true" outlineLevel="0" collapsed="false">
      <c r="A1780" s="19" t="n">
        <v>46078</v>
      </c>
      <c r="B1780" s="1" t="s">
        <v>344</v>
      </c>
      <c r="C1780" s="1" t="s">
        <v>164</v>
      </c>
      <c r="D1780" s="1" t="n">
        <v>31</v>
      </c>
      <c r="E1780" s="1" t="s">
        <v>176</v>
      </c>
      <c r="F1780" s="1" t="s">
        <v>231</v>
      </c>
      <c r="G1780" s="1" t="s">
        <v>140</v>
      </c>
      <c r="H1780" s="20" t="n">
        <v>1050</v>
      </c>
      <c r="I1780" s="21" t="n">
        <v>22.23</v>
      </c>
      <c r="J1780" s="20" t="n">
        <f aca="false">H1780*I1780</f>
        <v>23341.5</v>
      </c>
      <c r="K1780" s="22" t="n">
        <v>1.81</v>
      </c>
      <c r="L1780" s="23" t="n">
        <f aca="false">H1780*K1780</f>
        <v>1900.5</v>
      </c>
      <c r="M1780" s="23" t="n">
        <v>2500</v>
      </c>
      <c r="N1780" s="24" t="n">
        <f aca="false">L1780-M1780</f>
        <v>-599.5</v>
      </c>
      <c r="O1780" s="25" t="n">
        <f aca="false">IF(L1780&gt;=M1780,1,0)</f>
        <v>0</v>
      </c>
      <c r="P1780" s="26" t="n">
        <v>0.643</v>
      </c>
      <c r="Q1780" s="26" t="n">
        <v>0.1397</v>
      </c>
      <c r="R1780" s="25" t="n">
        <v>76</v>
      </c>
      <c r="S1780" s="21" t="n">
        <v>8</v>
      </c>
    </row>
    <row r="1781" customFormat="false" ht="15" hidden="false" customHeight="true" outlineLevel="0" collapsed="false">
      <c r="A1781" s="19" t="n">
        <v>46078</v>
      </c>
      <c r="B1781" s="1" t="s">
        <v>344</v>
      </c>
      <c r="C1781" s="1" t="s">
        <v>164</v>
      </c>
      <c r="D1781" s="1" t="n">
        <v>32</v>
      </c>
      <c r="E1781" s="1" t="s">
        <v>176</v>
      </c>
      <c r="F1781" s="1" t="s">
        <v>421</v>
      </c>
      <c r="G1781" s="1" t="s">
        <v>415</v>
      </c>
      <c r="H1781" s="20" t="n">
        <v>1000</v>
      </c>
      <c r="I1781" s="21" t="n">
        <v>19.36</v>
      </c>
      <c r="J1781" s="20" t="n">
        <f aca="false">H1781*I1781</f>
        <v>19360</v>
      </c>
      <c r="K1781" s="22" t="n">
        <v>2.1</v>
      </c>
      <c r="L1781" s="23" t="n">
        <f aca="false">H1781*K1781</f>
        <v>2100</v>
      </c>
      <c r="M1781" s="23" t="n">
        <v>2500</v>
      </c>
      <c r="N1781" s="24" t="n">
        <f aca="false">L1781-M1781</f>
        <v>-400</v>
      </c>
      <c r="O1781" s="25" t="n">
        <f aca="false">IF(L1781&gt;=M1781,1,0)</f>
        <v>0</v>
      </c>
      <c r="P1781" s="26" t="n">
        <v>0.5975</v>
      </c>
      <c r="Q1781" s="26" t="n">
        <v>0.0981</v>
      </c>
      <c r="R1781" s="25" t="n">
        <v>67</v>
      </c>
      <c r="S1781" s="21" t="n">
        <v>8</v>
      </c>
    </row>
    <row r="1782" customFormat="false" ht="15" hidden="false" customHeight="true" outlineLevel="0" collapsed="false">
      <c r="A1782" s="19" t="n">
        <v>46078</v>
      </c>
      <c r="B1782" s="1" t="s">
        <v>344</v>
      </c>
      <c r="C1782" s="1" t="s">
        <v>190</v>
      </c>
      <c r="D1782" s="1" t="n">
        <v>33</v>
      </c>
      <c r="E1782" s="1" t="s">
        <v>16</v>
      </c>
      <c r="F1782" s="1" t="s">
        <v>300</v>
      </c>
      <c r="G1782" s="1" t="s">
        <v>260</v>
      </c>
      <c r="H1782" s="20" t="n">
        <v>2000</v>
      </c>
      <c r="I1782" s="21" t="n">
        <v>16.66</v>
      </c>
      <c r="J1782" s="20" t="n">
        <f aca="false">H1782*I1782</f>
        <v>33320</v>
      </c>
      <c r="K1782" s="22" t="n">
        <v>1.4</v>
      </c>
      <c r="L1782" s="23" t="n">
        <f aca="false">H1782*K1782</f>
        <v>2800</v>
      </c>
      <c r="M1782" s="23" t="n">
        <v>2500</v>
      </c>
      <c r="N1782" s="24" t="n">
        <f aca="false">L1782-M1782</f>
        <v>300</v>
      </c>
      <c r="O1782" s="25" t="n">
        <f aca="false">IF(L1782&gt;=M1782,1,0)</f>
        <v>1</v>
      </c>
      <c r="P1782" s="26" t="n">
        <v>0.86231884057971</v>
      </c>
      <c r="Q1782" s="26" t="n">
        <v>0.0958574181117534</v>
      </c>
      <c r="R1782" s="25" t="n">
        <v>67</v>
      </c>
      <c r="S1782" s="21" t="n">
        <v>9</v>
      </c>
    </row>
    <row r="1783" customFormat="false" ht="15" hidden="false" customHeight="true" outlineLevel="0" collapsed="false">
      <c r="A1783" s="19" t="n">
        <v>46078</v>
      </c>
      <c r="B1783" s="1" t="s">
        <v>344</v>
      </c>
      <c r="C1783" s="1" t="s">
        <v>190</v>
      </c>
      <c r="D1783" s="1" t="n">
        <v>34</v>
      </c>
      <c r="E1783" s="1" t="s">
        <v>16</v>
      </c>
      <c r="F1783" s="1" t="s">
        <v>300</v>
      </c>
      <c r="G1783" s="1" t="s">
        <v>260</v>
      </c>
      <c r="H1783" s="20" t="n">
        <v>1320</v>
      </c>
      <c r="I1783" s="21" t="n">
        <v>17.42</v>
      </c>
      <c r="J1783" s="20" t="n">
        <f aca="false">H1783*I1783</f>
        <v>22994.4</v>
      </c>
      <c r="K1783" s="22" t="n">
        <v>1.4</v>
      </c>
      <c r="L1783" s="23" t="n">
        <f aca="false">H1783*K1783</f>
        <v>1848</v>
      </c>
      <c r="M1783" s="23" t="n">
        <v>2500</v>
      </c>
      <c r="N1783" s="24" t="n">
        <f aca="false">L1783-M1783</f>
        <v>-652</v>
      </c>
      <c r="O1783" s="25" t="n">
        <f aca="false">IF(L1783&gt;=M1783,1,0)</f>
        <v>0</v>
      </c>
      <c r="P1783" s="26" t="n">
        <v>0.59141975308642</v>
      </c>
      <c r="Q1783" s="26" t="n">
        <v>0.0855614973262032</v>
      </c>
      <c r="R1783" s="25" t="n">
        <v>78</v>
      </c>
      <c r="S1783" s="21" t="n">
        <v>9</v>
      </c>
    </row>
    <row r="1784" customFormat="false" ht="15" hidden="false" customHeight="true" outlineLevel="0" collapsed="false">
      <c r="A1784" s="19" t="n">
        <v>46078</v>
      </c>
      <c r="B1784" s="1" t="s">
        <v>344</v>
      </c>
      <c r="C1784" s="1" t="s">
        <v>190</v>
      </c>
      <c r="D1784" s="1" t="n">
        <v>35</v>
      </c>
      <c r="E1784" s="1" t="s">
        <v>16</v>
      </c>
      <c r="F1784" s="1" t="s">
        <v>300</v>
      </c>
      <c r="G1784" s="1" t="s">
        <v>260</v>
      </c>
      <c r="H1784" s="20" t="n">
        <v>1800</v>
      </c>
      <c r="I1784" s="21" t="n">
        <v>16.66</v>
      </c>
      <c r="J1784" s="20" t="n">
        <f aca="false">H1784*I1784</f>
        <v>29988</v>
      </c>
      <c r="K1784" s="22" t="n">
        <v>1.4</v>
      </c>
      <c r="L1784" s="23" t="n">
        <f aca="false">H1784*K1784</f>
        <v>2520</v>
      </c>
      <c r="M1784" s="23" t="n">
        <v>2500</v>
      </c>
      <c r="N1784" s="24" t="n">
        <f aca="false">L1784-M1784</f>
        <v>20</v>
      </c>
      <c r="O1784" s="25" t="n">
        <f aca="false">IF(L1784&gt;=M1784,1,0)</f>
        <v>1</v>
      </c>
      <c r="P1784" s="26" t="n">
        <v>0.830232558139535</v>
      </c>
      <c r="Q1784" s="26" t="n">
        <v>0.0858823529411765</v>
      </c>
      <c r="R1784" s="25" t="n">
        <v>75</v>
      </c>
      <c r="S1784" s="21" t="n">
        <v>9</v>
      </c>
    </row>
    <row r="1785" customFormat="false" ht="15" hidden="false" customHeight="true" outlineLevel="0" collapsed="false">
      <c r="A1785" s="19" t="n">
        <v>46078</v>
      </c>
      <c r="B1785" s="1" t="s">
        <v>344</v>
      </c>
      <c r="C1785" s="1" t="s">
        <v>190</v>
      </c>
      <c r="D1785" s="1" t="n">
        <v>36</v>
      </c>
      <c r="E1785" s="1" t="s">
        <v>16</v>
      </c>
      <c r="F1785" s="1" t="s">
        <v>378</v>
      </c>
      <c r="G1785" s="1" t="s">
        <v>322</v>
      </c>
      <c r="H1785" s="20" t="n">
        <v>1500</v>
      </c>
      <c r="I1785" s="21" t="n">
        <v>16.66</v>
      </c>
      <c r="J1785" s="20" t="n">
        <f aca="false">H1785*I1785</f>
        <v>24990</v>
      </c>
      <c r="K1785" s="22" t="n">
        <v>1.4</v>
      </c>
      <c r="L1785" s="23" t="n">
        <f aca="false">H1785*K1785</f>
        <v>2100</v>
      </c>
      <c r="M1785" s="23" t="n">
        <v>2500</v>
      </c>
      <c r="N1785" s="24" t="n">
        <f aca="false">L1785-M1785</f>
        <v>-400</v>
      </c>
      <c r="O1785" s="25" t="n">
        <f aca="false">IF(L1785&gt;=M1785,1,0)</f>
        <v>0</v>
      </c>
      <c r="P1785" s="26" t="n">
        <v>0.665130568356375</v>
      </c>
      <c r="Q1785" s="26" t="n">
        <v>0.089950808151792</v>
      </c>
      <c r="R1785" s="25" t="n">
        <v>67</v>
      </c>
      <c r="S1785" s="21" t="n">
        <v>9</v>
      </c>
    </row>
    <row r="1786" customFormat="false" ht="15" hidden="false" customHeight="true" outlineLevel="0" collapsed="false">
      <c r="A1786" s="19" t="n">
        <v>46078</v>
      </c>
      <c r="B1786" s="1" t="s">
        <v>344</v>
      </c>
      <c r="C1786" s="1" t="s">
        <v>190</v>
      </c>
      <c r="D1786" s="1" t="n">
        <v>37</v>
      </c>
      <c r="E1786" s="1" t="s">
        <v>16</v>
      </c>
      <c r="F1786" s="1" t="s">
        <v>300</v>
      </c>
      <c r="G1786" s="1" t="s">
        <v>260</v>
      </c>
      <c r="H1786" s="20" t="n">
        <v>2100</v>
      </c>
      <c r="I1786" s="21" t="n">
        <v>16.66</v>
      </c>
      <c r="J1786" s="20" t="n">
        <f aca="false">H1786*I1786</f>
        <v>34986</v>
      </c>
      <c r="K1786" s="22" t="n">
        <v>1.4</v>
      </c>
      <c r="L1786" s="23" t="n">
        <f aca="false">H1786*K1786</f>
        <v>2940</v>
      </c>
      <c r="M1786" s="23" t="n">
        <v>2500</v>
      </c>
      <c r="N1786" s="24" t="n">
        <f aca="false">L1786-M1786</f>
        <v>440</v>
      </c>
      <c r="O1786" s="25" t="n">
        <f aca="false">IF(L1786&gt;=M1786,1,0)</f>
        <v>1</v>
      </c>
      <c r="P1786" s="26" t="n">
        <v>0.977083333333333</v>
      </c>
      <c r="Q1786" s="26" t="n">
        <v>0.070448307410796</v>
      </c>
      <c r="R1786" s="25" t="n">
        <v>75</v>
      </c>
      <c r="S1786" s="21" t="n">
        <v>9</v>
      </c>
    </row>
    <row r="1787" customFormat="false" ht="15" hidden="false" customHeight="true" outlineLevel="0" collapsed="false">
      <c r="A1787" s="19" t="n">
        <v>46078</v>
      </c>
      <c r="B1787" s="1" t="s">
        <v>344</v>
      </c>
      <c r="C1787" s="1" t="s">
        <v>190</v>
      </c>
      <c r="D1787" s="1" t="n">
        <v>38</v>
      </c>
      <c r="E1787" s="1" t="s">
        <v>16</v>
      </c>
      <c r="F1787" s="1" t="s">
        <v>300</v>
      </c>
      <c r="G1787" s="1" t="s">
        <v>260</v>
      </c>
      <c r="H1787" s="20" t="n">
        <v>2100</v>
      </c>
      <c r="I1787" s="21" t="n">
        <v>16.66</v>
      </c>
      <c r="J1787" s="20" t="n">
        <f aca="false">H1787*I1787</f>
        <v>34986</v>
      </c>
      <c r="K1787" s="22" t="n">
        <v>1.4</v>
      </c>
      <c r="L1787" s="23" t="n">
        <f aca="false">H1787*K1787</f>
        <v>2940</v>
      </c>
      <c r="M1787" s="23" t="n">
        <v>2500</v>
      </c>
      <c r="N1787" s="24" t="n">
        <f aca="false">L1787-M1787</f>
        <v>440</v>
      </c>
      <c r="O1787" s="25" t="n">
        <f aca="false">IF(L1787&gt;=M1787,1,0)</f>
        <v>1</v>
      </c>
      <c r="P1787" s="26" t="n">
        <v>0.905434782608696</v>
      </c>
      <c r="Q1787" s="26" t="n">
        <v>0.0961098398169336</v>
      </c>
      <c r="R1787" s="25" t="n">
        <v>82</v>
      </c>
      <c r="S1787" s="21" t="n">
        <v>9</v>
      </c>
    </row>
    <row r="1788" customFormat="false" ht="15" hidden="false" customHeight="true" outlineLevel="0" collapsed="false">
      <c r="A1788" s="19" t="n">
        <v>46079</v>
      </c>
      <c r="B1788" s="1" t="s">
        <v>344</v>
      </c>
      <c r="C1788" s="1" t="s">
        <v>138</v>
      </c>
      <c r="D1788" s="1" t="n">
        <v>1</v>
      </c>
      <c r="E1788" s="1" t="s">
        <v>13</v>
      </c>
      <c r="F1788" s="1" t="s">
        <v>150</v>
      </c>
      <c r="G1788" s="1" t="s">
        <v>149</v>
      </c>
      <c r="H1788" s="20" t="n">
        <v>1400</v>
      </c>
      <c r="I1788" s="21" t="n">
        <v>20.43</v>
      </c>
      <c r="J1788" s="20" t="n">
        <f aca="false">H1788*I1788</f>
        <v>28602</v>
      </c>
      <c r="K1788" s="22" t="n">
        <v>2.2</v>
      </c>
      <c r="L1788" s="23" t="n">
        <f aca="false">H1788*K1788</f>
        <v>3080</v>
      </c>
      <c r="M1788" s="23" t="n">
        <v>2500</v>
      </c>
      <c r="N1788" s="24" t="n">
        <f aca="false">L1788-M1788</f>
        <v>580.000000000001</v>
      </c>
      <c r="O1788" s="25" t="n">
        <f aca="false">IF(L1788&gt;=M1788,1,0)</f>
        <v>1</v>
      </c>
      <c r="P1788" s="26" t="n">
        <v>0.8393</v>
      </c>
      <c r="Q1788" s="26" t="n">
        <v>0.1411</v>
      </c>
      <c r="R1788" s="25" t="n">
        <v>74</v>
      </c>
      <c r="S1788" s="21" t="n">
        <v>8</v>
      </c>
    </row>
    <row r="1789" customFormat="false" ht="15" hidden="false" customHeight="true" outlineLevel="0" collapsed="false">
      <c r="A1789" s="19" t="n">
        <v>46079</v>
      </c>
      <c r="B1789" s="1" t="s">
        <v>344</v>
      </c>
      <c r="C1789" s="1" t="s">
        <v>138</v>
      </c>
      <c r="D1789" s="1" t="n">
        <v>2</v>
      </c>
      <c r="E1789" s="1" t="s">
        <v>401</v>
      </c>
      <c r="F1789" s="1" t="s">
        <v>402</v>
      </c>
      <c r="G1789" s="1" t="s">
        <v>416</v>
      </c>
      <c r="H1789" s="20" t="n">
        <v>1050</v>
      </c>
      <c r="I1789" s="21" t="n">
        <v>21.61</v>
      </c>
      <c r="J1789" s="20" t="n">
        <f aca="false">H1789*I1789</f>
        <v>22690.5</v>
      </c>
      <c r="K1789" s="22" t="n">
        <v>2.75</v>
      </c>
      <c r="L1789" s="23" t="n">
        <f aca="false">H1789*K1789</f>
        <v>2887.5</v>
      </c>
      <c r="M1789" s="23" t="n">
        <v>2500</v>
      </c>
      <c r="N1789" s="24" t="n">
        <f aca="false">L1789-M1789</f>
        <v>387.5</v>
      </c>
      <c r="O1789" s="25" t="n">
        <f aca="false">IF(L1789&gt;=M1789,1,0)</f>
        <v>1</v>
      </c>
      <c r="P1789" s="26" t="n">
        <v>0.641</v>
      </c>
      <c r="Q1789" s="26" t="n">
        <v>0.1195</v>
      </c>
      <c r="R1789" s="25" t="n">
        <v>70</v>
      </c>
      <c r="S1789" s="21" t="n">
        <v>8</v>
      </c>
    </row>
    <row r="1790" customFormat="false" ht="15" hidden="false" customHeight="true" outlineLevel="0" collapsed="false">
      <c r="A1790" s="19" t="n">
        <v>46079</v>
      </c>
      <c r="B1790" s="1" t="s">
        <v>344</v>
      </c>
      <c r="C1790" s="1" t="s">
        <v>138</v>
      </c>
      <c r="D1790" s="1" t="n">
        <v>3</v>
      </c>
      <c r="E1790" s="1" t="s">
        <v>13</v>
      </c>
      <c r="F1790" s="1" t="s">
        <v>234</v>
      </c>
      <c r="G1790" s="1" t="s">
        <v>149</v>
      </c>
      <c r="H1790" s="20" t="n">
        <v>1550</v>
      </c>
      <c r="I1790" s="21" t="n">
        <v>20.83</v>
      </c>
      <c r="J1790" s="20" t="n">
        <f aca="false">H1790*I1790</f>
        <v>32286.5</v>
      </c>
      <c r="K1790" s="22" t="n">
        <v>2.2</v>
      </c>
      <c r="L1790" s="23" t="n">
        <f aca="false">H1790*K1790</f>
        <v>3410</v>
      </c>
      <c r="M1790" s="23" t="n">
        <v>2500</v>
      </c>
      <c r="N1790" s="24" t="n">
        <f aca="false">L1790-M1790</f>
        <v>910.000000000001</v>
      </c>
      <c r="O1790" s="25" t="n">
        <f aca="false">IF(L1790&gt;=M1790,1,0)</f>
        <v>1</v>
      </c>
      <c r="P1790" s="26" t="n">
        <v>0.8569</v>
      </c>
      <c r="Q1790" s="26" t="n">
        <v>0.1346</v>
      </c>
      <c r="R1790" s="25" t="n">
        <v>77</v>
      </c>
      <c r="S1790" s="21" t="n">
        <v>8</v>
      </c>
    </row>
    <row r="1791" customFormat="false" ht="15" hidden="false" customHeight="true" outlineLevel="0" collapsed="false">
      <c r="A1791" s="19" t="n">
        <v>46079</v>
      </c>
      <c r="B1791" s="1" t="s">
        <v>344</v>
      </c>
      <c r="C1791" s="1" t="s">
        <v>138</v>
      </c>
      <c r="D1791" s="1" t="n">
        <v>4</v>
      </c>
      <c r="E1791" s="1" t="s">
        <v>145</v>
      </c>
      <c r="F1791" s="1" t="s">
        <v>363</v>
      </c>
      <c r="G1791" s="1" t="s">
        <v>374</v>
      </c>
      <c r="H1791" s="20" t="n">
        <v>1300</v>
      </c>
      <c r="I1791" s="21" t="n">
        <v>21.01</v>
      </c>
      <c r="J1791" s="20" t="n">
        <f aca="false">H1791*I1791</f>
        <v>27313</v>
      </c>
      <c r="K1791" s="22" t="n">
        <v>3</v>
      </c>
      <c r="L1791" s="23" t="n">
        <f aca="false">H1791*K1791</f>
        <v>3900</v>
      </c>
      <c r="M1791" s="23" t="n">
        <v>2500</v>
      </c>
      <c r="N1791" s="24" t="n">
        <f aca="false">L1791-M1791</f>
        <v>1400</v>
      </c>
      <c r="O1791" s="25" t="n">
        <f aca="false">IF(L1791&gt;=M1791,1,0)</f>
        <v>1</v>
      </c>
      <c r="P1791" s="26" t="n">
        <v>0.76</v>
      </c>
      <c r="Q1791" s="26" t="n">
        <v>0.1016</v>
      </c>
      <c r="R1791" s="25" t="n">
        <v>74</v>
      </c>
      <c r="S1791" s="21" t="n">
        <v>8</v>
      </c>
    </row>
    <row r="1792" customFormat="false" ht="15" hidden="false" customHeight="true" outlineLevel="0" collapsed="false">
      <c r="A1792" s="19" t="n">
        <v>46079</v>
      </c>
      <c r="B1792" s="1" t="s">
        <v>344</v>
      </c>
      <c r="C1792" s="1" t="s">
        <v>138</v>
      </c>
      <c r="D1792" s="1" t="n">
        <v>5</v>
      </c>
      <c r="E1792" s="1" t="s">
        <v>13</v>
      </c>
      <c r="F1792" s="1" t="s">
        <v>422</v>
      </c>
      <c r="G1792" s="1" t="s">
        <v>149</v>
      </c>
      <c r="H1792" s="20" t="n">
        <v>1200</v>
      </c>
      <c r="I1792" s="21" t="n">
        <v>21.43</v>
      </c>
      <c r="J1792" s="20" t="n">
        <f aca="false">H1792*I1792</f>
        <v>25716</v>
      </c>
      <c r="K1792" s="22" t="n">
        <v>2.2</v>
      </c>
      <c r="L1792" s="23" t="n">
        <f aca="false">H1792*K1792</f>
        <v>2640</v>
      </c>
      <c r="M1792" s="23" t="n">
        <v>2500</v>
      </c>
      <c r="N1792" s="24" t="n">
        <f aca="false">L1792-M1792</f>
        <v>140</v>
      </c>
      <c r="O1792" s="25" t="n">
        <f aca="false">IF(L1792&gt;=M1792,1,0)</f>
        <v>1</v>
      </c>
      <c r="P1792" s="26" t="n">
        <v>0.6635</v>
      </c>
      <c r="Q1792" s="26" t="n">
        <v>0.1042</v>
      </c>
      <c r="R1792" s="25" t="n">
        <v>80</v>
      </c>
      <c r="S1792" s="21" t="n">
        <v>8</v>
      </c>
    </row>
    <row r="1793" customFormat="false" ht="15" hidden="false" customHeight="true" outlineLevel="0" collapsed="false">
      <c r="A1793" s="19" t="n">
        <v>46079</v>
      </c>
      <c r="B1793" s="1" t="s">
        <v>344</v>
      </c>
      <c r="C1793" s="1" t="s">
        <v>138</v>
      </c>
      <c r="D1793" s="1" t="n">
        <v>6</v>
      </c>
      <c r="E1793" s="1" t="s">
        <v>13</v>
      </c>
      <c r="F1793" s="1" t="s">
        <v>199</v>
      </c>
      <c r="G1793" s="1" t="s">
        <v>149</v>
      </c>
      <c r="H1793" s="20" t="n">
        <v>1300</v>
      </c>
      <c r="I1793" s="21" t="n">
        <v>20.43</v>
      </c>
      <c r="J1793" s="20" t="n">
        <f aca="false">H1793*I1793</f>
        <v>26559</v>
      </c>
      <c r="K1793" s="22" t="n">
        <v>2.2</v>
      </c>
      <c r="L1793" s="23" t="n">
        <f aca="false">H1793*K1793</f>
        <v>2860</v>
      </c>
      <c r="M1793" s="23" t="n">
        <v>2500</v>
      </c>
      <c r="N1793" s="24" t="n">
        <f aca="false">L1793-M1793</f>
        <v>360</v>
      </c>
      <c r="O1793" s="25" t="n">
        <f aca="false">IF(L1793&gt;=M1793,1,0)</f>
        <v>1</v>
      </c>
      <c r="P1793" s="26" t="n">
        <v>0.7317</v>
      </c>
      <c r="Q1793" s="26" t="n">
        <v>0.1206</v>
      </c>
      <c r="R1793" s="25" t="n">
        <v>73</v>
      </c>
      <c r="S1793" s="21" t="n">
        <v>8</v>
      </c>
    </row>
    <row r="1794" customFormat="false" ht="15" hidden="false" customHeight="true" outlineLevel="0" collapsed="false">
      <c r="A1794" s="19" t="n">
        <v>46079</v>
      </c>
      <c r="B1794" s="1" t="s">
        <v>344</v>
      </c>
      <c r="C1794" s="1" t="s">
        <v>138</v>
      </c>
      <c r="D1794" s="1" t="n">
        <v>7</v>
      </c>
      <c r="E1794" s="1" t="s">
        <v>13</v>
      </c>
      <c r="F1794" s="1" t="s">
        <v>420</v>
      </c>
      <c r="G1794" s="1" t="s">
        <v>149</v>
      </c>
      <c r="H1794" s="20" t="n">
        <v>1500</v>
      </c>
      <c r="I1794" s="21" t="n">
        <v>20.83</v>
      </c>
      <c r="J1794" s="20" t="n">
        <f aca="false">H1794*I1794</f>
        <v>31245</v>
      </c>
      <c r="K1794" s="22" t="n">
        <v>2.2</v>
      </c>
      <c r="L1794" s="23" t="n">
        <f aca="false">H1794*K1794</f>
        <v>3300</v>
      </c>
      <c r="M1794" s="23" t="n">
        <v>2500</v>
      </c>
      <c r="N1794" s="24" t="n">
        <f aca="false">L1794-M1794</f>
        <v>800.000000000001</v>
      </c>
      <c r="O1794" s="25" t="n">
        <f aca="false">IF(L1794&gt;=M1794,1,0)</f>
        <v>1</v>
      </c>
      <c r="P1794" s="26" t="n">
        <v>0.8292</v>
      </c>
      <c r="Q1794" s="26" t="n">
        <v>0.1358</v>
      </c>
      <c r="R1794" s="25" t="n">
        <v>77</v>
      </c>
      <c r="S1794" s="21" t="n">
        <v>8</v>
      </c>
    </row>
    <row r="1795" customFormat="false" ht="15" hidden="false" customHeight="true" outlineLevel="0" collapsed="false">
      <c r="A1795" s="19" t="n">
        <v>46079</v>
      </c>
      <c r="B1795" s="1" t="s">
        <v>344</v>
      </c>
      <c r="C1795" s="1" t="s">
        <v>138</v>
      </c>
      <c r="D1795" s="1" t="n">
        <v>8</v>
      </c>
      <c r="E1795" s="1" t="s">
        <v>13</v>
      </c>
      <c r="F1795" s="1" t="s">
        <v>423</v>
      </c>
      <c r="G1795" s="1" t="s">
        <v>149</v>
      </c>
      <c r="H1795" s="20" t="n">
        <v>1500</v>
      </c>
      <c r="I1795" s="21" t="n">
        <v>19.64</v>
      </c>
      <c r="J1795" s="20" t="n">
        <f aca="false">H1795*I1795</f>
        <v>29460</v>
      </c>
      <c r="K1795" s="22" t="n">
        <v>2.2</v>
      </c>
      <c r="L1795" s="23" t="n">
        <f aca="false">H1795*K1795</f>
        <v>3300</v>
      </c>
      <c r="M1795" s="23" t="n">
        <v>2500</v>
      </c>
      <c r="N1795" s="24" t="n">
        <f aca="false">L1795-M1795</f>
        <v>800.000000000001</v>
      </c>
      <c r="O1795" s="25" t="n">
        <f aca="false">IF(L1795&gt;=M1795,1,0)</f>
        <v>1</v>
      </c>
      <c r="P1795" s="26" t="n">
        <v>0.8451</v>
      </c>
      <c r="Q1795" s="26" t="n">
        <v>0.1242</v>
      </c>
      <c r="R1795" s="25" t="n">
        <v>72</v>
      </c>
      <c r="S1795" s="21" t="n">
        <v>8</v>
      </c>
    </row>
    <row r="1796" customFormat="false" ht="15" hidden="false" customHeight="true" outlineLevel="0" collapsed="false">
      <c r="A1796" s="19" t="n">
        <v>46079</v>
      </c>
      <c r="B1796" s="1" t="s">
        <v>344</v>
      </c>
      <c r="C1796" s="1" t="s">
        <v>138</v>
      </c>
      <c r="D1796" s="1" t="n">
        <v>9</v>
      </c>
      <c r="E1796" s="1" t="s">
        <v>10</v>
      </c>
      <c r="F1796" s="1" t="s">
        <v>417</v>
      </c>
      <c r="G1796" s="1" t="s">
        <v>424</v>
      </c>
      <c r="H1796" s="20" t="n">
        <v>1400</v>
      </c>
      <c r="I1796" s="21" t="n">
        <v>17.41</v>
      </c>
      <c r="J1796" s="20" t="n">
        <f aca="false">H1796*I1796</f>
        <v>24374</v>
      </c>
      <c r="K1796" s="22" t="n">
        <v>1.44</v>
      </c>
      <c r="L1796" s="23" t="n">
        <f aca="false">H1796*K1796</f>
        <v>2016</v>
      </c>
      <c r="M1796" s="23" t="n">
        <v>2500</v>
      </c>
      <c r="N1796" s="24" t="n">
        <f aca="false">L1796-M1796</f>
        <v>-484</v>
      </c>
      <c r="O1796" s="25" t="n">
        <f aca="false">IF(L1796&gt;=M1796,1,0)</f>
        <v>0</v>
      </c>
      <c r="P1796" s="26" t="n">
        <v>0.7842</v>
      </c>
      <c r="Q1796" s="26" t="n">
        <v>0.1261</v>
      </c>
      <c r="R1796" s="25" t="n">
        <v>61</v>
      </c>
      <c r="S1796" s="21" t="n">
        <v>8</v>
      </c>
    </row>
    <row r="1797" customFormat="false" ht="15" hidden="false" customHeight="true" outlineLevel="0" collapsed="false">
      <c r="A1797" s="19" t="n">
        <v>46079</v>
      </c>
      <c r="B1797" s="1" t="s">
        <v>344</v>
      </c>
      <c r="C1797" s="1" t="s">
        <v>138</v>
      </c>
      <c r="D1797" s="1" t="n">
        <v>10</v>
      </c>
      <c r="E1797" s="1" t="s">
        <v>16</v>
      </c>
      <c r="F1797" s="1" t="s">
        <v>300</v>
      </c>
      <c r="G1797" s="1" t="s">
        <v>398</v>
      </c>
      <c r="H1797" s="20" t="n">
        <v>1500</v>
      </c>
      <c r="I1797" s="21" t="n">
        <v>18.51</v>
      </c>
      <c r="J1797" s="20" t="n">
        <f aca="false">H1797*I1797</f>
        <v>27765</v>
      </c>
      <c r="K1797" s="22" t="n">
        <v>1.4</v>
      </c>
      <c r="L1797" s="23" t="n">
        <f aca="false">H1797*K1797</f>
        <v>2100</v>
      </c>
      <c r="M1797" s="23" t="n">
        <v>2500</v>
      </c>
      <c r="N1797" s="24" t="n">
        <f aca="false">L1797-M1797</f>
        <v>-400</v>
      </c>
      <c r="O1797" s="25" t="n">
        <f aca="false">IF(L1797&gt;=M1797,1,0)</f>
        <v>0</v>
      </c>
      <c r="P1797" s="26" t="n">
        <v>0.8444</v>
      </c>
      <c r="Q1797" s="26" t="n">
        <v>0.1293</v>
      </c>
      <c r="R1797" s="25" t="n">
        <v>68</v>
      </c>
      <c r="S1797" s="21" t="n">
        <v>8</v>
      </c>
    </row>
    <row r="1798" customFormat="false" ht="15" hidden="false" customHeight="true" outlineLevel="0" collapsed="false">
      <c r="A1798" s="19" t="n">
        <v>46079</v>
      </c>
      <c r="B1798" s="1" t="s">
        <v>344</v>
      </c>
      <c r="C1798" s="1" t="s">
        <v>138</v>
      </c>
      <c r="D1798" s="1" t="n">
        <v>11</v>
      </c>
      <c r="E1798" s="1" t="s">
        <v>10</v>
      </c>
      <c r="F1798" s="1" t="s">
        <v>346</v>
      </c>
      <c r="G1798" s="1" t="s">
        <v>350</v>
      </c>
      <c r="H1798" s="20" t="n">
        <v>1370</v>
      </c>
      <c r="I1798" s="21" t="n">
        <v>22.25</v>
      </c>
      <c r="J1798" s="20" t="n">
        <f aca="false">H1798*I1798</f>
        <v>30482.5</v>
      </c>
      <c r="K1798" s="22" t="n">
        <v>1.99</v>
      </c>
      <c r="L1798" s="23" t="n">
        <f aca="false">H1798*K1798</f>
        <v>2726.3</v>
      </c>
      <c r="M1798" s="23" t="n">
        <v>2500</v>
      </c>
      <c r="N1798" s="24" t="n">
        <f aca="false">L1798-M1798</f>
        <v>226.3</v>
      </c>
      <c r="O1798" s="25" t="n">
        <f aca="false">IF(L1798&gt;=M1798,1,0)</f>
        <v>1</v>
      </c>
      <c r="P1798" s="26" t="n">
        <v>0.8301</v>
      </c>
      <c r="Q1798" s="26" t="n">
        <v>0.102</v>
      </c>
      <c r="R1798" s="25" t="n">
        <v>75</v>
      </c>
      <c r="S1798" s="21" t="n">
        <v>8</v>
      </c>
    </row>
    <row r="1799" customFormat="false" ht="15" hidden="false" customHeight="true" outlineLevel="0" collapsed="false">
      <c r="A1799" s="19" t="n">
        <v>46079</v>
      </c>
      <c r="B1799" s="1" t="s">
        <v>344</v>
      </c>
      <c r="C1799" s="1" t="s">
        <v>138</v>
      </c>
      <c r="D1799" s="1" t="n">
        <v>12</v>
      </c>
      <c r="E1799" s="1" t="s">
        <v>10</v>
      </c>
      <c r="F1799" s="1" t="s">
        <v>417</v>
      </c>
      <c r="G1799" s="1" t="s">
        <v>424</v>
      </c>
      <c r="H1799" s="20" t="n">
        <v>1500</v>
      </c>
      <c r="I1799" s="21" t="n">
        <v>17.41</v>
      </c>
      <c r="J1799" s="20" t="n">
        <f aca="false">H1799*I1799</f>
        <v>26115</v>
      </c>
      <c r="K1799" s="22" t="n">
        <v>1.44</v>
      </c>
      <c r="L1799" s="23" t="n">
        <f aca="false">H1799*K1799</f>
        <v>2160</v>
      </c>
      <c r="M1799" s="23" t="n">
        <v>2500</v>
      </c>
      <c r="N1799" s="24" t="n">
        <f aca="false">L1799-M1799</f>
        <v>-340</v>
      </c>
      <c r="O1799" s="25" t="n">
        <f aca="false">IF(L1799&gt;=M1799,1,0)</f>
        <v>0</v>
      </c>
      <c r="P1799" s="26" t="n">
        <v>0.8354</v>
      </c>
      <c r="Q1799" s="26" t="n">
        <v>0.1648</v>
      </c>
      <c r="R1799" s="25" t="n">
        <v>63</v>
      </c>
      <c r="S1799" s="21" t="n">
        <v>8</v>
      </c>
    </row>
    <row r="1800" customFormat="false" ht="15" hidden="false" customHeight="true" outlineLevel="0" collapsed="false">
      <c r="A1800" s="19" t="n">
        <v>46079</v>
      </c>
      <c r="B1800" s="1" t="s">
        <v>344</v>
      </c>
      <c r="C1800" s="1" t="s">
        <v>138</v>
      </c>
      <c r="D1800" s="1" t="n">
        <v>13</v>
      </c>
      <c r="E1800" s="1" t="s">
        <v>10</v>
      </c>
      <c r="F1800" s="1" t="s">
        <v>167</v>
      </c>
      <c r="G1800" s="1" t="s">
        <v>208</v>
      </c>
      <c r="H1800" s="20" t="n">
        <v>800</v>
      </c>
      <c r="I1800" s="21" t="n">
        <v>22.25</v>
      </c>
      <c r="J1800" s="20" t="n">
        <f aca="false">H1800*I1800</f>
        <v>17800</v>
      </c>
      <c r="K1800" s="22" t="n">
        <v>1.53</v>
      </c>
      <c r="L1800" s="23" t="n">
        <f aca="false">H1800*K1800</f>
        <v>1224</v>
      </c>
      <c r="M1800" s="23" t="n">
        <v>2500</v>
      </c>
      <c r="N1800" s="24" t="n">
        <f aca="false">L1800-M1800</f>
        <v>-1276</v>
      </c>
      <c r="O1800" s="25" t="n">
        <f aca="false">IF(L1800&gt;=M1800,1,0)</f>
        <v>0</v>
      </c>
      <c r="P1800" s="26" t="n">
        <v>0.508</v>
      </c>
      <c r="Q1800" s="26" t="n">
        <v>0.1449</v>
      </c>
      <c r="R1800" s="25" t="n">
        <v>73</v>
      </c>
      <c r="S1800" s="21" t="n">
        <v>8</v>
      </c>
    </row>
    <row r="1801" customFormat="false" ht="15" hidden="false" customHeight="true" outlineLevel="0" collapsed="false">
      <c r="A1801" s="19" t="n">
        <v>46079</v>
      </c>
      <c r="B1801" s="1" t="s">
        <v>344</v>
      </c>
      <c r="C1801" s="1" t="s">
        <v>138</v>
      </c>
      <c r="D1801" s="1" t="n">
        <v>14</v>
      </c>
      <c r="E1801" s="1" t="s">
        <v>10</v>
      </c>
      <c r="F1801" s="1" t="s">
        <v>160</v>
      </c>
      <c r="G1801" s="1" t="s">
        <v>161</v>
      </c>
      <c r="H1801" s="20" t="n">
        <v>1450</v>
      </c>
      <c r="I1801" s="21" t="n">
        <v>22.05</v>
      </c>
      <c r="J1801" s="20" t="n">
        <f aca="false">H1801*I1801</f>
        <v>31972.5</v>
      </c>
      <c r="K1801" s="22" t="n">
        <v>1.83</v>
      </c>
      <c r="L1801" s="23" t="n">
        <f aca="false">H1801*K1801</f>
        <v>2653.5</v>
      </c>
      <c r="M1801" s="23" t="n">
        <v>2500</v>
      </c>
      <c r="N1801" s="24" t="n">
        <f aca="false">L1801-M1801</f>
        <v>153.5</v>
      </c>
      <c r="O1801" s="25" t="n">
        <f aca="false">IF(L1801&gt;=M1801,1,0)</f>
        <v>1</v>
      </c>
      <c r="P1801" s="26" t="n">
        <v>0.9063</v>
      </c>
      <c r="Q1801" s="26" t="n">
        <v>0.1472</v>
      </c>
      <c r="R1801" s="25" t="n">
        <v>73</v>
      </c>
      <c r="S1801" s="21" t="n">
        <v>8</v>
      </c>
    </row>
    <row r="1802" customFormat="false" ht="15" hidden="false" customHeight="true" outlineLevel="0" collapsed="false">
      <c r="A1802" s="19" t="n">
        <v>46079</v>
      </c>
      <c r="B1802" s="1" t="s">
        <v>344</v>
      </c>
      <c r="C1802" s="1" t="s">
        <v>138</v>
      </c>
      <c r="D1802" s="1" t="n">
        <v>15</v>
      </c>
      <c r="E1802" s="1" t="s">
        <v>10</v>
      </c>
      <c r="F1802" s="1" t="s">
        <v>167</v>
      </c>
      <c r="G1802" s="1" t="s">
        <v>208</v>
      </c>
      <c r="H1802" s="20" t="n">
        <v>2000</v>
      </c>
      <c r="I1802" s="21" t="n">
        <v>19.05</v>
      </c>
      <c r="J1802" s="20" t="n">
        <f aca="false">H1802*I1802</f>
        <v>38100</v>
      </c>
      <c r="K1802" s="22" t="n">
        <v>1.53</v>
      </c>
      <c r="L1802" s="23" t="n">
        <f aca="false">H1802*K1802</f>
        <v>3060</v>
      </c>
      <c r="M1802" s="23" t="n">
        <v>2500</v>
      </c>
      <c r="N1802" s="24" t="n">
        <f aca="false">L1802-M1802</f>
        <v>560</v>
      </c>
      <c r="O1802" s="25" t="n">
        <f aca="false">IF(L1802&gt;=M1802,1,0)</f>
        <v>1</v>
      </c>
      <c r="P1802" s="26" t="n">
        <v>1.016</v>
      </c>
      <c r="Q1802" s="26" t="n">
        <v>0.1391</v>
      </c>
      <c r="R1802" s="25" t="n">
        <v>75</v>
      </c>
      <c r="S1802" s="21" t="n">
        <v>8</v>
      </c>
    </row>
    <row r="1803" customFormat="false" ht="15" hidden="false" customHeight="true" outlineLevel="0" collapsed="false">
      <c r="A1803" s="19" t="n">
        <v>46079</v>
      </c>
      <c r="B1803" s="1" t="s">
        <v>344</v>
      </c>
      <c r="C1803" s="1" t="s">
        <v>138</v>
      </c>
      <c r="D1803" s="1" t="n">
        <v>16</v>
      </c>
      <c r="E1803" s="1" t="s">
        <v>10</v>
      </c>
      <c r="F1803" s="1" t="s">
        <v>346</v>
      </c>
      <c r="G1803" s="1" t="s">
        <v>350</v>
      </c>
      <c r="H1803" s="20" t="n">
        <v>1300</v>
      </c>
      <c r="I1803" s="21" t="n">
        <v>22.25</v>
      </c>
      <c r="J1803" s="20" t="n">
        <f aca="false">H1803*I1803</f>
        <v>28925</v>
      </c>
      <c r="K1803" s="22" t="n">
        <v>1.99</v>
      </c>
      <c r="L1803" s="23" t="n">
        <f aca="false">H1803*K1803</f>
        <v>2587</v>
      </c>
      <c r="M1803" s="23" t="n">
        <v>2500</v>
      </c>
      <c r="N1803" s="24" t="n">
        <f aca="false">L1803-M1803</f>
        <v>87</v>
      </c>
      <c r="O1803" s="25" t="n">
        <f aca="false">IF(L1803&gt;=M1803,1,0)</f>
        <v>1</v>
      </c>
      <c r="P1803" s="26" t="n">
        <v>0.8035</v>
      </c>
      <c r="Q1803" s="26" t="n">
        <v>0.13</v>
      </c>
      <c r="R1803" s="25" t="n">
        <v>75</v>
      </c>
      <c r="S1803" s="21" t="n">
        <v>8</v>
      </c>
    </row>
    <row r="1804" customFormat="false" ht="15" hidden="false" customHeight="true" outlineLevel="0" collapsed="false">
      <c r="A1804" s="19" t="n">
        <v>46079</v>
      </c>
      <c r="B1804" s="1" t="s">
        <v>344</v>
      </c>
      <c r="C1804" s="1" t="s">
        <v>164</v>
      </c>
      <c r="D1804" s="1" t="n">
        <v>17</v>
      </c>
      <c r="E1804" s="1" t="s">
        <v>10</v>
      </c>
      <c r="F1804" s="1" t="s">
        <v>399</v>
      </c>
      <c r="G1804" s="1" t="s">
        <v>405</v>
      </c>
      <c r="H1804" s="20" t="n">
        <v>1500</v>
      </c>
      <c r="I1804" s="21" t="n">
        <v>20.36</v>
      </c>
      <c r="J1804" s="20" t="n">
        <f aca="false">H1804*I1804</f>
        <v>30540</v>
      </c>
      <c r="K1804" s="22" t="n">
        <v>1.79</v>
      </c>
      <c r="L1804" s="23" t="n">
        <f aca="false">H1804*K1804</f>
        <v>2685</v>
      </c>
      <c r="M1804" s="23" t="n">
        <v>2500</v>
      </c>
      <c r="N1804" s="24" t="n">
        <f aca="false">L1804-M1804</f>
        <v>185</v>
      </c>
      <c r="O1804" s="25" t="n">
        <f aca="false">IF(L1804&gt;=M1804,1,0)</f>
        <v>1</v>
      </c>
      <c r="P1804" s="26" t="n">
        <v>0.8263</v>
      </c>
      <c r="Q1804" s="26" t="n">
        <v>0.0628</v>
      </c>
      <c r="R1804" s="25" t="n">
        <v>77</v>
      </c>
      <c r="S1804" s="21" t="n">
        <v>8</v>
      </c>
    </row>
    <row r="1805" customFormat="false" ht="15" hidden="false" customHeight="true" outlineLevel="0" collapsed="false">
      <c r="A1805" s="19" t="n">
        <v>46079</v>
      </c>
      <c r="B1805" s="1" t="s">
        <v>344</v>
      </c>
      <c r="C1805" s="1" t="s">
        <v>164</v>
      </c>
      <c r="D1805" s="1" t="n">
        <v>18</v>
      </c>
      <c r="E1805" s="1" t="s">
        <v>10</v>
      </c>
      <c r="F1805" s="1" t="s">
        <v>160</v>
      </c>
      <c r="G1805" s="1" t="s">
        <v>161</v>
      </c>
      <c r="H1805" s="20" t="n">
        <v>1400</v>
      </c>
      <c r="I1805" s="21" t="n">
        <v>22.05</v>
      </c>
      <c r="J1805" s="20" t="n">
        <f aca="false">H1805*I1805</f>
        <v>30870</v>
      </c>
      <c r="K1805" s="22" t="n">
        <v>1.83</v>
      </c>
      <c r="L1805" s="23" t="n">
        <f aca="false">H1805*K1805</f>
        <v>2562</v>
      </c>
      <c r="M1805" s="23" t="n">
        <v>2500</v>
      </c>
      <c r="N1805" s="24" t="n">
        <f aca="false">L1805-M1805</f>
        <v>62</v>
      </c>
      <c r="O1805" s="25" t="n">
        <f aca="false">IF(L1805&gt;=M1805,1,0)</f>
        <v>1</v>
      </c>
      <c r="P1805" s="26" t="n">
        <v>0.7656</v>
      </c>
      <c r="Q1805" s="26" t="n">
        <v>0.0987</v>
      </c>
      <c r="R1805" s="25" t="n">
        <v>82</v>
      </c>
      <c r="S1805" s="21" t="n">
        <v>8</v>
      </c>
    </row>
    <row r="1806" customFormat="false" ht="15" hidden="false" customHeight="true" outlineLevel="0" collapsed="false">
      <c r="A1806" s="19" t="n">
        <v>46079</v>
      </c>
      <c r="B1806" s="1" t="s">
        <v>344</v>
      </c>
      <c r="C1806" s="1" t="s">
        <v>164</v>
      </c>
      <c r="D1806" s="1" t="n">
        <v>19</v>
      </c>
      <c r="E1806" s="1" t="s">
        <v>10</v>
      </c>
      <c r="F1806" s="1" t="s">
        <v>167</v>
      </c>
      <c r="G1806" s="1" t="s">
        <v>208</v>
      </c>
      <c r="H1806" s="20" t="n">
        <v>2000</v>
      </c>
      <c r="I1806" s="21" t="n">
        <v>18.43</v>
      </c>
      <c r="J1806" s="20" t="n">
        <f aca="false">H1806*I1806</f>
        <v>36860</v>
      </c>
      <c r="K1806" s="22" t="n">
        <v>1.83</v>
      </c>
      <c r="L1806" s="23" t="n">
        <f aca="false">H1806*K1806</f>
        <v>3660</v>
      </c>
      <c r="M1806" s="23" t="n">
        <v>2500</v>
      </c>
      <c r="N1806" s="24" t="n">
        <f aca="false">L1806-M1806</f>
        <v>1160</v>
      </c>
      <c r="O1806" s="25" t="n">
        <f aca="false">IF(L1806&gt;=M1806,1,0)</f>
        <v>1</v>
      </c>
      <c r="P1806" s="26" t="n">
        <v>0.9365</v>
      </c>
      <c r="Q1806" s="26" t="n">
        <v>0.0715</v>
      </c>
      <c r="R1806" s="25" t="n">
        <v>81</v>
      </c>
      <c r="S1806" s="21" t="n">
        <v>8</v>
      </c>
    </row>
    <row r="1807" customFormat="false" ht="15" hidden="false" customHeight="true" outlineLevel="0" collapsed="false">
      <c r="A1807" s="19" t="n">
        <v>46079</v>
      </c>
      <c r="B1807" s="1" t="s">
        <v>344</v>
      </c>
      <c r="C1807" s="1" t="s">
        <v>164</v>
      </c>
      <c r="D1807" s="1" t="n">
        <v>20</v>
      </c>
      <c r="E1807" s="1" t="s">
        <v>10</v>
      </c>
      <c r="F1807" s="1" t="s">
        <v>399</v>
      </c>
      <c r="G1807" s="1" t="s">
        <v>405</v>
      </c>
      <c r="H1807" s="20" t="n">
        <v>1500</v>
      </c>
      <c r="I1807" s="21" t="n">
        <v>20.36</v>
      </c>
      <c r="J1807" s="20" t="n">
        <f aca="false">H1807*I1807</f>
        <v>30540</v>
      </c>
      <c r="K1807" s="22" t="n">
        <v>1.79</v>
      </c>
      <c r="L1807" s="23" t="n">
        <f aca="false">H1807*K1807</f>
        <v>2685</v>
      </c>
      <c r="M1807" s="23" t="n">
        <v>2500</v>
      </c>
      <c r="N1807" s="24" t="n">
        <f aca="false">L1807-M1807</f>
        <v>185</v>
      </c>
      <c r="O1807" s="25" t="n">
        <f aca="false">IF(L1807&gt;=M1807,1,0)</f>
        <v>1</v>
      </c>
      <c r="P1807" s="26" t="n">
        <v>0.821</v>
      </c>
      <c r="Q1807" s="26" t="n">
        <v>0.0913</v>
      </c>
      <c r="R1807" s="25" t="n">
        <v>77</v>
      </c>
      <c r="S1807" s="21" t="n">
        <v>8</v>
      </c>
    </row>
    <row r="1808" customFormat="false" ht="15" hidden="false" customHeight="true" outlineLevel="0" collapsed="false">
      <c r="A1808" s="19" t="n">
        <v>46079</v>
      </c>
      <c r="B1808" s="1" t="s">
        <v>344</v>
      </c>
      <c r="C1808" s="1" t="s">
        <v>164</v>
      </c>
      <c r="D1808" s="1" t="n">
        <v>21</v>
      </c>
      <c r="E1808" s="1" t="s">
        <v>10</v>
      </c>
      <c r="F1808" s="1" t="s">
        <v>361</v>
      </c>
      <c r="G1808" s="1" t="s">
        <v>370</v>
      </c>
      <c r="H1808" s="20" t="n">
        <v>820</v>
      </c>
      <c r="I1808" s="21" t="n">
        <v>46.93</v>
      </c>
      <c r="J1808" s="20" t="n">
        <f aca="false">H1808*I1808</f>
        <v>38482.6</v>
      </c>
      <c r="K1808" s="22" t="n">
        <v>3.6</v>
      </c>
      <c r="L1808" s="23" t="n">
        <f aca="false">H1808*K1808</f>
        <v>2952</v>
      </c>
      <c r="M1808" s="23" t="n">
        <v>2500</v>
      </c>
      <c r="N1808" s="24" t="n">
        <f aca="false">L1808-M1808</f>
        <v>452</v>
      </c>
      <c r="O1808" s="25" t="n">
        <f aca="false">IF(L1808&gt;=M1808,1,0)</f>
        <v>1</v>
      </c>
      <c r="P1808" s="26" t="n">
        <v>0.9123</v>
      </c>
      <c r="Q1808" s="26" t="n">
        <v>0.0843</v>
      </c>
      <c r="R1808" s="25" t="n">
        <v>76</v>
      </c>
      <c r="S1808" s="21" t="n">
        <v>9</v>
      </c>
    </row>
    <row r="1809" customFormat="false" ht="15" hidden="false" customHeight="true" outlineLevel="0" collapsed="false">
      <c r="A1809" s="19" t="n">
        <v>46079</v>
      </c>
      <c r="B1809" s="1" t="s">
        <v>344</v>
      </c>
      <c r="C1809" s="1" t="s">
        <v>164</v>
      </c>
      <c r="D1809" s="1" t="n">
        <v>22</v>
      </c>
      <c r="E1809" s="1" t="s">
        <v>10</v>
      </c>
      <c r="F1809" s="1" t="s">
        <v>399</v>
      </c>
      <c r="G1809" s="1" t="s">
        <v>405</v>
      </c>
      <c r="H1809" s="20" t="n">
        <v>1450</v>
      </c>
      <c r="I1809" s="21" t="n">
        <v>20.36</v>
      </c>
      <c r="J1809" s="20" t="n">
        <f aca="false">H1809*I1809</f>
        <v>29522</v>
      </c>
      <c r="K1809" s="22" t="n">
        <v>1.79</v>
      </c>
      <c r="L1809" s="23" t="n">
        <f aca="false">H1809*K1809</f>
        <v>2595.5</v>
      </c>
      <c r="M1809" s="23" t="n">
        <v>2500</v>
      </c>
      <c r="N1809" s="24" t="n">
        <f aca="false">L1809-M1809</f>
        <v>95.5</v>
      </c>
      <c r="O1809" s="25" t="n">
        <f aca="false">IF(L1809&gt;=M1809,1,0)</f>
        <v>1</v>
      </c>
      <c r="P1809" s="26" t="n">
        <v>0.8269</v>
      </c>
      <c r="Q1809" s="26" t="n">
        <v>0.0954</v>
      </c>
      <c r="R1809" s="25" t="n">
        <v>74</v>
      </c>
      <c r="S1809" s="21" t="n">
        <v>8</v>
      </c>
    </row>
    <row r="1810" customFormat="false" ht="15" hidden="false" customHeight="true" outlineLevel="0" collapsed="false">
      <c r="A1810" s="19" t="n">
        <v>46079</v>
      </c>
      <c r="B1810" s="1" t="s">
        <v>344</v>
      </c>
      <c r="C1810" s="1" t="s">
        <v>164</v>
      </c>
      <c r="D1810" s="1" t="n">
        <v>23</v>
      </c>
      <c r="E1810" s="1" t="s">
        <v>22</v>
      </c>
      <c r="F1810" s="1" t="s">
        <v>308</v>
      </c>
      <c r="G1810" s="1" t="s">
        <v>375</v>
      </c>
      <c r="H1810" s="20" t="n">
        <v>1450</v>
      </c>
      <c r="I1810" s="21" t="n">
        <v>22.23</v>
      </c>
      <c r="J1810" s="20" t="n">
        <f aca="false">H1810*I1810</f>
        <v>32233.5</v>
      </c>
      <c r="K1810" s="22" t="n">
        <v>1.12</v>
      </c>
      <c r="L1810" s="23" t="n">
        <f aca="false">H1810*K1810</f>
        <v>1624</v>
      </c>
      <c r="M1810" s="23" t="n">
        <v>2500</v>
      </c>
      <c r="N1810" s="24" t="n">
        <f aca="false">L1810-M1810</f>
        <v>-876</v>
      </c>
      <c r="O1810" s="25" t="n">
        <f aca="false">IF(L1810&gt;=M1810,1,0)</f>
        <v>0</v>
      </c>
      <c r="P1810" s="26" t="n">
        <v>0.7461</v>
      </c>
      <c r="Q1810" s="26" t="n">
        <v>0.079</v>
      </c>
      <c r="R1810" s="25" t="n">
        <v>79</v>
      </c>
      <c r="S1810" s="21" t="n">
        <v>9</v>
      </c>
    </row>
    <row r="1811" customFormat="false" ht="15" hidden="false" customHeight="true" outlineLevel="0" collapsed="false">
      <c r="A1811" s="19" t="n">
        <v>46079</v>
      </c>
      <c r="B1811" s="1" t="s">
        <v>344</v>
      </c>
      <c r="C1811" s="1" t="s">
        <v>164</v>
      </c>
      <c r="D1811" s="1" t="n">
        <v>24</v>
      </c>
      <c r="E1811" s="1" t="s">
        <v>22</v>
      </c>
      <c r="F1811" s="1" t="s">
        <v>269</v>
      </c>
      <c r="G1811" s="1" t="s">
        <v>375</v>
      </c>
      <c r="H1811" s="20" t="n">
        <v>900</v>
      </c>
      <c r="I1811" s="21" t="n">
        <v>23.27</v>
      </c>
      <c r="J1811" s="20" t="n">
        <f aca="false">H1811*I1811</f>
        <v>20943</v>
      </c>
      <c r="K1811" s="22" t="n">
        <v>1.15</v>
      </c>
      <c r="L1811" s="23" t="n">
        <f aca="false">H1811*K1811</f>
        <v>1035</v>
      </c>
      <c r="M1811" s="23" t="n">
        <v>2500</v>
      </c>
      <c r="N1811" s="24" t="n">
        <f aca="false">L1811-M1811</f>
        <v>-1465</v>
      </c>
      <c r="O1811" s="25" t="n">
        <f aca="false">IF(L1811&gt;=M1811,1,0)</f>
        <v>0</v>
      </c>
      <c r="P1811" s="26" t="n">
        <v>0.5808</v>
      </c>
      <c r="Q1811" s="26" t="n">
        <v>0.0774</v>
      </c>
      <c r="R1811" s="25" t="n">
        <v>70</v>
      </c>
      <c r="S1811" s="21" t="n">
        <v>9</v>
      </c>
    </row>
    <row r="1812" customFormat="false" ht="15" hidden="false" customHeight="true" outlineLevel="0" collapsed="false">
      <c r="A1812" s="19" t="n">
        <v>46079</v>
      </c>
      <c r="B1812" s="1" t="s">
        <v>344</v>
      </c>
      <c r="C1812" s="1" t="s">
        <v>164</v>
      </c>
      <c r="D1812" s="1" t="n">
        <v>25</v>
      </c>
      <c r="E1812" s="1" t="s">
        <v>10</v>
      </c>
      <c r="F1812" s="1" t="s">
        <v>400</v>
      </c>
      <c r="G1812" s="1" t="s">
        <v>406</v>
      </c>
      <c r="H1812" s="20" t="n">
        <v>1250</v>
      </c>
      <c r="I1812" s="21" t="n">
        <v>22.46</v>
      </c>
      <c r="J1812" s="20" t="n">
        <f aca="false">H1812*I1812</f>
        <v>28075</v>
      </c>
      <c r="K1812" s="22" t="n">
        <v>1.56</v>
      </c>
      <c r="L1812" s="23" t="n">
        <f aca="false">H1812*K1812</f>
        <v>1950</v>
      </c>
      <c r="M1812" s="23" t="n">
        <v>2500</v>
      </c>
      <c r="N1812" s="24" t="n">
        <f aca="false">L1812-M1812</f>
        <v>-550</v>
      </c>
      <c r="O1812" s="25" t="n">
        <f aca="false">IF(L1812&gt;=M1812,1,0)</f>
        <v>0</v>
      </c>
      <c r="P1812" s="26" t="n">
        <v>0.738</v>
      </c>
      <c r="Q1812" s="26" t="n">
        <v>0.1192</v>
      </c>
      <c r="R1812" s="25" t="n">
        <v>78</v>
      </c>
      <c r="S1812" s="21" t="n">
        <v>8</v>
      </c>
    </row>
    <row r="1813" customFormat="false" ht="15" hidden="false" customHeight="true" outlineLevel="0" collapsed="false">
      <c r="A1813" s="19" t="n">
        <v>46079</v>
      </c>
      <c r="B1813" s="1" t="s">
        <v>344</v>
      </c>
      <c r="C1813" s="1" t="s">
        <v>164</v>
      </c>
      <c r="D1813" s="1" t="n">
        <v>26</v>
      </c>
      <c r="E1813" s="1" t="s">
        <v>10</v>
      </c>
      <c r="F1813" s="1" t="s">
        <v>400</v>
      </c>
      <c r="G1813" s="1" t="s">
        <v>406</v>
      </c>
      <c r="H1813" s="20" t="n">
        <v>1450</v>
      </c>
      <c r="I1813" s="21" t="n">
        <v>22.46</v>
      </c>
      <c r="J1813" s="20" t="n">
        <f aca="false">H1813*I1813</f>
        <v>32567</v>
      </c>
      <c r="K1813" s="22" t="n">
        <v>1.56</v>
      </c>
      <c r="L1813" s="23" t="n">
        <f aca="false">H1813*K1813</f>
        <v>2262</v>
      </c>
      <c r="M1813" s="23" t="n">
        <v>2500</v>
      </c>
      <c r="N1813" s="24" t="n">
        <f aca="false">L1813-M1813</f>
        <v>-238</v>
      </c>
      <c r="O1813" s="25" t="n">
        <f aca="false">IF(L1813&gt;=M1813,1,0)</f>
        <v>0</v>
      </c>
      <c r="P1813" s="26" t="n">
        <v>0.8783</v>
      </c>
      <c r="Q1813" s="26" t="n">
        <v>0.0915</v>
      </c>
      <c r="R1813" s="25" t="n">
        <v>75</v>
      </c>
      <c r="S1813" s="21" t="n">
        <v>8</v>
      </c>
    </row>
    <row r="1814" customFormat="false" ht="15" hidden="false" customHeight="true" outlineLevel="0" collapsed="false">
      <c r="A1814" s="19" t="n">
        <v>46079</v>
      </c>
      <c r="B1814" s="1" t="s">
        <v>344</v>
      </c>
      <c r="C1814" s="1" t="s">
        <v>164</v>
      </c>
      <c r="D1814" s="1" t="n">
        <v>27</v>
      </c>
      <c r="E1814" s="1" t="s">
        <v>10</v>
      </c>
      <c r="F1814" s="1" t="s">
        <v>160</v>
      </c>
      <c r="G1814" s="1" t="s">
        <v>161</v>
      </c>
      <c r="H1814" s="20" t="n">
        <v>1000</v>
      </c>
      <c r="I1814" s="21" t="n">
        <v>22.05</v>
      </c>
      <c r="J1814" s="20" t="n">
        <f aca="false">H1814*I1814</f>
        <v>22050</v>
      </c>
      <c r="K1814" s="22" t="n">
        <v>1.83</v>
      </c>
      <c r="L1814" s="23" t="n">
        <f aca="false">H1814*K1814</f>
        <v>1830</v>
      </c>
      <c r="M1814" s="23" t="n">
        <v>2500</v>
      </c>
      <c r="N1814" s="24" t="n">
        <f aca="false">L1814-M1814</f>
        <v>-670</v>
      </c>
      <c r="O1814" s="25" t="n">
        <f aca="false">IF(L1814&gt;=M1814,1,0)</f>
        <v>0</v>
      </c>
      <c r="P1814" s="26" t="n">
        <v>0.6271</v>
      </c>
      <c r="Q1814" s="26" t="n">
        <v>0.1546</v>
      </c>
      <c r="R1814" s="25" t="n">
        <v>72</v>
      </c>
      <c r="S1814" s="21" t="n">
        <v>8</v>
      </c>
    </row>
    <row r="1815" customFormat="false" ht="15" hidden="false" customHeight="true" outlineLevel="0" collapsed="false">
      <c r="A1815" s="19" t="n">
        <v>46079</v>
      </c>
      <c r="B1815" s="1" t="s">
        <v>344</v>
      </c>
      <c r="C1815" s="1" t="s">
        <v>164</v>
      </c>
      <c r="D1815" s="1" t="n">
        <v>28</v>
      </c>
      <c r="E1815" s="1" t="s">
        <v>10</v>
      </c>
      <c r="F1815" s="1" t="s">
        <v>361</v>
      </c>
      <c r="G1815" s="1" t="s">
        <v>370</v>
      </c>
      <c r="H1815" s="20" t="n">
        <v>870</v>
      </c>
      <c r="I1815" s="21" t="n">
        <v>46.93</v>
      </c>
      <c r="J1815" s="20" t="n">
        <f aca="false">H1815*I1815</f>
        <v>40829.1</v>
      </c>
      <c r="K1815" s="22" t="n">
        <v>3.6</v>
      </c>
      <c r="L1815" s="23" t="n">
        <f aca="false">H1815*K1815</f>
        <v>3132</v>
      </c>
      <c r="M1815" s="23" t="n">
        <v>2500</v>
      </c>
      <c r="N1815" s="24" t="n">
        <f aca="false">L1815-M1815</f>
        <v>632</v>
      </c>
      <c r="O1815" s="25" t="n">
        <f aca="false">IF(L1815&gt;=M1815,1,0)</f>
        <v>1</v>
      </c>
      <c r="P1815" s="26" t="n">
        <v>0.9905</v>
      </c>
      <c r="Q1815" s="26" t="n">
        <v>0.1381</v>
      </c>
      <c r="R1815" s="25" t="n">
        <v>79</v>
      </c>
      <c r="S1815" s="21" t="n">
        <v>9</v>
      </c>
    </row>
    <row r="1816" customFormat="false" ht="15" hidden="false" customHeight="true" outlineLevel="0" collapsed="false">
      <c r="A1816" s="19" t="n">
        <v>46079</v>
      </c>
      <c r="B1816" s="1" t="s">
        <v>344</v>
      </c>
      <c r="C1816" s="1" t="s">
        <v>164</v>
      </c>
      <c r="D1816" s="1" t="n">
        <v>29</v>
      </c>
      <c r="E1816" s="1" t="s">
        <v>10</v>
      </c>
      <c r="F1816" s="1" t="s">
        <v>207</v>
      </c>
      <c r="G1816" s="1" t="s">
        <v>161</v>
      </c>
      <c r="H1816" s="20" t="n">
        <v>1200</v>
      </c>
      <c r="I1816" s="21" t="n">
        <v>22.05</v>
      </c>
      <c r="J1816" s="20" t="n">
        <f aca="false">H1816*I1816</f>
        <v>26460</v>
      </c>
      <c r="K1816" s="22" t="n">
        <v>1.83</v>
      </c>
      <c r="L1816" s="23" t="n">
        <f aca="false">H1816*K1816</f>
        <v>2196</v>
      </c>
      <c r="M1816" s="23" t="n">
        <v>2500</v>
      </c>
      <c r="N1816" s="24" t="n">
        <f aca="false">L1816-M1816</f>
        <v>-304</v>
      </c>
      <c r="O1816" s="25" t="n">
        <f aca="false">IF(L1816&gt;=M1816,1,0)</f>
        <v>0</v>
      </c>
      <c r="P1816" s="26" t="n">
        <v>0.7538</v>
      </c>
      <c r="Q1816" s="26" t="n">
        <v>0.1064</v>
      </c>
      <c r="R1816" s="25" t="n">
        <v>73</v>
      </c>
      <c r="S1816" s="21" t="n">
        <v>8</v>
      </c>
    </row>
    <row r="1817" customFormat="false" ht="15" hidden="false" customHeight="true" outlineLevel="0" collapsed="false">
      <c r="A1817" s="19" t="n">
        <v>46079</v>
      </c>
      <c r="B1817" s="1" t="s">
        <v>344</v>
      </c>
      <c r="C1817" s="1" t="s">
        <v>164</v>
      </c>
      <c r="D1817" s="1" t="n">
        <v>30</v>
      </c>
      <c r="E1817" s="1" t="s">
        <v>10</v>
      </c>
      <c r="F1817" s="1" t="s">
        <v>160</v>
      </c>
      <c r="G1817" s="1" t="s">
        <v>161</v>
      </c>
      <c r="H1817" s="20" t="n">
        <v>1700</v>
      </c>
      <c r="I1817" s="21" t="n">
        <v>22.05</v>
      </c>
      <c r="J1817" s="20" t="n">
        <f aca="false">H1817*I1817</f>
        <v>37485</v>
      </c>
      <c r="K1817" s="22" t="n">
        <v>1.83</v>
      </c>
      <c r="L1817" s="23" t="n">
        <f aca="false">H1817*K1817</f>
        <v>3111</v>
      </c>
      <c r="M1817" s="23" t="n">
        <v>2500</v>
      </c>
      <c r="N1817" s="24" t="n">
        <f aca="false">L1817-M1817</f>
        <v>611</v>
      </c>
      <c r="O1817" s="25" t="n">
        <f aca="false">IF(L1817&gt;=M1817,1,0)</f>
        <v>1</v>
      </c>
      <c r="P1817" s="26" t="n">
        <v>1.0395</v>
      </c>
      <c r="Q1817" s="26" t="n">
        <v>0.1</v>
      </c>
      <c r="R1817" s="25" t="n">
        <v>76</v>
      </c>
      <c r="S1817" s="21" t="n">
        <v>8</v>
      </c>
    </row>
    <row r="1818" customFormat="false" ht="15" hidden="false" customHeight="true" outlineLevel="0" collapsed="false">
      <c r="A1818" s="19" t="n">
        <v>46079</v>
      </c>
      <c r="B1818" s="1" t="s">
        <v>344</v>
      </c>
      <c r="C1818" s="1" t="s">
        <v>164</v>
      </c>
      <c r="D1818" s="1" t="n">
        <v>31</v>
      </c>
      <c r="E1818" s="1" t="s">
        <v>176</v>
      </c>
      <c r="F1818" s="1" t="s">
        <v>425</v>
      </c>
      <c r="G1818" s="1" t="s">
        <v>214</v>
      </c>
      <c r="H1818" s="20" t="n">
        <v>1000</v>
      </c>
      <c r="I1818" s="21" t="n">
        <v>22.14</v>
      </c>
      <c r="J1818" s="20" t="n">
        <f aca="false">H1818*I1818</f>
        <v>22140</v>
      </c>
      <c r="K1818" s="22" t="n">
        <v>1.76</v>
      </c>
      <c r="L1818" s="23" t="n">
        <f aca="false">H1818*K1818</f>
        <v>1760</v>
      </c>
      <c r="M1818" s="23" t="n">
        <v>2500</v>
      </c>
      <c r="N1818" s="24" t="n">
        <f aca="false">L1818-M1818</f>
        <v>-740</v>
      </c>
      <c r="O1818" s="25" t="n">
        <f aca="false">IF(L1818&gt;=M1818,1,0)</f>
        <v>0</v>
      </c>
      <c r="P1818" s="26" t="n">
        <v>0.6029</v>
      </c>
      <c r="Q1818" s="26" t="n">
        <v>0.1393</v>
      </c>
      <c r="R1818" s="25" t="n">
        <v>75</v>
      </c>
      <c r="S1818" s="21" t="n">
        <v>8</v>
      </c>
    </row>
    <row r="1819" customFormat="false" ht="15" hidden="false" customHeight="true" outlineLevel="0" collapsed="false">
      <c r="A1819" s="19" t="n">
        <v>46079</v>
      </c>
      <c r="B1819" s="1" t="s">
        <v>344</v>
      </c>
      <c r="C1819" s="1" t="s">
        <v>164</v>
      </c>
      <c r="D1819" s="1" t="n">
        <v>32</v>
      </c>
      <c r="E1819" s="1" t="s">
        <v>176</v>
      </c>
      <c r="F1819" s="1" t="s">
        <v>421</v>
      </c>
      <c r="G1819" s="1" t="s">
        <v>415</v>
      </c>
      <c r="H1819" s="20" t="n">
        <v>1200</v>
      </c>
      <c r="I1819" s="21" t="n">
        <v>24.34</v>
      </c>
      <c r="J1819" s="20" t="n">
        <f aca="false">H1819*I1819</f>
        <v>29208</v>
      </c>
      <c r="K1819" s="22" t="n">
        <v>2.29</v>
      </c>
      <c r="L1819" s="23" t="n">
        <f aca="false">H1819*K1819</f>
        <v>2748</v>
      </c>
      <c r="M1819" s="23" t="n">
        <v>2500</v>
      </c>
      <c r="N1819" s="24" t="n">
        <f aca="false">L1819-M1819</f>
        <v>248</v>
      </c>
      <c r="O1819" s="25" t="n">
        <f aca="false">IF(L1819&gt;=M1819,1,0)</f>
        <v>1</v>
      </c>
      <c r="P1819" s="26" t="n">
        <v>0.9272</v>
      </c>
      <c r="Q1819" s="26" t="n">
        <v>0.1134</v>
      </c>
      <c r="R1819" s="25" t="n">
        <v>65</v>
      </c>
      <c r="S1819" s="21" t="n">
        <v>8</v>
      </c>
    </row>
    <row r="1820" customFormat="false" ht="15" hidden="false" customHeight="true" outlineLevel="0" collapsed="false">
      <c r="A1820" s="19" t="n">
        <v>46079</v>
      </c>
      <c r="B1820" s="1" t="s">
        <v>344</v>
      </c>
      <c r="C1820" s="1" t="s">
        <v>190</v>
      </c>
      <c r="D1820" s="1" t="n">
        <v>33</v>
      </c>
      <c r="E1820" s="1" t="s">
        <v>16</v>
      </c>
      <c r="F1820" s="1" t="s">
        <v>300</v>
      </c>
      <c r="G1820" s="1" t="s">
        <v>260</v>
      </c>
      <c r="H1820" s="20" t="n">
        <v>2000</v>
      </c>
      <c r="I1820" s="21" t="n">
        <v>16.66</v>
      </c>
      <c r="J1820" s="20" t="n">
        <f aca="false">H1820*I1820</f>
        <v>33320</v>
      </c>
      <c r="K1820" s="22" t="n">
        <v>1.4</v>
      </c>
      <c r="L1820" s="23" t="n">
        <f aca="false">H1820*K1820</f>
        <v>2800</v>
      </c>
      <c r="M1820" s="23" t="n">
        <v>2500</v>
      </c>
      <c r="N1820" s="24" t="n">
        <f aca="false">L1820-M1820</f>
        <v>300</v>
      </c>
      <c r="O1820" s="25" t="n">
        <f aca="false">IF(L1820&gt;=M1820,1,0)</f>
        <v>1</v>
      </c>
      <c r="P1820" s="26" t="n">
        <v>0.877303844128489</v>
      </c>
      <c r="Q1820" s="26" t="n">
        <v>0.0787518573551263</v>
      </c>
      <c r="R1820" s="25" t="n">
        <v>67</v>
      </c>
      <c r="S1820" s="21" t="n">
        <v>9</v>
      </c>
    </row>
    <row r="1821" customFormat="false" ht="15" hidden="false" customHeight="true" outlineLevel="0" collapsed="false">
      <c r="A1821" s="19" t="n">
        <v>46079</v>
      </c>
      <c r="B1821" s="1" t="s">
        <v>344</v>
      </c>
      <c r="C1821" s="1" t="s">
        <v>190</v>
      </c>
      <c r="D1821" s="1" t="n">
        <v>34</v>
      </c>
      <c r="E1821" s="1" t="s">
        <v>16</v>
      </c>
      <c r="F1821" s="1" t="s">
        <v>300</v>
      </c>
      <c r="G1821" s="1" t="s">
        <v>260</v>
      </c>
      <c r="H1821" s="20" t="n">
        <v>2000</v>
      </c>
      <c r="I1821" s="21" t="n">
        <v>17.42</v>
      </c>
      <c r="J1821" s="20" t="n">
        <f aca="false">H1821*I1821</f>
        <v>34840</v>
      </c>
      <c r="K1821" s="22" t="n">
        <v>1.4</v>
      </c>
      <c r="L1821" s="23" t="n">
        <f aca="false">H1821*K1821</f>
        <v>2800</v>
      </c>
      <c r="M1821" s="23" t="n">
        <v>2500</v>
      </c>
      <c r="N1821" s="24" t="n">
        <f aca="false">L1821-M1821</f>
        <v>300</v>
      </c>
      <c r="O1821" s="25" t="n">
        <f aca="false">IF(L1821&gt;=M1821,1,0)</f>
        <v>1</v>
      </c>
      <c r="P1821" s="26" t="n">
        <v>0.908711528429838</v>
      </c>
      <c r="Q1821" s="26" t="n">
        <v>0.0799623706491063</v>
      </c>
      <c r="R1821" s="25" t="n">
        <v>78</v>
      </c>
      <c r="S1821" s="21" t="n">
        <v>9</v>
      </c>
    </row>
    <row r="1822" customFormat="false" ht="15" hidden="false" customHeight="true" outlineLevel="0" collapsed="false">
      <c r="A1822" s="19" t="n">
        <v>46079</v>
      </c>
      <c r="B1822" s="1" t="s">
        <v>344</v>
      </c>
      <c r="C1822" s="1" t="s">
        <v>190</v>
      </c>
      <c r="D1822" s="1" t="n">
        <v>35</v>
      </c>
      <c r="E1822" s="1" t="s">
        <v>16</v>
      </c>
      <c r="F1822" s="1" t="s">
        <v>300</v>
      </c>
      <c r="G1822" s="1" t="s">
        <v>260</v>
      </c>
      <c r="H1822" s="20" t="n">
        <v>2020</v>
      </c>
      <c r="I1822" s="21" t="n">
        <v>16.66</v>
      </c>
      <c r="J1822" s="20" t="n">
        <f aca="false">H1822*I1822</f>
        <v>33653.2</v>
      </c>
      <c r="K1822" s="22" t="n">
        <v>1.4</v>
      </c>
      <c r="L1822" s="23" t="n">
        <f aca="false">H1822*K1822</f>
        <v>2828</v>
      </c>
      <c r="M1822" s="23" t="n">
        <v>2500</v>
      </c>
      <c r="N1822" s="24" t="n">
        <f aca="false">L1822-M1822</f>
        <v>328</v>
      </c>
      <c r="O1822" s="25" t="n">
        <f aca="false">IF(L1822&gt;=M1822,1,0)</f>
        <v>1</v>
      </c>
      <c r="P1822" s="26" t="n">
        <v>0.978859802210588</v>
      </c>
      <c r="Q1822" s="26" t="n">
        <v>0.0686635944700461</v>
      </c>
      <c r="R1822" s="25" t="n">
        <v>75</v>
      </c>
      <c r="S1822" s="21" t="n">
        <v>9</v>
      </c>
    </row>
    <row r="1823" customFormat="false" ht="15" hidden="false" customHeight="true" outlineLevel="0" collapsed="false">
      <c r="A1823" s="19" t="n">
        <v>46079</v>
      </c>
      <c r="B1823" s="1" t="s">
        <v>344</v>
      </c>
      <c r="C1823" s="1" t="s">
        <v>190</v>
      </c>
      <c r="D1823" s="1" t="n">
        <v>36</v>
      </c>
      <c r="E1823" s="1" t="s">
        <v>16</v>
      </c>
      <c r="F1823" s="1" t="s">
        <v>378</v>
      </c>
      <c r="G1823" s="1" t="s">
        <v>322</v>
      </c>
      <c r="H1823" s="20" t="n">
        <v>1650</v>
      </c>
      <c r="I1823" s="21" t="n">
        <v>16.66</v>
      </c>
      <c r="J1823" s="20" t="n">
        <f aca="false">H1823*I1823</f>
        <v>27489</v>
      </c>
      <c r="K1823" s="22" t="n">
        <v>1.4</v>
      </c>
      <c r="L1823" s="23" t="n">
        <f aca="false">H1823*K1823</f>
        <v>2310</v>
      </c>
      <c r="M1823" s="23" t="n">
        <v>2500</v>
      </c>
      <c r="N1823" s="24" t="n">
        <f aca="false">L1823-M1823</f>
        <v>-190</v>
      </c>
      <c r="O1823" s="25" t="n">
        <f aca="false">IF(L1823&gt;=M1823,1,0)</f>
        <v>0</v>
      </c>
      <c r="P1823" s="26" t="n">
        <v>0.757937116564417</v>
      </c>
      <c r="Q1823" s="26" t="n">
        <v>0.0833876221498371</v>
      </c>
      <c r="R1823" s="25" t="n">
        <v>67</v>
      </c>
      <c r="S1823" s="21" t="n">
        <v>9</v>
      </c>
    </row>
    <row r="1824" customFormat="false" ht="15" hidden="false" customHeight="true" outlineLevel="0" collapsed="false">
      <c r="A1824" s="19" t="n">
        <v>46079</v>
      </c>
      <c r="B1824" s="1" t="s">
        <v>344</v>
      </c>
      <c r="C1824" s="1" t="s">
        <v>190</v>
      </c>
      <c r="D1824" s="1" t="n">
        <v>37</v>
      </c>
      <c r="E1824" s="1" t="s">
        <v>16</v>
      </c>
      <c r="F1824" s="1" t="s">
        <v>300</v>
      </c>
      <c r="G1824" s="1" t="s">
        <v>260</v>
      </c>
      <c r="H1824" s="20" t="n">
        <v>2020</v>
      </c>
      <c r="I1824" s="21" t="n">
        <v>17.42</v>
      </c>
      <c r="J1824" s="20" t="n">
        <f aca="false">H1824*I1824</f>
        <v>35188.4</v>
      </c>
      <c r="K1824" s="22" t="n">
        <v>1.4</v>
      </c>
      <c r="L1824" s="23" t="n">
        <f aca="false">H1824*K1824</f>
        <v>2828</v>
      </c>
      <c r="M1824" s="23" t="n">
        <v>2500</v>
      </c>
      <c r="N1824" s="24" t="n">
        <f aca="false">L1824-M1824</f>
        <v>328</v>
      </c>
      <c r="O1824" s="25" t="n">
        <f aca="false">IF(L1824&gt;=M1824,1,0)</f>
        <v>1</v>
      </c>
      <c r="P1824" s="26" t="n">
        <v>1.00080773606371</v>
      </c>
      <c r="Q1824" s="26" t="n">
        <v>0.0732484076433121</v>
      </c>
      <c r="R1824" s="25" t="n">
        <v>75</v>
      </c>
      <c r="S1824" s="21" t="n">
        <v>9</v>
      </c>
    </row>
    <row r="1825" customFormat="false" ht="15" hidden="false" customHeight="true" outlineLevel="0" collapsed="false">
      <c r="A1825" s="19" t="n">
        <v>46079</v>
      </c>
      <c r="B1825" s="1" t="s">
        <v>344</v>
      </c>
      <c r="C1825" s="1" t="s">
        <v>190</v>
      </c>
      <c r="D1825" s="1" t="n">
        <v>38</v>
      </c>
      <c r="E1825" s="1" t="s">
        <v>16</v>
      </c>
      <c r="F1825" s="1" t="s">
        <v>300</v>
      </c>
      <c r="G1825" s="1" t="s">
        <v>260</v>
      </c>
      <c r="H1825" s="20" t="n">
        <v>2080</v>
      </c>
      <c r="I1825" s="21" t="n">
        <v>16.66</v>
      </c>
      <c r="J1825" s="20" t="n">
        <f aca="false">H1825*I1825</f>
        <v>34652.8</v>
      </c>
      <c r="K1825" s="22" t="n">
        <v>1.4</v>
      </c>
      <c r="L1825" s="23" t="n">
        <f aca="false">H1825*K1825</f>
        <v>2912</v>
      </c>
      <c r="M1825" s="23" t="n">
        <v>2500</v>
      </c>
      <c r="N1825" s="24" t="n">
        <f aca="false">L1825-M1825</f>
        <v>412</v>
      </c>
      <c r="O1825" s="25" t="n">
        <f aca="false">IF(L1825&gt;=M1825,1,0)</f>
        <v>1</v>
      </c>
      <c r="P1825" s="26" t="n">
        <v>0.934541531823085</v>
      </c>
      <c r="Q1825" s="26" t="n">
        <v>0.0877034358047016</v>
      </c>
      <c r="R1825" s="25" t="n">
        <v>82</v>
      </c>
      <c r="S1825" s="21" t="n">
        <v>9</v>
      </c>
    </row>
    <row r="1826" customFormat="false" ht="15" hidden="false" customHeight="true" outlineLevel="0" collapsed="false">
      <c r="A1826" s="19" t="n">
        <v>46081</v>
      </c>
      <c r="B1826" s="1" t="s">
        <v>344</v>
      </c>
      <c r="C1826" s="1" t="s">
        <v>138</v>
      </c>
      <c r="D1826" s="1" t="n">
        <v>1</v>
      </c>
      <c r="E1826" s="1" t="s">
        <v>401</v>
      </c>
      <c r="F1826" s="1" t="s">
        <v>426</v>
      </c>
      <c r="G1826" s="1" t="s">
        <v>149</v>
      </c>
      <c r="H1826" s="20" t="n">
        <v>1100</v>
      </c>
      <c r="I1826" s="21" t="n">
        <v>20.43</v>
      </c>
      <c r="J1826" s="20" t="n">
        <f aca="false">H1826*I1826</f>
        <v>22473</v>
      </c>
      <c r="K1826" s="22" t="n">
        <v>2.75</v>
      </c>
      <c r="L1826" s="23" t="n">
        <f aca="false">H1826*K1826</f>
        <v>3025</v>
      </c>
      <c r="M1826" s="23" t="n">
        <v>2500</v>
      </c>
      <c r="N1826" s="24" t="n">
        <f aca="false">L1826-M1826</f>
        <v>525</v>
      </c>
      <c r="O1826" s="25" t="n">
        <f aca="false">IF(L1826&gt;=M1826,1,0)</f>
        <v>1</v>
      </c>
      <c r="P1826" s="26" t="n">
        <v>0.7162</v>
      </c>
      <c r="Q1826" s="26" t="n">
        <v>0.1257</v>
      </c>
      <c r="R1826" s="25" t="n">
        <v>67</v>
      </c>
      <c r="S1826" s="21" t="n">
        <v>8</v>
      </c>
    </row>
    <row r="1827" customFormat="false" ht="15" hidden="false" customHeight="true" outlineLevel="0" collapsed="false">
      <c r="A1827" s="19" t="n">
        <v>46081</v>
      </c>
      <c r="B1827" s="1" t="s">
        <v>344</v>
      </c>
      <c r="C1827" s="1" t="s">
        <v>138</v>
      </c>
      <c r="D1827" s="1" t="n">
        <v>2</v>
      </c>
      <c r="E1827" s="1" t="s">
        <v>401</v>
      </c>
      <c r="F1827" s="1" t="s">
        <v>402</v>
      </c>
      <c r="G1827" s="1" t="s">
        <v>416</v>
      </c>
      <c r="H1827" s="20" t="n">
        <v>950</v>
      </c>
      <c r="I1827" s="21" t="n">
        <v>21.61</v>
      </c>
      <c r="J1827" s="20" t="n">
        <f aca="false">H1827*I1827</f>
        <v>20529.5</v>
      </c>
      <c r="K1827" s="22" t="n">
        <v>2.75</v>
      </c>
      <c r="L1827" s="23" t="n">
        <f aca="false">H1827*K1827</f>
        <v>2612.5</v>
      </c>
      <c r="M1827" s="23" t="n">
        <v>2500</v>
      </c>
      <c r="N1827" s="24" t="n">
        <f aca="false">L1827-M1827</f>
        <v>112.5</v>
      </c>
      <c r="O1827" s="25" t="n">
        <f aca="false">IF(L1827&gt;=M1827,1,0)</f>
        <v>1</v>
      </c>
      <c r="P1827" s="26" t="n">
        <v>0.5703</v>
      </c>
      <c r="Q1827" s="26" t="n">
        <v>0.1135</v>
      </c>
      <c r="R1827" s="25" t="n">
        <v>75</v>
      </c>
      <c r="S1827" s="21" t="n">
        <v>8</v>
      </c>
    </row>
    <row r="1828" customFormat="false" ht="15" hidden="false" customHeight="true" outlineLevel="0" collapsed="false">
      <c r="A1828" s="19" t="n">
        <v>46081</v>
      </c>
      <c r="B1828" s="1" t="s">
        <v>344</v>
      </c>
      <c r="C1828" s="1" t="s">
        <v>138</v>
      </c>
      <c r="D1828" s="1" t="n">
        <v>3</v>
      </c>
      <c r="E1828" s="1" t="s">
        <v>13</v>
      </c>
      <c r="F1828" s="1" t="s">
        <v>234</v>
      </c>
      <c r="G1828" s="1" t="s">
        <v>149</v>
      </c>
      <c r="H1828" s="20" t="n">
        <v>1550</v>
      </c>
      <c r="I1828" s="21" t="n">
        <v>20.83</v>
      </c>
      <c r="J1828" s="20" t="n">
        <f aca="false">H1828*I1828</f>
        <v>32286.5</v>
      </c>
      <c r="K1828" s="22" t="n">
        <v>2.2</v>
      </c>
      <c r="L1828" s="23" t="n">
        <f aca="false">H1828*K1828</f>
        <v>3410</v>
      </c>
      <c r="M1828" s="23" t="n">
        <v>2500</v>
      </c>
      <c r="N1828" s="24" t="n">
        <f aca="false">L1828-M1828</f>
        <v>910.000000000001</v>
      </c>
      <c r="O1828" s="25" t="n">
        <f aca="false">IF(L1828&gt;=M1828,1,0)</f>
        <v>1</v>
      </c>
      <c r="P1828" s="26" t="n">
        <v>0.885</v>
      </c>
      <c r="Q1828" s="26" t="n">
        <v>0.1022</v>
      </c>
      <c r="R1828" s="25" t="n">
        <v>76</v>
      </c>
      <c r="S1828" s="21" t="n">
        <v>8</v>
      </c>
    </row>
    <row r="1829" customFormat="false" ht="15" hidden="false" customHeight="true" outlineLevel="0" collapsed="false">
      <c r="A1829" s="19" t="n">
        <v>46081</v>
      </c>
      <c r="B1829" s="1" t="s">
        <v>344</v>
      </c>
      <c r="C1829" s="1" t="s">
        <v>138</v>
      </c>
      <c r="D1829" s="1" t="n">
        <v>4</v>
      </c>
      <c r="E1829" s="1" t="s">
        <v>145</v>
      </c>
      <c r="F1829" s="1" t="s">
        <v>363</v>
      </c>
      <c r="G1829" s="1" t="s">
        <v>374</v>
      </c>
      <c r="H1829" s="20" t="n">
        <v>1200</v>
      </c>
      <c r="I1829" s="21" t="n">
        <v>21.01</v>
      </c>
      <c r="J1829" s="20" t="n">
        <f aca="false">H1829*I1829</f>
        <v>25212</v>
      </c>
      <c r="K1829" s="22" t="n">
        <v>3</v>
      </c>
      <c r="L1829" s="23" t="n">
        <f aca="false">H1829*K1829</f>
        <v>3600</v>
      </c>
      <c r="M1829" s="23" t="n">
        <v>2500</v>
      </c>
      <c r="N1829" s="24" t="n">
        <f aca="false">L1829-M1829</f>
        <v>1100</v>
      </c>
      <c r="O1829" s="25" t="n">
        <f aca="false">IF(L1829&gt;=M1829,1,0)</f>
        <v>1</v>
      </c>
      <c r="P1829" s="26" t="n">
        <v>0.6821</v>
      </c>
      <c r="Q1829" s="26" t="n">
        <v>0.1072</v>
      </c>
      <c r="R1829" s="25" t="n">
        <v>77</v>
      </c>
      <c r="S1829" s="21" t="n">
        <v>8</v>
      </c>
    </row>
    <row r="1830" customFormat="false" ht="15" hidden="false" customHeight="true" outlineLevel="0" collapsed="false">
      <c r="A1830" s="19" t="n">
        <v>46081</v>
      </c>
      <c r="B1830" s="1" t="s">
        <v>344</v>
      </c>
      <c r="C1830" s="1" t="s">
        <v>138</v>
      </c>
      <c r="D1830" s="1" t="n">
        <v>5</v>
      </c>
      <c r="E1830" s="1" t="s">
        <v>13</v>
      </c>
      <c r="F1830" s="1" t="s">
        <v>200</v>
      </c>
      <c r="G1830" s="1" t="s">
        <v>149</v>
      </c>
      <c r="H1830" s="20" t="n">
        <v>1050</v>
      </c>
      <c r="I1830" s="21" t="n">
        <v>22.68</v>
      </c>
      <c r="J1830" s="20" t="n">
        <f aca="false">H1830*I1830</f>
        <v>23814</v>
      </c>
      <c r="K1830" s="22" t="n">
        <v>2.2</v>
      </c>
      <c r="L1830" s="23" t="n">
        <f aca="false">H1830*K1830</f>
        <v>2310</v>
      </c>
      <c r="M1830" s="23" t="n">
        <v>2500</v>
      </c>
      <c r="N1830" s="24" t="n">
        <f aca="false">L1830-M1830</f>
        <v>-190</v>
      </c>
      <c r="O1830" s="25" t="n">
        <f aca="false">IF(L1830&gt;=M1830,1,0)</f>
        <v>0</v>
      </c>
      <c r="P1830" s="26" t="n">
        <v>0.6528</v>
      </c>
      <c r="Q1830" s="26" t="n">
        <v>0.1113</v>
      </c>
      <c r="R1830" s="25" t="n">
        <v>76</v>
      </c>
      <c r="S1830" s="21" t="n">
        <v>8</v>
      </c>
    </row>
    <row r="1831" customFormat="false" ht="15" hidden="false" customHeight="true" outlineLevel="0" collapsed="false">
      <c r="A1831" s="19" t="n">
        <v>46081</v>
      </c>
      <c r="B1831" s="1" t="s">
        <v>344</v>
      </c>
      <c r="C1831" s="1" t="s">
        <v>138</v>
      </c>
      <c r="D1831" s="1" t="n">
        <v>6</v>
      </c>
      <c r="E1831" s="1" t="s">
        <v>13</v>
      </c>
      <c r="F1831" s="1" t="s">
        <v>199</v>
      </c>
      <c r="G1831" s="1" t="s">
        <v>149</v>
      </c>
      <c r="H1831" s="20" t="n">
        <v>1350</v>
      </c>
      <c r="I1831" s="21" t="n">
        <v>20.43</v>
      </c>
      <c r="J1831" s="20" t="n">
        <f aca="false">H1831*I1831</f>
        <v>27580.5</v>
      </c>
      <c r="K1831" s="22" t="n">
        <v>2.2</v>
      </c>
      <c r="L1831" s="23" t="n">
        <f aca="false">H1831*K1831</f>
        <v>2970</v>
      </c>
      <c r="M1831" s="23" t="n">
        <v>2500</v>
      </c>
      <c r="N1831" s="24" t="n">
        <f aca="false">L1831-M1831</f>
        <v>470</v>
      </c>
      <c r="O1831" s="25" t="n">
        <f aca="false">IF(L1831&gt;=M1831,1,0)</f>
        <v>1</v>
      </c>
      <c r="P1831" s="26" t="n">
        <v>0.7765</v>
      </c>
      <c r="Q1831" s="26" t="n">
        <v>0.1348</v>
      </c>
      <c r="R1831" s="25" t="n">
        <v>74</v>
      </c>
      <c r="S1831" s="21" t="n">
        <v>8</v>
      </c>
    </row>
    <row r="1832" customFormat="false" ht="15" hidden="false" customHeight="true" outlineLevel="0" collapsed="false">
      <c r="A1832" s="19" t="n">
        <v>46081</v>
      </c>
      <c r="B1832" s="1" t="s">
        <v>344</v>
      </c>
      <c r="C1832" s="1" t="s">
        <v>138</v>
      </c>
      <c r="D1832" s="1" t="n">
        <v>7</v>
      </c>
      <c r="E1832" s="1" t="s">
        <v>13</v>
      </c>
      <c r="F1832" s="1" t="s">
        <v>235</v>
      </c>
      <c r="G1832" s="1" t="s">
        <v>149</v>
      </c>
      <c r="H1832" s="20" t="n">
        <v>1300</v>
      </c>
      <c r="I1832" s="21" t="n">
        <v>20.83</v>
      </c>
      <c r="J1832" s="20" t="n">
        <f aca="false">H1832*I1832</f>
        <v>27079</v>
      </c>
      <c r="K1832" s="22" t="n">
        <v>2.2</v>
      </c>
      <c r="L1832" s="23" t="n">
        <f aca="false">H1832*K1832</f>
        <v>2860</v>
      </c>
      <c r="M1832" s="23" t="n">
        <v>2500</v>
      </c>
      <c r="N1832" s="24" t="n">
        <f aca="false">L1832-M1832</f>
        <v>360</v>
      </c>
      <c r="O1832" s="25" t="n">
        <f aca="false">IF(L1832&gt;=M1832,1,0)</f>
        <v>1</v>
      </c>
      <c r="P1832" s="26" t="n">
        <v>0.7624</v>
      </c>
      <c r="Q1832" s="26" t="n">
        <v>0.1372</v>
      </c>
      <c r="R1832" s="25" t="n">
        <v>74</v>
      </c>
      <c r="S1832" s="21" t="n">
        <v>8</v>
      </c>
    </row>
    <row r="1833" customFormat="false" ht="15" hidden="false" customHeight="true" outlineLevel="0" collapsed="false">
      <c r="A1833" s="19" t="n">
        <v>46081</v>
      </c>
      <c r="B1833" s="1" t="s">
        <v>344</v>
      </c>
      <c r="C1833" s="1" t="s">
        <v>138</v>
      </c>
      <c r="D1833" s="1" t="n">
        <v>8</v>
      </c>
      <c r="E1833" s="1" t="s">
        <v>13</v>
      </c>
      <c r="F1833" s="1" t="s">
        <v>423</v>
      </c>
      <c r="G1833" s="1" t="s">
        <v>149</v>
      </c>
      <c r="H1833" s="20" t="n">
        <v>1220</v>
      </c>
      <c r="I1833" s="21" t="n">
        <v>22.28</v>
      </c>
      <c r="J1833" s="20" t="n">
        <f aca="false">H1833*I1833</f>
        <v>27181.6</v>
      </c>
      <c r="K1833" s="22" t="n">
        <v>2.2</v>
      </c>
      <c r="L1833" s="23" t="n">
        <f aca="false">H1833*K1833</f>
        <v>2684</v>
      </c>
      <c r="M1833" s="23" t="n">
        <v>2500</v>
      </c>
      <c r="N1833" s="24" t="n">
        <f aca="false">L1833-M1833</f>
        <v>184</v>
      </c>
      <c r="O1833" s="25" t="n">
        <f aca="false">IF(L1833&gt;=M1833,1,0)</f>
        <v>1</v>
      </c>
      <c r="P1833" s="26" t="n">
        <v>0.7811</v>
      </c>
      <c r="Q1833" s="26" t="n">
        <v>0.1251</v>
      </c>
      <c r="R1833" s="25" t="n">
        <v>74</v>
      </c>
      <c r="S1833" s="21" t="n">
        <v>8</v>
      </c>
    </row>
    <row r="1834" customFormat="false" ht="15" hidden="false" customHeight="true" outlineLevel="0" collapsed="false">
      <c r="A1834" s="19" t="n">
        <v>46081</v>
      </c>
      <c r="B1834" s="1" t="s">
        <v>344</v>
      </c>
      <c r="C1834" s="1" t="s">
        <v>138</v>
      </c>
      <c r="D1834" s="1" t="n">
        <v>9</v>
      </c>
      <c r="E1834" s="1" t="s">
        <v>10</v>
      </c>
      <c r="F1834" s="1" t="s">
        <v>417</v>
      </c>
      <c r="G1834" s="1" t="s">
        <v>424</v>
      </c>
      <c r="H1834" s="20" t="n">
        <v>1450</v>
      </c>
      <c r="I1834" s="21" t="n">
        <v>17.41</v>
      </c>
      <c r="J1834" s="20" t="n">
        <f aca="false">H1834*I1834</f>
        <v>25244.5</v>
      </c>
      <c r="K1834" s="22" t="n">
        <v>1.44</v>
      </c>
      <c r="L1834" s="23" t="n">
        <f aca="false">H1834*K1834</f>
        <v>2088</v>
      </c>
      <c r="M1834" s="23" t="n">
        <v>2500</v>
      </c>
      <c r="N1834" s="24" t="n">
        <f aca="false">L1834-M1834</f>
        <v>-412</v>
      </c>
      <c r="O1834" s="25" t="n">
        <f aca="false">IF(L1834&gt;=M1834,1,0)</f>
        <v>0</v>
      </c>
      <c r="P1834" s="26" t="n">
        <v>0.8483</v>
      </c>
      <c r="Q1834" s="26" t="n">
        <v>0.128</v>
      </c>
      <c r="R1834" s="25" t="n">
        <v>62</v>
      </c>
      <c r="S1834" s="21" t="n">
        <v>8</v>
      </c>
    </row>
    <row r="1835" customFormat="false" ht="15" hidden="false" customHeight="true" outlineLevel="0" collapsed="false">
      <c r="A1835" s="19" t="n">
        <v>46081</v>
      </c>
      <c r="B1835" s="1" t="s">
        <v>344</v>
      </c>
      <c r="C1835" s="1" t="s">
        <v>138</v>
      </c>
      <c r="D1835" s="1" t="n">
        <v>10</v>
      </c>
      <c r="E1835" s="1" t="s">
        <v>16</v>
      </c>
      <c r="F1835" s="1" t="s">
        <v>300</v>
      </c>
      <c r="G1835" s="1" t="s">
        <v>398</v>
      </c>
      <c r="H1835" s="20" t="n">
        <v>1400</v>
      </c>
      <c r="I1835" s="21" t="n">
        <v>18.51</v>
      </c>
      <c r="J1835" s="20" t="n">
        <f aca="false">H1835*I1835</f>
        <v>25914</v>
      </c>
      <c r="K1835" s="22" t="n">
        <v>1.4</v>
      </c>
      <c r="L1835" s="23" t="n">
        <f aca="false">H1835*K1835</f>
        <v>1960</v>
      </c>
      <c r="M1835" s="23" t="n">
        <v>2500</v>
      </c>
      <c r="N1835" s="24" t="n">
        <f aca="false">L1835-M1835</f>
        <v>-540</v>
      </c>
      <c r="O1835" s="25" t="n">
        <f aca="false">IF(L1835&gt;=M1835,1,0)</f>
        <v>0</v>
      </c>
      <c r="P1835" s="26" t="n">
        <v>0.7939</v>
      </c>
      <c r="Q1835" s="26" t="n">
        <v>0.1453</v>
      </c>
      <c r="R1835" s="25" t="n">
        <v>68</v>
      </c>
      <c r="S1835" s="21" t="n">
        <v>8</v>
      </c>
    </row>
    <row r="1836" customFormat="false" ht="15" hidden="false" customHeight="true" outlineLevel="0" collapsed="false">
      <c r="A1836" s="19" t="n">
        <v>46081</v>
      </c>
      <c r="B1836" s="1" t="s">
        <v>344</v>
      </c>
      <c r="C1836" s="1" t="s">
        <v>138</v>
      </c>
      <c r="D1836" s="1" t="n">
        <v>11</v>
      </c>
      <c r="E1836" s="1" t="s">
        <v>16</v>
      </c>
      <c r="F1836" s="1" t="s">
        <v>427</v>
      </c>
      <c r="G1836" s="1" t="s">
        <v>350</v>
      </c>
      <c r="H1836" s="20" t="n">
        <v>1350</v>
      </c>
      <c r="I1836" s="21" t="n">
        <v>22.25</v>
      </c>
      <c r="J1836" s="20" t="n">
        <f aca="false">H1836*I1836</f>
        <v>30037.5</v>
      </c>
      <c r="K1836" s="22" t="n">
        <v>1.99</v>
      </c>
      <c r="L1836" s="23" t="n">
        <f aca="false">H1836*K1836</f>
        <v>2686.5</v>
      </c>
      <c r="M1836" s="23" t="n">
        <v>2500</v>
      </c>
      <c r="N1836" s="24" t="n">
        <f aca="false">L1836-M1836</f>
        <v>186.5</v>
      </c>
      <c r="O1836" s="25" t="n">
        <f aca="false">IF(L1836&gt;=M1836,1,0)</f>
        <v>1</v>
      </c>
      <c r="P1836" s="26" t="n">
        <v>0.8814</v>
      </c>
      <c r="Q1836" s="26" t="n">
        <v>0.1014</v>
      </c>
      <c r="R1836" s="25" t="n">
        <v>71</v>
      </c>
      <c r="S1836" s="21" t="n">
        <v>8</v>
      </c>
    </row>
    <row r="1837" customFormat="false" ht="15" hidden="false" customHeight="true" outlineLevel="0" collapsed="false">
      <c r="A1837" s="19" t="n">
        <v>46081</v>
      </c>
      <c r="B1837" s="1" t="s">
        <v>344</v>
      </c>
      <c r="C1837" s="1" t="s">
        <v>138</v>
      </c>
      <c r="D1837" s="1" t="n">
        <v>12</v>
      </c>
      <c r="E1837" s="1" t="s">
        <v>10</v>
      </c>
      <c r="F1837" s="1" t="s">
        <v>417</v>
      </c>
      <c r="G1837" s="1" t="s">
        <v>424</v>
      </c>
      <c r="H1837" s="20" t="n">
        <v>1500</v>
      </c>
      <c r="I1837" s="21" t="n">
        <v>17.41</v>
      </c>
      <c r="J1837" s="20" t="n">
        <f aca="false">H1837*I1837</f>
        <v>26115</v>
      </c>
      <c r="K1837" s="22" t="n">
        <v>1.44</v>
      </c>
      <c r="L1837" s="23" t="n">
        <f aca="false">H1837*K1837</f>
        <v>2160</v>
      </c>
      <c r="M1837" s="23" t="n">
        <v>2500</v>
      </c>
      <c r="N1837" s="24" t="n">
        <f aca="false">L1837-M1837</f>
        <v>-340</v>
      </c>
      <c r="O1837" s="25" t="n">
        <f aca="false">IF(L1837&gt;=M1837,1,0)</f>
        <v>0</v>
      </c>
      <c r="P1837" s="26" t="n">
        <v>0.8636</v>
      </c>
      <c r="Q1837" s="26" t="n">
        <v>0.1415</v>
      </c>
      <c r="R1837" s="25" t="n">
        <v>63</v>
      </c>
      <c r="S1837" s="21" t="n">
        <v>8</v>
      </c>
    </row>
    <row r="1838" customFormat="false" ht="15" hidden="false" customHeight="true" outlineLevel="0" collapsed="false">
      <c r="A1838" s="19" t="n">
        <v>46081</v>
      </c>
      <c r="B1838" s="1" t="s">
        <v>344</v>
      </c>
      <c r="C1838" s="1" t="s">
        <v>138</v>
      </c>
      <c r="D1838" s="1" t="n">
        <v>13</v>
      </c>
      <c r="E1838" s="1" t="s">
        <v>10</v>
      </c>
      <c r="F1838" s="1" t="s">
        <v>167</v>
      </c>
      <c r="G1838" s="1" t="s">
        <v>208</v>
      </c>
      <c r="H1838" s="20" t="n">
        <v>900</v>
      </c>
      <c r="I1838" s="21" t="n">
        <v>19.35</v>
      </c>
      <c r="J1838" s="20" t="n">
        <f aca="false">H1838*I1838</f>
        <v>17415</v>
      </c>
      <c r="K1838" s="22" t="n">
        <v>1.53</v>
      </c>
      <c r="L1838" s="23" t="n">
        <f aca="false">H1838*K1838</f>
        <v>1377</v>
      </c>
      <c r="M1838" s="23" t="n">
        <v>2500</v>
      </c>
      <c r="N1838" s="24" t="n">
        <f aca="false">L1838-M1838</f>
        <v>-1123</v>
      </c>
      <c r="O1838" s="25" t="n">
        <f aca="false">IF(L1838&gt;=M1838,1,0)</f>
        <v>0</v>
      </c>
      <c r="P1838" s="26" t="n">
        <v>0.497</v>
      </c>
      <c r="Q1838" s="26" t="n">
        <v>0.2472</v>
      </c>
      <c r="R1838" s="25" t="n">
        <v>73</v>
      </c>
      <c r="S1838" s="21" t="n">
        <v>8</v>
      </c>
    </row>
    <row r="1839" customFormat="false" ht="15" hidden="false" customHeight="true" outlineLevel="0" collapsed="false">
      <c r="A1839" s="19" t="n">
        <v>46081</v>
      </c>
      <c r="B1839" s="1" t="s">
        <v>344</v>
      </c>
      <c r="C1839" s="1" t="s">
        <v>138</v>
      </c>
      <c r="D1839" s="1" t="n">
        <v>14</v>
      </c>
      <c r="E1839" s="1" t="s">
        <v>10</v>
      </c>
      <c r="F1839" s="1" t="s">
        <v>160</v>
      </c>
      <c r="G1839" s="1" t="s">
        <v>161</v>
      </c>
      <c r="H1839" s="20" t="n">
        <v>1430</v>
      </c>
      <c r="I1839" s="21" t="n">
        <v>22.05</v>
      </c>
      <c r="J1839" s="20" t="n">
        <f aca="false">H1839*I1839</f>
        <v>31531.5</v>
      </c>
      <c r="K1839" s="22" t="n">
        <v>1.83</v>
      </c>
      <c r="L1839" s="23" t="n">
        <f aca="false">H1839*K1839</f>
        <v>2616.9</v>
      </c>
      <c r="M1839" s="23" t="n">
        <v>2500</v>
      </c>
      <c r="N1839" s="24" t="n">
        <f aca="false">L1839-M1839</f>
        <v>116.9</v>
      </c>
      <c r="O1839" s="25" t="n">
        <f aca="false">IF(L1839&gt;=M1839,1,0)</f>
        <v>1</v>
      </c>
      <c r="P1839" s="26" t="n">
        <v>0.9108</v>
      </c>
      <c r="Q1839" s="26" t="n">
        <v>0.1501</v>
      </c>
      <c r="R1839" s="25" t="n">
        <v>73</v>
      </c>
      <c r="S1839" s="21" t="n">
        <v>8</v>
      </c>
    </row>
    <row r="1840" customFormat="false" ht="15" hidden="false" customHeight="true" outlineLevel="0" collapsed="false">
      <c r="A1840" s="19" t="n">
        <v>46081</v>
      </c>
      <c r="B1840" s="1" t="s">
        <v>344</v>
      </c>
      <c r="C1840" s="1" t="s">
        <v>138</v>
      </c>
      <c r="D1840" s="1" t="n">
        <v>15</v>
      </c>
      <c r="E1840" s="1" t="s">
        <v>10</v>
      </c>
      <c r="F1840" s="1" t="s">
        <v>167</v>
      </c>
      <c r="G1840" s="1" t="s">
        <v>208</v>
      </c>
      <c r="H1840" s="20" t="n">
        <v>2000</v>
      </c>
      <c r="I1840" s="21" t="n">
        <v>19.05</v>
      </c>
      <c r="J1840" s="20" t="n">
        <f aca="false">H1840*I1840</f>
        <v>38100</v>
      </c>
      <c r="K1840" s="22" t="n">
        <v>1.53</v>
      </c>
      <c r="L1840" s="23" t="n">
        <f aca="false">H1840*K1840</f>
        <v>3060</v>
      </c>
      <c r="M1840" s="23" t="n">
        <v>2500</v>
      </c>
      <c r="N1840" s="24" t="n">
        <f aca="false">L1840-M1840</f>
        <v>560</v>
      </c>
      <c r="O1840" s="25" t="n">
        <f aca="false">IF(L1840&gt;=M1840,1,0)</f>
        <v>1</v>
      </c>
      <c r="P1840" s="26" t="n">
        <v>1.0583</v>
      </c>
      <c r="Q1840" s="26" t="n">
        <v>0.1453</v>
      </c>
      <c r="R1840" s="25" t="n">
        <v>75</v>
      </c>
      <c r="S1840" s="21" t="n">
        <v>8</v>
      </c>
    </row>
    <row r="1841" customFormat="false" ht="15" hidden="false" customHeight="true" outlineLevel="0" collapsed="false">
      <c r="A1841" s="19" t="n">
        <v>46081</v>
      </c>
      <c r="B1841" s="1" t="s">
        <v>344</v>
      </c>
      <c r="C1841" s="1" t="s">
        <v>138</v>
      </c>
      <c r="D1841" s="1" t="n">
        <v>16</v>
      </c>
      <c r="E1841" s="1" t="s">
        <v>10</v>
      </c>
      <c r="F1841" s="1" t="s">
        <v>346</v>
      </c>
      <c r="G1841" s="1" t="s">
        <v>350</v>
      </c>
      <c r="H1841" s="20" t="n">
        <v>1200</v>
      </c>
      <c r="I1841" s="21" t="n">
        <v>22.25</v>
      </c>
      <c r="J1841" s="20" t="n">
        <f aca="false">H1841*I1841</f>
        <v>26700</v>
      </c>
      <c r="K1841" s="22" t="n">
        <v>1.99</v>
      </c>
      <c r="L1841" s="23" t="n">
        <f aca="false">H1841*K1841</f>
        <v>2388</v>
      </c>
      <c r="M1841" s="23" t="n">
        <v>2500</v>
      </c>
      <c r="N1841" s="24" t="n">
        <f aca="false">L1841-M1841</f>
        <v>-112</v>
      </c>
      <c r="O1841" s="25" t="n">
        <f aca="false">IF(L1841&gt;=M1841,1,0)</f>
        <v>0</v>
      </c>
      <c r="P1841" s="26" t="n">
        <v>0.789</v>
      </c>
      <c r="Q1841" s="26" t="n">
        <v>0.156</v>
      </c>
      <c r="R1841" s="25" t="n">
        <v>75</v>
      </c>
      <c r="S1841" s="21" t="n">
        <v>8</v>
      </c>
    </row>
    <row r="1842" customFormat="false" ht="15" hidden="false" customHeight="true" outlineLevel="0" collapsed="false">
      <c r="A1842" s="19" t="n">
        <v>46081</v>
      </c>
      <c r="B1842" s="1" t="s">
        <v>344</v>
      </c>
      <c r="C1842" s="1" t="s">
        <v>164</v>
      </c>
      <c r="D1842" s="1" t="n">
        <v>17</v>
      </c>
      <c r="E1842" s="1" t="s">
        <v>10</v>
      </c>
      <c r="F1842" s="1" t="s">
        <v>399</v>
      </c>
      <c r="G1842" s="1" t="s">
        <v>405</v>
      </c>
      <c r="H1842" s="20" t="n">
        <v>1550</v>
      </c>
      <c r="I1842" s="21" t="n">
        <v>20.36</v>
      </c>
      <c r="J1842" s="20" t="n">
        <f aca="false">H1842*I1842</f>
        <v>31558</v>
      </c>
      <c r="K1842" s="22" t="n">
        <v>1.79</v>
      </c>
      <c r="L1842" s="23" t="n">
        <f aca="false">H1842*K1842</f>
        <v>2774.5</v>
      </c>
      <c r="M1842" s="23" t="n">
        <v>2500</v>
      </c>
      <c r="N1842" s="24" t="n">
        <f aca="false">L1842-M1842</f>
        <v>274.5</v>
      </c>
      <c r="O1842" s="25" t="n">
        <f aca="false">IF(L1842&gt;=M1842,1,0)</f>
        <v>1</v>
      </c>
      <c r="P1842" s="26" t="n">
        <v>0.8429</v>
      </c>
      <c r="Q1842" s="26" t="n">
        <v>0.0491</v>
      </c>
      <c r="R1842" s="25" t="n">
        <v>78</v>
      </c>
      <c r="S1842" s="21" t="n">
        <v>8</v>
      </c>
    </row>
    <row r="1843" customFormat="false" ht="15" hidden="false" customHeight="true" outlineLevel="0" collapsed="false">
      <c r="A1843" s="19" t="n">
        <v>46081</v>
      </c>
      <c r="B1843" s="1" t="s">
        <v>344</v>
      </c>
      <c r="C1843" s="1" t="s">
        <v>164</v>
      </c>
      <c r="D1843" s="1" t="n">
        <v>18</v>
      </c>
      <c r="E1843" s="1" t="s">
        <v>10</v>
      </c>
      <c r="F1843" s="1" t="s">
        <v>160</v>
      </c>
      <c r="G1843" s="1" t="s">
        <v>161</v>
      </c>
      <c r="H1843" s="20" t="n">
        <v>1500</v>
      </c>
      <c r="I1843" s="21" t="n">
        <v>22.05</v>
      </c>
      <c r="J1843" s="20" t="n">
        <f aca="false">H1843*I1843</f>
        <v>33075</v>
      </c>
      <c r="K1843" s="22" t="n">
        <v>1.83</v>
      </c>
      <c r="L1843" s="23" t="n">
        <f aca="false">H1843*K1843</f>
        <v>2745</v>
      </c>
      <c r="M1843" s="23" t="n">
        <v>2500</v>
      </c>
      <c r="N1843" s="24" t="n">
        <f aca="false">L1843-M1843</f>
        <v>245</v>
      </c>
      <c r="O1843" s="25" t="n">
        <f aca="false">IF(L1843&gt;=M1843,1,0)</f>
        <v>1</v>
      </c>
      <c r="P1843" s="26" t="n">
        <v>0.8403</v>
      </c>
      <c r="Q1843" s="26" t="n">
        <v>0.0931</v>
      </c>
      <c r="R1843" s="25" t="n">
        <v>82</v>
      </c>
      <c r="S1843" s="21" t="n">
        <v>8</v>
      </c>
    </row>
    <row r="1844" customFormat="false" ht="15" hidden="false" customHeight="true" outlineLevel="0" collapsed="false">
      <c r="A1844" s="19" t="n">
        <v>46081</v>
      </c>
      <c r="B1844" s="1" t="s">
        <v>344</v>
      </c>
      <c r="C1844" s="1" t="s">
        <v>164</v>
      </c>
      <c r="D1844" s="1" t="n">
        <v>19</v>
      </c>
      <c r="E1844" s="1" t="s">
        <v>10</v>
      </c>
      <c r="F1844" s="1" t="s">
        <v>167</v>
      </c>
      <c r="G1844" s="1" t="s">
        <v>208</v>
      </c>
      <c r="H1844" s="20" t="n">
        <v>2000</v>
      </c>
      <c r="I1844" s="21" t="n">
        <v>18.43</v>
      </c>
      <c r="J1844" s="20" t="n">
        <f aca="false">H1844*I1844</f>
        <v>36860</v>
      </c>
      <c r="K1844" s="22" t="n">
        <v>1.83</v>
      </c>
      <c r="L1844" s="23" t="n">
        <f aca="false">H1844*K1844</f>
        <v>3660</v>
      </c>
      <c r="M1844" s="23" t="n">
        <v>2500</v>
      </c>
      <c r="N1844" s="24" t="n">
        <f aca="false">L1844-M1844</f>
        <v>1160</v>
      </c>
      <c r="O1844" s="25" t="n">
        <f aca="false">IF(L1844&gt;=M1844,1,0)</f>
        <v>1</v>
      </c>
      <c r="P1844" s="26" t="n">
        <v>0.948</v>
      </c>
      <c r="Q1844" s="26" t="n">
        <v>0.07</v>
      </c>
      <c r="R1844" s="25" t="n">
        <v>81</v>
      </c>
      <c r="S1844" s="21" t="n">
        <v>8</v>
      </c>
    </row>
    <row r="1845" customFormat="false" ht="15" hidden="false" customHeight="true" outlineLevel="0" collapsed="false">
      <c r="A1845" s="19" t="n">
        <v>46081</v>
      </c>
      <c r="B1845" s="1" t="s">
        <v>344</v>
      </c>
      <c r="C1845" s="1" t="s">
        <v>164</v>
      </c>
      <c r="D1845" s="1" t="n">
        <v>20</v>
      </c>
      <c r="E1845" s="1" t="s">
        <v>10</v>
      </c>
      <c r="F1845" s="1" t="s">
        <v>399</v>
      </c>
      <c r="G1845" s="1" t="s">
        <v>405</v>
      </c>
      <c r="H1845" s="20" t="n">
        <v>1550</v>
      </c>
      <c r="I1845" s="21" t="n">
        <v>20.36</v>
      </c>
      <c r="J1845" s="20" t="n">
        <f aca="false">H1845*I1845</f>
        <v>31558</v>
      </c>
      <c r="K1845" s="22" t="n">
        <v>1.79</v>
      </c>
      <c r="L1845" s="23" t="n">
        <f aca="false">H1845*K1845</f>
        <v>2774.5</v>
      </c>
      <c r="M1845" s="23" t="n">
        <v>2500</v>
      </c>
      <c r="N1845" s="24" t="n">
        <f aca="false">L1845-M1845</f>
        <v>274.5</v>
      </c>
      <c r="O1845" s="25" t="n">
        <f aca="false">IF(L1845&gt;=M1845,1,0)</f>
        <v>1</v>
      </c>
      <c r="P1845" s="26" t="n">
        <v>0.8538</v>
      </c>
      <c r="Q1845" s="26" t="n">
        <v>0.0861</v>
      </c>
      <c r="R1845" s="25" t="n">
        <v>77</v>
      </c>
      <c r="S1845" s="21" t="n">
        <v>8</v>
      </c>
    </row>
    <row r="1846" customFormat="false" ht="15" hidden="false" customHeight="true" outlineLevel="0" collapsed="false">
      <c r="A1846" s="19" t="n">
        <v>46081</v>
      </c>
      <c r="B1846" s="1" t="s">
        <v>344</v>
      </c>
      <c r="C1846" s="1" t="s">
        <v>164</v>
      </c>
      <c r="D1846" s="1" t="n">
        <v>21</v>
      </c>
      <c r="E1846" s="1" t="s">
        <v>10</v>
      </c>
      <c r="F1846" s="1" t="s">
        <v>361</v>
      </c>
      <c r="G1846" s="1" t="s">
        <v>370</v>
      </c>
      <c r="H1846" s="20" t="n">
        <v>850</v>
      </c>
      <c r="I1846" s="21" t="n">
        <v>46.93</v>
      </c>
      <c r="J1846" s="20" t="n">
        <f aca="false">H1846*I1846</f>
        <v>39890.5</v>
      </c>
      <c r="K1846" s="22" t="n">
        <v>3.6</v>
      </c>
      <c r="L1846" s="23" t="n">
        <f aca="false">H1846*K1846</f>
        <v>3060</v>
      </c>
      <c r="M1846" s="23" t="n">
        <v>2500</v>
      </c>
      <c r="N1846" s="24" t="n">
        <f aca="false">L1846-M1846</f>
        <v>560</v>
      </c>
      <c r="O1846" s="25" t="n">
        <f aca="false">IF(L1846&gt;=M1846,1,0)</f>
        <v>1</v>
      </c>
      <c r="P1846" s="26" t="n">
        <v>0.9663</v>
      </c>
      <c r="Q1846" s="26" t="n">
        <v>0.0866</v>
      </c>
      <c r="R1846" s="25" t="n">
        <v>76</v>
      </c>
      <c r="S1846" s="21" t="n">
        <v>9</v>
      </c>
    </row>
    <row r="1847" customFormat="false" ht="15" hidden="false" customHeight="true" outlineLevel="0" collapsed="false">
      <c r="A1847" s="19" t="n">
        <v>46081</v>
      </c>
      <c r="B1847" s="1" t="s">
        <v>344</v>
      </c>
      <c r="C1847" s="1" t="s">
        <v>164</v>
      </c>
      <c r="D1847" s="1" t="n">
        <v>22</v>
      </c>
      <c r="E1847" s="1" t="s">
        <v>10</v>
      </c>
      <c r="F1847" s="1" t="s">
        <v>399</v>
      </c>
      <c r="G1847" s="1" t="s">
        <v>405</v>
      </c>
      <c r="H1847" s="20" t="n">
        <v>1550</v>
      </c>
      <c r="I1847" s="21" t="n">
        <v>20.36</v>
      </c>
      <c r="J1847" s="20" t="n">
        <f aca="false">H1847*I1847</f>
        <v>31558</v>
      </c>
      <c r="K1847" s="22" t="n">
        <v>1.79</v>
      </c>
      <c r="L1847" s="23" t="n">
        <f aca="false">H1847*K1847</f>
        <v>2774.5</v>
      </c>
      <c r="M1847" s="23" t="n">
        <v>2500</v>
      </c>
      <c r="N1847" s="24" t="n">
        <f aca="false">L1847-M1847</f>
        <v>274.5</v>
      </c>
      <c r="O1847" s="25" t="n">
        <f aca="false">IF(L1847&gt;=M1847,1,0)</f>
        <v>1</v>
      </c>
      <c r="P1847" s="26" t="n">
        <v>0.8991</v>
      </c>
      <c r="Q1847" s="26" t="n">
        <v>0.0915</v>
      </c>
      <c r="R1847" s="25" t="n">
        <v>74</v>
      </c>
      <c r="S1847" s="21" t="n">
        <v>8</v>
      </c>
    </row>
    <row r="1848" customFormat="false" ht="15" hidden="false" customHeight="true" outlineLevel="0" collapsed="false">
      <c r="A1848" s="19" t="n">
        <v>46081</v>
      </c>
      <c r="B1848" s="1" t="s">
        <v>344</v>
      </c>
      <c r="C1848" s="1" t="s">
        <v>164</v>
      </c>
      <c r="D1848" s="1" t="n">
        <v>23</v>
      </c>
      <c r="E1848" s="1" t="s">
        <v>22</v>
      </c>
      <c r="F1848" s="1" t="s">
        <v>308</v>
      </c>
      <c r="G1848" s="1" t="s">
        <v>375</v>
      </c>
      <c r="H1848" s="20" t="n">
        <v>1400</v>
      </c>
      <c r="I1848" s="21" t="n">
        <v>22.23</v>
      </c>
      <c r="J1848" s="20" t="n">
        <f aca="false">H1848*I1848</f>
        <v>31122</v>
      </c>
      <c r="K1848" s="22" t="n">
        <v>1.12</v>
      </c>
      <c r="L1848" s="23" t="n">
        <f aca="false">H1848*K1848</f>
        <v>1568</v>
      </c>
      <c r="M1848" s="23" t="n">
        <v>2500</v>
      </c>
      <c r="N1848" s="24" t="n">
        <f aca="false">L1848-M1848</f>
        <v>-932</v>
      </c>
      <c r="O1848" s="25" t="n">
        <f aca="false">IF(L1848&gt;=M1848,1,0)</f>
        <v>0</v>
      </c>
      <c r="P1848" s="26" t="n">
        <v>0.7306</v>
      </c>
      <c r="Q1848" s="26" t="n">
        <v>0.079</v>
      </c>
      <c r="R1848" s="25" t="n">
        <v>79</v>
      </c>
      <c r="S1848" s="21" t="n">
        <v>9</v>
      </c>
    </row>
    <row r="1849" customFormat="false" ht="15" hidden="false" customHeight="true" outlineLevel="0" collapsed="false">
      <c r="A1849" s="19" t="n">
        <v>46081</v>
      </c>
      <c r="B1849" s="1" t="s">
        <v>344</v>
      </c>
      <c r="C1849" s="1" t="s">
        <v>164</v>
      </c>
      <c r="D1849" s="1" t="n">
        <v>24</v>
      </c>
      <c r="E1849" s="1" t="s">
        <v>22</v>
      </c>
      <c r="F1849" s="1" t="s">
        <v>269</v>
      </c>
      <c r="G1849" s="1" t="s">
        <v>375</v>
      </c>
      <c r="H1849" s="20" t="n">
        <v>1000</v>
      </c>
      <c r="I1849" s="21" t="n">
        <v>20.12</v>
      </c>
      <c r="J1849" s="20" t="n">
        <f aca="false">H1849*I1849</f>
        <v>20120</v>
      </c>
      <c r="K1849" s="22" t="n">
        <v>1.15</v>
      </c>
      <c r="L1849" s="23" t="n">
        <f aca="false">H1849*K1849</f>
        <v>1150</v>
      </c>
      <c r="M1849" s="23" t="n">
        <v>2500</v>
      </c>
      <c r="N1849" s="24" t="n">
        <f aca="false">L1849-M1849</f>
        <v>-1350</v>
      </c>
      <c r="O1849" s="25" t="n">
        <f aca="false">IF(L1849&gt;=M1849,1,0)</f>
        <v>0</v>
      </c>
      <c r="P1849" s="26" t="n">
        <v>0.5348</v>
      </c>
      <c r="Q1849" s="26" t="n">
        <v>0.1049</v>
      </c>
      <c r="R1849" s="25" t="n">
        <v>68</v>
      </c>
      <c r="S1849" s="21" t="n">
        <v>9</v>
      </c>
    </row>
    <row r="1850" customFormat="false" ht="15" hidden="false" customHeight="true" outlineLevel="0" collapsed="false">
      <c r="A1850" s="19" t="n">
        <v>46081</v>
      </c>
      <c r="B1850" s="1" t="s">
        <v>344</v>
      </c>
      <c r="C1850" s="1" t="s">
        <v>164</v>
      </c>
      <c r="D1850" s="1" t="n">
        <v>25</v>
      </c>
      <c r="E1850" s="1" t="s">
        <v>10</v>
      </c>
      <c r="F1850" s="1" t="s">
        <v>400</v>
      </c>
      <c r="G1850" s="1" t="s">
        <v>406</v>
      </c>
      <c r="H1850" s="20" t="n">
        <v>1300</v>
      </c>
      <c r="I1850" s="21" t="n">
        <v>22.46</v>
      </c>
      <c r="J1850" s="20" t="n">
        <f aca="false">H1850*I1850</f>
        <v>29198</v>
      </c>
      <c r="K1850" s="22" t="n">
        <v>1.56</v>
      </c>
      <c r="L1850" s="23" t="n">
        <f aca="false">H1850*K1850</f>
        <v>2028</v>
      </c>
      <c r="M1850" s="23" t="n">
        <v>2500</v>
      </c>
      <c r="N1850" s="24" t="n">
        <f aca="false">L1850-M1850</f>
        <v>-472</v>
      </c>
      <c r="O1850" s="25" t="n">
        <f aca="false">IF(L1850&gt;=M1850,1,0)</f>
        <v>0</v>
      </c>
      <c r="P1850" s="26" t="n">
        <v>0.7627</v>
      </c>
      <c r="Q1850" s="26" t="n">
        <v>0.1152</v>
      </c>
      <c r="R1850" s="25" t="n">
        <v>78</v>
      </c>
      <c r="S1850" s="21" t="n">
        <v>8</v>
      </c>
    </row>
    <row r="1851" customFormat="false" ht="15" hidden="false" customHeight="true" outlineLevel="0" collapsed="false">
      <c r="A1851" s="19" t="n">
        <v>46081</v>
      </c>
      <c r="B1851" s="1" t="s">
        <v>344</v>
      </c>
      <c r="C1851" s="1" t="s">
        <v>164</v>
      </c>
      <c r="D1851" s="1" t="n">
        <v>26</v>
      </c>
      <c r="E1851" s="1" t="s">
        <v>10</v>
      </c>
      <c r="F1851" s="1" t="s">
        <v>400</v>
      </c>
      <c r="G1851" s="1" t="s">
        <v>406</v>
      </c>
      <c r="H1851" s="20" t="n">
        <v>1420</v>
      </c>
      <c r="I1851" s="21" t="n">
        <v>22.46</v>
      </c>
      <c r="J1851" s="20" t="n">
        <f aca="false">H1851*I1851</f>
        <v>31893.2</v>
      </c>
      <c r="K1851" s="22" t="n">
        <v>1.56</v>
      </c>
      <c r="L1851" s="23" t="n">
        <f aca="false">H1851*K1851</f>
        <v>2215.2</v>
      </c>
      <c r="M1851" s="23" t="n">
        <v>2500</v>
      </c>
      <c r="N1851" s="24" t="n">
        <f aca="false">L1851-M1851</f>
        <v>-284.8</v>
      </c>
      <c r="O1851" s="25" t="n">
        <f aca="false">IF(L1851&gt;=M1851,1,0)</f>
        <v>0</v>
      </c>
      <c r="P1851" s="26" t="n">
        <v>0.9133</v>
      </c>
      <c r="Q1851" s="26" t="n">
        <v>0.0732</v>
      </c>
      <c r="R1851" s="25" t="n">
        <v>74</v>
      </c>
      <c r="S1851" s="21" t="n">
        <v>8</v>
      </c>
    </row>
    <row r="1852" customFormat="false" ht="15" hidden="false" customHeight="true" outlineLevel="0" collapsed="false">
      <c r="A1852" s="19" t="n">
        <v>46081</v>
      </c>
      <c r="B1852" s="1" t="s">
        <v>344</v>
      </c>
      <c r="C1852" s="1" t="s">
        <v>164</v>
      </c>
      <c r="D1852" s="1" t="n">
        <v>27</v>
      </c>
      <c r="E1852" s="1" t="s">
        <v>10</v>
      </c>
      <c r="F1852" s="1" t="s">
        <v>160</v>
      </c>
      <c r="G1852" s="1" t="s">
        <v>161</v>
      </c>
      <c r="H1852" s="20" t="n">
        <v>1100</v>
      </c>
      <c r="I1852" s="21" t="n">
        <v>22.05</v>
      </c>
      <c r="J1852" s="20" t="n">
        <f aca="false">H1852*I1852</f>
        <v>24255</v>
      </c>
      <c r="K1852" s="22" t="n">
        <v>1.83</v>
      </c>
      <c r="L1852" s="23" t="n">
        <f aca="false">H1852*K1852</f>
        <v>2013</v>
      </c>
      <c r="M1852" s="23" t="n">
        <v>2500</v>
      </c>
      <c r="N1852" s="24" t="n">
        <f aca="false">L1852-M1852</f>
        <v>-487</v>
      </c>
      <c r="O1852" s="25" t="n">
        <f aca="false">IF(L1852&gt;=M1852,1,0)</f>
        <v>0</v>
      </c>
      <c r="P1852" s="26" t="n">
        <v>0.7105</v>
      </c>
      <c r="Q1852" s="26" t="n">
        <v>0.1575</v>
      </c>
      <c r="R1852" s="25" t="n">
        <v>72</v>
      </c>
      <c r="S1852" s="21" t="n">
        <v>8</v>
      </c>
    </row>
    <row r="1853" customFormat="false" ht="15" hidden="false" customHeight="true" outlineLevel="0" collapsed="false">
      <c r="A1853" s="19" t="n">
        <v>46081</v>
      </c>
      <c r="B1853" s="1" t="s">
        <v>344</v>
      </c>
      <c r="C1853" s="1" t="s">
        <v>164</v>
      </c>
      <c r="D1853" s="1" t="n">
        <v>28</v>
      </c>
      <c r="E1853" s="1" t="s">
        <v>10</v>
      </c>
      <c r="F1853" s="1" t="s">
        <v>361</v>
      </c>
      <c r="G1853" s="1" t="s">
        <v>370</v>
      </c>
      <c r="H1853" s="20" t="n">
        <v>850</v>
      </c>
      <c r="I1853" s="21" t="n">
        <v>46.93</v>
      </c>
      <c r="J1853" s="20" t="n">
        <f aca="false">H1853*I1853</f>
        <v>39890.5</v>
      </c>
      <c r="K1853" s="22" t="n">
        <v>3.6</v>
      </c>
      <c r="L1853" s="23" t="n">
        <f aca="false">H1853*K1853</f>
        <v>3060</v>
      </c>
      <c r="M1853" s="23" t="n">
        <v>2500</v>
      </c>
      <c r="N1853" s="24" t="n">
        <f aca="false">L1853-M1853</f>
        <v>560</v>
      </c>
      <c r="O1853" s="25" t="n">
        <f aca="false">IF(L1853&gt;=M1853,1,0)</f>
        <v>1</v>
      </c>
      <c r="P1853" s="26" t="n">
        <v>1.0881</v>
      </c>
      <c r="Q1853" s="26" t="n">
        <v>0.1384</v>
      </c>
      <c r="R1853" s="25" t="n">
        <v>79</v>
      </c>
      <c r="S1853" s="21" t="n">
        <v>8</v>
      </c>
    </row>
    <row r="1854" customFormat="false" ht="15" hidden="false" customHeight="true" outlineLevel="0" collapsed="false">
      <c r="A1854" s="19" t="n">
        <v>46081</v>
      </c>
      <c r="B1854" s="1" t="s">
        <v>344</v>
      </c>
      <c r="C1854" s="1" t="s">
        <v>164</v>
      </c>
      <c r="D1854" s="1" t="n">
        <v>29</v>
      </c>
      <c r="E1854" s="1" t="s">
        <v>10</v>
      </c>
      <c r="F1854" s="1" t="s">
        <v>207</v>
      </c>
      <c r="G1854" s="1" t="s">
        <v>161</v>
      </c>
      <c r="H1854" s="20" t="n">
        <v>1500</v>
      </c>
      <c r="I1854" s="21" t="n">
        <v>19.05</v>
      </c>
      <c r="J1854" s="20" t="n">
        <f aca="false">H1854*I1854</f>
        <v>28575</v>
      </c>
      <c r="K1854" s="22" t="n">
        <v>1.83</v>
      </c>
      <c r="L1854" s="23" t="n">
        <f aca="false">H1854*K1854</f>
        <v>2745</v>
      </c>
      <c r="M1854" s="23" t="n">
        <v>2500</v>
      </c>
      <c r="N1854" s="24" t="n">
        <f aca="false">L1854-M1854</f>
        <v>245</v>
      </c>
      <c r="O1854" s="25" t="n">
        <f aca="false">IF(L1854&gt;=M1854,1,0)</f>
        <v>1</v>
      </c>
      <c r="P1854" s="26" t="n">
        <v>0.8254</v>
      </c>
      <c r="Q1854" s="26" t="n">
        <v>0.1091</v>
      </c>
      <c r="R1854" s="25" t="n">
        <v>73</v>
      </c>
      <c r="S1854" s="21" t="n">
        <v>8</v>
      </c>
    </row>
    <row r="1855" customFormat="false" ht="15" hidden="false" customHeight="true" outlineLevel="0" collapsed="false">
      <c r="A1855" s="19" t="n">
        <v>46081</v>
      </c>
      <c r="B1855" s="1" t="s">
        <v>344</v>
      </c>
      <c r="C1855" s="1" t="s">
        <v>164</v>
      </c>
      <c r="D1855" s="1" t="n">
        <v>30</v>
      </c>
      <c r="E1855" s="1" t="s">
        <v>10</v>
      </c>
      <c r="F1855" s="1" t="s">
        <v>160</v>
      </c>
      <c r="G1855" s="1" t="s">
        <v>161</v>
      </c>
      <c r="H1855" s="20" t="n">
        <v>1700</v>
      </c>
      <c r="I1855" s="21" t="n">
        <v>22.05</v>
      </c>
      <c r="J1855" s="20" t="n">
        <f aca="false">H1855*I1855</f>
        <v>37485</v>
      </c>
      <c r="K1855" s="22" t="n">
        <v>1.83</v>
      </c>
      <c r="L1855" s="23" t="n">
        <f aca="false">H1855*K1855</f>
        <v>3111</v>
      </c>
      <c r="M1855" s="23" t="n">
        <v>2500</v>
      </c>
      <c r="N1855" s="24" t="n">
        <f aca="false">L1855-M1855</f>
        <v>611</v>
      </c>
      <c r="O1855" s="25" t="n">
        <f aca="false">IF(L1855&gt;=M1855,1,0)</f>
        <v>1</v>
      </c>
      <c r="P1855" s="26" t="n">
        <v>1.0535</v>
      </c>
      <c r="Q1855" s="26" t="n">
        <v>0.1052</v>
      </c>
      <c r="R1855" s="25" t="n">
        <v>75</v>
      </c>
      <c r="S1855" s="21" t="n">
        <v>8</v>
      </c>
    </row>
    <row r="1856" customFormat="false" ht="15" hidden="false" customHeight="true" outlineLevel="0" collapsed="false">
      <c r="A1856" s="19" t="n">
        <v>46081</v>
      </c>
      <c r="B1856" s="1" t="s">
        <v>344</v>
      </c>
      <c r="C1856" s="1" t="s">
        <v>164</v>
      </c>
      <c r="D1856" s="1" t="n">
        <v>31</v>
      </c>
      <c r="E1856" s="1" t="s">
        <v>176</v>
      </c>
      <c r="F1856" s="1" t="s">
        <v>428</v>
      </c>
      <c r="G1856" s="1" t="s">
        <v>214</v>
      </c>
      <c r="H1856" s="20" t="n">
        <v>1200</v>
      </c>
      <c r="I1856" s="21" t="n">
        <v>19.36</v>
      </c>
      <c r="J1856" s="20" t="n">
        <f aca="false">H1856*I1856</f>
        <v>23232</v>
      </c>
      <c r="K1856" s="22" t="n">
        <v>1.76</v>
      </c>
      <c r="L1856" s="23" t="n">
        <f aca="false">H1856*K1856</f>
        <v>2112</v>
      </c>
      <c r="M1856" s="23" t="n">
        <v>2500</v>
      </c>
      <c r="N1856" s="24" t="n">
        <f aca="false">L1856-M1856</f>
        <v>-388</v>
      </c>
      <c r="O1856" s="25" t="n">
        <f aca="false">IF(L1856&gt;=M1856,1,0)</f>
        <v>0</v>
      </c>
      <c r="P1856" s="26" t="n">
        <v>0.6596</v>
      </c>
      <c r="Q1856" s="26" t="n">
        <v>0.1535</v>
      </c>
      <c r="R1856" s="25" t="n">
        <v>74</v>
      </c>
      <c r="S1856" s="21" t="n">
        <v>8</v>
      </c>
    </row>
    <row r="1857" customFormat="false" ht="15" hidden="false" customHeight="true" outlineLevel="0" collapsed="false">
      <c r="A1857" s="19" t="n">
        <v>46081</v>
      </c>
      <c r="B1857" s="1" t="s">
        <v>344</v>
      </c>
      <c r="C1857" s="1" t="s">
        <v>164</v>
      </c>
      <c r="D1857" s="1" t="n">
        <v>32</v>
      </c>
      <c r="E1857" s="1" t="s">
        <v>176</v>
      </c>
      <c r="F1857" s="1" t="s">
        <v>429</v>
      </c>
      <c r="G1857" s="1" t="s">
        <v>415</v>
      </c>
      <c r="H1857" s="20" t="n">
        <v>1200</v>
      </c>
      <c r="I1857" s="21" t="n">
        <v>24.34</v>
      </c>
      <c r="J1857" s="20" t="n">
        <f aca="false">H1857*I1857</f>
        <v>29208</v>
      </c>
      <c r="K1857" s="22" t="n">
        <v>2.29</v>
      </c>
      <c r="L1857" s="23" t="n">
        <f aca="false">H1857*K1857</f>
        <v>2748</v>
      </c>
      <c r="M1857" s="23" t="n">
        <v>2500</v>
      </c>
      <c r="N1857" s="24" t="n">
        <f aca="false">L1857-M1857</f>
        <v>248</v>
      </c>
      <c r="O1857" s="25" t="n">
        <f aca="false">IF(L1857&gt;=M1857,1,0)</f>
        <v>1</v>
      </c>
      <c r="P1857" s="26" t="n">
        <v>0.8693</v>
      </c>
      <c r="Q1857" s="26" t="n">
        <v>0.0533</v>
      </c>
      <c r="R1857" s="25" t="n">
        <v>70</v>
      </c>
      <c r="S1857" s="21" t="n">
        <v>8</v>
      </c>
    </row>
    <row r="1858" customFormat="false" ht="15" hidden="false" customHeight="true" outlineLevel="0" collapsed="false">
      <c r="A1858" s="19" t="n">
        <v>46081</v>
      </c>
      <c r="B1858" s="1" t="s">
        <v>344</v>
      </c>
      <c r="C1858" s="1" t="s">
        <v>190</v>
      </c>
      <c r="D1858" s="1" t="n">
        <v>33</v>
      </c>
      <c r="E1858" s="1" t="s">
        <v>16</v>
      </c>
      <c r="F1858" s="1" t="s">
        <v>300</v>
      </c>
      <c r="G1858" s="1" t="s">
        <v>260</v>
      </c>
      <c r="H1858" s="20" t="n">
        <v>1820</v>
      </c>
      <c r="I1858" s="21" t="n">
        <v>16.66</v>
      </c>
      <c r="J1858" s="20" t="n">
        <f aca="false">H1858*I1858</f>
        <v>30321.2</v>
      </c>
      <c r="K1858" s="22" t="n">
        <v>1.4</v>
      </c>
      <c r="L1858" s="23" t="n">
        <f aca="false">H1858*K1858</f>
        <v>2548</v>
      </c>
      <c r="M1858" s="23" t="n">
        <v>2500</v>
      </c>
      <c r="N1858" s="24" t="n">
        <f aca="false">L1858-M1858</f>
        <v>48</v>
      </c>
      <c r="O1858" s="25" t="n">
        <f aca="false">IF(L1858&gt;=M1858,1,0)</f>
        <v>1</v>
      </c>
      <c r="P1858" s="26" t="n">
        <v>0.802148148148148</v>
      </c>
      <c r="Q1858" s="26" t="n">
        <v>0.0850246845858475</v>
      </c>
      <c r="R1858" s="25" t="n">
        <v>67</v>
      </c>
      <c r="S1858" s="21" t="n">
        <v>9</v>
      </c>
    </row>
    <row r="1859" customFormat="false" ht="15" hidden="false" customHeight="true" outlineLevel="0" collapsed="false">
      <c r="A1859" s="19" t="n">
        <v>46081</v>
      </c>
      <c r="B1859" s="1" t="s">
        <v>344</v>
      </c>
      <c r="C1859" s="1" t="s">
        <v>190</v>
      </c>
      <c r="D1859" s="1" t="n">
        <v>34</v>
      </c>
      <c r="E1859" s="1" t="s">
        <v>16</v>
      </c>
      <c r="F1859" s="1" t="s">
        <v>300</v>
      </c>
      <c r="G1859" s="1" t="s">
        <v>260</v>
      </c>
      <c r="H1859" s="20" t="n">
        <v>1900</v>
      </c>
      <c r="I1859" s="21" t="n">
        <v>17.42</v>
      </c>
      <c r="J1859" s="20" t="n">
        <f aca="false">H1859*I1859</f>
        <v>33098</v>
      </c>
      <c r="K1859" s="22" t="n">
        <v>1.4</v>
      </c>
      <c r="L1859" s="23" t="n">
        <f aca="false">H1859*K1859</f>
        <v>2660</v>
      </c>
      <c r="M1859" s="23" t="n">
        <v>2500</v>
      </c>
      <c r="N1859" s="24" t="n">
        <f aca="false">L1859-M1859</f>
        <v>160</v>
      </c>
      <c r="O1859" s="25" t="n">
        <f aca="false">IF(L1859&gt;=M1859,1,0)</f>
        <v>1</v>
      </c>
      <c r="P1859" s="26" t="n">
        <v>0.90136165577342</v>
      </c>
      <c r="Q1859" s="26" t="n">
        <v>0.0866560340244551</v>
      </c>
      <c r="R1859" s="25" t="n">
        <v>78</v>
      </c>
      <c r="S1859" s="21" t="n">
        <v>9</v>
      </c>
    </row>
    <row r="1860" customFormat="false" ht="15" hidden="false" customHeight="true" outlineLevel="0" collapsed="false">
      <c r="A1860" s="19" t="n">
        <v>46081</v>
      </c>
      <c r="B1860" s="1" t="s">
        <v>344</v>
      </c>
      <c r="C1860" s="1" t="s">
        <v>190</v>
      </c>
      <c r="D1860" s="1" t="n">
        <v>35</v>
      </c>
      <c r="E1860" s="1" t="s">
        <v>16</v>
      </c>
      <c r="F1860" s="1" t="s">
        <v>300</v>
      </c>
      <c r="G1860" s="1" t="s">
        <v>260</v>
      </c>
      <c r="H1860" s="20" t="n">
        <v>2050</v>
      </c>
      <c r="I1860" s="21" t="n">
        <v>16.66</v>
      </c>
      <c r="J1860" s="20" t="n">
        <f aca="false">H1860*I1860</f>
        <v>34153</v>
      </c>
      <c r="K1860" s="22" t="n">
        <v>1.4</v>
      </c>
      <c r="L1860" s="23" t="n">
        <f aca="false">H1860*K1860</f>
        <v>2870</v>
      </c>
      <c r="M1860" s="23" t="n">
        <v>2500</v>
      </c>
      <c r="N1860" s="24" t="n">
        <f aca="false">L1860-M1860</f>
        <v>370</v>
      </c>
      <c r="O1860" s="25" t="n">
        <f aca="false">IF(L1860&gt;=M1860,1,0)</f>
        <v>1</v>
      </c>
      <c r="P1860" s="26" t="n">
        <v>0.934674329501916</v>
      </c>
      <c r="Q1860" s="26" t="n">
        <v>0.0657711903659101</v>
      </c>
      <c r="R1860" s="25" t="n">
        <v>75</v>
      </c>
      <c r="S1860" s="21" t="n">
        <v>9</v>
      </c>
    </row>
    <row r="1861" customFormat="false" ht="15" hidden="false" customHeight="true" outlineLevel="0" collapsed="false">
      <c r="A1861" s="19" t="n">
        <v>46081</v>
      </c>
      <c r="B1861" s="1" t="s">
        <v>344</v>
      </c>
      <c r="C1861" s="1" t="s">
        <v>190</v>
      </c>
      <c r="D1861" s="1" t="n">
        <v>36</v>
      </c>
      <c r="E1861" s="1" t="s">
        <v>16</v>
      </c>
      <c r="F1861" s="1" t="s">
        <v>430</v>
      </c>
      <c r="G1861" s="1" t="s">
        <v>322</v>
      </c>
      <c r="H1861" s="20" t="n">
        <v>850</v>
      </c>
      <c r="I1861" s="21" t="n">
        <v>16.66</v>
      </c>
      <c r="J1861" s="20" t="n">
        <f aca="false">H1861*I1861</f>
        <v>14161</v>
      </c>
      <c r="K1861" s="22" t="n">
        <v>1.4</v>
      </c>
      <c r="L1861" s="23" t="n">
        <f aca="false">H1861*K1861</f>
        <v>1190</v>
      </c>
      <c r="M1861" s="23" t="n">
        <v>2500</v>
      </c>
      <c r="N1861" s="24" t="n">
        <f aca="false">L1861-M1861</f>
        <v>-1310</v>
      </c>
      <c r="O1861" s="25" t="n">
        <f aca="false">IF(L1861&gt;=M1861,1,0)</f>
        <v>0</v>
      </c>
      <c r="P1861" s="26" t="n">
        <v>0.429300168634064</v>
      </c>
      <c r="Q1861" s="26" t="n">
        <v>0.0782608695652174</v>
      </c>
      <c r="R1861" s="25" t="n">
        <v>67</v>
      </c>
      <c r="S1861" s="21" t="n">
        <v>9</v>
      </c>
    </row>
    <row r="1862" customFormat="false" ht="15" hidden="false" customHeight="true" outlineLevel="0" collapsed="false">
      <c r="A1862" s="19" t="n">
        <v>46081</v>
      </c>
      <c r="B1862" s="1" t="s">
        <v>344</v>
      </c>
      <c r="C1862" s="1" t="s">
        <v>190</v>
      </c>
      <c r="D1862" s="1" t="n">
        <v>37</v>
      </c>
      <c r="E1862" s="1" t="s">
        <v>16</v>
      </c>
      <c r="F1862" s="1" t="s">
        <v>300</v>
      </c>
      <c r="G1862" s="1" t="s">
        <v>260</v>
      </c>
      <c r="H1862" s="20" t="n">
        <v>2150</v>
      </c>
      <c r="I1862" s="21" t="n">
        <v>17.42</v>
      </c>
      <c r="J1862" s="20" t="n">
        <f aca="false">H1862*I1862</f>
        <v>37453</v>
      </c>
      <c r="K1862" s="22" t="n">
        <v>1.4</v>
      </c>
      <c r="L1862" s="23" t="n">
        <f aca="false">H1862*K1862</f>
        <v>3010</v>
      </c>
      <c r="M1862" s="23" t="n">
        <v>2500</v>
      </c>
      <c r="N1862" s="24" t="n">
        <f aca="false">L1862-M1862</f>
        <v>510</v>
      </c>
      <c r="O1862" s="25" t="n">
        <f aca="false">IF(L1862&gt;=M1862,1,0)</f>
        <v>1</v>
      </c>
      <c r="P1862" s="26" t="n">
        <v>1.03347130242826</v>
      </c>
      <c r="Q1862" s="26" t="n">
        <v>0.070058009817046</v>
      </c>
      <c r="R1862" s="25" t="n">
        <v>75</v>
      </c>
      <c r="S1862" s="21" t="n">
        <v>9</v>
      </c>
    </row>
    <row r="1863" customFormat="false" ht="15" hidden="false" customHeight="true" outlineLevel="0" collapsed="false">
      <c r="A1863" s="19" t="n">
        <v>46081</v>
      </c>
      <c r="B1863" s="1" t="s">
        <v>344</v>
      </c>
      <c r="C1863" s="1" t="s">
        <v>190</v>
      </c>
      <c r="D1863" s="1" t="n">
        <v>38</v>
      </c>
      <c r="E1863" s="1" t="s">
        <v>16</v>
      </c>
      <c r="F1863" s="1" t="s">
        <v>300</v>
      </c>
      <c r="G1863" s="1" t="s">
        <v>260</v>
      </c>
      <c r="H1863" s="20" t="n">
        <v>2050</v>
      </c>
      <c r="I1863" s="21" t="n">
        <v>16.66</v>
      </c>
      <c r="J1863" s="20" t="n">
        <f aca="false">H1863*I1863</f>
        <v>34153</v>
      </c>
      <c r="K1863" s="22" t="n">
        <v>1.4</v>
      </c>
      <c r="L1863" s="23" t="n">
        <f aca="false">H1863*K1863</f>
        <v>2870</v>
      </c>
      <c r="M1863" s="23" t="n">
        <v>2500</v>
      </c>
      <c r="N1863" s="24" t="n">
        <f aca="false">L1863-M1863</f>
        <v>370</v>
      </c>
      <c r="O1863" s="25" t="n">
        <f aca="false">IF(L1863&gt;=M1863,1,0)</f>
        <v>1</v>
      </c>
      <c r="P1863" s="26" t="n">
        <v>0.912206196581197</v>
      </c>
      <c r="Q1863" s="26" t="n">
        <v>0.0704225352112676</v>
      </c>
      <c r="R1863" s="25" t="n">
        <v>82</v>
      </c>
      <c r="S1863" s="21" t="n">
        <v>9</v>
      </c>
    </row>
    <row r="1864" customFormat="false" ht="15" hidden="false" customHeight="true" outlineLevel="0" collapsed="false">
      <c r="A1864" s="19" t="n">
        <v>46082</v>
      </c>
      <c r="B1864" s="1" t="s">
        <v>431</v>
      </c>
      <c r="C1864" s="1" t="s">
        <v>138</v>
      </c>
      <c r="D1864" s="1" t="n">
        <v>1</v>
      </c>
      <c r="E1864" s="1" t="s">
        <v>401</v>
      </c>
      <c r="F1864" s="1" t="s">
        <v>426</v>
      </c>
      <c r="G1864" s="1" t="s">
        <v>149</v>
      </c>
      <c r="H1864" s="20" t="n">
        <v>600</v>
      </c>
      <c r="I1864" s="21" t="n">
        <v>21.81</v>
      </c>
      <c r="J1864" s="20" t="n">
        <f aca="false">H1864*I1864</f>
        <v>13086</v>
      </c>
      <c r="K1864" s="22" t="n">
        <v>2.75</v>
      </c>
      <c r="L1864" s="23" t="n">
        <f aca="false">H1864*K1864</f>
        <v>1650</v>
      </c>
      <c r="M1864" s="23" t="n">
        <v>2500</v>
      </c>
      <c r="N1864" s="24" t="n">
        <f aca="false">L1864-M1864</f>
        <v>-850</v>
      </c>
      <c r="O1864" s="25" t="n">
        <f aca="false">IF(L1864&gt;=M1864,1,0)</f>
        <v>0</v>
      </c>
      <c r="P1864" s="26" t="n">
        <v>0.3659</v>
      </c>
      <c r="Q1864" s="26" t="n">
        <v>0.1156</v>
      </c>
      <c r="R1864" s="25" t="n">
        <v>73</v>
      </c>
      <c r="S1864" s="21" t="n">
        <v>8</v>
      </c>
    </row>
    <row r="1865" customFormat="false" ht="15" hidden="false" customHeight="true" outlineLevel="0" collapsed="false">
      <c r="A1865" s="19" t="n">
        <v>46082</v>
      </c>
      <c r="B1865" s="1" t="s">
        <v>431</v>
      </c>
      <c r="C1865" s="1" t="s">
        <v>138</v>
      </c>
      <c r="D1865" s="1" t="n">
        <v>2</v>
      </c>
      <c r="E1865" s="1" t="s">
        <v>401</v>
      </c>
      <c r="F1865" s="1" t="s">
        <v>402</v>
      </c>
      <c r="G1865" s="1" t="s">
        <v>416</v>
      </c>
      <c r="H1865" s="20" t="n">
        <v>1100</v>
      </c>
      <c r="I1865" s="21" t="n">
        <v>21.61</v>
      </c>
      <c r="J1865" s="20" t="n">
        <f aca="false">H1865*I1865</f>
        <v>23771</v>
      </c>
      <c r="K1865" s="22" t="n">
        <v>2.75</v>
      </c>
      <c r="L1865" s="23" t="n">
        <f aca="false">H1865*K1865</f>
        <v>3025</v>
      </c>
      <c r="M1865" s="23" t="n">
        <v>2500</v>
      </c>
      <c r="N1865" s="24" t="n">
        <f aca="false">L1865-M1865</f>
        <v>525</v>
      </c>
      <c r="O1865" s="25" t="n">
        <f aca="false">IF(L1865&gt;=M1865,1,0)</f>
        <v>1</v>
      </c>
      <c r="P1865" s="26" t="n">
        <v>0.6738</v>
      </c>
      <c r="Q1865" s="26" t="n">
        <v>0.1319</v>
      </c>
      <c r="R1865" s="25" t="n">
        <v>73</v>
      </c>
      <c r="S1865" s="21" t="n">
        <v>8</v>
      </c>
    </row>
    <row r="1866" customFormat="false" ht="15" hidden="false" customHeight="true" outlineLevel="0" collapsed="false">
      <c r="A1866" s="19" t="n">
        <v>46082</v>
      </c>
      <c r="B1866" s="1" t="s">
        <v>431</v>
      </c>
      <c r="C1866" s="1" t="s">
        <v>138</v>
      </c>
      <c r="D1866" s="1" t="n">
        <v>3</v>
      </c>
      <c r="E1866" s="1" t="s">
        <v>13</v>
      </c>
      <c r="F1866" s="1" t="s">
        <v>234</v>
      </c>
      <c r="G1866" s="1" t="s">
        <v>149</v>
      </c>
      <c r="H1866" s="20" t="n">
        <v>1550</v>
      </c>
      <c r="I1866" s="21" t="n">
        <v>20.83</v>
      </c>
      <c r="J1866" s="20" t="n">
        <f aca="false">H1866*I1866</f>
        <v>32286.5</v>
      </c>
      <c r="K1866" s="22" t="n">
        <v>2.2</v>
      </c>
      <c r="L1866" s="23" t="n">
        <f aca="false">H1866*K1866</f>
        <v>3410</v>
      </c>
      <c r="M1866" s="23" t="n">
        <v>2500</v>
      </c>
      <c r="N1866" s="24" t="n">
        <f aca="false">L1866-M1866</f>
        <v>910.000000000001</v>
      </c>
      <c r="O1866" s="25" t="n">
        <f aca="false">IF(L1866&gt;=M1866,1,0)</f>
        <v>1</v>
      </c>
      <c r="P1866" s="26" t="n">
        <v>0.8637</v>
      </c>
      <c r="Q1866" s="26" t="n">
        <v>0.1022</v>
      </c>
      <c r="R1866" s="25" t="n">
        <v>76</v>
      </c>
      <c r="S1866" s="21" t="n">
        <v>8</v>
      </c>
    </row>
    <row r="1867" customFormat="false" ht="15" hidden="false" customHeight="true" outlineLevel="0" collapsed="false">
      <c r="A1867" s="19" t="n">
        <v>46082</v>
      </c>
      <c r="B1867" s="1" t="s">
        <v>431</v>
      </c>
      <c r="C1867" s="1" t="s">
        <v>138</v>
      </c>
      <c r="D1867" s="1" t="n">
        <v>4</v>
      </c>
      <c r="E1867" s="1" t="s">
        <v>432</v>
      </c>
      <c r="F1867" s="1" t="s">
        <v>433</v>
      </c>
      <c r="G1867" s="1" t="s">
        <v>374</v>
      </c>
      <c r="H1867" s="20" t="n">
        <v>1050</v>
      </c>
      <c r="I1867" s="21" t="n">
        <v>21.01</v>
      </c>
      <c r="J1867" s="20" t="n">
        <f aca="false">H1867*I1867</f>
        <v>22060.5</v>
      </c>
      <c r="K1867" s="22" t="n">
        <v>0</v>
      </c>
      <c r="L1867" s="23" t="n">
        <f aca="false">H1867*K1867</f>
        <v>0</v>
      </c>
      <c r="M1867" s="23" t="n">
        <v>2500</v>
      </c>
      <c r="N1867" s="24" t="n">
        <f aca="false">L1867-M1867</f>
        <v>-2500</v>
      </c>
      <c r="O1867" s="25" t="n">
        <f aca="false">IF(L1867&gt;=M1867,1,0)</f>
        <v>0</v>
      </c>
      <c r="P1867" s="26" t="n">
        <v>0.5882</v>
      </c>
      <c r="Q1867" s="26" t="n">
        <v>0.1096</v>
      </c>
      <c r="R1867" s="25" t="n">
        <v>74</v>
      </c>
      <c r="S1867" s="21" t="n">
        <v>13</v>
      </c>
    </row>
    <row r="1868" customFormat="false" ht="15" hidden="false" customHeight="true" outlineLevel="0" collapsed="false">
      <c r="A1868" s="19" t="n">
        <v>46082</v>
      </c>
      <c r="B1868" s="1" t="s">
        <v>431</v>
      </c>
      <c r="C1868" s="1" t="s">
        <v>138</v>
      </c>
      <c r="D1868" s="1" t="n">
        <v>5</v>
      </c>
      <c r="E1868" s="1" t="s">
        <v>13</v>
      </c>
      <c r="F1868" s="1" t="s">
        <v>200</v>
      </c>
      <c r="G1868" s="1" t="s">
        <v>149</v>
      </c>
      <c r="H1868" s="20" t="n">
        <v>1250</v>
      </c>
      <c r="I1868" s="21" t="n">
        <v>19.64</v>
      </c>
      <c r="J1868" s="20" t="n">
        <f aca="false">H1868*I1868</f>
        <v>24550</v>
      </c>
      <c r="K1868" s="22" t="n">
        <v>2.2</v>
      </c>
      <c r="L1868" s="23" t="n">
        <f aca="false">H1868*K1868</f>
        <v>2750</v>
      </c>
      <c r="M1868" s="23" t="n">
        <v>2500</v>
      </c>
      <c r="N1868" s="24" t="n">
        <f aca="false">L1868-M1868</f>
        <v>250</v>
      </c>
      <c r="O1868" s="25" t="n">
        <f aca="false">IF(L1868&gt;=M1868,1,0)</f>
        <v>1</v>
      </c>
      <c r="P1868" s="26" t="n">
        <v>0.7006</v>
      </c>
      <c r="Q1868" s="26" t="n">
        <v>0.1273</v>
      </c>
      <c r="R1868" s="25" t="n">
        <v>71</v>
      </c>
      <c r="S1868" s="21" t="n">
        <v>8</v>
      </c>
    </row>
    <row r="1869" customFormat="false" ht="15" hidden="false" customHeight="true" outlineLevel="0" collapsed="false">
      <c r="A1869" s="19" t="n">
        <v>46082</v>
      </c>
      <c r="B1869" s="1" t="s">
        <v>431</v>
      </c>
      <c r="C1869" s="1" t="s">
        <v>138</v>
      </c>
      <c r="D1869" s="1" t="n">
        <v>6</v>
      </c>
      <c r="E1869" s="1" t="s">
        <v>13</v>
      </c>
      <c r="F1869" s="1" t="s">
        <v>199</v>
      </c>
      <c r="G1869" s="1" t="s">
        <v>149</v>
      </c>
      <c r="H1869" s="20" t="n">
        <v>1350</v>
      </c>
      <c r="I1869" s="21" t="n">
        <v>20.43</v>
      </c>
      <c r="J1869" s="20" t="n">
        <f aca="false">H1869*I1869</f>
        <v>27580.5</v>
      </c>
      <c r="K1869" s="22" t="n">
        <v>2.2</v>
      </c>
      <c r="L1869" s="23" t="n">
        <f aca="false">H1869*K1869</f>
        <v>2970</v>
      </c>
      <c r="M1869" s="23" t="n">
        <v>2500</v>
      </c>
      <c r="N1869" s="24" t="n">
        <f aca="false">L1869-M1869</f>
        <v>470</v>
      </c>
      <c r="O1869" s="25" t="n">
        <f aca="false">IF(L1869&gt;=M1869,1,0)</f>
        <v>1</v>
      </c>
      <c r="P1869" s="26" t="n">
        <v>0.7487</v>
      </c>
      <c r="Q1869" s="26" t="n">
        <v>0.1294</v>
      </c>
      <c r="R1869" s="25" t="n">
        <v>74</v>
      </c>
      <c r="S1869" s="21" t="n">
        <v>8</v>
      </c>
    </row>
    <row r="1870" customFormat="false" ht="15" hidden="false" customHeight="true" outlineLevel="0" collapsed="false">
      <c r="A1870" s="19" t="n">
        <v>46082</v>
      </c>
      <c r="B1870" s="1" t="s">
        <v>431</v>
      </c>
      <c r="C1870" s="1" t="s">
        <v>138</v>
      </c>
      <c r="D1870" s="1" t="n">
        <v>7</v>
      </c>
      <c r="E1870" s="1" t="s">
        <v>13</v>
      </c>
      <c r="F1870" s="1" t="s">
        <v>235</v>
      </c>
      <c r="G1870" s="1" t="s">
        <v>149</v>
      </c>
      <c r="H1870" s="20" t="n">
        <v>1450</v>
      </c>
      <c r="I1870" s="21" t="n">
        <v>19.64</v>
      </c>
      <c r="J1870" s="20" t="n">
        <f aca="false">H1870*I1870</f>
        <v>28478</v>
      </c>
      <c r="K1870" s="22" t="n">
        <v>2.2</v>
      </c>
      <c r="L1870" s="23" t="n">
        <f aca="false">H1870*K1870</f>
        <v>3190</v>
      </c>
      <c r="M1870" s="23" t="n">
        <v>2500</v>
      </c>
      <c r="N1870" s="24" t="n">
        <f aca="false">L1870-M1870</f>
        <v>690.000000000001</v>
      </c>
      <c r="O1870" s="25" t="n">
        <f aca="false">IF(L1870&gt;=M1870,1,0)</f>
        <v>1</v>
      </c>
      <c r="P1870" s="26" t="n">
        <v>0.8004</v>
      </c>
      <c r="Q1870" s="26" t="n">
        <v>0.1534</v>
      </c>
      <c r="R1870" s="25" t="n">
        <v>72</v>
      </c>
      <c r="S1870" s="21" t="n">
        <v>8</v>
      </c>
    </row>
    <row r="1871" customFormat="false" ht="15" hidden="false" customHeight="true" outlineLevel="0" collapsed="false">
      <c r="A1871" s="19" t="n">
        <v>46082</v>
      </c>
      <c r="B1871" s="1" t="s">
        <v>431</v>
      </c>
      <c r="C1871" s="1" t="s">
        <v>138</v>
      </c>
      <c r="D1871" s="1" t="n">
        <v>8</v>
      </c>
      <c r="E1871" s="1" t="s">
        <v>13</v>
      </c>
      <c r="F1871" s="1" t="s">
        <v>423</v>
      </c>
      <c r="G1871" s="1" t="s">
        <v>149</v>
      </c>
      <c r="H1871" s="20" t="n">
        <v>1200</v>
      </c>
      <c r="I1871" s="21" t="n">
        <v>22.28</v>
      </c>
      <c r="J1871" s="20" t="n">
        <f aca="false">H1871*I1871</f>
        <v>26736</v>
      </c>
      <c r="K1871" s="22" t="n">
        <v>2.2</v>
      </c>
      <c r="L1871" s="23" t="n">
        <f aca="false">H1871*K1871</f>
        <v>2640</v>
      </c>
      <c r="M1871" s="23" t="n">
        <v>2500</v>
      </c>
      <c r="N1871" s="24" t="n">
        <f aca="false">L1871-M1871</f>
        <v>140</v>
      </c>
      <c r="O1871" s="25" t="n">
        <f aca="false">IF(L1871&gt;=M1871,1,0)</f>
        <v>1</v>
      </c>
      <c r="P1871" s="26" t="n">
        <v>0.7464</v>
      </c>
      <c r="Q1871" s="26" t="n">
        <v>0.1518</v>
      </c>
      <c r="R1871" s="25" t="n">
        <v>74</v>
      </c>
      <c r="S1871" s="21" t="n">
        <v>8</v>
      </c>
    </row>
    <row r="1872" customFormat="false" ht="15" hidden="false" customHeight="true" outlineLevel="0" collapsed="false">
      <c r="A1872" s="19" t="n">
        <v>46082</v>
      </c>
      <c r="B1872" s="1" t="s">
        <v>431</v>
      </c>
      <c r="C1872" s="1" t="s">
        <v>138</v>
      </c>
      <c r="D1872" s="1" t="n">
        <v>9</v>
      </c>
      <c r="E1872" s="1" t="s">
        <v>10</v>
      </c>
      <c r="F1872" s="1" t="s">
        <v>417</v>
      </c>
      <c r="G1872" s="1" t="s">
        <v>424</v>
      </c>
      <c r="H1872" s="20" t="n">
        <v>1450</v>
      </c>
      <c r="I1872" s="21" t="n">
        <v>17.41</v>
      </c>
      <c r="J1872" s="20" t="n">
        <f aca="false">H1872*I1872</f>
        <v>25244.5</v>
      </c>
      <c r="K1872" s="22" t="n">
        <v>1.44</v>
      </c>
      <c r="L1872" s="23" t="n">
        <f aca="false">H1872*K1872</f>
        <v>2088</v>
      </c>
      <c r="M1872" s="23" t="n">
        <v>2500</v>
      </c>
      <c r="N1872" s="24" t="n">
        <f aca="false">L1872-M1872</f>
        <v>-412</v>
      </c>
      <c r="O1872" s="25" t="n">
        <f aca="false">IF(L1872&gt;=M1872,1,0)</f>
        <v>0</v>
      </c>
      <c r="P1872" s="26" t="n">
        <v>0.8466</v>
      </c>
      <c r="Q1872" s="26" t="n">
        <v>0.1241</v>
      </c>
      <c r="R1872" s="25" t="n">
        <v>64</v>
      </c>
      <c r="S1872" s="21" t="n">
        <v>8</v>
      </c>
    </row>
    <row r="1873" customFormat="false" ht="15" hidden="false" customHeight="true" outlineLevel="0" collapsed="false">
      <c r="A1873" s="19" t="n">
        <v>46082</v>
      </c>
      <c r="B1873" s="1" t="s">
        <v>431</v>
      </c>
      <c r="C1873" s="1" t="s">
        <v>138</v>
      </c>
      <c r="D1873" s="1" t="n">
        <v>10</v>
      </c>
      <c r="E1873" s="1" t="s">
        <v>16</v>
      </c>
      <c r="F1873" s="1" t="s">
        <v>300</v>
      </c>
      <c r="G1873" s="1" t="s">
        <v>398</v>
      </c>
      <c r="H1873" s="20" t="n">
        <v>900</v>
      </c>
      <c r="I1873" s="21" t="n">
        <v>18.51</v>
      </c>
      <c r="J1873" s="20" t="n">
        <f aca="false">H1873*I1873</f>
        <v>16659</v>
      </c>
      <c r="K1873" s="22" t="n">
        <v>1.4</v>
      </c>
      <c r="L1873" s="23" t="n">
        <f aca="false">H1873*K1873</f>
        <v>1260</v>
      </c>
      <c r="M1873" s="23" t="n">
        <v>2500</v>
      </c>
      <c r="N1873" s="24" t="n">
        <f aca="false">L1873-M1873</f>
        <v>-1240</v>
      </c>
      <c r="O1873" s="25" t="n">
        <f aca="false">IF(L1873&gt;=M1873,1,0)</f>
        <v>0</v>
      </c>
      <c r="P1873" s="26" t="n">
        <v>0.4854</v>
      </c>
      <c r="Q1873" s="26" t="n">
        <v>0.1361</v>
      </c>
      <c r="R1873" s="25" t="n">
        <v>68</v>
      </c>
      <c r="S1873" s="21" t="n">
        <v>8</v>
      </c>
    </row>
    <row r="1874" customFormat="false" ht="15" hidden="false" customHeight="true" outlineLevel="0" collapsed="false">
      <c r="A1874" s="19" t="n">
        <v>46082</v>
      </c>
      <c r="B1874" s="1" t="s">
        <v>431</v>
      </c>
      <c r="C1874" s="1" t="s">
        <v>138</v>
      </c>
      <c r="D1874" s="1" t="n">
        <v>11</v>
      </c>
      <c r="E1874" s="1" t="s">
        <v>16</v>
      </c>
      <c r="F1874" s="1" t="s">
        <v>427</v>
      </c>
      <c r="G1874" s="1" t="s">
        <v>434</v>
      </c>
      <c r="H1874" s="20" t="n">
        <v>550</v>
      </c>
      <c r="I1874" s="21" t="n">
        <v>20.05</v>
      </c>
      <c r="J1874" s="20" t="n">
        <f aca="false">H1874*I1874</f>
        <v>11027.5</v>
      </c>
      <c r="K1874" s="22" t="n">
        <v>1.99</v>
      </c>
      <c r="L1874" s="23" t="n">
        <f aca="false">H1874*K1874</f>
        <v>1094.5</v>
      </c>
      <c r="M1874" s="23" t="n">
        <v>2500</v>
      </c>
      <c r="N1874" s="24" t="n">
        <f aca="false">L1874-M1874</f>
        <v>-1405.5</v>
      </c>
      <c r="O1874" s="25" t="n">
        <f aca="false">IF(L1874&gt;=M1874,1,0)</f>
        <v>0</v>
      </c>
      <c r="P1874" s="26" t="n">
        <v>0.3073</v>
      </c>
      <c r="Q1874" s="26" t="n">
        <v>0.1043</v>
      </c>
      <c r="R1874" s="25" t="n">
        <v>74</v>
      </c>
      <c r="S1874" s="21" t="n">
        <v>8</v>
      </c>
    </row>
    <row r="1875" customFormat="false" ht="15" hidden="false" customHeight="true" outlineLevel="0" collapsed="false">
      <c r="A1875" s="19" t="n">
        <v>46082</v>
      </c>
      <c r="B1875" s="1" t="s">
        <v>431</v>
      </c>
      <c r="C1875" s="1" t="s">
        <v>138</v>
      </c>
      <c r="D1875" s="1" t="n">
        <v>12</v>
      </c>
      <c r="E1875" s="1" t="s">
        <v>10</v>
      </c>
      <c r="F1875" s="1" t="s">
        <v>417</v>
      </c>
      <c r="G1875" s="1" t="s">
        <v>424</v>
      </c>
      <c r="H1875" s="20" t="n">
        <v>1550</v>
      </c>
      <c r="I1875" s="21" t="n">
        <v>17.41</v>
      </c>
      <c r="J1875" s="20" t="n">
        <f aca="false">H1875*I1875</f>
        <v>26985.5</v>
      </c>
      <c r="K1875" s="22" t="n">
        <v>1.44</v>
      </c>
      <c r="L1875" s="23" t="n">
        <f aca="false">H1875*K1875</f>
        <v>2232</v>
      </c>
      <c r="M1875" s="23" t="n">
        <v>2500</v>
      </c>
      <c r="N1875" s="24" t="n">
        <f aca="false">L1875-M1875</f>
        <v>-268</v>
      </c>
      <c r="O1875" s="25" t="n">
        <f aca="false">IF(L1875&gt;=M1875,1,0)</f>
        <v>0</v>
      </c>
      <c r="P1875" s="26" t="n">
        <v>0.8995</v>
      </c>
      <c r="Q1875" s="26" t="n">
        <v>0.1267</v>
      </c>
      <c r="R1875" s="25" t="n">
        <v>66</v>
      </c>
      <c r="S1875" s="21" t="n">
        <v>8</v>
      </c>
    </row>
    <row r="1876" customFormat="false" ht="15" hidden="false" customHeight="true" outlineLevel="0" collapsed="false">
      <c r="A1876" s="19" t="n">
        <v>46082</v>
      </c>
      <c r="B1876" s="1" t="s">
        <v>431</v>
      </c>
      <c r="C1876" s="1" t="s">
        <v>138</v>
      </c>
      <c r="D1876" s="1" t="n">
        <v>13</v>
      </c>
      <c r="E1876" s="1" t="s">
        <v>10</v>
      </c>
      <c r="F1876" s="1" t="s">
        <v>167</v>
      </c>
      <c r="G1876" s="1" t="s">
        <v>208</v>
      </c>
      <c r="H1876" s="20" t="n">
        <v>1200</v>
      </c>
      <c r="I1876" s="21" t="n">
        <v>19.35</v>
      </c>
      <c r="J1876" s="20" t="n">
        <f aca="false">H1876*I1876</f>
        <v>23220</v>
      </c>
      <c r="K1876" s="22" t="n">
        <v>1.53</v>
      </c>
      <c r="L1876" s="23" t="n">
        <f aca="false">H1876*K1876</f>
        <v>1836</v>
      </c>
      <c r="M1876" s="23" t="n">
        <v>2500</v>
      </c>
      <c r="N1876" s="24" t="n">
        <f aca="false">L1876-M1876</f>
        <v>-664</v>
      </c>
      <c r="O1876" s="25" t="n">
        <f aca="false">IF(L1876&gt;=M1876,1,0)</f>
        <v>0</v>
      </c>
      <c r="P1876" s="26" t="n">
        <v>0.6615</v>
      </c>
      <c r="Q1876" s="26" t="n">
        <v>0.2193</v>
      </c>
      <c r="R1876" s="25" t="n">
        <v>70</v>
      </c>
      <c r="S1876" s="21" t="n">
        <v>8</v>
      </c>
    </row>
    <row r="1877" customFormat="false" ht="15" hidden="false" customHeight="true" outlineLevel="0" collapsed="false">
      <c r="A1877" s="19" t="n">
        <v>46082</v>
      </c>
      <c r="B1877" s="1" t="s">
        <v>431</v>
      </c>
      <c r="C1877" s="1" t="s">
        <v>138</v>
      </c>
      <c r="D1877" s="1" t="n">
        <v>14</v>
      </c>
      <c r="E1877" s="1" t="s">
        <v>10</v>
      </c>
      <c r="F1877" s="1" t="s">
        <v>160</v>
      </c>
      <c r="G1877" s="1" t="s">
        <v>161</v>
      </c>
      <c r="H1877" s="20" t="n">
        <v>1420</v>
      </c>
      <c r="I1877" s="21" t="n">
        <v>22.05</v>
      </c>
      <c r="J1877" s="20" t="n">
        <f aca="false">H1877*I1877</f>
        <v>31311</v>
      </c>
      <c r="K1877" s="22" t="n">
        <v>1.83</v>
      </c>
      <c r="L1877" s="23" t="n">
        <f aca="false">H1877*K1877</f>
        <v>2598.6</v>
      </c>
      <c r="M1877" s="23" t="n">
        <v>2500</v>
      </c>
      <c r="N1877" s="24" t="n">
        <f aca="false">L1877-M1877</f>
        <v>98.5999999999999</v>
      </c>
      <c r="O1877" s="25" t="n">
        <f aca="false">IF(L1877&gt;=M1877,1,0)</f>
        <v>1</v>
      </c>
      <c r="P1877" s="26" t="n">
        <v>0.8785</v>
      </c>
      <c r="Q1877" s="26" t="n">
        <v>0.1683</v>
      </c>
      <c r="R1877" s="25" t="n">
        <v>73</v>
      </c>
      <c r="S1877" s="21" t="n">
        <v>8</v>
      </c>
    </row>
    <row r="1878" customFormat="false" ht="15" hidden="false" customHeight="true" outlineLevel="0" collapsed="false">
      <c r="A1878" s="19" t="n">
        <v>46082</v>
      </c>
      <c r="B1878" s="1" t="s">
        <v>431</v>
      </c>
      <c r="C1878" s="1" t="s">
        <v>138</v>
      </c>
      <c r="D1878" s="1" t="n">
        <v>15</v>
      </c>
      <c r="E1878" s="1" t="s">
        <v>10</v>
      </c>
      <c r="F1878" s="1" t="s">
        <v>167</v>
      </c>
      <c r="G1878" s="1" t="s">
        <v>208</v>
      </c>
      <c r="H1878" s="20" t="n">
        <v>1900</v>
      </c>
      <c r="I1878" s="21" t="n">
        <v>19.05</v>
      </c>
      <c r="J1878" s="20" t="n">
        <f aca="false">H1878*I1878</f>
        <v>36195</v>
      </c>
      <c r="K1878" s="22" t="n">
        <v>1.53</v>
      </c>
      <c r="L1878" s="23" t="n">
        <f aca="false">H1878*K1878</f>
        <v>2907</v>
      </c>
      <c r="M1878" s="23" t="n">
        <v>2500</v>
      </c>
      <c r="N1878" s="24" t="n">
        <f aca="false">L1878-M1878</f>
        <v>407</v>
      </c>
      <c r="O1878" s="25" t="n">
        <f aca="false">IF(L1878&gt;=M1878,1,0)</f>
        <v>1</v>
      </c>
      <c r="P1878" s="26" t="n">
        <v>0.9938</v>
      </c>
      <c r="Q1878" s="26" t="n">
        <v>0.1437</v>
      </c>
      <c r="R1878" s="25" t="n">
        <v>74</v>
      </c>
      <c r="S1878" s="21" t="n">
        <v>8</v>
      </c>
    </row>
    <row r="1879" customFormat="false" ht="15" hidden="false" customHeight="true" outlineLevel="0" collapsed="false">
      <c r="A1879" s="19" t="n">
        <v>46082</v>
      </c>
      <c r="B1879" s="1" t="s">
        <v>431</v>
      </c>
      <c r="C1879" s="1" t="s">
        <v>138</v>
      </c>
      <c r="D1879" s="1" t="n">
        <v>16</v>
      </c>
      <c r="E1879" s="1" t="s">
        <v>432</v>
      </c>
      <c r="F1879" s="1" t="s">
        <v>433</v>
      </c>
      <c r="G1879" s="1" t="s">
        <v>350</v>
      </c>
      <c r="H1879" s="20" t="n">
        <v>1020</v>
      </c>
      <c r="I1879" s="21" t="n">
        <v>16.14</v>
      </c>
      <c r="J1879" s="20" t="n">
        <f aca="false">H1879*I1879</f>
        <v>16462.8</v>
      </c>
      <c r="K1879" s="22" t="n">
        <v>0</v>
      </c>
      <c r="L1879" s="23" t="n">
        <f aca="false">H1879*K1879</f>
        <v>0</v>
      </c>
      <c r="M1879" s="23" t="n">
        <v>2500</v>
      </c>
      <c r="N1879" s="24" t="n">
        <f aca="false">L1879-M1879</f>
        <v>-2500</v>
      </c>
      <c r="O1879" s="25" t="n">
        <f aca="false">IF(L1879&gt;=M1879,1,0)</f>
        <v>0</v>
      </c>
      <c r="P1879" s="26" t="n">
        <v>0.199</v>
      </c>
      <c r="Q1879" s="26" t="n">
        <v>0.149</v>
      </c>
      <c r="R1879" s="25" t="n">
        <v>73</v>
      </c>
      <c r="S1879" s="21" t="n">
        <v>10</v>
      </c>
    </row>
    <row r="1880" customFormat="false" ht="15" hidden="false" customHeight="true" outlineLevel="0" collapsed="false">
      <c r="A1880" s="19" t="n">
        <v>46082</v>
      </c>
      <c r="B1880" s="1" t="s">
        <v>431</v>
      </c>
      <c r="C1880" s="1" t="s">
        <v>164</v>
      </c>
      <c r="D1880" s="1" t="n">
        <v>17</v>
      </c>
      <c r="E1880" s="1" t="s">
        <v>10</v>
      </c>
      <c r="F1880" s="1" t="s">
        <v>399</v>
      </c>
      <c r="G1880" s="1" t="s">
        <v>405</v>
      </c>
      <c r="H1880" s="20" t="n">
        <v>1600</v>
      </c>
      <c r="I1880" s="21" t="n">
        <v>20.36</v>
      </c>
      <c r="J1880" s="20" t="n">
        <f aca="false">H1880*I1880</f>
        <v>32576</v>
      </c>
      <c r="K1880" s="22" t="n">
        <v>1.79</v>
      </c>
      <c r="L1880" s="23" t="n">
        <f aca="false">H1880*K1880</f>
        <v>2864</v>
      </c>
      <c r="M1880" s="23" t="n">
        <v>2500</v>
      </c>
      <c r="N1880" s="24" t="n">
        <f aca="false">L1880-M1880</f>
        <v>364</v>
      </c>
      <c r="O1880" s="25" t="n">
        <f aca="false">IF(L1880&gt;=M1880,1,0)</f>
        <v>1</v>
      </c>
      <c r="P1880" s="26" t="n">
        <v>0.8632</v>
      </c>
      <c r="Q1880" s="26" t="n">
        <v>0.0537</v>
      </c>
      <c r="R1880" s="25" t="n">
        <v>78</v>
      </c>
      <c r="S1880" s="21" t="n">
        <v>8</v>
      </c>
    </row>
    <row r="1881" customFormat="false" ht="15" hidden="false" customHeight="true" outlineLevel="0" collapsed="false">
      <c r="A1881" s="19" t="n">
        <v>46082</v>
      </c>
      <c r="B1881" s="1" t="s">
        <v>431</v>
      </c>
      <c r="C1881" s="1" t="s">
        <v>164</v>
      </c>
      <c r="D1881" s="1" t="n">
        <v>18</v>
      </c>
      <c r="E1881" s="1" t="s">
        <v>10</v>
      </c>
      <c r="F1881" s="1" t="s">
        <v>160</v>
      </c>
      <c r="G1881" s="1" t="s">
        <v>161</v>
      </c>
      <c r="H1881" s="20" t="n">
        <v>1550</v>
      </c>
      <c r="I1881" s="21" t="n">
        <v>22.05</v>
      </c>
      <c r="J1881" s="20" t="n">
        <f aca="false">H1881*I1881</f>
        <v>34177.5</v>
      </c>
      <c r="K1881" s="22" t="n">
        <v>1.83</v>
      </c>
      <c r="L1881" s="23" t="n">
        <f aca="false">H1881*K1881</f>
        <v>2836.5</v>
      </c>
      <c r="M1881" s="23" t="n">
        <v>2500</v>
      </c>
      <c r="N1881" s="24" t="n">
        <f aca="false">L1881-M1881</f>
        <v>336.5</v>
      </c>
      <c r="O1881" s="25" t="n">
        <f aca="false">IF(L1881&gt;=M1881,1,0)</f>
        <v>1</v>
      </c>
      <c r="P1881" s="26" t="n">
        <v>0.8426</v>
      </c>
      <c r="Q1881" s="26" t="n">
        <v>0.0961</v>
      </c>
      <c r="R1881" s="25" t="n">
        <v>82</v>
      </c>
      <c r="S1881" s="21" t="n">
        <v>8</v>
      </c>
    </row>
    <row r="1882" customFormat="false" ht="15" hidden="false" customHeight="true" outlineLevel="0" collapsed="false">
      <c r="A1882" s="19" t="n">
        <v>46082</v>
      </c>
      <c r="B1882" s="1" t="s">
        <v>431</v>
      </c>
      <c r="C1882" s="1" t="s">
        <v>164</v>
      </c>
      <c r="D1882" s="1" t="n">
        <v>19</v>
      </c>
      <c r="E1882" s="1" t="s">
        <v>10</v>
      </c>
      <c r="F1882" s="1" t="s">
        <v>167</v>
      </c>
      <c r="G1882" s="1" t="s">
        <v>208</v>
      </c>
      <c r="H1882" s="20" t="n">
        <v>2000</v>
      </c>
      <c r="I1882" s="21" t="n">
        <v>18.43</v>
      </c>
      <c r="J1882" s="20" t="n">
        <f aca="false">H1882*I1882</f>
        <v>36860</v>
      </c>
      <c r="K1882" s="22" t="n">
        <v>1.83</v>
      </c>
      <c r="L1882" s="23" t="n">
        <f aca="false">H1882*K1882</f>
        <v>3660</v>
      </c>
      <c r="M1882" s="23" t="n">
        <v>2500</v>
      </c>
      <c r="N1882" s="24" t="n">
        <f aca="false">L1882-M1882</f>
        <v>1160</v>
      </c>
      <c r="O1882" s="25" t="n">
        <f aca="false">IF(L1882&gt;=M1882,1,0)</f>
        <v>1</v>
      </c>
      <c r="P1882" s="26" t="n">
        <v>0.9422</v>
      </c>
      <c r="Q1882" s="26" t="n">
        <v>0.0712</v>
      </c>
      <c r="R1882" s="25" t="n">
        <v>81</v>
      </c>
      <c r="S1882" s="21" t="n">
        <v>8</v>
      </c>
    </row>
    <row r="1883" customFormat="false" ht="15" hidden="false" customHeight="true" outlineLevel="0" collapsed="false">
      <c r="A1883" s="19" t="n">
        <v>46082</v>
      </c>
      <c r="B1883" s="1" t="s">
        <v>431</v>
      </c>
      <c r="C1883" s="1" t="s">
        <v>164</v>
      </c>
      <c r="D1883" s="1" t="n">
        <v>20</v>
      </c>
      <c r="E1883" s="1" t="s">
        <v>10</v>
      </c>
      <c r="F1883" s="1" t="s">
        <v>399</v>
      </c>
      <c r="G1883" s="1" t="s">
        <v>405</v>
      </c>
      <c r="H1883" s="20" t="n">
        <v>1600</v>
      </c>
      <c r="I1883" s="21" t="n">
        <v>20.36</v>
      </c>
      <c r="J1883" s="20" t="n">
        <f aca="false">H1883*I1883</f>
        <v>32576</v>
      </c>
      <c r="K1883" s="22" t="n">
        <v>1.79</v>
      </c>
      <c r="L1883" s="23" t="n">
        <f aca="false">H1883*K1883</f>
        <v>2864</v>
      </c>
      <c r="M1883" s="23" t="n">
        <v>2500</v>
      </c>
      <c r="N1883" s="24" t="n">
        <f aca="false">L1883-M1883</f>
        <v>364</v>
      </c>
      <c r="O1883" s="25" t="n">
        <f aca="false">IF(L1883&gt;=M1883,1,0)</f>
        <v>1</v>
      </c>
      <c r="P1883" s="26" t="n">
        <v>0.8687</v>
      </c>
      <c r="Q1883" s="26" t="n">
        <v>0.0932</v>
      </c>
      <c r="R1883" s="25" t="n">
        <v>77</v>
      </c>
      <c r="S1883" s="21" t="n">
        <v>8</v>
      </c>
    </row>
    <row r="1884" customFormat="false" ht="15" hidden="false" customHeight="true" outlineLevel="0" collapsed="false">
      <c r="A1884" s="19" t="n">
        <v>46082</v>
      </c>
      <c r="B1884" s="1" t="s">
        <v>431</v>
      </c>
      <c r="C1884" s="1" t="s">
        <v>164</v>
      </c>
      <c r="D1884" s="1" t="n">
        <v>21</v>
      </c>
      <c r="E1884" s="1" t="s">
        <v>10</v>
      </c>
      <c r="F1884" s="1" t="s">
        <v>361</v>
      </c>
      <c r="G1884" s="1" t="s">
        <v>370</v>
      </c>
      <c r="H1884" s="20" t="n">
        <v>850</v>
      </c>
      <c r="I1884" s="21" t="n">
        <v>46.93</v>
      </c>
      <c r="J1884" s="20" t="n">
        <f aca="false">H1884*I1884</f>
        <v>39890.5</v>
      </c>
      <c r="K1884" s="22" t="n">
        <v>3.6</v>
      </c>
      <c r="L1884" s="23" t="n">
        <f aca="false">H1884*K1884</f>
        <v>3060</v>
      </c>
      <c r="M1884" s="23" t="n">
        <v>2500</v>
      </c>
      <c r="N1884" s="24" t="n">
        <f aca="false">L1884-M1884</f>
        <v>560</v>
      </c>
      <c r="O1884" s="25" t="n">
        <f aca="false">IF(L1884&gt;=M1884,1,0)</f>
        <v>1</v>
      </c>
      <c r="P1884" s="26" t="n">
        <v>0.9608</v>
      </c>
      <c r="Q1884" s="26" t="n">
        <v>0.0849</v>
      </c>
      <c r="R1884" s="25" t="n">
        <v>76</v>
      </c>
      <c r="S1884" s="21" t="n">
        <v>9</v>
      </c>
    </row>
    <row r="1885" customFormat="false" ht="15" hidden="false" customHeight="true" outlineLevel="0" collapsed="false">
      <c r="A1885" s="19" t="n">
        <v>46082</v>
      </c>
      <c r="B1885" s="1" t="s">
        <v>431</v>
      </c>
      <c r="C1885" s="1" t="s">
        <v>164</v>
      </c>
      <c r="D1885" s="1" t="n">
        <v>22</v>
      </c>
      <c r="E1885" s="1" t="s">
        <v>10</v>
      </c>
      <c r="F1885" s="1" t="s">
        <v>399</v>
      </c>
      <c r="G1885" s="1" t="s">
        <v>405</v>
      </c>
      <c r="H1885" s="20" t="n">
        <v>1600</v>
      </c>
      <c r="I1885" s="21" t="n">
        <v>20.36</v>
      </c>
      <c r="J1885" s="20" t="n">
        <f aca="false">H1885*I1885</f>
        <v>32576</v>
      </c>
      <c r="K1885" s="22" t="n">
        <v>1.79</v>
      </c>
      <c r="L1885" s="23" t="n">
        <f aca="false">H1885*K1885</f>
        <v>2864</v>
      </c>
      <c r="M1885" s="23" t="n">
        <v>2500</v>
      </c>
      <c r="N1885" s="24" t="n">
        <f aca="false">L1885-M1885</f>
        <v>364</v>
      </c>
      <c r="O1885" s="25" t="n">
        <f aca="false">IF(L1885&gt;=M1885,1,0)</f>
        <v>1</v>
      </c>
      <c r="P1885" s="26" t="n">
        <v>0.8757</v>
      </c>
      <c r="Q1885" s="26" t="n">
        <v>0.0893</v>
      </c>
      <c r="R1885" s="25" t="n">
        <v>75</v>
      </c>
      <c r="S1885" s="21" t="n">
        <v>8</v>
      </c>
    </row>
    <row r="1886" customFormat="false" ht="15" hidden="false" customHeight="true" outlineLevel="0" collapsed="false">
      <c r="A1886" s="19" t="n">
        <v>46082</v>
      </c>
      <c r="B1886" s="1" t="s">
        <v>431</v>
      </c>
      <c r="C1886" s="1" t="s">
        <v>164</v>
      </c>
      <c r="D1886" s="1" t="n">
        <v>23</v>
      </c>
      <c r="E1886" s="1" t="s">
        <v>432</v>
      </c>
      <c r="F1886" s="1" t="s">
        <v>433</v>
      </c>
      <c r="G1886" s="1" t="s">
        <v>375</v>
      </c>
      <c r="H1886" s="20" t="n">
        <v>1250</v>
      </c>
      <c r="I1886" s="21" t="n">
        <v>16.14</v>
      </c>
      <c r="J1886" s="20" t="n">
        <f aca="false">H1886*I1886</f>
        <v>20175</v>
      </c>
      <c r="K1886" s="22" t="n">
        <v>0</v>
      </c>
      <c r="L1886" s="23" t="n">
        <f aca="false">H1886*K1886</f>
        <v>0</v>
      </c>
      <c r="M1886" s="23" t="n">
        <v>2500</v>
      </c>
      <c r="N1886" s="24" t="n">
        <f aca="false">L1886-M1886</f>
        <v>-2500</v>
      </c>
      <c r="O1886" s="25" t="n">
        <f aca="false">IF(L1886&gt;=M1886,1,0)</f>
        <v>0</v>
      </c>
      <c r="P1886" s="26" t="n">
        <v>0.4311</v>
      </c>
      <c r="Q1886" s="26" t="n">
        <v>0.0842</v>
      </c>
      <c r="R1886" s="25" t="n">
        <v>79</v>
      </c>
      <c r="S1886" s="21" t="n">
        <v>10</v>
      </c>
    </row>
    <row r="1887" customFormat="false" ht="15" hidden="false" customHeight="true" outlineLevel="0" collapsed="false">
      <c r="A1887" s="19" t="n">
        <v>46082</v>
      </c>
      <c r="B1887" s="1" t="s">
        <v>431</v>
      </c>
      <c r="C1887" s="1" t="s">
        <v>164</v>
      </c>
      <c r="D1887" s="1" t="n">
        <v>24</v>
      </c>
      <c r="E1887" s="1" t="s">
        <v>22</v>
      </c>
      <c r="F1887" s="1" t="s">
        <v>269</v>
      </c>
      <c r="G1887" s="1" t="s">
        <v>375</v>
      </c>
      <c r="H1887" s="20" t="n">
        <v>1100</v>
      </c>
      <c r="I1887" s="21" t="n">
        <v>20.12</v>
      </c>
      <c r="J1887" s="20" t="n">
        <f aca="false">H1887*I1887</f>
        <v>22132</v>
      </c>
      <c r="K1887" s="22" t="n">
        <v>1.15</v>
      </c>
      <c r="L1887" s="23" t="n">
        <f aca="false">H1887*K1887</f>
        <v>1265</v>
      </c>
      <c r="M1887" s="23" t="n">
        <v>2500</v>
      </c>
      <c r="N1887" s="24" t="n">
        <f aca="false">L1887-M1887</f>
        <v>-1235</v>
      </c>
      <c r="O1887" s="25" t="n">
        <f aca="false">IF(L1887&gt;=M1887,1,0)</f>
        <v>0</v>
      </c>
      <c r="P1887" s="26" t="n">
        <v>0.4854</v>
      </c>
      <c r="Q1887" s="26" t="n">
        <v>0.1021</v>
      </c>
      <c r="R1887" s="25" t="n">
        <v>76</v>
      </c>
      <c r="S1887" s="21" t="n">
        <v>10</v>
      </c>
    </row>
    <row r="1888" customFormat="false" ht="15" hidden="false" customHeight="true" outlineLevel="0" collapsed="false">
      <c r="A1888" s="19" t="n">
        <v>46082</v>
      </c>
      <c r="B1888" s="1" t="s">
        <v>431</v>
      </c>
      <c r="C1888" s="1" t="s">
        <v>164</v>
      </c>
      <c r="D1888" s="1" t="n">
        <v>25</v>
      </c>
      <c r="E1888" s="1" t="s">
        <v>219</v>
      </c>
      <c r="F1888" s="1" t="s">
        <v>435</v>
      </c>
      <c r="G1888" s="1" t="s">
        <v>436</v>
      </c>
      <c r="H1888" s="20" t="n">
        <v>750</v>
      </c>
      <c r="I1888" s="21" t="n">
        <v>22.46</v>
      </c>
      <c r="J1888" s="20" t="n">
        <f aca="false">H1888*I1888</f>
        <v>16845</v>
      </c>
      <c r="K1888" s="22" t="n">
        <v>1.56</v>
      </c>
      <c r="L1888" s="23" t="n">
        <f aca="false">H1888*K1888</f>
        <v>1170</v>
      </c>
      <c r="M1888" s="23" t="n">
        <v>2500</v>
      </c>
      <c r="N1888" s="24" t="n">
        <f aca="false">L1888-M1888</f>
        <v>-1330</v>
      </c>
      <c r="O1888" s="25" t="n">
        <f aca="false">IF(L1888&gt;=M1888,1,0)</f>
        <v>0</v>
      </c>
      <c r="P1888" s="26" t="n">
        <v>0.4499</v>
      </c>
      <c r="Q1888" s="26" t="n">
        <v>0.1168</v>
      </c>
      <c r="R1888" s="25" t="n">
        <v>78</v>
      </c>
      <c r="S1888" s="21" t="n">
        <v>8</v>
      </c>
    </row>
    <row r="1889" customFormat="false" ht="15" hidden="false" customHeight="true" outlineLevel="0" collapsed="false">
      <c r="A1889" s="19" t="n">
        <v>46082</v>
      </c>
      <c r="B1889" s="1" t="s">
        <v>431</v>
      </c>
      <c r="C1889" s="1" t="s">
        <v>164</v>
      </c>
      <c r="D1889" s="1" t="n">
        <v>26</v>
      </c>
      <c r="E1889" s="1" t="s">
        <v>10</v>
      </c>
      <c r="F1889" s="1" t="s">
        <v>400</v>
      </c>
      <c r="G1889" s="1" t="s">
        <v>406</v>
      </c>
      <c r="H1889" s="20" t="n">
        <v>1420</v>
      </c>
      <c r="I1889" s="21" t="n">
        <v>22.46</v>
      </c>
      <c r="J1889" s="20" t="n">
        <f aca="false">H1889*I1889</f>
        <v>31893.2</v>
      </c>
      <c r="K1889" s="22" t="n">
        <v>1.56</v>
      </c>
      <c r="L1889" s="23" t="n">
        <f aca="false">H1889*K1889</f>
        <v>2215.2</v>
      </c>
      <c r="M1889" s="23" t="n">
        <v>2500</v>
      </c>
      <c r="N1889" s="24" t="n">
        <f aca="false">L1889-M1889</f>
        <v>-284.8</v>
      </c>
      <c r="O1889" s="25" t="n">
        <f aca="false">IF(L1889&gt;=M1889,1,0)</f>
        <v>0</v>
      </c>
      <c r="P1889" s="26" t="n">
        <v>0.9212</v>
      </c>
      <c r="Q1889" s="26" t="n">
        <v>0.0687</v>
      </c>
      <c r="R1889" s="25" t="n">
        <v>74</v>
      </c>
      <c r="S1889" s="21" t="n">
        <v>8</v>
      </c>
    </row>
    <row r="1890" customFormat="false" ht="15" hidden="false" customHeight="true" outlineLevel="0" collapsed="false">
      <c r="A1890" s="19" t="n">
        <v>46082</v>
      </c>
      <c r="B1890" s="1" t="s">
        <v>431</v>
      </c>
      <c r="C1890" s="1" t="s">
        <v>164</v>
      </c>
      <c r="D1890" s="1" t="n">
        <v>27</v>
      </c>
      <c r="E1890" s="1" t="s">
        <v>432</v>
      </c>
      <c r="F1890" s="1" t="s">
        <v>433</v>
      </c>
      <c r="G1890" s="1" t="s">
        <v>161</v>
      </c>
      <c r="H1890" s="20" t="n">
        <v>1460</v>
      </c>
      <c r="I1890" s="21" t="n">
        <v>22.05</v>
      </c>
      <c r="J1890" s="20" t="n">
        <f aca="false">H1890*I1890</f>
        <v>32193</v>
      </c>
      <c r="K1890" s="22" t="n">
        <v>0</v>
      </c>
      <c r="L1890" s="23" t="n">
        <f aca="false">H1890*K1890</f>
        <v>0</v>
      </c>
      <c r="M1890" s="23" t="n">
        <v>2500</v>
      </c>
      <c r="N1890" s="24" t="n">
        <f aca="false">L1890-M1890</f>
        <v>-2500</v>
      </c>
      <c r="O1890" s="25" t="n">
        <f aca="false">IF(L1890&gt;=M1890,1,0)</f>
        <v>0</v>
      </c>
      <c r="P1890" s="26" t="n">
        <v>0.4653</v>
      </c>
      <c r="Q1890" s="26" t="n">
        <v>0.1469</v>
      </c>
      <c r="R1890" s="25" t="n">
        <v>70</v>
      </c>
      <c r="S1890" s="21" t="n">
        <v>9</v>
      </c>
    </row>
    <row r="1891" customFormat="false" ht="15" hidden="false" customHeight="true" outlineLevel="0" collapsed="false">
      <c r="A1891" s="19" t="n">
        <v>46082</v>
      </c>
      <c r="B1891" s="1" t="s">
        <v>431</v>
      </c>
      <c r="C1891" s="1" t="s">
        <v>164</v>
      </c>
      <c r="D1891" s="1" t="n">
        <v>28</v>
      </c>
      <c r="E1891" s="1" t="s">
        <v>10</v>
      </c>
      <c r="F1891" s="1" t="s">
        <v>361</v>
      </c>
      <c r="G1891" s="1" t="s">
        <v>370</v>
      </c>
      <c r="H1891" s="20" t="n">
        <v>760</v>
      </c>
      <c r="I1891" s="21" t="n">
        <v>46.93</v>
      </c>
      <c r="J1891" s="20" t="n">
        <f aca="false">H1891*I1891</f>
        <v>35666.8</v>
      </c>
      <c r="K1891" s="22" t="n">
        <v>3.6</v>
      </c>
      <c r="L1891" s="23" t="n">
        <f aca="false">H1891*K1891</f>
        <v>2736</v>
      </c>
      <c r="M1891" s="23" t="n">
        <v>2500</v>
      </c>
      <c r="N1891" s="24" t="n">
        <f aca="false">L1891-M1891</f>
        <v>236</v>
      </c>
      <c r="O1891" s="25" t="n">
        <f aca="false">IF(L1891&gt;=M1891,1,0)</f>
        <v>1</v>
      </c>
      <c r="P1891" s="26" t="n">
        <v>0.9202</v>
      </c>
      <c r="Q1891" s="26" t="n">
        <v>0.0962</v>
      </c>
      <c r="R1891" s="25" t="n">
        <v>78</v>
      </c>
      <c r="S1891" s="21" t="n">
        <v>8</v>
      </c>
    </row>
    <row r="1892" customFormat="false" ht="15" hidden="false" customHeight="true" outlineLevel="0" collapsed="false">
      <c r="A1892" s="19" t="n">
        <v>46082</v>
      </c>
      <c r="B1892" s="1" t="s">
        <v>431</v>
      </c>
      <c r="C1892" s="1" t="s">
        <v>164</v>
      </c>
      <c r="D1892" s="1" t="n">
        <v>29</v>
      </c>
      <c r="E1892" s="1" t="s">
        <v>10</v>
      </c>
      <c r="F1892" s="1" t="s">
        <v>207</v>
      </c>
      <c r="G1892" s="1" t="s">
        <v>161</v>
      </c>
      <c r="H1892" s="20" t="n">
        <v>1500</v>
      </c>
      <c r="I1892" s="21" t="n">
        <v>19.05</v>
      </c>
      <c r="J1892" s="20" t="n">
        <f aca="false">H1892*I1892</f>
        <v>28575</v>
      </c>
      <c r="K1892" s="22" t="n">
        <v>1.83</v>
      </c>
      <c r="L1892" s="23" t="n">
        <f aca="false">H1892*K1892</f>
        <v>2745</v>
      </c>
      <c r="M1892" s="23" t="n">
        <v>2500</v>
      </c>
      <c r="N1892" s="24" t="n">
        <f aca="false">L1892-M1892</f>
        <v>245</v>
      </c>
      <c r="O1892" s="25" t="n">
        <f aca="false">IF(L1892&gt;=M1892,1,0)</f>
        <v>1</v>
      </c>
      <c r="P1892" s="26" t="n">
        <v>0.8099</v>
      </c>
      <c r="Q1892" s="26" t="n">
        <v>0.1036</v>
      </c>
      <c r="R1892" s="25" t="n">
        <v>73</v>
      </c>
      <c r="S1892" s="21" t="n">
        <v>8</v>
      </c>
    </row>
    <row r="1893" customFormat="false" ht="15" hidden="false" customHeight="true" outlineLevel="0" collapsed="false">
      <c r="A1893" s="19" t="n">
        <v>46082</v>
      </c>
      <c r="B1893" s="1" t="s">
        <v>431</v>
      </c>
      <c r="C1893" s="1" t="s">
        <v>164</v>
      </c>
      <c r="D1893" s="1" t="n">
        <v>30</v>
      </c>
      <c r="E1893" s="1" t="s">
        <v>10</v>
      </c>
      <c r="F1893" s="1" t="s">
        <v>160</v>
      </c>
      <c r="G1893" s="1" t="s">
        <v>161</v>
      </c>
      <c r="H1893" s="20" t="n">
        <v>1620</v>
      </c>
      <c r="I1893" s="21" t="n">
        <v>22.05</v>
      </c>
      <c r="J1893" s="20" t="n">
        <f aca="false">H1893*I1893</f>
        <v>35721</v>
      </c>
      <c r="K1893" s="22" t="n">
        <v>1.83</v>
      </c>
      <c r="L1893" s="23" t="n">
        <f aca="false">H1893*K1893</f>
        <v>2964.6</v>
      </c>
      <c r="M1893" s="23" t="n">
        <v>2500</v>
      </c>
      <c r="N1893" s="24" t="n">
        <f aca="false">L1893-M1893</f>
        <v>464.6</v>
      </c>
      <c r="O1893" s="25" t="n">
        <f aca="false">IF(L1893&gt;=M1893,1,0)</f>
        <v>1</v>
      </c>
      <c r="P1893" s="26" t="n">
        <v>0.9696</v>
      </c>
      <c r="Q1893" s="26" t="n">
        <v>0.1038</v>
      </c>
      <c r="R1893" s="25" t="n">
        <v>76</v>
      </c>
      <c r="S1893" s="21" t="n">
        <v>8</v>
      </c>
    </row>
    <row r="1894" customFormat="false" ht="15" hidden="false" customHeight="true" outlineLevel="0" collapsed="false">
      <c r="A1894" s="19" t="n">
        <v>46082</v>
      </c>
      <c r="B1894" s="1" t="s">
        <v>431</v>
      </c>
      <c r="C1894" s="1" t="s">
        <v>164</v>
      </c>
      <c r="D1894" s="1" t="n">
        <v>31</v>
      </c>
      <c r="E1894" s="1" t="s">
        <v>176</v>
      </c>
      <c r="F1894" s="1" t="s">
        <v>428</v>
      </c>
      <c r="G1894" s="1" t="s">
        <v>437</v>
      </c>
      <c r="H1894" s="20" t="n">
        <v>1300</v>
      </c>
      <c r="I1894" s="21" t="n">
        <v>21.47</v>
      </c>
      <c r="J1894" s="20" t="n">
        <f aca="false">H1894*I1894</f>
        <v>27911</v>
      </c>
      <c r="K1894" s="22" t="n">
        <v>1.76</v>
      </c>
      <c r="L1894" s="23" t="n">
        <f aca="false">H1894*K1894</f>
        <v>2288</v>
      </c>
      <c r="M1894" s="23" t="n">
        <v>2500</v>
      </c>
      <c r="N1894" s="24" t="n">
        <f aca="false">L1894-M1894</f>
        <v>-212</v>
      </c>
      <c r="O1894" s="25" t="n">
        <f aca="false">IF(L1894&gt;=M1894,1,0)</f>
        <v>0</v>
      </c>
      <c r="P1894" s="26" t="n">
        <v>0.7831</v>
      </c>
      <c r="Q1894" s="26" t="n">
        <v>0.1621</v>
      </c>
      <c r="R1894" s="25" t="n">
        <v>74</v>
      </c>
      <c r="S1894" s="21" t="n">
        <v>8</v>
      </c>
    </row>
    <row r="1895" customFormat="false" ht="15" hidden="false" customHeight="true" outlineLevel="0" collapsed="false">
      <c r="A1895" s="19" t="n">
        <v>46082</v>
      </c>
      <c r="B1895" s="1" t="s">
        <v>431</v>
      </c>
      <c r="C1895" s="1" t="s">
        <v>164</v>
      </c>
      <c r="D1895" s="1" t="n">
        <v>32</v>
      </c>
      <c r="E1895" s="1" t="s">
        <v>176</v>
      </c>
      <c r="F1895" s="1" t="s">
        <v>429</v>
      </c>
      <c r="G1895" s="1" t="s">
        <v>437</v>
      </c>
      <c r="H1895" s="20" t="n">
        <v>750</v>
      </c>
      <c r="I1895" s="21" t="n">
        <v>21.47</v>
      </c>
      <c r="J1895" s="20" t="n">
        <f aca="false">H1895*I1895</f>
        <v>16102.5</v>
      </c>
      <c r="K1895" s="22" t="n">
        <v>2.29</v>
      </c>
      <c r="L1895" s="23" t="n">
        <f aca="false">H1895*K1895</f>
        <v>1717.5</v>
      </c>
      <c r="M1895" s="23" t="n">
        <v>2500</v>
      </c>
      <c r="N1895" s="24" t="n">
        <f aca="false">L1895-M1895</f>
        <v>-782.5</v>
      </c>
      <c r="O1895" s="25" t="n">
        <f aca="false">IF(L1895&gt;=M1895,1,0)</f>
        <v>0</v>
      </c>
      <c r="P1895" s="26" t="n">
        <v>0.4533</v>
      </c>
      <c r="Q1895" s="26" t="n">
        <v>0.0904</v>
      </c>
      <c r="R1895" s="25" t="n">
        <v>70</v>
      </c>
      <c r="S1895" s="21" t="n">
        <v>8</v>
      </c>
    </row>
    <row r="1896" customFormat="false" ht="15" hidden="false" customHeight="true" outlineLevel="0" collapsed="false">
      <c r="A1896" s="19" t="n">
        <v>46082</v>
      </c>
      <c r="B1896" s="1" t="s">
        <v>431</v>
      </c>
      <c r="C1896" s="1" t="s">
        <v>190</v>
      </c>
      <c r="D1896" s="1" t="n">
        <v>33</v>
      </c>
      <c r="E1896" s="1" t="s">
        <v>16</v>
      </c>
      <c r="F1896" s="1" t="s">
        <v>300</v>
      </c>
      <c r="G1896" s="1" t="s">
        <v>260</v>
      </c>
      <c r="H1896" s="20" t="n">
        <v>1850</v>
      </c>
      <c r="I1896" s="21" t="n">
        <v>16.66</v>
      </c>
      <c r="J1896" s="20" t="n">
        <f aca="false">H1896*I1896</f>
        <v>30821</v>
      </c>
      <c r="K1896" s="22" t="n">
        <v>1.4</v>
      </c>
      <c r="L1896" s="23" t="n">
        <f aca="false">H1896*K1896</f>
        <v>2590</v>
      </c>
      <c r="M1896" s="23" t="n">
        <v>2500</v>
      </c>
      <c r="N1896" s="24" t="n">
        <f aca="false">L1896-M1896</f>
        <v>90</v>
      </c>
      <c r="O1896" s="25" t="n">
        <f aca="false">IF(L1896&gt;=M1896,1,0)</f>
        <v>1</v>
      </c>
      <c r="P1896" s="26" t="n">
        <v>0.800129802699896</v>
      </c>
      <c r="Q1896" s="26" t="n">
        <v>0.077322262584328</v>
      </c>
      <c r="R1896" s="25" t="n">
        <v>67</v>
      </c>
      <c r="S1896" s="21" t="n">
        <v>9</v>
      </c>
    </row>
    <row r="1897" customFormat="false" ht="15" hidden="false" customHeight="true" outlineLevel="0" collapsed="false">
      <c r="A1897" s="19" t="n">
        <v>46082</v>
      </c>
      <c r="B1897" s="1" t="s">
        <v>431</v>
      </c>
      <c r="C1897" s="1" t="s">
        <v>190</v>
      </c>
      <c r="D1897" s="1" t="n">
        <v>34</v>
      </c>
      <c r="E1897" s="1" t="s">
        <v>16</v>
      </c>
      <c r="F1897" s="1" t="s">
        <v>300</v>
      </c>
      <c r="G1897" s="1" t="s">
        <v>260</v>
      </c>
      <c r="H1897" s="20" t="n">
        <v>1900</v>
      </c>
      <c r="I1897" s="21" t="n">
        <v>17.42</v>
      </c>
      <c r="J1897" s="20" t="n">
        <f aca="false">H1897*I1897</f>
        <v>33098</v>
      </c>
      <c r="K1897" s="22" t="n">
        <v>1.4</v>
      </c>
      <c r="L1897" s="23" t="n">
        <f aca="false">H1897*K1897</f>
        <v>2660</v>
      </c>
      <c r="M1897" s="23" t="n">
        <v>2500</v>
      </c>
      <c r="N1897" s="24" t="n">
        <f aca="false">L1897-M1897</f>
        <v>160</v>
      </c>
      <c r="O1897" s="25" t="n">
        <f aca="false">IF(L1897&gt;=M1897,1,0)</f>
        <v>1</v>
      </c>
      <c r="P1897" s="26" t="n">
        <v>0.882613333333333</v>
      </c>
      <c r="Q1897" s="26" t="n">
        <v>0.0764462809917355</v>
      </c>
      <c r="R1897" s="25" t="n">
        <v>78</v>
      </c>
      <c r="S1897" s="21" t="n">
        <v>9</v>
      </c>
    </row>
    <row r="1898" customFormat="false" ht="15" hidden="false" customHeight="true" outlineLevel="0" collapsed="false">
      <c r="A1898" s="19" t="n">
        <v>46082</v>
      </c>
      <c r="B1898" s="1" t="s">
        <v>431</v>
      </c>
      <c r="C1898" s="1" t="s">
        <v>190</v>
      </c>
      <c r="D1898" s="1" t="n">
        <v>35</v>
      </c>
      <c r="E1898" s="1" t="s">
        <v>16</v>
      </c>
      <c r="F1898" s="1" t="s">
        <v>300</v>
      </c>
      <c r="G1898" s="1" t="s">
        <v>260</v>
      </c>
      <c r="H1898" s="20" t="n">
        <v>1800</v>
      </c>
      <c r="I1898" s="21" t="n">
        <v>16.66</v>
      </c>
      <c r="J1898" s="20" t="n">
        <f aca="false">H1898*I1898</f>
        <v>29988</v>
      </c>
      <c r="K1898" s="22" t="n">
        <v>1.4</v>
      </c>
      <c r="L1898" s="23" t="n">
        <f aca="false">H1898*K1898</f>
        <v>2520</v>
      </c>
      <c r="M1898" s="23" t="n">
        <v>2500</v>
      </c>
      <c r="N1898" s="24" t="n">
        <f aca="false">L1898-M1898</f>
        <v>20</v>
      </c>
      <c r="O1898" s="25" t="n">
        <f aca="false">IF(L1898&gt;=M1898,1,0)</f>
        <v>1</v>
      </c>
      <c r="P1898" s="26" t="n">
        <v>0.828855721393035</v>
      </c>
      <c r="Q1898" s="26" t="n">
        <v>0.0763157894736842</v>
      </c>
      <c r="R1898" s="25" t="n">
        <v>75</v>
      </c>
      <c r="S1898" s="21" t="n">
        <v>9</v>
      </c>
    </row>
    <row r="1899" customFormat="false" ht="15" hidden="false" customHeight="true" outlineLevel="0" collapsed="false">
      <c r="A1899" s="19" t="n">
        <v>46082</v>
      </c>
      <c r="B1899" s="1" t="s">
        <v>431</v>
      </c>
      <c r="C1899" s="1" t="s">
        <v>190</v>
      </c>
      <c r="D1899" s="1" t="n">
        <v>36</v>
      </c>
      <c r="E1899" s="1" t="s">
        <v>16</v>
      </c>
      <c r="F1899" s="1" t="s">
        <v>430</v>
      </c>
      <c r="G1899" s="1" t="s">
        <v>322</v>
      </c>
      <c r="H1899" s="20" t="n">
        <v>1250</v>
      </c>
      <c r="I1899" s="21" t="n">
        <v>19.19</v>
      </c>
      <c r="J1899" s="20" t="n">
        <f aca="false">H1899*I1899</f>
        <v>23987.5</v>
      </c>
      <c r="K1899" s="22" t="n">
        <v>1.51</v>
      </c>
      <c r="L1899" s="23" t="n">
        <f aca="false">H1899*K1899</f>
        <v>1887.5</v>
      </c>
      <c r="M1899" s="23" t="n">
        <v>2500</v>
      </c>
      <c r="N1899" s="24" t="n">
        <f aca="false">L1899-M1899</f>
        <v>-612.5</v>
      </c>
      <c r="O1899" s="25" t="n">
        <f aca="false">IF(L1899&gt;=M1899,1,0)</f>
        <v>0</v>
      </c>
      <c r="P1899" s="26" t="n">
        <v>0.455992776352058</v>
      </c>
      <c r="Q1899" s="26" t="n">
        <v>0.389473684210526</v>
      </c>
      <c r="R1899" s="25" t="n">
        <v>67</v>
      </c>
      <c r="S1899" s="21" t="n">
        <v>12.75</v>
      </c>
    </row>
    <row r="1900" customFormat="false" ht="15" hidden="false" customHeight="true" outlineLevel="0" collapsed="false">
      <c r="A1900" s="19" t="n">
        <v>46082</v>
      </c>
      <c r="B1900" s="1" t="s">
        <v>431</v>
      </c>
      <c r="C1900" s="1" t="s">
        <v>190</v>
      </c>
      <c r="D1900" s="1" t="n">
        <v>37</v>
      </c>
      <c r="E1900" s="1" t="s">
        <v>16</v>
      </c>
      <c r="F1900" s="1" t="s">
        <v>300</v>
      </c>
      <c r="G1900" s="1" t="s">
        <v>260</v>
      </c>
      <c r="H1900" s="20" t="n">
        <v>2050</v>
      </c>
      <c r="I1900" s="21" t="n">
        <v>17.42</v>
      </c>
      <c r="J1900" s="20" t="n">
        <f aca="false">H1900*I1900</f>
        <v>35711</v>
      </c>
      <c r="K1900" s="22" t="n">
        <v>1.4</v>
      </c>
      <c r="L1900" s="23" t="n">
        <f aca="false">H1900*K1900</f>
        <v>2870</v>
      </c>
      <c r="M1900" s="23" t="n">
        <v>2500</v>
      </c>
      <c r="N1900" s="24" t="n">
        <f aca="false">L1900-M1900</f>
        <v>370</v>
      </c>
      <c r="O1900" s="25" t="n">
        <f aca="false">IF(L1900&gt;=M1900,1,0)</f>
        <v>1</v>
      </c>
      <c r="P1900" s="26" t="n">
        <v>0.982150715071507</v>
      </c>
      <c r="Q1900" s="26" t="n">
        <v>0.0776978417266187</v>
      </c>
      <c r="R1900" s="25" t="n">
        <v>75</v>
      </c>
      <c r="S1900" s="21" t="n">
        <v>9</v>
      </c>
    </row>
    <row r="1901" customFormat="false" ht="15" hidden="false" customHeight="true" outlineLevel="0" collapsed="false">
      <c r="A1901" s="19" t="n">
        <v>46082</v>
      </c>
      <c r="B1901" s="1" t="s">
        <v>431</v>
      </c>
      <c r="C1901" s="1" t="s">
        <v>190</v>
      </c>
      <c r="D1901" s="1" t="n">
        <v>38</v>
      </c>
      <c r="E1901" s="1" t="s">
        <v>16</v>
      </c>
      <c r="F1901" s="1" t="s">
        <v>300</v>
      </c>
      <c r="G1901" s="1" t="s">
        <v>260</v>
      </c>
      <c r="H1901" s="20" t="n">
        <v>1740</v>
      </c>
      <c r="I1901" s="21" t="n">
        <v>16.66</v>
      </c>
      <c r="J1901" s="20" t="n">
        <f aca="false">H1901*I1901</f>
        <v>28988.4</v>
      </c>
      <c r="K1901" s="22" t="n">
        <v>1.4</v>
      </c>
      <c r="L1901" s="23" t="n">
        <f aca="false">H1901*K1901</f>
        <v>2436</v>
      </c>
      <c r="M1901" s="23" t="n">
        <v>2500</v>
      </c>
      <c r="N1901" s="24" t="n">
        <f aca="false">L1901-M1901</f>
        <v>-64</v>
      </c>
      <c r="O1901" s="25" t="n">
        <f aca="false">IF(L1901&gt;=M1901,1,0)</f>
        <v>0</v>
      </c>
      <c r="P1901" s="26" t="n">
        <v>0.8012271973466</v>
      </c>
      <c r="Q1901" s="26" t="n">
        <v>0.0448533640023002</v>
      </c>
      <c r="R1901" s="25" t="n">
        <v>82</v>
      </c>
      <c r="S1901" s="21" t="n">
        <v>9</v>
      </c>
    </row>
    <row r="1902" customFormat="false" ht="15" hidden="false" customHeight="true" outlineLevel="0" collapsed="false">
      <c r="A1902" s="19" t="n">
        <v>46083</v>
      </c>
      <c r="B1902" s="1" t="s">
        <v>431</v>
      </c>
      <c r="C1902" s="1" t="s">
        <v>138</v>
      </c>
      <c r="D1902" s="1" t="n">
        <v>1</v>
      </c>
      <c r="E1902" s="1" t="s">
        <v>401</v>
      </c>
      <c r="F1902" s="1" t="s">
        <v>426</v>
      </c>
      <c r="G1902" s="1" t="s">
        <v>149</v>
      </c>
      <c r="H1902" s="20" t="n">
        <v>700</v>
      </c>
      <c r="I1902" s="21" t="n">
        <v>22.31</v>
      </c>
      <c r="J1902" s="20" t="n">
        <f aca="false">H1902*I1902</f>
        <v>15617</v>
      </c>
      <c r="K1902" s="22" t="n">
        <v>2.75</v>
      </c>
      <c r="L1902" s="23" t="n">
        <f aca="false">H1902*K1902</f>
        <v>1925</v>
      </c>
      <c r="M1902" s="23" t="n">
        <v>2500</v>
      </c>
      <c r="N1902" s="24" t="n">
        <f aca="false">L1902-M1902</f>
        <v>-575</v>
      </c>
      <c r="O1902" s="25" t="n">
        <f aca="false">IF(L1902&gt;=M1902,1,0)</f>
        <v>0</v>
      </c>
      <c r="P1902" s="26" t="n">
        <v>0.4253</v>
      </c>
      <c r="Q1902" s="26" t="n">
        <v>0.2829</v>
      </c>
      <c r="R1902" s="25" t="n">
        <v>75</v>
      </c>
      <c r="S1902" s="21" t="n">
        <v>8</v>
      </c>
    </row>
    <row r="1903" customFormat="false" ht="15" hidden="false" customHeight="true" outlineLevel="0" collapsed="false">
      <c r="A1903" s="19" t="n">
        <v>46083</v>
      </c>
      <c r="B1903" s="1" t="s">
        <v>431</v>
      </c>
      <c r="C1903" s="1" t="s">
        <v>138</v>
      </c>
      <c r="D1903" s="1" t="n">
        <v>2</v>
      </c>
      <c r="E1903" s="1" t="s">
        <v>401</v>
      </c>
      <c r="F1903" s="1" t="s">
        <v>402</v>
      </c>
      <c r="G1903" s="1" t="s">
        <v>416</v>
      </c>
      <c r="H1903" s="20" t="n">
        <v>1150</v>
      </c>
      <c r="I1903" s="21" t="n">
        <v>22.11</v>
      </c>
      <c r="J1903" s="20" t="n">
        <f aca="false">H1903*I1903</f>
        <v>25426.5</v>
      </c>
      <c r="K1903" s="22" t="n">
        <v>2.75</v>
      </c>
      <c r="L1903" s="23" t="n">
        <f aca="false">H1903*K1903</f>
        <v>3162.5</v>
      </c>
      <c r="M1903" s="23" t="n">
        <v>2500</v>
      </c>
      <c r="N1903" s="24" t="n">
        <f aca="false">L1903-M1903</f>
        <v>662.5</v>
      </c>
      <c r="O1903" s="25" t="n">
        <f aca="false">IF(L1903&gt;=M1903,1,0)</f>
        <v>1</v>
      </c>
      <c r="P1903" s="26" t="n">
        <v>0.7075</v>
      </c>
      <c r="Q1903" s="26" t="n">
        <v>0.1239</v>
      </c>
      <c r="R1903" s="25" t="n">
        <v>74</v>
      </c>
      <c r="S1903" s="21" t="n">
        <v>8</v>
      </c>
    </row>
    <row r="1904" customFormat="false" ht="15" hidden="false" customHeight="true" outlineLevel="0" collapsed="false">
      <c r="A1904" s="19" t="n">
        <v>46083</v>
      </c>
      <c r="B1904" s="1" t="s">
        <v>431</v>
      </c>
      <c r="C1904" s="1" t="s">
        <v>138</v>
      </c>
      <c r="D1904" s="1" t="n">
        <v>3</v>
      </c>
      <c r="E1904" s="1" t="s">
        <v>13</v>
      </c>
      <c r="F1904" s="1" t="s">
        <v>234</v>
      </c>
      <c r="G1904" s="1" t="s">
        <v>149</v>
      </c>
      <c r="H1904" s="20" t="n">
        <v>1550</v>
      </c>
      <c r="I1904" s="21" t="n">
        <v>20.83</v>
      </c>
      <c r="J1904" s="20" t="n">
        <f aca="false">H1904*I1904</f>
        <v>32286.5</v>
      </c>
      <c r="K1904" s="22" t="n">
        <v>2.2</v>
      </c>
      <c r="L1904" s="23" t="n">
        <f aca="false">H1904*K1904</f>
        <v>3410</v>
      </c>
      <c r="M1904" s="23" t="n">
        <v>2500</v>
      </c>
      <c r="N1904" s="24" t="n">
        <f aca="false">L1904-M1904</f>
        <v>910.000000000001</v>
      </c>
      <c r="O1904" s="25" t="n">
        <f aca="false">IF(L1904&gt;=M1904,1,0)</f>
        <v>1</v>
      </c>
      <c r="P1904" s="26" t="n">
        <v>0.8807</v>
      </c>
      <c r="Q1904" s="26" t="n">
        <v>0.1329</v>
      </c>
      <c r="R1904" s="25" t="n">
        <v>76</v>
      </c>
      <c r="S1904" s="21" t="n">
        <v>8</v>
      </c>
    </row>
    <row r="1905" customFormat="false" ht="15" hidden="false" customHeight="true" outlineLevel="0" collapsed="false">
      <c r="A1905" s="19" t="n">
        <v>46083</v>
      </c>
      <c r="B1905" s="1" t="s">
        <v>431</v>
      </c>
      <c r="C1905" s="1" t="s">
        <v>138</v>
      </c>
      <c r="D1905" s="1" t="n">
        <v>4</v>
      </c>
      <c r="E1905" s="1" t="s">
        <v>145</v>
      </c>
      <c r="F1905" s="1" t="s">
        <v>325</v>
      </c>
      <c r="G1905" s="1" t="s">
        <v>374</v>
      </c>
      <c r="H1905" s="20" t="n">
        <v>1500</v>
      </c>
      <c r="I1905" s="21" t="n">
        <v>16.14</v>
      </c>
      <c r="J1905" s="20" t="n">
        <f aca="false">H1905*I1905</f>
        <v>24210</v>
      </c>
      <c r="K1905" s="22" t="n">
        <v>3</v>
      </c>
      <c r="L1905" s="23" t="n">
        <f aca="false">H1905*K1905</f>
        <v>4500</v>
      </c>
      <c r="M1905" s="23" t="n">
        <v>2500</v>
      </c>
      <c r="N1905" s="24" t="n">
        <f aca="false">L1905-M1905</f>
        <v>2000</v>
      </c>
      <c r="O1905" s="25" t="n">
        <f aca="false">IF(L1905&gt;=M1905,1,0)</f>
        <v>1</v>
      </c>
      <c r="P1905" s="26" t="n">
        <v>0.4352</v>
      </c>
      <c r="Q1905" s="26" t="n">
        <v>0.0883</v>
      </c>
      <c r="R1905" s="25" t="n">
        <v>74</v>
      </c>
      <c r="S1905" s="21" t="n">
        <v>10</v>
      </c>
    </row>
    <row r="1906" customFormat="false" ht="15" hidden="false" customHeight="true" outlineLevel="0" collapsed="false">
      <c r="A1906" s="19" t="n">
        <v>46083</v>
      </c>
      <c r="B1906" s="1" t="s">
        <v>431</v>
      </c>
      <c r="C1906" s="1" t="s">
        <v>138</v>
      </c>
      <c r="D1906" s="1" t="n">
        <v>5</v>
      </c>
      <c r="E1906" s="1" t="s">
        <v>13</v>
      </c>
      <c r="F1906" s="1" t="s">
        <v>200</v>
      </c>
      <c r="G1906" s="1" t="s">
        <v>149</v>
      </c>
      <c r="H1906" s="20" t="n">
        <v>1300</v>
      </c>
      <c r="I1906" s="21" t="n">
        <v>19.64</v>
      </c>
      <c r="J1906" s="20" t="n">
        <f aca="false">H1906*I1906</f>
        <v>25532</v>
      </c>
      <c r="K1906" s="22" t="n">
        <v>2.2</v>
      </c>
      <c r="L1906" s="23" t="n">
        <f aca="false">H1906*K1906</f>
        <v>2860</v>
      </c>
      <c r="M1906" s="23" t="n">
        <v>2500</v>
      </c>
      <c r="N1906" s="24" t="n">
        <f aca="false">L1906-M1906</f>
        <v>360</v>
      </c>
      <c r="O1906" s="25" t="n">
        <f aca="false">IF(L1906&gt;=M1906,1,0)</f>
        <v>1</v>
      </c>
      <c r="P1906" s="26" t="n">
        <v>0.7401</v>
      </c>
      <c r="Q1906" s="26" t="n">
        <v>0.1613</v>
      </c>
      <c r="R1906" s="25" t="n">
        <v>71</v>
      </c>
      <c r="S1906" s="21" t="n">
        <v>8</v>
      </c>
    </row>
    <row r="1907" customFormat="false" ht="15" hidden="false" customHeight="true" outlineLevel="0" collapsed="false">
      <c r="A1907" s="19" t="n">
        <v>46083</v>
      </c>
      <c r="B1907" s="1" t="s">
        <v>431</v>
      </c>
      <c r="C1907" s="1" t="s">
        <v>138</v>
      </c>
      <c r="D1907" s="1" t="n">
        <v>6</v>
      </c>
      <c r="E1907" s="1" t="s">
        <v>13</v>
      </c>
      <c r="F1907" s="1" t="s">
        <v>199</v>
      </c>
      <c r="G1907" s="1" t="s">
        <v>149</v>
      </c>
      <c r="H1907" s="20" t="n">
        <v>1400</v>
      </c>
      <c r="I1907" s="21" t="n">
        <v>20.43</v>
      </c>
      <c r="J1907" s="20" t="n">
        <f aca="false">H1907*I1907</f>
        <v>28602</v>
      </c>
      <c r="K1907" s="22" t="n">
        <v>2.2</v>
      </c>
      <c r="L1907" s="23" t="n">
        <f aca="false">H1907*K1907</f>
        <v>3080</v>
      </c>
      <c r="M1907" s="23" t="n">
        <v>2500</v>
      </c>
      <c r="N1907" s="24" t="n">
        <f aca="false">L1907-M1907</f>
        <v>580.000000000001</v>
      </c>
      <c r="O1907" s="25" t="n">
        <f aca="false">IF(L1907&gt;=M1907,1,0)</f>
        <v>1</v>
      </c>
      <c r="P1907" s="26" t="n">
        <v>0.7777</v>
      </c>
      <c r="Q1907" s="26" t="n">
        <v>0.1285</v>
      </c>
      <c r="R1907" s="25" t="n">
        <v>74</v>
      </c>
      <c r="S1907" s="21" t="n">
        <v>8</v>
      </c>
    </row>
    <row r="1908" customFormat="false" ht="15" hidden="false" customHeight="true" outlineLevel="0" collapsed="false">
      <c r="A1908" s="19" t="n">
        <v>46083</v>
      </c>
      <c r="B1908" s="1" t="s">
        <v>431</v>
      </c>
      <c r="C1908" s="1" t="s">
        <v>138</v>
      </c>
      <c r="D1908" s="1" t="n">
        <v>7</v>
      </c>
      <c r="E1908" s="1" t="s">
        <v>13</v>
      </c>
      <c r="F1908" s="1" t="s">
        <v>235</v>
      </c>
      <c r="G1908" s="1" t="s">
        <v>149</v>
      </c>
      <c r="H1908" s="20" t="n">
        <v>1500</v>
      </c>
      <c r="I1908" s="21" t="n">
        <v>19.64</v>
      </c>
      <c r="J1908" s="20" t="n">
        <f aca="false">H1908*I1908</f>
        <v>29460</v>
      </c>
      <c r="K1908" s="22" t="n">
        <v>2.2</v>
      </c>
      <c r="L1908" s="23" t="n">
        <f aca="false">H1908*K1908</f>
        <v>3300</v>
      </c>
      <c r="M1908" s="23" t="n">
        <v>2500</v>
      </c>
      <c r="N1908" s="24" t="n">
        <f aca="false">L1908-M1908</f>
        <v>800.000000000001</v>
      </c>
      <c r="O1908" s="25" t="n">
        <f aca="false">IF(L1908&gt;=M1908,1,0)</f>
        <v>1</v>
      </c>
      <c r="P1908" s="26" t="n">
        <v>0.8238</v>
      </c>
      <c r="Q1908" s="26" t="n">
        <v>0.1485</v>
      </c>
      <c r="R1908" s="25" t="n">
        <v>73</v>
      </c>
      <c r="S1908" s="21" t="n">
        <v>8</v>
      </c>
    </row>
    <row r="1909" customFormat="false" ht="15" hidden="false" customHeight="true" outlineLevel="0" collapsed="false">
      <c r="A1909" s="19" t="n">
        <v>46083</v>
      </c>
      <c r="B1909" s="1" t="s">
        <v>431</v>
      </c>
      <c r="C1909" s="1" t="s">
        <v>138</v>
      </c>
      <c r="D1909" s="1" t="n">
        <v>8</v>
      </c>
      <c r="E1909" s="1" t="s">
        <v>13</v>
      </c>
      <c r="F1909" s="1" t="s">
        <v>423</v>
      </c>
      <c r="G1909" s="1" t="s">
        <v>149</v>
      </c>
      <c r="H1909" s="20" t="n">
        <v>1200</v>
      </c>
      <c r="I1909" s="21" t="n">
        <v>22.28</v>
      </c>
      <c r="J1909" s="20" t="n">
        <f aca="false">H1909*I1909</f>
        <v>26736</v>
      </c>
      <c r="K1909" s="22" t="n">
        <v>2.2</v>
      </c>
      <c r="L1909" s="23" t="n">
        <f aca="false">H1909*K1909</f>
        <v>2640</v>
      </c>
      <c r="M1909" s="23" t="n">
        <v>2500</v>
      </c>
      <c r="N1909" s="24" t="n">
        <f aca="false">L1909-M1909</f>
        <v>140</v>
      </c>
      <c r="O1909" s="25" t="n">
        <f aca="false">IF(L1909&gt;=M1909,1,0)</f>
        <v>1</v>
      </c>
      <c r="P1909" s="26" t="n">
        <v>0.7439</v>
      </c>
      <c r="Q1909" s="26" t="n">
        <v>0.1608</v>
      </c>
      <c r="R1909" s="25" t="n">
        <v>73</v>
      </c>
      <c r="S1909" s="21" t="n">
        <v>8</v>
      </c>
    </row>
    <row r="1910" customFormat="false" ht="15" hidden="false" customHeight="true" outlineLevel="0" collapsed="false">
      <c r="A1910" s="19" t="n">
        <v>46083</v>
      </c>
      <c r="B1910" s="1" t="s">
        <v>431</v>
      </c>
      <c r="C1910" s="1" t="s">
        <v>138</v>
      </c>
      <c r="D1910" s="1" t="n">
        <v>9</v>
      </c>
      <c r="E1910" s="1" t="s">
        <v>10</v>
      </c>
      <c r="F1910" s="1" t="s">
        <v>417</v>
      </c>
      <c r="G1910" s="1" t="s">
        <v>424</v>
      </c>
      <c r="H1910" s="20" t="n">
        <v>1470</v>
      </c>
      <c r="I1910" s="21" t="n">
        <v>17.41</v>
      </c>
      <c r="J1910" s="20" t="n">
        <f aca="false">H1910*I1910</f>
        <v>25592.7</v>
      </c>
      <c r="K1910" s="22" t="n">
        <v>1.44</v>
      </c>
      <c r="L1910" s="23" t="n">
        <f aca="false">H1910*K1910</f>
        <v>2116.8</v>
      </c>
      <c r="M1910" s="23" t="n">
        <v>2500</v>
      </c>
      <c r="N1910" s="24" t="n">
        <f aca="false">L1910-M1910</f>
        <v>-383.2</v>
      </c>
      <c r="O1910" s="25" t="n">
        <f aca="false">IF(L1910&gt;=M1910,1,0)</f>
        <v>0</v>
      </c>
      <c r="P1910" s="26" t="n">
        <v>0.8187</v>
      </c>
      <c r="Q1910" s="26" t="n">
        <v>0.1172</v>
      </c>
      <c r="R1910" s="25" t="n">
        <v>63</v>
      </c>
      <c r="S1910" s="21" t="n">
        <v>8</v>
      </c>
    </row>
    <row r="1911" customFormat="false" ht="15" hidden="false" customHeight="true" outlineLevel="0" collapsed="false">
      <c r="A1911" s="19" t="n">
        <v>46083</v>
      </c>
      <c r="B1911" s="1" t="s">
        <v>431</v>
      </c>
      <c r="C1911" s="1" t="s">
        <v>138</v>
      </c>
      <c r="D1911" s="1" t="n">
        <v>10</v>
      </c>
      <c r="E1911" s="1" t="s">
        <v>16</v>
      </c>
      <c r="F1911" s="1" t="s">
        <v>300</v>
      </c>
      <c r="G1911" s="1" t="s">
        <v>398</v>
      </c>
      <c r="H1911" s="20" t="n">
        <v>1300</v>
      </c>
      <c r="I1911" s="21" t="n">
        <v>18.51</v>
      </c>
      <c r="J1911" s="20" t="n">
        <f aca="false">H1911*I1911</f>
        <v>24063</v>
      </c>
      <c r="K1911" s="22" t="n">
        <v>1.4</v>
      </c>
      <c r="L1911" s="23" t="n">
        <f aca="false">H1911*K1911</f>
        <v>1820</v>
      </c>
      <c r="M1911" s="23" t="n">
        <v>2500</v>
      </c>
      <c r="N1911" s="24" t="n">
        <f aca="false">L1911-M1911</f>
        <v>-680</v>
      </c>
      <c r="O1911" s="25" t="n">
        <f aca="false">IF(L1911&gt;=M1911,1,0)</f>
        <v>0</v>
      </c>
      <c r="P1911" s="26" t="n">
        <v>0.7265</v>
      </c>
      <c r="Q1911" s="26" t="n">
        <v>0.1776</v>
      </c>
      <c r="R1911" s="25" t="n">
        <v>69</v>
      </c>
      <c r="S1911" s="21" t="n">
        <v>8</v>
      </c>
    </row>
    <row r="1912" customFormat="false" ht="15" hidden="false" customHeight="true" outlineLevel="0" collapsed="false">
      <c r="A1912" s="19" t="n">
        <v>46083</v>
      </c>
      <c r="B1912" s="1" t="s">
        <v>431</v>
      </c>
      <c r="C1912" s="1" t="s">
        <v>138</v>
      </c>
      <c r="D1912" s="1" t="n">
        <v>11</v>
      </c>
      <c r="E1912" s="1" t="s">
        <v>16</v>
      </c>
      <c r="F1912" s="1" t="s">
        <v>427</v>
      </c>
      <c r="G1912" s="1" t="s">
        <v>434</v>
      </c>
      <c r="H1912" s="20" t="n">
        <v>750</v>
      </c>
      <c r="I1912" s="21" t="n">
        <v>20.05</v>
      </c>
      <c r="J1912" s="20" t="n">
        <f aca="false">H1912*I1912</f>
        <v>15037.5</v>
      </c>
      <c r="K1912" s="22" t="n">
        <v>1.4</v>
      </c>
      <c r="L1912" s="23" t="n">
        <f aca="false">H1912*K1912</f>
        <v>1050</v>
      </c>
      <c r="M1912" s="23" t="n">
        <v>2500</v>
      </c>
      <c r="N1912" s="24" t="n">
        <f aca="false">L1912-M1912</f>
        <v>-1450</v>
      </c>
      <c r="O1912" s="25" t="n">
        <f aca="false">IF(L1912&gt;=M1912,1,0)</f>
        <v>0</v>
      </c>
      <c r="P1912" s="26" t="n">
        <v>0.3972</v>
      </c>
      <c r="Q1912" s="26" t="n">
        <v>0.1379</v>
      </c>
      <c r="R1912" s="25" t="n">
        <v>75</v>
      </c>
      <c r="S1912" s="21" t="n">
        <v>8</v>
      </c>
    </row>
    <row r="1913" customFormat="false" ht="15" hidden="false" customHeight="true" outlineLevel="0" collapsed="false">
      <c r="A1913" s="19" t="n">
        <v>46083</v>
      </c>
      <c r="B1913" s="1" t="s">
        <v>431</v>
      </c>
      <c r="C1913" s="1" t="s">
        <v>138</v>
      </c>
      <c r="D1913" s="1" t="n">
        <v>12</v>
      </c>
      <c r="E1913" s="1" t="s">
        <v>10</v>
      </c>
      <c r="F1913" s="1" t="s">
        <v>417</v>
      </c>
      <c r="G1913" s="1" t="s">
        <v>424</v>
      </c>
      <c r="H1913" s="20" t="n">
        <v>1570</v>
      </c>
      <c r="I1913" s="21" t="n">
        <v>17.41</v>
      </c>
      <c r="J1913" s="20" t="n">
        <f aca="false">H1913*I1913</f>
        <v>27333.7</v>
      </c>
      <c r="K1913" s="22" t="n">
        <v>1.44</v>
      </c>
      <c r="L1913" s="23" t="n">
        <f aca="false">H1913*K1913</f>
        <v>2260.8</v>
      </c>
      <c r="M1913" s="23" t="n">
        <v>2500</v>
      </c>
      <c r="N1913" s="24" t="n">
        <f aca="false">L1913-M1913</f>
        <v>-239.2</v>
      </c>
      <c r="O1913" s="25" t="n">
        <f aca="false">IF(L1913&gt;=M1913,1,0)</f>
        <v>0</v>
      </c>
      <c r="P1913" s="26" t="n">
        <v>0.8812</v>
      </c>
      <c r="Q1913" s="26" t="n">
        <v>0.115</v>
      </c>
      <c r="R1913" s="25" t="n">
        <v>64</v>
      </c>
      <c r="S1913" s="21" t="n">
        <v>8</v>
      </c>
    </row>
    <row r="1914" customFormat="false" ht="15" hidden="false" customHeight="true" outlineLevel="0" collapsed="false">
      <c r="A1914" s="19" t="n">
        <v>46083</v>
      </c>
      <c r="B1914" s="1" t="s">
        <v>431</v>
      </c>
      <c r="C1914" s="1" t="s">
        <v>138</v>
      </c>
      <c r="D1914" s="1" t="n">
        <v>13</v>
      </c>
      <c r="E1914" s="1" t="s">
        <v>10</v>
      </c>
      <c r="F1914" s="1" t="s">
        <v>167</v>
      </c>
      <c r="G1914" s="1" t="s">
        <v>208</v>
      </c>
      <c r="H1914" s="20" t="n">
        <v>1350</v>
      </c>
      <c r="I1914" s="21" t="n">
        <v>19.35</v>
      </c>
      <c r="J1914" s="20" t="n">
        <f aca="false">H1914*I1914</f>
        <v>26122.5</v>
      </c>
      <c r="K1914" s="22" t="n">
        <v>1.53</v>
      </c>
      <c r="L1914" s="23" t="n">
        <f aca="false">H1914*K1914</f>
        <v>2065.5</v>
      </c>
      <c r="M1914" s="23" t="n">
        <v>2500</v>
      </c>
      <c r="N1914" s="24" t="n">
        <f aca="false">L1914-M1914</f>
        <v>-434.5</v>
      </c>
      <c r="O1914" s="25" t="n">
        <f aca="false">IF(L1914&gt;=M1914,1,0)</f>
        <v>0</v>
      </c>
      <c r="P1914" s="26" t="n">
        <v>0.7281</v>
      </c>
      <c r="Q1914" s="26" t="n">
        <v>0.1788</v>
      </c>
      <c r="R1914" s="25" t="n">
        <v>73</v>
      </c>
      <c r="S1914" s="21" t="n">
        <v>8</v>
      </c>
    </row>
    <row r="1915" customFormat="false" ht="15" hidden="false" customHeight="true" outlineLevel="0" collapsed="false">
      <c r="A1915" s="19" t="n">
        <v>46083</v>
      </c>
      <c r="B1915" s="1" t="s">
        <v>431</v>
      </c>
      <c r="C1915" s="1" t="s">
        <v>138</v>
      </c>
      <c r="D1915" s="1" t="n">
        <v>14</v>
      </c>
      <c r="E1915" s="1" t="s">
        <v>10</v>
      </c>
      <c r="F1915" s="1" t="s">
        <v>160</v>
      </c>
      <c r="G1915" s="1" t="s">
        <v>161</v>
      </c>
      <c r="H1915" s="20" t="n">
        <v>1400</v>
      </c>
      <c r="I1915" s="21" t="n">
        <v>22.05</v>
      </c>
      <c r="J1915" s="20" t="n">
        <f aca="false">H1915*I1915</f>
        <v>30870</v>
      </c>
      <c r="K1915" s="22" t="n">
        <v>1.83</v>
      </c>
      <c r="L1915" s="23" t="n">
        <f aca="false">H1915*K1915</f>
        <v>2562</v>
      </c>
      <c r="M1915" s="23" t="n">
        <v>2500</v>
      </c>
      <c r="N1915" s="24" t="n">
        <f aca="false">L1915-M1915</f>
        <v>62</v>
      </c>
      <c r="O1915" s="25" t="n">
        <f aca="false">IF(L1915&gt;=M1915,1,0)</f>
        <v>1</v>
      </c>
      <c r="P1915" s="26" t="n">
        <v>0.8886</v>
      </c>
      <c r="Q1915" s="26" t="n">
        <v>0.1664</v>
      </c>
      <c r="R1915" s="25" t="n">
        <v>72</v>
      </c>
      <c r="S1915" s="21" t="n">
        <v>8</v>
      </c>
    </row>
    <row r="1916" customFormat="false" ht="15" hidden="false" customHeight="true" outlineLevel="0" collapsed="false">
      <c r="A1916" s="19" t="n">
        <v>46083</v>
      </c>
      <c r="B1916" s="1" t="s">
        <v>431</v>
      </c>
      <c r="C1916" s="1" t="s">
        <v>138</v>
      </c>
      <c r="D1916" s="1" t="n">
        <v>15</v>
      </c>
      <c r="E1916" s="1" t="s">
        <v>10</v>
      </c>
      <c r="F1916" s="1" t="s">
        <v>167</v>
      </c>
      <c r="G1916" s="1" t="s">
        <v>208</v>
      </c>
      <c r="H1916" s="20" t="n">
        <v>1900</v>
      </c>
      <c r="I1916" s="21" t="n">
        <v>19.05</v>
      </c>
      <c r="J1916" s="20" t="n">
        <f aca="false">H1916*I1916</f>
        <v>36195</v>
      </c>
      <c r="K1916" s="22" t="n">
        <v>1.53</v>
      </c>
      <c r="L1916" s="23" t="n">
        <f aca="false">H1916*K1916</f>
        <v>2907</v>
      </c>
      <c r="M1916" s="23" t="n">
        <v>2500</v>
      </c>
      <c r="N1916" s="24" t="n">
        <f aca="false">L1916-M1916</f>
        <v>407</v>
      </c>
      <c r="O1916" s="25" t="n">
        <f aca="false">IF(L1916&gt;=M1916,1,0)</f>
        <v>1</v>
      </c>
      <c r="P1916" s="26" t="n">
        <v>0.9857</v>
      </c>
      <c r="Q1916" s="26" t="n">
        <v>0.1438</v>
      </c>
      <c r="R1916" s="25" t="n">
        <v>74</v>
      </c>
      <c r="S1916" s="21" t="n">
        <v>8</v>
      </c>
    </row>
    <row r="1917" customFormat="false" ht="15" hidden="false" customHeight="true" outlineLevel="0" collapsed="false">
      <c r="A1917" s="19" t="n">
        <v>46083</v>
      </c>
      <c r="B1917" s="1" t="s">
        <v>431</v>
      </c>
      <c r="C1917" s="1" t="s">
        <v>138</v>
      </c>
      <c r="D1917" s="1" t="n">
        <v>16</v>
      </c>
      <c r="E1917" s="1" t="s">
        <v>10</v>
      </c>
      <c r="F1917" s="1" t="s">
        <v>438</v>
      </c>
      <c r="G1917" s="1" t="s">
        <v>350</v>
      </c>
      <c r="H1917" s="20" t="n">
        <v>410</v>
      </c>
      <c r="I1917" s="21" t="n">
        <v>16.14</v>
      </c>
      <c r="J1917" s="20" t="n">
        <f aca="false">H1917*I1917</f>
        <v>6617.4</v>
      </c>
      <c r="K1917" s="22" t="n">
        <v>1.53</v>
      </c>
      <c r="L1917" s="23" t="n">
        <f aca="false">H1917*K1917</f>
        <v>627.3</v>
      </c>
      <c r="M1917" s="23" t="n">
        <v>2500</v>
      </c>
      <c r="N1917" s="24" t="n">
        <f aca="false">L1917-M1917</f>
        <v>-1872.7</v>
      </c>
      <c r="O1917" s="25" t="n">
        <f aca="false">IF(L1917&gt;=M1917,1,0)</f>
        <v>0</v>
      </c>
      <c r="P1917" s="26" t="n">
        <v>0.1796</v>
      </c>
      <c r="Q1917" s="26" t="n">
        <v>0.025</v>
      </c>
      <c r="R1917" s="25" t="n">
        <v>74</v>
      </c>
      <c r="S1917" s="21" t="n">
        <v>8</v>
      </c>
    </row>
    <row r="1918" customFormat="false" ht="15" hidden="false" customHeight="true" outlineLevel="0" collapsed="false">
      <c r="A1918" s="19" t="n">
        <v>46083</v>
      </c>
      <c r="B1918" s="1" t="s">
        <v>431</v>
      </c>
      <c r="C1918" s="1" t="s">
        <v>164</v>
      </c>
      <c r="D1918" s="1" t="n">
        <v>17</v>
      </c>
      <c r="E1918" s="1" t="s">
        <v>10</v>
      </c>
      <c r="F1918" s="1" t="s">
        <v>399</v>
      </c>
      <c r="G1918" s="1" t="s">
        <v>405</v>
      </c>
      <c r="H1918" s="20" t="n">
        <v>1600</v>
      </c>
      <c r="I1918" s="21" t="n">
        <v>20.36</v>
      </c>
      <c r="J1918" s="20" t="n">
        <f aca="false">H1918*I1918</f>
        <v>32576</v>
      </c>
      <c r="K1918" s="22" t="n">
        <v>1.79</v>
      </c>
      <c r="L1918" s="23" t="n">
        <f aca="false">H1918*K1918</f>
        <v>2864</v>
      </c>
      <c r="M1918" s="23" t="n">
        <v>2500</v>
      </c>
      <c r="N1918" s="24" t="n">
        <f aca="false">L1918-M1918</f>
        <v>364</v>
      </c>
      <c r="O1918" s="25" t="n">
        <f aca="false">IF(L1918&gt;=M1918,1,0)</f>
        <v>1</v>
      </c>
      <c r="P1918" s="26" t="n">
        <v>0.8591</v>
      </c>
      <c r="Q1918" s="26" t="n">
        <v>0.0597</v>
      </c>
      <c r="R1918" s="25" t="n">
        <v>78</v>
      </c>
      <c r="S1918" s="21" t="n">
        <v>8</v>
      </c>
    </row>
    <row r="1919" customFormat="false" ht="15" hidden="false" customHeight="true" outlineLevel="0" collapsed="false">
      <c r="A1919" s="19" t="n">
        <v>46083</v>
      </c>
      <c r="B1919" s="1" t="s">
        <v>431</v>
      </c>
      <c r="C1919" s="1" t="s">
        <v>164</v>
      </c>
      <c r="D1919" s="1" t="n">
        <v>18</v>
      </c>
      <c r="E1919" s="1" t="s">
        <v>10</v>
      </c>
      <c r="F1919" s="1" t="s">
        <v>160</v>
      </c>
      <c r="G1919" s="1" t="s">
        <v>161</v>
      </c>
      <c r="H1919" s="20" t="n">
        <v>1600</v>
      </c>
      <c r="I1919" s="21" t="n">
        <v>22.05</v>
      </c>
      <c r="J1919" s="20" t="n">
        <f aca="false">H1919*I1919</f>
        <v>35280</v>
      </c>
      <c r="K1919" s="22" t="n">
        <v>1.83</v>
      </c>
      <c r="L1919" s="23" t="n">
        <f aca="false">H1919*K1919</f>
        <v>2928</v>
      </c>
      <c r="M1919" s="23" t="n">
        <v>2500</v>
      </c>
      <c r="N1919" s="24" t="n">
        <f aca="false">L1919-M1919</f>
        <v>428</v>
      </c>
      <c r="O1919" s="25" t="n">
        <f aca="false">IF(L1919&gt;=M1919,1,0)</f>
        <v>1</v>
      </c>
      <c r="P1919" s="26" t="n">
        <v>0.8802</v>
      </c>
      <c r="Q1919" s="26" t="n">
        <v>0.0755</v>
      </c>
      <c r="R1919" s="25" t="n">
        <v>82</v>
      </c>
      <c r="S1919" s="21" t="n">
        <v>8</v>
      </c>
    </row>
    <row r="1920" customFormat="false" ht="15" hidden="false" customHeight="true" outlineLevel="0" collapsed="false">
      <c r="A1920" s="19" t="n">
        <v>46083</v>
      </c>
      <c r="B1920" s="1" t="s">
        <v>431</v>
      </c>
      <c r="C1920" s="1" t="s">
        <v>164</v>
      </c>
      <c r="D1920" s="1" t="n">
        <v>19</v>
      </c>
      <c r="E1920" s="1" t="s">
        <v>10</v>
      </c>
      <c r="F1920" s="1" t="s">
        <v>167</v>
      </c>
      <c r="G1920" s="1" t="s">
        <v>208</v>
      </c>
      <c r="H1920" s="20" t="n">
        <v>2000</v>
      </c>
      <c r="I1920" s="21" t="n">
        <v>19.05</v>
      </c>
      <c r="J1920" s="20" t="n">
        <f aca="false">H1920*I1920</f>
        <v>38100</v>
      </c>
      <c r="K1920" s="22" t="n">
        <v>1.83</v>
      </c>
      <c r="L1920" s="23" t="n">
        <f aca="false">H1920*K1920</f>
        <v>3660</v>
      </c>
      <c r="M1920" s="23" t="n">
        <v>2500</v>
      </c>
      <c r="N1920" s="24" t="n">
        <f aca="false">L1920-M1920</f>
        <v>1160</v>
      </c>
      <c r="O1920" s="25" t="n">
        <f aca="false">IF(L1920&gt;=M1920,1,0)</f>
        <v>1</v>
      </c>
      <c r="P1920" s="26" t="n">
        <v>0.9366</v>
      </c>
      <c r="Q1920" s="26" t="n">
        <v>0.0697</v>
      </c>
      <c r="R1920" s="25" t="n">
        <v>83</v>
      </c>
      <c r="S1920" s="21" t="n">
        <v>8</v>
      </c>
    </row>
    <row r="1921" customFormat="false" ht="15" hidden="false" customHeight="true" outlineLevel="0" collapsed="false">
      <c r="A1921" s="19" t="n">
        <v>46083</v>
      </c>
      <c r="B1921" s="1" t="s">
        <v>431</v>
      </c>
      <c r="C1921" s="1" t="s">
        <v>164</v>
      </c>
      <c r="D1921" s="1" t="n">
        <v>20</v>
      </c>
      <c r="E1921" s="1" t="s">
        <v>10</v>
      </c>
      <c r="F1921" s="1" t="s">
        <v>399</v>
      </c>
      <c r="G1921" s="1" t="s">
        <v>405</v>
      </c>
      <c r="H1921" s="20" t="n">
        <v>1550</v>
      </c>
      <c r="I1921" s="21" t="n">
        <v>20.36</v>
      </c>
      <c r="J1921" s="20" t="n">
        <f aca="false">H1921*I1921</f>
        <v>31558</v>
      </c>
      <c r="K1921" s="22" t="n">
        <v>1.79</v>
      </c>
      <c r="L1921" s="23" t="n">
        <f aca="false">H1921*K1921</f>
        <v>2774.5</v>
      </c>
      <c r="M1921" s="23" t="n">
        <v>2500</v>
      </c>
      <c r="N1921" s="24" t="n">
        <f aca="false">L1921-M1921</f>
        <v>274.5</v>
      </c>
      <c r="O1921" s="25" t="n">
        <f aca="false">IF(L1921&gt;=M1921,1,0)</f>
        <v>1</v>
      </c>
      <c r="P1921" s="26" t="n">
        <v>0.8244</v>
      </c>
      <c r="Q1921" s="26" t="n">
        <v>0.0816</v>
      </c>
      <c r="R1921" s="25" t="n">
        <v>77</v>
      </c>
      <c r="S1921" s="21" t="n">
        <v>8</v>
      </c>
    </row>
    <row r="1922" customFormat="false" ht="15" hidden="false" customHeight="true" outlineLevel="0" collapsed="false">
      <c r="A1922" s="19" t="n">
        <v>46083</v>
      </c>
      <c r="B1922" s="1" t="s">
        <v>431</v>
      </c>
      <c r="C1922" s="1" t="s">
        <v>164</v>
      </c>
      <c r="D1922" s="1" t="n">
        <v>21</v>
      </c>
      <c r="E1922" s="1" t="s">
        <v>10</v>
      </c>
      <c r="F1922" s="1" t="s">
        <v>361</v>
      </c>
      <c r="G1922" s="1" t="s">
        <v>370</v>
      </c>
      <c r="H1922" s="20" t="n">
        <v>850</v>
      </c>
      <c r="I1922" s="21" t="n">
        <v>46.93</v>
      </c>
      <c r="J1922" s="20" t="n">
        <f aca="false">H1922*I1922</f>
        <v>39890.5</v>
      </c>
      <c r="K1922" s="22" t="n">
        <v>3.6</v>
      </c>
      <c r="L1922" s="23" t="n">
        <f aca="false">H1922*K1922</f>
        <v>3060</v>
      </c>
      <c r="M1922" s="23" t="n">
        <v>2500</v>
      </c>
      <c r="N1922" s="24" t="n">
        <f aca="false">L1922-M1922</f>
        <v>560</v>
      </c>
      <c r="O1922" s="25" t="n">
        <f aca="false">IF(L1922&gt;=M1922,1,0)</f>
        <v>1</v>
      </c>
      <c r="P1922" s="26" t="n">
        <v>0.958</v>
      </c>
      <c r="Q1922" s="26" t="n">
        <v>0.0861</v>
      </c>
      <c r="R1922" s="25" t="n">
        <v>76</v>
      </c>
      <c r="S1922" s="21" t="n">
        <v>9</v>
      </c>
    </row>
    <row r="1923" customFormat="false" ht="15" hidden="false" customHeight="true" outlineLevel="0" collapsed="false">
      <c r="A1923" s="19" t="n">
        <v>46083</v>
      </c>
      <c r="B1923" s="1" t="s">
        <v>431</v>
      </c>
      <c r="C1923" s="1" t="s">
        <v>164</v>
      </c>
      <c r="D1923" s="1" t="n">
        <v>22</v>
      </c>
      <c r="E1923" s="1" t="s">
        <v>10</v>
      </c>
      <c r="F1923" s="1" t="s">
        <v>399</v>
      </c>
      <c r="G1923" s="1" t="s">
        <v>405</v>
      </c>
      <c r="H1923" s="20" t="n">
        <v>1600</v>
      </c>
      <c r="I1923" s="21" t="n">
        <v>20.36</v>
      </c>
      <c r="J1923" s="20" t="n">
        <f aca="false">H1923*I1923</f>
        <v>32576</v>
      </c>
      <c r="K1923" s="22" t="n">
        <v>1.79</v>
      </c>
      <c r="L1923" s="23" t="n">
        <f aca="false">H1923*K1923</f>
        <v>2864</v>
      </c>
      <c r="M1923" s="23" t="n">
        <v>2500</v>
      </c>
      <c r="N1923" s="24" t="n">
        <f aca="false">L1923-M1923</f>
        <v>364</v>
      </c>
      <c r="O1923" s="25" t="n">
        <f aca="false">IF(L1923&gt;=M1923,1,0)</f>
        <v>1</v>
      </c>
      <c r="P1923" s="26" t="n">
        <v>0.8843</v>
      </c>
      <c r="Q1923" s="26" t="n">
        <v>0.0869</v>
      </c>
      <c r="R1923" s="25" t="n">
        <v>75</v>
      </c>
      <c r="S1923" s="21" t="n">
        <v>8</v>
      </c>
    </row>
    <row r="1924" customFormat="false" ht="15" hidden="false" customHeight="true" outlineLevel="0" collapsed="false">
      <c r="A1924" s="19" t="n">
        <v>46083</v>
      </c>
      <c r="B1924" s="1" t="s">
        <v>431</v>
      </c>
      <c r="C1924" s="1" t="s">
        <v>164</v>
      </c>
      <c r="D1924" s="1" t="n">
        <v>23</v>
      </c>
      <c r="E1924" s="1" t="s">
        <v>22</v>
      </c>
      <c r="F1924" s="1" t="s">
        <v>308</v>
      </c>
      <c r="G1924" s="1" t="s">
        <v>375</v>
      </c>
      <c r="H1924" s="20" t="n">
        <v>1500</v>
      </c>
      <c r="I1924" s="21" t="n">
        <v>22.23</v>
      </c>
      <c r="J1924" s="20" t="n">
        <f aca="false">H1924*I1924</f>
        <v>33345</v>
      </c>
      <c r="K1924" s="22" t="n">
        <v>1.12</v>
      </c>
      <c r="L1924" s="23" t="n">
        <f aca="false">H1924*K1924</f>
        <v>1680</v>
      </c>
      <c r="M1924" s="23" t="n">
        <v>2500</v>
      </c>
      <c r="N1924" s="24" t="n">
        <f aca="false">L1924-M1924</f>
        <v>-820</v>
      </c>
      <c r="O1924" s="25" t="n">
        <f aca="false">IF(L1924&gt;=M1924,1,0)</f>
        <v>0</v>
      </c>
      <c r="P1924" s="26" t="n">
        <v>0.7089</v>
      </c>
      <c r="Q1924" s="26" t="n">
        <v>0.0961</v>
      </c>
      <c r="R1924" s="25" t="n">
        <v>79</v>
      </c>
      <c r="S1924" s="21" t="n">
        <v>10</v>
      </c>
    </row>
    <row r="1925" customFormat="false" ht="15" hidden="false" customHeight="true" outlineLevel="0" collapsed="false">
      <c r="A1925" s="19" t="n">
        <v>46083</v>
      </c>
      <c r="B1925" s="1" t="s">
        <v>431</v>
      </c>
      <c r="C1925" s="1" t="s">
        <v>164</v>
      </c>
      <c r="D1925" s="1" t="n">
        <v>24</v>
      </c>
      <c r="E1925" s="1" t="s">
        <v>22</v>
      </c>
      <c r="F1925" s="1" t="s">
        <v>269</v>
      </c>
      <c r="G1925" s="1" t="s">
        <v>375</v>
      </c>
      <c r="H1925" s="20" t="n">
        <v>1400</v>
      </c>
      <c r="I1925" s="21" t="n">
        <v>20.12</v>
      </c>
      <c r="J1925" s="20" t="n">
        <f aca="false">H1925*I1925</f>
        <v>28168</v>
      </c>
      <c r="K1925" s="22" t="n">
        <v>1.15</v>
      </c>
      <c r="L1925" s="23" t="n">
        <f aca="false">H1925*K1925</f>
        <v>1610</v>
      </c>
      <c r="M1925" s="23" t="n">
        <v>2500</v>
      </c>
      <c r="N1925" s="24" t="n">
        <f aca="false">L1925-M1925</f>
        <v>-890</v>
      </c>
      <c r="O1925" s="25" t="n">
        <f aca="false">IF(L1925&gt;=M1925,1,0)</f>
        <v>0</v>
      </c>
      <c r="P1925" s="26" t="n">
        <v>0.6669</v>
      </c>
      <c r="Q1925" s="26" t="n">
        <v>0.1015</v>
      </c>
      <c r="R1925" s="25" t="n">
        <v>76</v>
      </c>
      <c r="S1925" s="21" t="n">
        <v>9</v>
      </c>
    </row>
    <row r="1926" customFormat="false" ht="15" hidden="false" customHeight="true" outlineLevel="0" collapsed="false">
      <c r="A1926" s="19" t="n">
        <v>46083</v>
      </c>
      <c r="B1926" s="1" t="s">
        <v>431</v>
      </c>
      <c r="C1926" s="1" t="s">
        <v>164</v>
      </c>
      <c r="D1926" s="1" t="n">
        <v>25</v>
      </c>
      <c r="E1926" s="1" t="s">
        <v>219</v>
      </c>
      <c r="F1926" s="1" t="s">
        <v>435</v>
      </c>
      <c r="G1926" s="1" t="s">
        <v>436</v>
      </c>
      <c r="H1926" s="20" t="n">
        <v>300</v>
      </c>
      <c r="I1926" s="21" t="n">
        <v>22.76</v>
      </c>
      <c r="J1926" s="20" t="n">
        <f aca="false">H1926*I1926</f>
        <v>6828</v>
      </c>
      <c r="K1926" s="22" t="n">
        <v>2.45</v>
      </c>
      <c r="L1926" s="23" t="n">
        <f aca="false">H1926*K1926</f>
        <v>735</v>
      </c>
      <c r="M1926" s="23" t="n">
        <v>2500</v>
      </c>
      <c r="N1926" s="24" t="n">
        <f aca="false">L1926-M1926</f>
        <v>-1765</v>
      </c>
      <c r="O1926" s="25" t="n">
        <f aca="false">IF(L1926&gt;=M1926,1,0)</f>
        <v>0</v>
      </c>
      <c r="P1926" s="26" t="n">
        <v>0.1756</v>
      </c>
      <c r="Q1926" s="26" t="n">
        <v>0.1414</v>
      </c>
      <c r="R1926" s="25" t="n">
        <v>80</v>
      </c>
      <c r="S1926" s="21" t="n">
        <v>8</v>
      </c>
    </row>
    <row r="1927" customFormat="false" ht="15" hidden="false" customHeight="true" outlineLevel="0" collapsed="false">
      <c r="A1927" s="19" t="n">
        <v>46083</v>
      </c>
      <c r="B1927" s="1" t="s">
        <v>431</v>
      </c>
      <c r="C1927" s="1" t="s">
        <v>164</v>
      </c>
      <c r="D1927" s="1" t="n">
        <v>26</v>
      </c>
      <c r="E1927" s="1" t="s">
        <v>10</v>
      </c>
      <c r="F1927" s="1" t="s">
        <v>400</v>
      </c>
      <c r="G1927" s="1" t="s">
        <v>406</v>
      </c>
      <c r="H1927" s="20" t="n">
        <v>1420</v>
      </c>
      <c r="I1927" s="21" t="n">
        <v>22.46</v>
      </c>
      <c r="J1927" s="20" t="n">
        <f aca="false">H1927*I1927</f>
        <v>31893.2</v>
      </c>
      <c r="K1927" s="22" t="n">
        <v>1.56</v>
      </c>
      <c r="L1927" s="23" t="n">
        <f aca="false">H1927*K1927</f>
        <v>2215.2</v>
      </c>
      <c r="M1927" s="23" t="n">
        <v>2500</v>
      </c>
      <c r="N1927" s="24" t="n">
        <f aca="false">L1927-M1927</f>
        <v>-284.8</v>
      </c>
      <c r="O1927" s="25" t="n">
        <f aca="false">IF(L1927&gt;=M1927,1,0)</f>
        <v>0</v>
      </c>
      <c r="P1927" s="26" t="n">
        <v>0.8815</v>
      </c>
      <c r="Q1927" s="26" t="n">
        <v>0.0673</v>
      </c>
      <c r="R1927" s="25" t="n">
        <v>75</v>
      </c>
      <c r="S1927" s="21" t="n">
        <v>8</v>
      </c>
    </row>
    <row r="1928" customFormat="false" ht="15" hidden="false" customHeight="true" outlineLevel="0" collapsed="false">
      <c r="A1928" s="19" t="n">
        <v>46083</v>
      </c>
      <c r="B1928" s="1" t="s">
        <v>431</v>
      </c>
      <c r="C1928" s="1" t="s">
        <v>164</v>
      </c>
      <c r="D1928" s="1" t="n">
        <v>27</v>
      </c>
      <c r="E1928" s="1" t="s">
        <v>219</v>
      </c>
      <c r="F1928" s="1" t="s">
        <v>439</v>
      </c>
      <c r="G1928" s="1" t="s">
        <v>161</v>
      </c>
      <c r="H1928" s="20" t="n">
        <v>306</v>
      </c>
      <c r="I1928" s="21" t="n">
        <v>16.14</v>
      </c>
      <c r="J1928" s="20" t="n">
        <f aca="false">H1928*I1928</f>
        <v>4938.84</v>
      </c>
      <c r="K1928" s="22" t="n">
        <v>1.2</v>
      </c>
      <c r="L1928" s="23" t="n">
        <f aca="false">H1928*K1928</f>
        <v>367.2</v>
      </c>
      <c r="M1928" s="23" t="n">
        <v>2500</v>
      </c>
      <c r="N1928" s="24" t="n">
        <f aca="false">L1928-M1928</f>
        <v>-2132.8</v>
      </c>
      <c r="O1928" s="25" t="n">
        <f aca="false">IF(L1928&gt;=M1928,1,0)</f>
        <v>0</v>
      </c>
      <c r="P1928" s="26" t="n">
        <v>0.4468</v>
      </c>
      <c r="Q1928" s="26" t="n">
        <v>0.1212</v>
      </c>
      <c r="R1928" s="25" t="n">
        <v>70</v>
      </c>
      <c r="S1928" s="21" t="n">
        <v>9</v>
      </c>
    </row>
    <row r="1929" customFormat="false" ht="15" hidden="false" customHeight="true" outlineLevel="0" collapsed="false">
      <c r="A1929" s="19" t="n">
        <v>46083</v>
      </c>
      <c r="B1929" s="1" t="s">
        <v>431</v>
      </c>
      <c r="C1929" s="1" t="s">
        <v>164</v>
      </c>
      <c r="D1929" s="1" t="n">
        <v>28</v>
      </c>
      <c r="E1929" s="1" t="s">
        <v>10</v>
      </c>
      <c r="F1929" s="1" t="s">
        <v>361</v>
      </c>
      <c r="G1929" s="1" t="s">
        <v>370</v>
      </c>
      <c r="H1929" s="20" t="n">
        <v>800</v>
      </c>
      <c r="I1929" s="21" t="n">
        <v>46.93</v>
      </c>
      <c r="J1929" s="20" t="n">
        <f aca="false">H1929*I1929</f>
        <v>37544</v>
      </c>
      <c r="K1929" s="22" t="n">
        <v>3.6</v>
      </c>
      <c r="L1929" s="23" t="n">
        <f aca="false">H1929*K1929</f>
        <v>2880</v>
      </c>
      <c r="M1929" s="23" t="n">
        <v>2500</v>
      </c>
      <c r="N1929" s="24" t="n">
        <f aca="false">L1929-M1929</f>
        <v>380</v>
      </c>
      <c r="O1929" s="25" t="n">
        <f aca="false">IF(L1929&gt;=M1929,1,0)</f>
        <v>1</v>
      </c>
      <c r="P1929" s="26" t="n">
        <v>0.9762</v>
      </c>
      <c r="Q1929" s="26" t="n">
        <v>0.1209</v>
      </c>
      <c r="R1929" s="25" t="n">
        <v>80</v>
      </c>
      <c r="S1929" s="21" t="n">
        <v>8</v>
      </c>
    </row>
    <row r="1930" customFormat="false" ht="15" hidden="false" customHeight="true" outlineLevel="0" collapsed="false">
      <c r="A1930" s="19" t="n">
        <v>46083</v>
      </c>
      <c r="B1930" s="1" t="s">
        <v>431</v>
      </c>
      <c r="C1930" s="1" t="s">
        <v>164</v>
      </c>
      <c r="D1930" s="1" t="n">
        <v>29</v>
      </c>
      <c r="E1930" s="1" t="s">
        <v>10</v>
      </c>
      <c r="F1930" s="1" t="s">
        <v>207</v>
      </c>
      <c r="G1930" s="1" t="s">
        <v>161</v>
      </c>
      <c r="H1930" s="20" t="n">
        <v>1550</v>
      </c>
      <c r="I1930" s="21" t="n">
        <v>19.05</v>
      </c>
      <c r="J1930" s="20" t="n">
        <f aca="false">H1930*I1930</f>
        <v>29527.5</v>
      </c>
      <c r="K1930" s="22" t="n">
        <v>1.83</v>
      </c>
      <c r="L1930" s="23" t="n">
        <f aca="false">H1930*K1930</f>
        <v>2836.5</v>
      </c>
      <c r="M1930" s="23" t="n">
        <v>2500</v>
      </c>
      <c r="N1930" s="24" t="n">
        <f aca="false">L1930-M1930</f>
        <v>336.5</v>
      </c>
      <c r="O1930" s="25" t="n">
        <f aca="false">IF(L1930&gt;=M1930,1,0)</f>
        <v>1</v>
      </c>
      <c r="P1930" s="26" t="n">
        <v>0.8649</v>
      </c>
      <c r="Q1930" s="26" t="n">
        <v>0.1101</v>
      </c>
      <c r="R1930" s="25" t="n">
        <v>73</v>
      </c>
      <c r="S1930" s="21" t="n">
        <v>8</v>
      </c>
    </row>
    <row r="1931" customFormat="false" ht="15" hidden="false" customHeight="true" outlineLevel="0" collapsed="false">
      <c r="A1931" s="19" t="n">
        <v>46083</v>
      </c>
      <c r="B1931" s="1" t="s">
        <v>431</v>
      </c>
      <c r="C1931" s="1" t="s">
        <v>164</v>
      </c>
      <c r="D1931" s="1" t="n">
        <v>30</v>
      </c>
      <c r="E1931" s="1" t="s">
        <v>10</v>
      </c>
      <c r="F1931" s="1" t="s">
        <v>160</v>
      </c>
      <c r="G1931" s="1" t="s">
        <v>161</v>
      </c>
      <c r="H1931" s="20" t="n">
        <v>1620</v>
      </c>
      <c r="I1931" s="21" t="n">
        <v>21.64</v>
      </c>
      <c r="J1931" s="20" t="n">
        <f aca="false">H1931*I1931</f>
        <v>35056.8</v>
      </c>
      <c r="K1931" s="22" t="n">
        <v>1.83</v>
      </c>
      <c r="L1931" s="23" t="n">
        <f aca="false">H1931*K1931</f>
        <v>2964.6</v>
      </c>
      <c r="M1931" s="23" t="n">
        <v>2500</v>
      </c>
      <c r="N1931" s="24" t="n">
        <f aca="false">L1931-M1931</f>
        <v>464.6</v>
      </c>
      <c r="O1931" s="25" t="n">
        <f aca="false">IF(L1931&gt;=M1931,1,0)</f>
        <v>1</v>
      </c>
      <c r="P1931" s="26" t="n">
        <v>0.9594</v>
      </c>
      <c r="Q1931" s="26" t="n">
        <v>0.1031</v>
      </c>
      <c r="R1931" s="25" t="n">
        <v>75</v>
      </c>
      <c r="S1931" s="21" t="n">
        <v>8</v>
      </c>
    </row>
    <row r="1932" customFormat="false" ht="15" hidden="false" customHeight="true" outlineLevel="0" collapsed="false">
      <c r="A1932" s="19" t="n">
        <v>46083</v>
      </c>
      <c r="B1932" s="1" t="s">
        <v>431</v>
      </c>
      <c r="C1932" s="1" t="s">
        <v>164</v>
      </c>
      <c r="D1932" s="1" t="n">
        <v>31</v>
      </c>
      <c r="E1932" s="1" t="s">
        <v>176</v>
      </c>
      <c r="F1932" s="1" t="s">
        <v>428</v>
      </c>
      <c r="G1932" s="1" t="s">
        <v>437</v>
      </c>
      <c r="H1932" s="20" t="n">
        <v>1000</v>
      </c>
      <c r="I1932" s="21" t="n">
        <v>21.47</v>
      </c>
      <c r="J1932" s="20" t="n">
        <f aca="false">H1932*I1932</f>
        <v>21470</v>
      </c>
      <c r="K1932" s="22" t="n">
        <v>1.66</v>
      </c>
      <c r="L1932" s="23" t="n">
        <f aca="false">H1932*K1932</f>
        <v>1660</v>
      </c>
      <c r="M1932" s="23" t="n">
        <v>2500</v>
      </c>
      <c r="N1932" s="24" t="n">
        <f aca="false">L1932-M1932</f>
        <v>-840</v>
      </c>
      <c r="O1932" s="25" t="n">
        <f aca="false">IF(L1932&gt;=M1932,1,0)</f>
        <v>0</v>
      </c>
      <c r="P1932" s="26" t="n">
        <v>0.5866</v>
      </c>
      <c r="Q1932" s="26" t="n">
        <v>0.1377</v>
      </c>
      <c r="R1932" s="25" t="n">
        <v>74</v>
      </c>
      <c r="S1932" s="21" t="n">
        <v>8</v>
      </c>
    </row>
    <row r="1933" customFormat="false" ht="15" hidden="false" customHeight="true" outlineLevel="0" collapsed="false">
      <c r="A1933" s="19" t="n">
        <v>46083</v>
      </c>
      <c r="B1933" s="1" t="s">
        <v>431</v>
      </c>
      <c r="C1933" s="1" t="s">
        <v>164</v>
      </c>
      <c r="D1933" s="1" t="n">
        <v>32</v>
      </c>
      <c r="E1933" s="1" t="s">
        <v>176</v>
      </c>
      <c r="F1933" s="1" t="s">
        <v>429</v>
      </c>
      <c r="G1933" s="1" t="s">
        <v>437</v>
      </c>
      <c r="H1933" s="20" t="n">
        <v>1100</v>
      </c>
      <c r="I1933" s="21" t="n">
        <v>21.47</v>
      </c>
      <c r="J1933" s="20" t="n">
        <f aca="false">H1933*I1933</f>
        <v>23617</v>
      </c>
      <c r="K1933" s="22" t="n">
        <v>1.66</v>
      </c>
      <c r="L1933" s="23" t="n">
        <f aca="false">H1933*K1933</f>
        <v>1826</v>
      </c>
      <c r="M1933" s="23" t="n">
        <v>2500</v>
      </c>
      <c r="N1933" s="24" t="n">
        <f aca="false">L1933-M1933</f>
        <v>-674</v>
      </c>
      <c r="O1933" s="25" t="n">
        <f aca="false">IF(L1933&gt;=M1933,1,0)</f>
        <v>0</v>
      </c>
      <c r="P1933" s="26" t="n">
        <v>0.6517</v>
      </c>
      <c r="Q1933" s="26" t="n">
        <v>0.1317</v>
      </c>
      <c r="R1933" s="25" t="n">
        <v>71</v>
      </c>
      <c r="S1933" s="21" t="n">
        <v>8</v>
      </c>
    </row>
    <row r="1934" customFormat="false" ht="15" hidden="false" customHeight="true" outlineLevel="0" collapsed="false">
      <c r="A1934" s="19" t="n">
        <v>46083</v>
      </c>
      <c r="B1934" s="1" t="s">
        <v>431</v>
      </c>
      <c r="C1934" s="1" t="s">
        <v>190</v>
      </c>
      <c r="D1934" s="1" t="n">
        <v>33</v>
      </c>
      <c r="E1934" s="1" t="s">
        <v>16</v>
      </c>
      <c r="F1934" s="1" t="s">
        <v>300</v>
      </c>
      <c r="G1934" s="1" t="s">
        <v>260</v>
      </c>
      <c r="H1934" s="20" t="n">
        <v>1760</v>
      </c>
      <c r="I1934" s="21" t="n">
        <v>16.66</v>
      </c>
      <c r="J1934" s="20" t="n">
        <f aca="false">H1934*I1934</f>
        <v>29321.6</v>
      </c>
      <c r="K1934" s="22" t="n">
        <v>1.4</v>
      </c>
      <c r="L1934" s="23" t="n">
        <f aca="false">H1934*K1934</f>
        <v>2464</v>
      </c>
      <c r="M1934" s="23" t="n">
        <v>2500</v>
      </c>
      <c r="N1934" s="24" t="n">
        <f aca="false">L1934-M1934</f>
        <v>-36</v>
      </c>
      <c r="O1934" s="25" t="n">
        <f aca="false">IF(L1934&gt;=M1934,1,0)</f>
        <v>0</v>
      </c>
      <c r="P1934" s="26" t="n">
        <v>0.86037558685446</v>
      </c>
      <c r="Q1934" s="26" t="n">
        <v>0.0791690061763054</v>
      </c>
      <c r="R1934" s="25" t="n">
        <v>67</v>
      </c>
      <c r="S1934" s="21" t="n">
        <v>8</v>
      </c>
    </row>
    <row r="1935" customFormat="false" ht="15" hidden="false" customHeight="true" outlineLevel="0" collapsed="false">
      <c r="A1935" s="19" t="n">
        <v>46083</v>
      </c>
      <c r="B1935" s="1" t="s">
        <v>431</v>
      </c>
      <c r="C1935" s="1" t="s">
        <v>190</v>
      </c>
      <c r="D1935" s="1" t="n">
        <v>34</v>
      </c>
      <c r="E1935" s="1" t="s">
        <v>16</v>
      </c>
      <c r="F1935" s="1" t="s">
        <v>300</v>
      </c>
      <c r="G1935" s="1" t="s">
        <v>260</v>
      </c>
      <c r="H1935" s="20" t="n">
        <v>1800</v>
      </c>
      <c r="I1935" s="21" t="n">
        <v>17.42</v>
      </c>
      <c r="J1935" s="20" t="n">
        <f aca="false">H1935*I1935</f>
        <v>31356</v>
      </c>
      <c r="K1935" s="22" t="n">
        <v>1.4</v>
      </c>
      <c r="L1935" s="23" t="n">
        <f aca="false">H1935*K1935</f>
        <v>2520</v>
      </c>
      <c r="M1935" s="23" t="n">
        <v>2500</v>
      </c>
      <c r="N1935" s="24" t="n">
        <f aca="false">L1935-M1935</f>
        <v>20</v>
      </c>
      <c r="O1935" s="25" t="n">
        <f aca="false">IF(L1935&gt;=M1935,1,0)</f>
        <v>1</v>
      </c>
      <c r="P1935" s="26" t="n">
        <v>0.83884430176565</v>
      </c>
      <c r="Q1935" s="26" t="n">
        <v>0.0790031813361612</v>
      </c>
      <c r="R1935" s="25" t="n">
        <v>78</v>
      </c>
      <c r="S1935" s="21" t="n">
        <v>9</v>
      </c>
    </row>
    <row r="1936" customFormat="false" ht="15" hidden="false" customHeight="true" outlineLevel="0" collapsed="false">
      <c r="A1936" s="19" t="n">
        <v>46083</v>
      </c>
      <c r="B1936" s="1" t="s">
        <v>431</v>
      </c>
      <c r="C1936" s="1" t="s">
        <v>190</v>
      </c>
      <c r="D1936" s="1" t="n">
        <v>35</v>
      </c>
      <c r="E1936" s="1" t="s">
        <v>16</v>
      </c>
      <c r="F1936" s="1" t="s">
        <v>300</v>
      </c>
      <c r="G1936" s="1" t="s">
        <v>260</v>
      </c>
      <c r="H1936" s="20" t="n">
        <v>1750</v>
      </c>
      <c r="I1936" s="21" t="n">
        <v>16.66</v>
      </c>
      <c r="J1936" s="20" t="n">
        <f aca="false">H1936*I1936</f>
        <v>29155</v>
      </c>
      <c r="K1936" s="22" t="n">
        <v>1.4</v>
      </c>
      <c r="L1936" s="23" t="n">
        <f aca="false">H1936*K1936</f>
        <v>2450</v>
      </c>
      <c r="M1936" s="23" t="n">
        <v>2500</v>
      </c>
      <c r="N1936" s="24" t="n">
        <f aca="false">L1936-M1936</f>
        <v>-50</v>
      </c>
      <c r="O1936" s="25" t="n">
        <f aca="false">IF(L1936&gt;=M1936,1,0)</f>
        <v>0</v>
      </c>
      <c r="P1936" s="26" t="n">
        <v>0.867708333333333</v>
      </c>
      <c r="Q1936" s="26" t="n">
        <v>0.0776231263383298</v>
      </c>
      <c r="R1936" s="25" t="n">
        <v>75</v>
      </c>
      <c r="S1936" s="21" t="n">
        <v>8</v>
      </c>
    </row>
    <row r="1937" customFormat="false" ht="15" hidden="false" customHeight="true" outlineLevel="0" collapsed="false">
      <c r="A1937" s="19" t="n">
        <v>46083</v>
      </c>
      <c r="B1937" s="1" t="s">
        <v>431</v>
      </c>
      <c r="C1937" s="1" t="s">
        <v>190</v>
      </c>
      <c r="D1937" s="1" t="n">
        <v>36</v>
      </c>
      <c r="E1937" s="1" t="s">
        <v>16</v>
      </c>
      <c r="F1937" s="1" t="s">
        <v>440</v>
      </c>
      <c r="G1937" s="1" t="s">
        <v>322</v>
      </c>
      <c r="H1937" s="20" t="n">
        <v>1600</v>
      </c>
      <c r="I1937" s="21" t="n">
        <v>19.19</v>
      </c>
      <c r="J1937" s="20" t="n">
        <f aca="false">H1937*I1937</f>
        <v>30704</v>
      </c>
      <c r="K1937" s="22" t="n">
        <v>1.51</v>
      </c>
      <c r="L1937" s="23" t="n">
        <f aca="false">H1937*K1937</f>
        <v>2416</v>
      </c>
      <c r="M1937" s="23" t="n">
        <v>2500</v>
      </c>
      <c r="N1937" s="24" t="n">
        <f aca="false">L1937-M1937</f>
        <v>-84</v>
      </c>
      <c r="O1937" s="25" t="n">
        <f aca="false">IF(L1937&gt;=M1937,1,0)</f>
        <v>0</v>
      </c>
      <c r="P1937" s="26" t="n">
        <v>0.573370681605976</v>
      </c>
      <c r="Q1937" s="26" t="n">
        <v>0.156279069767442</v>
      </c>
      <c r="R1937" s="25" t="n">
        <v>67</v>
      </c>
      <c r="S1937" s="21" t="n">
        <v>12.75</v>
      </c>
    </row>
    <row r="1938" customFormat="false" ht="15" hidden="false" customHeight="true" outlineLevel="0" collapsed="false">
      <c r="A1938" s="19" t="n">
        <v>46083</v>
      </c>
      <c r="B1938" s="1" t="s">
        <v>431</v>
      </c>
      <c r="C1938" s="1" t="s">
        <v>190</v>
      </c>
      <c r="D1938" s="1" t="n">
        <v>37</v>
      </c>
      <c r="E1938" s="1" t="s">
        <v>16</v>
      </c>
      <c r="F1938" s="1" t="s">
        <v>441</v>
      </c>
      <c r="G1938" s="1" t="s">
        <v>260</v>
      </c>
      <c r="H1938" s="20" t="n">
        <v>400</v>
      </c>
      <c r="I1938" s="21" t="n">
        <v>18</v>
      </c>
      <c r="J1938" s="20" t="n">
        <f aca="false">H1938*I1938</f>
        <v>7200</v>
      </c>
      <c r="K1938" s="22" t="n">
        <v>1.5</v>
      </c>
      <c r="L1938" s="23" t="n">
        <f aca="false">H1938*K1938</f>
        <v>600</v>
      </c>
      <c r="M1938" s="23" t="n">
        <v>2500</v>
      </c>
      <c r="N1938" s="24" t="n">
        <f aca="false">L1938-M1938</f>
        <v>-1900</v>
      </c>
      <c r="O1938" s="25" t="n">
        <f aca="false">IF(L1938&gt;=M1938,1,0)</f>
        <v>0</v>
      </c>
      <c r="P1938" s="26" t="n">
        <v>0.211640211640212</v>
      </c>
      <c r="Q1938" s="26" t="n">
        <v>0.215736040609137</v>
      </c>
      <c r="R1938" s="25" t="n">
        <v>75</v>
      </c>
      <c r="S1938" s="21" t="n">
        <v>9</v>
      </c>
    </row>
    <row r="1939" customFormat="false" ht="15" hidden="false" customHeight="true" outlineLevel="0" collapsed="false">
      <c r="A1939" s="19" t="n">
        <v>46083</v>
      </c>
      <c r="B1939" s="1" t="s">
        <v>431</v>
      </c>
      <c r="C1939" s="1" t="s">
        <v>190</v>
      </c>
      <c r="D1939" s="1" t="n">
        <v>38</v>
      </c>
      <c r="E1939" s="1" t="s">
        <v>16</v>
      </c>
      <c r="F1939" s="1" t="s">
        <v>300</v>
      </c>
      <c r="G1939" s="1" t="s">
        <v>260</v>
      </c>
      <c r="H1939" s="20" t="n">
        <v>970</v>
      </c>
      <c r="I1939" s="21" t="n">
        <v>16.66</v>
      </c>
      <c r="J1939" s="20" t="n">
        <f aca="false">H1939*I1939</f>
        <v>16160.2</v>
      </c>
      <c r="K1939" s="22" t="n">
        <v>1.4</v>
      </c>
      <c r="L1939" s="23" t="n">
        <f aca="false">H1939*K1939</f>
        <v>1358</v>
      </c>
      <c r="M1939" s="23" t="n">
        <v>2500</v>
      </c>
      <c r="N1939" s="24" t="n">
        <f aca="false">L1939-M1939</f>
        <v>-1142</v>
      </c>
      <c r="O1939" s="25" t="n">
        <f aca="false">IF(L1939&gt;=M1939,1,0)</f>
        <v>0</v>
      </c>
      <c r="P1939" s="26" t="n">
        <v>0.464373563218391</v>
      </c>
      <c r="Q1939" s="26" t="n">
        <v>0.107861060329068</v>
      </c>
      <c r="R1939" s="25" t="n">
        <v>82</v>
      </c>
      <c r="S1939" s="21" t="n">
        <v>9</v>
      </c>
    </row>
    <row r="1940" customFormat="false" ht="15" hidden="false" customHeight="true" outlineLevel="0" collapsed="false">
      <c r="A1940" s="19" t="n">
        <v>46084</v>
      </c>
      <c r="B1940" s="1" t="s">
        <v>431</v>
      </c>
      <c r="C1940" s="1" t="s">
        <v>138</v>
      </c>
      <c r="D1940" s="1" t="n">
        <v>1</v>
      </c>
      <c r="E1940" s="1" t="s">
        <v>401</v>
      </c>
      <c r="F1940" s="1" t="s">
        <v>426</v>
      </c>
      <c r="G1940" s="1" t="s">
        <v>149</v>
      </c>
      <c r="H1940" s="20" t="n">
        <v>950</v>
      </c>
      <c r="I1940" s="21" t="n">
        <v>22.31</v>
      </c>
      <c r="J1940" s="20" t="n">
        <f aca="false">H1940*I1940</f>
        <v>21194.5</v>
      </c>
      <c r="K1940" s="22" t="n">
        <v>2.75</v>
      </c>
      <c r="L1940" s="23" t="n">
        <f aca="false">H1940*K1940</f>
        <v>2612.5</v>
      </c>
      <c r="M1940" s="23" t="n">
        <v>2500</v>
      </c>
      <c r="N1940" s="24" t="n">
        <f aca="false">L1940-M1940</f>
        <v>112.5</v>
      </c>
      <c r="O1940" s="25" t="n">
        <f aca="false">IF(L1940&gt;=M1940,1,0)</f>
        <v>1</v>
      </c>
      <c r="P1940" s="26" t="n">
        <v>0.5772</v>
      </c>
      <c r="Q1940" s="26" t="n">
        <v>0.2829</v>
      </c>
      <c r="R1940" s="25" t="n">
        <v>75</v>
      </c>
      <c r="S1940" s="21" t="n">
        <v>8</v>
      </c>
    </row>
    <row r="1941" customFormat="false" ht="15" hidden="false" customHeight="true" outlineLevel="0" collapsed="false">
      <c r="A1941" s="19" t="n">
        <v>46084</v>
      </c>
      <c r="B1941" s="1" t="s">
        <v>431</v>
      </c>
      <c r="C1941" s="1" t="s">
        <v>138</v>
      </c>
      <c r="D1941" s="1" t="n">
        <v>2</v>
      </c>
      <c r="E1941" s="1" t="s">
        <v>401</v>
      </c>
      <c r="F1941" s="1" t="s">
        <v>402</v>
      </c>
      <c r="G1941" s="1" t="s">
        <v>416</v>
      </c>
      <c r="H1941" s="20" t="n">
        <v>1050</v>
      </c>
      <c r="I1941" s="21" t="n">
        <v>22.11</v>
      </c>
      <c r="J1941" s="20" t="n">
        <f aca="false">H1941*I1941</f>
        <v>23215.5</v>
      </c>
      <c r="K1941" s="22" t="n">
        <v>2.75</v>
      </c>
      <c r="L1941" s="23" t="n">
        <f aca="false">H1941*K1941</f>
        <v>2887.5</v>
      </c>
      <c r="M1941" s="23" t="n">
        <v>2500</v>
      </c>
      <c r="N1941" s="24" t="n">
        <f aca="false">L1941-M1941</f>
        <v>387.5</v>
      </c>
      <c r="O1941" s="25" t="n">
        <f aca="false">IF(L1941&gt;=M1941,1,0)</f>
        <v>1</v>
      </c>
      <c r="P1941" s="26" t="n">
        <v>0.6374</v>
      </c>
      <c r="Q1941" s="26" t="n">
        <v>0.1239</v>
      </c>
      <c r="R1941" s="25" t="n">
        <v>75</v>
      </c>
      <c r="S1941" s="21" t="n">
        <v>8</v>
      </c>
    </row>
    <row r="1942" customFormat="false" ht="15" hidden="false" customHeight="true" outlineLevel="0" collapsed="false">
      <c r="A1942" s="19" t="n">
        <v>46084</v>
      </c>
      <c r="B1942" s="1" t="s">
        <v>431</v>
      </c>
      <c r="C1942" s="1" t="s">
        <v>138</v>
      </c>
      <c r="D1942" s="1" t="n">
        <v>3</v>
      </c>
      <c r="E1942" s="1" t="s">
        <v>13</v>
      </c>
      <c r="F1942" s="1" t="s">
        <v>234</v>
      </c>
      <c r="G1942" s="1" t="s">
        <v>149</v>
      </c>
      <c r="H1942" s="20" t="n">
        <v>1500</v>
      </c>
      <c r="I1942" s="21" t="n">
        <v>20.83</v>
      </c>
      <c r="J1942" s="20" t="n">
        <f aca="false">H1942*I1942</f>
        <v>31245</v>
      </c>
      <c r="K1942" s="22" t="n">
        <v>2.2</v>
      </c>
      <c r="L1942" s="23" t="n">
        <f aca="false">H1942*K1942</f>
        <v>3300</v>
      </c>
      <c r="M1942" s="23" t="n">
        <v>2500</v>
      </c>
      <c r="N1942" s="24" t="n">
        <f aca="false">L1942-M1942</f>
        <v>800.000000000001</v>
      </c>
      <c r="O1942" s="25" t="n">
        <f aca="false">IF(L1942&gt;=M1942,1,0)</f>
        <v>1</v>
      </c>
      <c r="P1942" s="26" t="n">
        <v>0.8622</v>
      </c>
      <c r="Q1942" s="26" t="n">
        <v>0.1329</v>
      </c>
      <c r="R1942" s="25" t="n">
        <v>76</v>
      </c>
      <c r="S1942" s="21" t="n">
        <v>8</v>
      </c>
    </row>
    <row r="1943" customFormat="false" ht="15" hidden="false" customHeight="true" outlineLevel="0" collapsed="false">
      <c r="A1943" s="19" t="n">
        <v>46084</v>
      </c>
      <c r="B1943" s="1" t="s">
        <v>431</v>
      </c>
      <c r="C1943" s="1" t="s">
        <v>138</v>
      </c>
      <c r="D1943" s="1" t="n">
        <v>4</v>
      </c>
      <c r="E1943" s="1" t="s">
        <v>145</v>
      </c>
      <c r="F1943" s="1" t="s">
        <v>325</v>
      </c>
      <c r="G1943" s="1" t="s">
        <v>328</v>
      </c>
      <c r="H1943" s="20" t="n">
        <v>1250</v>
      </c>
      <c r="I1943" s="21" t="n">
        <v>21.54</v>
      </c>
      <c r="J1943" s="20" t="n">
        <f aca="false">H1943*I1943</f>
        <v>26925</v>
      </c>
      <c r="K1943" s="22" t="n">
        <v>2.2</v>
      </c>
      <c r="L1943" s="23" t="n">
        <f aca="false">H1943*K1943</f>
        <v>2750</v>
      </c>
      <c r="M1943" s="23" t="n">
        <v>2500</v>
      </c>
      <c r="N1943" s="24" t="n">
        <f aca="false">L1943-M1943</f>
        <v>250</v>
      </c>
      <c r="O1943" s="25" t="n">
        <f aca="false">IF(L1943&gt;=M1943,1,0)</f>
        <v>1</v>
      </c>
      <c r="P1943" s="26" t="n">
        <v>0.743</v>
      </c>
      <c r="Q1943" s="26" t="n">
        <v>0.0883</v>
      </c>
      <c r="R1943" s="25" t="n">
        <v>75</v>
      </c>
      <c r="S1943" s="21" t="n">
        <v>8</v>
      </c>
    </row>
    <row r="1944" customFormat="false" ht="15" hidden="false" customHeight="true" outlineLevel="0" collapsed="false">
      <c r="A1944" s="19" t="n">
        <v>46084</v>
      </c>
      <c r="B1944" s="1" t="s">
        <v>431</v>
      </c>
      <c r="C1944" s="1" t="s">
        <v>138</v>
      </c>
      <c r="D1944" s="1" t="n">
        <v>5</v>
      </c>
      <c r="E1944" s="1" t="s">
        <v>13</v>
      </c>
      <c r="F1944" s="1" t="s">
        <v>200</v>
      </c>
      <c r="G1944" s="1" t="s">
        <v>149</v>
      </c>
      <c r="H1944" s="20" t="n">
        <v>1400</v>
      </c>
      <c r="I1944" s="21" t="n">
        <v>19.64</v>
      </c>
      <c r="J1944" s="20" t="n">
        <f aca="false">H1944*I1944</f>
        <v>27496</v>
      </c>
      <c r="K1944" s="22" t="n">
        <v>2.2</v>
      </c>
      <c r="L1944" s="23" t="n">
        <f aca="false">H1944*K1944</f>
        <v>3080</v>
      </c>
      <c r="M1944" s="23" t="n">
        <v>2500</v>
      </c>
      <c r="N1944" s="24" t="n">
        <f aca="false">L1944-M1944</f>
        <v>580.000000000001</v>
      </c>
      <c r="O1944" s="25" t="n">
        <f aca="false">IF(L1944&gt;=M1944,1,0)</f>
        <v>1</v>
      </c>
      <c r="P1944" s="26" t="n">
        <v>0.8082</v>
      </c>
      <c r="Q1944" s="26" t="n">
        <v>0.1613</v>
      </c>
      <c r="R1944" s="25" t="n">
        <v>71</v>
      </c>
      <c r="S1944" s="21" t="n">
        <v>8</v>
      </c>
    </row>
    <row r="1945" customFormat="false" ht="15" hidden="false" customHeight="true" outlineLevel="0" collapsed="false">
      <c r="A1945" s="19" t="n">
        <v>46084</v>
      </c>
      <c r="B1945" s="1" t="s">
        <v>431</v>
      </c>
      <c r="C1945" s="1" t="s">
        <v>138</v>
      </c>
      <c r="D1945" s="1" t="n">
        <v>6</v>
      </c>
      <c r="E1945" s="1" t="s">
        <v>13</v>
      </c>
      <c r="F1945" s="1" t="s">
        <v>199</v>
      </c>
      <c r="G1945" s="1" t="s">
        <v>149</v>
      </c>
      <c r="H1945" s="20" t="n">
        <v>700</v>
      </c>
      <c r="I1945" s="21" t="n">
        <v>20.43</v>
      </c>
      <c r="J1945" s="20" t="n">
        <f aca="false">H1945*I1945</f>
        <v>14301</v>
      </c>
      <c r="K1945" s="22" t="n">
        <v>2.2</v>
      </c>
      <c r="L1945" s="23" t="n">
        <f aca="false">H1945*K1945</f>
        <v>1540</v>
      </c>
      <c r="M1945" s="23" t="n">
        <v>2500</v>
      </c>
      <c r="N1945" s="24" t="n">
        <f aca="false">L1945-M1945</f>
        <v>-960</v>
      </c>
      <c r="O1945" s="25" t="n">
        <f aca="false">IF(L1945&gt;=M1945,1,0)</f>
        <v>0</v>
      </c>
      <c r="P1945" s="26" t="n">
        <v>0.3888</v>
      </c>
      <c r="Q1945" s="26" t="n">
        <v>0.1285</v>
      </c>
      <c r="R1945" s="25" t="n">
        <v>75</v>
      </c>
      <c r="S1945" s="21" t="n">
        <v>8</v>
      </c>
    </row>
    <row r="1946" customFormat="false" ht="15" hidden="false" customHeight="true" outlineLevel="0" collapsed="false">
      <c r="A1946" s="19" t="n">
        <v>46084</v>
      </c>
      <c r="B1946" s="1" t="s">
        <v>431</v>
      </c>
      <c r="C1946" s="1" t="s">
        <v>138</v>
      </c>
      <c r="D1946" s="1" t="n">
        <v>7</v>
      </c>
      <c r="E1946" s="1" t="s">
        <v>13</v>
      </c>
      <c r="F1946" s="1" t="s">
        <v>235</v>
      </c>
      <c r="G1946" s="1" t="s">
        <v>149</v>
      </c>
      <c r="H1946" s="20" t="n">
        <v>1500</v>
      </c>
      <c r="I1946" s="21" t="n">
        <v>19.64</v>
      </c>
      <c r="J1946" s="20" t="n">
        <f aca="false">H1946*I1946</f>
        <v>29460</v>
      </c>
      <c r="K1946" s="22" t="n">
        <v>2.2</v>
      </c>
      <c r="L1946" s="23" t="n">
        <f aca="false">H1946*K1946</f>
        <v>3300</v>
      </c>
      <c r="M1946" s="23" t="n">
        <v>2500</v>
      </c>
      <c r="N1946" s="24" t="n">
        <f aca="false">L1946-M1946</f>
        <v>800.000000000001</v>
      </c>
      <c r="O1946" s="25" t="n">
        <f aca="false">IF(L1946&gt;=M1946,1,0)</f>
        <v>1</v>
      </c>
      <c r="P1946" s="26" t="n">
        <v>0.8266</v>
      </c>
      <c r="Q1946" s="26" t="n">
        <v>0.1485</v>
      </c>
      <c r="R1946" s="25" t="n">
        <v>73</v>
      </c>
      <c r="S1946" s="21" t="n">
        <v>8</v>
      </c>
    </row>
    <row r="1947" customFormat="false" ht="15" hidden="false" customHeight="true" outlineLevel="0" collapsed="false">
      <c r="A1947" s="19" t="n">
        <v>46084</v>
      </c>
      <c r="B1947" s="1" t="s">
        <v>431</v>
      </c>
      <c r="C1947" s="1" t="s">
        <v>138</v>
      </c>
      <c r="D1947" s="1" t="n">
        <v>8</v>
      </c>
      <c r="E1947" s="1" t="s">
        <v>13</v>
      </c>
      <c r="F1947" s="1" t="s">
        <v>423</v>
      </c>
      <c r="G1947" s="1" t="s">
        <v>149</v>
      </c>
      <c r="H1947" s="20" t="n">
        <v>1200</v>
      </c>
      <c r="I1947" s="21" t="n">
        <v>22.28</v>
      </c>
      <c r="J1947" s="20" t="n">
        <f aca="false">H1947*I1947</f>
        <v>26736</v>
      </c>
      <c r="K1947" s="22" t="n">
        <v>2.2</v>
      </c>
      <c r="L1947" s="23" t="n">
        <f aca="false">H1947*K1947</f>
        <v>2640</v>
      </c>
      <c r="M1947" s="23" t="n">
        <v>2500</v>
      </c>
      <c r="N1947" s="24" t="n">
        <f aca="false">L1947-M1947</f>
        <v>140</v>
      </c>
      <c r="O1947" s="25" t="n">
        <f aca="false">IF(L1947&gt;=M1947,1,0)</f>
        <v>1</v>
      </c>
      <c r="P1947" s="26" t="n">
        <v>0.754</v>
      </c>
      <c r="Q1947" s="26" t="n">
        <v>0.1608</v>
      </c>
      <c r="R1947" s="25" t="n">
        <v>72</v>
      </c>
      <c r="S1947" s="21" t="n">
        <v>8</v>
      </c>
    </row>
    <row r="1948" customFormat="false" ht="15" hidden="false" customHeight="true" outlineLevel="0" collapsed="false">
      <c r="A1948" s="19" t="n">
        <v>46084</v>
      </c>
      <c r="B1948" s="1" t="s">
        <v>431</v>
      </c>
      <c r="C1948" s="1" t="s">
        <v>138</v>
      </c>
      <c r="D1948" s="1" t="n">
        <v>9</v>
      </c>
      <c r="E1948" s="1" t="s">
        <v>10</v>
      </c>
      <c r="F1948" s="1" t="s">
        <v>417</v>
      </c>
      <c r="G1948" s="1" t="s">
        <v>424</v>
      </c>
      <c r="H1948" s="20" t="n">
        <v>1500</v>
      </c>
      <c r="I1948" s="21" t="n">
        <v>17.41</v>
      </c>
      <c r="J1948" s="20" t="n">
        <f aca="false">H1948*I1948</f>
        <v>26115</v>
      </c>
      <c r="K1948" s="22" t="n">
        <v>1.44</v>
      </c>
      <c r="L1948" s="23" t="n">
        <f aca="false">H1948*K1948</f>
        <v>2160</v>
      </c>
      <c r="M1948" s="23" t="n">
        <v>2500</v>
      </c>
      <c r="N1948" s="24" t="n">
        <f aca="false">L1948-M1948</f>
        <v>-340</v>
      </c>
      <c r="O1948" s="25" t="n">
        <f aca="false">IF(L1948&gt;=M1948,1,0)</f>
        <v>0</v>
      </c>
      <c r="P1948" s="26" t="n">
        <v>0.8484</v>
      </c>
      <c r="Q1948" s="26" t="n">
        <v>0.1172</v>
      </c>
      <c r="R1948" s="25" t="n">
        <v>63</v>
      </c>
      <c r="S1948" s="21" t="n">
        <v>8</v>
      </c>
    </row>
    <row r="1949" customFormat="false" ht="15" hidden="false" customHeight="true" outlineLevel="0" collapsed="false">
      <c r="A1949" s="19" t="n">
        <v>46084</v>
      </c>
      <c r="B1949" s="1" t="s">
        <v>431</v>
      </c>
      <c r="C1949" s="1" t="s">
        <v>138</v>
      </c>
      <c r="D1949" s="1" t="n">
        <v>10</v>
      </c>
      <c r="E1949" s="1" t="s">
        <v>16</v>
      </c>
      <c r="F1949" s="1" t="s">
        <v>300</v>
      </c>
      <c r="G1949" s="1" t="s">
        <v>398</v>
      </c>
      <c r="H1949" s="20" t="n">
        <v>1420</v>
      </c>
      <c r="I1949" s="21" t="n">
        <v>18.51</v>
      </c>
      <c r="J1949" s="20" t="n">
        <f aca="false">H1949*I1949</f>
        <v>26284.2</v>
      </c>
      <c r="K1949" s="22" t="n">
        <v>1.4</v>
      </c>
      <c r="L1949" s="23" t="n">
        <f aca="false">H1949*K1949</f>
        <v>1988</v>
      </c>
      <c r="M1949" s="23" t="n">
        <v>2500</v>
      </c>
      <c r="N1949" s="24" t="n">
        <f aca="false">L1949-M1949</f>
        <v>-512</v>
      </c>
      <c r="O1949" s="25" t="n">
        <f aca="false">IF(L1949&gt;=M1949,1,0)</f>
        <v>0</v>
      </c>
      <c r="P1949" s="26" t="n">
        <v>0.7823</v>
      </c>
      <c r="Q1949" s="26" t="n">
        <v>0.1776</v>
      </c>
      <c r="R1949" s="25" t="n">
        <v>68</v>
      </c>
      <c r="S1949" s="21" t="n">
        <v>8</v>
      </c>
    </row>
    <row r="1950" customFormat="false" ht="15" hidden="false" customHeight="true" outlineLevel="0" collapsed="false">
      <c r="A1950" s="19" t="n">
        <v>46084</v>
      </c>
      <c r="B1950" s="1" t="s">
        <v>431</v>
      </c>
      <c r="C1950" s="1" t="s">
        <v>138</v>
      </c>
      <c r="D1950" s="1" t="n">
        <v>11</v>
      </c>
      <c r="E1950" s="1" t="s">
        <v>16</v>
      </c>
      <c r="F1950" s="1" t="s">
        <v>427</v>
      </c>
      <c r="G1950" s="1" t="s">
        <v>434</v>
      </c>
      <c r="H1950" s="20" t="n">
        <v>1150</v>
      </c>
      <c r="I1950" s="21" t="n">
        <v>20.05</v>
      </c>
      <c r="J1950" s="20" t="n">
        <f aca="false">H1950*I1950</f>
        <v>23057.5</v>
      </c>
      <c r="K1950" s="22" t="n">
        <v>1.4</v>
      </c>
      <c r="L1950" s="23" t="n">
        <f aca="false">H1950*K1950</f>
        <v>1610</v>
      </c>
      <c r="M1950" s="23" t="n">
        <v>2500</v>
      </c>
      <c r="N1950" s="24" t="n">
        <f aca="false">L1950-M1950</f>
        <v>-890</v>
      </c>
      <c r="O1950" s="25" t="n">
        <f aca="false">IF(L1950&gt;=M1950,1,0)</f>
        <v>0</v>
      </c>
      <c r="P1950" s="26" t="n">
        <v>0.6014</v>
      </c>
      <c r="Q1950" s="26" t="n">
        <v>0.1379</v>
      </c>
      <c r="R1950" s="25" t="n">
        <v>76</v>
      </c>
      <c r="S1950" s="21" t="n">
        <v>8</v>
      </c>
    </row>
    <row r="1951" customFormat="false" ht="15" hidden="false" customHeight="true" outlineLevel="0" collapsed="false">
      <c r="A1951" s="19" t="n">
        <v>46084</v>
      </c>
      <c r="B1951" s="1" t="s">
        <v>431</v>
      </c>
      <c r="C1951" s="1" t="s">
        <v>138</v>
      </c>
      <c r="D1951" s="1" t="n">
        <v>12</v>
      </c>
      <c r="E1951" s="1" t="s">
        <v>10</v>
      </c>
      <c r="F1951" s="1" t="s">
        <v>417</v>
      </c>
      <c r="G1951" s="1" t="s">
        <v>424</v>
      </c>
      <c r="H1951" s="20" t="n">
        <v>1600</v>
      </c>
      <c r="I1951" s="21" t="n">
        <v>17.41</v>
      </c>
      <c r="J1951" s="20" t="n">
        <f aca="false">H1951*I1951</f>
        <v>27856</v>
      </c>
      <c r="K1951" s="22" t="n">
        <v>1.44</v>
      </c>
      <c r="L1951" s="23" t="n">
        <f aca="false">H1951*K1951</f>
        <v>2304</v>
      </c>
      <c r="M1951" s="23" t="n">
        <v>2500</v>
      </c>
      <c r="N1951" s="24" t="n">
        <f aca="false">L1951-M1951</f>
        <v>-196</v>
      </c>
      <c r="O1951" s="25" t="n">
        <f aca="false">IF(L1951&gt;=M1951,1,0)</f>
        <v>0</v>
      </c>
      <c r="P1951" s="26" t="n">
        <v>0.886</v>
      </c>
      <c r="Q1951" s="26" t="n">
        <v>0.115</v>
      </c>
      <c r="R1951" s="25" t="n">
        <v>64</v>
      </c>
      <c r="S1951" s="21" t="n">
        <v>8</v>
      </c>
    </row>
    <row r="1952" customFormat="false" ht="15" hidden="false" customHeight="true" outlineLevel="0" collapsed="false">
      <c r="A1952" s="19" t="n">
        <v>46084</v>
      </c>
      <c r="B1952" s="1" t="s">
        <v>431</v>
      </c>
      <c r="C1952" s="1" t="s">
        <v>138</v>
      </c>
      <c r="D1952" s="1" t="n">
        <v>13</v>
      </c>
      <c r="E1952" s="1" t="s">
        <v>10</v>
      </c>
      <c r="F1952" s="1" t="s">
        <v>167</v>
      </c>
      <c r="G1952" s="1" t="s">
        <v>208</v>
      </c>
      <c r="H1952" s="20" t="n">
        <v>1450</v>
      </c>
      <c r="I1952" s="21" t="n">
        <v>19.35</v>
      </c>
      <c r="J1952" s="20" t="n">
        <f aca="false">H1952*I1952</f>
        <v>28057.5</v>
      </c>
      <c r="K1952" s="22" t="n">
        <v>1.53</v>
      </c>
      <c r="L1952" s="23" t="n">
        <f aca="false">H1952*K1952</f>
        <v>2218.5</v>
      </c>
      <c r="M1952" s="23" t="n">
        <v>2500</v>
      </c>
      <c r="N1952" s="24" t="n">
        <f aca="false">L1952-M1952</f>
        <v>-281.5</v>
      </c>
      <c r="O1952" s="25" t="n">
        <f aca="false">IF(L1952&gt;=M1952,1,0)</f>
        <v>0</v>
      </c>
      <c r="P1952" s="26" t="n">
        <v>0.8007</v>
      </c>
      <c r="Q1952" s="26" t="n">
        <v>0.1788</v>
      </c>
      <c r="R1952" s="25" t="n">
        <v>72</v>
      </c>
      <c r="S1952" s="21" t="n">
        <v>8</v>
      </c>
    </row>
    <row r="1953" customFormat="false" ht="15" hidden="false" customHeight="true" outlineLevel="0" collapsed="false">
      <c r="A1953" s="19" t="n">
        <v>46084</v>
      </c>
      <c r="B1953" s="1" t="s">
        <v>431</v>
      </c>
      <c r="C1953" s="1" t="s">
        <v>138</v>
      </c>
      <c r="D1953" s="1" t="n">
        <v>14</v>
      </c>
      <c r="E1953" s="1" t="s">
        <v>10</v>
      </c>
      <c r="F1953" s="1" t="s">
        <v>160</v>
      </c>
      <c r="G1953" s="1" t="s">
        <v>161</v>
      </c>
      <c r="H1953" s="20" t="n">
        <v>1440</v>
      </c>
      <c r="I1953" s="21" t="n">
        <v>22.05</v>
      </c>
      <c r="J1953" s="20" t="n">
        <f aca="false">H1953*I1953</f>
        <v>31752</v>
      </c>
      <c r="K1953" s="22" t="n">
        <v>1.83</v>
      </c>
      <c r="L1953" s="23" t="n">
        <f aca="false">H1953*K1953</f>
        <v>2635.2</v>
      </c>
      <c r="M1953" s="23" t="n">
        <v>2500</v>
      </c>
      <c r="N1953" s="24" t="n">
        <f aca="false">L1953-M1953</f>
        <v>135.2</v>
      </c>
      <c r="O1953" s="25" t="n">
        <f aca="false">IF(L1953&gt;=M1953,1,0)</f>
        <v>1</v>
      </c>
      <c r="P1953" s="26" t="n">
        <v>0.9124</v>
      </c>
      <c r="Q1953" s="26" t="n">
        <v>0.1664</v>
      </c>
      <c r="R1953" s="25" t="n">
        <v>72</v>
      </c>
      <c r="S1953" s="21" t="n">
        <v>8</v>
      </c>
    </row>
    <row r="1954" customFormat="false" ht="15" hidden="false" customHeight="true" outlineLevel="0" collapsed="false">
      <c r="A1954" s="19" t="n">
        <v>46084</v>
      </c>
      <c r="B1954" s="1" t="s">
        <v>431</v>
      </c>
      <c r="C1954" s="1" t="s">
        <v>138</v>
      </c>
      <c r="D1954" s="1" t="n">
        <v>15</v>
      </c>
      <c r="E1954" s="1" t="s">
        <v>10</v>
      </c>
      <c r="F1954" s="1" t="s">
        <v>167</v>
      </c>
      <c r="G1954" s="1" t="s">
        <v>208</v>
      </c>
      <c r="H1954" s="20" t="n">
        <v>1900</v>
      </c>
      <c r="I1954" s="21" t="n">
        <v>19.05</v>
      </c>
      <c r="J1954" s="20" t="n">
        <f aca="false">H1954*I1954</f>
        <v>36195</v>
      </c>
      <c r="K1954" s="22" t="n">
        <v>1.53</v>
      </c>
      <c r="L1954" s="23" t="n">
        <f aca="false">H1954*K1954</f>
        <v>2907</v>
      </c>
      <c r="M1954" s="23" t="n">
        <v>2500</v>
      </c>
      <c r="N1954" s="24" t="n">
        <f aca="false">L1954-M1954</f>
        <v>407</v>
      </c>
      <c r="O1954" s="25" t="n">
        <f aca="false">IF(L1954&gt;=M1954,1,0)</f>
        <v>1</v>
      </c>
      <c r="P1954" s="26" t="n">
        <v>0.9746</v>
      </c>
      <c r="Q1954" s="26" t="n">
        <v>0.1438</v>
      </c>
      <c r="R1954" s="25" t="n">
        <v>73</v>
      </c>
      <c r="S1954" s="21" t="n">
        <v>8</v>
      </c>
    </row>
    <row r="1955" customFormat="false" ht="15" hidden="false" customHeight="true" outlineLevel="0" collapsed="false">
      <c r="A1955" s="19" t="n">
        <v>46084</v>
      </c>
      <c r="B1955" s="1" t="s">
        <v>431</v>
      </c>
      <c r="C1955" s="1" t="s">
        <v>138</v>
      </c>
      <c r="D1955" s="1" t="n">
        <v>16</v>
      </c>
      <c r="E1955" s="1" t="s">
        <v>10</v>
      </c>
      <c r="F1955" s="1" t="s">
        <v>438</v>
      </c>
      <c r="G1955" s="1" t="s">
        <v>442</v>
      </c>
      <c r="H1955" s="20" t="n">
        <v>350</v>
      </c>
      <c r="I1955" s="21" t="n">
        <v>31.85</v>
      </c>
      <c r="J1955" s="20" t="n">
        <f aca="false">H1955*I1955</f>
        <v>11147.5</v>
      </c>
      <c r="K1955" s="22" t="n">
        <v>1.53</v>
      </c>
      <c r="L1955" s="23" t="n">
        <f aca="false">H1955*K1955</f>
        <v>535.5</v>
      </c>
      <c r="M1955" s="23" t="n">
        <v>2500</v>
      </c>
      <c r="N1955" s="24" t="n">
        <f aca="false">L1955-M1955</f>
        <v>-1964.5</v>
      </c>
      <c r="O1955" s="25" t="n">
        <f aca="false">IF(L1955&gt;=M1955,1,0)</f>
        <v>0</v>
      </c>
      <c r="P1955" s="26" t="n">
        <v>0.2949</v>
      </c>
      <c r="Q1955" s="26" t="n">
        <v>0.025</v>
      </c>
      <c r="R1955" s="25" t="n">
        <v>75</v>
      </c>
      <c r="S1955" s="21" t="n">
        <v>8</v>
      </c>
    </row>
    <row r="1956" customFormat="false" ht="15" hidden="false" customHeight="true" outlineLevel="0" collapsed="false">
      <c r="A1956" s="19" t="n">
        <v>46084</v>
      </c>
      <c r="B1956" s="1" t="s">
        <v>431</v>
      </c>
      <c r="C1956" s="1" t="s">
        <v>164</v>
      </c>
      <c r="D1956" s="1" t="n">
        <v>17</v>
      </c>
      <c r="E1956" s="1" t="s">
        <v>10</v>
      </c>
      <c r="F1956" s="1" t="s">
        <v>399</v>
      </c>
      <c r="G1956" s="1" t="s">
        <v>405</v>
      </c>
      <c r="H1956" s="20" t="n">
        <v>1200</v>
      </c>
      <c r="I1956" s="21" t="n">
        <v>20.36</v>
      </c>
      <c r="J1956" s="20" t="n">
        <f aca="false">H1956*I1956</f>
        <v>24432</v>
      </c>
      <c r="K1956" s="22" t="n">
        <v>1.79</v>
      </c>
      <c r="L1956" s="23" t="n">
        <f aca="false">H1956*K1956</f>
        <v>2148</v>
      </c>
      <c r="M1956" s="23" t="n">
        <v>2500</v>
      </c>
      <c r="N1956" s="24" t="n">
        <f aca="false">L1956-M1956</f>
        <v>-352</v>
      </c>
      <c r="O1956" s="25" t="n">
        <f aca="false">IF(L1956&gt;=M1956,1,0)</f>
        <v>0</v>
      </c>
      <c r="P1956" s="26" t="n">
        <v>0.6274</v>
      </c>
      <c r="Q1956" s="26" t="n">
        <v>0.053</v>
      </c>
      <c r="R1956" s="25" t="n">
        <v>78</v>
      </c>
      <c r="S1956" s="21" t="n">
        <v>8</v>
      </c>
    </row>
    <row r="1957" customFormat="false" ht="15" hidden="false" customHeight="true" outlineLevel="0" collapsed="false">
      <c r="A1957" s="19" t="n">
        <v>46084</v>
      </c>
      <c r="B1957" s="1" t="s">
        <v>431</v>
      </c>
      <c r="C1957" s="1" t="s">
        <v>164</v>
      </c>
      <c r="D1957" s="1" t="n">
        <v>18</v>
      </c>
      <c r="E1957" s="1" t="s">
        <v>10</v>
      </c>
      <c r="F1957" s="1" t="s">
        <v>160</v>
      </c>
      <c r="G1957" s="1" t="s">
        <v>161</v>
      </c>
      <c r="H1957" s="20" t="n">
        <v>1600</v>
      </c>
      <c r="I1957" s="21" t="n">
        <v>22.05</v>
      </c>
      <c r="J1957" s="20" t="n">
        <f aca="false">H1957*I1957</f>
        <v>35280</v>
      </c>
      <c r="K1957" s="22" t="n">
        <v>1.83</v>
      </c>
      <c r="L1957" s="23" t="n">
        <f aca="false">H1957*K1957</f>
        <v>2928</v>
      </c>
      <c r="M1957" s="23" t="n">
        <v>2500</v>
      </c>
      <c r="N1957" s="24" t="n">
        <f aca="false">L1957-M1957</f>
        <v>428</v>
      </c>
      <c r="O1957" s="25" t="n">
        <f aca="false">IF(L1957&gt;=M1957,1,0)</f>
        <v>1</v>
      </c>
      <c r="P1957" s="26" t="n">
        <v>0.8497</v>
      </c>
      <c r="Q1957" s="26" t="n">
        <v>0.0968</v>
      </c>
      <c r="R1957" s="25" t="n">
        <v>85</v>
      </c>
      <c r="S1957" s="21" t="n">
        <v>8</v>
      </c>
    </row>
    <row r="1958" customFormat="false" ht="15" hidden="false" customHeight="true" outlineLevel="0" collapsed="false">
      <c r="A1958" s="19" t="n">
        <v>46084</v>
      </c>
      <c r="B1958" s="1" t="s">
        <v>431</v>
      </c>
      <c r="C1958" s="1" t="s">
        <v>164</v>
      </c>
      <c r="D1958" s="1" t="n">
        <v>19</v>
      </c>
      <c r="E1958" s="1" t="s">
        <v>10</v>
      </c>
      <c r="F1958" s="1" t="s">
        <v>167</v>
      </c>
      <c r="G1958" s="1" t="s">
        <v>208</v>
      </c>
      <c r="H1958" s="20" t="n">
        <v>2000</v>
      </c>
      <c r="I1958" s="21" t="n">
        <v>19.05</v>
      </c>
      <c r="J1958" s="20" t="n">
        <f aca="false">H1958*I1958</f>
        <v>38100</v>
      </c>
      <c r="K1958" s="22" t="n">
        <v>1.83</v>
      </c>
      <c r="L1958" s="23" t="n">
        <f aca="false">H1958*K1958</f>
        <v>3660</v>
      </c>
      <c r="M1958" s="23" t="n">
        <v>2500</v>
      </c>
      <c r="N1958" s="24" t="n">
        <f aca="false">L1958-M1958</f>
        <v>1160</v>
      </c>
      <c r="O1958" s="25" t="n">
        <f aca="false">IF(L1958&gt;=M1958,1,0)</f>
        <v>1</v>
      </c>
      <c r="P1958" s="26" t="n">
        <v>0.9621</v>
      </c>
      <c r="Q1958" s="26" t="n">
        <v>0.0674</v>
      </c>
      <c r="R1958" s="25" t="n">
        <v>83</v>
      </c>
      <c r="S1958" s="21" t="n">
        <v>8</v>
      </c>
    </row>
    <row r="1959" customFormat="false" ht="15" hidden="false" customHeight="true" outlineLevel="0" collapsed="false">
      <c r="A1959" s="19" t="n">
        <v>46084</v>
      </c>
      <c r="B1959" s="1" t="s">
        <v>431</v>
      </c>
      <c r="C1959" s="1" t="s">
        <v>164</v>
      </c>
      <c r="D1959" s="1" t="n">
        <v>20</v>
      </c>
      <c r="E1959" s="1" t="s">
        <v>10</v>
      </c>
      <c r="F1959" s="1" t="s">
        <v>399</v>
      </c>
      <c r="G1959" s="1" t="s">
        <v>405</v>
      </c>
      <c r="H1959" s="20" t="n">
        <v>1600</v>
      </c>
      <c r="I1959" s="21" t="n">
        <v>20.36</v>
      </c>
      <c r="J1959" s="20" t="n">
        <f aca="false">H1959*I1959</f>
        <v>32576</v>
      </c>
      <c r="K1959" s="22" t="n">
        <v>1.79</v>
      </c>
      <c r="L1959" s="23" t="n">
        <f aca="false">H1959*K1959</f>
        <v>2864</v>
      </c>
      <c r="M1959" s="23" t="n">
        <v>2500</v>
      </c>
      <c r="N1959" s="24" t="n">
        <f aca="false">L1959-M1959</f>
        <v>364</v>
      </c>
      <c r="O1959" s="25" t="n">
        <f aca="false">IF(L1959&gt;=M1959,1,0)</f>
        <v>1</v>
      </c>
      <c r="P1959" s="26" t="n">
        <v>0.8645</v>
      </c>
      <c r="Q1959" s="26" t="n">
        <v>0.0897</v>
      </c>
      <c r="R1959" s="25" t="n">
        <v>77</v>
      </c>
      <c r="S1959" s="21" t="n">
        <v>8</v>
      </c>
    </row>
    <row r="1960" customFormat="false" ht="15" hidden="false" customHeight="true" outlineLevel="0" collapsed="false">
      <c r="A1960" s="19" t="n">
        <v>46084</v>
      </c>
      <c r="B1960" s="1" t="s">
        <v>431</v>
      </c>
      <c r="C1960" s="1" t="s">
        <v>164</v>
      </c>
      <c r="D1960" s="1" t="n">
        <v>21</v>
      </c>
      <c r="E1960" s="1" t="s">
        <v>10</v>
      </c>
      <c r="F1960" s="1" t="s">
        <v>361</v>
      </c>
      <c r="G1960" s="1" t="s">
        <v>370</v>
      </c>
      <c r="H1960" s="20" t="n">
        <v>850</v>
      </c>
      <c r="I1960" s="21" t="n">
        <v>46.93</v>
      </c>
      <c r="J1960" s="20" t="n">
        <f aca="false">H1960*I1960</f>
        <v>39890.5</v>
      </c>
      <c r="K1960" s="22" t="n">
        <v>3.6</v>
      </c>
      <c r="L1960" s="23" t="n">
        <f aca="false">H1960*K1960</f>
        <v>3060</v>
      </c>
      <c r="M1960" s="23" t="n">
        <v>2500</v>
      </c>
      <c r="N1960" s="24" t="n">
        <f aca="false">L1960-M1960</f>
        <v>560</v>
      </c>
      <c r="O1960" s="25" t="n">
        <f aca="false">IF(L1960&gt;=M1960,1,0)</f>
        <v>1</v>
      </c>
      <c r="P1960" s="26" t="n">
        <v>0.9498</v>
      </c>
      <c r="Q1960" s="26" t="n">
        <v>0.0872</v>
      </c>
      <c r="R1960" s="25" t="n">
        <v>77</v>
      </c>
      <c r="S1960" s="21" t="n">
        <v>9</v>
      </c>
    </row>
    <row r="1961" customFormat="false" ht="15" hidden="false" customHeight="true" outlineLevel="0" collapsed="false">
      <c r="A1961" s="19" t="n">
        <v>46084</v>
      </c>
      <c r="B1961" s="1" t="s">
        <v>431</v>
      </c>
      <c r="C1961" s="1" t="s">
        <v>164</v>
      </c>
      <c r="D1961" s="1" t="n">
        <v>22</v>
      </c>
      <c r="E1961" s="1" t="s">
        <v>10</v>
      </c>
      <c r="F1961" s="1" t="s">
        <v>399</v>
      </c>
      <c r="G1961" s="1" t="s">
        <v>405</v>
      </c>
      <c r="H1961" s="20" t="n">
        <v>1600</v>
      </c>
      <c r="I1961" s="21" t="n">
        <v>20.36</v>
      </c>
      <c r="J1961" s="20" t="n">
        <f aca="false">H1961*I1961</f>
        <v>32576</v>
      </c>
      <c r="K1961" s="22" t="n">
        <v>1.79</v>
      </c>
      <c r="L1961" s="23" t="n">
        <f aca="false">H1961*K1961</f>
        <v>2864</v>
      </c>
      <c r="M1961" s="23" t="n">
        <v>2500</v>
      </c>
      <c r="N1961" s="24" t="n">
        <f aca="false">L1961-M1961</f>
        <v>364</v>
      </c>
      <c r="O1961" s="25" t="n">
        <f aca="false">IF(L1961&gt;=M1961,1,0)</f>
        <v>1</v>
      </c>
      <c r="P1961" s="26" t="n">
        <v>0.8715</v>
      </c>
      <c r="Q1961" s="26" t="n">
        <v>0.085</v>
      </c>
      <c r="R1961" s="25" t="n">
        <v>76</v>
      </c>
      <c r="S1961" s="21" t="n">
        <v>8</v>
      </c>
    </row>
    <row r="1962" customFormat="false" ht="15" hidden="false" customHeight="true" outlineLevel="0" collapsed="false">
      <c r="A1962" s="19" t="n">
        <v>46084</v>
      </c>
      <c r="B1962" s="1" t="s">
        <v>431</v>
      </c>
      <c r="C1962" s="1" t="s">
        <v>164</v>
      </c>
      <c r="D1962" s="1" t="n">
        <v>23</v>
      </c>
      <c r="E1962" s="1" t="s">
        <v>22</v>
      </c>
      <c r="F1962" s="1" t="s">
        <v>308</v>
      </c>
      <c r="G1962" s="1" t="s">
        <v>375</v>
      </c>
      <c r="H1962" s="20" t="n">
        <v>1400</v>
      </c>
      <c r="I1962" s="21" t="n">
        <v>22.23</v>
      </c>
      <c r="J1962" s="20" t="n">
        <f aca="false">H1962*I1962</f>
        <v>31122</v>
      </c>
      <c r="K1962" s="22" t="n">
        <v>1.12</v>
      </c>
      <c r="L1962" s="23" t="n">
        <f aca="false">H1962*K1962</f>
        <v>1568</v>
      </c>
      <c r="M1962" s="23" t="n">
        <v>2500</v>
      </c>
      <c r="N1962" s="24" t="n">
        <f aca="false">L1962-M1962</f>
        <v>-932</v>
      </c>
      <c r="O1962" s="25" t="n">
        <f aca="false">IF(L1962&gt;=M1962,1,0)</f>
        <v>0</v>
      </c>
      <c r="P1962" s="26" t="n">
        <v>0.7337</v>
      </c>
      <c r="Q1962" s="26" t="n">
        <v>0.0806</v>
      </c>
      <c r="R1962" s="25" t="n">
        <v>79</v>
      </c>
      <c r="S1962" s="21" t="n">
        <v>9</v>
      </c>
    </row>
    <row r="1963" customFormat="false" ht="15" hidden="false" customHeight="true" outlineLevel="0" collapsed="false">
      <c r="A1963" s="19" t="n">
        <v>46084</v>
      </c>
      <c r="B1963" s="1" t="s">
        <v>431</v>
      </c>
      <c r="C1963" s="1" t="s">
        <v>164</v>
      </c>
      <c r="D1963" s="1" t="n">
        <v>24</v>
      </c>
      <c r="E1963" s="1" t="s">
        <v>22</v>
      </c>
      <c r="F1963" s="1" t="s">
        <v>269</v>
      </c>
      <c r="G1963" s="1" t="s">
        <v>375</v>
      </c>
      <c r="H1963" s="20" t="n">
        <v>1400</v>
      </c>
      <c r="I1963" s="21" t="n">
        <v>20.12</v>
      </c>
      <c r="J1963" s="20" t="n">
        <f aca="false">H1963*I1963</f>
        <v>28168</v>
      </c>
      <c r="K1963" s="22" t="n">
        <v>1.15</v>
      </c>
      <c r="L1963" s="23" t="n">
        <f aca="false">H1963*K1963</f>
        <v>1610</v>
      </c>
      <c r="M1963" s="23" t="n">
        <v>2500</v>
      </c>
      <c r="N1963" s="24" t="n">
        <f aca="false">L1963-M1963</f>
        <v>-890</v>
      </c>
      <c r="O1963" s="25" t="n">
        <f aca="false">IF(L1963&gt;=M1963,1,0)</f>
        <v>0</v>
      </c>
      <c r="P1963" s="26" t="n">
        <v>0.6669</v>
      </c>
      <c r="Q1963" s="26" t="n">
        <v>0.1013</v>
      </c>
      <c r="R1963" s="25" t="n">
        <v>76</v>
      </c>
      <c r="S1963" s="21" t="n">
        <v>9</v>
      </c>
    </row>
    <row r="1964" customFormat="false" ht="15" hidden="false" customHeight="true" outlineLevel="0" collapsed="false">
      <c r="A1964" s="19" t="n">
        <v>46084</v>
      </c>
      <c r="B1964" s="1" t="s">
        <v>431</v>
      </c>
      <c r="C1964" s="1" t="s">
        <v>164</v>
      </c>
      <c r="D1964" s="1" t="n">
        <v>25</v>
      </c>
      <c r="E1964" s="1" t="s">
        <v>219</v>
      </c>
      <c r="F1964" s="1" t="s">
        <v>435</v>
      </c>
      <c r="G1964" s="1" t="s">
        <v>436</v>
      </c>
      <c r="H1964" s="20" t="n">
        <v>600</v>
      </c>
      <c r="I1964" s="21" t="n">
        <v>22.76</v>
      </c>
      <c r="J1964" s="20" t="n">
        <f aca="false">H1964*I1964</f>
        <v>13656</v>
      </c>
      <c r="K1964" s="22" t="n">
        <v>2.45</v>
      </c>
      <c r="L1964" s="23" t="n">
        <f aca="false">H1964*K1964</f>
        <v>1470</v>
      </c>
      <c r="M1964" s="23" t="n">
        <v>2500</v>
      </c>
      <c r="N1964" s="24" t="n">
        <f aca="false">L1964-M1964</f>
        <v>-1030</v>
      </c>
      <c r="O1964" s="25" t="n">
        <f aca="false">IF(L1964&gt;=M1964,1,0)</f>
        <v>0</v>
      </c>
      <c r="P1964" s="26" t="n">
        <v>0.3512</v>
      </c>
      <c r="Q1964" s="26" t="n">
        <v>0.3567</v>
      </c>
      <c r="R1964" s="25" t="n">
        <v>80</v>
      </c>
      <c r="S1964" s="21" t="n">
        <v>8</v>
      </c>
    </row>
    <row r="1965" customFormat="false" ht="15" hidden="false" customHeight="true" outlineLevel="0" collapsed="false">
      <c r="A1965" s="19" t="n">
        <v>46084</v>
      </c>
      <c r="B1965" s="1" t="s">
        <v>431</v>
      </c>
      <c r="C1965" s="1" t="s">
        <v>164</v>
      </c>
      <c r="D1965" s="1" t="n">
        <v>26</v>
      </c>
      <c r="E1965" s="1" t="s">
        <v>10</v>
      </c>
      <c r="F1965" s="1" t="s">
        <v>400</v>
      </c>
      <c r="G1965" s="1" t="s">
        <v>406</v>
      </c>
      <c r="H1965" s="20" t="n">
        <v>1450</v>
      </c>
      <c r="I1965" s="21" t="n">
        <v>22.46</v>
      </c>
      <c r="J1965" s="20" t="n">
        <f aca="false">H1965*I1965</f>
        <v>32567</v>
      </c>
      <c r="K1965" s="22" t="n">
        <v>1.56</v>
      </c>
      <c r="L1965" s="23" t="n">
        <f aca="false">H1965*K1965</f>
        <v>2262</v>
      </c>
      <c r="M1965" s="23" t="n">
        <v>2500</v>
      </c>
      <c r="N1965" s="24" t="n">
        <f aca="false">L1965-M1965</f>
        <v>-238</v>
      </c>
      <c r="O1965" s="25" t="n">
        <f aca="false">IF(L1965&gt;=M1965,1,0)</f>
        <v>0</v>
      </c>
      <c r="P1965" s="26" t="n">
        <v>0.8927</v>
      </c>
      <c r="Q1965" s="26" t="n">
        <v>0.0728</v>
      </c>
      <c r="R1965" s="25" t="n">
        <v>75</v>
      </c>
      <c r="S1965" s="21" t="n">
        <v>8</v>
      </c>
    </row>
    <row r="1966" customFormat="false" ht="15" hidden="false" customHeight="true" outlineLevel="0" collapsed="false">
      <c r="A1966" s="19" t="n">
        <v>46084</v>
      </c>
      <c r="B1966" s="1" t="s">
        <v>431</v>
      </c>
      <c r="C1966" s="1" t="s">
        <v>164</v>
      </c>
      <c r="D1966" s="1" t="n">
        <v>27</v>
      </c>
      <c r="E1966" s="1" t="s">
        <v>219</v>
      </c>
      <c r="F1966" s="1" t="s">
        <v>439</v>
      </c>
      <c r="G1966" s="1" t="s">
        <v>221</v>
      </c>
      <c r="H1966" s="20" t="n">
        <v>800</v>
      </c>
      <c r="I1966" s="21" t="n">
        <v>19.84</v>
      </c>
      <c r="J1966" s="20" t="n">
        <f aca="false">H1966*I1966</f>
        <v>15872</v>
      </c>
      <c r="K1966" s="22" t="n">
        <v>1.2</v>
      </c>
      <c r="L1966" s="23" t="n">
        <f aca="false">H1966*K1966</f>
        <v>960</v>
      </c>
      <c r="M1966" s="23" t="n">
        <v>2500</v>
      </c>
      <c r="N1966" s="24" t="n">
        <f aca="false">L1966-M1966</f>
        <v>-1540</v>
      </c>
      <c r="O1966" s="25" t="n">
        <f aca="false">IF(L1966&gt;=M1966,1,0)</f>
        <v>0</v>
      </c>
      <c r="P1966" s="26" t="n">
        <v>0.4741</v>
      </c>
      <c r="Q1966" s="26" t="n">
        <v>0.1316</v>
      </c>
      <c r="R1966" s="25" t="n">
        <v>70</v>
      </c>
      <c r="S1966" s="21" t="n">
        <v>8</v>
      </c>
    </row>
    <row r="1967" customFormat="false" ht="15" hidden="false" customHeight="true" outlineLevel="0" collapsed="false">
      <c r="A1967" s="19" t="n">
        <v>46084</v>
      </c>
      <c r="B1967" s="1" t="s">
        <v>431</v>
      </c>
      <c r="C1967" s="1" t="s">
        <v>164</v>
      </c>
      <c r="D1967" s="1" t="n">
        <v>28</v>
      </c>
      <c r="E1967" s="1" t="s">
        <v>10</v>
      </c>
      <c r="F1967" s="1" t="s">
        <v>361</v>
      </c>
      <c r="G1967" s="1" t="s">
        <v>370</v>
      </c>
      <c r="H1967" s="20" t="n">
        <v>900</v>
      </c>
      <c r="I1967" s="21" t="n">
        <v>46.93</v>
      </c>
      <c r="J1967" s="20" t="n">
        <f aca="false">H1967*I1967</f>
        <v>42237</v>
      </c>
      <c r="K1967" s="22" t="n">
        <v>3.6</v>
      </c>
      <c r="L1967" s="23" t="n">
        <f aca="false">H1967*K1967</f>
        <v>3240</v>
      </c>
      <c r="M1967" s="23" t="n">
        <v>2500</v>
      </c>
      <c r="N1967" s="24" t="n">
        <f aca="false">L1967-M1967</f>
        <v>740</v>
      </c>
      <c r="O1967" s="25" t="n">
        <f aca="false">IF(L1967&gt;=M1967,1,0)</f>
        <v>1</v>
      </c>
      <c r="P1967" s="26" t="n">
        <v>1.0202</v>
      </c>
      <c r="Q1967" s="26" t="n">
        <v>0.1216</v>
      </c>
      <c r="R1967" s="25" t="n">
        <v>80</v>
      </c>
      <c r="S1967" s="21" t="n">
        <v>8</v>
      </c>
    </row>
    <row r="1968" customFormat="false" ht="15" hidden="false" customHeight="true" outlineLevel="0" collapsed="false">
      <c r="A1968" s="19" t="n">
        <v>46084</v>
      </c>
      <c r="B1968" s="1" t="s">
        <v>431</v>
      </c>
      <c r="C1968" s="1" t="s">
        <v>164</v>
      </c>
      <c r="D1968" s="1" t="n">
        <v>29</v>
      </c>
      <c r="E1968" s="1" t="s">
        <v>10</v>
      </c>
      <c r="F1968" s="1" t="s">
        <v>207</v>
      </c>
      <c r="G1968" s="1" t="s">
        <v>161</v>
      </c>
      <c r="H1968" s="20" t="n">
        <v>1550</v>
      </c>
      <c r="I1968" s="21" t="n">
        <v>19.05</v>
      </c>
      <c r="J1968" s="20" t="n">
        <f aca="false">H1968*I1968</f>
        <v>29527.5</v>
      </c>
      <c r="K1968" s="22" t="n">
        <v>1.83</v>
      </c>
      <c r="L1968" s="23" t="n">
        <f aca="false">H1968*K1968</f>
        <v>2836.5</v>
      </c>
      <c r="M1968" s="23" t="n">
        <v>2500</v>
      </c>
      <c r="N1968" s="24" t="n">
        <f aca="false">L1968-M1968</f>
        <v>336.5</v>
      </c>
      <c r="O1968" s="25" t="n">
        <f aca="false">IF(L1968&gt;=M1968,1,0)</f>
        <v>1</v>
      </c>
      <c r="P1968" s="26" t="n">
        <v>0.8398</v>
      </c>
      <c r="Q1968" s="26" t="n">
        <v>0.1164</v>
      </c>
      <c r="R1968" s="25" t="n">
        <v>73</v>
      </c>
      <c r="S1968" s="21" t="n">
        <v>8</v>
      </c>
    </row>
    <row r="1969" customFormat="false" ht="15" hidden="false" customHeight="true" outlineLevel="0" collapsed="false">
      <c r="A1969" s="19" t="n">
        <v>46084</v>
      </c>
      <c r="B1969" s="1" t="s">
        <v>431</v>
      </c>
      <c r="C1969" s="1" t="s">
        <v>164</v>
      </c>
      <c r="D1969" s="1" t="n">
        <v>30</v>
      </c>
      <c r="E1969" s="1" t="s">
        <v>10</v>
      </c>
      <c r="F1969" s="1" t="s">
        <v>160</v>
      </c>
      <c r="G1969" s="1" t="s">
        <v>161</v>
      </c>
      <c r="H1969" s="20" t="n">
        <v>1620</v>
      </c>
      <c r="I1969" s="21" t="n">
        <v>21.64</v>
      </c>
      <c r="J1969" s="20" t="n">
        <f aca="false">H1969*I1969</f>
        <v>35056.8</v>
      </c>
      <c r="K1969" s="22" t="n">
        <v>1.83</v>
      </c>
      <c r="L1969" s="23" t="n">
        <f aca="false">H1969*K1969</f>
        <v>2964.6</v>
      </c>
      <c r="M1969" s="23" t="n">
        <v>2500</v>
      </c>
      <c r="N1969" s="24" t="n">
        <f aca="false">L1969-M1969</f>
        <v>464.6</v>
      </c>
      <c r="O1969" s="25" t="n">
        <f aca="false">IF(L1969&gt;=M1969,1,0)</f>
        <v>1</v>
      </c>
      <c r="P1969" s="26" t="n">
        <v>0.961</v>
      </c>
      <c r="Q1969" s="26" t="n">
        <v>0.1</v>
      </c>
      <c r="R1969" s="25" t="n">
        <v>74</v>
      </c>
      <c r="S1969" s="21" t="n">
        <v>8</v>
      </c>
    </row>
    <row r="1970" customFormat="false" ht="15" hidden="false" customHeight="true" outlineLevel="0" collapsed="false">
      <c r="A1970" s="19" t="n">
        <v>46084</v>
      </c>
      <c r="B1970" s="1" t="s">
        <v>431</v>
      </c>
      <c r="C1970" s="1" t="s">
        <v>164</v>
      </c>
      <c r="D1970" s="1" t="n">
        <v>31</v>
      </c>
      <c r="E1970" s="1" t="s">
        <v>176</v>
      </c>
      <c r="F1970" s="1" t="s">
        <v>428</v>
      </c>
      <c r="G1970" s="1" t="s">
        <v>437</v>
      </c>
      <c r="H1970" s="20" t="n">
        <v>1350</v>
      </c>
      <c r="I1970" s="21" t="n">
        <v>21.47</v>
      </c>
      <c r="J1970" s="20" t="n">
        <f aca="false">H1970*I1970</f>
        <v>28984.5</v>
      </c>
      <c r="K1970" s="22" t="n">
        <v>1.66</v>
      </c>
      <c r="L1970" s="23" t="n">
        <f aca="false">H1970*K1970</f>
        <v>2241</v>
      </c>
      <c r="M1970" s="23" t="n">
        <v>2500</v>
      </c>
      <c r="N1970" s="24" t="n">
        <f aca="false">L1970-M1970</f>
        <v>-259</v>
      </c>
      <c r="O1970" s="25" t="n">
        <f aca="false">IF(L1970&gt;=M1970,1,0)</f>
        <v>0</v>
      </c>
      <c r="P1970" s="26" t="n">
        <v>0.7868</v>
      </c>
      <c r="Q1970" s="26" t="n">
        <v>0.1338</v>
      </c>
      <c r="R1970" s="25" t="n">
        <v>74</v>
      </c>
      <c r="S1970" s="21" t="n">
        <v>8</v>
      </c>
    </row>
    <row r="1971" customFormat="false" ht="15" hidden="false" customHeight="true" outlineLevel="0" collapsed="false">
      <c r="A1971" s="19" t="n">
        <v>46084</v>
      </c>
      <c r="B1971" s="1" t="s">
        <v>431</v>
      </c>
      <c r="C1971" s="1" t="s">
        <v>164</v>
      </c>
      <c r="D1971" s="1" t="n">
        <v>32</v>
      </c>
      <c r="E1971" s="1" t="s">
        <v>176</v>
      </c>
      <c r="F1971" s="1" t="s">
        <v>429</v>
      </c>
      <c r="G1971" s="1" t="s">
        <v>437</v>
      </c>
      <c r="H1971" s="20" t="n">
        <v>1350</v>
      </c>
      <c r="I1971" s="21" t="n">
        <v>21.47</v>
      </c>
      <c r="J1971" s="20" t="n">
        <f aca="false">H1971*I1971</f>
        <v>28984.5</v>
      </c>
      <c r="K1971" s="22" t="n">
        <v>1.66</v>
      </c>
      <c r="L1971" s="23" t="n">
        <f aca="false">H1971*K1971</f>
        <v>2241</v>
      </c>
      <c r="M1971" s="23" t="n">
        <v>2500</v>
      </c>
      <c r="N1971" s="24" t="n">
        <f aca="false">L1971-M1971</f>
        <v>-259</v>
      </c>
      <c r="O1971" s="25" t="n">
        <f aca="false">IF(L1971&gt;=M1971,1,0)</f>
        <v>0</v>
      </c>
      <c r="P1971" s="26" t="n">
        <v>0.8475</v>
      </c>
      <c r="Q1971" s="26" t="n">
        <v>0.0994</v>
      </c>
      <c r="R1971" s="25" t="n">
        <v>69</v>
      </c>
      <c r="S1971" s="21" t="n">
        <v>8</v>
      </c>
    </row>
    <row r="1972" customFormat="false" ht="15" hidden="false" customHeight="true" outlineLevel="0" collapsed="false">
      <c r="A1972" s="19" t="n">
        <v>46084</v>
      </c>
      <c r="B1972" s="1" t="s">
        <v>431</v>
      </c>
      <c r="C1972" s="1" t="s">
        <v>190</v>
      </c>
      <c r="D1972" s="1" t="n">
        <v>33</v>
      </c>
      <c r="E1972" s="1" t="s">
        <v>16</v>
      </c>
      <c r="F1972" s="1" t="s">
        <v>300</v>
      </c>
      <c r="G1972" s="1" t="s">
        <v>260</v>
      </c>
      <c r="H1972" s="20" t="n">
        <v>1760</v>
      </c>
      <c r="I1972" s="21" t="n">
        <v>16.66</v>
      </c>
      <c r="J1972" s="20" t="n">
        <f aca="false">H1972*I1972</f>
        <v>29321.6</v>
      </c>
      <c r="K1972" s="22" t="n">
        <v>1.4</v>
      </c>
      <c r="L1972" s="23" t="n">
        <f aca="false">H1972*K1972</f>
        <v>2464</v>
      </c>
      <c r="M1972" s="23" t="n">
        <v>2500</v>
      </c>
      <c r="N1972" s="24" t="n">
        <f aca="false">L1972-M1972</f>
        <v>-36</v>
      </c>
      <c r="O1972" s="25" t="n">
        <f aca="false">IF(L1972&gt;=M1972,1,0)</f>
        <v>0</v>
      </c>
      <c r="P1972" s="26" t="n">
        <v>0.851382113821138</v>
      </c>
      <c r="Q1972" s="26" t="n">
        <v>0.0953663793103448</v>
      </c>
      <c r="R1972" s="25" t="n">
        <v>67</v>
      </c>
      <c r="S1972" s="21" t="n">
        <v>8</v>
      </c>
    </row>
    <row r="1973" customFormat="false" ht="15" hidden="false" customHeight="true" outlineLevel="0" collapsed="false">
      <c r="A1973" s="19" t="n">
        <v>46084</v>
      </c>
      <c r="B1973" s="1" t="s">
        <v>431</v>
      </c>
      <c r="C1973" s="1" t="s">
        <v>190</v>
      </c>
      <c r="D1973" s="1" t="n">
        <v>34</v>
      </c>
      <c r="E1973" s="1" t="s">
        <v>16</v>
      </c>
      <c r="F1973" s="1" t="s">
        <v>300</v>
      </c>
      <c r="G1973" s="1" t="s">
        <v>260</v>
      </c>
      <c r="H1973" s="20" t="n">
        <v>1600</v>
      </c>
      <c r="I1973" s="21" t="n">
        <v>17.42</v>
      </c>
      <c r="J1973" s="20" t="n">
        <f aca="false">H1973*I1973</f>
        <v>27872</v>
      </c>
      <c r="K1973" s="22" t="n">
        <v>1.4</v>
      </c>
      <c r="L1973" s="23" t="n">
        <f aca="false">H1973*K1973</f>
        <v>2240</v>
      </c>
      <c r="M1973" s="23" t="n">
        <v>2500</v>
      </c>
      <c r="N1973" s="24" t="n">
        <f aca="false">L1973-M1973</f>
        <v>-260</v>
      </c>
      <c r="O1973" s="25" t="n">
        <f aca="false">IF(L1973&gt;=M1973,1,0)</f>
        <v>0</v>
      </c>
      <c r="P1973" s="26" t="n">
        <v>0.755338753387534</v>
      </c>
      <c r="Q1973" s="26" t="n">
        <v>0.0811320754716981</v>
      </c>
      <c r="R1973" s="25" t="n">
        <v>78</v>
      </c>
      <c r="S1973" s="21" t="n">
        <v>9</v>
      </c>
    </row>
    <row r="1974" customFormat="false" ht="15" hidden="false" customHeight="true" outlineLevel="0" collapsed="false">
      <c r="A1974" s="19" t="n">
        <v>46084</v>
      </c>
      <c r="B1974" s="1" t="s">
        <v>431</v>
      </c>
      <c r="C1974" s="1" t="s">
        <v>190</v>
      </c>
      <c r="D1974" s="1" t="n">
        <v>35</v>
      </c>
      <c r="E1974" s="1" t="s">
        <v>16</v>
      </c>
      <c r="F1974" s="1" t="s">
        <v>300</v>
      </c>
      <c r="G1974" s="1" t="s">
        <v>260</v>
      </c>
      <c r="H1974" s="20" t="n">
        <v>1750</v>
      </c>
      <c r="I1974" s="21" t="n">
        <v>16.66</v>
      </c>
      <c r="J1974" s="20" t="n">
        <f aca="false">H1974*I1974</f>
        <v>29155</v>
      </c>
      <c r="K1974" s="22" t="n">
        <v>1.4</v>
      </c>
      <c r="L1974" s="23" t="n">
        <f aca="false">H1974*K1974</f>
        <v>2450</v>
      </c>
      <c r="M1974" s="23" t="n">
        <v>2500</v>
      </c>
      <c r="N1974" s="24" t="n">
        <f aca="false">L1974-M1974</f>
        <v>-50</v>
      </c>
      <c r="O1974" s="25" t="n">
        <f aca="false">IF(L1974&gt;=M1974,1,0)</f>
        <v>0</v>
      </c>
      <c r="P1974" s="26" t="n">
        <v>0.861554373522459</v>
      </c>
      <c r="Q1974" s="26" t="n">
        <v>0.0856304985337243</v>
      </c>
      <c r="R1974" s="25" t="n">
        <v>75</v>
      </c>
      <c r="S1974" s="21" t="n">
        <v>8</v>
      </c>
    </row>
    <row r="1975" customFormat="false" ht="15" hidden="false" customHeight="true" outlineLevel="0" collapsed="false">
      <c r="A1975" s="19" t="n">
        <v>46084</v>
      </c>
      <c r="B1975" s="1" t="s">
        <v>431</v>
      </c>
      <c r="C1975" s="1" t="s">
        <v>190</v>
      </c>
      <c r="D1975" s="1" t="n">
        <v>36</v>
      </c>
      <c r="E1975" s="1" t="s">
        <v>16</v>
      </c>
      <c r="F1975" s="1" t="s">
        <v>440</v>
      </c>
      <c r="G1975" s="1" t="s">
        <v>322</v>
      </c>
      <c r="H1975" s="20" t="n">
        <v>1350</v>
      </c>
      <c r="I1975" s="21" t="n">
        <v>19.19</v>
      </c>
      <c r="J1975" s="20" t="n">
        <f aca="false">H1975*I1975</f>
        <v>25906.5</v>
      </c>
      <c r="K1975" s="22" t="n">
        <v>1.51</v>
      </c>
      <c r="L1975" s="23" t="n">
        <f aca="false">H1975*K1975</f>
        <v>2038.5</v>
      </c>
      <c r="M1975" s="23" t="n">
        <v>2500</v>
      </c>
      <c r="N1975" s="24" t="n">
        <f aca="false">L1975-M1975</f>
        <v>-461.5</v>
      </c>
      <c r="O1975" s="25" t="n">
        <f aca="false">IF(L1975&gt;=M1975,1,0)</f>
        <v>0</v>
      </c>
      <c r="P1975" s="26" t="n">
        <v>0.720826377295493</v>
      </c>
      <c r="Q1975" s="26" t="n">
        <v>0.0937007874015748</v>
      </c>
      <c r="R1975" s="25" t="n">
        <v>67</v>
      </c>
      <c r="S1975" s="21" t="n">
        <v>12.75</v>
      </c>
    </row>
    <row r="1976" customFormat="false" ht="15" hidden="false" customHeight="true" outlineLevel="0" collapsed="false">
      <c r="A1976" s="19" t="n">
        <v>46084</v>
      </c>
      <c r="B1976" s="1" t="s">
        <v>431</v>
      </c>
      <c r="C1976" s="1" t="s">
        <v>190</v>
      </c>
      <c r="D1976" s="1" t="n">
        <v>37</v>
      </c>
      <c r="E1976" s="1" t="s">
        <v>16</v>
      </c>
      <c r="F1976" s="1" t="s">
        <v>441</v>
      </c>
      <c r="G1976" s="1" t="s">
        <v>260</v>
      </c>
      <c r="H1976" s="20" t="n">
        <v>1100</v>
      </c>
      <c r="I1976" s="21" t="n">
        <v>18</v>
      </c>
      <c r="J1976" s="20" t="n">
        <f aca="false">H1976*I1976</f>
        <v>19800</v>
      </c>
      <c r="K1976" s="22" t="n">
        <v>1.5</v>
      </c>
      <c r="L1976" s="23" t="n">
        <f aca="false">H1976*K1976</f>
        <v>1650</v>
      </c>
      <c r="M1976" s="23" t="n">
        <v>2500</v>
      </c>
      <c r="N1976" s="24" t="n">
        <f aca="false">L1976-M1976</f>
        <v>-850</v>
      </c>
      <c r="O1976" s="25" t="n">
        <f aca="false">IF(L1976&gt;=M1976,1,0)</f>
        <v>0</v>
      </c>
      <c r="P1976" s="26" t="n">
        <v>0.53921568627451</v>
      </c>
      <c r="Q1976" s="26" t="n">
        <v>0.126859142607174</v>
      </c>
      <c r="R1976" s="25" t="n">
        <v>75</v>
      </c>
      <c r="S1976" s="21" t="n">
        <v>9</v>
      </c>
    </row>
    <row r="1977" customFormat="false" ht="15" hidden="false" customHeight="true" outlineLevel="0" collapsed="false">
      <c r="A1977" s="19" t="n">
        <v>46084</v>
      </c>
      <c r="B1977" s="1" t="s">
        <v>431</v>
      </c>
      <c r="C1977" s="1" t="s">
        <v>190</v>
      </c>
      <c r="D1977" s="1" t="n">
        <v>38</v>
      </c>
      <c r="E1977" s="1" t="s">
        <v>16</v>
      </c>
      <c r="F1977" s="1" t="s">
        <v>441</v>
      </c>
      <c r="G1977" s="1" t="s">
        <v>260</v>
      </c>
      <c r="H1977" s="20" t="n">
        <v>1140</v>
      </c>
      <c r="I1977" s="21" t="n">
        <v>18</v>
      </c>
      <c r="J1977" s="20" t="n">
        <f aca="false">H1977*I1977</f>
        <v>20520</v>
      </c>
      <c r="K1977" s="22" t="n">
        <v>1.5</v>
      </c>
      <c r="L1977" s="23" t="n">
        <f aca="false">H1977*K1977</f>
        <v>1710</v>
      </c>
      <c r="M1977" s="23" t="n">
        <v>2500</v>
      </c>
      <c r="N1977" s="24" t="n">
        <f aca="false">L1977-M1977</f>
        <v>-790</v>
      </c>
      <c r="O1977" s="25" t="n">
        <f aca="false">IF(L1977&gt;=M1977,1,0)</f>
        <v>0</v>
      </c>
      <c r="P1977" s="26" t="n">
        <v>0.532710280373832</v>
      </c>
      <c r="Q1977" s="26" t="n">
        <v>0.123344370860927</v>
      </c>
      <c r="R1977" s="25" t="n">
        <v>82</v>
      </c>
      <c r="S1977" s="21" t="n">
        <v>9</v>
      </c>
    </row>
    <row r="1978" customFormat="false" ht="15" hidden="false" customHeight="true" outlineLevel="0" collapsed="false">
      <c r="A1978" s="19" t="n">
        <v>46085</v>
      </c>
      <c r="B1978" s="1" t="s">
        <v>431</v>
      </c>
      <c r="C1978" s="1" t="s">
        <v>138</v>
      </c>
      <c r="D1978" s="1" t="n">
        <v>1</v>
      </c>
      <c r="E1978" s="1" t="s">
        <v>401</v>
      </c>
      <c r="F1978" s="1" t="s">
        <v>426</v>
      </c>
      <c r="G1978" s="1" t="s">
        <v>149</v>
      </c>
      <c r="H1978" s="20" t="n">
        <v>1050</v>
      </c>
      <c r="I1978" s="21" t="n">
        <v>22.31</v>
      </c>
      <c r="J1978" s="20" t="n">
        <f aca="false">H1978*I1978</f>
        <v>23425.5</v>
      </c>
      <c r="K1978" s="22" t="n">
        <v>2.75</v>
      </c>
      <c r="L1978" s="23" t="n">
        <f aca="false">H1978*K1978</f>
        <v>2887.5</v>
      </c>
      <c r="M1978" s="23" t="n">
        <v>2500</v>
      </c>
      <c r="N1978" s="24" t="n">
        <f aca="false">L1978-M1978</f>
        <v>387.5</v>
      </c>
      <c r="O1978" s="25" t="n">
        <f aca="false">IF(L1978&gt;=M1978,1,0)</f>
        <v>1</v>
      </c>
      <c r="P1978" s="26" t="n">
        <v>0.6297</v>
      </c>
      <c r="Q1978" s="26" t="n">
        <v>0.1874</v>
      </c>
      <c r="R1978" s="25" t="n">
        <v>76</v>
      </c>
      <c r="S1978" s="21" t="n">
        <v>8</v>
      </c>
    </row>
    <row r="1979" customFormat="false" ht="15" hidden="false" customHeight="true" outlineLevel="0" collapsed="false">
      <c r="A1979" s="19" t="n">
        <v>46085</v>
      </c>
      <c r="B1979" s="1" t="s">
        <v>431</v>
      </c>
      <c r="C1979" s="1" t="s">
        <v>138</v>
      </c>
      <c r="D1979" s="1" t="n">
        <v>2</v>
      </c>
      <c r="E1979" s="1" t="s">
        <v>401</v>
      </c>
      <c r="F1979" s="1" t="s">
        <v>402</v>
      </c>
      <c r="G1979" s="1" t="s">
        <v>416</v>
      </c>
      <c r="H1979" s="20" t="n">
        <v>1150</v>
      </c>
      <c r="I1979" s="21" t="n">
        <v>22.11</v>
      </c>
      <c r="J1979" s="20" t="n">
        <f aca="false">H1979*I1979</f>
        <v>25426.5</v>
      </c>
      <c r="K1979" s="22" t="n">
        <v>2.75</v>
      </c>
      <c r="L1979" s="23" t="n">
        <f aca="false">H1979*K1979</f>
        <v>3162.5</v>
      </c>
      <c r="M1979" s="23" t="n">
        <v>2500</v>
      </c>
      <c r="N1979" s="24" t="n">
        <f aca="false">L1979-M1979</f>
        <v>662.5</v>
      </c>
      <c r="O1979" s="25" t="n">
        <f aca="false">IF(L1979&gt;=M1979,1,0)</f>
        <v>1</v>
      </c>
      <c r="P1979" s="26" t="n">
        <v>0.7098</v>
      </c>
      <c r="Q1979" s="26" t="n">
        <v>0.1151</v>
      </c>
      <c r="R1979" s="25" t="n">
        <v>75</v>
      </c>
      <c r="S1979" s="21" t="n">
        <v>8</v>
      </c>
    </row>
    <row r="1980" customFormat="false" ht="15" hidden="false" customHeight="true" outlineLevel="0" collapsed="false">
      <c r="A1980" s="19" t="n">
        <v>46085</v>
      </c>
      <c r="B1980" s="1" t="s">
        <v>431</v>
      </c>
      <c r="C1980" s="1" t="s">
        <v>138</v>
      </c>
      <c r="D1980" s="1" t="n">
        <v>3</v>
      </c>
      <c r="E1980" s="1" t="s">
        <v>13</v>
      </c>
      <c r="F1980" s="1" t="s">
        <v>234</v>
      </c>
      <c r="G1980" s="1" t="s">
        <v>149</v>
      </c>
      <c r="H1980" s="20" t="n">
        <v>1600</v>
      </c>
      <c r="I1980" s="21" t="n">
        <v>20.83</v>
      </c>
      <c r="J1980" s="20" t="n">
        <f aca="false">H1980*I1980</f>
        <v>33328</v>
      </c>
      <c r="K1980" s="22" t="n">
        <v>2.2</v>
      </c>
      <c r="L1980" s="23" t="n">
        <f aca="false">H1980*K1980</f>
        <v>3520</v>
      </c>
      <c r="M1980" s="23" t="n">
        <v>2500</v>
      </c>
      <c r="N1980" s="24" t="n">
        <f aca="false">L1980-M1980</f>
        <v>1020</v>
      </c>
      <c r="O1980" s="25" t="n">
        <f aca="false">IF(L1980&gt;=M1980,1,0)</f>
        <v>1</v>
      </c>
      <c r="P1980" s="26" t="n">
        <v>0.9106</v>
      </c>
      <c r="Q1980" s="26" t="n">
        <v>0.1451</v>
      </c>
      <c r="R1980" s="25" t="n">
        <v>75</v>
      </c>
      <c r="S1980" s="21" t="n">
        <v>8</v>
      </c>
    </row>
    <row r="1981" customFormat="false" ht="15" hidden="false" customHeight="true" outlineLevel="0" collapsed="false">
      <c r="A1981" s="19" t="n">
        <v>46085</v>
      </c>
      <c r="B1981" s="1" t="s">
        <v>431</v>
      </c>
      <c r="C1981" s="1" t="s">
        <v>138</v>
      </c>
      <c r="D1981" s="1" t="n">
        <v>4</v>
      </c>
      <c r="E1981" s="1" t="s">
        <v>145</v>
      </c>
      <c r="F1981" s="1" t="s">
        <v>333</v>
      </c>
      <c r="G1981" s="1" t="s">
        <v>336</v>
      </c>
      <c r="H1981" s="20" t="n">
        <v>1200</v>
      </c>
      <c r="I1981" s="21" t="n">
        <v>21.54</v>
      </c>
      <c r="J1981" s="20" t="n">
        <f aca="false">H1981*I1981</f>
        <v>25848</v>
      </c>
      <c r="K1981" s="22" t="n">
        <v>2.2</v>
      </c>
      <c r="L1981" s="23" t="n">
        <f aca="false">H1981*K1981</f>
        <v>2640</v>
      </c>
      <c r="M1981" s="23" t="n">
        <v>2500</v>
      </c>
      <c r="N1981" s="24" t="n">
        <f aca="false">L1981-M1981</f>
        <v>140</v>
      </c>
      <c r="O1981" s="25" t="n">
        <f aca="false">IF(L1981&gt;=M1981,1,0)</f>
        <v>1</v>
      </c>
      <c r="P1981" s="26" t="n">
        <v>0.7216</v>
      </c>
      <c r="Q1981" s="26" t="n">
        <v>0.1032</v>
      </c>
      <c r="R1981" s="25" t="n">
        <v>74</v>
      </c>
      <c r="S1981" s="21" t="n">
        <v>8</v>
      </c>
    </row>
    <row r="1982" customFormat="false" ht="15" hidden="false" customHeight="true" outlineLevel="0" collapsed="false">
      <c r="A1982" s="19" t="n">
        <v>46085</v>
      </c>
      <c r="B1982" s="1" t="s">
        <v>431</v>
      </c>
      <c r="C1982" s="1" t="s">
        <v>138</v>
      </c>
      <c r="D1982" s="1" t="n">
        <v>5</v>
      </c>
      <c r="E1982" s="1" t="s">
        <v>13</v>
      </c>
      <c r="F1982" s="1" t="s">
        <v>200</v>
      </c>
      <c r="G1982" s="1" t="s">
        <v>149</v>
      </c>
      <c r="H1982" s="20" t="n">
        <v>1450</v>
      </c>
      <c r="I1982" s="21" t="n">
        <v>19.64</v>
      </c>
      <c r="J1982" s="20" t="n">
        <f aca="false">H1982*I1982</f>
        <v>28478</v>
      </c>
      <c r="K1982" s="22" t="n">
        <v>2.2</v>
      </c>
      <c r="L1982" s="23" t="n">
        <f aca="false">H1982*K1982</f>
        <v>3190</v>
      </c>
      <c r="M1982" s="23" t="n">
        <v>2500</v>
      </c>
      <c r="N1982" s="24" t="n">
        <f aca="false">L1982-M1982</f>
        <v>690.000000000001</v>
      </c>
      <c r="O1982" s="25" t="n">
        <f aca="false">IF(L1982&gt;=M1982,1,0)</f>
        <v>1</v>
      </c>
      <c r="P1982" s="26" t="n">
        <v>0.8141</v>
      </c>
      <c r="Q1982" s="26" t="n">
        <v>0.1478</v>
      </c>
      <c r="R1982" s="25" t="n">
        <v>72</v>
      </c>
      <c r="S1982" s="21" t="n">
        <v>8</v>
      </c>
    </row>
    <row r="1983" customFormat="false" ht="15" hidden="false" customHeight="true" outlineLevel="0" collapsed="false">
      <c r="A1983" s="19" t="n">
        <v>46085</v>
      </c>
      <c r="B1983" s="1" t="s">
        <v>431</v>
      </c>
      <c r="C1983" s="1" t="s">
        <v>138</v>
      </c>
      <c r="D1983" s="1" t="n">
        <v>6</v>
      </c>
      <c r="E1983" s="1" t="s">
        <v>401</v>
      </c>
      <c r="F1983" s="1" t="s">
        <v>443</v>
      </c>
      <c r="G1983" s="1" t="s">
        <v>444</v>
      </c>
      <c r="H1983" s="20" t="n">
        <v>250</v>
      </c>
      <c r="I1983" s="21" t="n">
        <v>25.27</v>
      </c>
      <c r="J1983" s="20" t="n">
        <f aca="false">H1983*I1983</f>
        <v>6317.5</v>
      </c>
      <c r="K1983" s="22" t="n">
        <v>3</v>
      </c>
      <c r="L1983" s="23" t="n">
        <f aca="false">H1983*K1983</f>
        <v>750</v>
      </c>
      <c r="M1983" s="23" t="n">
        <v>2500</v>
      </c>
      <c r="N1983" s="24" t="n">
        <f aca="false">L1983-M1983</f>
        <v>-1750</v>
      </c>
      <c r="O1983" s="25" t="n">
        <f aca="false">IF(L1983&gt;=M1983,1,0)</f>
        <v>0</v>
      </c>
      <c r="P1983" s="26" t="n">
        <v>0.174</v>
      </c>
      <c r="Q1983" s="26" t="n">
        <v>0.1932</v>
      </c>
      <c r="R1983" s="25" t="n">
        <v>73</v>
      </c>
      <c r="S1983" s="21" t="n">
        <v>8</v>
      </c>
    </row>
    <row r="1984" customFormat="false" ht="15" hidden="false" customHeight="true" outlineLevel="0" collapsed="false">
      <c r="A1984" s="19" t="n">
        <v>46085</v>
      </c>
      <c r="B1984" s="1" t="s">
        <v>431</v>
      </c>
      <c r="C1984" s="1" t="s">
        <v>138</v>
      </c>
      <c r="D1984" s="1" t="n">
        <v>7</v>
      </c>
      <c r="E1984" s="1" t="s">
        <v>13</v>
      </c>
      <c r="F1984" s="1" t="s">
        <v>235</v>
      </c>
      <c r="G1984" s="1" t="s">
        <v>149</v>
      </c>
      <c r="H1984" s="20" t="n">
        <v>1550</v>
      </c>
      <c r="I1984" s="21" t="n">
        <v>19.64</v>
      </c>
      <c r="J1984" s="20" t="n">
        <f aca="false">H1984*I1984</f>
        <v>30442</v>
      </c>
      <c r="K1984" s="22" t="n">
        <v>2.2</v>
      </c>
      <c r="L1984" s="23" t="n">
        <f aca="false">H1984*K1984</f>
        <v>3410</v>
      </c>
      <c r="M1984" s="23" t="n">
        <v>2500</v>
      </c>
      <c r="N1984" s="24" t="n">
        <f aca="false">L1984-M1984</f>
        <v>910.000000000001</v>
      </c>
      <c r="O1984" s="25" t="n">
        <f aca="false">IF(L1984&gt;=M1984,1,0)</f>
        <v>1</v>
      </c>
      <c r="P1984" s="26" t="n">
        <v>0.8964</v>
      </c>
      <c r="Q1984" s="26" t="n">
        <v>0.1369</v>
      </c>
      <c r="R1984" s="25" t="n">
        <v>71</v>
      </c>
      <c r="S1984" s="21" t="n">
        <v>8</v>
      </c>
    </row>
    <row r="1985" customFormat="false" ht="15" hidden="false" customHeight="true" outlineLevel="0" collapsed="false">
      <c r="A1985" s="19" t="n">
        <v>46085</v>
      </c>
      <c r="B1985" s="1" t="s">
        <v>431</v>
      </c>
      <c r="C1985" s="1" t="s">
        <v>138</v>
      </c>
      <c r="D1985" s="1" t="n">
        <v>8</v>
      </c>
      <c r="E1985" s="1" t="s">
        <v>13</v>
      </c>
      <c r="F1985" s="1" t="s">
        <v>423</v>
      </c>
      <c r="G1985" s="1" t="s">
        <v>149</v>
      </c>
      <c r="H1985" s="20" t="n">
        <v>1250</v>
      </c>
      <c r="I1985" s="21" t="n">
        <v>22.28</v>
      </c>
      <c r="J1985" s="20" t="n">
        <f aca="false">H1985*I1985</f>
        <v>27850</v>
      </c>
      <c r="K1985" s="22" t="n">
        <v>2.2</v>
      </c>
      <c r="L1985" s="23" t="n">
        <f aca="false">H1985*K1985</f>
        <v>2750</v>
      </c>
      <c r="M1985" s="23" t="n">
        <v>2500</v>
      </c>
      <c r="N1985" s="24" t="n">
        <f aca="false">L1985-M1985</f>
        <v>250</v>
      </c>
      <c r="O1985" s="25" t="n">
        <f aca="false">IF(L1985&gt;=M1985,1,0)</f>
        <v>1</v>
      </c>
      <c r="P1985" s="26" t="n">
        <v>0.7854</v>
      </c>
      <c r="Q1985" s="26" t="n">
        <v>0.1581</v>
      </c>
      <c r="R1985" s="25" t="n">
        <v>72</v>
      </c>
      <c r="S1985" s="21" t="n">
        <v>8</v>
      </c>
    </row>
    <row r="1986" customFormat="false" ht="15" hidden="false" customHeight="true" outlineLevel="0" collapsed="false">
      <c r="A1986" s="19" t="n">
        <v>46085</v>
      </c>
      <c r="B1986" s="1" t="s">
        <v>431</v>
      </c>
      <c r="C1986" s="1" t="s">
        <v>138</v>
      </c>
      <c r="D1986" s="1" t="n">
        <v>9</v>
      </c>
      <c r="E1986" s="1" t="s">
        <v>10</v>
      </c>
      <c r="F1986" s="1" t="s">
        <v>417</v>
      </c>
      <c r="G1986" s="1" t="s">
        <v>424</v>
      </c>
      <c r="H1986" s="20" t="n">
        <v>1200</v>
      </c>
      <c r="I1986" s="21" t="n">
        <v>17.41</v>
      </c>
      <c r="J1986" s="20" t="n">
        <f aca="false">H1986*I1986</f>
        <v>20892</v>
      </c>
      <c r="K1986" s="22" t="n">
        <v>1.44</v>
      </c>
      <c r="L1986" s="23" t="n">
        <f aca="false">H1986*K1986</f>
        <v>1728</v>
      </c>
      <c r="M1986" s="23" t="n">
        <v>2500</v>
      </c>
      <c r="N1986" s="24" t="n">
        <f aca="false">L1986-M1986</f>
        <v>-772</v>
      </c>
      <c r="O1986" s="25" t="n">
        <f aca="false">IF(L1986&gt;=M1986,1,0)</f>
        <v>0</v>
      </c>
      <c r="P1986" s="26" t="n">
        <v>0.6735</v>
      </c>
      <c r="Q1986" s="26" t="n">
        <v>0.1107</v>
      </c>
      <c r="R1986" s="25" t="n">
        <v>63</v>
      </c>
      <c r="S1986" s="21" t="n">
        <v>8</v>
      </c>
    </row>
    <row r="1987" customFormat="false" ht="15" hidden="false" customHeight="true" outlineLevel="0" collapsed="false">
      <c r="A1987" s="19" t="n">
        <v>46085</v>
      </c>
      <c r="B1987" s="1" t="s">
        <v>431</v>
      </c>
      <c r="C1987" s="1" t="s">
        <v>138</v>
      </c>
      <c r="D1987" s="1" t="n">
        <v>10</v>
      </c>
      <c r="E1987" s="1" t="s">
        <v>16</v>
      </c>
      <c r="F1987" s="1" t="s">
        <v>302</v>
      </c>
      <c r="G1987" s="1" t="s">
        <v>316</v>
      </c>
      <c r="H1987" s="20" t="n">
        <v>2000</v>
      </c>
      <c r="I1987" s="21" t="n">
        <v>17.95</v>
      </c>
      <c r="J1987" s="20" t="n">
        <f aca="false">H1987*I1987</f>
        <v>35900</v>
      </c>
      <c r="K1987" s="22" t="n">
        <v>1.44</v>
      </c>
      <c r="L1987" s="23" t="n">
        <f aca="false">H1987*K1987</f>
        <v>2880</v>
      </c>
      <c r="M1987" s="23" t="n">
        <v>2500</v>
      </c>
      <c r="N1987" s="24" t="n">
        <f aca="false">L1987-M1987</f>
        <v>380</v>
      </c>
      <c r="O1987" s="25" t="n">
        <f aca="false">IF(L1987&gt;=M1987,1,0)</f>
        <v>1</v>
      </c>
      <c r="P1987" s="26" t="n">
        <v>0.6149</v>
      </c>
      <c r="Q1987" s="26" t="n">
        <v>0.1361</v>
      </c>
      <c r="R1987" s="25" t="n">
        <v>68</v>
      </c>
      <c r="S1987" s="21" t="n">
        <v>15</v>
      </c>
    </row>
    <row r="1988" customFormat="false" ht="15" hidden="false" customHeight="true" outlineLevel="0" collapsed="false">
      <c r="A1988" s="19" t="n">
        <v>46085</v>
      </c>
      <c r="B1988" s="1" t="s">
        <v>431</v>
      </c>
      <c r="C1988" s="1" t="s">
        <v>138</v>
      </c>
      <c r="D1988" s="1" t="n">
        <v>11</v>
      </c>
      <c r="E1988" s="1" t="s">
        <v>16</v>
      </c>
      <c r="F1988" s="1" t="s">
        <v>427</v>
      </c>
      <c r="G1988" s="1" t="s">
        <v>434</v>
      </c>
      <c r="H1988" s="20" t="n">
        <v>1250</v>
      </c>
      <c r="I1988" s="21" t="n">
        <v>20.05</v>
      </c>
      <c r="J1988" s="20" t="n">
        <f aca="false">H1988*I1988</f>
        <v>25062.5</v>
      </c>
      <c r="K1988" s="22" t="n">
        <v>1.4</v>
      </c>
      <c r="L1988" s="23" t="n">
        <f aca="false">H1988*K1988</f>
        <v>1750</v>
      </c>
      <c r="M1988" s="23" t="n">
        <v>2500</v>
      </c>
      <c r="N1988" s="24" t="n">
        <f aca="false">L1988-M1988</f>
        <v>-750</v>
      </c>
      <c r="O1988" s="25" t="n">
        <f aca="false">IF(L1988&gt;=M1988,1,0)</f>
        <v>0</v>
      </c>
      <c r="P1988" s="26" t="n">
        <v>0.6063</v>
      </c>
      <c r="Q1988" s="26" t="n">
        <v>0.1682</v>
      </c>
      <c r="R1988" s="25" t="n">
        <v>76</v>
      </c>
      <c r="S1988" s="21" t="n">
        <v>8</v>
      </c>
    </row>
    <row r="1989" customFormat="false" ht="15" hidden="false" customHeight="true" outlineLevel="0" collapsed="false">
      <c r="A1989" s="19" t="n">
        <v>46085</v>
      </c>
      <c r="B1989" s="1" t="s">
        <v>431</v>
      </c>
      <c r="C1989" s="1" t="s">
        <v>138</v>
      </c>
      <c r="D1989" s="1" t="n">
        <v>12</v>
      </c>
      <c r="E1989" s="1" t="s">
        <v>10</v>
      </c>
      <c r="F1989" s="1" t="s">
        <v>417</v>
      </c>
      <c r="G1989" s="1" t="s">
        <v>424</v>
      </c>
      <c r="H1989" s="20" t="n">
        <v>1650</v>
      </c>
      <c r="I1989" s="21" t="n">
        <v>17.41</v>
      </c>
      <c r="J1989" s="20" t="n">
        <f aca="false">H1989*I1989</f>
        <v>28726.5</v>
      </c>
      <c r="K1989" s="22" t="n">
        <v>1.44</v>
      </c>
      <c r="L1989" s="23" t="n">
        <f aca="false">H1989*K1989</f>
        <v>2376</v>
      </c>
      <c r="M1989" s="23" t="n">
        <v>2500</v>
      </c>
      <c r="N1989" s="24" t="n">
        <f aca="false">L1989-M1989</f>
        <v>-124</v>
      </c>
      <c r="O1989" s="25" t="n">
        <f aca="false">IF(L1989&gt;=M1989,1,0)</f>
        <v>0</v>
      </c>
      <c r="P1989" s="26" t="n">
        <v>0.9172</v>
      </c>
      <c r="Q1989" s="26" t="n">
        <v>0.1168</v>
      </c>
      <c r="R1989" s="25" t="n">
        <v>64</v>
      </c>
      <c r="S1989" s="21" t="n">
        <v>8</v>
      </c>
    </row>
    <row r="1990" customFormat="false" ht="15" hidden="false" customHeight="true" outlineLevel="0" collapsed="false">
      <c r="A1990" s="19" t="n">
        <v>46085</v>
      </c>
      <c r="B1990" s="1" t="s">
        <v>431</v>
      </c>
      <c r="C1990" s="1" t="s">
        <v>138</v>
      </c>
      <c r="D1990" s="1" t="n">
        <v>13</v>
      </c>
      <c r="E1990" s="1" t="s">
        <v>10</v>
      </c>
      <c r="F1990" s="1" t="s">
        <v>167</v>
      </c>
      <c r="G1990" s="1" t="s">
        <v>208</v>
      </c>
      <c r="H1990" s="20" t="n">
        <v>1450</v>
      </c>
      <c r="I1990" s="21" t="n">
        <v>19.35</v>
      </c>
      <c r="J1990" s="20" t="n">
        <f aca="false">H1990*I1990</f>
        <v>28057.5</v>
      </c>
      <c r="K1990" s="22" t="n">
        <v>1.53</v>
      </c>
      <c r="L1990" s="23" t="n">
        <f aca="false">H1990*K1990</f>
        <v>2218.5</v>
      </c>
      <c r="M1990" s="23" t="n">
        <v>2500</v>
      </c>
      <c r="N1990" s="24" t="n">
        <f aca="false">L1990-M1990</f>
        <v>-281.5</v>
      </c>
      <c r="O1990" s="25" t="n">
        <f aca="false">IF(L1990&gt;=M1990,1,0)</f>
        <v>0</v>
      </c>
      <c r="P1990" s="26" t="n">
        <v>0.798</v>
      </c>
      <c r="Q1990" s="26" t="n">
        <v>0.1449</v>
      </c>
      <c r="R1990" s="25" t="n">
        <v>72</v>
      </c>
      <c r="S1990" s="21" t="n">
        <v>8</v>
      </c>
    </row>
    <row r="1991" customFormat="false" ht="15" hidden="false" customHeight="true" outlineLevel="0" collapsed="false">
      <c r="A1991" s="19" t="n">
        <v>46085</v>
      </c>
      <c r="B1991" s="1" t="s">
        <v>431</v>
      </c>
      <c r="C1991" s="1" t="s">
        <v>138</v>
      </c>
      <c r="D1991" s="1" t="n">
        <v>14</v>
      </c>
      <c r="E1991" s="1" t="s">
        <v>10</v>
      </c>
      <c r="F1991" s="1" t="s">
        <v>160</v>
      </c>
      <c r="G1991" s="1" t="s">
        <v>161</v>
      </c>
      <c r="H1991" s="20" t="n">
        <v>1450</v>
      </c>
      <c r="I1991" s="21" t="n">
        <v>22.05</v>
      </c>
      <c r="J1991" s="20" t="n">
        <f aca="false">H1991*I1991</f>
        <v>31972.5</v>
      </c>
      <c r="K1991" s="22" t="n">
        <v>1.83</v>
      </c>
      <c r="L1991" s="23" t="n">
        <f aca="false">H1991*K1991</f>
        <v>2653.5</v>
      </c>
      <c r="M1991" s="23" t="n">
        <v>2500</v>
      </c>
      <c r="N1991" s="24" t="n">
        <f aca="false">L1991-M1991</f>
        <v>153.5</v>
      </c>
      <c r="O1991" s="25" t="n">
        <f aca="false">IF(L1991&gt;=M1991,1,0)</f>
        <v>1</v>
      </c>
      <c r="P1991" s="26" t="n">
        <v>0.9078</v>
      </c>
      <c r="Q1991" s="26" t="n">
        <v>0.1672</v>
      </c>
      <c r="R1991" s="25" t="n">
        <v>73</v>
      </c>
      <c r="S1991" s="21" t="n">
        <v>8</v>
      </c>
    </row>
    <row r="1992" customFormat="false" ht="15" hidden="false" customHeight="true" outlineLevel="0" collapsed="false">
      <c r="A1992" s="19" t="n">
        <v>46085</v>
      </c>
      <c r="B1992" s="1" t="s">
        <v>431</v>
      </c>
      <c r="C1992" s="1" t="s">
        <v>138</v>
      </c>
      <c r="D1992" s="1" t="n">
        <v>15</v>
      </c>
      <c r="E1992" s="1" t="s">
        <v>10</v>
      </c>
      <c r="F1992" s="1" t="s">
        <v>167</v>
      </c>
      <c r="G1992" s="1" t="s">
        <v>208</v>
      </c>
      <c r="H1992" s="20" t="n">
        <v>1900</v>
      </c>
      <c r="I1992" s="21" t="n">
        <v>19.05</v>
      </c>
      <c r="J1992" s="20" t="n">
        <f aca="false">H1992*I1992</f>
        <v>36195</v>
      </c>
      <c r="K1992" s="22" t="n">
        <v>1.53</v>
      </c>
      <c r="L1992" s="23" t="n">
        <f aca="false">H1992*K1992</f>
        <v>2907</v>
      </c>
      <c r="M1992" s="23" t="n">
        <v>2500</v>
      </c>
      <c r="N1992" s="24" t="n">
        <f aca="false">L1992-M1992</f>
        <v>407</v>
      </c>
      <c r="O1992" s="25" t="n">
        <f aca="false">IF(L1992&gt;=M1992,1,0)</f>
        <v>1</v>
      </c>
      <c r="P1992" s="26" t="n">
        <v>0.9857</v>
      </c>
      <c r="Q1992" s="26" t="n">
        <v>0.1476</v>
      </c>
      <c r="R1992" s="25" t="n">
        <v>74</v>
      </c>
      <c r="S1992" s="21" t="n">
        <v>8</v>
      </c>
    </row>
    <row r="1993" customFormat="false" ht="15" hidden="false" customHeight="true" outlineLevel="0" collapsed="false">
      <c r="A1993" s="19" t="n">
        <v>46085</v>
      </c>
      <c r="B1993" s="1" t="s">
        <v>431</v>
      </c>
      <c r="C1993" s="1" t="s">
        <v>138</v>
      </c>
      <c r="D1993" s="1" t="n">
        <v>16</v>
      </c>
      <c r="E1993" s="1" t="s">
        <v>10</v>
      </c>
      <c r="F1993" s="1" t="s">
        <v>438</v>
      </c>
      <c r="G1993" s="1" t="s">
        <v>442</v>
      </c>
      <c r="H1993" s="20" t="n">
        <v>500</v>
      </c>
      <c r="I1993" s="21" t="n">
        <v>31.85</v>
      </c>
      <c r="J1993" s="20" t="n">
        <f aca="false">H1993*I1993</f>
        <v>15925</v>
      </c>
      <c r="K1993" s="22" t="n">
        <v>1.53</v>
      </c>
      <c r="L1993" s="23" t="n">
        <f aca="false">H1993*K1993</f>
        <v>765</v>
      </c>
      <c r="M1993" s="23" t="n">
        <v>2500</v>
      </c>
      <c r="N1993" s="24" t="n">
        <f aca="false">L1993-M1993</f>
        <v>-1735</v>
      </c>
      <c r="O1993" s="25" t="n">
        <f aca="false">IF(L1993&gt;=M1993,1,0)</f>
        <v>0</v>
      </c>
      <c r="P1993" s="26" t="n">
        <v>0.4288</v>
      </c>
      <c r="Q1993" s="26" t="n">
        <v>0.289</v>
      </c>
      <c r="R1993" s="25" t="n">
        <v>74</v>
      </c>
      <c r="S1993" s="21" t="n">
        <v>8</v>
      </c>
    </row>
    <row r="1994" customFormat="false" ht="15" hidden="false" customHeight="true" outlineLevel="0" collapsed="false">
      <c r="A1994" s="19" t="n">
        <v>46085</v>
      </c>
      <c r="B1994" s="1" t="s">
        <v>431</v>
      </c>
      <c r="C1994" s="1" t="s">
        <v>164</v>
      </c>
      <c r="D1994" s="1" t="n">
        <v>17</v>
      </c>
      <c r="E1994" s="1" t="s">
        <v>10</v>
      </c>
      <c r="F1994" s="1" t="s">
        <v>445</v>
      </c>
      <c r="G1994" s="1" t="s">
        <v>446</v>
      </c>
      <c r="H1994" s="20" t="n">
        <v>300</v>
      </c>
      <c r="I1994" s="21" t="n">
        <v>26.51</v>
      </c>
      <c r="J1994" s="20" t="n">
        <f aca="false">H1994*I1994</f>
        <v>7953</v>
      </c>
      <c r="K1994" s="22" t="n">
        <v>1.86</v>
      </c>
      <c r="L1994" s="23" t="n">
        <f aca="false">H1994*K1994</f>
        <v>558</v>
      </c>
      <c r="M1994" s="23" t="n">
        <v>2500</v>
      </c>
      <c r="N1994" s="24" t="n">
        <f aca="false">L1994-M1994</f>
        <v>-1942</v>
      </c>
      <c r="O1994" s="25" t="n">
        <f aca="false">IF(L1994&gt;=M1994,1,0)</f>
        <v>0</v>
      </c>
      <c r="P1994" s="26" t="n">
        <v>0.1921</v>
      </c>
      <c r="Q1994" s="26" t="n">
        <v>0.0508</v>
      </c>
      <c r="R1994" s="25" t="n">
        <v>74</v>
      </c>
      <c r="S1994" s="21" t="n">
        <v>10</v>
      </c>
    </row>
    <row r="1995" customFormat="false" ht="15" hidden="false" customHeight="true" outlineLevel="0" collapsed="false">
      <c r="A1995" s="19" t="n">
        <v>46085</v>
      </c>
      <c r="B1995" s="1" t="s">
        <v>431</v>
      </c>
      <c r="C1995" s="1" t="s">
        <v>164</v>
      </c>
      <c r="D1995" s="1" t="n">
        <v>18</v>
      </c>
      <c r="E1995" s="1" t="s">
        <v>10</v>
      </c>
      <c r="F1995" s="1" t="s">
        <v>160</v>
      </c>
      <c r="G1995" s="1" t="s">
        <v>161</v>
      </c>
      <c r="H1995" s="20" t="n">
        <v>1600</v>
      </c>
      <c r="I1995" s="21" t="n">
        <v>22.05</v>
      </c>
      <c r="J1995" s="20" t="n">
        <f aca="false">H1995*I1995</f>
        <v>35280</v>
      </c>
      <c r="K1995" s="22" t="n">
        <v>1.83</v>
      </c>
      <c r="L1995" s="23" t="n">
        <f aca="false">H1995*K1995</f>
        <v>2928</v>
      </c>
      <c r="M1995" s="23" t="n">
        <v>2500</v>
      </c>
      <c r="N1995" s="24" t="n">
        <f aca="false">L1995-M1995</f>
        <v>428</v>
      </c>
      <c r="O1995" s="25" t="n">
        <f aca="false">IF(L1995&gt;=M1995,1,0)</f>
        <v>1</v>
      </c>
      <c r="P1995" s="26" t="n">
        <v>0.834</v>
      </c>
      <c r="Q1995" s="26" t="n">
        <v>0.0959</v>
      </c>
      <c r="R1995" s="25" t="n">
        <v>85</v>
      </c>
      <c r="S1995" s="21" t="n">
        <v>8</v>
      </c>
    </row>
    <row r="1996" customFormat="false" ht="15" hidden="false" customHeight="true" outlineLevel="0" collapsed="false">
      <c r="A1996" s="19" t="n">
        <v>46085</v>
      </c>
      <c r="B1996" s="1" t="s">
        <v>431</v>
      </c>
      <c r="C1996" s="1" t="s">
        <v>164</v>
      </c>
      <c r="D1996" s="1" t="n">
        <v>19</v>
      </c>
      <c r="E1996" s="1" t="s">
        <v>10</v>
      </c>
      <c r="F1996" s="1" t="s">
        <v>167</v>
      </c>
      <c r="G1996" s="1" t="s">
        <v>208</v>
      </c>
      <c r="H1996" s="20" t="n">
        <v>2000</v>
      </c>
      <c r="I1996" s="21" t="n">
        <v>19.05</v>
      </c>
      <c r="J1996" s="20" t="n">
        <f aca="false">H1996*I1996</f>
        <v>38100</v>
      </c>
      <c r="K1996" s="22" t="n">
        <v>1.83</v>
      </c>
      <c r="L1996" s="23" t="n">
        <f aca="false">H1996*K1996</f>
        <v>3660</v>
      </c>
      <c r="M1996" s="23" t="n">
        <v>2500</v>
      </c>
      <c r="N1996" s="24" t="n">
        <f aca="false">L1996-M1996</f>
        <v>1160</v>
      </c>
      <c r="O1996" s="25" t="n">
        <f aca="false">IF(L1996&gt;=M1996,1,0)</f>
        <v>1</v>
      </c>
      <c r="P1996" s="26" t="n">
        <v>0.9492</v>
      </c>
      <c r="Q1996" s="26" t="n">
        <v>0.0685</v>
      </c>
      <c r="R1996" s="25" t="n">
        <v>83</v>
      </c>
      <c r="S1996" s="21" t="n">
        <v>8</v>
      </c>
    </row>
    <row r="1997" customFormat="false" ht="15" hidden="false" customHeight="true" outlineLevel="0" collapsed="false">
      <c r="A1997" s="19" t="n">
        <v>46085</v>
      </c>
      <c r="B1997" s="1" t="s">
        <v>431</v>
      </c>
      <c r="C1997" s="1" t="s">
        <v>164</v>
      </c>
      <c r="D1997" s="1" t="n">
        <v>20</v>
      </c>
      <c r="E1997" s="1" t="s">
        <v>16</v>
      </c>
      <c r="F1997" s="1" t="s">
        <v>302</v>
      </c>
      <c r="G1997" s="1" t="s">
        <v>316</v>
      </c>
      <c r="H1997" s="20" t="n">
        <v>2350</v>
      </c>
      <c r="I1997" s="21" t="n">
        <v>17.95</v>
      </c>
      <c r="J1997" s="20" t="n">
        <f aca="false">H1997*I1997</f>
        <v>42182.5</v>
      </c>
      <c r="K1997" s="22" t="n">
        <v>1.44</v>
      </c>
      <c r="L1997" s="23" t="n">
        <f aca="false">H1997*K1997</f>
        <v>3384</v>
      </c>
      <c r="M1997" s="23" t="n">
        <v>2500</v>
      </c>
      <c r="N1997" s="24" t="n">
        <f aca="false">L1997-M1997</f>
        <v>884</v>
      </c>
      <c r="O1997" s="25" t="n">
        <f aca="false">IF(L1997&gt;=M1997,1,0)</f>
        <v>1</v>
      </c>
      <c r="P1997" s="26" t="n">
        <v>0.6189</v>
      </c>
      <c r="Q1997" s="26" t="n">
        <v>0.088</v>
      </c>
      <c r="R1997" s="25" t="n">
        <v>77</v>
      </c>
      <c r="S1997" s="21" t="n">
        <v>15</v>
      </c>
    </row>
    <row r="1998" customFormat="false" ht="15" hidden="false" customHeight="true" outlineLevel="0" collapsed="false">
      <c r="A1998" s="19" t="n">
        <v>46085</v>
      </c>
      <c r="B1998" s="1" t="s">
        <v>431</v>
      </c>
      <c r="C1998" s="1" t="s">
        <v>164</v>
      </c>
      <c r="D1998" s="1" t="n">
        <v>21</v>
      </c>
      <c r="E1998" s="1" t="s">
        <v>10</v>
      </c>
      <c r="F1998" s="1" t="s">
        <v>361</v>
      </c>
      <c r="G1998" s="1" t="s">
        <v>370</v>
      </c>
      <c r="H1998" s="20" t="n">
        <v>850</v>
      </c>
      <c r="I1998" s="21" t="n">
        <v>46.93</v>
      </c>
      <c r="J1998" s="20" t="n">
        <f aca="false">H1998*I1998</f>
        <v>39890.5</v>
      </c>
      <c r="K1998" s="22" t="n">
        <v>3.6</v>
      </c>
      <c r="L1998" s="23" t="n">
        <f aca="false">H1998*K1998</f>
        <v>3060</v>
      </c>
      <c r="M1998" s="23" t="n">
        <v>2500</v>
      </c>
      <c r="N1998" s="24" t="n">
        <f aca="false">L1998-M1998</f>
        <v>560</v>
      </c>
      <c r="O1998" s="25" t="n">
        <f aca="false">IF(L1998&gt;=M1998,1,0)</f>
        <v>1</v>
      </c>
      <c r="P1998" s="26" t="n">
        <v>1.0028</v>
      </c>
      <c r="Q1998" s="26" t="n">
        <v>0.0815</v>
      </c>
      <c r="R1998" s="25" t="n">
        <v>77</v>
      </c>
      <c r="S1998" s="21" t="n">
        <v>9</v>
      </c>
    </row>
    <row r="1999" customFormat="false" ht="15" hidden="false" customHeight="true" outlineLevel="0" collapsed="false">
      <c r="A1999" s="19" t="n">
        <v>46085</v>
      </c>
      <c r="B1999" s="1" t="s">
        <v>431</v>
      </c>
      <c r="C1999" s="1" t="s">
        <v>164</v>
      </c>
      <c r="D1999" s="1" t="n">
        <v>22</v>
      </c>
      <c r="E1999" s="1" t="s">
        <v>10</v>
      </c>
      <c r="F1999" s="1" t="s">
        <v>399</v>
      </c>
      <c r="G1999" s="1" t="s">
        <v>405</v>
      </c>
      <c r="H1999" s="20" t="n">
        <v>1600</v>
      </c>
      <c r="I1999" s="21" t="n">
        <v>20.36</v>
      </c>
      <c r="J1999" s="20" t="n">
        <f aca="false">H1999*I1999</f>
        <v>32576</v>
      </c>
      <c r="K1999" s="22" t="n">
        <v>1.79</v>
      </c>
      <c r="L1999" s="23" t="n">
        <f aca="false">H1999*K1999</f>
        <v>2864</v>
      </c>
      <c r="M1999" s="23" t="n">
        <v>2500</v>
      </c>
      <c r="N1999" s="24" t="n">
        <f aca="false">L1999-M1999</f>
        <v>364</v>
      </c>
      <c r="O1999" s="25" t="n">
        <f aca="false">IF(L1999&gt;=M1999,1,0)</f>
        <v>1</v>
      </c>
      <c r="P1999" s="26" t="n">
        <v>0.8871</v>
      </c>
      <c r="Q1999" s="26" t="n">
        <v>0.0825</v>
      </c>
      <c r="R1999" s="25" t="n">
        <v>75</v>
      </c>
      <c r="S1999" s="21" t="n">
        <v>8</v>
      </c>
    </row>
    <row r="2000" customFormat="false" ht="15" hidden="false" customHeight="true" outlineLevel="0" collapsed="false">
      <c r="A2000" s="19" t="n">
        <v>46085</v>
      </c>
      <c r="B2000" s="1" t="s">
        <v>431</v>
      </c>
      <c r="C2000" s="1" t="s">
        <v>164</v>
      </c>
      <c r="D2000" s="1" t="n">
        <v>23</v>
      </c>
      <c r="E2000" s="1" t="s">
        <v>22</v>
      </c>
      <c r="F2000" s="1" t="s">
        <v>308</v>
      </c>
      <c r="G2000" s="1" t="s">
        <v>375</v>
      </c>
      <c r="H2000" s="20" t="n">
        <v>1450</v>
      </c>
      <c r="I2000" s="21" t="n">
        <v>22.23</v>
      </c>
      <c r="J2000" s="20" t="n">
        <f aca="false">H2000*I2000</f>
        <v>32233.5</v>
      </c>
      <c r="K2000" s="22" t="n">
        <v>1.12</v>
      </c>
      <c r="L2000" s="23" t="n">
        <f aca="false">H2000*K2000</f>
        <v>1624</v>
      </c>
      <c r="M2000" s="23" t="n">
        <v>2500</v>
      </c>
      <c r="N2000" s="24" t="n">
        <f aca="false">L2000-M2000</f>
        <v>-876</v>
      </c>
      <c r="O2000" s="25" t="n">
        <f aca="false">IF(L2000&gt;=M2000,1,0)</f>
        <v>0</v>
      </c>
      <c r="P2000" s="26" t="n">
        <v>0.7599</v>
      </c>
      <c r="Q2000" s="26" t="n">
        <v>0.0813</v>
      </c>
      <c r="R2000" s="25" t="n">
        <v>79</v>
      </c>
      <c r="S2000" s="21" t="n">
        <v>9</v>
      </c>
    </row>
    <row r="2001" customFormat="false" ht="15" hidden="false" customHeight="true" outlineLevel="0" collapsed="false">
      <c r="A2001" s="19" t="n">
        <v>46085</v>
      </c>
      <c r="B2001" s="1" t="s">
        <v>431</v>
      </c>
      <c r="C2001" s="1" t="s">
        <v>164</v>
      </c>
      <c r="D2001" s="1" t="n">
        <v>24</v>
      </c>
      <c r="E2001" s="1" t="s">
        <v>22</v>
      </c>
      <c r="F2001" s="1" t="s">
        <v>269</v>
      </c>
      <c r="G2001" s="1" t="s">
        <v>375</v>
      </c>
      <c r="H2001" s="20" t="n">
        <v>1300</v>
      </c>
      <c r="I2001" s="21" t="n">
        <v>20.12</v>
      </c>
      <c r="J2001" s="20" t="n">
        <f aca="false">H2001*I2001</f>
        <v>26156</v>
      </c>
      <c r="K2001" s="22" t="n">
        <v>1.15</v>
      </c>
      <c r="L2001" s="23" t="n">
        <f aca="false">H2001*K2001</f>
        <v>1495</v>
      </c>
      <c r="M2001" s="23" t="n">
        <v>2500</v>
      </c>
      <c r="N2001" s="24" t="n">
        <f aca="false">L2001-M2001</f>
        <v>-1005</v>
      </c>
      <c r="O2001" s="25" t="n">
        <f aca="false">IF(L2001&gt;=M2001,1,0)</f>
        <v>0</v>
      </c>
      <c r="P2001" s="26" t="n">
        <v>0.6097</v>
      </c>
      <c r="Q2001" s="26" t="n">
        <v>0.1004</v>
      </c>
      <c r="R2001" s="25" t="n">
        <v>74</v>
      </c>
      <c r="S2001" s="21" t="n">
        <v>10</v>
      </c>
    </row>
    <row r="2002" customFormat="false" ht="15" hidden="false" customHeight="true" outlineLevel="0" collapsed="false">
      <c r="A2002" s="19" t="n">
        <v>46085</v>
      </c>
      <c r="B2002" s="1" t="s">
        <v>431</v>
      </c>
      <c r="C2002" s="1" t="s">
        <v>164</v>
      </c>
      <c r="D2002" s="1" t="n">
        <v>25</v>
      </c>
      <c r="E2002" s="1" t="s">
        <v>219</v>
      </c>
      <c r="F2002" s="1" t="s">
        <v>435</v>
      </c>
      <c r="G2002" s="1" t="s">
        <v>436</v>
      </c>
      <c r="H2002" s="20" t="n">
        <v>720</v>
      </c>
      <c r="I2002" s="21" t="n">
        <v>22.76</v>
      </c>
      <c r="J2002" s="20" t="n">
        <f aca="false">H2002*I2002</f>
        <v>16387.2</v>
      </c>
      <c r="K2002" s="22" t="n">
        <v>2.45</v>
      </c>
      <c r="L2002" s="23" t="n">
        <f aca="false">H2002*K2002</f>
        <v>1764</v>
      </c>
      <c r="M2002" s="23" t="n">
        <v>2500</v>
      </c>
      <c r="N2002" s="24" t="n">
        <f aca="false">L2002-M2002</f>
        <v>-736</v>
      </c>
      <c r="O2002" s="25" t="n">
        <f aca="false">IF(L2002&gt;=M2002,1,0)</f>
        <v>0</v>
      </c>
      <c r="P2002" s="26" t="n">
        <v>0.4241</v>
      </c>
      <c r="Q2002" s="26" t="n">
        <v>0.1883</v>
      </c>
      <c r="R2002" s="25" t="n">
        <v>78</v>
      </c>
      <c r="S2002" s="21" t="n">
        <v>8</v>
      </c>
    </row>
    <row r="2003" customFormat="false" ht="15" hidden="false" customHeight="true" outlineLevel="0" collapsed="false">
      <c r="A2003" s="19" t="n">
        <v>46085</v>
      </c>
      <c r="B2003" s="1" t="s">
        <v>431</v>
      </c>
      <c r="C2003" s="1" t="s">
        <v>164</v>
      </c>
      <c r="D2003" s="1" t="n">
        <v>26</v>
      </c>
      <c r="E2003" s="1" t="s">
        <v>10</v>
      </c>
      <c r="F2003" s="1" t="s">
        <v>400</v>
      </c>
      <c r="G2003" s="1" t="s">
        <v>406</v>
      </c>
      <c r="H2003" s="20" t="n">
        <v>1450</v>
      </c>
      <c r="I2003" s="21" t="n">
        <v>22.46</v>
      </c>
      <c r="J2003" s="20" t="n">
        <f aca="false">H2003*I2003</f>
        <v>32567</v>
      </c>
      <c r="K2003" s="22" t="n">
        <v>1.56</v>
      </c>
      <c r="L2003" s="23" t="n">
        <f aca="false">H2003*K2003</f>
        <v>2262</v>
      </c>
      <c r="M2003" s="23" t="n">
        <v>2500</v>
      </c>
      <c r="N2003" s="24" t="n">
        <f aca="false">L2003-M2003</f>
        <v>-238</v>
      </c>
      <c r="O2003" s="25" t="n">
        <f aca="false">IF(L2003&gt;=M2003,1,0)</f>
        <v>0</v>
      </c>
      <c r="P2003" s="26" t="n">
        <v>0.8942</v>
      </c>
      <c r="Q2003" s="26" t="n">
        <v>0.0775</v>
      </c>
      <c r="R2003" s="25" t="n">
        <v>75</v>
      </c>
      <c r="S2003" s="21" t="n">
        <v>8</v>
      </c>
    </row>
    <row r="2004" customFormat="false" ht="15" hidden="false" customHeight="true" outlineLevel="0" collapsed="false">
      <c r="A2004" s="19" t="n">
        <v>46085</v>
      </c>
      <c r="B2004" s="1" t="s">
        <v>431</v>
      </c>
      <c r="C2004" s="1" t="s">
        <v>164</v>
      </c>
      <c r="D2004" s="1" t="n">
        <v>27</v>
      </c>
      <c r="E2004" s="1" t="s">
        <v>219</v>
      </c>
      <c r="F2004" s="1" t="s">
        <v>439</v>
      </c>
      <c r="G2004" s="1" t="s">
        <v>221</v>
      </c>
      <c r="H2004" s="20" t="n">
        <v>1500</v>
      </c>
      <c r="I2004" s="21" t="n">
        <v>19.84</v>
      </c>
      <c r="J2004" s="20" t="n">
        <f aca="false">H2004*I2004</f>
        <v>29760</v>
      </c>
      <c r="K2004" s="22" t="n">
        <v>1.2</v>
      </c>
      <c r="L2004" s="23" t="n">
        <f aca="false">H2004*K2004</f>
        <v>1800</v>
      </c>
      <c r="M2004" s="23" t="n">
        <v>2500</v>
      </c>
      <c r="N2004" s="24" t="n">
        <f aca="false">L2004-M2004</f>
        <v>-700</v>
      </c>
      <c r="O2004" s="25" t="n">
        <f aca="false">IF(L2004&gt;=M2004,1,0)</f>
        <v>0</v>
      </c>
      <c r="P2004" s="26" t="n">
        <v>0.8779</v>
      </c>
      <c r="Q2004" s="26" t="n">
        <v>0.1274</v>
      </c>
      <c r="R2004" s="25" t="n">
        <v>73</v>
      </c>
      <c r="S2004" s="21" t="n">
        <v>8</v>
      </c>
    </row>
    <row r="2005" customFormat="false" ht="15" hidden="false" customHeight="true" outlineLevel="0" collapsed="false">
      <c r="A2005" s="19" t="n">
        <v>46085</v>
      </c>
      <c r="B2005" s="1" t="s">
        <v>431</v>
      </c>
      <c r="C2005" s="1" t="s">
        <v>164</v>
      </c>
      <c r="D2005" s="1" t="n">
        <v>28</v>
      </c>
      <c r="E2005" s="1" t="s">
        <v>176</v>
      </c>
      <c r="F2005" s="1" t="s">
        <v>292</v>
      </c>
      <c r="G2005" s="1" t="s">
        <v>223</v>
      </c>
      <c r="H2005" s="20" t="n">
        <v>900</v>
      </c>
      <c r="I2005" s="21" t="n">
        <v>27.12</v>
      </c>
      <c r="J2005" s="20" t="n">
        <f aca="false">H2005*I2005</f>
        <v>24408</v>
      </c>
      <c r="K2005" s="22" t="n">
        <v>2.16</v>
      </c>
      <c r="L2005" s="23" t="n">
        <f aca="false">H2005*K2005</f>
        <v>1944</v>
      </c>
      <c r="M2005" s="23" t="n">
        <v>2500</v>
      </c>
      <c r="N2005" s="24" t="n">
        <f aca="false">L2005-M2005</f>
        <v>-556</v>
      </c>
      <c r="O2005" s="25" t="n">
        <f aca="false">IF(L2005&gt;=M2005,1,0)</f>
        <v>0</v>
      </c>
      <c r="P2005" s="26" t="n">
        <v>0.582</v>
      </c>
      <c r="Q2005" s="26" t="n">
        <v>0.113</v>
      </c>
      <c r="R2005" s="25" t="n">
        <v>77</v>
      </c>
      <c r="S2005" s="21" t="n">
        <v>9</v>
      </c>
    </row>
    <row r="2006" customFormat="false" ht="15" hidden="false" customHeight="true" outlineLevel="0" collapsed="false">
      <c r="A2006" s="19" t="n">
        <v>46085</v>
      </c>
      <c r="B2006" s="1" t="s">
        <v>431</v>
      </c>
      <c r="C2006" s="1" t="s">
        <v>164</v>
      </c>
      <c r="D2006" s="1" t="n">
        <v>29</v>
      </c>
      <c r="E2006" s="1" t="s">
        <v>10</v>
      </c>
      <c r="F2006" s="1" t="s">
        <v>207</v>
      </c>
      <c r="G2006" s="1" t="s">
        <v>161</v>
      </c>
      <c r="H2006" s="20" t="n">
        <v>1600</v>
      </c>
      <c r="I2006" s="21" t="n">
        <v>19.05</v>
      </c>
      <c r="J2006" s="20" t="n">
        <f aca="false">H2006*I2006</f>
        <v>30480</v>
      </c>
      <c r="K2006" s="22" t="n">
        <v>1.83</v>
      </c>
      <c r="L2006" s="23" t="n">
        <f aca="false">H2006*K2006</f>
        <v>2928</v>
      </c>
      <c r="M2006" s="23" t="n">
        <v>2500</v>
      </c>
      <c r="N2006" s="24" t="n">
        <f aca="false">L2006-M2006</f>
        <v>428</v>
      </c>
      <c r="O2006" s="25" t="n">
        <f aca="false">IF(L2006&gt;=M2006,1,0)</f>
        <v>1</v>
      </c>
      <c r="P2006" s="26" t="n">
        <v>0.8596</v>
      </c>
      <c r="Q2006" s="26" t="n">
        <v>0.1101</v>
      </c>
      <c r="R2006" s="25" t="n">
        <v>74</v>
      </c>
      <c r="S2006" s="21" t="n">
        <v>8</v>
      </c>
    </row>
    <row r="2007" customFormat="false" ht="15" hidden="false" customHeight="true" outlineLevel="0" collapsed="false">
      <c r="A2007" s="19" t="n">
        <v>46085</v>
      </c>
      <c r="B2007" s="1" t="s">
        <v>431</v>
      </c>
      <c r="C2007" s="1" t="s">
        <v>164</v>
      </c>
      <c r="D2007" s="1" t="n">
        <v>30</v>
      </c>
      <c r="E2007" s="1" t="s">
        <v>10</v>
      </c>
      <c r="F2007" s="1" t="s">
        <v>160</v>
      </c>
      <c r="G2007" s="1" t="s">
        <v>161</v>
      </c>
      <c r="H2007" s="20" t="n">
        <v>1620</v>
      </c>
      <c r="I2007" s="21" t="n">
        <v>21.64</v>
      </c>
      <c r="J2007" s="20" t="n">
        <f aca="false">H2007*I2007</f>
        <v>35056.8</v>
      </c>
      <c r="K2007" s="22" t="n">
        <v>1.83</v>
      </c>
      <c r="L2007" s="23" t="n">
        <f aca="false">H2007*K2007</f>
        <v>2964.6</v>
      </c>
      <c r="M2007" s="23" t="n">
        <v>2500</v>
      </c>
      <c r="N2007" s="24" t="n">
        <f aca="false">L2007-M2007</f>
        <v>464.6</v>
      </c>
      <c r="O2007" s="25" t="n">
        <f aca="false">IF(L2007&gt;=M2007,1,0)</f>
        <v>1</v>
      </c>
      <c r="P2007" s="26" t="n">
        <v>0.9378</v>
      </c>
      <c r="Q2007" s="26" t="n">
        <v>0.1019</v>
      </c>
      <c r="R2007" s="25" t="n">
        <v>77</v>
      </c>
      <c r="S2007" s="21" t="n">
        <v>8</v>
      </c>
    </row>
    <row r="2008" customFormat="false" ht="15" hidden="false" customHeight="true" outlineLevel="0" collapsed="false">
      <c r="A2008" s="19" t="n">
        <v>46085</v>
      </c>
      <c r="B2008" s="1" t="s">
        <v>431</v>
      </c>
      <c r="C2008" s="1" t="s">
        <v>164</v>
      </c>
      <c r="D2008" s="1" t="n">
        <v>31</v>
      </c>
      <c r="E2008" s="1" t="s">
        <v>176</v>
      </c>
      <c r="F2008" s="1" t="s">
        <v>428</v>
      </c>
      <c r="G2008" s="1" t="s">
        <v>437</v>
      </c>
      <c r="H2008" s="20" t="n">
        <v>1350</v>
      </c>
      <c r="I2008" s="21" t="n">
        <v>21.47</v>
      </c>
      <c r="J2008" s="20" t="n">
        <f aca="false">H2008*I2008</f>
        <v>28984.5</v>
      </c>
      <c r="K2008" s="22" t="n">
        <v>1.66</v>
      </c>
      <c r="L2008" s="23" t="n">
        <f aca="false">H2008*K2008</f>
        <v>2241</v>
      </c>
      <c r="M2008" s="23" t="n">
        <v>2500</v>
      </c>
      <c r="N2008" s="24" t="n">
        <f aca="false">L2008-M2008</f>
        <v>-259</v>
      </c>
      <c r="O2008" s="25" t="n">
        <f aca="false">IF(L2008&gt;=M2008,1,0)</f>
        <v>0</v>
      </c>
      <c r="P2008" s="26" t="n">
        <v>0.8372</v>
      </c>
      <c r="Q2008" s="26" t="n">
        <v>0.1518</v>
      </c>
      <c r="R2008" s="25" t="n">
        <v>72</v>
      </c>
      <c r="S2008" s="21" t="n">
        <v>8</v>
      </c>
    </row>
    <row r="2009" customFormat="false" ht="15" hidden="false" customHeight="true" outlineLevel="0" collapsed="false">
      <c r="A2009" s="19" t="n">
        <v>46085</v>
      </c>
      <c r="B2009" s="1" t="s">
        <v>431</v>
      </c>
      <c r="C2009" s="1" t="s">
        <v>164</v>
      </c>
      <c r="D2009" s="1" t="n">
        <v>32</v>
      </c>
      <c r="E2009" s="1" t="s">
        <v>176</v>
      </c>
      <c r="F2009" s="1" t="s">
        <v>429</v>
      </c>
      <c r="G2009" s="1" t="s">
        <v>437</v>
      </c>
      <c r="H2009" s="20" t="n">
        <v>1350</v>
      </c>
      <c r="I2009" s="21" t="n">
        <v>21.47</v>
      </c>
      <c r="J2009" s="20" t="n">
        <f aca="false">H2009*I2009</f>
        <v>28984.5</v>
      </c>
      <c r="K2009" s="22" t="n">
        <v>1.66</v>
      </c>
      <c r="L2009" s="23" t="n">
        <f aca="false">H2009*K2009</f>
        <v>2241</v>
      </c>
      <c r="M2009" s="23" t="n">
        <v>2500</v>
      </c>
      <c r="N2009" s="24" t="n">
        <f aca="false">L2009-M2009</f>
        <v>-259</v>
      </c>
      <c r="O2009" s="25" t="n">
        <f aca="false">IF(L2009&gt;=M2009,1,0)</f>
        <v>0</v>
      </c>
      <c r="P2009" s="26" t="n">
        <v>0.8596</v>
      </c>
      <c r="Q2009" s="26" t="n">
        <v>0.0735</v>
      </c>
      <c r="R2009" s="25" t="n">
        <v>69</v>
      </c>
      <c r="S2009" s="21" t="n">
        <v>8</v>
      </c>
    </row>
    <row r="2010" customFormat="false" ht="15" hidden="false" customHeight="true" outlineLevel="0" collapsed="false">
      <c r="A2010" s="19" t="n">
        <v>46085</v>
      </c>
      <c r="B2010" s="1" t="s">
        <v>431</v>
      </c>
      <c r="C2010" s="1" t="s">
        <v>190</v>
      </c>
      <c r="D2010" s="1" t="n">
        <v>33</v>
      </c>
      <c r="E2010" s="1" t="s">
        <v>16</v>
      </c>
      <c r="F2010" s="1" t="s">
        <v>300</v>
      </c>
      <c r="G2010" s="1" t="s">
        <v>260</v>
      </c>
      <c r="H2010" s="20" t="n">
        <v>1800</v>
      </c>
      <c r="I2010" s="21" t="n">
        <v>16.66</v>
      </c>
      <c r="J2010" s="20" t="n">
        <f aca="false">H2010*I2010</f>
        <v>29988</v>
      </c>
      <c r="K2010" s="22" t="n">
        <v>1.4</v>
      </c>
      <c r="L2010" s="23" t="n">
        <f aca="false">H2010*K2010</f>
        <v>2520</v>
      </c>
      <c r="M2010" s="23" t="n">
        <v>2500</v>
      </c>
      <c r="N2010" s="24" t="n">
        <f aca="false">L2010-M2010</f>
        <v>20</v>
      </c>
      <c r="O2010" s="25" t="n">
        <f aca="false">IF(L2010&gt;=M2010,1,0)</f>
        <v>1</v>
      </c>
      <c r="P2010" s="26" t="n">
        <v>0.861724137931035</v>
      </c>
      <c r="Q2010" s="26" t="n">
        <v>0.116061606160616</v>
      </c>
      <c r="R2010" s="25" t="n">
        <v>67</v>
      </c>
      <c r="S2010" s="21" t="n">
        <v>8</v>
      </c>
    </row>
    <row r="2011" customFormat="false" ht="15" hidden="false" customHeight="true" outlineLevel="0" collapsed="false">
      <c r="A2011" s="19" t="n">
        <v>46085</v>
      </c>
      <c r="B2011" s="1" t="s">
        <v>431</v>
      </c>
      <c r="C2011" s="1" t="s">
        <v>190</v>
      </c>
      <c r="D2011" s="1" t="n">
        <v>34</v>
      </c>
      <c r="E2011" s="1" t="s">
        <v>16</v>
      </c>
      <c r="F2011" s="1" t="s">
        <v>300</v>
      </c>
      <c r="G2011" s="1" t="s">
        <v>260</v>
      </c>
      <c r="H2011" s="20" t="n">
        <v>2000</v>
      </c>
      <c r="I2011" s="21" t="n">
        <v>16.66</v>
      </c>
      <c r="J2011" s="20" t="n">
        <f aca="false">H2011*I2011</f>
        <v>33320</v>
      </c>
      <c r="K2011" s="22" t="n">
        <v>1.4</v>
      </c>
      <c r="L2011" s="23" t="n">
        <f aca="false">H2011*K2011</f>
        <v>2800</v>
      </c>
      <c r="M2011" s="23" t="n">
        <v>2500</v>
      </c>
      <c r="N2011" s="24" t="n">
        <f aca="false">L2011-M2011</f>
        <v>300</v>
      </c>
      <c r="O2011" s="25" t="n">
        <f aca="false">IF(L2011&gt;=M2011,1,0)</f>
        <v>1</v>
      </c>
      <c r="P2011" s="26" t="n">
        <v>0.905927134312126</v>
      </c>
      <c r="Q2011" s="26" t="n">
        <v>0.0805687203791469</v>
      </c>
      <c r="R2011" s="25" t="n">
        <v>78</v>
      </c>
      <c r="S2011" s="21" t="n">
        <v>9</v>
      </c>
    </row>
    <row r="2012" customFormat="false" ht="15" hidden="false" customHeight="true" outlineLevel="0" collapsed="false">
      <c r="A2012" s="19" t="n">
        <v>46085</v>
      </c>
      <c r="B2012" s="1" t="s">
        <v>431</v>
      </c>
      <c r="C2012" s="1" t="s">
        <v>190</v>
      </c>
      <c r="D2012" s="1" t="n">
        <v>35</v>
      </c>
      <c r="E2012" s="1" t="s">
        <v>16</v>
      </c>
      <c r="F2012" s="1" t="s">
        <v>300</v>
      </c>
      <c r="G2012" s="1" t="s">
        <v>260</v>
      </c>
      <c r="H2012" s="20" t="n">
        <v>1850</v>
      </c>
      <c r="I2012" s="21" t="n">
        <v>16.66</v>
      </c>
      <c r="J2012" s="20" t="n">
        <f aca="false">H2012*I2012</f>
        <v>30821</v>
      </c>
      <c r="K2012" s="22" t="n">
        <v>1.4</v>
      </c>
      <c r="L2012" s="23" t="n">
        <f aca="false">H2012*K2012</f>
        <v>2590</v>
      </c>
      <c r="M2012" s="23" t="n">
        <v>2500</v>
      </c>
      <c r="N2012" s="24" t="n">
        <f aca="false">L2012-M2012</f>
        <v>90</v>
      </c>
      <c r="O2012" s="25" t="n">
        <f aca="false">IF(L2012&gt;=M2012,1,0)</f>
        <v>1</v>
      </c>
      <c r="P2012" s="26" t="n">
        <v>0.9043720657277</v>
      </c>
      <c r="Q2012" s="26" t="n">
        <v>0.0581270182992465</v>
      </c>
      <c r="R2012" s="25" t="n">
        <v>75</v>
      </c>
      <c r="S2012" s="21" t="n">
        <v>8</v>
      </c>
    </row>
    <row r="2013" customFormat="false" ht="15" hidden="false" customHeight="true" outlineLevel="0" collapsed="false">
      <c r="A2013" s="19" t="n">
        <v>46085</v>
      </c>
      <c r="B2013" s="1" t="s">
        <v>431</v>
      </c>
      <c r="C2013" s="1" t="s">
        <v>190</v>
      </c>
      <c r="D2013" s="1" t="n">
        <v>36</v>
      </c>
      <c r="E2013" s="1" t="s">
        <v>16</v>
      </c>
      <c r="F2013" s="1" t="s">
        <v>300</v>
      </c>
      <c r="G2013" s="1" t="s">
        <v>260</v>
      </c>
      <c r="H2013" s="20" t="n">
        <v>1900</v>
      </c>
      <c r="I2013" s="21" t="n">
        <v>16.66</v>
      </c>
      <c r="J2013" s="20" t="n">
        <f aca="false">H2013*I2013</f>
        <v>31654</v>
      </c>
      <c r="K2013" s="22" t="n">
        <v>1.4</v>
      </c>
      <c r="L2013" s="23" t="n">
        <f aca="false">H2013*K2013</f>
        <v>2660</v>
      </c>
      <c r="M2013" s="23" t="n">
        <v>2500</v>
      </c>
      <c r="N2013" s="24" t="n">
        <f aca="false">L2013-M2013</f>
        <v>160</v>
      </c>
      <c r="O2013" s="25" t="n">
        <f aca="false">IF(L2013&gt;=M2013,1,0)</f>
        <v>1</v>
      </c>
      <c r="P2013" s="26" t="n">
        <v>0.90028441410694</v>
      </c>
      <c r="Q2013" s="26" t="n">
        <v>0.0891350210970464</v>
      </c>
      <c r="R2013" s="25" t="n">
        <v>67</v>
      </c>
      <c r="S2013" s="21" t="n">
        <v>9</v>
      </c>
    </row>
    <row r="2014" customFormat="false" ht="15" hidden="false" customHeight="true" outlineLevel="0" collapsed="false">
      <c r="A2014" s="19" t="n">
        <v>46085</v>
      </c>
      <c r="B2014" s="1" t="s">
        <v>431</v>
      </c>
      <c r="C2014" s="1" t="s">
        <v>190</v>
      </c>
      <c r="D2014" s="1" t="n">
        <v>37</v>
      </c>
      <c r="E2014" s="1" t="s">
        <v>16</v>
      </c>
      <c r="F2014" s="1" t="s">
        <v>441</v>
      </c>
      <c r="G2014" s="1" t="s">
        <v>260</v>
      </c>
      <c r="H2014" s="20" t="n">
        <v>1400</v>
      </c>
      <c r="I2014" s="21" t="n">
        <v>18</v>
      </c>
      <c r="J2014" s="20" t="n">
        <f aca="false">H2014*I2014</f>
        <v>25200</v>
      </c>
      <c r="K2014" s="22" t="n">
        <v>1.5</v>
      </c>
      <c r="L2014" s="23" t="n">
        <f aca="false">H2014*K2014</f>
        <v>2100</v>
      </c>
      <c r="M2014" s="23" t="n">
        <v>2500</v>
      </c>
      <c r="N2014" s="24" t="n">
        <f aca="false">L2014-M2014</f>
        <v>-400</v>
      </c>
      <c r="O2014" s="25" t="n">
        <f aca="false">IF(L2014&gt;=M2014,1,0)</f>
        <v>0</v>
      </c>
      <c r="P2014" s="26" t="n">
        <v>0.672</v>
      </c>
      <c r="Q2014" s="26" t="n">
        <v>0.0928242264647795</v>
      </c>
      <c r="R2014" s="25" t="n">
        <v>75</v>
      </c>
      <c r="S2014" s="21" t="n">
        <v>9</v>
      </c>
    </row>
    <row r="2015" customFormat="false" ht="15" hidden="false" customHeight="true" outlineLevel="0" collapsed="false">
      <c r="A2015" s="19" t="n">
        <v>46085</v>
      </c>
      <c r="B2015" s="1" t="s">
        <v>431</v>
      </c>
      <c r="C2015" s="1" t="s">
        <v>190</v>
      </c>
      <c r="D2015" s="1" t="n">
        <v>38</v>
      </c>
      <c r="E2015" s="1" t="s">
        <v>16</v>
      </c>
      <c r="F2015" s="1" t="s">
        <v>441</v>
      </c>
      <c r="G2015" s="1" t="s">
        <v>260</v>
      </c>
      <c r="H2015" s="20" t="n">
        <v>1400</v>
      </c>
      <c r="I2015" s="21" t="n">
        <v>18</v>
      </c>
      <c r="J2015" s="20" t="n">
        <f aca="false">H2015*I2015</f>
        <v>25200</v>
      </c>
      <c r="K2015" s="22" t="n">
        <v>1.5</v>
      </c>
      <c r="L2015" s="23" t="n">
        <f aca="false">H2015*K2015</f>
        <v>2100</v>
      </c>
      <c r="M2015" s="23" t="n">
        <v>2500</v>
      </c>
      <c r="N2015" s="24" t="n">
        <f aca="false">L2015-M2015</f>
        <v>-400</v>
      </c>
      <c r="O2015" s="25" t="n">
        <f aca="false">IF(L2015&gt;=M2015,1,0)</f>
        <v>0</v>
      </c>
      <c r="P2015" s="26" t="n">
        <v>0.654205607476636</v>
      </c>
      <c r="Q2015" s="26" t="n">
        <v>0.122969837587007</v>
      </c>
      <c r="R2015" s="25" t="n">
        <v>82</v>
      </c>
      <c r="S2015" s="21" t="n">
        <v>9</v>
      </c>
    </row>
    <row r="2016" customFormat="false" ht="15" hidden="false" customHeight="true" outlineLevel="0" collapsed="false">
      <c r="A2016" s="19" t="n">
        <v>46086</v>
      </c>
      <c r="B2016" s="1" t="s">
        <v>431</v>
      </c>
      <c r="C2016" s="1" t="s">
        <v>138</v>
      </c>
      <c r="D2016" s="1" t="n">
        <v>1</v>
      </c>
      <c r="E2016" s="1" t="s">
        <v>401</v>
      </c>
      <c r="F2016" s="1" t="s">
        <v>426</v>
      </c>
      <c r="G2016" s="1" t="s">
        <v>149</v>
      </c>
      <c r="H2016" s="20" t="n">
        <v>1100</v>
      </c>
      <c r="I2016" s="21" t="n">
        <v>22.31</v>
      </c>
      <c r="J2016" s="20" t="n">
        <f aca="false">H2016*I2016</f>
        <v>24541</v>
      </c>
      <c r="K2016" s="22" t="n">
        <v>2.75</v>
      </c>
      <c r="L2016" s="23" t="n">
        <f aca="false">H2016*K2016</f>
        <v>3025</v>
      </c>
      <c r="M2016" s="23" t="n">
        <v>2500</v>
      </c>
      <c r="N2016" s="24" t="n">
        <f aca="false">L2016-M2016</f>
        <v>525</v>
      </c>
      <c r="O2016" s="25" t="n">
        <f aca="false">IF(L2016&gt;=M2016,1,0)</f>
        <v>1</v>
      </c>
      <c r="P2016" s="26" t="n">
        <v>0.6544</v>
      </c>
      <c r="Q2016" s="26" t="n">
        <v>0.168</v>
      </c>
      <c r="R2016" s="25" t="n">
        <v>76</v>
      </c>
      <c r="S2016" s="21" t="n">
        <v>8</v>
      </c>
    </row>
    <row r="2017" customFormat="false" ht="15" hidden="false" customHeight="true" outlineLevel="0" collapsed="false">
      <c r="A2017" s="19" t="n">
        <v>46086</v>
      </c>
      <c r="B2017" s="1" t="s">
        <v>431</v>
      </c>
      <c r="C2017" s="1" t="s">
        <v>138</v>
      </c>
      <c r="D2017" s="1" t="n">
        <v>2</v>
      </c>
      <c r="E2017" s="1" t="s">
        <v>401</v>
      </c>
      <c r="F2017" s="1" t="s">
        <v>402</v>
      </c>
      <c r="G2017" s="1" t="s">
        <v>416</v>
      </c>
      <c r="H2017" s="20" t="n">
        <v>1000</v>
      </c>
      <c r="I2017" s="21" t="n">
        <v>22.11</v>
      </c>
      <c r="J2017" s="20" t="n">
        <f aca="false">H2017*I2017</f>
        <v>22110</v>
      </c>
      <c r="K2017" s="22" t="n">
        <v>2.75</v>
      </c>
      <c r="L2017" s="23" t="n">
        <f aca="false">H2017*K2017</f>
        <v>2750</v>
      </c>
      <c r="M2017" s="23" t="n">
        <v>2500</v>
      </c>
      <c r="N2017" s="24" t="n">
        <f aca="false">L2017-M2017</f>
        <v>250</v>
      </c>
      <c r="O2017" s="25" t="n">
        <f aca="false">IF(L2017&gt;=M2017,1,0)</f>
        <v>1</v>
      </c>
      <c r="P2017" s="26" t="n">
        <v>0.5924</v>
      </c>
      <c r="Q2017" s="26" t="n">
        <v>0.1006</v>
      </c>
      <c r="R2017" s="25" t="n">
        <v>75</v>
      </c>
      <c r="S2017" s="21" t="n">
        <v>8</v>
      </c>
    </row>
    <row r="2018" customFormat="false" ht="15" hidden="false" customHeight="true" outlineLevel="0" collapsed="false">
      <c r="A2018" s="19" t="n">
        <v>46086</v>
      </c>
      <c r="B2018" s="1" t="s">
        <v>431</v>
      </c>
      <c r="C2018" s="1" t="s">
        <v>138</v>
      </c>
      <c r="D2018" s="1" t="n">
        <v>3</v>
      </c>
      <c r="E2018" s="1" t="s">
        <v>13</v>
      </c>
      <c r="F2018" s="1" t="s">
        <v>234</v>
      </c>
      <c r="G2018" s="1" t="s">
        <v>149</v>
      </c>
      <c r="H2018" s="20" t="n">
        <v>1550</v>
      </c>
      <c r="I2018" s="21" t="n">
        <v>20.83</v>
      </c>
      <c r="J2018" s="20" t="n">
        <f aca="false">H2018*I2018</f>
        <v>32286.5</v>
      </c>
      <c r="K2018" s="22" t="n">
        <v>2.2</v>
      </c>
      <c r="L2018" s="23" t="n">
        <f aca="false">H2018*K2018</f>
        <v>3410</v>
      </c>
      <c r="M2018" s="23" t="n">
        <v>2500</v>
      </c>
      <c r="N2018" s="24" t="n">
        <f aca="false">L2018-M2018</f>
        <v>910.000000000001</v>
      </c>
      <c r="O2018" s="25" t="n">
        <f aca="false">IF(L2018&gt;=M2018,1,0)</f>
        <v>1</v>
      </c>
      <c r="P2018" s="26" t="n">
        <v>0.8821</v>
      </c>
      <c r="Q2018" s="26" t="n">
        <v>0.1187</v>
      </c>
      <c r="R2018" s="25" t="n">
        <v>75</v>
      </c>
      <c r="S2018" s="21" t="n">
        <v>8</v>
      </c>
    </row>
    <row r="2019" customFormat="false" ht="15" hidden="false" customHeight="true" outlineLevel="0" collapsed="false">
      <c r="A2019" s="19" t="n">
        <v>46086</v>
      </c>
      <c r="B2019" s="1" t="s">
        <v>431</v>
      </c>
      <c r="C2019" s="1" t="s">
        <v>138</v>
      </c>
      <c r="D2019" s="1" t="n">
        <v>4</v>
      </c>
      <c r="E2019" s="1" t="s">
        <v>145</v>
      </c>
      <c r="F2019" s="1" t="s">
        <v>403</v>
      </c>
      <c r="G2019" s="1" t="s">
        <v>336</v>
      </c>
      <c r="H2019" s="20" t="n">
        <v>1200</v>
      </c>
      <c r="I2019" s="21" t="n">
        <v>21.54</v>
      </c>
      <c r="J2019" s="20" t="n">
        <f aca="false">H2019*I2019</f>
        <v>25848</v>
      </c>
      <c r="K2019" s="22" t="n">
        <v>2.2</v>
      </c>
      <c r="L2019" s="23" t="n">
        <f aca="false">H2019*K2019</f>
        <v>2640</v>
      </c>
      <c r="M2019" s="23" t="n">
        <v>2500</v>
      </c>
      <c r="N2019" s="24" t="n">
        <f aca="false">L2019-M2019</f>
        <v>140</v>
      </c>
      <c r="O2019" s="25" t="n">
        <f aca="false">IF(L2019&gt;=M2019,1,0)</f>
        <v>1</v>
      </c>
      <c r="P2019" s="26" t="n">
        <v>0.7277</v>
      </c>
      <c r="Q2019" s="26" t="n">
        <v>0.1148</v>
      </c>
      <c r="R2019" s="25" t="n">
        <v>73</v>
      </c>
      <c r="S2019" s="21" t="n">
        <v>8</v>
      </c>
    </row>
    <row r="2020" customFormat="false" ht="15" hidden="false" customHeight="true" outlineLevel="0" collapsed="false">
      <c r="A2020" s="19" t="n">
        <v>46086</v>
      </c>
      <c r="B2020" s="1" t="s">
        <v>431</v>
      </c>
      <c r="C2020" s="1" t="s">
        <v>138</v>
      </c>
      <c r="D2020" s="1" t="n">
        <v>5</v>
      </c>
      <c r="E2020" s="1" t="s">
        <v>13</v>
      </c>
      <c r="F2020" s="1" t="s">
        <v>200</v>
      </c>
      <c r="G2020" s="1" t="s">
        <v>149</v>
      </c>
      <c r="H2020" s="20" t="n">
        <v>1400</v>
      </c>
      <c r="I2020" s="21" t="n">
        <v>19.64</v>
      </c>
      <c r="J2020" s="20" t="n">
        <f aca="false">H2020*I2020</f>
        <v>27496</v>
      </c>
      <c r="K2020" s="22" t="n">
        <v>2.2</v>
      </c>
      <c r="L2020" s="23" t="n">
        <f aca="false">H2020*K2020</f>
        <v>3080</v>
      </c>
      <c r="M2020" s="23" t="n">
        <v>2500</v>
      </c>
      <c r="N2020" s="24" t="n">
        <f aca="false">L2020-M2020</f>
        <v>580.000000000001</v>
      </c>
      <c r="O2020" s="25" t="n">
        <f aca="false">IF(L2020&gt;=M2020,1,0)</f>
        <v>1</v>
      </c>
      <c r="P2020" s="26" t="n">
        <v>0.8097</v>
      </c>
      <c r="Q2020" s="26" t="n">
        <v>0.1483</v>
      </c>
      <c r="R2020" s="25" t="n">
        <v>70</v>
      </c>
      <c r="S2020" s="21" t="n">
        <v>8</v>
      </c>
    </row>
    <row r="2021" customFormat="false" ht="15" hidden="false" customHeight="true" outlineLevel="0" collapsed="false">
      <c r="A2021" s="19" t="n">
        <v>46086</v>
      </c>
      <c r="B2021" s="1" t="s">
        <v>431</v>
      </c>
      <c r="C2021" s="1" t="s">
        <v>138</v>
      </c>
      <c r="D2021" s="1" t="n">
        <v>6</v>
      </c>
      <c r="E2021" s="1" t="s">
        <v>401</v>
      </c>
      <c r="F2021" s="1" t="s">
        <v>443</v>
      </c>
      <c r="G2021" s="1" t="s">
        <v>444</v>
      </c>
      <c r="H2021" s="20" t="n">
        <v>500</v>
      </c>
      <c r="I2021" s="21" t="n">
        <v>25.27</v>
      </c>
      <c r="J2021" s="20" t="n">
        <f aca="false">H2021*I2021</f>
        <v>12635</v>
      </c>
      <c r="K2021" s="22" t="n">
        <v>3</v>
      </c>
      <c r="L2021" s="23" t="n">
        <f aca="false">H2021*K2021</f>
        <v>1500</v>
      </c>
      <c r="M2021" s="23" t="n">
        <v>2500</v>
      </c>
      <c r="N2021" s="24" t="n">
        <f aca="false">L2021-M2021</f>
        <v>-1000</v>
      </c>
      <c r="O2021" s="25" t="n">
        <f aca="false">IF(L2021&gt;=M2021,1,0)</f>
        <v>0</v>
      </c>
      <c r="P2021" s="26" t="n">
        <v>0.326</v>
      </c>
      <c r="Q2021" s="26" t="n">
        <v>0.5</v>
      </c>
      <c r="R2021" s="25" t="n">
        <v>78</v>
      </c>
      <c r="S2021" s="21" t="n">
        <v>8</v>
      </c>
    </row>
    <row r="2022" customFormat="false" ht="15" hidden="false" customHeight="true" outlineLevel="0" collapsed="false">
      <c r="A2022" s="19" t="n">
        <v>46086</v>
      </c>
      <c r="B2022" s="1" t="s">
        <v>431</v>
      </c>
      <c r="C2022" s="1" t="s">
        <v>138</v>
      </c>
      <c r="D2022" s="1" t="n">
        <v>7</v>
      </c>
      <c r="E2022" s="1" t="s">
        <v>13</v>
      </c>
      <c r="F2022" s="1" t="s">
        <v>235</v>
      </c>
      <c r="G2022" s="1" t="s">
        <v>149</v>
      </c>
      <c r="H2022" s="20" t="n">
        <v>1550</v>
      </c>
      <c r="I2022" s="21" t="n">
        <v>19.64</v>
      </c>
      <c r="J2022" s="20" t="n">
        <f aca="false">H2022*I2022</f>
        <v>30442</v>
      </c>
      <c r="K2022" s="22" t="n">
        <v>2.2</v>
      </c>
      <c r="L2022" s="23" t="n">
        <f aca="false">H2022*K2022</f>
        <v>3410</v>
      </c>
      <c r="M2022" s="23" t="n">
        <v>2500</v>
      </c>
      <c r="N2022" s="24" t="n">
        <f aca="false">L2022-M2022</f>
        <v>910.000000000001</v>
      </c>
      <c r="O2022" s="25" t="n">
        <f aca="false">IF(L2022&gt;=M2022,1,0)</f>
        <v>1</v>
      </c>
      <c r="P2022" s="26" t="n">
        <v>0.9028</v>
      </c>
      <c r="Q2022" s="26" t="n">
        <v>0.1321</v>
      </c>
      <c r="R2022" s="25" t="n">
        <v>69</v>
      </c>
      <c r="S2022" s="21" t="n">
        <v>8</v>
      </c>
    </row>
    <row r="2023" customFormat="false" ht="15" hidden="false" customHeight="true" outlineLevel="0" collapsed="false">
      <c r="A2023" s="19" t="n">
        <v>46086</v>
      </c>
      <c r="B2023" s="1" t="s">
        <v>431</v>
      </c>
      <c r="C2023" s="1" t="s">
        <v>138</v>
      </c>
      <c r="D2023" s="1" t="n">
        <v>8</v>
      </c>
      <c r="E2023" s="1" t="s">
        <v>13</v>
      </c>
      <c r="F2023" s="1" t="s">
        <v>423</v>
      </c>
      <c r="G2023" s="1" t="s">
        <v>149</v>
      </c>
      <c r="H2023" s="20" t="n">
        <v>1250</v>
      </c>
      <c r="I2023" s="21" t="n">
        <v>22.28</v>
      </c>
      <c r="J2023" s="20" t="n">
        <f aca="false">H2023*I2023</f>
        <v>27850</v>
      </c>
      <c r="K2023" s="22" t="n">
        <v>2.2</v>
      </c>
      <c r="L2023" s="23" t="n">
        <f aca="false">H2023*K2023</f>
        <v>2750</v>
      </c>
      <c r="M2023" s="23" t="n">
        <v>2500</v>
      </c>
      <c r="N2023" s="24" t="n">
        <f aca="false">L2023-M2023</f>
        <v>250</v>
      </c>
      <c r="O2023" s="25" t="n">
        <f aca="false">IF(L2023&gt;=M2023,1,0)</f>
        <v>1</v>
      </c>
      <c r="P2023" s="26" t="n">
        <v>0.7723</v>
      </c>
      <c r="Q2023" s="26" t="n">
        <v>0.1511</v>
      </c>
      <c r="R2023" s="25" t="n">
        <v>72</v>
      </c>
      <c r="S2023" s="21" t="n">
        <v>8</v>
      </c>
    </row>
    <row r="2024" customFormat="false" ht="15" hidden="false" customHeight="true" outlineLevel="0" collapsed="false">
      <c r="A2024" s="19" t="n">
        <v>46086</v>
      </c>
      <c r="B2024" s="1" t="s">
        <v>431</v>
      </c>
      <c r="C2024" s="1" t="s">
        <v>138</v>
      </c>
      <c r="D2024" s="1" t="n">
        <v>9</v>
      </c>
      <c r="E2024" s="1" t="s">
        <v>10</v>
      </c>
      <c r="F2024" s="1" t="s">
        <v>417</v>
      </c>
      <c r="G2024" s="1" t="s">
        <v>424</v>
      </c>
      <c r="H2024" s="20" t="n">
        <v>1500</v>
      </c>
      <c r="I2024" s="21" t="n">
        <v>17.41</v>
      </c>
      <c r="J2024" s="20" t="n">
        <f aca="false">H2024*I2024</f>
        <v>26115</v>
      </c>
      <c r="K2024" s="22" t="n">
        <v>1.44</v>
      </c>
      <c r="L2024" s="23" t="n">
        <f aca="false">H2024*K2024</f>
        <v>2160</v>
      </c>
      <c r="M2024" s="23" t="n">
        <v>2500</v>
      </c>
      <c r="N2024" s="24" t="n">
        <f aca="false">L2024-M2024</f>
        <v>-340</v>
      </c>
      <c r="O2024" s="25" t="n">
        <f aca="false">IF(L2024&gt;=M2024,1,0)</f>
        <v>0</v>
      </c>
      <c r="P2024" s="26" t="n">
        <v>0.8306</v>
      </c>
      <c r="Q2024" s="26" t="n">
        <v>0.11</v>
      </c>
      <c r="R2024" s="25" t="n">
        <v>63</v>
      </c>
      <c r="S2024" s="21" t="n">
        <v>8</v>
      </c>
    </row>
    <row r="2025" customFormat="false" ht="15" hidden="false" customHeight="true" outlineLevel="0" collapsed="false">
      <c r="A2025" s="19" t="n">
        <v>46086</v>
      </c>
      <c r="B2025" s="1" t="s">
        <v>431</v>
      </c>
      <c r="C2025" s="1" t="s">
        <v>138</v>
      </c>
      <c r="D2025" s="1" t="n">
        <v>10</v>
      </c>
      <c r="E2025" s="1" t="s">
        <v>16</v>
      </c>
      <c r="F2025" s="1" t="s">
        <v>300</v>
      </c>
      <c r="G2025" s="1" t="s">
        <v>316</v>
      </c>
      <c r="H2025" s="20" t="n">
        <v>1400</v>
      </c>
      <c r="I2025" s="21" t="n">
        <v>17.95</v>
      </c>
      <c r="J2025" s="20" t="n">
        <f aca="false">H2025*I2025</f>
        <v>25130</v>
      </c>
      <c r="K2025" s="22" t="n">
        <v>1.44</v>
      </c>
      <c r="L2025" s="23" t="n">
        <f aca="false">H2025*K2025</f>
        <v>2016</v>
      </c>
      <c r="M2025" s="23" t="n">
        <v>2500</v>
      </c>
      <c r="N2025" s="24" t="n">
        <f aca="false">L2025-M2025</f>
        <v>-484</v>
      </c>
      <c r="O2025" s="25" t="n">
        <f aca="false">IF(L2025&gt;=M2025,1,0)</f>
        <v>0</v>
      </c>
      <c r="P2025" s="26" t="n">
        <v>0.7699</v>
      </c>
      <c r="Q2025" s="26" t="n">
        <v>0.1274</v>
      </c>
      <c r="R2025" s="25" t="n">
        <v>68</v>
      </c>
      <c r="S2025" s="21" t="n">
        <v>8</v>
      </c>
    </row>
    <row r="2026" customFormat="false" ht="15" hidden="false" customHeight="true" outlineLevel="0" collapsed="false">
      <c r="A2026" s="19" t="n">
        <v>46086</v>
      </c>
      <c r="B2026" s="1" t="s">
        <v>431</v>
      </c>
      <c r="C2026" s="1" t="s">
        <v>138</v>
      </c>
      <c r="D2026" s="1" t="n">
        <v>11</v>
      </c>
      <c r="E2026" s="1" t="s">
        <v>16</v>
      </c>
      <c r="F2026" s="1" t="s">
        <v>427</v>
      </c>
      <c r="G2026" s="1" t="s">
        <v>434</v>
      </c>
      <c r="H2026" s="20" t="n">
        <v>1300</v>
      </c>
      <c r="I2026" s="21" t="n">
        <v>20.05</v>
      </c>
      <c r="J2026" s="20" t="n">
        <f aca="false">H2026*I2026</f>
        <v>26065</v>
      </c>
      <c r="K2026" s="22" t="n">
        <v>1.4</v>
      </c>
      <c r="L2026" s="23" t="n">
        <f aca="false">H2026*K2026</f>
        <v>1820</v>
      </c>
      <c r="M2026" s="23" t="n">
        <v>2500</v>
      </c>
      <c r="N2026" s="24" t="n">
        <f aca="false">L2026-M2026</f>
        <v>-680</v>
      </c>
      <c r="O2026" s="25" t="n">
        <f aca="false">IF(L2026&gt;=M2026,1,0)</f>
        <v>0</v>
      </c>
      <c r="P2026" s="26" t="n">
        <v>0.6885</v>
      </c>
      <c r="Q2026" s="26" t="n">
        <v>0.1154</v>
      </c>
      <c r="R2026" s="25" t="n">
        <v>76</v>
      </c>
      <c r="S2026" s="21" t="n">
        <v>8</v>
      </c>
    </row>
    <row r="2027" customFormat="false" ht="15" hidden="false" customHeight="true" outlineLevel="0" collapsed="false">
      <c r="A2027" s="19" t="n">
        <v>46086</v>
      </c>
      <c r="B2027" s="1" t="s">
        <v>431</v>
      </c>
      <c r="C2027" s="1" t="s">
        <v>138</v>
      </c>
      <c r="D2027" s="1" t="n">
        <v>12</v>
      </c>
      <c r="E2027" s="1" t="s">
        <v>10</v>
      </c>
      <c r="F2027" s="1" t="s">
        <v>417</v>
      </c>
      <c r="G2027" s="1" t="s">
        <v>424</v>
      </c>
      <c r="H2027" s="20" t="n">
        <v>1700</v>
      </c>
      <c r="I2027" s="21" t="n">
        <v>17.41</v>
      </c>
      <c r="J2027" s="20" t="n">
        <f aca="false">H2027*I2027</f>
        <v>29597</v>
      </c>
      <c r="K2027" s="22" t="n">
        <v>1.44</v>
      </c>
      <c r="L2027" s="23" t="n">
        <f aca="false">H2027*K2027</f>
        <v>2448</v>
      </c>
      <c r="M2027" s="23" t="n">
        <v>2500</v>
      </c>
      <c r="N2027" s="24" t="n">
        <f aca="false">L2027-M2027</f>
        <v>-52</v>
      </c>
      <c r="O2027" s="25" t="n">
        <f aca="false">IF(L2027&gt;=M2027,1,0)</f>
        <v>0</v>
      </c>
      <c r="P2027" s="26" t="n">
        <v>0.9378</v>
      </c>
      <c r="Q2027" s="26" t="n">
        <v>0.1054</v>
      </c>
      <c r="R2027" s="25" t="n">
        <v>64</v>
      </c>
      <c r="S2027" s="21" t="n">
        <v>8</v>
      </c>
    </row>
    <row r="2028" customFormat="false" ht="15" hidden="false" customHeight="true" outlineLevel="0" collapsed="false">
      <c r="A2028" s="19" t="n">
        <v>46086</v>
      </c>
      <c r="B2028" s="1" t="s">
        <v>431</v>
      </c>
      <c r="C2028" s="1" t="s">
        <v>138</v>
      </c>
      <c r="D2028" s="1" t="n">
        <v>13</v>
      </c>
      <c r="E2028" s="1" t="s">
        <v>10</v>
      </c>
      <c r="F2028" s="1" t="s">
        <v>167</v>
      </c>
      <c r="G2028" s="1" t="s">
        <v>208</v>
      </c>
      <c r="H2028" s="20" t="n">
        <v>1600</v>
      </c>
      <c r="I2028" s="21" t="n">
        <v>19.35</v>
      </c>
      <c r="J2028" s="20" t="n">
        <f aca="false">H2028*I2028</f>
        <v>30960</v>
      </c>
      <c r="K2028" s="22" t="n">
        <v>1.53</v>
      </c>
      <c r="L2028" s="23" t="n">
        <f aca="false">H2028*K2028</f>
        <v>2448</v>
      </c>
      <c r="M2028" s="23" t="n">
        <v>2500</v>
      </c>
      <c r="N2028" s="24" t="n">
        <f aca="false">L2028-M2028</f>
        <v>-52</v>
      </c>
      <c r="O2028" s="25" t="n">
        <f aca="false">IF(L2028&gt;=M2028,1,0)</f>
        <v>0</v>
      </c>
      <c r="P2028" s="26" t="n">
        <v>0.8761</v>
      </c>
      <c r="Q2028" s="26" t="n">
        <v>0.1415</v>
      </c>
      <c r="R2028" s="25" t="n">
        <v>71</v>
      </c>
      <c r="S2028" s="21" t="n">
        <v>8</v>
      </c>
    </row>
    <row r="2029" customFormat="false" ht="15" hidden="false" customHeight="true" outlineLevel="0" collapsed="false">
      <c r="A2029" s="19" t="n">
        <v>46086</v>
      </c>
      <c r="B2029" s="1" t="s">
        <v>431</v>
      </c>
      <c r="C2029" s="1" t="s">
        <v>138</v>
      </c>
      <c r="D2029" s="1" t="n">
        <v>14</v>
      </c>
      <c r="E2029" s="1" t="s">
        <v>10</v>
      </c>
      <c r="F2029" s="1" t="s">
        <v>160</v>
      </c>
      <c r="G2029" s="1" t="s">
        <v>161</v>
      </c>
      <c r="H2029" s="20" t="n">
        <v>1450</v>
      </c>
      <c r="I2029" s="21" t="n">
        <v>22.05</v>
      </c>
      <c r="J2029" s="20" t="n">
        <f aca="false">H2029*I2029</f>
        <v>31972.5</v>
      </c>
      <c r="K2029" s="22" t="n">
        <v>1.83</v>
      </c>
      <c r="L2029" s="23" t="n">
        <f aca="false">H2029*K2029</f>
        <v>2653.5</v>
      </c>
      <c r="M2029" s="23" t="n">
        <v>2500</v>
      </c>
      <c r="N2029" s="24" t="n">
        <f aca="false">L2029-M2029</f>
        <v>153.5</v>
      </c>
      <c r="O2029" s="25" t="n">
        <f aca="false">IF(L2029&gt;=M2029,1,0)</f>
        <v>1</v>
      </c>
      <c r="P2029" s="26" t="n">
        <v>0.9172</v>
      </c>
      <c r="Q2029" s="26" t="n">
        <v>0.1553</v>
      </c>
      <c r="R2029" s="25" t="n">
        <v>72</v>
      </c>
      <c r="S2029" s="21" t="n">
        <v>8</v>
      </c>
    </row>
    <row r="2030" customFormat="false" ht="15" hidden="false" customHeight="true" outlineLevel="0" collapsed="false">
      <c r="A2030" s="19" t="n">
        <v>46086</v>
      </c>
      <c r="B2030" s="1" t="s">
        <v>431</v>
      </c>
      <c r="C2030" s="1" t="s">
        <v>138</v>
      </c>
      <c r="D2030" s="1" t="n">
        <v>15</v>
      </c>
      <c r="E2030" s="1" t="s">
        <v>10</v>
      </c>
      <c r="F2030" s="1" t="s">
        <v>167</v>
      </c>
      <c r="G2030" s="1" t="s">
        <v>208</v>
      </c>
      <c r="H2030" s="20" t="n">
        <v>1900</v>
      </c>
      <c r="I2030" s="21" t="n">
        <v>19.05</v>
      </c>
      <c r="J2030" s="20" t="n">
        <f aca="false">H2030*I2030</f>
        <v>36195</v>
      </c>
      <c r="K2030" s="22" t="n">
        <v>1.53</v>
      </c>
      <c r="L2030" s="23" t="n">
        <f aca="false">H2030*K2030</f>
        <v>2907</v>
      </c>
      <c r="M2030" s="23" t="n">
        <v>2500</v>
      </c>
      <c r="N2030" s="24" t="n">
        <f aca="false">L2030-M2030</f>
        <v>407</v>
      </c>
      <c r="O2030" s="25" t="n">
        <f aca="false">IF(L2030&gt;=M2030,1,0)</f>
        <v>1</v>
      </c>
      <c r="P2030" s="26" t="n">
        <v>0.9825</v>
      </c>
      <c r="Q2030" s="26" t="n">
        <v>0.1505</v>
      </c>
      <c r="R2030" s="25" t="n">
        <v>73</v>
      </c>
      <c r="S2030" s="21" t="n">
        <v>8</v>
      </c>
    </row>
    <row r="2031" customFormat="false" ht="15" hidden="false" customHeight="true" outlineLevel="0" collapsed="false">
      <c r="A2031" s="19" t="n">
        <v>46086</v>
      </c>
      <c r="B2031" s="1" t="s">
        <v>431</v>
      </c>
      <c r="C2031" s="1" t="s">
        <v>138</v>
      </c>
      <c r="D2031" s="1" t="n">
        <v>16</v>
      </c>
      <c r="E2031" s="1" t="s">
        <v>10</v>
      </c>
      <c r="F2031" s="1" t="s">
        <v>438</v>
      </c>
      <c r="G2031" s="1" t="s">
        <v>442</v>
      </c>
      <c r="H2031" s="20" t="n">
        <v>620</v>
      </c>
      <c r="I2031" s="21" t="n">
        <v>31.85</v>
      </c>
      <c r="J2031" s="20" t="n">
        <f aca="false">H2031*I2031</f>
        <v>19747</v>
      </c>
      <c r="K2031" s="22" t="n">
        <v>1.53</v>
      </c>
      <c r="L2031" s="23" t="n">
        <f aca="false">H2031*K2031</f>
        <v>948.6</v>
      </c>
      <c r="M2031" s="23" t="n">
        <v>2500</v>
      </c>
      <c r="N2031" s="24" t="n">
        <f aca="false">L2031-M2031</f>
        <v>-1551.4</v>
      </c>
      <c r="O2031" s="25" t="n">
        <f aca="false">IF(L2031&gt;=M2031,1,0)</f>
        <v>0</v>
      </c>
      <c r="P2031" s="26" t="n">
        <v>0.5071</v>
      </c>
      <c r="Q2031" s="26" t="n">
        <v>0.3193</v>
      </c>
      <c r="R2031" s="25" t="n">
        <v>77</v>
      </c>
      <c r="S2031" s="21" t="n">
        <v>8</v>
      </c>
    </row>
    <row r="2032" customFormat="false" ht="15" hidden="false" customHeight="true" outlineLevel="0" collapsed="false">
      <c r="A2032" s="19" t="n">
        <v>46086</v>
      </c>
      <c r="B2032" s="1" t="s">
        <v>431</v>
      </c>
      <c r="C2032" s="1" t="s">
        <v>164</v>
      </c>
      <c r="D2032" s="1" t="n">
        <v>17</v>
      </c>
      <c r="E2032" s="1" t="s">
        <v>10</v>
      </c>
      <c r="F2032" s="1" t="s">
        <v>445</v>
      </c>
      <c r="G2032" s="1" t="s">
        <v>446</v>
      </c>
      <c r="H2032" s="20" t="n">
        <v>900</v>
      </c>
      <c r="I2032" s="21" t="n">
        <v>26.51</v>
      </c>
      <c r="J2032" s="20" t="n">
        <f aca="false">H2032*I2032</f>
        <v>23859</v>
      </c>
      <c r="K2032" s="22" t="n">
        <v>1.86</v>
      </c>
      <c r="L2032" s="23" t="n">
        <f aca="false">H2032*K2032</f>
        <v>1674</v>
      </c>
      <c r="M2032" s="23" t="n">
        <v>2500</v>
      </c>
      <c r="N2032" s="24" t="n">
        <f aca="false">L2032-M2032</f>
        <v>-826</v>
      </c>
      <c r="O2032" s="25" t="n">
        <f aca="false">IF(L2032&gt;=M2032,1,0)</f>
        <v>0</v>
      </c>
      <c r="P2032" s="26" t="n">
        <v>0.5681</v>
      </c>
      <c r="Q2032" s="26" t="n">
        <v>0.1087</v>
      </c>
      <c r="R2032" s="25" t="n">
        <v>78</v>
      </c>
      <c r="S2032" s="21" t="n">
        <v>8</v>
      </c>
    </row>
    <row r="2033" customFormat="false" ht="15" hidden="false" customHeight="true" outlineLevel="0" collapsed="false">
      <c r="A2033" s="19" t="n">
        <v>46086</v>
      </c>
      <c r="B2033" s="1" t="s">
        <v>431</v>
      </c>
      <c r="C2033" s="1" t="s">
        <v>164</v>
      </c>
      <c r="D2033" s="1" t="n">
        <v>18</v>
      </c>
      <c r="E2033" s="1" t="s">
        <v>10</v>
      </c>
      <c r="F2033" s="1" t="s">
        <v>160</v>
      </c>
      <c r="G2033" s="1" t="s">
        <v>161</v>
      </c>
      <c r="H2033" s="20" t="n">
        <v>1600</v>
      </c>
      <c r="I2033" s="21" t="n">
        <v>22.05</v>
      </c>
      <c r="J2033" s="20" t="n">
        <f aca="false">H2033*I2033</f>
        <v>35280</v>
      </c>
      <c r="K2033" s="22" t="n">
        <v>1.83</v>
      </c>
      <c r="L2033" s="23" t="n">
        <f aca="false">H2033*K2033</f>
        <v>2928</v>
      </c>
      <c r="M2033" s="23" t="n">
        <v>2500</v>
      </c>
      <c r="N2033" s="24" t="n">
        <f aca="false">L2033-M2033</f>
        <v>428</v>
      </c>
      <c r="O2033" s="25" t="n">
        <f aca="false">IF(L2033&gt;=M2033,1,0)</f>
        <v>1</v>
      </c>
      <c r="P2033" s="26" t="n">
        <v>0.8376</v>
      </c>
      <c r="Q2033" s="26" t="n">
        <v>0.0954</v>
      </c>
      <c r="R2033" s="25" t="n">
        <v>85</v>
      </c>
      <c r="S2033" s="21" t="n">
        <v>8</v>
      </c>
    </row>
    <row r="2034" customFormat="false" ht="15" hidden="false" customHeight="true" outlineLevel="0" collapsed="false">
      <c r="A2034" s="19" t="n">
        <v>46086</v>
      </c>
      <c r="B2034" s="1" t="s">
        <v>431</v>
      </c>
      <c r="C2034" s="1" t="s">
        <v>164</v>
      </c>
      <c r="D2034" s="1" t="n">
        <v>19</v>
      </c>
      <c r="E2034" s="1" t="s">
        <v>10</v>
      </c>
      <c r="F2034" s="1" t="s">
        <v>167</v>
      </c>
      <c r="G2034" s="1" t="s">
        <v>208</v>
      </c>
      <c r="H2034" s="20" t="n">
        <v>2000</v>
      </c>
      <c r="I2034" s="21" t="n">
        <v>19.05</v>
      </c>
      <c r="J2034" s="20" t="n">
        <f aca="false">H2034*I2034</f>
        <v>38100</v>
      </c>
      <c r="K2034" s="22" t="n">
        <v>1.83</v>
      </c>
      <c r="L2034" s="23" t="n">
        <f aca="false">H2034*K2034</f>
        <v>3660</v>
      </c>
      <c r="M2034" s="23" t="n">
        <v>2500</v>
      </c>
      <c r="N2034" s="24" t="n">
        <f aca="false">L2034-M2034</f>
        <v>1160</v>
      </c>
      <c r="O2034" s="25" t="n">
        <f aca="false">IF(L2034&gt;=M2034,1,0)</f>
        <v>1</v>
      </c>
      <c r="P2034" s="26" t="n">
        <v>0.9407</v>
      </c>
      <c r="Q2034" s="26" t="n">
        <v>0.0671</v>
      </c>
      <c r="R2034" s="25" t="n">
        <v>83</v>
      </c>
      <c r="S2034" s="21" t="n">
        <v>8</v>
      </c>
    </row>
    <row r="2035" customFormat="false" ht="15" hidden="false" customHeight="true" outlineLevel="0" collapsed="false">
      <c r="A2035" s="19" t="n">
        <v>46086</v>
      </c>
      <c r="B2035" s="1" t="s">
        <v>431</v>
      </c>
      <c r="C2035" s="1" t="s">
        <v>164</v>
      </c>
      <c r="D2035" s="1" t="n">
        <v>20</v>
      </c>
      <c r="E2035" s="1" t="s">
        <v>16</v>
      </c>
      <c r="F2035" s="1" t="s">
        <v>302</v>
      </c>
      <c r="G2035" s="1" t="s">
        <v>316</v>
      </c>
      <c r="H2035" s="20" t="n">
        <v>1550</v>
      </c>
      <c r="I2035" s="21" t="n">
        <v>17.95</v>
      </c>
      <c r="J2035" s="20" t="n">
        <f aca="false">H2035*I2035</f>
        <v>27822.5</v>
      </c>
      <c r="K2035" s="22" t="n">
        <v>1.44</v>
      </c>
      <c r="L2035" s="23" t="n">
        <f aca="false">H2035*K2035</f>
        <v>2232</v>
      </c>
      <c r="M2035" s="23" t="n">
        <v>2500</v>
      </c>
      <c r="N2035" s="24" t="n">
        <f aca="false">L2035-M2035</f>
        <v>-268</v>
      </c>
      <c r="O2035" s="25" t="n">
        <f aca="false">IF(L2035&gt;=M2035,1,0)</f>
        <v>0</v>
      </c>
      <c r="P2035" s="26" t="n">
        <v>0.7639</v>
      </c>
      <c r="Q2035" s="26" t="n">
        <v>0.0933</v>
      </c>
      <c r="R2035" s="25" t="n">
        <v>74</v>
      </c>
      <c r="S2035" s="21" t="n">
        <v>8</v>
      </c>
    </row>
    <row r="2036" customFormat="false" ht="15" hidden="false" customHeight="true" outlineLevel="0" collapsed="false">
      <c r="A2036" s="19" t="n">
        <v>46086</v>
      </c>
      <c r="B2036" s="1" t="s">
        <v>431</v>
      </c>
      <c r="C2036" s="1" t="s">
        <v>164</v>
      </c>
      <c r="D2036" s="1" t="n">
        <v>21</v>
      </c>
      <c r="E2036" s="1" t="s">
        <v>10</v>
      </c>
      <c r="F2036" s="1" t="s">
        <v>447</v>
      </c>
      <c r="G2036" s="1" t="s">
        <v>370</v>
      </c>
      <c r="H2036" s="20" t="n">
        <v>600</v>
      </c>
      <c r="I2036" s="21" t="n">
        <v>46.93</v>
      </c>
      <c r="J2036" s="20" t="n">
        <f aca="false">H2036*I2036</f>
        <v>28158</v>
      </c>
      <c r="K2036" s="22" t="n">
        <v>3.6</v>
      </c>
      <c r="L2036" s="23" t="n">
        <f aca="false">H2036*K2036</f>
        <v>2160</v>
      </c>
      <c r="M2036" s="23" t="n">
        <v>2500</v>
      </c>
      <c r="N2036" s="24" t="n">
        <f aca="false">L2036-M2036</f>
        <v>-340</v>
      </c>
      <c r="O2036" s="25" t="n">
        <f aca="false">IF(L2036&gt;=M2036,1,0)</f>
        <v>0</v>
      </c>
      <c r="P2036" s="26" t="n">
        <v>0.7025</v>
      </c>
      <c r="Q2036" s="26" t="n">
        <v>0.0872</v>
      </c>
      <c r="R2036" s="25" t="n">
        <v>76</v>
      </c>
      <c r="S2036" s="21" t="n">
        <v>8</v>
      </c>
    </row>
    <row r="2037" customFormat="false" ht="15" hidden="false" customHeight="true" outlineLevel="0" collapsed="false">
      <c r="A2037" s="19" t="n">
        <v>46086</v>
      </c>
      <c r="B2037" s="1" t="s">
        <v>431</v>
      </c>
      <c r="C2037" s="1" t="s">
        <v>164</v>
      </c>
      <c r="D2037" s="1" t="n">
        <v>22</v>
      </c>
      <c r="E2037" s="1" t="s">
        <v>16</v>
      </c>
      <c r="F2037" s="1" t="s">
        <v>448</v>
      </c>
      <c r="G2037" s="1" t="s">
        <v>405</v>
      </c>
      <c r="H2037" s="20" t="n">
        <v>1500</v>
      </c>
      <c r="I2037" s="21" t="n">
        <v>20.36</v>
      </c>
      <c r="J2037" s="20" t="n">
        <f aca="false">H2037*I2037</f>
        <v>30540</v>
      </c>
      <c r="K2037" s="22" t="n">
        <v>1.79</v>
      </c>
      <c r="L2037" s="23" t="n">
        <f aca="false">H2037*K2037</f>
        <v>2685</v>
      </c>
      <c r="M2037" s="23" t="n">
        <v>2500</v>
      </c>
      <c r="N2037" s="24" t="n">
        <f aca="false">L2037-M2037</f>
        <v>185</v>
      </c>
      <c r="O2037" s="25" t="n">
        <f aca="false">IF(L2037&gt;=M2037,1,0)</f>
        <v>1</v>
      </c>
      <c r="P2037" s="26" t="n">
        <v>0.8276</v>
      </c>
      <c r="Q2037" s="26" t="n">
        <v>0.0831</v>
      </c>
      <c r="R2037" s="25" t="n">
        <v>75</v>
      </c>
      <c r="S2037" s="21" t="n">
        <v>8</v>
      </c>
    </row>
    <row r="2038" customFormat="false" ht="15" hidden="false" customHeight="true" outlineLevel="0" collapsed="false">
      <c r="A2038" s="19" t="n">
        <v>46086</v>
      </c>
      <c r="B2038" s="1" t="s">
        <v>431</v>
      </c>
      <c r="C2038" s="1" t="s">
        <v>164</v>
      </c>
      <c r="D2038" s="1" t="n">
        <v>23</v>
      </c>
      <c r="E2038" s="1" t="s">
        <v>22</v>
      </c>
      <c r="F2038" s="1" t="s">
        <v>308</v>
      </c>
      <c r="G2038" s="1" t="s">
        <v>375</v>
      </c>
      <c r="H2038" s="20" t="n">
        <v>1500</v>
      </c>
      <c r="I2038" s="21" t="n">
        <v>22.23</v>
      </c>
      <c r="J2038" s="20" t="n">
        <f aca="false">H2038*I2038</f>
        <v>33345</v>
      </c>
      <c r="K2038" s="22" t="n">
        <v>1.12</v>
      </c>
      <c r="L2038" s="23" t="n">
        <f aca="false">H2038*K2038</f>
        <v>1680</v>
      </c>
      <c r="M2038" s="23" t="n">
        <v>2500</v>
      </c>
      <c r="N2038" s="24" t="n">
        <f aca="false">L2038-M2038</f>
        <v>-820</v>
      </c>
      <c r="O2038" s="25" t="n">
        <f aca="false">IF(L2038&gt;=M2038,1,0)</f>
        <v>0</v>
      </c>
      <c r="P2038" s="26" t="n">
        <v>0.7861</v>
      </c>
      <c r="Q2038" s="26" t="n">
        <v>0.0763</v>
      </c>
      <c r="R2038" s="25" t="n">
        <v>79</v>
      </c>
      <c r="S2038" s="21" t="n">
        <v>9</v>
      </c>
    </row>
    <row r="2039" customFormat="false" ht="15" hidden="false" customHeight="true" outlineLevel="0" collapsed="false">
      <c r="A2039" s="19" t="n">
        <v>46086</v>
      </c>
      <c r="B2039" s="1" t="s">
        <v>431</v>
      </c>
      <c r="C2039" s="1" t="s">
        <v>164</v>
      </c>
      <c r="D2039" s="1" t="n">
        <v>24</v>
      </c>
      <c r="E2039" s="1" t="s">
        <v>22</v>
      </c>
      <c r="F2039" s="1" t="s">
        <v>269</v>
      </c>
      <c r="G2039" s="1" t="s">
        <v>375</v>
      </c>
      <c r="H2039" s="20" t="n">
        <v>1250</v>
      </c>
      <c r="I2039" s="21" t="n">
        <v>20.12</v>
      </c>
      <c r="J2039" s="20" t="n">
        <f aca="false">H2039*I2039</f>
        <v>25150</v>
      </c>
      <c r="K2039" s="22" t="n">
        <v>1.15</v>
      </c>
      <c r="L2039" s="23" t="n">
        <f aca="false">H2039*K2039</f>
        <v>1437.5</v>
      </c>
      <c r="M2039" s="23" t="n">
        <v>2500</v>
      </c>
      <c r="N2039" s="24" t="n">
        <f aca="false">L2039-M2039</f>
        <v>-1062.5</v>
      </c>
      <c r="O2039" s="25" t="n">
        <f aca="false">IF(L2039&gt;=M2039,1,0)</f>
        <v>0</v>
      </c>
      <c r="P2039" s="26" t="n">
        <v>0.6023</v>
      </c>
      <c r="Q2039" s="26" t="n">
        <v>0.0942</v>
      </c>
      <c r="R2039" s="25" t="n">
        <v>74</v>
      </c>
      <c r="S2039" s="21" t="n">
        <v>9</v>
      </c>
    </row>
    <row r="2040" customFormat="false" ht="15" hidden="false" customHeight="true" outlineLevel="0" collapsed="false">
      <c r="A2040" s="19" t="n">
        <v>46086</v>
      </c>
      <c r="B2040" s="1" t="s">
        <v>431</v>
      </c>
      <c r="C2040" s="1" t="s">
        <v>164</v>
      </c>
      <c r="D2040" s="1" t="n">
        <v>25</v>
      </c>
      <c r="E2040" s="1" t="s">
        <v>176</v>
      </c>
      <c r="F2040" s="1" t="s">
        <v>449</v>
      </c>
      <c r="G2040" s="1" t="s">
        <v>436</v>
      </c>
      <c r="H2040" s="20" t="n">
        <v>200</v>
      </c>
      <c r="I2040" s="21" t="n">
        <v>22.76</v>
      </c>
      <c r="J2040" s="20" t="n">
        <f aca="false">H2040*I2040</f>
        <v>4552</v>
      </c>
      <c r="K2040" s="22" t="n">
        <v>2.19</v>
      </c>
      <c r="L2040" s="23" t="n">
        <f aca="false">H2040*K2040</f>
        <v>438</v>
      </c>
      <c r="M2040" s="23" t="n">
        <v>2500</v>
      </c>
      <c r="N2040" s="24" t="n">
        <f aca="false">L2040-M2040</f>
        <v>-2062</v>
      </c>
      <c r="O2040" s="25" t="n">
        <f aca="false">IF(L2040&gt;=M2040,1,0)</f>
        <v>0</v>
      </c>
      <c r="P2040" s="26" t="n">
        <v>0.1185</v>
      </c>
      <c r="Q2040" s="26" t="n">
        <v>0.16</v>
      </c>
      <c r="R2040" s="25" t="n">
        <v>80</v>
      </c>
      <c r="S2040" s="21" t="n">
        <v>8</v>
      </c>
    </row>
    <row r="2041" customFormat="false" ht="15" hidden="false" customHeight="true" outlineLevel="0" collapsed="false">
      <c r="A2041" s="19" t="n">
        <v>46086</v>
      </c>
      <c r="B2041" s="1" t="s">
        <v>431</v>
      </c>
      <c r="C2041" s="1" t="s">
        <v>164</v>
      </c>
      <c r="D2041" s="1" t="n">
        <v>26</v>
      </c>
      <c r="E2041" s="1" t="s">
        <v>10</v>
      </c>
      <c r="F2041" s="1" t="s">
        <v>400</v>
      </c>
      <c r="G2041" s="1" t="s">
        <v>406</v>
      </c>
      <c r="H2041" s="20" t="n">
        <v>1450</v>
      </c>
      <c r="I2041" s="21" t="n">
        <v>22.46</v>
      </c>
      <c r="J2041" s="20" t="n">
        <f aca="false">H2041*I2041</f>
        <v>32567</v>
      </c>
      <c r="K2041" s="22" t="n">
        <v>1.56</v>
      </c>
      <c r="L2041" s="23" t="n">
        <f aca="false">H2041*K2041</f>
        <v>2262</v>
      </c>
      <c r="M2041" s="23" t="n">
        <v>2500</v>
      </c>
      <c r="N2041" s="24" t="n">
        <f aca="false">L2041-M2041</f>
        <v>-238</v>
      </c>
      <c r="O2041" s="25" t="n">
        <f aca="false">IF(L2041&gt;=M2041,1,0)</f>
        <v>0</v>
      </c>
      <c r="P2041" s="26" t="n">
        <v>0.9001</v>
      </c>
      <c r="Q2041" s="26" t="n">
        <v>0.0659</v>
      </c>
      <c r="R2041" s="25" t="n">
        <v>75</v>
      </c>
      <c r="S2041" s="21" t="n">
        <v>8</v>
      </c>
    </row>
    <row r="2042" customFormat="false" ht="15" hidden="false" customHeight="true" outlineLevel="0" collapsed="false">
      <c r="A2042" s="19" t="n">
        <v>46086</v>
      </c>
      <c r="B2042" s="1" t="s">
        <v>431</v>
      </c>
      <c r="C2042" s="1" t="s">
        <v>164</v>
      </c>
      <c r="D2042" s="1" t="n">
        <v>27</v>
      </c>
      <c r="E2042" s="1" t="s">
        <v>219</v>
      </c>
      <c r="F2042" s="1" t="s">
        <v>439</v>
      </c>
      <c r="G2042" s="1" t="s">
        <v>221</v>
      </c>
      <c r="H2042" s="20" t="n">
        <v>1500</v>
      </c>
      <c r="I2042" s="21" t="n">
        <v>19.84</v>
      </c>
      <c r="J2042" s="20" t="n">
        <f aca="false">H2042*I2042</f>
        <v>29760</v>
      </c>
      <c r="K2042" s="22" t="n">
        <v>1.2</v>
      </c>
      <c r="L2042" s="23" t="n">
        <f aca="false">H2042*K2042</f>
        <v>1800</v>
      </c>
      <c r="M2042" s="23" t="n">
        <v>2500</v>
      </c>
      <c r="N2042" s="24" t="n">
        <f aca="false">L2042-M2042</f>
        <v>-700</v>
      </c>
      <c r="O2042" s="25" t="n">
        <f aca="false">IF(L2042&gt;=M2042,1,0)</f>
        <v>0</v>
      </c>
      <c r="P2042" s="26" t="n">
        <v>0.8552</v>
      </c>
      <c r="Q2042" s="26" t="n">
        <v>0.1168</v>
      </c>
      <c r="R2042" s="25" t="n">
        <v>73</v>
      </c>
      <c r="S2042" s="21" t="n">
        <v>8</v>
      </c>
    </row>
    <row r="2043" customFormat="false" ht="15" hidden="false" customHeight="true" outlineLevel="0" collapsed="false">
      <c r="A2043" s="19" t="n">
        <v>46086</v>
      </c>
      <c r="B2043" s="1" t="s">
        <v>431</v>
      </c>
      <c r="C2043" s="1" t="s">
        <v>164</v>
      </c>
      <c r="D2043" s="1" t="n">
        <v>28</v>
      </c>
      <c r="E2043" s="1" t="s">
        <v>219</v>
      </c>
      <c r="F2043" s="1" t="s">
        <v>450</v>
      </c>
      <c r="G2043" s="1" t="s">
        <v>451</v>
      </c>
      <c r="H2043" s="20" t="n">
        <v>450</v>
      </c>
      <c r="I2043" s="21" t="n">
        <v>29.4</v>
      </c>
      <c r="J2043" s="20" t="n">
        <f aca="false">H2043*I2043</f>
        <v>13230</v>
      </c>
      <c r="K2043" s="22" t="n">
        <v>3.09</v>
      </c>
      <c r="L2043" s="23" t="n">
        <f aca="false">H2043*K2043</f>
        <v>1390.5</v>
      </c>
      <c r="M2043" s="23" t="n">
        <v>2500</v>
      </c>
      <c r="N2043" s="24" t="n">
        <f aca="false">L2043-M2043</f>
        <v>-1109.5</v>
      </c>
      <c r="O2043" s="25" t="n">
        <f aca="false">IF(L2043&gt;=M2043,1,0)</f>
        <v>0</v>
      </c>
      <c r="P2043" s="26" t="n">
        <v>0.3556</v>
      </c>
      <c r="Q2043" s="26" t="n">
        <v>0.1023</v>
      </c>
      <c r="R2043" s="25" t="n">
        <v>78</v>
      </c>
      <c r="S2043" s="21" t="n">
        <v>8</v>
      </c>
    </row>
    <row r="2044" customFormat="false" ht="15" hidden="false" customHeight="true" outlineLevel="0" collapsed="false">
      <c r="A2044" s="19" t="n">
        <v>46086</v>
      </c>
      <c r="B2044" s="1" t="s">
        <v>431</v>
      </c>
      <c r="C2044" s="1" t="s">
        <v>164</v>
      </c>
      <c r="D2044" s="1" t="n">
        <v>29</v>
      </c>
      <c r="E2044" s="1" t="s">
        <v>10</v>
      </c>
      <c r="F2044" s="1" t="s">
        <v>207</v>
      </c>
      <c r="G2044" s="1" t="s">
        <v>161</v>
      </c>
      <c r="H2044" s="20" t="n">
        <v>1600</v>
      </c>
      <c r="I2044" s="21" t="n">
        <v>19.05</v>
      </c>
      <c r="J2044" s="20" t="n">
        <f aca="false">H2044*I2044</f>
        <v>30480</v>
      </c>
      <c r="K2044" s="22" t="n">
        <v>1.83</v>
      </c>
      <c r="L2044" s="23" t="n">
        <f aca="false">H2044*K2044</f>
        <v>2928</v>
      </c>
      <c r="M2044" s="23" t="n">
        <v>2500</v>
      </c>
      <c r="N2044" s="24" t="n">
        <f aca="false">L2044-M2044</f>
        <v>428</v>
      </c>
      <c r="O2044" s="25" t="n">
        <f aca="false">IF(L2044&gt;=M2044,1,0)</f>
        <v>1</v>
      </c>
      <c r="P2044" s="26" t="n">
        <v>0.8495</v>
      </c>
      <c r="Q2044" s="26" t="n">
        <v>0.107</v>
      </c>
      <c r="R2044" s="25" t="n">
        <v>74</v>
      </c>
      <c r="S2044" s="21" t="n">
        <v>8</v>
      </c>
    </row>
    <row r="2045" customFormat="false" ht="15" hidden="false" customHeight="true" outlineLevel="0" collapsed="false">
      <c r="A2045" s="19" t="n">
        <v>46086</v>
      </c>
      <c r="B2045" s="1" t="s">
        <v>431</v>
      </c>
      <c r="C2045" s="1" t="s">
        <v>164</v>
      </c>
      <c r="D2045" s="1" t="n">
        <v>30</v>
      </c>
      <c r="E2045" s="1" t="s">
        <v>10</v>
      </c>
      <c r="F2045" s="1" t="s">
        <v>160</v>
      </c>
      <c r="G2045" s="1" t="s">
        <v>161</v>
      </c>
      <c r="H2045" s="20" t="n">
        <v>1620</v>
      </c>
      <c r="I2045" s="21" t="n">
        <v>21.64</v>
      </c>
      <c r="J2045" s="20" t="n">
        <f aca="false">H2045*I2045</f>
        <v>35056.8</v>
      </c>
      <c r="K2045" s="22" t="n">
        <v>1.83</v>
      </c>
      <c r="L2045" s="23" t="n">
        <f aca="false">H2045*K2045</f>
        <v>2964.6</v>
      </c>
      <c r="M2045" s="23" t="n">
        <v>2500</v>
      </c>
      <c r="N2045" s="24" t="n">
        <f aca="false">L2045-M2045</f>
        <v>464.6</v>
      </c>
      <c r="O2045" s="25" t="n">
        <f aca="false">IF(L2045&gt;=M2045,1,0)</f>
        <v>1</v>
      </c>
      <c r="P2045" s="26" t="n">
        <v>0.9485</v>
      </c>
      <c r="Q2045" s="26" t="n">
        <v>0.1006</v>
      </c>
      <c r="R2045" s="25" t="n">
        <v>77</v>
      </c>
      <c r="S2045" s="21" t="n">
        <v>8</v>
      </c>
    </row>
    <row r="2046" customFormat="false" ht="15" hidden="false" customHeight="true" outlineLevel="0" collapsed="false">
      <c r="A2046" s="19" t="n">
        <v>46086</v>
      </c>
      <c r="B2046" s="1" t="s">
        <v>431</v>
      </c>
      <c r="C2046" s="1" t="s">
        <v>164</v>
      </c>
      <c r="D2046" s="1" t="n">
        <v>31</v>
      </c>
      <c r="E2046" s="1" t="s">
        <v>176</v>
      </c>
      <c r="F2046" s="1" t="s">
        <v>428</v>
      </c>
      <c r="G2046" s="1" t="s">
        <v>437</v>
      </c>
      <c r="H2046" s="20" t="n">
        <v>1350</v>
      </c>
      <c r="I2046" s="21" t="n">
        <v>21.47</v>
      </c>
      <c r="J2046" s="20" t="n">
        <f aca="false">H2046*I2046</f>
        <v>28984.5</v>
      </c>
      <c r="K2046" s="22" t="n">
        <v>1.66</v>
      </c>
      <c r="L2046" s="23" t="n">
        <f aca="false">H2046*K2046</f>
        <v>2241</v>
      </c>
      <c r="M2046" s="23" t="n">
        <v>2500</v>
      </c>
      <c r="N2046" s="24" t="n">
        <f aca="false">L2046-M2046</f>
        <v>-259</v>
      </c>
      <c r="O2046" s="25" t="n">
        <f aca="false">IF(L2046&gt;=M2046,1,0)</f>
        <v>0</v>
      </c>
      <c r="P2046" s="26" t="n">
        <v>0.8372</v>
      </c>
      <c r="Q2046" s="26" t="n">
        <v>0.1328</v>
      </c>
      <c r="R2046" s="25" t="n">
        <v>72</v>
      </c>
      <c r="S2046" s="21" t="n">
        <v>8</v>
      </c>
    </row>
    <row r="2047" customFormat="false" ht="15" hidden="false" customHeight="true" outlineLevel="0" collapsed="false">
      <c r="A2047" s="19" t="n">
        <v>46086</v>
      </c>
      <c r="B2047" s="1" t="s">
        <v>431</v>
      </c>
      <c r="C2047" s="1" t="s">
        <v>164</v>
      </c>
      <c r="D2047" s="1" t="n">
        <v>32</v>
      </c>
      <c r="E2047" s="1" t="s">
        <v>176</v>
      </c>
      <c r="F2047" s="1" t="s">
        <v>429</v>
      </c>
      <c r="G2047" s="1" t="s">
        <v>437</v>
      </c>
      <c r="H2047" s="20" t="n">
        <v>1400</v>
      </c>
      <c r="I2047" s="21" t="n">
        <v>21.47</v>
      </c>
      <c r="J2047" s="20" t="n">
        <f aca="false">H2047*I2047</f>
        <v>30058</v>
      </c>
      <c r="K2047" s="22" t="n">
        <v>1.66</v>
      </c>
      <c r="L2047" s="23" t="n">
        <f aca="false">H2047*K2047</f>
        <v>2324</v>
      </c>
      <c r="M2047" s="23" t="n">
        <v>2500</v>
      </c>
      <c r="N2047" s="24" t="n">
        <f aca="false">L2047-M2047</f>
        <v>-176</v>
      </c>
      <c r="O2047" s="25" t="n">
        <f aca="false">IF(L2047&gt;=M2047,1,0)</f>
        <v>0</v>
      </c>
      <c r="P2047" s="26" t="n">
        <v>0.893</v>
      </c>
      <c r="Q2047" s="26" t="n">
        <v>0.1061</v>
      </c>
      <c r="R2047" s="25" t="n">
        <v>69</v>
      </c>
      <c r="S2047" s="21" t="n">
        <v>8</v>
      </c>
    </row>
    <row r="2048" customFormat="false" ht="15" hidden="false" customHeight="true" outlineLevel="0" collapsed="false">
      <c r="A2048" s="19" t="n">
        <v>46086</v>
      </c>
      <c r="B2048" s="1" t="s">
        <v>431</v>
      </c>
      <c r="C2048" s="1" t="s">
        <v>190</v>
      </c>
      <c r="D2048" s="1" t="n">
        <v>33</v>
      </c>
      <c r="E2048" s="1" t="s">
        <v>16</v>
      </c>
      <c r="F2048" s="1" t="s">
        <v>300</v>
      </c>
      <c r="G2048" s="1" t="s">
        <v>260</v>
      </c>
      <c r="H2048" s="20" t="n">
        <v>1770</v>
      </c>
      <c r="I2048" s="21" t="n">
        <v>16.66</v>
      </c>
      <c r="J2048" s="20" t="n">
        <f aca="false">H2048*I2048</f>
        <v>29488.2</v>
      </c>
      <c r="K2048" s="22" t="n">
        <v>1.4</v>
      </c>
      <c r="L2048" s="23" t="n">
        <f aca="false">H2048*K2048</f>
        <v>2478</v>
      </c>
      <c r="M2048" s="23" t="n">
        <v>2500</v>
      </c>
      <c r="N2048" s="24" t="n">
        <f aca="false">L2048-M2048</f>
        <v>-22</v>
      </c>
      <c r="O2048" s="25" t="n">
        <f aca="false">IF(L2048&gt;=M2048,1,0)</f>
        <v>0</v>
      </c>
      <c r="P2048" s="26" t="n">
        <v>0.862228070175439</v>
      </c>
      <c r="Q2048" s="26" t="n">
        <v>0.131434830230011</v>
      </c>
      <c r="R2048" s="25" t="n">
        <v>67</v>
      </c>
      <c r="S2048" s="21" t="n">
        <v>8</v>
      </c>
    </row>
    <row r="2049" customFormat="false" ht="15" hidden="false" customHeight="true" outlineLevel="0" collapsed="false">
      <c r="A2049" s="19" t="n">
        <v>46086</v>
      </c>
      <c r="B2049" s="1" t="s">
        <v>431</v>
      </c>
      <c r="C2049" s="1" t="s">
        <v>190</v>
      </c>
      <c r="D2049" s="1" t="n">
        <v>34</v>
      </c>
      <c r="E2049" s="1" t="s">
        <v>16</v>
      </c>
      <c r="F2049" s="1" t="s">
        <v>300</v>
      </c>
      <c r="G2049" s="1" t="s">
        <v>260</v>
      </c>
      <c r="H2049" s="20" t="n">
        <v>2010</v>
      </c>
      <c r="I2049" s="21" t="n">
        <v>17.42</v>
      </c>
      <c r="J2049" s="20" t="n">
        <f aca="false">H2049*I2049</f>
        <v>35014.2</v>
      </c>
      <c r="K2049" s="22" t="n">
        <v>1.4</v>
      </c>
      <c r="L2049" s="23" t="n">
        <f aca="false">H2049*K2049</f>
        <v>2814</v>
      </c>
      <c r="M2049" s="23" t="n">
        <v>2500</v>
      </c>
      <c r="N2049" s="24" t="n">
        <f aca="false">L2049-M2049</f>
        <v>314</v>
      </c>
      <c r="O2049" s="25" t="n">
        <f aca="false">IF(L2049&gt;=M2049,1,0)</f>
        <v>1</v>
      </c>
      <c r="P2049" s="26" t="n">
        <v>0.942762520193861</v>
      </c>
      <c r="Q2049" s="26" t="n">
        <v>0.0803443328550933</v>
      </c>
      <c r="R2049" s="25" t="n">
        <v>78</v>
      </c>
      <c r="S2049" s="21" t="n">
        <v>9</v>
      </c>
    </row>
    <row r="2050" customFormat="false" ht="15" hidden="false" customHeight="true" outlineLevel="0" collapsed="false">
      <c r="A2050" s="19" t="n">
        <v>46086</v>
      </c>
      <c r="B2050" s="1" t="s">
        <v>431</v>
      </c>
      <c r="C2050" s="1" t="s">
        <v>190</v>
      </c>
      <c r="D2050" s="1" t="n">
        <v>35</v>
      </c>
      <c r="E2050" s="1" t="s">
        <v>16</v>
      </c>
      <c r="F2050" s="1" t="s">
        <v>300</v>
      </c>
      <c r="G2050" s="1" t="s">
        <v>260</v>
      </c>
      <c r="H2050" s="20" t="n">
        <v>1548</v>
      </c>
      <c r="I2050" s="21" t="n">
        <v>16.66</v>
      </c>
      <c r="J2050" s="20" t="n">
        <f aca="false">H2050*I2050</f>
        <v>25789.68</v>
      </c>
      <c r="K2050" s="22" t="n">
        <v>1.4</v>
      </c>
      <c r="L2050" s="23" t="n">
        <f aca="false">H2050*K2050</f>
        <v>2167.2</v>
      </c>
      <c r="M2050" s="23" t="n">
        <v>2500</v>
      </c>
      <c r="N2050" s="24" t="n">
        <f aca="false">L2050-M2050</f>
        <v>-332.8</v>
      </c>
      <c r="O2050" s="25" t="n">
        <f aca="false">IF(L2050&gt;=M2050,1,0)</f>
        <v>0</v>
      </c>
      <c r="P2050" s="26" t="n">
        <v>0.754084210526316</v>
      </c>
      <c r="Q2050" s="26" t="n">
        <v>0.0696774193548387</v>
      </c>
      <c r="R2050" s="25" t="n">
        <v>75</v>
      </c>
      <c r="S2050" s="21" t="n">
        <v>9</v>
      </c>
    </row>
    <row r="2051" customFormat="false" ht="15" hidden="false" customHeight="true" outlineLevel="0" collapsed="false">
      <c r="A2051" s="19" t="n">
        <v>46086</v>
      </c>
      <c r="B2051" s="1" t="s">
        <v>431</v>
      </c>
      <c r="C2051" s="1" t="s">
        <v>190</v>
      </c>
      <c r="D2051" s="1" t="n">
        <v>36</v>
      </c>
      <c r="E2051" s="1" t="s">
        <v>16</v>
      </c>
      <c r="F2051" s="1" t="s">
        <v>300</v>
      </c>
      <c r="G2051" s="1" t="s">
        <v>260</v>
      </c>
      <c r="H2051" s="20" t="n">
        <v>1700</v>
      </c>
      <c r="I2051" s="21" t="n">
        <v>17.42</v>
      </c>
      <c r="J2051" s="20" t="n">
        <f aca="false">H2051*I2051</f>
        <v>29614</v>
      </c>
      <c r="K2051" s="22" t="n">
        <v>1.4</v>
      </c>
      <c r="L2051" s="23" t="n">
        <f aca="false">H2051*K2051</f>
        <v>2380</v>
      </c>
      <c r="M2051" s="23" t="n">
        <v>2500</v>
      </c>
      <c r="N2051" s="24" t="n">
        <f aca="false">L2051-M2051</f>
        <v>-120</v>
      </c>
      <c r="O2051" s="25" t="n">
        <f aca="false">IF(L2051&gt;=M2051,1,0)</f>
        <v>0</v>
      </c>
      <c r="P2051" s="26" t="n">
        <v>0.84226393629124</v>
      </c>
      <c r="Q2051" s="26" t="n">
        <v>0.0928571428571429</v>
      </c>
      <c r="R2051" s="25" t="n">
        <v>67</v>
      </c>
      <c r="S2051" s="21" t="n">
        <v>9</v>
      </c>
    </row>
    <row r="2052" customFormat="false" ht="15" hidden="false" customHeight="true" outlineLevel="0" collapsed="false">
      <c r="A2052" s="19" t="n">
        <v>46086</v>
      </c>
      <c r="B2052" s="1" t="s">
        <v>431</v>
      </c>
      <c r="C2052" s="1" t="s">
        <v>190</v>
      </c>
      <c r="D2052" s="1" t="n">
        <v>37</v>
      </c>
      <c r="E2052" s="1" t="s">
        <v>16</v>
      </c>
      <c r="F2052" s="1" t="s">
        <v>441</v>
      </c>
      <c r="G2052" s="1" t="s">
        <v>260</v>
      </c>
      <c r="H2052" s="20" t="n">
        <v>1560</v>
      </c>
      <c r="I2052" s="21" t="n">
        <v>18</v>
      </c>
      <c r="J2052" s="20" t="n">
        <f aca="false">H2052*I2052</f>
        <v>28080</v>
      </c>
      <c r="K2052" s="22" t="n">
        <v>1.5</v>
      </c>
      <c r="L2052" s="23" t="n">
        <f aca="false">H2052*K2052</f>
        <v>2340</v>
      </c>
      <c r="M2052" s="23" t="n">
        <v>2500</v>
      </c>
      <c r="N2052" s="24" t="n">
        <f aca="false">L2052-M2052</f>
        <v>-160</v>
      </c>
      <c r="O2052" s="25" t="n">
        <f aca="false">IF(L2052&gt;=M2052,1,0)</f>
        <v>0</v>
      </c>
      <c r="P2052" s="26" t="n">
        <v>0.745222929936306</v>
      </c>
      <c r="Q2052" s="26" t="n">
        <v>0.0887045309508615</v>
      </c>
      <c r="R2052" s="25" t="n">
        <v>75</v>
      </c>
      <c r="S2052" s="21" t="n">
        <v>9</v>
      </c>
    </row>
    <row r="2053" customFormat="false" ht="15" hidden="false" customHeight="true" outlineLevel="0" collapsed="false">
      <c r="A2053" s="19" t="n">
        <v>46086</v>
      </c>
      <c r="B2053" s="1" t="s">
        <v>431</v>
      </c>
      <c r="C2053" s="1" t="s">
        <v>190</v>
      </c>
      <c r="D2053" s="1" t="n">
        <v>38</v>
      </c>
      <c r="E2053" s="1" t="s">
        <v>16</v>
      </c>
      <c r="F2053" s="1" t="s">
        <v>441</v>
      </c>
      <c r="G2053" s="1" t="s">
        <v>260</v>
      </c>
      <c r="H2053" s="20" t="n">
        <v>1550</v>
      </c>
      <c r="I2053" s="21" t="n">
        <v>18</v>
      </c>
      <c r="J2053" s="20" t="n">
        <f aca="false">H2053*I2053</f>
        <v>27900</v>
      </c>
      <c r="K2053" s="22" t="n">
        <v>1.5</v>
      </c>
      <c r="L2053" s="23" t="n">
        <f aca="false">H2053*K2053</f>
        <v>2325</v>
      </c>
      <c r="M2053" s="23" t="n">
        <v>2500</v>
      </c>
      <c r="N2053" s="24" t="n">
        <f aca="false">L2053-M2053</f>
        <v>-175</v>
      </c>
      <c r="O2053" s="25" t="n">
        <f aca="false">IF(L2053&gt;=M2053,1,0)</f>
        <v>0</v>
      </c>
      <c r="P2053" s="26" t="n">
        <v>0.717592592592593</v>
      </c>
      <c r="Q2053" s="26" t="n">
        <v>0.0973175296319401</v>
      </c>
      <c r="R2053" s="25" t="n">
        <v>82</v>
      </c>
      <c r="S2053" s="21" t="n">
        <v>9</v>
      </c>
    </row>
    <row r="2054" customFormat="false" ht="15" hidden="false" customHeight="true" outlineLevel="0" collapsed="false">
      <c r="A2054" s="19" t="n">
        <v>46088</v>
      </c>
      <c r="B2054" s="1" t="s">
        <v>431</v>
      </c>
      <c r="C2054" s="1" t="s">
        <v>138</v>
      </c>
      <c r="D2054" s="1" t="n">
        <v>1</v>
      </c>
      <c r="E2054" s="1" t="s">
        <v>401</v>
      </c>
      <c r="F2054" s="1" t="s">
        <v>426</v>
      </c>
      <c r="G2054" s="1" t="s">
        <v>149</v>
      </c>
      <c r="H2054" s="20" t="n">
        <v>1100</v>
      </c>
      <c r="I2054" s="21" t="n">
        <v>22.31</v>
      </c>
      <c r="J2054" s="20" t="n">
        <f aca="false">H2054*I2054</f>
        <v>24541</v>
      </c>
      <c r="K2054" s="22" t="n">
        <v>2.75</v>
      </c>
      <c r="L2054" s="23" t="n">
        <f aca="false">H2054*K2054</f>
        <v>3025</v>
      </c>
      <c r="M2054" s="23" t="n">
        <v>2500</v>
      </c>
      <c r="N2054" s="24" t="n">
        <f aca="false">L2054-M2054</f>
        <v>525</v>
      </c>
      <c r="O2054" s="25" t="n">
        <f aca="false">IF(L2054&gt;=M2054,1,0)</f>
        <v>1</v>
      </c>
      <c r="P2054" s="26" t="n">
        <v>0.6672</v>
      </c>
      <c r="Q2054" s="26" t="n">
        <v>0.1497</v>
      </c>
      <c r="R2054" s="25" t="n">
        <v>76</v>
      </c>
      <c r="S2054" s="21" t="n">
        <v>8</v>
      </c>
    </row>
    <row r="2055" customFormat="false" ht="15" hidden="false" customHeight="true" outlineLevel="0" collapsed="false">
      <c r="A2055" s="19" t="n">
        <v>46088</v>
      </c>
      <c r="B2055" s="1" t="s">
        <v>431</v>
      </c>
      <c r="C2055" s="1" t="s">
        <v>138</v>
      </c>
      <c r="D2055" s="1" t="n">
        <v>2</v>
      </c>
      <c r="E2055" s="1" t="s">
        <v>401</v>
      </c>
      <c r="F2055" s="1" t="s">
        <v>402</v>
      </c>
      <c r="G2055" s="1" t="s">
        <v>416</v>
      </c>
      <c r="H2055" s="20" t="n">
        <v>1220</v>
      </c>
      <c r="I2055" s="21" t="n">
        <v>22.11</v>
      </c>
      <c r="J2055" s="20" t="n">
        <f aca="false">H2055*I2055</f>
        <v>26974.2</v>
      </c>
      <c r="K2055" s="22" t="n">
        <v>2.75</v>
      </c>
      <c r="L2055" s="23" t="n">
        <f aca="false">H2055*K2055</f>
        <v>3355</v>
      </c>
      <c r="M2055" s="23" t="n">
        <v>2500</v>
      </c>
      <c r="N2055" s="24" t="n">
        <f aca="false">L2055-M2055</f>
        <v>855</v>
      </c>
      <c r="O2055" s="25" t="n">
        <f aca="false">IF(L2055&gt;=M2055,1,0)</f>
        <v>1</v>
      </c>
      <c r="P2055" s="26" t="n">
        <v>0.7431</v>
      </c>
      <c r="Q2055" s="26" t="n">
        <v>0.1049</v>
      </c>
      <c r="R2055" s="25" t="n">
        <v>75</v>
      </c>
      <c r="S2055" s="21" t="n">
        <v>8</v>
      </c>
    </row>
    <row r="2056" customFormat="false" ht="15" hidden="false" customHeight="true" outlineLevel="0" collapsed="false">
      <c r="A2056" s="19" t="n">
        <v>46088</v>
      </c>
      <c r="B2056" s="1" t="s">
        <v>431</v>
      </c>
      <c r="C2056" s="1" t="s">
        <v>138</v>
      </c>
      <c r="D2056" s="1" t="n">
        <v>3</v>
      </c>
      <c r="E2056" s="1" t="s">
        <v>13</v>
      </c>
      <c r="F2056" s="1" t="s">
        <v>234</v>
      </c>
      <c r="G2056" s="1" t="s">
        <v>149</v>
      </c>
      <c r="H2056" s="20" t="n">
        <v>1500</v>
      </c>
      <c r="I2056" s="21" t="n">
        <v>20.83</v>
      </c>
      <c r="J2056" s="20" t="n">
        <f aca="false">H2056*I2056</f>
        <v>31245</v>
      </c>
      <c r="K2056" s="22" t="n">
        <v>2.2</v>
      </c>
      <c r="L2056" s="23" t="n">
        <f aca="false">H2056*K2056</f>
        <v>3300</v>
      </c>
      <c r="M2056" s="23" t="n">
        <v>2500</v>
      </c>
      <c r="N2056" s="24" t="n">
        <f aca="false">L2056-M2056</f>
        <v>800.000000000001</v>
      </c>
      <c r="O2056" s="25" t="n">
        <f aca="false">IF(L2056&gt;=M2056,1,0)</f>
        <v>1</v>
      </c>
      <c r="P2056" s="26" t="n">
        <v>0.8426</v>
      </c>
      <c r="Q2056" s="26" t="n">
        <v>0.1333</v>
      </c>
      <c r="R2056" s="25" t="n">
        <v>75</v>
      </c>
      <c r="S2056" s="21" t="n">
        <v>8</v>
      </c>
    </row>
    <row r="2057" customFormat="false" ht="15" hidden="false" customHeight="true" outlineLevel="0" collapsed="false">
      <c r="A2057" s="19" t="n">
        <v>46088</v>
      </c>
      <c r="B2057" s="1" t="s">
        <v>431</v>
      </c>
      <c r="C2057" s="1" t="s">
        <v>138</v>
      </c>
      <c r="D2057" s="1" t="n">
        <v>4</v>
      </c>
      <c r="E2057" s="1" t="s">
        <v>145</v>
      </c>
      <c r="F2057" s="1" t="s">
        <v>345</v>
      </c>
      <c r="G2057" s="1" t="s">
        <v>336</v>
      </c>
      <c r="H2057" s="20" t="n">
        <v>1250</v>
      </c>
      <c r="I2057" s="21" t="n">
        <v>21.54</v>
      </c>
      <c r="J2057" s="20" t="n">
        <f aca="false">H2057*I2057</f>
        <v>26925</v>
      </c>
      <c r="K2057" s="22" t="n">
        <v>2.2</v>
      </c>
      <c r="L2057" s="23" t="n">
        <f aca="false">H2057*K2057</f>
        <v>2750</v>
      </c>
      <c r="M2057" s="23" t="n">
        <v>2500</v>
      </c>
      <c r="N2057" s="24" t="n">
        <f aca="false">L2057-M2057</f>
        <v>250</v>
      </c>
      <c r="O2057" s="25" t="n">
        <f aca="false">IF(L2057&gt;=M2057,1,0)</f>
        <v>1</v>
      </c>
      <c r="P2057" s="26" t="n">
        <v>0.758</v>
      </c>
      <c r="Q2057" s="26" t="n">
        <v>0.1089</v>
      </c>
      <c r="R2057" s="25" t="n">
        <v>74</v>
      </c>
      <c r="S2057" s="21" t="n">
        <v>8</v>
      </c>
    </row>
    <row r="2058" customFormat="false" ht="15" hidden="false" customHeight="true" outlineLevel="0" collapsed="false">
      <c r="A2058" s="19" t="n">
        <v>46088</v>
      </c>
      <c r="B2058" s="1" t="s">
        <v>431</v>
      </c>
      <c r="C2058" s="1" t="s">
        <v>138</v>
      </c>
      <c r="D2058" s="1" t="n">
        <v>5</v>
      </c>
      <c r="E2058" s="1" t="s">
        <v>13</v>
      </c>
      <c r="F2058" s="1" t="s">
        <v>200</v>
      </c>
      <c r="G2058" s="1" t="s">
        <v>149</v>
      </c>
      <c r="H2058" s="20" t="n">
        <v>1400</v>
      </c>
      <c r="I2058" s="21" t="n">
        <v>19.64</v>
      </c>
      <c r="J2058" s="20" t="n">
        <f aca="false">H2058*I2058</f>
        <v>27496</v>
      </c>
      <c r="K2058" s="22" t="n">
        <v>2.2</v>
      </c>
      <c r="L2058" s="23" t="n">
        <f aca="false">H2058*K2058</f>
        <v>3080</v>
      </c>
      <c r="M2058" s="23" t="n">
        <v>2500</v>
      </c>
      <c r="N2058" s="24" t="n">
        <f aca="false">L2058-M2058</f>
        <v>580.000000000001</v>
      </c>
      <c r="O2058" s="25" t="n">
        <f aca="false">IF(L2058&gt;=M2058,1,0)</f>
        <v>1</v>
      </c>
      <c r="P2058" s="26" t="n">
        <v>0.7915</v>
      </c>
      <c r="Q2058" s="26" t="n">
        <v>0.1497</v>
      </c>
      <c r="R2058" s="25" t="n">
        <v>71</v>
      </c>
      <c r="S2058" s="21" t="n">
        <v>8</v>
      </c>
    </row>
    <row r="2059" customFormat="false" ht="15" hidden="false" customHeight="true" outlineLevel="0" collapsed="false">
      <c r="A2059" s="19" t="n">
        <v>46088</v>
      </c>
      <c r="B2059" s="1" t="s">
        <v>431</v>
      </c>
      <c r="C2059" s="1" t="s">
        <v>138</v>
      </c>
      <c r="D2059" s="1" t="n">
        <v>6</v>
      </c>
      <c r="E2059" s="1" t="s">
        <v>401</v>
      </c>
      <c r="F2059" s="1" t="s">
        <v>443</v>
      </c>
      <c r="G2059" s="1" t="s">
        <v>444</v>
      </c>
      <c r="H2059" s="20" t="n">
        <v>800</v>
      </c>
      <c r="I2059" s="21" t="n">
        <v>26.24</v>
      </c>
      <c r="J2059" s="20" t="n">
        <f aca="false">H2059*I2059</f>
        <v>20992</v>
      </c>
      <c r="K2059" s="22" t="n">
        <v>3</v>
      </c>
      <c r="L2059" s="23" t="n">
        <f aca="false">H2059*K2059</f>
        <v>2400</v>
      </c>
      <c r="M2059" s="23" t="n">
        <v>2500</v>
      </c>
      <c r="N2059" s="24" t="n">
        <f aca="false">L2059-M2059</f>
        <v>-100</v>
      </c>
      <c r="O2059" s="25" t="n">
        <f aca="false">IF(L2059&gt;=M2059,1,0)</f>
        <v>0</v>
      </c>
      <c r="P2059" s="26" t="n">
        <v>0.513</v>
      </c>
      <c r="Q2059" s="26" t="n">
        <v>0.2978</v>
      </c>
      <c r="R2059" s="25" t="n">
        <v>81</v>
      </c>
      <c r="S2059" s="21" t="n">
        <v>8</v>
      </c>
    </row>
    <row r="2060" customFormat="false" ht="15" hidden="false" customHeight="true" outlineLevel="0" collapsed="false">
      <c r="A2060" s="19" t="n">
        <v>46088</v>
      </c>
      <c r="B2060" s="1" t="s">
        <v>431</v>
      </c>
      <c r="C2060" s="1" t="s">
        <v>138</v>
      </c>
      <c r="D2060" s="1" t="n">
        <v>7</v>
      </c>
      <c r="E2060" s="1" t="s">
        <v>13</v>
      </c>
      <c r="F2060" s="1" t="s">
        <v>235</v>
      </c>
      <c r="G2060" s="1" t="s">
        <v>149</v>
      </c>
      <c r="H2060" s="20" t="n">
        <v>1500</v>
      </c>
      <c r="I2060" s="21" t="n">
        <v>19.64</v>
      </c>
      <c r="J2060" s="20" t="n">
        <f aca="false">H2060*I2060</f>
        <v>29460</v>
      </c>
      <c r="K2060" s="22" t="n">
        <v>2.2</v>
      </c>
      <c r="L2060" s="23" t="n">
        <f aca="false">H2060*K2060</f>
        <v>3300</v>
      </c>
      <c r="M2060" s="23" t="n">
        <v>2500</v>
      </c>
      <c r="N2060" s="24" t="n">
        <f aca="false">L2060-M2060</f>
        <v>800.000000000001</v>
      </c>
      <c r="O2060" s="25" t="n">
        <f aca="false">IF(L2060&gt;=M2060,1,0)</f>
        <v>1</v>
      </c>
      <c r="P2060" s="26" t="n">
        <v>0.8737</v>
      </c>
      <c r="Q2060" s="26" t="n">
        <v>0.1374</v>
      </c>
      <c r="R2060" s="25" t="n">
        <v>69</v>
      </c>
      <c r="S2060" s="21" t="n">
        <v>8</v>
      </c>
    </row>
    <row r="2061" customFormat="false" ht="15" hidden="false" customHeight="true" outlineLevel="0" collapsed="false">
      <c r="A2061" s="19" t="n">
        <v>46088</v>
      </c>
      <c r="B2061" s="1" t="s">
        <v>431</v>
      </c>
      <c r="C2061" s="1" t="s">
        <v>138</v>
      </c>
      <c r="D2061" s="1" t="n">
        <v>8</v>
      </c>
      <c r="E2061" s="1" t="s">
        <v>13</v>
      </c>
      <c r="F2061" s="1" t="s">
        <v>423</v>
      </c>
      <c r="G2061" s="1" t="s">
        <v>149</v>
      </c>
      <c r="H2061" s="20" t="n">
        <v>1260</v>
      </c>
      <c r="I2061" s="21" t="n">
        <v>22.28</v>
      </c>
      <c r="J2061" s="20" t="n">
        <f aca="false">H2061*I2061</f>
        <v>28072.8</v>
      </c>
      <c r="K2061" s="22" t="n">
        <v>2.2</v>
      </c>
      <c r="L2061" s="23" t="n">
        <f aca="false">H2061*K2061</f>
        <v>2772</v>
      </c>
      <c r="M2061" s="23" t="n">
        <v>2500</v>
      </c>
      <c r="N2061" s="24" t="n">
        <f aca="false">L2061-M2061</f>
        <v>272</v>
      </c>
      <c r="O2061" s="25" t="n">
        <f aca="false">IF(L2061&gt;=M2061,1,0)</f>
        <v>1</v>
      </c>
      <c r="P2061" s="26" t="n">
        <v>0.7971</v>
      </c>
      <c r="Q2061" s="26" t="n">
        <v>0.1498</v>
      </c>
      <c r="R2061" s="25" t="n">
        <v>71</v>
      </c>
      <c r="S2061" s="21" t="n">
        <v>8</v>
      </c>
    </row>
    <row r="2062" customFormat="false" ht="15" hidden="false" customHeight="true" outlineLevel="0" collapsed="false">
      <c r="A2062" s="19" t="n">
        <v>46088</v>
      </c>
      <c r="B2062" s="1" t="s">
        <v>431</v>
      </c>
      <c r="C2062" s="1" t="s">
        <v>138</v>
      </c>
      <c r="D2062" s="1" t="n">
        <v>9</v>
      </c>
      <c r="E2062" s="1" t="s">
        <v>10</v>
      </c>
      <c r="F2062" s="1" t="s">
        <v>417</v>
      </c>
      <c r="G2062" s="1" t="s">
        <v>424</v>
      </c>
      <c r="H2062" s="20" t="n">
        <v>1600</v>
      </c>
      <c r="I2062" s="21" t="n">
        <v>17.41</v>
      </c>
      <c r="J2062" s="20" t="n">
        <f aca="false">H2062*I2062</f>
        <v>27856</v>
      </c>
      <c r="K2062" s="22" t="n">
        <v>1.44</v>
      </c>
      <c r="L2062" s="23" t="n">
        <f aca="false">H2062*K2062</f>
        <v>2304</v>
      </c>
      <c r="M2062" s="23" t="n">
        <v>2500</v>
      </c>
      <c r="N2062" s="24" t="n">
        <f aca="false">L2062-M2062</f>
        <v>-196</v>
      </c>
      <c r="O2062" s="25" t="n">
        <f aca="false">IF(L2062&gt;=M2062,1,0)</f>
        <v>0</v>
      </c>
      <c r="P2062" s="26" t="n">
        <v>0.9193</v>
      </c>
      <c r="Q2062" s="26" t="n">
        <v>0.112</v>
      </c>
      <c r="R2062" s="25" t="n">
        <v>63</v>
      </c>
      <c r="S2062" s="21" t="n">
        <v>8</v>
      </c>
    </row>
    <row r="2063" customFormat="false" ht="15" hidden="false" customHeight="true" outlineLevel="0" collapsed="false">
      <c r="A2063" s="19" t="n">
        <v>46088</v>
      </c>
      <c r="B2063" s="1" t="s">
        <v>431</v>
      </c>
      <c r="C2063" s="1" t="s">
        <v>138</v>
      </c>
      <c r="D2063" s="1" t="n">
        <v>10</v>
      </c>
      <c r="E2063" s="1" t="s">
        <v>16</v>
      </c>
      <c r="F2063" s="1" t="s">
        <v>300</v>
      </c>
      <c r="G2063" s="1" t="s">
        <v>394</v>
      </c>
      <c r="H2063" s="20" t="n">
        <v>1500</v>
      </c>
      <c r="I2063" s="21" t="n">
        <v>18.51</v>
      </c>
      <c r="J2063" s="20" t="n">
        <f aca="false">H2063*I2063</f>
        <v>27765</v>
      </c>
      <c r="K2063" s="22" t="n">
        <v>1.44</v>
      </c>
      <c r="L2063" s="23" t="n">
        <f aca="false">H2063*K2063</f>
        <v>2160</v>
      </c>
      <c r="M2063" s="23" t="n">
        <v>2500</v>
      </c>
      <c r="N2063" s="24" t="n">
        <f aca="false">L2063-M2063</f>
        <v>-340</v>
      </c>
      <c r="O2063" s="25" t="n">
        <f aca="false">IF(L2063&gt;=M2063,1,0)</f>
        <v>0</v>
      </c>
      <c r="P2063" s="26" t="n">
        <v>0.8491</v>
      </c>
      <c r="Q2063" s="26" t="n">
        <v>0.1327</v>
      </c>
      <c r="R2063" s="25" t="n">
        <v>69</v>
      </c>
      <c r="S2063" s="21" t="n">
        <v>8</v>
      </c>
    </row>
    <row r="2064" customFormat="false" ht="15" hidden="false" customHeight="true" outlineLevel="0" collapsed="false">
      <c r="A2064" s="19" t="n">
        <v>46088</v>
      </c>
      <c r="B2064" s="1" t="s">
        <v>431</v>
      </c>
      <c r="C2064" s="1" t="s">
        <v>138</v>
      </c>
      <c r="D2064" s="1" t="n">
        <v>11</v>
      </c>
      <c r="E2064" s="1" t="s">
        <v>16</v>
      </c>
      <c r="F2064" s="1" t="s">
        <v>427</v>
      </c>
      <c r="G2064" s="1" t="s">
        <v>434</v>
      </c>
      <c r="H2064" s="20" t="n">
        <v>1350</v>
      </c>
      <c r="I2064" s="21" t="n">
        <v>20.05</v>
      </c>
      <c r="J2064" s="20" t="n">
        <f aca="false">H2064*I2064</f>
        <v>27067.5</v>
      </c>
      <c r="K2064" s="22" t="n">
        <v>1.4</v>
      </c>
      <c r="L2064" s="23" t="n">
        <f aca="false">H2064*K2064</f>
        <v>1890</v>
      </c>
      <c r="M2064" s="23" t="n">
        <v>2500</v>
      </c>
      <c r="N2064" s="24" t="n">
        <f aca="false">L2064-M2064</f>
        <v>-610</v>
      </c>
      <c r="O2064" s="25" t="n">
        <f aca="false">IF(L2064&gt;=M2064,1,0)</f>
        <v>0</v>
      </c>
      <c r="P2064" s="26" t="n">
        <v>0.7335</v>
      </c>
      <c r="Q2064" s="26" t="n">
        <v>0.1176</v>
      </c>
      <c r="R2064" s="25" t="n">
        <v>76</v>
      </c>
      <c r="S2064" s="21" t="n">
        <v>8</v>
      </c>
    </row>
    <row r="2065" customFormat="false" ht="15" hidden="false" customHeight="true" outlineLevel="0" collapsed="false">
      <c r="A2065" s="19" t="n">
        <v>46088</v>
      </c>
      <c r="B2065" s="1" t="s">
        <v>431</v>
      </c>
      <c r="C2065" s="1" t="s">
        <v>138</v>
      </c>
      <c r="D2065" s="1" t="n">
        <v>12</v>
      </c>
      <c r="E2065" s="1" t="s">
        <v>10</v>
      </c>
      <c r="F2065" s="1" t="s">
        <v>417</v>
      </c>
      <c r="G2065" s="1" t="s">
        <v>424</v>
      </c>
      <c r="H2065" s="20" t="n">
        <v>1750</v>
      </c>
      <c r="I2065" s="21" t="n">
        <v>17.41</v>
      </c>
      <c r="J2065" s="20" t="n">
        <f aca="false">H2065*I2065</f>
        <v>30467.5</v>
      </c>
      <c r="K2065" s="22" t="n">
        <v>1.44</v>
      </c>
      <c r="L2065" s="23" t="n">
        <f aca="false">H2065*K2065</f>
        <v>2520</v>
      </c>
      <c r="M2065" s="23" t="n">
        <v>2500</v>
      </c>
      <c r="N2065" s="24" t="n">
        <f aca="false">L2065-M2065</f>
        <v>20</v>
      </c>
      <c r="O2065" s="25" t="n">
        <f aca="false">IF(L2065&gt;=M2065,1,0)</f>
        <v>1</v>
      </c>
      <c r="P2065" s="26" t="n">
        <v>0.9654</v>
      </c>
      <c r="Q2065" s="26" t="n">
        <v>0.1098</v>
      </c>
      <c r="R2065" s="25" t="n">
        <v>64</v>
      </c>
      <c r="S2065" s="21" t="n">
        <v>8</v>
      </c>
    </row>
    <row r="2066" customFormat="false" ht="15" hidden="false" customHeight="true" outlineLevel="0" collapsed="false">
      <c r="A2066" s="19" t="n">
        <v>46088</v>
      </c>
      <c r="B2066" s="1" t="s">
        <v>431</v>
      </c>
      <c r="C2066" s="1" t="s">
        <v>138</v>
      </c>
      <c r="D2066" s="1" t="n">
        <v>13</v>
      </c>
      <c r="E2066" s="1" t="s">
        <v>10</v>
      </c>
      <c r="F2066" s="1" t="s">
        <v>167</v>
      </c>
      <c r="G2066" s="1" t="s">
        <v>208</v>
      </c>
      <c r="H2066" s="20" t="n">
        <v>1600</v>
      </c>
      <c r="I2066" s="21" t="n">
        <v>18.7</v>
      </c>
      <c r="J2066" s="20" t="n">
        <f aca="false">H2066*I2066</f>
        <v>29920</v>
      </c>
      <c r="K2066" s="22" t="n">
        <v>1.53</v>
      </c>
      <c r="L2066" s="23" t="n">
        <f aca="false">H2066*K2066</f>
        <v>2448</v>
      </c>
      <c r="M2066" s="23" t="n">
        <v>2500</v>
      </c>
      <c r="N2066" s="24" t="n">
        <f aca="false">L2066-M2066</f>
        <v>-52</v>
      </c>
      <c r="O2066" s="25" t="n">
        <f aca="false">IF(L2066&gt;=M2066,1,0)</f>
        <v>0</v>
      </c>
      <c r="P2066" s="26" t="n">
        <v>0.8409</v>
      </c>
      <c r="Q2066" s="26" t="n">
        <v>0.1322</v>
      </c>
      <c r="R2066" s="25" t="n">
        <v>71</v>
      </c>
      <c r="S2066" s="21" t="n">
        <v>8</v>
      </c>
    </row>
    <row r="2067" customFormat="false" ht="15" hidden="false" customHeight="true" outlineLevel="0" collapsed="false">
      <c r="A2067" s="19" t="n">
        <v>46088</v>
      </c>
      <c r="B2067" s="1" t="s">
        <v>431</v>
      </c>
      <c r="C2067" s="1" t="s">
        <v>138</v>
      </c>
      <c r="D2067" s="1" t="n">
        <v>14</v>
      </c>
      <c r="E2067" s="1" t="s">
        <v>10</v>
      </c>
      <c r="F2067" s="1" t="s">
        <v>160</v>
      </c>
      <c r="G2067" s="1" t="s">
        <v>161</v>
      </c>
      <c r="H2067" s="20" t="n">
        <v>1450</v>
      </c>
      <c r="I2067" s="21" t="n">
        <v>22.05</v>
      </c>
      <c r="J2067" s="20" t="n">
        <f aca="false">H2067*I2067</f>
        <v>31972.5</v>
      </c>
      <c r="K2067" s="22" t="n">
        <v>1.83</v>
      </c>
      <c r="L2067" s="23" t="n">
        <f aca="false">H2067*K2067</f>
        <v>2653.5</v>
      </c>
      <c r="M2067" s="23" t="n">
        <v>2500</v>
      </c>
      <c r="N2067" s="24" t="n">
        <f aca="false">L2067-M2067</f>
        <v>153.5</v>
      </c>
      <c r="O2067" s="25" t="n">
        <f aca="false">IF(L2067&gt;=M2067,1,0)</f>
        <v>1</v>
      </c>
      <c r="P2067" s="26" t="n">
        <v>0.9188</v>
      </c>
      <c r="Q2067" s="26" t="n">
        <v>0.1594</v>
      </c>
      <c r="R2067" s="25" t="n">
        <v>72</v>
      </c>
      <c r="S2067" s="21" t="n">
        <v>8</v>
      </c>
    </row>
    <row r="2068" customFormat="false" ht="15" hidden="false" customHeight="true" outlineLevel="0" collapsed="false">
      <c r="A2068" s="19" t="n">
        <v>46088</v>
      </c>
      <c r="B2068" s="1" t="s">
        <v>431</v>
      </c>
      <c r="C2068" s="1" t="s">
        <v>138</v>
      </c>
      <c r="D2068" s="1" t="n">
        <v>15</v>
      </c>
      <c r="E2068" s="1" t="s">
        <v>10</v>
      </c>
      <c r="F2068" s="1" t="s">
        <v>167</v>
      </c>
      <c r="G2068" s="1" t="s">
        <v>208</v>
      </c>
      <c r="H2068" s="20" t="n">
        <v>1900</v>
      </c>
      <c r="I2068" s="21" t="n">
        <v>19.05</v>
      </c>
      <c r="J2068" s="20" t="n">
        <f aca="false">H2068*I2068</f>
        <v>36195</v>
      </c>
      <c r="K2068" s="22" t="n">
        <v>1.53</v>
      </c>
      <c r="L2068" s="23" t="n">
        <f aca="false">H2068*K2068</f>
        <v>2907</v>
      </c>
      <c r="M2068" s="23" t="n">
        <v>2500</v>
      </c>
      <c r="N2068" s="24" t="n">
        <f aca="false">L2068-M2068</f>
        <v>407</v>
      </c>
      <c r="O2068" s="25" t="n">
        <f aca="false">IF(L2068&gt;=M2068,1,0)</f>
        <v>1</v>
      </c>
      <c r="P2068" s="26" t="n">
        <v>0.9777</v>
      </c>
      <c r="Q2068" s="26" t="n">
        <v>0.1489</v>
      </c>
      <c r="R2068" s="25" t="n">
        <v>74</v>
      </c>
      <c r="S2068" s="21" t="n">
        <v>8</v>
      </c>
    </row>
    <row r="2069" customFormat="false" ht="15" hidden="false" customHeight="true" outlineLevel="0" collapsed="false">
      <c r="A2069" s="19" t="n">
        <v>46088</v>
      </c>
      <c r="B2069" s="1" t="s">
        <v>431</v>
      </c>
      <c r="C2069" s="1" t="s">
        <v>138</v>
      </c>
      <c r="D2069" s="1" t="n">
        <v>16</v>
      </c>
      <c r="E2069" s="1" t="s">
        <v>10</v>
      </c>
      <c r="F2069" s="1" t="s">
        <v>438</v>
      </c>
      <c r="G2069" s="1" t="s">
        <v>442</v>
      </c>
      <c r="H2069" s="20" t="n">
        <v>750</v>
      </c>
      <c r="I2069" s="21" t="n">
        <v>31.85</v>
      </c>
      <c r="J2069" s="20" t="n">
        <f aca="false">H2069*I2069</f>
        <v>23887.5</v>
      </c>
      <c r="K2069" s="22" t="n">
        <v>1.53</v>
      </c>
      <c r="L2069" s="23" t="n">
        <f aca="false">H2069*K2069</f>
        <v>1147.5</v>
      </c>
      <c r="M2069" s="23" t="n">
        <v>2500</v>
      </c>
      <c r="N2069" s="24" t="n">
        <f aca="false">L2069-M2069</f>
        <v>-1352.5</v>
      </c>
      <c r="O2069" s="25" t="n">
        <f aca="false">IF(L2069&gt;=M2069,1,0)</f>
        <v>0</v>
      </c>
      <c r="P2069" s="26" t="n">
        <v>0.5996</v>
      </c>
      <c r="Q2069" s="26" t="n">
        <v>0.2803</v>
      </c>
      <c r="R2069" s="25" t="n">
        <v>78</v>
      </c>
      <c r="S2069" s="21" t="n">
        <v>8</v>
      </c>
    </row>
    <row r="2070" customFormat="false" ht="15" hidden="false" customHeight="true" outlineLevel="0" collapsed="false">
      <c r="A2070" s="19" t="n">
        <v>46088</v>
      </c>
      <c r="B2070" s="1" t="s">
        <v>431</v>
      </c>
      <c r="C2070" s="1" t="s">
        <v>164</v>
      </c>
      <c r="D2070" s="1" t="n">
        <v>17</v>
      </c>
      <c r="E2070" s="1" t="s">
        <v>10</v>
      </c>
      <c r="F2070" s="1" t="s">
        <v>445</v>
      </c>
      <c r="G2070" s="1" t="s">
        <v>446</v>
      </c>
      <c r="H2070" s="20" t="n">
        <v>1000</v>
      </c>
      <c r="I2070" s="21" t="n">
        <v>26.51</v>
      </c>
      <c r="J2070" s="20" t="n">
        <f aca="false">H2070*I2070</f>
        <v>26510</v>
      </c>
      <c r="K2070" s="22" t="n">
        <v>1.86</v>
      </c>
      <c r="L2070" s="23" t="n">
        <f aca="false">H2070*K2070</f>
        <v>1860</v>
      </c>
      <c r="M2070" s="23" t="n">
        <v>2500</v>
      </c>
      <c r="N2070" s="24" t="n">
        <f aca="false">L2070-M2070</f>
        <v>-640</v>
      </c>
      <c r="O2070" s="25" t="n">
        <f aca="false">IF(L2070&gt;=M2070,1,0)</f>
        <v>0</v>
      </c>
      <c r="P2070" s="26" t="n">
        <v>0.6303</v>
      </c>
      <c r="Q2070" s="26" t="n">
        <v>0.1087</v>
      </c>
      <c r="R2070" s="25" t="n">
        <v>79</v>
      </c>
      <c r="S2070" s="21" t="n">
        <v>8</v>
      </c>
    </row>
    <row r="2071" customFormat="false" ht="15" hidden="false" customHeight="true" outlineLevel="0" collapsed="false">
      <c r="A2071" s="19" t="n">
        <v>46088</v>
      </c>
      <c r="B2071" s="1" t="s">
        <v>431</v>
      </c>
      <c r="C2071" s="1" t="s">
        <v>164</v>
      </c>
      <c r="D2071" s="1" t="n">
        <v>18</v>
      </c>
      <c r="E2071" s="1" t="s">
        <v>10</v>
      </c>
      <c r="F2071" s="1" t="s">
        <v>160</v>
      </c>
      <c r="G2071" s="1" t="s">
        <v>161</v>
      </c>
      <c r="H2071" s="20" t="n">
        <v>1600</v>
      </c>
      <c r="I2071" s="21" t="n">
        <v>22.05</v>
      </c>
      <c r="J2071" s="20" t="n">
        <f aca="false">H2071*I2071</f>
        <v>35280</v>
      </c>
      <c r="K2071" s="22" t="n">
        <v>1.83</v>
      </c>
      <c r="L2071" s="23" t="n">
        <f aca="false">H2071*K2071</f>
        <v>2928</v>
      </c>
      <c r="M2071" s="23" t="n">
        <v>2500</v>
      </c>
      <c r="N2071" s="24" t="n">
        <f aca="false">L2071-M2071</f>
        <v>428</v>
      </c>
      <c r="O2071" s="25" t="n">
        <f aca="false">IF(L2071&gt;=M2071,1,0)</f>
        <v>1</v>
      </c>
      <c r="P2071" s="26" t="n">
        <v>0.8144</v>
      </c>
      <c r="Q2071" s="26" t="n">
        <v>0.0954</v>
      </c>
      <c r="R2071" s="25" t="n">
        <v>84</v>
      </c>
      <c r="S2071" s="21" t="n">
        <v>8</v>
      </c>
    </row>
    <row r="2072" customFormat="false" ht="15" hidden="false" customHeight="true" outlineLevel="0" collapsed="false">
      <c r="A2072" s="19" t="n">
        <v>46088</v>
      </c>
      <c r="B2072" s="1" t="s">
        <v>431</v>
      </c>
      <c r="C2072" s="1" t="s">
        <v>164</v>
      </c>
      <c r="D2072" s="1" t="n">
        <v>19</v>
      </c>
      <c r="E2072" s="1" t="s">
        <v>10</v>
      </c>
      <c r="F2072" s="1" t="s">
        <v>167</v>
      </c>
      <c r="G2072" s="1" t="s">
        <v>208</v>
      </c>
      <c r="H2072" s="20" t="n">
        <v>2000</v>
      </c>
      <c r="I2072" s="21" t="n">
        <v>19.05</v>
      </c>
      <c r="J2072" s="20" t="n">
        <f aca="false">H2072*I2072</f>
        <v>38100</v>
      </c>
      <c r="K2072" s="22" t="n">
        <v>1.83</v>
      </c>
      <c r="L2072" s="23" t="n">
        <f aca="false">H2072*K2072</f>
        <v>3660</v>
      </c>
      <c r="M2072" s="23" t="n">
        <v>2500</v>
      </c>
      <c r="N2072" s="24" t="n">
        <f aca="false">L2072-M2072</f>
        <v>1160</v>
      </c>
      <c r="O2072" s="25" t="n">
        <f aca="false">IF(L2072&gt;=M2072,1,0)</f>
        <v>1</v>
      </c>
      <c r="P2072" s="26" t="n">
        <v>0.9338</v>
      </c>
      <c r="Q2072" s="26" t="n">
        <v>0.0671</v>
      </c>
      <c r="R2072" s="25" t="n">
        <v>83</v>
      </c>
      <c r="S2072" s="21" t="n">
        <v>8</v>
      </c>
    </row>
    <row r="2073" customFormat="false" ht="15" hidden="false" customHeight="true" outlineLevel="0" collapsed="false">
      <c r="A2073" s="19" t="n">
        <v>46088</v>
      </c>
      <c r="B2073" s="1" t="s">
        <v>431</v>
      </c>
      <c r="C2073" s="1" t="s">
        <v>164</v>
      </c>
      <c r="D2073" s="1" t="n">
        <v>20</v>
      </c>
      <c r="E2073" s="1" t="s">
        <v>16</v>
      </c>
      <c r="F2073" s="1" t="s">
        <v>452</v>
      </c>
      <c r="G2073" s="1" t="s">
        <v>316</v>
      </c>
      <c r="H2073" s="20" t="n">
        <v>900</v>
      </c>
      <c r="I2073" s="21" t="n">
        <v>20.36</v>
      </c>
      <c r="J2073" s="20" t="n">
        <f aca="false">H2073*I2073</f>
        <v>18324</v>
      </c>
      <c r="K2073" s="22" t="n">
        <v>1.44</v>
      </c>
      <c r="L2073" s="23" t="n">
        <f aca="false">H2073*K2073</f>
        <v>1296</v>
      </c>
      <c r="M2073" s="23" t="n">
        <v>2500</v>
      </c>
      <c r="N2073" s="24" t="n">
        <f aca="false">L2073-M2073</f>
        <v>-1204</v>
      </c>
      <c r="O2073" s="25" t="n">
        <f aca="false">IF(L2073&gt;=M2073,1,0)</f>
        <v>0</v>
      </c>
      <c r="P2073" s="26" t="n">
        <v>0.4413</v>
      </c>
      <c r="Q2073" s="26" t="n">
        <v>0.0933</v>
      </c>
      <c r="R2073" s="25" t="n">
        <v>74</v>
      </c>
      <c r="S2073" s="21" t="n">
        <v>10</v>
      </c>
    </row>
    <row r="2074" customFormat="false" ht="15" hidden="false" customHeight="true" outlineLevel="0" collapsed="false">
      <c r="A2074" s="19" t="n">
        <v>46088</v>
      </c>
      <c r="B2074" s="1" t="s">
        <v>431</v>
      </c>
      <c r="C2074" s="1" t="s">
        <v>164</v>
      </c>
      <c r="D2074" s="1" t="n">
        <v>21</v>
      </c>
      <c r="E2074" s="1" t="s">
        <v>10</v>
      </c>
      <c r="F2074" s="1" t="s">
        <v>447</v>
      </c>
      <c r="G2074" s="1" t="s">
        <v>453</v>
      </c>
      <c r="H2074" s="20" t="n">
        <v>600</v>
      </c>
      <c r="I2074" s="21" t="n">
        <v>18.65</v>
      </c>
      <c r="J2074" s="20" t="n">
        <f aca="false">H2074*I2074</f>
        <v>11190</v>
      </c>
      <c r="K2074" s="22" t="n">
        <v>1.48</v>
      </c>
      <c r="L2074" s="23" t="n">
        <f aca="false">H2074*K2074</f>
        <v>888</v>
      </c>
      <c r="M2074" s="23" t="n">
        <v>2500</v>
      </c>
      <c r="N2074" s="24" t="n">
        <f aca="false">L2074-M2074</f>
        <v>-1612</v>
      </c>
      <c r="O2074" s="25" t="n">
        <f aca="false">IF(L2074&gt;=M2074,1,0)</f>
        <v>0</v>
      </c>
      <c r="P2074" s="26" t="n">
        <v>0.3319</v>
      </c>
      <c r="Q2074" s="26" t="n">
        <v>0.0872</v>
      </c>
      <c r="R2074" s="25" t="n">
        <v>70</v>
      </c>
      <c r="S2074" s="21" t="n">
        <v>8</v>
      </c>
    </row>
    <row r="2075" customFormat="false" ht="15" hidden="false" customHeight="true" outlineLevel="0" collapsed="false">
      <c r="A2075" s="19" t="n">
        <v>46088</v>
      </c>
      <c r="B2075" s="1" t="s">
        <v>431</v>
      </c>
      <c r="C2075" s="1" t="s">
        <v>164</v>
      </c>
      <c r="D2075" s="1" t="n">
        <v>22</v>
      </c>
      <c r="E2075" s="1" t="s">
        <v>16</v>
      </c>
      <c r="F2075" s="1" t="s">
        <v>452</v>
      </c>
      <c r="G2075" s="1" t="s">
        <v>454</v>
      </c>
      <c r="H2075" s="20" t="n">
        <v>600</v>
      </c>
      <c r="I2075" s="21" t="n">
        <v>19.95</v>
      </c>
      <c r="J2075" s="20" t="n">
        <f aca="false">H2075*I2075</f>
        <v>11970</v>
      </c>
      <c r="K2075" s="22" t="n">
        <v>1.79</v>
      </c>
      <c r="L2075" s="23" t="n">
        <f aca="false">H2075*K2075</f>
        <v>1074</v>
      </c>
      <c r="M2075" s="23" t="n">
        <v>2500</v>
      </c>
      <c r="N2075" s="24" t="n">
        <f aca="false">L2075-M2075</f>
        <v>-1426</v>
      </c>
      <c r="O2075" s="25" t="n">
        <f aca="false">IF(L2075&gt;=M2075,1,0)</f>
        <v>0</v>
      </c>
      <c r="P2075" s="26" t="n">
        <v>0.3287</v>
      </c>
      <c r="Q2075" s="26" t="n">
        <v>0.0831</v>
      </c>
      <c r="R2075" s="25" t="n">
        <v>74</v>
      </c>
      <c r="S2075" s="21" t="n">
        <v>8</v>
      </c>
    </row>
    <row r="2076" customFormat="false" ht="15" hidden="false" customHeight="true" outlineLevel="0" collapsed="false">
      <c r="A2076" s="19" t="n">
        <v>46088</v>
      </c>
      <c r="B2076" s="1" t="s">
        <v>431</v>
      </c>
      <c r="C2076" s="1" t="s">
        <v>164</v>
      </c>
      <c r="D2076" s="1" t="n">
        <v>23</v>
      </c>
      <c r="E2076" s="1" t="s">
        <v>22</v>
      </c>
      <c r="F2076" s="1" t="s">
        <v>269</v>
      </c>
      <c r="G2076" s="1" t="s">
        <v>375</v>
      </c>
      <c r="H2076" s="20" t="n">
        <v>1400</v>
      </c>
      <c r="I2076" s="21" t="n">
        <v>21.18</v>
      </c>
      <c r="J2076" s="20" t="n">
        <f aca="false">H2076*I2076</f>
        <v>29652</v>
      </c>
      <c r="K2076" s="22" t="n">
        <v>1.15</v>
      </c>
      <c r="L2076" s="23" t="n">
        <f aca="false">H2076*K2076</f>
        <v>1610</v>
      </c>
      <c r="M2076" s="23" t="n">
        <v>2500</v>
      </c>
      <c r="N2076" s="24" t="n">
        <f aca="false">L2076-M2076</f>
        <v>-890</v>
      </c>
      <c r="O2076" s="25" t="n">
        <f aca="false">IF(L2076&gt;=M2076,1,0)</f>
        <v>0</v>
      </c>
      <c r="P2076" s="26" t="n">
        <v>0.7173</v>
      </c>
      <c r="Q2076" s="26" t="n">
        <v>0.0763</v>
      </c>
      <c r="R2076" s="25" t="n">
        <v>77</v>
      </c>
      <c r="S2076" s="21" t="n">
        <v>9</v>
      </c>
    </row>
    <row r="2077" customFormat="false" ht="15" hidden="false" customHeight="true" outlineLevel="0" collapsed="false">
      <c r="A2077" s="19" t="n">
        <v>46088</v>
      </c>
      <c r="B2077" s="1" t="s">
        <v>431</v>
      </c>
      <c r="C2077" s="1" t="s">
        <v>164</v>
      </c>
      <c r="D2077" s="1" t="n">
        <v>24</v>
      </c>
      <c r="E2077" s="1" t="s">
        <v>22</v>
      </c>
      <c r="F2077" s="1" t="s">
        <v>269</v>
      </c>
      <c r="G2077" s="1" t="s">
        <v>375</v>
      </c>
      <c r="H2077" s="20" t="n">
        <v>1400</v>
      </c>
      <c r="I2077" s="21" t="n">
        <v>20.12</v>
      </c>
      <c r="J2077" s="20" t="n">
        <f aca="false">H2077*I2077</f>
        <v>28168</v>
      </c>
      <c r="K2077" s="22" t="n">
        <v>1.15</v>
      </c>
      <c r="L2077" s="23" t="n">
        <f aca="false">H2077*K2077</f>
        <v>1610</v>
      </c>
      <c r="M2077" s="23" t="n">
        <v>2500</v>
      </c>
      <c r="N2077" s="24" t="n">
        <f aca="false">L2077-M2077</f>
        <v>-890</v>
      </c>
      <c r="O2077" s="25" t="n">
        <f aca="false">IF(L2077&gt;=M2077,1,0)</f>
        <v>0</v>
      </c>
      <c r="P2077" s="26" t="n">
        <v>0.6575</v>
      </c>
      <c r="Q2077" s="26" t="n">
        <v>0.0942</v>
      </c>
      <c r="R2077" s="25" t="n">
        <v>76</v>
      </c>
      <c r="S2077" s="21" t="n">
        <v>9</v>
      </c>
    </row>
    <row r="2078" customFormat="false" ht="15" hidden="false" customHeight="true" outlineLevel="0" collapsed="false">
      <c r="A2078" s="19" t="n">
        <v>46088</v>
      </c>
      <c r="B2078" s="1" t="s">
        <v>431</v>
      </c>
      <c r="C2078" s="1" t="s">
        <v>164</v>
      </c>
      <c r="D2078" s="1" t="n">
        <v>25</v>
      </c>
      <c r="E2078" s="1" t="s">
        <v>176</v>
      </c>
      <c r="F2078" s="1" t="s">
        <v>449</v>
      </c>
      <c r="G2078" s="1" t="s">
        <v>436</v>
      </c>
      <c r="H2078" s="20" t="n">
        <v>500</v>
      </c>
      <c r="I2078" s="21" t="n">
        <v>25.31</v>
      </c>
      <c r="J2078" s="20" t="n">
        <f aca="false">H2078*I2078</f>
        <v>12655</v>
      </c>
      <c r="K2078" s="22" t="n">
        <v>2.19</v>
      </c>
      <c r="L2078" s="23" t="n">
        <f aca="false">H2078*K2078</f>
        <v>1095</v>
      </c>
      <c r="M2078" s="23" t="n">
        <v>2500</v>
      </c>
      <c r="N2078" s="24" t="n">
        <f aca="false">L2078-M2078</f>
        <v>-1405</v>
      </c>
      <c r="O2078" s="25" t="n">
        <f aca="false">IF(L2078&gt;=M2078,1,0)</f>
        <v>0</v>
      </c>
      <c r="P2078" s="26" t="n">
        <v>0.3235</v>
      </c>
      <c r="Q2078" s="26" t="n">
        <v>0.16</v>
      </c>
      <c r="R2078" s="25" t="n">
        <v>81</v>
      </c>
      <c r="S2078" s="21" t="n">
        <v>8</v>
      </c>
    </row>
    <row r="2079" customFormat="false" ht="15" hidden="false" customHeight="true" outlineLevel="0" collapsed="false">
      <c r="A2079" s="19" t="n">
        <v>46088</v>
      </c>
      <c r="B2079" s="1" t="s">
        <v>431</v>
      </c>
      <c r="C2079" s="1" t="s">
        <v>164</v>
      </c>
      <c r="D2079" s="1" t="n">
        <v>26</v>
      </c>
      <c r="E2079" s="1" t="s">
        <v>10</v>
      </c>
      <c r="F2079" s="1" t="s">
        <v>400</v>
      </c>
      <c r="G2079" s="1" t="s">
        <v>406</v>
      </c>
      <c r="H2079" s="20" t="n">
        <v>1450</v>
      </c>
      <c r="I2079" s="21" t="n">
        <v>22.46</v>
      </c>
      <c r="J2079" s="20" t="n">
        <f aca="false">H2079*I2079</f>
        <v>32567</v>
      </c>
      <c r="K2079" s="22" t="n">
        <v>1.56</v>
      </c>
      <c r="L2079" s="23" t="n">
        <f aca="false">H2079*K2079</f>
        <v>2262</v>
      </c>
      <c r="M2079" s="23" t="n">
        <v>2500</v>
      </c>
      <c r="N2079" s="24" t="n">
        <f aca="false">L2079-M2079</f>
        <v>-238</v>
      </c>
      <c r="O2079" s="25" t="n">
        <f aca="false">IF(L2079&gt;=M2079,1,0)</f>
        <v>0</v>
      </c>
      <c r="P2079" s="26" t="n">
        <v>0.8755</v>
      </c>
      <c r="Q2079" s="26" t="n">
        <v>0.0659</v>
      </c>
      <c r="R2079" s="25" t="n">
        <v>76</v>
      </c>
      <c r="S2079" s="21" t="n">
        <v>8</v>
      </c>
    </row>
    <row r="2080" customFormat="false" ht="15" hidden="false" customHeight="true" outlineLevel="0" collapsed="false">
      <c r="A2080" s="19" t="n">
        <v>46088</v>
      </c>
      <c r="B2080" s="1" t="s">
        <v>431</v>
      </c>
      <c r="C2080" s="1" t="s">
        <v>164</v>
      </c>
      <c r="D2080" s="1" t="n">
        <v>27</v>
      </c>
      <c r="E2080" s="1" t="s">
        <v>219</v>
      </c>
      <c r="F2080" s="1" t="s">
        <v>439</v>
      </c>
      <c r="G2080" s="1" t="s">
        <v>221</v>
      </c>
      <c r="H2080" s="20" t="n">
        <v>1500</v>
      </c>
      <c r="I2080" s="21" t="n">
        <v>19.84</v>
      </c>
      <c r="J2080" s="20" t="n">
        <f aca="false">H2080*I2080</f>
        <v>29760</v>
      </c>
      <c r="K2080" s="22" t="n">
        <v>1.2</v>
      </c>
      <c r="L2080" s="23" t="n">
        <f aca="false">H2080*K2080</f>
        <v>1800</v>
      </c>
      <c r="M2080" s="23" t="n">
        <v>2500</v>
      </c>
      <c r="N2080" s="24" t="n">
        <f aca="false">L2080-M2080</f>
        <v>-700</v>
      </c>
      <c r="O2080" s="25" t="n">
        <f aca="false">IF(L2080&gt;=M2080,1,0)</f>
        <v>0</v>
      </c>
      <c r="P2080" s="26" t="n">
        <v>0.8378</v>
      </c>
      <c r="Q2080" s="26" t="n">
        <v>0.1168</v>
      </c>
      <c r="R2080" s="25" t="n">
        <v>73</v>
      </c>
      <c r="S2080" s="21" t="n">
        <v>8</v>
      </c>
    </row>
    <row r="2081" customFormat="false" ht="15" hidden="false" customHeight="true" outlineLevel="0" collapsed="false">
      <c r="A2081" s="19" t="n">
        <v>46088</v>
      </c>
      <c r="B2081" s="1" t="s">
        <v>431</v>
      </c>
      <c r="C2081" s="1" t="s">
        <v>164</v>
      </c>
      <c r="D2081" s="1" t="n">
        <v>28</v>
      </c>
      <c r="E2081" s="1" t="s">
        <v>219</v>
      </c>
      <c r="F2081" s="1" t="s">
        <v>450</v>
      </c>
      <c r="G2081" s="1" t="s">
        <v>451</v>
      </c>
      <c r="H2081" s="20" t="n">
        <v>400</v>
      </c>
      <c r="I2081" s="21" t="n">
        <v>31.67</v>
      </c>
      <c r="J2081" s="20" t="n">
        <f aca="false">H2081*I2081</f>
        <v>12668</v>
      </c>
      <c r="K2081" s="22" t="n">
        <v>3.09</v>
      </c>
      <c r="L2081" s="23" t="n">
        <f aca="false">H2081*K2081</f>
        <v>1236</v>
      </c>
      <c r="M2081" s="23" t="n">
        <v>2500</v>
      </c>
      <c r="N2081" s="24" t="n">
        <f aca="false">L2081-M2081</f>
        <v>-1264</v>
      </c>
      <c r="O2081" s="25" t="n">
        <f aca="false">IF(L2081&gt;=M2081,1,0)</f>
        <v>0</v>
      </c>
      <c r="P2081" s="26" t="n">
        <v>0.3501</v>
      </c>
      <c r="Q2081" s="26" t="n">
        <v>0.1023</v>
      </c>
      <c r="R2081" s="25" t="n">
        <v>76</v>
      </c>
      <c r="S2081" s="21" t="n">
        <v>8</v>
      </c>
    </row>
    <row r="2082" customFormat="false" ht="15" hidden="false" customHeight="true" outlineLevel="0" collapsed="false">
      <c r="A2082" s="19" t="n">
        <v>46088</v>
      </c>
      <c r="B2082" s="1" t="s">
        <v>431</v>
      </c>
      <c r="C2082" s="1" t="s">
        <v>164</v>
      </c>
      <c r="D2082" s="1" t="n">
        <v>29</v>
      </c>
      <c r="E2082" s="1" t="s">
        <v>10</v>
      </c>
      <c r="F2082" s="1" t="s">
        <v>207</v>
      </c>
      <c r="G2082" s="1" t="s">
        <v>161</v>
      </c>
      <c r="H2082" s="20" t="n">
        <v>1650</v>
      </c>
      <c r="I2082" s="21" t="n">
        <v>19.05</v>
      </c>
      <c r="J2082" s="20" t="n">
        <f aca="false">H2082*I2082</f>
        <v>31432.5</v>
      </c>
      <c r="K2082" s="22" t="n">
        <v>1.83</v>
      </c>
      <c r="L2082" s="23" t="n">
        <f aca="false">H2082*K2082</f>
        <v>3019.5</v>
      </c>
      <c r="M2082" s="23" t="n">
        <v>2500</v>
      </c>
      <c r="N2082" s="24" t="n">
        <f aca="false">L2082-M2082</f>
        <v>519.5</v>
      </c>
      <c r="O2082" s="25" t="n">
        <f aca="false">IF(L2082&gt;=M2082,1,0)</f>
        <v>1</v>
      </c>
      <c r="P2082" s="26" t="n">
        <v>0.8805</v>
      </c>
      <c r="Q2082" s="26" t="n">
        <v>0.107</v>
      </c>
      <c r="R2082" s="25" t="n">
        <v>74</v>
      </c>
      <c r="S2082" s="21" t="n">
        <v>8</v>
      </c>
    </row>
    <row r="2083" customFormat="false" ht="15" hidden="false" customHeight="true" outlineLevel="0" collapsed="false">
      <c r="A2083" s="19" t="n">
        <v>46088</v>
      </c>
      <c r="B2083" s="1" t="s">
        <v>431</v>
      </c>
      <c r="C2083" s="1" t="s">
        <v>164</v>
      </c>
      <c r="D2083" s="1" t="n">
        <v>30</v>
      </c>
      <c r="E2083" s="1" t="s">
        <v>10</v>
      </c>
      <c r="F2083" s="1" t="s">
        <v>160</v>
      </c>
      <c r="G2083" s="1" t="s">
        <v>161</v>
      </c>
      <c r="H2083" s="20" t="n">
        <v>1650</v>
      </c>
      <c r="I2083" s="21" t="n">
        <v>21.64</v>
      </c>
      <c r="J2083" s="20" t="n">
        <f aca="false">H2083*I2083</f>
        <v>35706</v>
      </c>
      <c r="K2083" s="22" t="n">
        <v>1.83</v>
      </c>
      <c r="L2083" s="23" t="n">
        <f aca="false">H2083*K2083</f>
        <v>3019.5</v>
      </c>
      <c r="M2083" s="23" t="n">
        <v>2500</v>
      </c>
      <c r="N2083" s="24" t="n">
        <f aca="false">L2083-M2083</f>
        <v>519.5</v>
      </c>
      <c r="O2083" s="25" t="n">
        <f aca="false">IF(L2083&gt;=M2083,1,0)</f>
        <v>1</v>
      </c>
      <c r="P2083" s="26" t="n">
        <v>0.9661</v>
      </c>
      <c r="Q2083" s="26" t="n">
        <v>0.1006</v>
      </c>
      <c r="R2083" s="25" t="n">
        <v>78</v>
      </c>
      <c r="S2083" s="21" t="n">
        <v>8</v>
      </c>
    </row>
    <row r="2084" customFormat="false" ht="15" hidden="false" customHeight="true" outlineLevel="0" collapsed="false">
      <c r="A2084" s="19" t="n">
        <v>46088</v>
      </c>
      <c r="B2084" s="1" t="s">
        <v>431</v>
      </c>
      <c r="C2084" s="1" t="s">
        <v>164</v>
      </c>
      <c r="D2084" s="1" t="n">
        <v>31</v>
      </c>
      <c r="E2084" s="1" t="s">
        <v>176</v>
      </c>
      <c r="F2084" s="1" t="s">
        <v>428</v>
      </c>
      <c r="G2084" s="1" t="s">
        <v>437</v>
      </c>
      <c r="H2084" s="20" t="n">
        <v>1350</v>
      </c>
      <c r="I2084" s="21" t="n">
        <v>21.47</v>
      </c>
      <c r="J2084" s="20" t="n">
        <f aca="false">H2084*I2084</f>
        <v>28984.5</v>
      </c>
      <c r="K2084" s="22" t="n">
        <v>1.66</v>
      </c>
      <c r="L2084" s="23" t="n">
        <f aca="false">H2084*K2084</f>
        <v>2241</v>
      </c>
      <c r="M2084" s="23" t="n">
        <v>2500</v>
      </c>
      <c r="N2084" s="24" t="n">
        <f aca="false">L2084-M2084</f>
        <v>-259</v>
      </c>
      <c r="O2084" s="25" t="n">
        <f aca="false">IF(L2084&gt;=M2084,1,0)</f>
        <v>0</v>
      </c>
      <c r="P2084" s="26" t="n">
        <v>0.8105</v>
      </c>
      <c r="Q2084" s="26" t="n">
        <v>0.1328</v>
      </c>
      <c r="R2084" s="25" t="n">
        <v>73</v>
      </c>
      <c r="S2084" s="21" t="n">
        <v>8</v>
      </c>
    </row>
    <row r="2085" customFormat="false" ht="15" hidden="false" customHeight="true" outlineLevel="0" collapsed="false">
      <c r="A2085" s="19" t="n">
        <v>46088</v>
      </c>
      <c r="B2085" s="1" t="s">
        <v>431</v>
      </c>
      <c r="C2085" s="1" t="s">
        <v>164</v>
      </c>
      <c r="D2085" s="1" t="n">
        <v>32</v>
      </c>
      <c r="E2085" s="1" t="s">
        <v>176</v>
      </c>
      <c r="F2085" s="1" t="s">
        <v>429</v>
      </c>
      <c r="G2085" s="1" t="s">
        <v>437</v>
      </c>
      <c r="H2085" s="20" t="n">
        <v>1400</v>
      </c>
      <c r="I2085" s="21" t="n">
        <v>21.47</v>
      </c>
      <c r="J2085" s="20" t="n">
        <f aca="false">H2085*I2085</f>
        <v>30058</v>
      </c>
      <c r="K2085" s="22" t="n">
        <v>1.66</v>
      </c>
      <c r="L2085" s="23" t="n">
        <f aca="false">H2085*K2085</f>
        <v>2324</v>
      </c>
      <c r="M2085" s="23" t="n">
        <v>2500</v>
      </c>
      <c r="N2085" s="24" t="n">
        <f aca="false">L2085-M2085</f>
        <v>-176</v>
      </c>
      <c r="O2085" s="25" t="n">
        <f aca="false">IF(L2085&gt;=M2085,1,0)</f>
        <v>0</v>
      </c>
      <c r="P2085" s="26" t="n">
        <v>0.8804</v>
      </c>
      <c r="Q2085" s="26" t="n">
        <v>0.1061</v>
      </c>
      <c r="R2085" s="25" t="n">
        <v>70</v>
      </c>
      <c r="S2085" s="21" t="n">
        <v>8</v>
      </c>
    </row>
    <row r="2086" customFormat="false" ht="15" hidden="false" customHeight="true" outlineLevel="0" collapsed="false">
      <c r="A2086" s="19" t="n">
        <v>46088</v>
      </c>
      <c r="B2086" s="1" t="s">
        <v>431</v>
      </c>
      <c r="C2086" s="1" t="s">
        <v>190</v>
      </c>
      <c r="D2086" s="1" t="n">
        <v>33</v>
      </c>
      <c r="E2086" s="1" t="s">
        <v>16</v>
      </c>
      <c r="F2086" s="1" t="s">
        <v>300</v>
      </c>
      <c r="G2086" s="1" t="s">
        <v>260</v>
      </c>
      <c r="H2086" s="20" t="n">
        <v>1800</v>
      </c>
      <c r="I2086" s="21" t="n">
        <v>16.66</v>
      </c>
      <c r="J2086" s="20" t="n">
        <f aca="false">H2086*I2086</f>
        <v>29988</v>
      </c>
      <c r="K2086" s="22" t="n">
        <v>1.4</v>
      </c>
      <c r="L2086" s="23" t="n">
        <f aca="false">H2086*K2086</f>
        <v>2520</v>
      </c>
      <c r="M2086" s="23" t="n">
        <v>2500</v>
      </c>
      <c r="N2086" s="24" t="n">
        <f aca="false">L2086-M2086</f>
        <v>20</v>
      </c>
      <c r="O2086" s="25" t="n">
        <f aca="false">IF(L2086&gt;=M2086,1,0)</f>
        <v>1</v>
      </c>
      <c r="P2086" s="26" t="n">
        <v>0.833492822966507</v>
      </c>
      <c r="Q2086" s="26" t="n">
        <v>0.125883108542068</v>
      </c>
      <c r="R2086" s="25" t="n">
        <v>67</v>
      </c>
      <c r="S2086" s="21" t="n">
        <v>9</v>
      </c>
    </row>
    <row r="2087" customFormat="false" ht="15" hidden="false" customHeight="true" outlineLevel="0" collapsed="false">
      <c r="A2087" s="19" t="n">
        <v>46088</v>
      </c>
      <c r="B2087" s="1" t="s">
        <v>431</v>
      </c>
      <c r="C2087" s="1" t="s">
        <v>190</v>
      </c>
      <c r="D2087" s="1" t="n">
        <v>34</v>
      </c>
      <c r="E2087" s="1" t="s">
        <v>16</v>
      </c>
      <c r="F2087" s="1" t="s">
        <v>300</v>
      </c>
      <c r="G2087" s="1" t="s">
        <v>260</v>
      </c>
      <c r="H2087" s="20" t="n">
        <v>1500</v>
      </c>
      <c r="I2087" s="21" t="n">
        <v>17.42</v>
      </c>
      <c r="J2087" s="20" t="n">
        <f aca="false">H2087*I2087</f>
        <v>26130</v>
      </c>
      <c r="K2087" s="22" t="n">
        <v>1.4</v>
      </c>
      <c r="L2087" s="23" t="n">
        <f aca="false">H2087*K2087</f>
        <v>2100</v>
      </c>
      <c r="M2087" s="23" t="n">
        <v>2500</v>
      </c>
      <c r="N2087" s="24" t="n">
        <f aca="false">L2087-M2087</f>
        <v>-400</v>
      </c>
      <c r="O2087" s="25" t="n">
        <f aca="false">IF(L2087&gt;=M2087,1,0)</f>
        <v>0</v>
      </c>
      <c r="P2087" s="26" t="n">
        <v>0.692368839427663</v>
      </c>
      <c r="Q2087" s="26" t="n">
        <v>0.115463917525773</v>
      </c>
      <c r="R2087" s="25" t="n">
        <v>78</v>
      </c>
      <c r="S2087" s="21" t="n">
        <v>9</v>
      </c>
    </row>
    <row r="2088" customFormat="false" ht="15" hidden="false" customHeight="true" outlineLevel="0" collapsed="false">
      <c r="A2088" s="19" t="n">
        <v>46088</v>
      </c>
      <c r="B2088" s="1" t="s">
        <v>431</v>
      </c>
      <c r="C2088" s="1" t="s">
        <v>190</v>
      </c>
      <c r="D2088" s="1" t="n">
        <v>35</v>
      </c>
      <c r="E2088" s="1" t="s">
        <v>455</v>
      </c>
      <c r="F2088" s="1" t="s">
        <v>183</v>
      </c>
      <c r="G2088" s="1" t="s">
        <v>456</v>
      </c>
      <c r="H2088" s="20" t="n">
        <v>700</v>
      </c>
      <c r="I2088" s="21" t="n">
        <v>8.23</v>
      </c>
      <c r="J2088" s="20" t="n">
        <f aca="false">H2088*I2088</f>
        <v>5761</v>
      </c>
      <c r="K2088" s="22" t="n">
        <v>0.375</v>
      </c>
      <c r="L2088" s="23" t="n">
        <f aca="false">H2088*K2088</f>
        <v>262.5</v>
      </c>
      <c r="M2088" s="23" t="n">
        <v>2500</v>
      </c>
      <c r="N2088" s="24" t="n">
        <f aca="false">L2088-M2088</f>
        <v>-2237.5</v>
      </c>
      <c r="O2088" s="25" t="n">
        <f aca="false">IF(L2088&gt;=M2088,1,0)</f>
        <v>0</v>
      </c>
      <c r="P2088" s="26" t="n">
        <v>0.187532552083333</v>
      </c>
      <c r="Q2088" s="26" t="n">
        <v>0.176084099868594</v>
      </c>
      <c r="R2088" s="25" t="n">
        <v>75</v>
      </c>
      <c r="S2088" s="21" t="n">
        <v>9</v>
      </c>
    </row>
    <row r="2089" customFormat="false" ht="15" hidden="false" customHeight="true" outlineLevel="0" collapsed="false">
      <c r="A2089" s="19" t="n">
        <v>46088</v>
      </c>
      <c r="B2089" s="1" t="s">
        <v>431</v>
      </c>
      <c r="C2089" s="1" t="s">
        <v>190</v>
      </c>
      <c r="D2089" s="1" t="n">
        <v>36</v>
      </c>
      <c r="E2089" s="1" t="s">
        <v>16</v>
      </c>
      <c r="F2089" s="1" t="s">
        <v>300</v>
      </c>
      <c r="G2089" s="1" t="s">
        <v>260</v>
      </c>
      <c r="H2089" s="20" t="n">
        <v>1800</v>
      </c>
      <c r="I2089" s="21" t="n">
        <v>17.42</v>
      </c>
      <c r="J2089" s="20" t="n">
        <f aca="false">H2089*I2089</f>
        <v>31356</v>
      </c>
      <c r="K2089" s="22" t="n">
        <v>1.4</v>
      </c>
      <c r="L2089" s="23" t="n">
        <f aca="false">H2089*K2089</f>
        <v>2520</v>
      </c>
      <c r="M2089" s="23" t="n">
        <v>2500</v>
      </c>
      <c r="N2089" s="24" t="n">
        <f aca="false">L2089-M2089</f>
        <v>20</v>
      </c>
      <c r="O2089" s="25" t="n">
        <f aca="false">IF(L2089&gt;=M2089,1,0)</f>
        <v>1</v>
      </c>
      <c r="P2089" s="26" t="n">
        <v>0.884263959390863</v>
      </c>
      <c r="Q2089" s="26" t="n">
        <v>0.101781170483461</v>
      </c>
      <c r="R2089" s="25" t="n">
        <v>67</v>
      </c>
      <c r="S2089" s="21" t="n">
        <v>9</v>
      </c>
    </row>
    <row r="2090" customFormat="false" ht="15" hidden="false" customHeight="true" outlineLevel="0" collapsed="false">
      <c r="A2090" s="19" t="n">
        <v>46088</v>
      </c>
      <c r="B2090" s="1" t="s">
        <v>431</v>
      </c>
      <c r="C2090" s="1" t="s">
        <v>190</v>
      </c>
      <c r="D2090" s="1" t="n">
        <v>37</v>
      </c>
      <c r="E2090" s="1" t="s">
        <v>16</v>
      </c>
      <c r="F2090" s="1" t="s">
        <v>441</v>
      </c>
      <c r="G2090" s="1" t="s">
        <v>260</v>
      </c>
      <c r="H2090" s="20" t="n">
        <v>1550</v>
      </c>
      <c r="I2090" s="21" t="n">
        <v>18</v>
      </c>
      <c r="J2090" s="20" t="n">
        <f aca="false">H2090*I2090</f>
        <v>27900</v>
      </c>
      <c r="K2090" s="22" t="n">
        <v>1.5</v>
      </c>
      <c r="L2090" s="23" t="n">
        <f aca="false">H2090*K2090</f>
        <v>2325</v>
      </c>
      <c r="M2090" s="23" t="n">
        <v>2500</v>
      </c>
      <c r="N2090" s="24" t="n">
        <f aca="false">L2090-M2090</f>
        <v>-175</v>
      </c>
      <c r="O2090" s="25" t="n">
        <f aca="false">IF(L2090&gt;=M2090,1,0)</f>
        <v>0</v>
      </c>
      <c r="P2090" s="26" t="n">
        <v>0.778894472361809</v>
      </c>
      <c r="Q2090" s="26" t="n">
        <v>0.0680100755667506</v>
      </c>
      <c r="R2090" s="25" t="n">
        <v>75</v>
      </c>
      <c r="S2090" s="21" t="n">
        <v>9</v>
      </c>
    </row>
    <row r="2091" customFormat="false" ht="15" hidden="false" customHeight="true" outlineLevel="0" collapsed="false">
      <c r="A2091" s="19" t="n">
        <v>46088</v>
      </c>
      <c r="B2091" s="1" t="s">
        <v>431</v>
      </c>
      <c r="C2091" s="1" t="s">
        <v>190</v>
      </c>
      <c r="D2091" s="1" t="n">
        <v>38</v>
      </c>
      <c r="E2091" s="1" t="s">
        <v>16</v>
      </c>
      <c r="F2091" s="1" t="s">
        <v>441</v>
      </c>
      <c r="G2091" s="1" t="s">
        <v>260</v>
      </c>
      <c r="H2091" s="20" t="n">
        <v>1550</v>
      </c>
      <c r="I2091" s="21" t="n">
        <v>18</v>
      </c>
      <c r="J2091" s="20" t="n">
        <f aca="false">H2091*I2091</f>
        <v>27900</v>
      </c>
      <c r="K2091" s="22" t="n">
        <v>1.5</v>
      </c>
      <c r="L2091" s="23" t="n">
        <f aca="false">H2091*K2091</f>
        <v>2325</v>
      </c>
      <c r="M2091" s="23" t="n">
        <v>2500</v>
      </c>
      <c r="N2091" s="24" t="n">
        <f aca="false">L2091-M2091</f>
        <v>-175</v>
      </c>
      <c r="O2091" s="25" t="n">
        <f aca="false">IF(L2091&gt;=M2091,1,0)</f>
        <v>0</v>
      </c>
      <c r="P2091" s="26" t="n">
        <v>0.717592592592593</v>
      </c>
      <c r="Q2091" s="26" t="n">
        <v>0.0777988614800759</v>
      </c>
      <c r="R2091" s="25" t="n">
        <v>82</v>
      </c>
      <c r="S2091" s="21" t="n">
        <v>9</v>
      </c>
    </row>
    <row r="2092" customFormat="false" ht="15" hidden="false" customHeight="true" outlineLevel="0" collapsed="false">
      <c r="A2092" s="19" t="n">
        <v>46089</v>
      </c>
      <c r="B2092" s="1" t="s">
        <v>431</v>
      </c>
      <c r="C2092" s="1" t="s">
        <v>138</v>
      </c>
      <c r="D2092" s="1" t="n">
        <v>1</v>
      </c>
      <c r="E2092" s="1" t="s">
        <v>401</v>
      </c>
      <c r="F2092" s="1" t="s">
        <v>426</v>
      </c>
      <c r="G2092" s="1" t="s">
        <v>149</v>
      </c>
      <c r="H2092" s="20" t="n">
        <v>1100</v>
      </c>
      <c r="I2092" s="21" t="n">
        <v>22.31</v>
      </c>
      <c r="J2092" s="20" t="n">
        <f aca="false">H2092*I2092</f>
        <v>24541</v>
      </c>
      <c r="K2092" s="22" t="n">
        <v>2.75</v>
      </c>
      <c r="L2092" s="23" t="n">
        <f aca="false">H2092*K2092</f>
        <v>3025</v>
      </c>
      <c r="M2092" s="23" t="n">
        <v>2500</v>
      </c>
      <c r="N2092" s="24" t="n">
        <f aca="false">L2092-M2092</f>
        <v>525</v>
      </c>
      <c r="O2092" s="25" t="n">
        <f aca="false">IF(L2092&gt;=M2092,1,0)</f>
        <v>1</v>
      </c>
      <c r="P2092" s="26" t="n">
        <v>0.6662</v>
      </c>
      <c r="Q2092" s="26" t="n">
        <v>0.1619</v>
      </c>
      <c r="R2092" s="25" t="n">
        <v>76</v>
      </c>
      <c r="S2092" s="21" t="n">
        <v>8</v>
      </c>
    </row>
    <row r="2093" customFormat="false" ht="15" hidden="false" customHeight="true" outlineLevel="0" collapsed="false">
      <c r="A2093" s="19" t="n">
        <v>46089</v>
      </c>
      <c r="B2093" s="1" t="s">
        <v>431</v>
      </c>
      <c r="C2093" s="1" t="s">
        <v>138</v>
      </c>
      <c r="D2093" s="1" t="n">
        <v>2</v>
      </c>
      <c r="E2093" s="1" t="s">
        <v>401</v>
      </c>
      <c r="F2093" s="1" t="s">
        <v>402</v>
      </c>
      <c r="G2093" s="1" t="s">
        <v>416</v>
      </c>
      <c r="H2093" s="20" t="n">
        <v>1230</v>
      </c>
      <c r="I2093" s="21" t="n">
        <v>22.11</v>
      </c>
      <c r="J2093" s="20" t="n">
        <f aca="false">H2093*I2093</f>
        <v>27195.3</v>
      </c>
      <c r="K2093" s="22" t="n">
        <v>2.75</v>
      </c>
      <c r="L2093" s="23" t="n">
        <f aca="false">H2093*K2093</f>
        <v>3382.5</v>
      </c>
      <c r="M2093" s="23" t="n">
        <v>2500</v>
      </c>
      <c r="N2093" s="24" t="n">
        <f aca="false">L2093-M2093</f>
        <v>882.5</v>
      </c>
      <c r="O2093" s="25" t="n">
        <f aca="false">IF(L2093&gt;=M2093,1,0)</f>
        <v>1</v>
      </c>
      <c r="P2093" s="26" t="n">
        <v>0.7517</v>
      </c>
      <c r="Q2093" s="26" t="n">
        <v>0.1239</v>
      </c>
      <c r="R2093" s="25" t="n">
        <v>75</v>
      </c>
      <c r="S2093" s="21" t="n">
        <v>8</v>
      </c>
    </row>
    <row r="2094" customFormat="false" ht="15" hidden="false" customHeight="true" outlineLevel="0" collapsed="false">
      <c r="A2094" s="19" t="n">
        <v>46089</v>
      </c>
      <c r="B2094" s="1" t="s">
        <v>431</v>
      </c>
      <c r="C2094" s="1" t="s">
        <v>138</v>
      </c>
      <c r="D2094" s="1" t="n">
        <v>3</v>
      </c>
      <c r="E2094" s="1" t="s">
        <v>13</v>
      </c>
      <c r="F2094" s="1" t="s">
        <v>234</v>
      </c>
      <c r="G2094" s="1" t="s">
        <v>149</v>
      </c>
      <c r="H2094" s="20" t="n">
        <v>1500</v>
      </c>
      <c r="I2094" s="21" t="n">
        <v>20.83</v>
      </c>
      <c r="J2094" s="20" t="n">
        <f aca="false">H2094*I2094</f>
        <v>31245</v>
      </c>
      <c r="K2094" s="22" t="n">
        <v>2.2</v>
      </c>
      <c r="L2094" s="23" t="n">
        <f aca="false">H2094*K2094</f>
        <v>3300</v>
      </c>
      <c r="M2094" s="23" t="n">
        <v>2500</v>
      </c>
      <c r="N2094" s="24" t="n">
        <f aca="false">L2094-M2094</f>
        <v>800.000000000001</v>
      </c>
      <c r="O2094" s="25" t="n">
        <f aca="false">IF(L2094&gt;=M2094,1,0)</f>
        <v>1</v>
      </c>
      <c r="P2094" s="26" t="n">
        <v>0.8565</v>
      </c>
      <c r="Q2094" s="26" t="n">
        <v>0.1285</v>
      </c>
      <c r="R2094" s="25" t="n">
        <v>75</v>
      </c>
      <c r="S2094" s="21" t="n">
        <v>8</v>
      </c>
    </row>
    <row r="2095" customFormat="false" ht="15" hidden="false" customHeight="true" outlineLevel="0" collapsed="false">
      <c r="A2095" s="19" t="n">
        <v>46089</v>
      </c>
      <c r="B2095" s="1" t="s">
        <v>431</v>
      </c>
      <c r="C2095" s="1" t="s">
        <v>138</v>
      </c>
      <c r="D2095" s="1" t="n">
        <v>4</v>
      </c>
      <c r="E2095" s="1" t="s">
        <v>145</v>
      </c>
      <c r="F2095" s="1" t="s">
        <v>345</v>
      </c>
      <c r="G2095" s="1" t="s">
        <v>349</v>
      </c>
      <c r="H2095" s="20" t="n">
        <v>1300</v>
      </c>
      <c r="I2095" s="21" t="n">
        <v>21.54</v>
      </c>
      <c r="J2095" s="20" t="n">
        <f aca="false">H2095*I2095</f>
        <v>28002</v>
      </c>
      <c r="K2095" s="22" t="n">
        <v>2.2</v>
      </c>
      <c r="L2095" s="23" t="n">
        <f aca="false">H2095*K2095</f>
        <v>2860</v>
      </c>
      <c r="M2095" s="23" t="n">
        <v>2500</v>
      </c>
      <c r="N2095" s="24" t="n">
        <f aca="false">L2095-M2095</f>
        <v>360</v>
      </c>
      <c r="O2095" s="25" t="n">
        <f aca="false">IF(L2095&gt;=M2095,1,0)</f>
        <v>1</v>
      </c>
      <c r="P2095" s="26" t="n">
        <v>0.7897</v>
      </c>
      <c r="Q2095" s="26" t="n">
        <v>0.1024</v>
      </c>
      <c r="R2095" s="25" t="n">
        <v>74</v>
      </c>
      <c r="S2095" s="21" t="n">
        <v>8</v>
      </c>
    </row>
    <row r="2096" customFormat="false" ht="15" hidden="false" customHeight="true" outlineLevel="0" collapsed="false">
      <c r="A2096" s="19" t="n">
        <v>46089</v>
      </c>
      <c r="B2096" s="1" t="s">
        <v>431</v>
      </c>
      <c r="C2096" s="1" t="s">
        <v>138</v>
      </c>
      <c r="D2096" s="1" t="n">
        <v>5</v>
      </c>
      <c r="E2096" s="1" t="s">
        <v>13</v>
      </c>
      <c r="F2096" s="1" t="s">
        <v>200</v>
      </c>
      <c r="G2096" s="1" t="s">
        <v>149</v>
      </c>
      <c r="H2096" s="20" t="n">
        <v>1400</v>
      </c>
      <c r="I2096" s="21" t="n">
        <v>19.64</v>
      </c>
      <c r="J2096" s="20" t="n">
        <f aca="false">H2096*I2096</f>
        <v>27496</v>
      </c>
      <c r="K2096" s="22" t="n">
        <v>2.2</v>
      </c>
      <c r="L2096" s="23" t="n">
        <f aca="false">H2096*K2096</f>
        <v>3080</v>
      </c>
      <c r="M2096" s="23" t="n">
        <v>2500</v>
      </c>
      <c r="N2096" s="24" t="n">
        <f aca="false">L2096-M2096</f>
        <v>580.000000000001</v>
      </c>
      <c r="O2096" s="25" t="n">
        <f aca="false">IF(L2096&gt;=M2096,1,0)</f>
        <v>1</v>
      </c>
      <c r="P2096" s="26" t="n">
        <v>0.7847</v>
      </c>
      <c r="Q2096" s="26" t="n">
        <v>0.141</v>
      </c>
      <c r="R2096" s="25" t="n">
        <v>71</v>
      </c>
      <c r="S2096" s="21" t="n">
        <v>8</v>
      </c>
    </row>
    <row r="2097" customFormat="false" ht="15" hidden="false" customHeight="true" outlineLevel="0" collapsed="false">
      <c r="A2097" s="19" t="n">
        <v>46089</v>
      </c>
      <c r="B2097" s="1" t="s">
        <v>431</v>
      </c>
      <c r="C2097" s="1" t="s">
        <v>138</v>
      </c>
      <c r="D2097" s="1" t="n">
        <v>6</v>
      </c>
      <c r="E2097" s="1" t="s">
        <v>401</v>
      </c>
      <c r="F2097" s="1" t="s">
        <v>443</v>
      </c>
      <c r="G2097" s="1" t="s">
        <v>444</v>
      </c>
      <c r="H2097" s="20" t="n">
        <v>900</v>
      </c>
      <c r="I2097" s="21" t="n">
        <v>26.24</v>
      </c>
      <c r="J2097" s="20" t="n">
        <f aca="false">H2097*I2097</f>
        <v>23616</v>
      </c>
      <c r="K2097" s="22" t="n">
        <v>3</v>
      </c>
      <c r="L2097" s="23" t="n">
        <f aca="false">H2097*K2097</f>
        <v>2700</v>
      </c>
      <c r="M2097" s="23" t="n">
        <v>2500</v>
      </c>
      <c r="N2097" s="24" t="n">
        <f aca="false">L2097-M2097</f>
        <v>200</v>
      </c>
      <c r="O2097" s="25" t="n">
        <f aca="false">IF(L2097&gt;=M2097,1,0)</f>
        <v>1</v>
      </c>
      <c r="P2097" s="26" t="n">
        <v>0.6046</v>
      </c>
      <c r="Q2097" s="26" t="n">
        <v>0.1907</v>
      </c>
      <c r="R2097" s="25" t="n">
        <v>81</v>
      </c>
      <c r="S2097" s="21" t="n">
        <v>8</v>
      </c>
    </row>
    <row r="2098" customFormat="false" ht="15" hidden="false" customHeight="true" outlineLevel="0" collapsed="false">
      <c r="A2098" s="19" t="n">
        <v>46089</v>
      </c>
      <c r="B2098" s="1" t="s">
        <v>431</v>
      </c>
      <c r="C2098" s="1" t="s">
        <v>138</v>
      </c>
      <c r="D2098" s="1" t="n">
        <v>7</v>
      </c>
      <c r="E2098" s="1" t="s">
        <v>13</v>
      </c>
      <c r="F2098" s="1" t="s">
        <v>235</v>
      </c>
      <c r="G2098" s="1" t="s">
        <v>149</v>
      </c>
      <c r="H2098" s="20" t="n">
        <v>1520</v>
      </c>
      <c r="I2098" s="21" t="n">
        <v>19.64</v>
      </c>
      <c r="J2098" s="20" t="n">
        <f aca="false">H2098*I2098</f>
        <v>29852.8</v>
      </c>
      <c r="K2098" s="22" t="n">
        <v>2.2</v>
      </c>
      <c r="L2098" s="23" t="n">
        <f aca="false">H2098*K2098</f>
        <v>3344</v>
      </c>
      <c r="M2098" s="23" t="n">
        <v>2500</v>
      </c>
      <c r="N2098" s="24" t="n">
        <f aca="false">L2098-M2098</f>
        <v>844.000000000001</v>
      </c>
      <c r="O2098" s="25" t="n">
        <f aca="false">IF(L2098&gt;=M2098,1,0)</f>
        <v>1</v>
      </c>
      <c r="P2098" s="26" t="n">
        <v>0.8791</v>
      </c>
      <c r="Q2098" s="26" t="n">
        <v>0.1394</v>
      </c>
      <c r="R2098" s="25" t="n">
        <v>69</v>
      </c>
      <c r="S2098" s="21" t="n">
        <v>8</v>
      </c>
    </row>
    <row r="2099" customFormat="false" ht="15" hidden="false" customHeight="true" outlineLevel="0" collapsed="false">
      <c r="A2099" s="19" t="n">
        <v>46089</v>
      </c>
      <c r="B2099" s="1" t="s">
        <v>431</v>
      </c>
      <c r="C2099" s="1" t="s">
        <v>138</v>
      </c>
      <c r="D2099" s="1" t="n">
        <v>8</v>
      </c>
      <c r="E2099" s="1" t="s">
        <v>13</v>
      </c>
      <c r="F2099" s="1" t="s">
        <v>423</v>
      </c>
      <c r="G2099" s="1" t="s">
        <v>149</v>
      </c>
      <c r="H2099" s="20" t="n">
        <v>1250</v>
      </c>
      <c r="I2099" s="21" t="n">
        <v>22.28</v>
      </c>
      <c r="J2099" s="20" t="n">
        <f aca="false">H2099*I2099</f>
        <v>27850</v>
      </c>
      <c r="K2099" s="22" t="n">
        <v>2.2</v>
      </c>
      <c r="L2099" s="23" t="n">
        <f aca="false">H2099*K2099</f>
        <v>2750</v>
      </c>
      <c r="M2099" s="23" t="n">
        <v>2500</v>
      </c>
      <c r="N2099" s="24" t="n">
        <f aca="false">L2099-M2099</f>
        <v>250</v>
      </c>
      <c r="O2099" s="25" t="n">
        <f aca="false">IF(L2099&gt;=M2099,1,0)</f>
        <v>1</v>
      </c>
      <c r="P2099" s="26" t="n">
        <v>0.7854</v>
      </c>
      <c r="Q2099" s="26" t="n">
        <v>0.147</v>
      </c>
      <c r="R2099" s="25" t="n">
        <v>72</v>
      </c>
      <c r="S2099" s="21" t="n">
        <v>8</v>
      </c>
    </row>
    <row r="2100" customFormat="false" ht="15" hidden="false" customHeight="true" outlineLevel="0" collapsed="false">
      <c r="A2100" s="19" t="n">
        <v>46089</v>
      </c>
      <c r="B2100" s="1" t="s">
        <v>431</v>
      </c>
      <c r="C2100" s="1" t="s">
        <v>138</v>
      </c>
      <c r="D2100" s="1" t="n">
        <v>9</v>
      </c>
      <c r="E2100" s="1" t="s">
        <v>10</v>
      </c>
      <c r="F2100" s="1" t="s">
        <v>417</v>
      </c>
      <c r="G2100" s="1" t="s">
        <v>424</v>
      </c>
      <c r="H2100" s="20" t="n">
        <v>1650</v>
      </c>
      <c r="I2100" s="21" t="n">
        <v>17.41</v>
      </c>
      <c r="J2100" s="20" t="n">
        <f aca="false">H2100*I2100</f>
        <v>28726.5</v>
      </c>
      <c r="K2100" s="22" t="n">
        <v>1.44</v>
      </c>
      <c r="L2100" s="23" t="n">
        <f aca="false">H2100*K2100</f>
        <v>2376</v>
      </c>
      <c r="M2100" s="23" t="n">
        <v>2500</v>
      </c>
      <c r="N2100" s="24" t="n">
        <f aca="false">L2100-M2100</f>
        <v>-124</v>
      </c>
      <c r="O2100" s="25" t="n">
        <f aca="false">IF(L2100&gt;=M2100,1,0)</f>
        <v>0</v>
      </c>
      <c r="P2100" s="26" t="n">
        <v>0.9406</v>
      </c>
      <c r="Q2100" s="26" t="n">
        <v>0.1129</v>
      </c>
      <c r="R2100" s="25" t="n">
        <v>63</v>
      </c>
      <c r="S2100" s="21" t="n">
        <v>8</v>
      </c>
    </row>
    <row r="2101" customFormat="false" ht="15" hidden="false" customHeight="true" outlineLevel="0" collapsed="false">
      <c r="A2101" s="19" t="n">
        <v>46089</v>
      </c>
      <c r="B2101" s="1" t="s">
        <v>431</v>
      </c>
      <c r="C2101" s="1" t="s">
        <v>138</v>
      </c>
      <c r="D2101" s="1" t="n">
        <v>10</v>
      </c>
      <c r="E2101" s="1" t="s">
        <v>16</v>
      </c>
      <c r="F2101" s="1" t="s">
        <v>300</v>
      </c>
      <c r="G2101" s="1" t="s">
        <v>398</v>
      </c>
      <c r="H2101" s="20" t="n">
        <v>1500</v>
      </c>
      <c r="I2101" s="21" t="n">
        <v>18.51</v>
      </c>
      <c r="J2101" s="20" t="n">
        <f aca="false">H2101*I2101</f>
        <v>27765</v>
      </c>
      <c r="K2101" s="22" t="n">
        <v>1.4</v>
      </c>
      <c r="L2101" s="23" t="n">
        <f aca="false">H2101*K2101</f>
        <v>2100</v>
      </c>
      <c r="M2101" s="23" t="n">
        <v>2500</v>
      </c>
      <c r="N2101" s="24" t="n">
        <f aca="false">L2101-M2101</f>
        <v>-400</v>
      </c>
      <c r="O2101" s="25" t="n">
        <f aca="false">IF(L2101&gt;=M2101,1,0)</f>
        <v>0</v>
      </c>
      <c r="P2101" s="26" t="n">
        <v>0.8429</v>
      </c>
      <c r="Q2101" s="26" t="n">
        <v>0.115</v>
      </c>
      <c r="R2101" s="25" t="n">
        <v>68</v>
      </c>
      <c r="S2101" s="21" t="n">
        <v>8</v>
      </c>
    </row>
    <row r="2102" customFormat="false" ht="15" hidden="false" customHeight="true" outlineLevel="0" collapsed="false">
      <c r="A2102" s="19" t="n">
        <v>46089</v>
      </c>
      <c r="B2102" s="1" t="s">
        <v>431</v>
      </c>
      <c r="C2102" s="1" t="s">
        <v>138</v>
      </c>
      <c r="D2102" s="1" t="n">
        <v>11</v>
      </c>
      <c r="E2102" s="1" t="s">
        <v>16</v>
      </c>
      <c r="F2102" s="1" t="s">
        <v>427</v>
      </c>
      <c r="G2102" s="1" t="s">
        <v>434</v>
      </c>
      <c r="H2102" s="20" t="n">
        <v>1350</v>
      </c>
      <c r="I2102" s="21" t="n">
        <v>20.05</v>
      </c>
      <c r="J2102" s="20" t="n">
        <f aca="false">H2102*I2102</f>
        <v>27067.5</v>
      </c>
      <c r="K2102" s="22" t="n">
        <v>1.4</v>
      </c>
      <c r="L2102" s="23" t="n">
        <f aca="false">H2102*K2102</f>
        <v>1890</v>
      </c>
      <c r="M2102" s="23" t="n">
        <v>2500</v>
      </c>
      <c r="N2102" s="24" t="n">
        <f aca="false">L2102-M2102</f>
        <v>-610</v>
      </c>
      <c r="O2102" s="25" t="n">
        <f aca="false">IF(L2102&gt;=M2102,1,0)</f>
        <v>0</v>
      </c>
      <c r="P2102" s="26" t="n">
        <v>0.7335</v>
      </c>
      <c r="Q2102" s="26" t="n">
        <v>0.1111</v>
      </c>
      <c r="R2102" s="25" t="n">
        <v>75</v>
      </c>
      <c r="S2102" s="21" t="n">
        <v>8</v>
      </c>
    </row>
    <row r="2103" customFormat="false" ht="15" hidden="false" customHeight="true" outlineLevel="0" collapsed="false">
      <c r="A2103" s="19" t="n">
        <v>46089</v>
      </c>
      <c r="B2103" s="1" t="s">
        <v>431</v>
      </c>
      <c r="C2103" s="1" t="s">
        <v>138</v>
      </c>
      <c r="D2103" s="1" t="n">
        <v>12</v>
      </c>
      <c r="E2103" s="1" t="s">
        <v>10</v>
      </c>
      <c r="F2103" s="1" t="s">
        <v>417</v>
      </c>
      <c r="G2103" s="1" t="s">
        <v>424</v>
      </c>
      <c r="H2103" s="20" t="n">
        <v>1800</v>
      </c>
      <c r="I2103" s="21" t="n">
        <v>17.41</v>
      </c>
      <c r="J2103" s="20" t="n">
        <f aca="false">H2103*I2103</f>
        <v>31338</v>
      </c>
      <c r="K2103" s="22" t="n">
        <v>1.44</v>
      </c>
      <c r="L2103" s="23" t="n">
        <f aca="false">H2103*K2103</f>
        <v>2592</v>
      </c>
      <c r="M2103" s="23" t="n">
        <v>2500</v>
      </c>
      <c r="N2103" s="24" t="n">
        <f aca="false">L2103-M2103</f>
        <v>92</v>
      </c>
      <c r="O2103" s="25" t="n">
        <f aca="false">IF(L2103&gt;=M2103,1,0)</f>
        <v>1</v>
      </c>
      <c r="P2103" s="26" t="n">
        <v>1.0103</v>
      </c>
      <c r="Q2103" s="26" t="n">
        <v>0.1242</v>
      </c>
      <c r="R2103" s="25" t="n">
        <v>64</v>
      </c>
      <c r="S2103" s="21" t="n">
        <v>8</v>
      </c>
    </row>
    <row r="2104" customFormat="false" ht="15" hidden="false" customHeight="true" outlineLevel="0" collapsed="false">
      <c r="A2104" s="19" t="n">
        <v>46089</v>
      </c>
      <c r="B2104" s="1" t="s">
        <v>431</v>
      </c>
      <c r="C2104" s="1" t="s">
        <v>138</v>
      </c>
      <c r="D2104" s="1" t="n">
        <v>13</v>
      </c>
      <c r="E2104" s="1" t="s">
        <v>10</v>
      </c>
      <c r="F2104" s="1" t="s">
        <v>167</v>
      </c>
      <c r="G2104" s="1" t="s">
        <v>208</v>
      </c>
      <c r="H2104" s="20" t="n">
        <v>1600</v>
      </c>
      <c r="I2104" s="21" t="n">
        <v>18.7</v>
      </c>
      <c r="J2104" s="20" t="n">
        <f aca="false">H2104*I2104</f>
        <v>29920</v>
      </c>
      <c r="K2104" s="22" t="n">
        <v>1.53</v>
      </c>
      <c r="L2104" s="23" t="n">
        <f aca="false">H2104*K2104</f>
        <v>2448</v>
      </c>
      <c r="M2104" s="23" t="n">
        <v>2500</v>
      </c>
      <c r="N2104" s="24" t="n">
        <f aca="false">L2104-M2104</f>
        <v>-52</v>
      </c>
      <c r="O2104" s="25" t="n">
        <f aca="false">IF(L2104&gt;=M2104,1,0)</f>
        <v>0</v>
      </c>
      <c r="P2104" s="26" t="n">
        <v>0.8553</v>
      </c>
      <c r="Q2104" s="26" t="n">
        <v>0.1169</v>
      </c>
      <c r="R2104" s="25" t="n">
        <v>72</v>
      </c>
      <c r="S2104" s="21" t="n">
        <v>8</v>
      </c>
    </row>
    <row r="2105" customFormat="false" ht="15" hidden="false" customHeight="true" outlineLevel="0" collapsed="false">
      <c r="A2105" s="19" t="n">
        <v>46089</v>
      </c>
      <c r="B2105" s="1" t="s">
        <v>431</v>
      </c>
      <c r="C2105" s="1" t="s">
        <v>138</v>
      </c>
      <c r="D2105" s="1" t="n">
        <v>14</v>
      </c>
      <c r="E2105" s="1" t="s">
        <v>10</v>
      </c>
      <c r="F2105" s="1" t="s">
        <v>160</v>
      </c>
      <c r="G2105" s="1" t="s">
        <v>161</v>
      </c>
      <c r="H2105" s="20" t="n">
        <v>1450</v>
      </c>
      <c r="I2105" s="21" t="n">
        <v>22.05</v>
      </c>
      <c r="J2105" s="20" t="n">
        <f aca="false">H2105*I2105</f>
        <v>31972.5</v>
      </c>
      <c r="K2105" s="22" t="n">
        <v>1.83</v>
      </c>
      <c r="L2105" s="23" t="n">
        <f aca="false">H2105*K2105</f>
        <v>2653.5</v>
      </c>
      <c r="M2105" s="23" t="n">
        <v>2500</v>
      </c>
      <c r="N2105" s="24" t="n">
        <f aca="false">L2105-M2105</f>
        <v>153.5</v>
      </c>
      <c r="O2105" s="25" t="n">
        <f aca="false">IF(L2105&gt;=M2105,1,0)</f>
        <v>1</v>
      </c>
      <c r="P2105" s="26" t="n">
        <v>0.9172</v>
      </c>
      <c r="Q2105" s="26" t="n">
        <v>0.1715</v>
      </c>
      <c r="R2105" s="25" t="n">
        <v>72</v>
      </c>
      <c r="S2105" s="21" t="n">
        <v>8</v>
      </c>
    </row>
    <row r="2106" customFormat="false" ht="15" hidden="false" customHeight="true" outlineLevel="0" collapsed="false">
      <c r="A2106" s="19" t="n">
        <v>46089</v>
      </c>
      <c r="B2106" s="1" t="s">
        <v>431</v>
      </c>
      <c r="C2106" s="1" t="s">
        <v>138</v>
      </c>
      <c r="D2106" s="1" t="n">
        <v>15</v>
      </c>
      <c r="E2106" s="1" t="s">
        <v>10</v>
      </c>
      <c r="F2106" s="1" t="s">
        <v>167</v>
      </c>
      <c r="G2106" s="1" t="s">
        <v>208</v>
      </c>
      <c r="H2106" s="20" t="n">
        <v>1900</v>
      </c>
      <c r="I2106" s="21" t="n">
        <v>19.05</v>
      </c>
      <c r="J2106" s="20" t="n">
        <f aca="false">H2106*I2106</f>
        <v>36195</v>
      </c>
      <c r="K2106" s="22" t="n">
        <v>1.53</v>
      </c>
      <c r="L2106" s="23" t="n">
        <f aca="false">H2106*K2106</f>
        <v>2907</v>
      </c>
      <c r="M2106" s="23" t="n">
        <v>2500</v>
      </c>
      <c r="N2106" s="24" t="n">
        <f aca="false">L2106-M2106</f>
        <v>407</v>
      </c>
      <c r="O2106" s="25" t="n">
        <f aca="false">IF(L2106&gt;=M2106,1,0)</f>
        <v>1</v>
      </c>
      <c r="P2106" s="26" t="n">
        <v>0.9699</v>
      </c>
      <c r="Q2106" s="26" t="n">
        <v>0.1486</v>
      </c>
      <c r="R2106" s="25" t="n">
        <v>75</v>
      </c>
      <c r="S2106" s="21" t="n">
        <v>8</v>
      </c>
    </row>
    <row r="2107" customFormat="false" ht="15" hidden="false" customHeight="true" outlineLevel="0" collapsed="false">
      <c r="A2107" s="19" t="n">
        <v>46089</v>
      </c>
      <c r="B2107" s="1" t="s">
        <v>431</v>
      </c>
      <c r="C2107" s="1" t="s">
        <v>138</v>
      </c>
      <c r="D2107" s="1" t="n">
        <v>16</v>
      </c>
      <c r="E2107" s="1" t="s">
        <v>10</v>
      </c>
      <c r="F2107" s="1" t="s">
        <v>438</v>
      </c>
      <c r="G2107" s="1" t="s">
        <v>442</v>
      </c>
      <c r="H2107" s="20" t="n">
        <v>800</v>
      </c>
      <c r="I2107" s="21" t="n">
        <v>31.85</v>
      </c>
      <c r="J2107" s="20" t="n">
        <f aca="false">H2107*I2107</f>
        <v>25480</v>
      </c>
      <c r="K2107" s="22" t="n">
        <v>1.53</v>
      </c>
      <c r="L2107" s="23" t="n">
        <f aca="false">H2107*K2107</f>
        <v>1224</v>
      </c>
      <c r="M2107" s="23" t="n">
        <v>2500</v>
      </c>
      <c r="N2107" s="24" t="n">
        <f aca="false">L2107-M2107</f>
        <v>-1276</v>
      </c>
      <c r="O2107" s="25" t="n">
        <f aca="false">IF(L2107&gt;=M2107,1,0)</f>
        <v>0</v>
      </c>
      <c r="P2107" s="26" t="n">
        <v>0.6493</v>
      </c>
      <c r="Q2107" s="26" t="n">
        <v>0.2538</v>
      </c>
      <c r="R2107" s="25" t="n">
        <v>78</v>
      </c>
      <c r="S2107" s="21" t="n">
        <v>8</v>
      </c>
    </row>
    <row r="2108" customFormat="false" ht="15" hidden="false" customHeight="true" outlineLevel="0" collapsed="false">
      <c r="A2108" s="19" t="n">
        <v>46089</v>
      </c>
      <c r="B2108" s="1" t="s">
        <v>431</v>
      </c>
      <c r="C2108" s="1" t="s">
        <v>164</v>
      </c>
      <c r="D2108" s="1" t="n">
        <v>17</v>
      </c>
      <c r="E2108" s="1" t="s">
        <v>10</v>
      </c>
      <c r="F2108" s="1" t="s">
        <v>445</v>
      </c>
      <c r="G2108" s="1" t="s">
        <v>446</v>
      </c>
      <c r="H2108" s="20" t="n">
        <v>1100</v>
      </c>
      <c r="I2108" s="21" t="n">
        <v>26.51</v>
      </c>
      <c r="J2108" s="20" t="n">
        <f aca="false">H2108*I2108</f>
        <v>29161</v>
      </c>
      <c r="K2108" s="22" t="n">
        <v>1.86</v>
      </c>
      <c r="L2108" s="23" t="n">
        <f aca="false">H2108*K2108</f>
        <v>2046</v>
      </c>
      <c r="M2108" s="23" t="n">
        <v>2500</v>
      </c>
      <c r="N2108" s="24" t="n">
        <f aca="false">L2108-M2108</f>
        <v>-454</v>
      </c>
      <c r="O2108" s="25" t="n">
        <f aca="false">IF(L2108&gt;=M2108,1,0)</f>
        <v>0</v>
      </c>
      <c r="P2108" s="26" t="n">
        <v>0.6807</v>
      </c>
      <c r="Q2108" s="26" t="n">
        <v>0.0919</v>
      </c>
      <c r="R2108" s="25" t="n">
        <v>80</v>
      </c>
      <c r="S2108" s="21" t="n">
        <v>8</v>
      </c>
    </row>
    <row r="2109" customFormat="false" ht="15" hidden="false" customHeight="true" outlineLevel="0" collapsed="false">
      <c r="A2109" s="19" t="n">
        <v>46089</v>
      </c>
      <c r="B2109" s="1" t="s">
        <v>431</v>
      </c>
      <c r="C2109" s="1" t="s">
        <v>164</v>
      </c>
      <c r="D2109" s="1" t="n">
        <v>18</v>
      </c>
      <c r="E2109" s="1" t="s">
        <v>10</v>
      </c>
      <c r="F2109" s="1" t="s">
        <v>160</v>
      </c>
      <c r="G2109" s="1" t="s">
        <v>161</v>
      </c>
      <c r="H2109" s="20" t="n">
        <v>1650</v>
      </c>
      <c r="I2109" s="21" t="n">
        <v>22.05</v>
      </c>
      <c r="J2109" s="20" t="n">
        <f aca="false">H2109*I2109</f>
        <v>36382.5</v>
      </c>
      <c r="K2109" s="22" t="n">
        <v>1.83</v>
      </c>
      <c r="L2109" s="23" t="n">
        <f aca="false">H2109*K2109</f>
        <v>3019.5</v>
      </c>
      <c r="M2109" s="23" t="n">
        <v>2500</v>
      </c>
      <c r="N2109" s="24" t="n">
        <f aca="false">L2109-M2109</f>
        <v>519.5</v>
      </c>
      <c r="O2109" s="25" t="n">
        <f aca="false">IF(L2109&gt;=M2109,1,0)</f>
        <v>1</v>
      </c>
      <c r="P2109" s="26" t="n">
        <v>0.8712</v>
      </c>
      <c r="Q2109" s="26" t="n">
        <v>0.082</v>
      </c>
      <c r="R2109" s="25" t="n">
        <v>85</v>
      </c>
      <c r="S2109" s="21" t="n">
        <v>8</v>
      </c>
    </row>
    <row r="2110" customFormat="false" ht="15" hidden="false" customHeight="true" outlineLevel="0" collapsed="false">
      <c r="A2110" s="19" t="n">
        <v>46089</v>
      </c>
      <c r="B2110" s="1" t="s">
        <v>431</v>
      </c>
      <c r="C2110" s="1" t="s">
        <v>164</v>
      </c>
      <c r="D2110" s="1" t="n">
        <v>19</v>
      </c>
      <c r="E2110" s="1" t="s">
        <v>10</v>
      </c>
      <c r="F2110" s="1" t="s">
        <v>167</v>
      </c>
      <c r="G2110" s="1" t="s">
        <v>208</v>
      </c>
      <c r="H2110" s="20" t="n">
        <v>2050</v>
      </c>
      <c r="I2110" s="21" t="n">
        <v>19.05</v>
      </c>
      <c r="J2110" s="20" t="n">
        <f aca="false">H2110*I2110</f>
        <v>39052.5</v>
      </c>
      <c r="K2110" s="22" t="n">
        <v>1.83</v>
      </c>
      <c r="L2110" s="23" t="n">
        <f aca="false">H2110*K2110</f>
        <v>3751.5</v>
      </c>
      <c r="M2110" s="23" t="n">
        <v>2500</v>
      </c>
      <c r="N2110" s="24" t="n">
        <f aca="false">L2110-M2110</f>
        <v>1251.5</v>
      </c>
      <c r="O2110" s="25" t="n">
        <f aca="false">IF(L2110&gt;=M2110,1,0)</f>
        <v>1</v>
      </c>
      <c r="P2110" s="26" t="n">
        <v>0.9773</v>
      </c>
      <c r="Q2110" s="26" t="n">
        <v>0.0665</v>
      </c>
      <c r="R2110" s="25" t="n">
        <v>83</v>
      </c>
      <c r="S2110" s="21" t="n">
        <v>8</v>
      </c>
    </row>
    <row r="2111" customFormat="false" ht="15" hidden="false" customHeight="true" outlineLevel="0" collapsed="false">
      <c r="A2111" s="19" t="n">
        <v>46089</v>
      </c>
      <c r="B2111" s="1" t="s">
        <v>431</v>
      </c>
      <c r="C2111" s="1" t="s">
        <v>164</v>
      </c>
      <c r="D2111" s="1" t="n">
        <v>20</v>
      </c>
      <c r="E2111" s="1" t="s">
        <v>16</v>
      </c>
      <c r="F2111" s="1" t="s">
        <v>452</v>
      </c>
      <c r="G2111" s="1" t="s">
        <v>457</v>
      </c>
      <c r="H2111" s="20" t="n">
        <v>1300</v>
      </c>
      <c r="I2111" s="21" t="n">
        <v>18.01</v>
      </c>
      <c r="J2111" s="20" t="n">
        <f aca="false">H2111*I2111</f>
        <v>23413</v>
      </c>
      <c r="K2111" s="22" t="n">
        <v>1.4</v>
      </c>
      <c r="L2111" s="23" t="n">
        <f aca="false">H2111*K2111</f>
        <v>1820</v>
      </c>
      <c r="M2111" s="23" t="n">
        <v>2500</v>
      </c>
      <c r="N2111" s="24" t="n">
        <f aca="false">L2111-M2111</f>
        <v>-680</v>
      </c>
      <c r="O2111" s="25" t="n">
        <f aca="false">IF(L2111&gt;=M2111,1,0)</f>
        <v>0</v>
      </c>
      <c r="P2111" s="26" t="n">
        <v>0.6614</v>
      </c>
      <c r="Q2111" s="26" t="n">
        <v>0.1299</v>
      </c>
      <c r="R2111" s="25" t="n">
        <v>71</v>
      </c>
      <c r="S2111" s="21" t="n">
        <v>8</v>
      </c>
    </row>
    <row r="2112" customFormat="false" ht="15" hidden="false" customHeight="true" outlineLevel="0" collapsed="false">
      <c r="A2112" s="19" t="n">
        <v>46089</v>
      </c>
      <c r="B2112" s="1" t="s">
        <v>431</v>
      </c>
      <c r="C2112" s="1" t="s">
        <v>164</v>
      </c>
      <c r="D2112" s="1" t="n">
        <v>21</v>
      </c>
      <c r="E2112" s="1" t="s">
        <v>10</v>
      </c>
      <c r="F2112" s="1" t="s">
        <v>447</v>
      </c>
      <c r="G2112" s="1" t="s">
        <v>453</v>
      </c>
      <c r="H2112" s="20" t="n">
        <v>1100</v>
      </c>
      <c r="I2112" s="21" t="n">
        <v>18.65</v>
      </c>
      <c r="J2112" s="20" t="n">
        <f aca="false">H2112*I2112</f>
        <v>20515</v>
      </c>
      <c r="K2112" s="22" t="n">
        <v>1.48</v>
      </c>
      <c r="L2112" s="23" t="n">
        <f aca="false">H2112*K2112</f>
        <v>1628</v>
      </c>
      <c r="M2112" s="23" t="n">
        <v>2500</v>
      </c>
      <c r="N2112" s="24" t="n">
        <f aca="false">L2112-M2112</f>
        <v>-872</v>
      </c>
      <c r="O2112" s="25" t="n">
        <f aca="false">IF(L2112&gt;=M2112,1,0)</f>
        <v>0</v>
      </c>
      <c r="P2112" s="26" t="n">
        <v>0.5988</v>
      </c>
      <c r="Q2112" s="26" t="n">
        <v>0.123</v>
      </c>
      <c r="R2112" s="25" t="n">
        <v>71</v>
      </c>
      <c r="S2112" s="21" t="n">
        <v>8</v>
      </c>
    </row>
    <row r="2113" customFormat="false" ht="15" hidden="false" customHeight="true" outlineLevel="0" collapsed="false">
      <c r="A2113" s="19" t="n">
        <v>46089</v>
      </c>
      <c r="B2113" s="1" t="s">
        <v>431</v>
      </c>
      <c r="C2113" s="1" t="s">
        <v>164</v>
      </c>
      <c r="D2113" s="1" t="n">
        <v>22</v>
      </c>
      <c r="E2113" s="1" t="s">
        <v>16</v>
      </c>
      <c r="F2113" s="1" t="s">
        <v>452</v>
      </c>
      <c r="G2113" s="1" t="s">
        <v>454</v>
      </c>
      <c r="H2113" s="20" t="n">
        <v>800</v>
      </c>
      <c r="I2113" s="21" t="n">
        <v>19.95</v>
      </c>
      <c r="J2113" s="20" t="n">
        <f aca="false">H2113*I2113</f>
        <v>15960</v>
      </c>
      <c r="K2113" s="22" t="n">
        <v>1.44</v>
      </c>
      <c r="L2113" s="23" t="n">
        <f aca="false">H2113*K2113</f>
        <v>1152</v>
      </c>
      <c r="M2113" s="23" t="n">
        <v>2500</v>
      </c>
      <c r="N2113" s="24" t="n">
        <f aca="false">L2113-M2113</f>
        <v>-1348</v>
      </c>
      <c r="O2113" s="25" t="n">
        <f aca="false">IF(L2113&gt;=M2113,1,0)</f>
        <v>0</v>
      </c>
      <c r="P2113" s="26" t="n">
        <v>0.4368</v>
      </c>
      <c r="Q2113" s="26" t="n">
        <v>0.0954</v>
      </c>
      <c r="R2113" s="25" t="n">
        <v>75</v>
      </c>
      <c r="S2113" s="21" t="n">
        <v>8</v>
      </c>
    </row>
    <row r="2114" customFormat="false" ht="15" hidden="false" customHeight="true" outlineLevel="0" collapsed="false">
      <c r="A2114" s="19" t="n">
        <v>46089</v>
      </c>
      <c r="B2114" s="1" t="s">
        <v>431</v>
      </c>
      <c r="C2114" s="1" t="s">
        <v>164</v>
      </c>
      <c r="D2114" s="1" t="n">
        <v>23</v>
      </c>
      <c r="E2114" s="1" t="s">
        <v>22</v>
      </c>
      <c r="F2114" s="1" t="s">
        <v>308</v>
      </c>
      <c r="G2114" s="1" t="s">
        <v>375</v>
      </c>
      <c r="H2114" s="20" t="n">
        <v>1600</v>
      </c>
      <c r="I2114" s="21" t="n">
        <v>20.12</v>
      </c>
      <c r="J2114" s="20" t="n">
        <f aca="false">H2114*I2114</f>
        <v>32192</v>
      </c>
      <c r="K2114" s="22" t="n">
        <v>1.15</v>
      </c>
      <c r="L2114" s="23" t="n">
        <f aca="false">H2114*K2114</f>
        <v>1840</v>
      </c>
      <c r="M2114" s="23" t="n">
        <v>2500</v>
      </c>
      <c r="N2114" s="24" t="n">
        <f aca="false">L2114-M2114</f>
        <v>-660</v>
      </c>
      <c r="O2114" s="25" t="n">
        <f aca="false">IF(L2114&gt;=M2114,1,0)</f>
        <v>0</v>
      </c>
      <c r="P2114" s="26" t="n">
        <v>0.7504</v>
      </c>
      <c r="Q2114" s="26" t="n">
        <v>0.0756</v>
      </c>
      <c r="R2114" s="25" t="n">
        <v>79</v>
      </c>
      <c r="S2114" s="21" t="n">
        <v>9</v>
      </c>
    </row>
    <row r="2115" customFormat="false" ht="15" hidden="false" customHeight="true" outlineLevel="0" collapsed="false">
      <c r="A2115" s="19" t="n">
        <v>46089</v>
      </c>
      <c r="B2115" s="1" t="s">
        <v>431</v>
      </c>
      <c r="C2115" s="1" t="s">
        <v>164</v>
      </c>
      <c r="D2115" s="1" t="n">
        <v>24</v>
      </c>
      <c r="E2115" s="1" t="s">
        <v>22</v>
      </c>
      <c r="F2115" s="1" t="s">
        <v>269</v>
      </c>
      <c r="G2115" s="1" t="s">
        <v>375</v>
      </c>
      <c r="H2115" s="20" t="n">
        <v>1450</v>
      </c>
      <c r="I2115" s="21" t="n">
        <v>20.12</v>
      </c>
      <c r="J2115" s="20" t="n">
        <f aca="false">H2115*I2115</f>
        <v>29174</v>
      </c>
      <c r="K2115" s="22" t="n">
        <v>1.15</v>
      </c>
      <c r="L2115" s="23" t="n">
        <f aca="false">H2115*K2115</f>
        <v>1667.5</v>
      </c>
      <c r="M2115" s="23" t="n">
        <v>2500</v>
      </c>
      <c r="N2115" s="24" t="n">
        <f aca="false">L2115-M2115</f>
        <v>-832.5</v>
      </c>
      <c r="O2115" s="25" t="n">
        <f aca="false">IF(L2115&gt;=M2115,1,0)</f>
        <v>0</v>
      </c>
      <c r="P2115" s="26" t="n">
        <v>0.6688</v>
      </c>
      <c r="Q2115" s="26" t="n">
        <v>0.0847</v>
      </c>
      <c r="R2115" s="25" t="n">
        <v>78</v>
      </c>
      <c r="S2115" s="21" t="n">
        <v>9</v>
      </c>
    </row>
    <row r="2116" customFormat="false" ht="15" hidden="false" customHeight="true" outlineLevel="0" collapsed="false">
      <c r="A2116" s="19" t="n">
        <v>46089</v>
      </c>
      <c r="B2116" s="1" t="s">
        <v>431</v>
      </c>
      <c r="C2116" s="1" t="s">
        <v>164</v>
      </c>
      <c r="D2116" s="1" t="n">
        <v>25</v>
      </c>
      <c r="E2116" s="1" t="s">
        <v>176</v>
      </c>
      <c r="F2116" s="1" t="s">
        <v>449</v>
      </c>
      <c r="G2116" s="1" t="s">
        <v>178</v>
      </c>
      <c r="H2116" s="20" t="n">
        <v>700</v>
      </c>
      <c r="I2116" s="21" t="n">
        <v>25.31</v>
      </c>
      <c r="J2116" s="20" t="n">
        <f aca="false">H2116*I2116</f>
        <v>17717</v>
      </c>
      <c r="K2116" s="22" t="n">
        <v>2.19</v>
      </c>
      <c r="L2116" s="23" t="n">
        <f aca="false">H2116*K2116</f>
        <v>1533</v>
      </c>
      <c r="M2116" s="23" t="n">
        <v>2500</v>
      </c>
      <c r="N2116" s="24" t="n">
        <f aca="false">L2116-M2116</f>
        <v>-967</v>
      </c>
      <c r="O2116" s="25" t="n">
        <f aca="false">IF(L2116&gt;=M2116,1,0)</f>
        <v>0</v>
      </c>
      <c r="P2116" s="26" t="n">
        <v>0.4515</v>
      </c>
      <c r="Q2116" s="26" t="n">
        <v>0.1782</v>
      </c>
      <c r="R2116" s="25" t="n">
        <v>80</v>
      </c>
      <c r="S2116" s="21" t="n">
        <v>8</v>
      </c>
    </row>
    <row r="2117" customFormat="false" ht="15" hidden="false" customHeight="true" outlineLevel="0" collapsed="false">
      <c r="A2117" s="19" t="n">
        <v>46089</v>
      </c>
      <c r="B2117" s="1" t="s">
        <v>431</v>
      </c>
      <c r="C2117" s="1" t="s">
        <v>164</v>
      </c>
      <c r="D2117" s="1" t="n">
        <v>26</v>
      </c>
      <c r="E2117" s="1" t="s">
        <v>10</v>
      </c>
      <c r="F2117" s="1" t="s">
        <v>400</v>
      </c>
      <c r="G2117" s="1" t="s">
        <v>406</v>
      </c>
      <c r="H2117" s="20" t="n">
        <v>1450</v>
      </c>
      <c r="I2117" s="21" t="n">
        <v>22.46</v>
      </c>
      <c r="J2117" s="20" t="n">
        <f aca="false">H2117*I2117</f>
        <v>32567</v>
      </c>
      <c r="K2117" s="22" t="n">
        <v>1.56</v>
      </c>
      <c r="L2117" s="23" t="n">
        <f aca="false">H2117*K2117</f>
        <v>2262</v>
      </c>
      <c r="M2117" s="23" t="n">
        <v>2500</v>
      </c>
      <c r="N2117" s="24" t="n">
        <f aca="false">L2117-M2117</f>
        <v>-238</v>
      </c>
      <c r="O2117" s="25" t="n">
        <f aca="false">IF(L2117&gt;=M2117,1,0)</f>
        <v>0</v>
      </c>
      <c r="P2117" s="26" t="n">
        <v>0.8972</v>
      </c>
      <c r="Q2117" s="26" t="n">
        <v>0.0691</v>
      </c>
      <c r="R2117" s="25" t="n">
        <v>76</v>
      </c>
      <c r="S2117" s="21" t="n">
        <v>8</v>
      </c>
    </row>
    <row r="2118" customFormat="false" ht="15" hidden="false" customHeight="true" outlineLevel="0" collapsed="false">
      <c r="A2118" s="19" t="n">
        <v>46089</v>
      </c>
      <c r="B2118" s="1" t="s">
        <v>431</v>
      </c>
      <c r="C2118" s="1" t="s">
        <v>164</v>
      </c>
      <c r="D2118" s="1" t="n">
        <v>27</v>
      </c>
      <c r="E2118" s="1" t="s">
        <v>219</v>
      </c>
      <c r="F2118" s="1" t="s">
        <v>439</v>
      </c>
      <c r="G2118" s="1" t="s">
        <v>221</v>
      </c>
      <c r="H2118" s="20" t="n">
        <v>1500</v>
      </c>
      <c r="I2118" s="21" t="n">
        <v>19.84</v>
      </c>
      <c r="J2118" s="20" t="n">
        <f aca="false">H2118*I2118</f>
        <v>29760</v>
      </c>
      <c r="K2118" s="22" t="n">
        <v>1.2</v>
      </c>
      <c r="L2118" s="23" t="n">
        <f aca="false">H2118*K2118</f>
        <v>1800</v>
      </c>
      <c r="M2118" s="23" t="n">
        <v>2500</v>
      </c>
      <c r="N2118" s="24" t="n">
        <f aca="false">L2118-M2118</f>
        <v>-700</v>
      </c>
      <c r="O2118" s="25" t="n">
        <f aca="false">IF(L2118&gt;=M2118,1,0)</f>
        <v>0</v>
      </c>
      <c r="P2118" s="26" t="n">
        <v>0.8508</v>
      </c>
      <c r="Q2118" s="26" t="n">
        <v>0.1146</v>
      </c>
      <c r="R2118" s="25" t="n">
        <v>72</v>
      </c>
      <c r="S2118" s="21" t="n">
        <v>8</v>
      </c>
    </row>
    <row r="2119" customFormat="false" ht="15" hidden="false" customHeight="true" outlineLevel="0" collapsed="false">
      <c r="A2119" s="19" t="n">
        <v>46089</v>
      </c>
      <c r="B2119" s="1" t="s">
        <v>431</v>
      </c>
      <c r="C2119" s="1" t="s">
        <v>164</v>
      </c>
      <c r="D2119" s="1" t="n">
        <v>28</v>
      </c>
      <c r="E2119" s="1" t="s">
        <v>219</v>
      </c>
      <c r="F2119" s="1" t="s">
        <v>450</v>
      </c>
      <c r="G2119" s="1" t="s">
        <v>451</v>
      </c>
      <c r="H2119" s="20" t="n">
        <v>650</v>
      </c>
      <c r="I2119" s="21" t="n">
        <v>31.67</v>
      </c>
      <c r="J2119" s="20" t="n">
        <f aca="false">H2119*I2119</f>
        <v>20585.5</v>
      </c>
      <c r="K2119" s="22" t="n">
        <v>3.09</v>
      </c>
      <c r="L2119" s="23" t="n">
        <f aca="false">H2119*K2119</f>
        <v>2008.5</v>
      </c>
      <c r="M2119" s="23" t="n">
        <v>2500</v>
      </c>
      <c r="N2119" s="24" t="n">
        <f aca="false">L2119-M2119</f>
        <v>-491.5</v>
      </c>
      <c r="O2119" s="25" t="n">
        <f aca="false">IF(L2119&gt;=M2119,1,0)</f>
        <v>0</v>
      </c>
      <c r="P2119" s="26" t="n">
        <v>0.5083</v>
      </c>
      <c r="Q2119" s="26" t="n">
        <v>0.1318</v>
      </c>
      <c r="R2119" s="25" t="n">
        <v>75</v>
      </c>
      <c r="S2119" s="21" t="n">
        <v>9</v>
      </c>
    </row>
    <row r="2120" customFormat="false" ht="15" hidden="false" customHeight="true" outlineLevel="0" collapsed="false">
      <c r="A2120" s="19" t="n">
        <v>46089</v>
      </c>
      <c r="B2120" s="1" t="s">
        <v>431</v>
      </c>
      <c r="C2120" s="1" t="s">
        <v>164</v>
      </c>
      <c r="D2120" s="1" t="n">
        <v>29</v>
      </c>
      <c r="E2120" s="1" t="s">
        <v>10</v>
      </c>
      <c r="F2120" s="1" t="s">
        <v>207</v>
      </c>
      <c r="G2120" s="1" t="s">
        <v>161</v>
      </c>
      <c r="H2120" s="20" t="n">
        <v>1700</v>
      </c>
      <c r="I2120" s="21" t="n">
        <v>19.05</v>
      </c>
      <c r="J2120" s="20" t="n">
        <f aca="false">H2120*I2120</f>
        <v>32385</v>
      </c>
      <c r="K2120" s="22" t="n">
        <v>1.83</v>
      </c>
      <c r="L2120" s="23" t="n">
        <f aca="false">H2120*K2120</f>
        <v>3111</v>
      </c>
      <c r="M2120" s="23" t="n">
        <v>2500</v>
      </c>
      <c r="N2120" s="24" t="n">
        <f aca="false">L2120-M2120</f>
        <v>611</v>
      </c>
      <c r="O2120" s="25" t="n">
        <f aca="false">IF(L2120&gt;=M2120,1,0)</f>
        <v>1</v>
      </c>
      <c r="P2120" s="26" t="n">
        <v>0.9071</v>
      </c>
      <c r="Q2120" s="26" t="n">
        <v>0.1044</v>
      </c>
      <c r="R2120" s="25" t="n">
        <v>75</v>
      </c>
      <c r="S2120" s="21" t="n">
        <v>8</v>
      </c>
    </row>
    <row r="2121" customFormat="false" ht="15" hidden="false" customHeight="true" outlineLevel="0" collapsed="false">
      <c r="A2121" s="19" t="n">
        <v>46089</v>
      </c>
      <c r="B2121" s="1" t="s">
        <v>431</v>
      </c>
      <c r="C2121" s="1" t="s">
        <v>164</v>
      </c>
      <c r="D2121" s="1" t="n">
        <v>30</v>
      </c>
      <c r="E2121" s="1" t="s">
        <v>10</v>
      </c>
      <c r="F2121" s="1" t="s">
        <v>160</v>
      </c>
      <c r="G2121" s="1" t="s">
        <v>161</v>
      </c>
      <c r="H2121" s="20" t="n">
        <v>1650</v>
      </c>
      <c r="I2121" s="21" t="n">
        <v>21.64</v>
      </c>
      <c r="J2121" s="20" t="n">
        <f aca="false">H2121*I2121</f>
        <v>35706</v>
      </c>
      <c r="K2121" s="22" t="n">
        <v>1.83</v>
      </c>
      <c r="L2121" s="23" t="n">
        <f aca="false">H2121*K2121</f>
        <v>3019.5</v>
      </c>
      <c r="M2121" s="23" t="n">
        <v>2500</v>
      </c>
      <c r="N2121" s="24" t="n">
        <f aca="false">L2121-M2121</f>
        <v>519.5</v>
      </c>
      <c r="O2121" s="25" t="n">
        <f aca="false">IF(L2121&gt;=M2121,1,0)</f>
        <v>1</v>
      </c>
      <c r="P2121" s="26" t="n">
        <v>0.9491</v>
      </c>
      <c r="Q2121" s="26" t="n">
        <v>0.1044</v>
      </c>
      <c r="R2121" s="25" t="n">
        <v>78</v>
      </c>
      <c r="S2121" s="21" t="n">
        <v>8</v>
      </c>
    </row>
    <row r="2122" customFormat="false" ht="15" hidden="false" customHeight="true" outlineLevel="0" collapsed="false">
      <c r="A2122" s="19" t="n">
        <v>46089</v>
      </c>
      <c r="B2122" s="1" t="s">
        <v>431</v>
      </c>
      <c r="C2122" s="1" t="s">
        <v>164</v>
      </c>
      <c r="D2122" s="1" t="n">
        <v>31</v>
      </c>
      <c r="E2122" s="1" t="s">
        <v>16</v>
      </c>
      <c r="F2122" s="1" t="s">
        <v>452</v>
      </c>
      <c r="G2122" s="1" t="s">
        <v>437</v>
      </c>
      <c r="H2122" s="20" t="n">
        <v>900</v>
      </c>
      <c r="I2122" s="21" t="n">
        <v>21.47</v>
      </c>
      <c r="J2122" s="20" t="n">
        <f aca="false">H2122*I2122</f>
        <v>19323</v>
      </c>
      <c r="K2122" s="22" t="n">
        <v>1.66</v>
      </c>
      <c r="L2122" s="23" t="n">
        <f aca="false">H2122*K2122</f>
        <v>1494</v>
      </c>
      <c r="M2122" s="23" t="n">
        <v>2500</v>
      </c>
      <c r="N2122" s="24" t="n">
        <f aca="false">L2122-M2122</f>
        <v>-1006</v>
      </c>
      <c r="O2122" s="25" t="n">
        <f aca="false">IF(L2122&gt;=M2122,1,0)</f>
        <v>0</v>
      </c>
      <c r="P2122" s="26" t="n">
        <v>0.5422</v>
      </c>
      <c r="Q2122" s="26" t="n">
        <v>0.1424</v>
      </c>
      <c r="R2122" s="25" t="n">
        <v>73</v>
      </c>
      <c r="S2122" s="21" t="n">
        <v>8</v>
      </c>
    </row>
    <row r="2123" customFormat="false" ht="15" hidden="false" customHeight="true" outlineLevel="0" collapsed="false">
      <c r="A2123" s="19" t="n">
        <v>46089</v>
      </c>
      <c r="B2123" s="1" t="s">
        <v>431</v>
      </c>
      <c r="C2123" s="1" t="s">
        <v>164</v>
      </c>
      <c r="D2123" s="1" t="n">
        <v>32</v>
      </c>
      <c r="E2123" s="1" t="s">
        <v>176</v>
      </c>
      <c r="F2123" s="1" t="s">
        <v>429</v>
      </c>
      <c r="G2123" s="1" t="s">
        <v>437</v>
      </c>
      <c r="H2123" s="20" t="n">
        <v>1400</v>
      </c>
      <c r="I2123" s="21" t="n">
        <v>21.47</v>
      </c>
      <c r="J2123" s="20" t="n">
        <f aca="false">H2123*I2123</f>
        <v>30058</v>
      </c>
      <c r="K2123" s="22" t="n">
        <v>1.66</v>
      </c>
      <c r="L2123" s="23" t="n">
        <f aca="false">H2123*K2123</f>
        <v>2324</v>
      </c>
      <c r="M2123" s="23" t="n">
        <v>2500</v>
      </c>
      <c r="N2123" s="24" t="n">
        <f aca="false">L2123-M2123</f>
        <v>-176</v>
      </c>
      <c r="O2123" s="25" t="n">
        <f aca="false">IF(L2123&gt;=M2123,1,0)</f>
        <v>0</v>
      </c>
      <c r="P2123" s="26" t="n">
        <v>0.8652</v>
      </c>
      <c r="Q2123" s="26" t="n">
        <v>0.0818</v>
      </c>
      <c r="R2123" s="25" t="n">
        <v>72</v>
      </c>
      <c r="S2123" s="21" t="n">
        <v>8</v>
      </c>
    </row>
    <row r="2124" customFormat="false" ht="15" hidden="false" customHeight="true" outlineLevel="0" collapsed="false">
      <c r="A2124" s="19" t="n">
        <v>46089</v>
      </c>
      <c r="B2124" s="1" t="s">
        <v>431</v>
      </c>
      <c r="C2124" s="1" t="s">
        <v>190</v>
      </c>
      <c r="D2124" s="1" t="n">
        <v>33</v>
      </c>
      <c r="E2124" s="1" t="s">
        <v>16</v>
      </c>
      <c r="F2124" s="1" t="s">
        <v>300</v>
      </c>
      <c r="G2124" s="1" t="s">
        <v>260</v>
      </c>
      <c r="H2124" s="20" t="n">
        <v>1900</v>
      </c>
      <c r="I2124" s="21" t="n">
        <v>17.42</v>
      </c>
      <c r="J2124" s="20" t="n">
        <f aca="false">H2124*I2124</f>
        <v>33098</v>
      </c>
      <c r="K2124" s="22" t="n">
        <v>1.4</v>
      </c>
      <c r="L2124" s="23" t="n">
        <f aca="false">H2124*K2124</f>
        <v>2660</v>
      </c>
      <c r="M2124" s="23" t="n">
        <v>2500</v>
      </c>
      <c r="N2124" s="24" t="n">
        <f aca="false">L2124-M2124</f>
        <v>160</v>
      </c>
      <c r="O2124" s="25" t="n">
        <f aca="false">IF(L2124&gt;=M2124,1,0)</f>
        <v>1</v>
      </c>
      <c r="P2124" s="26" t="n">
        <v>0.881203407880724</v>
      </c>
      <c r="Q2124" s="26" t="n">
        <v>0.0952879581151832</v>
      </c>
      <c r="R2124" s="25" t="n">
        <v>67</v>
      </c>
      <c r="S2124" s="21" t="n">
        <v>9</v>
      </c>
    </row>
    <row r="2125" customFormat="false" ht="15" hidden="false" customHeight="true" outlineLevel="0" collapsed="false">
      <c r="A2125" s="19" t="n">
        <v>46089</v>
      </c>
      <c r="B2125" s="1" t="s">
        <v>431</v>
      </c>
      <c r="C2125" s="1" t="s">
        <v>190</v>
      </c>
      <c r="D2125" s="1" t="n">
        <v>34</v>
      </c>
      <c r="E2125" s="1" t="s">
        <v>16</v>
      </c>
      <c r="F2125" s="1" t="s">
        <v>300</v>
      </c>
      <c r="G2125" s="1" t="s">
        <v>260</v>
      </c>
      <c r="H2125" s="20" t="n">
        <v>2000</v>
      </c>
      <c r="I2125" s="21" t="n">
        <v>17.42</v>
      </c>
      <c r="J2125" s="20" t="n">
        <f aca="false">H2125*I2125</f>
        <v>34840</v>
      </c>
      <c r="K2125" s="22" t="n">
        <v>1.4</v>
      </c>
      <c r="L2125" s="23" t="n">
        <f aca="false">H2125*K2125</f>
        <v>2800</v>
      </c>
      <c r="M2125" s="23" t="n">
        <v>2500</v>
      </c>
      <c r="N2125" s="24" t="n">
        <f aca="false">L2125-M2125</f>
        <v>300</v>
      </c>
      <c r="O2125" s="25" t="n">
        <f aca="false">IF(L2125&gt;=M2125,1,0)</f>
        <v>1</v>
      </c>
      <c r="P2125" s="26" t="n">
        <v>0.908711528429838</v>
      </c>
      <c r="Q2125" s="26" t="n">
        <v>0.0860520094562648</v>
      </c>
      <c r="R2125" s="25" t="n">
        <v>78</v>
      </c>
      <c r="S2125" s="21" t="n">
        <v>9</v>
      </c>
    </row>
    <row r="2126" customFormat="false" ht="15" hidden="false" customHeight="true" outlineLevel="0" collapsed="false">
      <c r="A2126" s="19" t="n">
        <v>46089</v>
      </c>
      <c r="B2126" s="1" t="s">
        <v>431</v>
      </c>
      <c r="C2126" s="1" t="s">
        <v>190</v>
      </c>
      <c r="D2126" s="1" t="n">
        <v>35</v>
      </c>
      <c r="E2126" s="1" t="s">
        <v>455</v>
      </c>
      <c r="F2126" s="1" t="s">
        <v>183</v>
      </c>
      <c r="G2126" s="1" t="s">
        <v>456</v>
      </c>
      <c r="H2126" s="20" t="n">
        <v>1870</v>
      </c>
      <c r="I2126" s="21" t="n">
        <v>8.23</v>
      </c>
      <c r="J2126" s="20" t="n">
        <f aca="false">H2126*I2126</f>
        <v>15390.1</v>
      </c>
      <c r="K2126" s="22" t="n">
        <v>0.375</v>
      </c>
      <c r="L2126" s="23" t="n">
        <f aca="false">H2126*K2126</f>
        <v>701.25</v>
      </c>
      <c r="M2126" s="23" t="n">
        <v>2500</v>
      </c>
      <c r="N2126" s="24" t="n">
        <f aca="false">L2126-M2126</f>
        <v>-1798.75</v>
      </c>
      <c r="O2126" s="25" t="n">
        <f aca="false">IF(L2126&gt;=M2126,1,0)</f>
        <v>0</v>
      </c>
      <c r="P2126" s="26" t="n">
        <v>0.472378759975445</v>
      </c>
      <c r="Q2126" s="26" t="n">
        <v>0.116918103448276</v>
      </c>
      <c r="R2126" s="25" t="n">
        <v>75</v>
      </c>
      <c r="S2126" s="21" t="n">
        <v>9</v>
      </c>
    </row>
    <row r="2127" customFormat="false" ht="15" hidden="false" customHeight="true" outlineLevel="0" collapsed="false">
      <c r="A2127" s="19" t="n">
        <v>46089</v>
      </c>
      <c r="B2127" s="1" t="s">
        <v>431</v>
      </c>
      <c r="C2127" s="1" t="s">
        <v>190</v>
      </c>
      <c r="D2127" s="1" t="n">
        <v>36</v>
      </c>
      <c r="E2127" s="1" t="s">
        <v>16</v>
      </c>
      <c r="F2127" s="1" t="s">
        <v>300</v>
      </c>
      <c r="G2127" s="1" t="s">
        <v>260</v>
      </c>
      <c r="H2127" s="20" t="n">
        <v>1700</v>
      </c>
      <c r="I2127" s="21" t="n">
        <v>17.42</v>
      </c>
      <c r="J2127" s="20" t="n">
        <f aca="false">H2127*I2127</f>
        <v>29614</v>
      </c>
      <c r="K2127" s="22" t="n">
        <v>1.4</v>
      </c>
      <c r="L2127" s="23" t="n">
        <f aca="false">H2127*K2127</f>
        <v>2380</v>
      </c>
      <c r="M2127" s="23" t="n">
        <v>2500</v>
      </c>
      <c r="N2127" s="24" t="n">
        <f aca="false">L2127-M2127</f>
        <v>-120</v>
      </c>
      <c r="O2127" s="25" t="n">
        <f aca="false">IF(L2127&gt;=M2127,1,0)</f>
        <v>0</v>
      </c>
      <c r="P2127" s="26" t="n">
        <v>0.813124656781988</v>
      </c>
      <c r="Q2127" s="26" t="n">
        <v>0.0889487870619946</v>
      </c>
      <c r="R2127" s="25" t="n">
        <v>67</v>
      </c>
      <c r="S2127" s="21" t="n">
        <v>9</v>
      </c>
    </row>
    <row r="2128" customFormat="false" ht="15" hidden="false" customHeight="true" outlineLevel="0" collapsed="false">
      <c r="A2128" s="19" t="n">
        <v>46089</v>
      </c>
      <c r="B2128" s="1" t="s">
        <v>431</v>
      </c>
      <c r="C2128" s="1" t="s">
        <v>190</v>
      </c>
      <c r="D2128" s="1" t="n">
        <v>37</v>
      </c>
      <c r="E2128" s="1" t="s">
        <v>16</v>
      </c>
      <c r="F2128" s="1" t="s">
        <v>300</v>
      </c>
      <c r="G2128" s="1" t="s">
        <v>260</v>
      </c>
      <c r="H2128" s="20" t="n">
        <v>1650</v>
      </c>
      <c r="I2128" s="21" t="n">
        <v>16.66</v>
      </c>
      <c r="J2128" s="20" t="n">
        <f aca="false">H2128*I2128</f>
        <v>27489</v>
      </c>
      <c r="K2128" s="22" t="n">
        <v>1.4</v>
      </c>
      <c r="L2128" s="23" t="n">
        <f aca="false">H2128*K2128</f>
        <v>2310</v>
      </c>
      <c r="M2128" s="23" t="n">
        <v>2500</v>
      </c>
      <c r="N2128" s="24" t="n">
        <f aca="false">L2128-M2128</f>
        <v>-190</v>
      </c>
      <c r="O2128" s="25" t="n">
        <f aca="false">IF(L2128&gt;=M2128,1,0)</f>
        <v>0</v>
      </c>
      <c r="P2128" s="26" t="n">
        <v>0.752298850574713</v>
      </c>
      <c r="Q2128" s="26" t="n">
        <v>0.0846286701208981</v>
      </c>
      <c r="R2128" s="25" t="n">
        <v>75</v>
      </c>
      <c r="S2128" s="21" t="n">
        <v>9</v>
      </c>
    </row>
    <row r="2129" customFormat="false" ht="15" hidden="false" customHeight="true" outlineLevel="0" collapsed="false">
      <c r="A2129" s="19" t="n">
        <v>46089</v>
      </c>
      <c r="B2129" s="1" t="s">
        <v>431</v>
      </c>
      <c r="C2129" s="1" t="s">
        <v>190</v>
      </c>
      <c r="D2129" s="1" t="n">
        <v>38</v>
      </c>
      <c r="E2129" s="1" t="s">
        <v>16</v>
      </c>
      <c r="F2129" s="1" t="s">
        <v>441</v>
      </c>
      <c r="G2129" s="1" t="s">
        <v>260</v>
      </c>
      <c r="H2129" s="20" t="n">
        <v>2200</v>
      </c>
      <c r="I2129" s="21" t="n">
        <v>18</v>
      </c>
      <c r="J2129" s="20" t="n">
        <f aca="false">H2129*I2129</f>
        <v>39600</v>
      </c>
      <c r="K2129" s="22" t="n">
        <v>1.5</v>
      </c>
      <c r="L2129" s="23" t="n">
        <f aca="false">H2129*K2129</f>
        <v>3300</v>
      </c>
      <c r="M2129" s="23" t="n">
        <v>2500</v>
      </c>
      <c r="N2129" s="24" t="n">
        <f aca="false">L2129-M2129</f>
        <v>800</v>
      </c>
      <c r="O2129" s="25" t="n">
        <f aca="false">IF(L2129&gt;=M2129,1,0)</f>
        <v>1</v>
      </c>
      <c r="P2129" s="26" t="n">
        <v>0.736607142857143</v>
      </c>
      <c r="Q2129" s="26" t="n">
        <v>0.0848519362186788</v>
      </c>
      <c r="R2129" s="25" t="n">
        <v>82</v>
      </c>
      <c r="S2129" s="21" t="n">
        <v>12.75</v>
      </c>
    </row>
    <row r="2130" customFormat="false" ht="15" hidden="false" customHeight="true" outlineLevel="0" collapsed="false">
      <c r="A2130" s="19" t="n">
        <v>46090</v>
      </c>
      <c r="B2130" s="1" t="s">
        <v>431</v>
      </c>
      <c r="C2130" s="1" t="s">
        <v>138</v>
      </c>
      <c r="D2130" s="1" t="n">
        <v>1</v>
      </c>
      <c r="E2130" s="1" t="s">
        <v>401</v>
      </c>
      <c r="F2130" s="1" t="s">
        <v>426</v>
      </c>
      <c r="G2130" s="1" t="s">
        <v>149</v>
      </c>
      <c r="H2130" s="20" t="n">
        <v>1100</v>
      </c>
      <c r="I2130" s="21" t="n">
        <v>22.31</v>
      </c>
      <c r="J2130" s="20" t="n">
        <f aca="false">H2130*I2130</f>
        <v>24541</v>
      </c>
      <c r="K2130" s="22" t="n">
        <v>2.75</v>
      </c>
      <c r="L2130" s="23" t="n">
        <f aca="false">H2130*K2130</f>
        <v>3025</v>
      </c>
      <c r="M2130" s="23" t="n">
        <v>2500</v>
      </c>
      <c r="N2130" s="24" t="n">
        <f aca="false">L2130-M2130</f>
        <v>525</v>
      </c>
      <c r="O2130" s="25" t="n">
        <f aca="false">IF(L2130&gt;=M2130,1,0)</f>
        <v>1</v>
      </c>
      <c r="P2130" s="26" t="n">
        <v>0.6761</v>
      </c>
      <c r="Q2130" s="26" t="n">
        <v>0.1635</v>
      </c>
      <c r="R2130" s="25" t="n">
        <v>76</v>
      </c>
      <c r="S2130" s="21" t="n">
        <v>8</v>
      </c>
    </row>
    <row r="2131" customFormat="false" ht="15" hidden="false" customHeight="true" outlineLevel="0" collapsed="false">
      <c r="A2131" s="19" t="n">
        <v>46090</v>
      </c>
      <c r="B2131" s="1" t="s">
        <v>431</v>
      </c>
      <c r="C2131" s="1" t="s">
        <v>138</v>
      </c>
      <c r="D2131" s="1" t="n">
        <v>2</v>
      </c>
      <c r="E2131" s="1" t="s">
        <v>401</v>
      </c>
      <c r="F2131" s="1" t="s">
        <v>402</v>
      </c>
      <c r="G2131" s="1" t="s">
        <v>416</v>
      </c>
      <c r="H2131" s="20" t="n">
        <v>1240</v>
      </c>
      <c r="I2131" s="21" t="n">
        <v>22.11</v>
      </c>
      <c r="J2131" s="20" t="n">
        <f aca="false">H2131*I2131</f>
        <v>27416.4</v>
      </c>
      <c r="K2131" s="22" t="n">
        <v>2.75</v>
      </c>
      <c r="L2131" s="23" t="n">
        <f aca="false">H2131*K2131</f>
        <v>3410</v>
      </c>
      <c r="M2131" s="23" t="n">
        <v>2500</v>
      </c>
      <c r="N2131" s="24" t="n">
        <f aca="false">L2131-M2131</f>
        <v>910</v>
      </c>
      <c r="O2131" s="25" t="n">
        <f aca="false">IF(L2131&gt;=M2131,1,0)</f>
        <v>1</v>
      </c>
      <c r="P2131" s="26" t="n">
        <v>0.7528</v>
      </c>
      <c r="Q2131" s="26" t="n">
        <v>0.1197</v>
      </c>
      <c r="R2131" s="25" t="n">
        <v>75</v>
      </c>
      <c r="S2131" s="21" t="n">
        <v>8</v>
      </c>
    </row>
    <row r="2132" customFormat="false" ht="15" hidden="false" customHeight="true" outlineLevel="0" collapsed="false">
      <c r="A2132" s="19" t="n">
        <v>46090</v>
      </c>
      <c r="B2132" s="1" t="s">
        <v>431</v>
      </c>
      <c r="C2132" s="1" t="s">
        <v>138</v>
      </c>
      <c r="D2132" s="1" t="n">
        <v>3</v>
      </c>
      <c r="E2132" s="1" t="s">
        <v>13</v>
      </c>
      <c r="F2132" s="1" t="s">
        <v>234</v>
      </c>
      <c r="G2132" s="1" t="s">
        <v>149</v>
      </c>
      <c r="H2132" s="20" t="n">
        <v>1550</v>
      </c>
      <c r="I2132" s="21" t="n">
        <v>20.83</v>
      </c>
      <c r="J2132" s="20" t="n">
        <f aca="false">H2132*I2132</f>
        <v>32286.5</v>
      </c>
      <c r="K2132" s="22" t="n">
        <v>2.2</v>
      </c>
      <c r="L2132" s="23" t="n">
        <f aca="false">H2132*K2132</f>
        <v>3410</v>
      </c>
      <c r="M2132" s="23" t="n">
        <v>2500</v>
      </c>
      <c r="N2132" s="24" t="n">
        <f aca="false">L2132-M2132</f>
        <v>910.000000000001</v>
      </c>
      <c r="O2132" s="25" t="n">
        <f aca="false">IF(L2132&gt;=M2132,1,0)</f>
        <v>1</v>
      </c>
      <c r="P2132" s="26" t="n">
        <v>0.8954</v>
      </c>
      <c r="Q2132" s="26" t="n">
        <v>0.1257</v>
      </c>
      <c r="R2132" s="25" t="n">
        <v>75</v>
      </c>
      <c r="S2132" s="21" t="n">
        <v>8</v>
      </c>
    </row>
    <row r="2133" customFormat="false" ht="15" hidden="false" customHeight="true" outlineLevel="0" collapsed="false">
      <c r="A2133" s="19" t="n">
        <v>46090</v>
      </c>
      <c r="B2133" s="1" t="s">
        <v>431</v>
      </c>
      <c r="C2133" s="1" t="s">
        <v>138</v>
      </c>
      <c r="D2133" s="1" t="n">
        <v>4</v>
      </c>
      <c r="E2133" s="1" t="s">
        <v>145</v>
      </c>
      <c r="F2133" s="1" t="s">
        <v>458</v>
      </c>
      <c r="G2133" s="1" t="s">
        <v>349</v>
      </c>
      <c r="H2133" s="20" t="n">
        <v>950</v>
      </c>
      <c r="I2133" s="21" t="n">
        <v>21.54</v>
      </c>
      <c r="J2133" s="20" t="n">
        <f aca="false">H2133*I2133</f>
        <v>20463</v>
      </c>
      <c r="K2133" s="22" t="n">
        <v>2.2</v>
      </c>
      <c r="L2133" s="23" t="n">
        <f aca="false">H2133*K2133</f>
        <v>2090</v>
      </c>
      <c r="M2133" s="23" t="n">
        <v>2500</v>
      </c>
      <c r="N2133" s="24" t="n">
        <f aca="false">L2133-M2133</f>
        <v>-410</v>
      </c>
      <c r="O2133" s="25" t="n">
        <f aca="false">IF(L2133&gt;=M2133,1,0)</f>
        <v>0</v>
      </c>
      <c r="P2133" s="26" t="n">
        <v>0.579</v>
      </c>
      <c r="Q2133" s="26" t="n">
        <v>0.1037</v>
      </c>
      <c r="R2133" s="25" t="n">
        <v>73</v>
      </c>
      <c r="S2133" s="21" t="n">
        <v>8</v>
      </c>
    </row>
    <row r="2134" customFormat="false" ht="15" hidden="false" customHeight="true" outlineLevel="0" collapsed="false">
      <c r="A2134" s="19" t="n">
        <v>46090</v>
      </c>
      <c r="B2134" s="1" t="s">
        <v>431</v>
      </c>
      <c r="C2134" s="1" t="s">
        <v>138</v>
      </c>
      <c r="D2134" s="1" t="n">
        <v>5</v>
      </c>
      <c r="E2134" s="1" t="s">
        <v>13</v>
      </c>
      <c r="F2134" s="1" t="s">
        <v>200</v>
      </c>
      <c r="G2134" s="1" t="s">
        <v>149</v>
      </c>
      <c r="H2134" s="20" t="n">
        <v>1450</v>
      </c>
      <c r="I2134" s="21" t="n">
        <v>19.64</v>
      </c>
      <c r="J2134" s="20" t="n">
        <f aca="false">H2134*I2134</f>
        <v>28478</v>
      </c>
      <c r="K2134" s="22" t="n">
        <v>2.2</v>
      </c>
      <c r="L2134" s="23" t="n">
        <f aca="false">H2134*K2134</f>
        <v>3190</v>
      </c>
      <c r="M2134" s="23" t="n">
        <v>2500</v>
      </c>
      <c r="N2134" s="24" t="n">
        <f aca="false">L2134-M2134</f>
        <v>690.000000000001</v>
      </c>
      <c r="O2134" s="25" t="n">
        <f aca="false">IF(L2134&gt;=M2134,1,0)</f>
        <v>1</v>
      </c>
      <c r="P2134" s="26" t="n">
        <v>0.8269</v>
      </c>
      <c r="Q2134" s="26" t="n">
        <v>0.1343</v>
      </c>
      <c r="R2134" s="25" t="n">
        <v>71</v>
      </c>
      <c r="S2134" s="21" t="n">
        <v>8</v>
      </c>
    </row>
    <row r="2135" customFormat="false" ht="15" hidden="false" customHeight="true" outlineLevel="0" collapsed="false">
      <c r="A2135" s="19" t="n">
        <v>46090</v>
      </c>
      <c r="B2135" s="1" t="s">
        <v>431</v>
      </c>
      <c r="C2135" s="1" t="s">
        <v>138</v>
      </c>
      <c r="D2135" s="1" t="n">
        <v>6</v>
      </c>
      <c r="E2135" s="1" t="s">
        <v>401</v>
      </c>
      <c r="F2135" s="1" t="s">
        <v>443</v>
      </c>
      <c r="G2135" s="1" t="s">
        <v>444</v>
      </c>
      <c r="H2135" s="20" t="n">
        <v>900</v>
      </c>
      <c r="I2135" s="21" t="n">
        <v>26.24</v>
      </c>
      <c r="J2135" s="20" t="n">
        <f aca="false">H2135*I2135</f>
        <v>23616</v>
      </c>
      <c r="K2135" s="22" t="n">
        <v>3</v>
      </c>
      <c r="L2135" s="23" t="n">
        <f aca="false">H2135*K2135</f>
        <v>2700</v>
      </c>
      <c r="M2135" s="23" t="n">
        <v>2500</v>
      </c>
      <c r="N2135" s="24" t="n">
        <f aca="false">L2135-M2135</f>
        <v>200</v>
      </c>
      <c r="O2135" s="25" t="n">
        <f aca="false">IF(L2135&gt;=M2135,1,0)</f>
        <v>1</v>
      </c>
      <c r="P2135" s="26" t="n">
        <v>0.578</v>
      </c>
      <c r="Q2135" s="26" t="n">
        <v>0.176</v>
      </c>
      <c r="R2135" s="25" t="n">
        <v>83</v>
      </c>
      <c r="S2135" s="21" t="n">
        <v>8</v>
      </c>
    </row>
    <row r="2136" customFormat="false" ht="15" hidden="false" customHeight="true" outlineLevel="0" collapsed="false">
      <c r="A2136" s="19" t="n">
        <v>46090</v>
      </c>
      <c r="B2136" s="1" t="s">
        <v>431</v>
      </c>
      <c r="C2136" s="1" t="s">
        <v>138</v>
      </c>
      <c r="D2136" s="1" t="n">
        <v>7</v>
      </c>
      <c r="E2136" s="1" t="s">
        <v>13</v>
      </c>
      <c r="F2136" s="1" t="s">
        <v>235</v>
      </c>
      <c r="G2136" s="1" t="s">
        <v>149</v>
      </c>
      <c r="H2136" s="20" t="n">
        <v>1520</v>
      </c>
      <c r="I2136" s="21" t="n">
        <v>19.64</v>
      </c>
      <c r="J2136" s="20" t="n">
        <f aca="false">H2136*I2136</f>
        <v>29852.8</v>
      </c>
      <c r="K2136" s="22" t="n">
        <v>2.2</v>
      </c>
      <c r="L2136" s="23" t="n">
        <f aca="false">H2136*K2136</f>
        <v>3344</v>
      </c>
      <c r="M2136" s="23" t="n">
        <v>2500</v>
      </c>
      <c r="N2136" s="24" t="n">
        <f aca="false">L2136-M2136</f>
        <v>844.000000000001</v>
      </c>
      <c r="O2136" s="25" t="n">
        <f aca="false">IF(L2136&gt;=M2136,1,0)</f>
        <v>1</v>
      </c>
      <c r="P2136" s="26" t="n">
        <v>0.8714</v>
      </c>
      <c r="Q2136" s="26" t="n">
        <v>0.1352</v>
      </c>
      <c r="R2136" s="25" t="n">
        <v>70</v>
      </c>
      <c r="S2136" s="21" t="n">
        <v>8</v>
      </c>
    </row>
    <row r="2137" customFormat="false" ht="15" hidden="false" customHeight="true" outlineLevel="0" collapsed="false">
      <c r="A2137" s="19" t="n">
        <v>46090</v>
      </c>
      <c r="B2137" s="1" t="s">
        <v>431</v>
      </c>
      <c r="C2137" s="1" t="s">
        <v>138</v>
      </c>
      <c r="D2137" s="1" t="n">
        <v>8</v>
      </c>
      <c r="E2137" s="1" t="s">
        <v>13</v>
      </c>
      <c r="F2137" s="1" t="s">
        <v>459</v>
      </c>
      <c r="G2137" s="1" t="s">
        <v>149</v>
      </c>
      <c r="H2137" s="20" t="n">
        <v>1400</v>
      </c>
      <c r="I2137" s="21" t="n">
        <v>22.28</v>
      </c>
      <c r="J2137" s="20" t="n">
        <f aca="false">H2137*I2137</f>
        <v>31192</v>
      </c>
      <c r="K2137" s="22" t="n">
        <v>2.2</v>
      </c>
      <c r="L2137" s="23" t="n">
        <f aca="false">H2137*K2137</f>
        <v>3080</v>
      </c>
      <c r="M2137" s="23" t="n">
        <v>2500</v>
      </c>
      <c r="N2137" s="24" t="n">
        <f aca="false">L2137-M2137</f>
        <v>580.000000000001</v>
      </c>
      <c r="O2137" s="25" t="n">
        <f aca="false">IF(L2137&gt;=M2137,1,0)</f>
        <v>1</v>
      </c>
      <c r="P2137" s="26" t="n">
        <v>0.7973</v>
      </c>
      <c r="Q2137" s="26" t="n">
        <v>0.1484</v>
      </c>
      <c r="R2137" s="25" t="n">
        <v>73</v>
      </c>
      <c r="S2137" s="21" t="n">
        <v>9</v>
      </c>
    </row>
    <row r="2138" customFormat="false" ht="15" hidden="false" customHeight="true" outlineLevel="0" collapsed="false">
      <c r="A2138" s="19" t="n">
        <v>46090</v>
      </c>
      <c r="B2138" s="1" t="s">
        <v>431</v>
      </c>
      <c r="C2138" s="1" t="s">
        <v>138</v>
      </c>
      <c r="D2138" s="1" t="n">
        <v>9</v>
      </c>
      <c r="E2138" s="1" t="s">
        <v>10</v>
      </c>
      <c r="F2138" s="1" t="s">
        <v>417</v>
      </c>
      <c r="G2138" s="1" t="s">
        <v>424</v>
      </c>
      <c r="H2138" s="20" t="n">
        <v>1650</v>
      </c>
      <c r="I2138" s="21" t="n">
        <v>17.41</v>
      </c>
      <c r="J2138" s="20" t="n">
        <f aca="false">H2138*I2138</f>
        <v>28726.5</v>
      </c>
      <c r="K2138" s="22" t="n">
        <v>1.44</v>
      </c>
      <c r="L2138" s="23" t="n">
        <f aca="false">H2138*K2138</f>
        <v>2376</v>
      </c>
      <c r="M2138" s="23" t="n">
        <v>2500</v>
      </c>
      <c r="N2138" s="24" t="n">
        <f aca="false">L2138-M2138</f>
        <v>-124</v>
      </c>
      <c r="O2138" s="25" t="n">
        <f aca="false">IF(L2138&gt;=M2138,1,0)</f>
        <v>0</v>
      </c>
      <c r="P2138" s="26" t="n">
        <v>0.95</v>
      </c>
      <c r="Q2138" s="26" t="n">
        <v>0.1125</v>
      </c>
      <c r="R2138" s="25" t="n">
        <v>63</v>
      </c>
      <c r="S2138" s="21" t="n">
        <v>8</v>
      </c>
    </row>
    <row r="2139" customFormat="false" ht="15" hidden="false" customHeight="true" outlineLevel="0" collapsed="false">
      <c r="A2139" s="19" t="n">
        <v>46090</v>
      </c>
      <c r="B2139" s="1" t="s">
        <v>431</v>
      </c>
      <c r="C2139" s="1" t="s">
        <v>138</v>
      </c>
      <c r="D2139" s="1" t="n">
        <v>10</v>
      </c>
      <c r="E2139" s="1" t="s">
        <v>16</v>
      </c>
      <c r="F2139" s="1" t="s">
        <v>300</v>
      </c>
      <c r="G2139" s="1" t="s">
        <v>398</v>
      </c>
      <c r="H2139" s="20" t="n">
        <v>1250</v>
      </c>
      <c r="I2139" s="21" t="n">
        <v>18.51</v>
      </c>
      <c r="J2139" s="20" t="n">
        <f aca="false">H2139*I2139</f>
        <v>23137.5</v>
      </c>
      <c r="K2139" s="22" t="n">
        <v>1.4</v>
      </c>
      <c r="L2139" s="23" t="n">
        <f aca="false">H2139*K2139</f>
        <v>1750</v>
      </c>
      <c r="M2139" s="23" t="n">
        <v>2500</v>
      </c>
      <c r="N2139" s="24" t="n">
        <f aca="false">L2139-M2139</f>
        <v>-750</v>
      </c>
      <c r="O2139" s="25" t="n">
        <f aca="false">IF(L2139&gt;=M2139,1,0)</f>
        <v>0</v>
      </c>
      <c r="P2139" s="26" t="n">
        <v>0.7089</v>
      </c>
      <c r="Q2139" s="26" t="n">
        <v>0.121</v>
      </c>
      <c r="R2139" s="25" t="n">
        <v>68</v>
      </c>
      <c r="S2139" s="21" t="n">
        <v>8</v>
      </c>
    </row>
    <row r="2140" customFormat="false" ht="15" hidden="false" customHeight="true" outlineLevel="0" collapsed="false">
      <c r="A2140" s="19" t="n">
        <v>46090</v>
      </c>
      <c r="B2140" s="1" t="s">
        <v>431</v>
      </c>
      <c r="C2140" s="1" t="s">
        <v>138</v>
      </c>
      <c r="D2140" s="1" t="n">
        <v>11</v>
      </c>
      <c r="E2140" s="1" t="s">
        <v>16</v>
      </c>
      <c r="F2140" s="1" t="s">
        <v>427</v>
      </c>
      <c r="G2140" s="1" t="s">
        <v>434</v>
      </c>
      <c r="H2140" s="20" t="n">
        <v>1280</v>
      </c>
      <c r="I2140" s="21" t="n">
        <v>20.05</v>
      </c>
      <c r="J2140" s="20" t="n">
        <f aca="false">H2140*I2140</f>
        <v>25664</v>
      </c>
      <c r="K2140" s="22" t="n">
        <v>1.4</v>
      </c>
      <c r="L2140" s="23" t="n">
        <f aca="false">H2140*K2140</f>
        <v>1792</v>
      </c>
      <c r="M2140" s="23" t="n">
        <v>2500</v>
      </c>
      <c r="N2140" s="24" t="n">
        <f aca="false">L2140-M2140</f>
        <v>-708</v>
      </c>
      <c r="O2140" s="25" t="n">
        <f aca="false">IF(L2140&gt;=M2140,1,0)</f>
        <v>0</v>
      </c>
      <c r="P2140" s="26" t="n">
        <v>0.6789</v>
      </c>
      <c r="Q2140" s="26" t="n">
        <v>0.1144</v>
      </c>
      <c r="R2140" s="25" t="n">
        <v>75</v>
      </c>
      <c r="S2140" s="21" t="n">
        <v>8</v>
      </c>
    </row>
    <row r="2141" customFormat="false" ht="15" hidden="false" customHeight="true" outlineLevel="0" collapsed="false">
      <c r="A2141" s="19" t="n">
        <v>46090</v>
      </c>
      <c r="B2141" s="1" t="s">
        <v>431</v>
      </c>
      <c r="C2141" s="1" t="s">
        <v>138</v>
      </c>
      <c r="D2141" s="1" t="n">
        <v>12</v>
      </c>
      <c r="E2141" s="1" t="s">
        <v>10</v>
      </c>
      <c r="F2141" s="1" t="s">
        <v>417</v>
      </c>
      <c r="G2141" s="1" t="s">
        <v>424</v>
      </c>
      <c r="H2141" s="20" t="n">
        <v>1800</v>
      </c>
      <c r="I2141" s="21" t="n">
        <v>17.41</v>
      </c>
      <c r="J2141" s="20" t="n">
        <f aca="false">H2141*I2141</f>
        <v>31338</v>
      </c>
      <c r="K2141" s="22" t="n">
        <v>1.44</v>
      </c>
      <c r="L2141" s="23" t="n">
        <f aca="false">H2141*K2141</f>
        <v>2592</v>
      </c>
      <c r="M2141" s="23" t="n">
        <v>2500</v>
      </c>
      <c r="N2141" s="24" t="n">
        <f aca="false">L2141-M2141</f>
        <v>92</v>
      </c>
      <c r="O2141" s="25" t="n">
        <f aca="false">IF(L2141&gt;=M2141,1,0)</f>
        <v>1</v>
      </c>
      <c r="P2141" s="26" t="n">
        <v>1.0083</v>
      </c>
      <c r="Q2141" s="26" t="n">
        <v>0.1086</v>
      </c>
      <c r="R2141" s="25" t="n">
        <v>64</v>
      </c>
      <c r="S2141" s="21" t="n">
        <v>8</v>
      </c>
    </row>
    <row r="2142" customFormat="false" ht="15" hidden="false" customHeight="true" outlineLevel="0" collapsed="false">
      <c r="A2142" s="19" t="n">
        <v>46090</v>
      </c>
      <c r="B2142" s="1" t="s">
        <v>431</v>
      </c>
      <c r="C2142" s="1" t="s">
        <v>138</v>
      </c>
      <c r="D2142" s="1" t="n">
        <v>13</v>
      </c>
      <c r="E2142" s="1" t="s">
        <v>10</v>
      </c>
      <c r="F2142" s="1" t="s">
        <v>167</v>
      </c>
      <c r="G2142" s="1" t="s">
        <v>208</v>
      </c>
      <c r="H2142" s="20" t="n">
        <v>1620</v>
      </c>
      <c r="I2142" s="21" t="n">
        <v>18.7</v>
      </c>
      <c r="J2142" s="20" t="n">
        <f aca="false">H2142*I2142</f>
        <v>30294</v>
      </c>
      <c r="K2142" s="22" t="n">
        <v>1.53</v>
      </c>
      <c r="L2142" s="23" t="n">
        <f aca="false">H2142*K2142</f>
        <v>2478.6</v>
      </c>
      <c r="M2142" s="23" t="n">
        <v>2500</v>
      </c>
      <c r="N2142" s="24" t="n">
        <f aca="false">L2142-M2142</f>
        <v>-21.4000000000001</v>
      </c>
      <c r="O2142" s="25" t="n">
        <f aca="false">IF(L2142&gt;=M2142,1,0)</f>
        <v>0</v>
      </c>
      <c r="P2142" s="26" t="n">
        <v>0.8646</v>
      </c>
      <c r="Q2142" s="26" t="n">
        <v>0.1331</v>
      </c>
      <c r="R2142" s="25" t="n">
        <v>72</v>
      </c>
      <c r="S2142" s="21" t="n">
        <v>8</v>
      </c>
    </row>
    <row r="2143" customFormat="false" ht="15" hidden="false" customHeight="true" outlineLevel="0" collapsed="false">
      <c r="A2143" s="19" t="n">
        <v>46090</v>
      </c>
      <c r="B2143" s="1" t="s">
        <v>431</v>
      </c>
      <c r="C2143" s="1" t="s">
        <v>138</v>
      </c>
      <c r="D2143" s="1" t="n">
        <v>14</v>
      </c>
      <c r="E2143" s="1" t="s">
        <v>10</v>
      </c>
      <c r="F2143" s="1" t="s">
        <v>160</v>
      </c>
      <c r="G2143" s="1" t="s">
        <v>161</v>
      </c>
      <c r="H2143" s="20" t="n">
        <v>1440</v>
      </c>
      <c r="I2143" s="21" t="n">
        <v>22.05</v>
      </c>
      <c r="J2143" s="20" t="n">
        <f aca="false">H2143*I2143</f>
        <v>31752</v>
      </c>
      <c r="K2143" s="22" t="n">
        <v>1.83</v>
      </c>
      <c r="L2143" s="23" t="n">
        <f aca="false">H2143*K2143</f>
        <v>2635.2</v>
      </c>
      <c r="M2143" s="23" t="n">
        <v>2500</v>
      </c>
      <c r="N2143" s="24" t="n">
        <f aca="false">L2143-M2143</f>
        <v>135.2</v>
      </c>
      <c r="O2143" s="25" t="n">
        <f aca="false">IF(L2143&gt;=M2143,1,0)</f>
        <v>1</v>
      </c>
      <c r="P2143" s="26" t="n">
        <v>0.9236</v>
      </c>
      <c r="Q2143" s="26" t="n">
        <v>0.1625</v>
      </c>
      <c r="R2143" s="25" t="n">
        <v>71</v>
      </c>
      <c r="S2143" s="21" t="n">
        <v>8</v>
      </c>
    </row>
    <row r="2144" customFormat="false" ht="15" hidden="false" customHeight="true" outlineLevel="0" collapsed="false">
      <c r="A2144" s="19" t="n">
        <v>46090</v>
      </c>
      <c r="B2144" s="1" t="s">
        <v>431</v>
      </c>
      <c r="C2144" s="1" t="s">
        <v>138</v>
      </c>
      <c r="D2144" s="1" t="n">
        <v>15</v>
      </c>
      <c r="E2144" s="1" t="s">
        <v>10</v>
      </c>
      <c r="F2144" s="1" t="s">
        <v>167</v>
      </c>
      <c r="G2144" s="1" t="s">
        <v>208</v>
      </c>
      <c r="H2144" s="20" t="n">
        <v>1900</v>
      </c>
      <c r="I2144" s="21" t="n">
        <v>19.05</v>
      </c>
      <c r="J2144" s="20" t="n">
        <f aca="false">H2144*I2144</f>
        <v>36195</v>
      </c>
      <c r="K2144" s="22" t="n">
        <v>1.53</v>
      </c>
      <c r="L2144" s="23" t="n">
        <f aca="false">H2144*K2144</f>
        <v>2907</v>
      </c>
      <c r="M2144" s="23" t="n">
        <v>2500</v>
      </c>
      <c r="N2144" s="24" t="n">
        <f aca="false">L2144-M2144</f>
        <v>407</v>
      </c>
      <c r="O2144" s="25" t="n">
        <f aca="false">IF(L2144&gt;=M2144,1,0)</f>
        <v>1</v>
      </c>
      <c r="P2144" s="26" t="n">
        <v>0.9938</v>
      </c>
      <c r="Q2144" s="26" t="n">
        <v>0.1509</v>
      </c>
      <c r="R2144" s="25" t="n">
        <v>74</v>
      </c>
      <c r="S2144" s="21" t="n">
        <v>8</v>
      </c>
    </row>
    <row r="2145" customFormat="false" ht="15" hidden="false" customHeight="true" outlineLevel="0" collapsed="false">
      <c r="A2145" s="19" t="n">
        <v>46090</v>
      </c>
      <c r="B2145" s="1" t="s">
        <v>431</v>
      </c>
      <c r="C2145" s="1" t="s">
        <v>138</v>
      </c>
      <c r="D2145" s="1" t="n">
        <v>16</v>
      </c>
      <c r="E2145" s="1" t="s">
        <v>10</v>
      </c>
      <c r="F2145" s="1" t="s">
        <v>438</v>
      </c>
      <c r="G2145" s="1" t="s">
        <v>442</v>
      </c>
      <c r="H2145" s="20" t="n">
        <v>830</v>
      </c>
      <c r="I2145" s="21" t="n">
        <v>31.85</v>
      </c>
      <c r="J2145" s="20" t="n">
        <f aca="false">H2145*I2145</f>
        <v>26435.5</v>
      </c>
      <c r="K2145" s="22" t="n">
        <v>1.53</v>
      </c>
      <c r="L2145" s="23" t="n">
        <f aca="false">H2145*K2145</f>
        <v>1269.9</v>
      </c>
      <c r="M2145" s="23" t="n">
        <v>2500</v>
      </c>
      <c r="N2145" s="24" t="n">
        <f aca="false">L2145-M2145</f>
        <v>-1230.1</v>
      </c>
      <c r="O2145" s="25" t="n">
        <f aca="false">IF(L2145&gt;=M2145,1,0)</f>
        <v>0</v>
      </c>
      <c r="P2145" s="26" t="n">
        <v>0.6706</v>
      </c>
      <c r="Q2145" s="26" t="n">
        <v>0.312</v>
      </c>
      <c r="R2145" s="25" t="n">
        <v>79</v>
      </c>
      <c r="S2145" s="21" t="n">
        <v>8</v>
      </c>
    </row>
    <row r="2146" customFormat="false" ht="15" hidden="false" customHeight="true" outlineLevel="0" collapsed="false">
      <c r="A2146" s="19" t="n">
        <v>46090</v>
      </c>
      <c r="B2146" s="1" t="s">
        <v>431</v>
      </c>
      <c r="C2146" s="1" t="s">
        <v>164</v>
      </c>
      <c r="D2146" s="1" t="n">
        <v>17</v>
      </c>
      <c r="E2146" s="1" t="s">
        <v>10</v>
      </c>
      <c r="F2146" s="1" t="s">
        <v>445</v>
      </c>
      <c r="G2146" s="1" t="s">
        <v>446</v>
      </c>
      <c r="H2146" s="20" t="n">
        <v>1150</v>
      </c>
      <c r="I2146" s="21" t="n">
        <v>26.51</v>
      </c>
      <c r="J2146" s="20" t="n">
        <f aca="false">H2146*I2146</f>
        <v>30486.5</v>
      </c>
      <c r="K2146" s="22" t="n">
        <v>1.86</v>
      </c>
      <c r="L2146" s="23" t="n">
        <f aca="false">H2146*K2146</f>
        <v>2139</v>
      </c>
      <c r="M2146" s="23" t="n">
        <v>2500</v>
      </c>
      <c r="N2146" s="24" t="n">
        <f aca="false">L2146-M2146</f>
        <v>-361</v>
      </c>
      <c r="O2146" s="25" t="n">
        <f aca="false">IF(L2146&gt;=M2146,1,0)</f>
        <v>0</v>
      </c>
      <c r="P2146" s="26" t="n">
        <v>0.7353</v>
      </c>
      <c r="Q2146" s="26" t="n">
        <v>0.0877</v>
      </c>
      <c r="R2146" s="25" t="n">
        <v>79</v>
      </c>
      <c r="S2146" s="21" t="n">
        <v>8</v>
      </c>
    </row>
    <row r="2147" customFormat="false" ht="15" hidden="false" customHeight="true" outlineLevel="0" collapsed="false">
      <c r="A2147" s="19" t="n">
        <v>46090</v>
      </c>
      <c r="B2147" s="1" t="s">
        <v>431</v>
      </c>
      <c r="C2147" s="1" t="s">
        <v>164</v>
      </c>
      <c r="D2147" s="1" t="n">
        <v>18</v>
      </c>
      <c r="E2147" s="1" t="s">
        <v>10</v>
      </c>
      <c r="F2147" s="1" t="s">
        <v>160</v>
      </c>
      <c r="G2147" s="1" t="s">
        <v>161</v>
      </c>
      <c r="H2147" s="20" t="n">
        <v>1600</v>
      </c>
      <c r="I2147" s="21" t="n">
        <v>22.05</v>
      </c>
      <c r="J2147" s="20" t="n">
        <f aca="false">H2147*I2147</f>
        <v>35280</v>
      </c>
      <c r="K2147" s="22" t="n">
        <v>1.83</v>
      </c>
      <c r="L2147" s="23" t="n">
        <f aca="false">H2147*K2147</f>
        <v>2928</v>
      </c>
      <c r="M2147" s="23" t="n">
        <v>2500</v>
      </c>
      <c r="N2147" s="24" t="n">
        <f aca="false">L2147-M2147</f>
        <v>428</v>
      </c>
      <c r="O2147" s="25" t="n">
        <f aca="false">IF(L2147&gt;=M2147,1,0)</f>
        <v>1</v>
      </c>
      <c r="P2147" s="26" t="n">
        <v>0.8977</v>
      </c>
      <c r="Q2147" s="26" t="n">
        <v>0.0811</v>
      </c>
      <c r="R2147" s="25" t="n">
        <v>80</v>
      </c>
      <c r="S2147" s="21" t="n">
        <v>8</v>
      </c>
    </row>
    <row r="2148" customFormat="false" ht="15" hidden="false" customHeight="true" outlineLevel="0" collapsed="false">
      <c r="A2148" s="19" t="n">
        <v>46090</v>
      </c>
      <c r="B2148" s="1" t="s">
        <v>431</v>
      </c>
      <c r="C2148" s="1" t="s">
        <v>164</v>
      </c>
      <c r="D2148" s="1" t="n">
        <v>19</v>
      </c>
      <c r="E2148" s="1" t="s">
        <v>10</v>
      </c>
      <c r="F2148" s="1" t="s">
        <v>167</v>
      </c>
      <c r="G2148" s="1" t="s">
        <v>208</v>
      </c>
      <c r="H2148" s="20" t="n">
        <v>2050</v>
      </c>
      <c r="I2148" s="21" t="n">
        <v>19.05</v>
      </c>
      <c r="J2148" s="20" t="n">
        <f aca="false">H2148*I2148</f>
        <v>39052.5</v>
      </c>
      <c r="K2148" s="22" t="n">
        <v>1.83</v>
      </c>
      <c r="L2148" s="23" t="n">
        <f aca="false">H2148*K2148</f>
        <v>3751.5</v>
      </c>
      <c r="M2148" s="23" t="n">
        <v>2500</v>
      </c>
      <c r="N2148" s="24" t="n">
        <f aca="false">L2148-M2148</f>
        <v>1251.5</v>
      </c>
      <c r="O2148" s="25" t="n">
        <f aca="false">IF(L2148&gt;=M2148,1,0)</f>
        <v>1</v>
      </c>
      <c r="P2148" s="26" t="n">
        <v>0.9628</v>
      </c>
      <c r="Q2148" s="26" t="n">
        <v>0.0815</v>
      </c>
      <c r="R2148" s="25" t="n">
        <v>83</v>
      </c>
      <c r="S2148" s="21" t="n">
        <v>8</v>
      </c>
    </row>
    <row r="2149" customFormat="false" ht="15" hidden="false" customHeight="true" outlineLevel="0" collapsed="false">
      <c r="A2149" s="19" t="n">
        <v>46090</v>
      </c>
      <c r="B2149" s="1" t="s">
        <v>431</v>
      </c>
      <c r="C2149" s="1" t="s">
        <v>164</v>
      </c>
      <c r="D2149" s="1" t="n">
        <v>20</v>
      </c>
      <c r="E2149" s="1" t="s">
        <v>16</v>
      </c>
      <c r="F2149" s="1" t="s">
        <v>452</v>
      </c>
      <c r="G2149" s="1" t="s">
        <v>457</v>
      </c>
      <c r="H2149" s="20" t="n">
        <v>1450</v>
      </c>
      <c r="I2149" s="21" t="n">
        <v>18.01</v>
      </c>
      <c r="J2149" s="20" t="n">
        <f aca="false">H2149*I2149</f>
        <v>26114.5</v>
      </c>
      <c r="K2149" s="22" t="n">
        <v>1.4</v>
      </c>
      <c r="L2149" s="23" t="n">
        <f aca="false">H2149*K2149</f>
        <v>2030</v>
      </c>
      <c r="M2149" s="23" t="n">
        <v>2500</v>
      </c>
      <c r="N2149" s="24" t="n">
        <f aca="false">L2149-M2149</f>
        <v>-470</v>
      </c>
      <c r="O2149" s="25" t="n">
        <f aca="false">IF(L2149&gt;=M2149,1,0)</f>
        <v>0</v>
      </c>
      <c r="P2149" s="26" t="n">
        <v>0.7315</v>
      </c>
      <c r="Q2149" s="26" t="n">
        <v>0.1077</v>
      </c>
      <c r="R2149" s="25" t="n">
        <v>71</v>
      </c>
      <c r="S2149" s="21" t="n">
        <v>8</v>
      </c>
    </row>
    <row r="2150" customFormat="false" ht="15" hidden="false" customHeight="true" outlineLevel="0" collapsed="false">
      <c r="A2150" s="19" t="n">
        <v>46090</v>
      </c>
      <c r="B2150" s="1" t="s">
        <v>431</v>
      </c>
      <c r="C2150" s="1" t="s">
        <v>164</v>
      </c>
      <c r="D2150" s="1" t="n">
        <v>21</v>
      </c>
      <c r="E2150" s="1" t="s">
        <v>10</v>
      </c>
      <c r="F2150" s="1" t="s">
        <v>447</v>
      </c>
      <c r="G2150" s="1" t="s">
        <v>453</v>
      </c>
      <c r="H2150" s="20" t="n">
        <v>1300</v>
      </c>
      <c r="I2150" s="21" t="n">
        <v>18.65</v>
      </c>
      <c r="J2150" s="20" t="n">
        <f aca="false">H2150*I2150</f>
        <v>24245</v>
      </c>
      <c r="K2150" s="22" t="n">
        <v>1.48</v>
      </c>
      <c r="L2150" s="23" t="n">
        <f aca="false">H2150*K2150</f>
        <v>1924</v>
      </c>
      <c r="M2150" s="23" t="n">
        <v>2500</v>
      </c>
      <c r="N2150" s="24" t="n">
        <f aca="false">L2150-M2150</f>
        <v>-576</v>
      </c>
      <c r="O2150" s="25" t="n">
        <f aca="false">IF(L2150&gt;=M2150,1,0)</f>
        <v>0</v>
      </c>
      <c r="P2150" s="26" t="n">
        <v>0.7139</v>
      </c>
      <c r="Q2150" s="26" t="n">
        <v>0.0678</v>
      </c>
      <c r="R2150" s="25" t="n">
        <v>72</v>
      </c>
      <c r="S2150" s="21" t="n">
        <v>8</v>
      </c>
    </row>
    <row r="2151" customFormat="false" ht="15" hidden="false" customHeight="true" outlineLevel="0" collapsed="false">
      <c r="A2151" s="19" t="n">
        <v>46090</v>
      </c>
      <c r="B2151" s="1" t="s">
        <v>431</v>
      </c>
      <c r="C2151" s="1" t="s">
        <v>164</v>
      </c>
      <c r="D2151" s="1" t="n">
        <v>22</v>
      </c>
      <c r="E2151" s="1" t="s">
        <v>16</v>
      </c>
      <c r="F2151" s="1" t="s">
        <v>452</v>
      </c>
      <c r="G2151" s="1" t="s">
        <v>454</v>
      </c>
      <c r="H2151" s="20" t="n">
        <v>1200</v>
      </c>
      <c r="I2151" s="21" t="n">
        <v>18.01</v>
      </c>
      <c r="J2151" s="20" t="n">
        <f aca="false">H2151*I2151</f>
        <v>21612</v>
      </c>
      <c r="K2151" s="22" t="n">
        <v>1.44</v>
      </c>
      <c r="L2151" s="23" t="n">
        <f aca="false">H2151*K2151</f>
        <v>1728</v>
      </c>
      <c r="M2151" s="23" t="n">
        <v>2500</v>
      </c>
      <c r="N2151" s="24" t="n">
        <f aca="false">L2151-M2151</f>
        <v>-772</v>
      </c>
      <c r="O2151" s="25" t="n">
        <f aca="false">IF(L2151&gt;=M2151,1,0)</f>
        <v>0</v>
      </c>
      <c r="P2151" s="26" t="n">
        <v>0.6514</v>
      </c>
      <c r="Q2151" s="26" t="n">
        <v>0.0958</v>
      </c>
      <c r="R2151" s="25" t="n">
        <v>69</v>
      </c>
      <c r="S2151" s="21" t="n">
        <v>8</v>
      </c>
    </row>
    <row r="2152" customFormat="false" ht="15" hidden="false" customHeight="true" outlineLevel="0" collapsed="false">
      <c r="A2152" s="19" t="n">
        <v>46090</v>
      </c>
      <c r="B2152" s="1" t="s">
        <v>431</v>
      </c>
      <c r="C2152" s="1" t="s">
        <v>164</v>
      </c>
      <c r="D2152" s="1" t="n">
        <v>23</v>
      </c>
      <c r="E2152" s="1" t="s">
        <v>22</v>
      </c>
      <c r="F2152" s="1" t="s">
        <v>308</v>
      </c>
      <c r="G2152" s="1" t="s">
        <v>375</v>
      </c>
      <c r="H2152" s="20" t="n">
        <v>1850</v>
      </c>
      <c r="I2152" s="21" t="n">
        <v>20.12</v>
      </c>
      <c r="J2152" s="20" t="n">
        <f aca="false">H2152*I2152</f>
        <v>37222</v>
      </c>
      <c r="K2152" s="22" t="n">
        <v>1.15</v>
      </c>
      <c r="L2152" s="23" t="n">
        <f aca="false">H2152*K2152</f>
        <v>2127.5</v>
      </c>
      <c r="M2152" s="23" t="n">
        <v>2500</v>
      </c>
      <c r="N2152" s="24" t="n">
        <f aca="false">L2152-M2152</f>
        <v>-372.5</v>
      </c>
      <c r="O2152" s="25" t="n">
        <f aca="false">IF(L2152&gt;=M2152,1,0)</f>
        <v>0</v>
      </c>
      <c r="P2152" s="26" t="n">
        <v>0.7953</v>
      </c>
      <c r="Q2152" s="26" t="n">
        <v>0.0694</v>
      </c>
      <c r="R2152" s="25" t="n">
        <v>79</v>
      </c>
      <c r="S2152" s="21" t="n">
        <v>10</v>
      </c>
    </row>
    <row r="2153" customFormat="false" ht="15" hidden="false" customHeight="true" outlineLevel="0" collapsed="false">
      <c r="A2153" s="19" t="n">
        <v>46090</v>
      </c>
      <c r="B2153" s="1" t="s">
        <v>431</v>
      </c>
      <c r="C2153" s="1" t="s">
        <v>164</v>
      </c>
      <c r="D2153" s="1" t="n">
        <v>24</v>
      </c>
      <c r="E2153" s="1" t="s">
        <v>22</v>
      </c>
      <c r="F2153" s="1" t="s">
        <v>269</v>
      </c>
      <c r="G2153" s="1" t="s">
        <v>375</v>
      </c>
      <c r="H2153" s="20" t="n">
        <v>1500</v>
      </c>
      <c r="I2153" s="21" t="n">
        <v>20.12</v>
      </c>
      <c r="J2153" s="20" t="n">
        <f aca="false">H2153*I2153</f>
        <v>30180</v>
      </c>
      <c r="K2153" s="22" t="n">
        <v>1.15</v>
      </c>
      <c r="L2153" s="23" t="n">
        <f aca="false">H2153*K2153</f>
        <v>1725</v>
      </c>
      <c r="M2153" s="23" t="n">
        <v>2500</v>
      </c>
      <c r="N2153" s="24" t="n">
        <f aca="false">L2153-M2153</f>
        <v>-775</v>
      </c>
      <c r="O2153" s="25" t="n">
        <f aca="false">IF(L2153&gt;=M2153,1,0)</f>
        <v>0</v>
      </c>
      <c r="P2153" s="26" t="n">
        <v>0.6806</v>
      </c>
      <c r="Q2153" s="26" t="n">
        <v>0.0427</v>
      </c>
      <c r="R2153" s="25" t="n">
        <v>78</v>
      </c>
      <c r="S2153" s="21" t="n">
        <v>9</v>
      </c>
    </row>
    <row r="2154" customFormat="false" ht="15" hidden="false" customHeight="true" outlineLevel="0" collapsed="false">
      <c r="A2154" s="19" t="n">
        <v>46090</v>
      </c>
      <c r="B2154" s="1" t="s">
        <v>431</v>
      </c>
      <c r="C2154" s="1" t="s">
        <v>164</v>
      </c>
      <c r="D2154" s="1" t="n">
        <v>25</v>
      </c>
      <c r="E2154" s="1" t="s">
        <v>176</v>
      </c>
      <c r="F2154" s="1" t="s">
        <v>449</v>
      </c>
      <c r="G2154" s="1" t="s">
        <v>178</v>
      </c>
      <c r="H2154" s="20" t="n">
        <v>850</v>
      </c>
      <c r="I2154" s="21" t="n">
        <v>25.31</v>
      </c>
      <c r="J2154" s="20" t="n">
        <f aca="false">H2154*I2154</f>
        <v>21513.5</v>
      </c>
      <c r="K2154" s="22" t="n">
        <v>2.19</v>
      </c>
      <c r="L2154" s="23" t="n">
        <f aca="false">H2154*K2154</f>
        <v>1861.5</v>
      </c>
      <c r="M2154" s="23" t="n">
        <v>2500</v>
      </c>
      <c r="N2154" s="24" t="n">
        <f aca="false">L2154-M2154</f>
        <v>-638.5</v>
      </c>
      <c r="O2154" s="25" t="n">
        <f aca="false">IF(L2154&gt;=M2154,1,0)</f>
        <v>0</v>
      </c>
      <c r="P2154" s="26" t="n">
        <v>0.5559</v>
      </c>
      <c r="Q2154" s="26" t="n">
        <v>0.1586</v>
      </c>
      <c r="R2154" s="25" t="n">
        <v>80</v>
      </c>
      <c r="S2154" s="21" t="n">
        <v>8</v>
      </c>
    </row>
    <row r="2155" customFormat="false" ht="15" hidden="false" customHeight="true" outlineLevel="0" collapsed="false">
      <c r="A2155" s="19" t="n">
        <v>46090</v>
      </c>
      <c r="B2155" s="1" t="s">
        <v>431</v>
      </c>
      <c r="C2155" s="1" t="s">
        <v>164</v>
      </c>
      <c r="D2155" s="1" t="n">
        <v>26</v>
      </c>
      <c r="E2155" s="1" t="s">
        <v>16</v>
      </c>
      <c r="F2155" s="1" t="s">
        <v>427</v>
      </c>
      <c r="G2155" s="1" t="s">
        <v>434</v>
      </c>
      <c r="H2155" s="20" t="n">
        <v>1300</v>
      </c>
      <c r="I2155" s="21" t="n">
        <v>22.46</v>
      </c>
      <c r="J2155" s="20" t="n">
        <f aca="false">H2155*I2155</f>
        <v>29198</v>
      </c>
      <c r="K2155" s="22" t="n">
        <v>1.4</v>
      </c>
      <c r="L2155" s="23" t="n">
        <f aca="false">H2155*K2155</f>
        <v>1820</v>
      </c>
      <c r="M2155" s="23" t="n">
        <v>2500</v>
      </c>
      <c r="N2155" s="24" t="n">
        <f aca="false">L2155-M2155</f>
        <v>-680</v>
      </c>
      <c r="O2155" s="25" t="n">
        <f aca="false">IF(L2155&gt;=M2155,1,0)</f>
        <v>0</v>
      </c>
      <c r="P2155" s="26" t="n">
        <v>0.7799</v>
      </c>
      <c r="Q2155" s="26" t="n">
        <v>0.0658</v>
      </c>
      <c r="R2155" s="25" t="n">
        <v>76</v>
      </c>
      <c r="S2155" s="21" t="n">
        <v>8</v>
      </c>
    </row>
    <row r="2156" customFormat="false" ht="15" hidden="false" customHeight="true" outlineLevel="0" collapsed="false">
      <c r="A2156" s="19" t="n">
        <v>46090</v>
      </c>
      <c r="B2156" s="1" t="s">
        <v>431</v>
      </c>
      <c r="C2156" s="1" t="s">
        <v>164</v>
      </c>
      <c r="D2156" s="1" t="n">
        <v>27</v>
      </c>
      <c r="E2156" s="1" t="s">
        <v>219</v>
      </c>
      <c r="F2156" s="1" t="s">
        <v>439</v>
      </c>
      <c r="G2156" s="1" t="s">
        <v>221</v>
      </c>
      <c r="H2156" s="20" t="n">
        <v>1550</v>
      </c>
      <c r="I2156" s="21" t="n">
        <v>19.84</v>
      </c>
      <c r="J2156" s="20" t="n">
        <f aca="false">H2156*I2156</f>
        <v>30752</v>
      </c>
      <c r="K2156" s="22" t="n">
        <v>1.2</v>
      </c>
      <c r="L2156" s="23" t="n">
        <f aca="false">H2156*K2156</f>
        <v>1860</v>
      </c>
      <c r="M2156" s="23" t="n">
        <v>2500</v>
      </c>
      <c r="N2156" s="24" t="n">
        <f aca="false">L2156-M2156</f>
        <v>-640</v>
      </c>
      <c r="O2156" s="25" t="n">
        <f aca="false">IF(L2156&gt;=M2156,1,0)</f>
        <v>0</v>
      </c>
      <c r="P2156" s="26" t="n">
        <v>0.9023</v>
      </c>
      <c r="Q2156" s="26" t="n">
        <v>0.1124</v>
      </c>
      <c r="R2156" s="25" t="n">
        <v>72</v>
      </c>
      <c r="S2156" s="21" t="n">
        <v>8</v>
      </c>
    </row>
    <row r="2157" customFormat="false" ht="15" hidden="false" customHeight="true" outlineLevel="0" collapsed="false">
      <c r="A2157" s="19" t="n">
        <v>46090</v>
      </c>
      <c r="B2157" s="1" t="s">
        <v>431</v>
      </c>
      <c r="C2157" s="1" t="s">
        <v>164</v>
      </c>
      <c r="D2157" s="1" t="n">
        <v>28</v>
      </c>
      <c r="E2157" s="1" t="s">
        <v>176</v>
      </c>
      <c r="F2157" s="1" t="s">
        <v>222</v>
      </c>
      <c r="G2157" s="1" t="s">
        <v>223</v>
      </c>
      <c r="H2157" s="20" t="n">
        <v>550</v>
      </c>
      <c r="I2157" s="21" t="n">
        <v>31.67</v>
      </c>
      <c r="J2157" s="20" t="n">
        <f aca="false">H2157*I2157</f>
        <v>17418.5</v>
      </c>
      <c r="K2157" s="22" t="n">
        <v>1.9</v>
      </c>
      <c r="L2157" s="23" t="n">
        <f aca="false">H2157*K2157</f>
        <v>1045</v>
      </c>
      <c r="M2157" s="23" t="n">
        <v>2500</v>
      </c>
      <c r="N2157" s="24" t="n">
        <f aca="false">L2157-M2157</f>
        <v>-1455</v>
      </c>
      <c r="O2157" s="25" t="n">
        <f aca="false">IF(L2157&gt;=M2157,1,0)</f>
        <v>0</v>
      </c>
      <c r="P2157" s="26" t="n">
        <v>0.5288</v>
      </c>
      <c r="Q2157" s="26" t="n">
        <v>0.0889</v>
      </c>
      <c r="R2157" s="25" t="n">
        <v>75</v>
      </c>
      <c r="S2157" s="21" t="n">
        <v>8</v>
      </c>
    </row>
    <row r="2158" customFormat="false" ht="15" hidden="false" customHeight="true" outlineLevel="0" collapsed="false">
      <c r="A2158" s="19" t="n">
        <v>46090</v>
      </c>
      <c r="B2158" s="1" t="s">
        <v>431</v>
      </c>
      <c r="C2158" s="1" t="s">
        <v>164</v>
      </c>
      <c r="D2158" s="1" t="n">
        <v>29</v>
      </c>
      <c r="E2158" s="1" t="s">
        <v>10</v>
      </c>
      <c r="F2158" s="1" t="s">
        <v>207</v>
      </c>
      <c r="G2158" s="1" t="s">
        <v>161</v>
      </c>
      <c r="H2158" s="20" t="n">
        <v>1700</v>
      </c>
      <c r="I2158" s="21" t="n">
        <v>19.05</v>
      </c>
      <c r="J2158" s="20" t="n">
        <f aca="false">H2158*I2158</f>
        <v>32385</v>
      </c>
      <c r="K2158" s="22" t="n">
        <v>1.83</v>
      </c>
      <c r="L2158" s="23" t="n">
        <f aca="false">H2158*K2158</f>
        <v>3111</v>
      </c>
      <c r="M2158" s="23" t="n">
        <v>2500</v>
      </c>
      <c r="N2158" s="24" t="n">
        <f aca="false">L2158-M2158</f>
        <v>611</v>
      </c>
      <c r="O2158" s="25" t="n">
        <f aca="false">IF(L2158&gt;=M2158,1,0)</f>
        <v>1</v>
      </c>
      <c r="P2158" s="26" t="n">
        <v>0.8996</v>
      </c>
      <c r="Q2158" s="26" t="n">
        <v>0.0877</v>
      </c>
      <c r="R2158" s="25" t="n">
        <v>75</v>
      </c>
      <c r="S2158" s="21" t="n">
        <v>8</v>
      </c>
    </row>
    <row r="2159" customFormat="false" ht="15" hidden="false" customHeight="true" outlineLevel="0" collapsed="false">
      <c r="A2159" s="19" t="n">
        <v>46090</v>
      </c>
      <c r="B2159" s="1" t="s">
        <v>431</v>
      </c>
      <c r="C2159" s="1" t="s">
        <v>164</v>
      </c>
      <c r="D2159" s="1" t="n">
        <v>30</v>
      </c>
      <c r="E2159" s="1" t="s">
        <v>10</v>
      </c>
      <c r="F2159" s="1" t="s">
        <v>160</v>
      </c>
      <c r="G2159" s="1" t="s">
        <v>161</v>
      </c>
      <c r="H2159" s="20" t="n">
        <v>1650</v>
      </c>
      <c r="I2159" s="21" t="n">
        <v>21.64</v>
      </c>
      <c r="J2159" s="20" t="n">
        <f aca="false">H2159*I2159</f>
        <v>35706</v>
      </c>
      <c r="K2159" s="22" t="n">
        <v>1.83</v>
      </c>
      <c r="L2159" s="23" t="n">
        <f aca="false">H2159*K2159</f>
        <v>3019.5</v>
      </c>
      <c r="M2159" s="23" t="n">
        <v>2500</v>
      </c>
      <c r="N2159" s="24" t="n">
        <f aca="false">L2159-M2159</f>
        <v>519.5</v>
      </c>
      <c r="O2159" s="25" t="n">
        <f aca="false">IF(L2159&gt;=M2159,1,0)</f>
        <v>1</v>
      </c>
      <c r="P2159" s="26" t="n">
        <v>0.9491</v>
      </c>
      <c r="Q2159" s="26" t="n">
        <v>0.1038</v>
      </c>
      <c r="R2159" s="25" t="n">
        <v>78</v>
      </c>
      <c r="S2159" s="21" t="n">
        <v>8</v>
      </c>
    </row>
    <row r="2160" customFormat="false" ht="15" hidden="false" customHeight="true" outlineLevel="0" collapsed="false">
      <c r="A2160" s="19" t="n">
        <v>46090</v>
      </c>
      <c r="B2160" s="1" t="s">
        <v>431</v>
      </c>
      <c r="C2160" s="1" t="s">
        <v>164</v>
      </c>
      <c r="D2160" s="1" t="n">
        <v>31</v>
      </c>
      <c r="E2160" s="1" t="s">
        <v>16</v>
      </c>
      <c r="F2160" s="1" t="s">
        <v>452</v>
      </c>
      <c r="G2160" s="1" t="s">
        <v>454</v>
      </c>
      <c r="H2160" s="20" t="n">
        <v>900</v>
      </c>
      <c r="I2160" s="21" t="n">
        <v>18.01</v>
      </c>
      <c r="J2160" s="20" t="n">
        <f aca="false">H2160*I2160</f>
        <v>16209</v>
      </c>
      <c r="K2160" s="22" t="n">
        <v>1.44</v>
      </c>
      <c r="L2160" s="23" t="n">
        <f aca="false">H2160*K2160</f>
        <v>1296</v>
      </c>
      <c r="M2160" s="23" t="n">
        <v>2500</v>
      </c>
      <c r="N2160" s="24" t="n">
        <f aca="false">L2160-M2160</f>
        <v>-1204</v>
      </c>
      <c r="O2160" s="25" t="n">
        <f aca="false">IF(L2160&gt;=M2160,1,0)</f>
        <v>0</v>
      </c>
      <c r="P2160" s="26" t="n">
        <v>0.4556</v>
      </c>
      <c r="Q2160" s="26" t="n">
        <v>0.142</v>
      </c>
      <c r="R2160" s="25" t="n">
        <v>73</v>
      </c>
      <c r="S2160" s="21" t="n">
        <v>8</v>
      </c>
    </row>
    <row r="2161" customFormat="false" ht="15" hidden="false" customHeight="true" outlineLevel="0" collapsed="false">
      <c r="A2161" s="19" t="n">
        <v>46090</v>
      </c>
      <c r="B2161" s="1" t="s">
        <v>431</v>
      </c>
      <c r="C2161" s="1" t="s">
        <v>164</v>
      </c>
      <c r="D2161" s="1" t="n">
        <v>32</v>
      </c>
      <c r="E2161" s="1" t="s">
        <v>16</v>
      </c>
      <c r="F2161" s="1" t="s">
        <v>452</v>
      </c>
      <c r="G2161" s="1" t="s">
        <v>454</v>
      </c>
      <c r="H2161" s="20" t="n">
        <v>1000</v>
      </c>
      <c r="I2161" s="21" t="n">
        <v>21.47</v>
      </c>
      <c r="J2161" s="20" t="n">
        <f aca="false">H2161*I2161</f>
        <v>21470</v>
      </c>
      <c r="K2161" s="22" t="n">
        <v>1.66</v>
      </c>
      <c r="L2161" s="23" t="n">
        <f aca="false">H2161*K2161</f>
        <v>1660</v>
      </c>
      <c r="M2161" s="23" t="n">
        <v>2500</v>
      </c>
      <c r="N2161" s="24" t="n">
        <f aca="false">L2161-M2161</f>
        <v>-840</v>
      </c>
      <c r="O2161" s="25" t="n">
        <f aca="false">IF(L2161&gt;=M2161,1,0)</f>
        <v>0</v>
      </c>
      <c r="P2161" s="26" t="n">
        <v>0.5809</v>
      </c>
      <c r="Q2161" s="26" t="n">
        <v>0.0809</v>
      </c>
      <c r="R2161" s="25" t="n">
        <v>74</v>
      </c>
      <c r="S2161" s="21" t="n">
        <v>8</v>
      </c>
    </row>
    <row r="2162" customFormat="false" ht="15" hidden="false" customHeight="true" outlineLevel="0" collapsed="false">
      <c r="A2162" s="19" t="n">
        <v>46090</v>
      </c>
      <c r="B2162" s="1" t="s">
        <v>431</v>
      </c>
      <c r="C2162" s="1" t="s">
        <v>190</v>
      </c>
      <c r="D2162" s="1" t="n">
        <v>33</v>
      </c>
      <c r="E2162" s="1" t="s">
        <v>16</v>
      </c>
      <c r="F2162" s="1" t="s">
        <v>300</v>
      </c>
      <c r="G2162" s="1" t="s">
        <v>260</v>
      </c>
      <c r="H2162" s="20" t="n">
        <v>1520</v>
      </c>
      <c r="I2162" s="21" t="n">
        <v>17.42</v>
      </c>
      <c r="J2162" s="20" t="n">
        <f aca="false">H2162*I2162</f>
        <v>26478.4</v>
      </c>
      <c r="K2162" s="22" t="n">
        <v>1.4</v>
      </c>
      <c r="L2162" s="23" t="n">
        <f aca="false">H2162*K2162</f>
        <v>2128</v>
      </c>
      <c r="M2162" s="23" t="n">
        <v>2500</v>
      </c>
      <c r="N2162" s="24" t="n">
        <f aca="false">L2162-M2162</f>
        <v>-372</v>
      </c>
      <c r="O2162" s="25" t="n">
        <f aca="false">IF(L2162&gt;=M2162,1,0)</f>
        <v>0</v>
      </c>
      <c r="P2162" s="26" t="n">
        <v>0.700486772486772</v>
      </c>
      <c r="Q2162" s="26" t="n">
        <v>0.10244470314319</v>
      </c>
      <c r="R2162" s="25" t="n">
        <v>67</v>
      </c>
      <c r="S2162" s="21" t="n">
        <v>9</v>
      </c>
    </row>
    <row r="2163" customFormat="false" ht="15" hidden="false" customHeight="true" outlineLevel="0" collapsed="false">
      <c r="A2163" s="19" t="n">
        <v>46090</v>
      </c>
      <c r="B2163" s="1" t="s">
        <v>431</v>
      </c>
      <c r="C2163" s="1" t="s">
        <v>190</v>
      </c>
      <c r="D2163" s="1" t="n">
        <v>34</v>
      </c>
      <c r="E2163" s="1" t="s">
        <v>16</v>
      </c>
      <c r="F2163" s="1" t="s">
        <v>300</v>
      </c>
      <c r="G2163" s="1" t="s">
        <v>260</v>
      </c>
      <c r="H2163" s="20" t="n">
        <v>2000</v>
      </c>
      <c r="I2163" s="21" t="n">
        <v>17.42</v>
      </c>
      <c r="J2163" s="20" t="n">
        <f aca="false">H2163*I2163</f>
        <v>34840</v>
      </c>
      <c r="K2163" s="22" t="n">
        <v>1.4</v>
      </c>
      <c r="L2163" s="23" t="n">
        <f aca="false">H2163*K2163</f>
        <v>2800</v>
      </c>
      <c r="M2163" s="23" t="n">
        <v>2500</v>
      </c>
      <c r="N2163" s="24" t="n">
        <f aca="false">L2163-M2163</f>
        <v>300</v>
      </c>
      <c r="O2163" s="25" t="n">
        <f aca="false">IF(L2163&gt;=M2163,1,0)</f>
        <v>1</v>
      </c>
      <c r="P2163" s="26" t="n">
        <v>0.86906624934794</v>
      </c>
      <c r="Q2163" s="26" t="n">
        <v>0.0800193986420951</v>
      </c>
      <c r="R2163" s="25" t="n">
        <v>78</v>
      </c>
      <c r="S2163" s="21" t="n">
        <v>9</v>
      </c>
    </row>
    <row r="2164" customFormat="false" ht="15" hidden="false" customHeight="true" outlineLevel="0" collapsed="false">
      <c r="A2164" s="19" t="n">
        <v>46090</v>
      </c>
      <c r="B2164" s="1" t="s">
        <v>431</v>
      </c>
      <c r="C2164" s="1" t="s">
        <v>190</v>
      </c>
      <c r="D2164" s="1" t="n">
        <v>35</v>
      </c>
      <c r="E2164" s="1" t="s">
        <v>455</v>
      </c>
      <c r="F2164" s="1" t="s">
        <v>183</v>
      </c>
      <c r="G2164" s="1" t="s">
        <v>456</v>
      </c>
      <c r="H2164" s="20" t="n">
        <v>2200</v>
      </c>
      <c r="I2164" s="21" t="n">
        <v>8.23</v>
      </c>
      <c r="J2164" s="20" t="n">
        <f aca="false">H2164*I2164</f>
        <v>18106</v>
      </c>
      <c r="K2164" s="22" t="n">
        <v>0.375</v>
      </c>
      <c r="L2164" s="23" t="n">
        <f aca="false">H2164*K2164</f>
        <v>825</v>
      </c>
      <c r="M2164" s="23" t="n">
        <v>2500</v>
      </c>
      <c r="N2164" s="24" t="n">
        <f aca="false">L2164-M2164</f>
        <v>-1675</v>
      </c>
      <c r="O2164" s="25" t="n">
        <f aca="false">IF(L2164&gt;=M2164,1,0)</f>
        <v>0</v>
      </c>
      <c r="P2164" s="26" t="n">
        <v>0.534100294985251</v>
      </c>
      <c r="Q2164" s="26" t="n">
        <v>0.0782859497321796</v>
      </c>
      <c r="R2164" s="25" t="n">
        <v>75</v>
      </c>
      <c r="S2164" s="21" t="n">
        <v>9</v>
      </c>
    </row>
    <row r="2165" customFormat="false" ht="15" hidden="false" customHeight="true" outlineLevel="0" collapsed="false">
      <c r="A2165" s="19" t="n">
        <v>46090</v>
      </c>
      <c r="B2165" s="1" t="s">
        <v>431</v>
      </c>
      <c r="C2165" s="1" t="s">
        <v>190</v>
      </c>
      <c r="D2165" s="1" t="n">
        <v>36</v>
      </c>
      <c r="E2165" s="1" t="s">
        <v>16</v>
      </c>
      <c r="F2165" s="1" t="s">
        <v>300</v>
      </c>
      <c r="G2165" s="1" t="s">
        <v>260</v>
      </c>
      <c r="H2165" s="20" t="n">
        <v>1750</v>
      </c>
      <c r="I2165" s="21" t="n">
        <v>17.42</v>
      </c>
      <c r="J2165" s="20" t="n">
        <f aca="false">H2165*I2165</f>
        <v>30485</v>
      </c>
      <c r="K2165" s="22" t="n">
        <v>1.4</v>
      </c>
      <c r="L2165" s="23" t="n">
        <f aca="false">H2165*K2165</f>
        <v>2450</v>
      </c>
      <c r="M2165" s="23" t="n">
        <v>2500</v>
      </c>
      <c r="N2165" s="24" t="n">
        <f aca="false">L2165-M2165</f>
        <v>-50</v>
      </c>
      <c r="O2165" s="25" t="n">
        <f aca="false">IF(L2165&gt;=M2165,1,0)</f>
        <v>0</v>
      </c>
      <c r="P2165" s="26" t="n">
        <v>0.818169618894257</v>
      </c>
      <c r="Q2165" s="26" t="n">
        <v>0.125321336760925</v>
      </c>
      <c r="R2165" s="25" t="n">
        <v>67</v>
      </c>
      <c r="S2165" s="21" t="n">
        <v>9</v>
      </c>
    </row>
    <row r="2166" customFormat="false" ht="15" hidden="false" customHeight="true" outlineLevel="0" collapsed="false">
      <c r="A2166" s="19" t="n">
        <v>46090</v>
      </c>
      <c r="B2166" s="1" t="s">
        <v>431</v>
      </c>
      <c r="C2166" s="1" t="s">
        <v>190</v>
      </c>
      <c r="D2166" s="1" t="n">
        <v>37</v>
      </c>
      <c r="E2166" s="1" t="s">
        <v>16</v>
      </c>
      <c r="F2166" s="1" t="s">
        <v>300</v>
      </c>
      <c r="G2166" s="1" t="s">
        <v>260</v>
      </c>
      <c r="H2166" s="20" t="n">
        <v>2000</v>
      </c>
      <c r="I2166" s="21" t="n">
        <v>16.66</v>
      </c>
      <c r="J2166" s="20" t="n">
        <f aca="false">H2166*I2166</f>
        <v>33320</v>
      </c>
      <c r="K2166" s="22" t="n">
        <v>1.4</v>
      </c>
      <c r="L2166" s="23" t="n">
        <f aca="false">H2166*K2166</f>
        <v>2800</v>
      </c>
      <c r="M2166" s="23" t="n">
        <v>2500</v>
      </c>
      <c r="N2166" s="24" t="n">
        <f aca="false">L2166-M2166</f>
        <v>300</v>
      </c>
      <c r="O2166" s="25" t="n">
        <f aca="false">IF(L2166&gt;=M2166,1,0)</f>
        <v>1</v>
      </c>
      <c r="P2166" s="26" t="n">
        <v>0.907407407407407</v>
      </c>
      <c r="Q2166" s="26" t="n">
        <v>0.069167072576717</v>
      </c>
      <c r="R2166" s="25" t="n">
        <v>75</v>
      </c>
      <c r="S2166" s="21" t="n">
        <v>9</v>
      </c>
    </row>
    <row r="2167" customFormat="false" ht="15" hidden="false" customHeight="true" outlineLevel="0" collapsed="false">
      <c r="A2167" s="19" t="n">
        <v>46090</v>
      </c>
      <c r="B2167" s="1" t="s">
        <v>431</v>
      </c>
      <c r="C2167" s="1" t="s">
        <v>190</v>
      </c>
      <c r="D2167" s="1" t="n">
        <v>38</v>
      </c>
      <c r="E2167" s="1" t="s">
        <v>16</v>
      </c>
      <c r="F2167" s="1" t="s">
        <v>300</v>
      </c>
      <c r="G2167" s="1" t="s">
        <v>260</v>
      </c>
      <c r="H2167" s="20" t="n">
        <v>1570</v>
      </c>
      <c r="I2167" s="21" t="n">
        <v>16.66</v>
      </c>
      <c r="J2167" s="20" t="n">
        <f aca="false">H2167*I2167</f>
        <v>26156.2</v>
      </c>
      <c r="K2167" s="22" t="n">
        <v>1.4</v>
      </c>
      <c r="L2167" s="23" t="n">
        <f aca="false">H2167*K2167</f>
        <v>2198</v>
      </c>
      <c r="M2167" s="23" t="n">
        <v>2500</v>
      </c>
      <c r="N2167" s="24" t="n">
        <f aca="false">L2167-M2167</f>
        <v>-302</v>
      </c>
      <c r="O2167" s="25" t="n">
        <f aca="false">IF(L2167&gt;=M2167,1,0)</f>
        <v>0</v>
      </c>
      <c r="P2167" s="26" t="n">
        <v>0.672741769547325</v>
      </c>
      <c r="Q2167" s="26" t="n">
        <v>0.0727713765918739</v>
      </c>
      <c r="R2167" s="25" t="n">
        <v>82</v>
      </c>
      <c r="S2167" s="21" t="n">
        <v>9</v>
      </c>
    </row>
    <row r="2168" customFormat="false" ht="15" hidden="false" customHeight="true" outlineLevel="0" collapsed="false">
      <c r="A2168" s="19" t="n">
        <v>46091</v>
      </c>
      <c r="B2168" s="1" t="s">
        <v>431</v>
      </c>
      <c r="C2168" s="1" t="s">
        <v>138</v>
      </c>
      <c r="D2168" s="1" t="n">
        <v>1</v>
      </c>
      <c r="E2168" s="1" t="s">
        <v>401</v>
      </c>
      <c r="F2168" s="1" t="s">
        <v>426</v>
      </c>
      <c r="G2168" s="1" t="s">
        <v>149</v>
      </c>
      <c r="H2168" s="20" t="n">
        <v>1200</v>
      </c>
      <c r="I2168" s="21" t="n">
        <v>22.31</v>
      </c>
      <c r="J2168" s="20" t="n">
        <f aca="false">H2168*I2168</f>
        <v>26772</v>
      </c>
      <c r="K2168" s="22" t="n">
        <v>2.75</v>
      </c>
      <c r="L2168" s="23" t="n">
        <f aca="false">H2168*K2168</f>
        <v>3300</v>
      </c>
      <c r="M2168" s="23" t="n">
        <v>2500</v>
      </c>
      <c r="N2168" s="24" t="n">
        <f aca="false">L2168-M2168</f>
        <v>800</v>
      </c>
      <c r="O2168" s="25" t="n">
        <f aca="false">IF(L2168&gt;=M2168,1,0)</f>
        <v>1</v>
      </c>
      <c r="P2168" s="26" t="n">
        <v>0.7244</v>
      </c>
      <c r="Q2168" s="26" t="n">
        <v>0.1581</v>
      </c>
      <c r="R2168" s="25" t="n">
        <v>76</v>
      </c>
      <c r="S2168" s="21" t="n">
        <v>8</v>
      </c>
    </row>
    <row r="2169" customFormat="false" ht="15" hidden="false" customHeight="true" outlineLevel="0" collapsed="false">
      <c r="A2169" s="19" t="n">
        <v>46091</v>
      </c>
      <c r="B2169" s="1" t="s">
        <v>431</v>
      </c>
      <c r="C2169" s="1" t="s">
        <v>138</v>
      </c>
      <c r="D2169" s="1" t="n">
        <v>2</v>
      </c>
      <c r="E2169" s="1" t="s">
        <v>401</v>
      </c>
      <c r="F2169" s="1" t="s">
        <v>402</v>
      </c>
      <c r="G2169" s="1" t="s">
        <v>416</v>
      </c>
      <c r="H2169" s="20" t="n">
        <v>1250</v>
      </c>
      <c r="I2169" s="21" t="n">
        <v>22.11</v>
      </c>
      <c r="J2169" s="20" t="n">
        <f aca="false">H2169*I2169</f>
        <v>27637.5</v>
      </c>
      <c r="K2169" s="22" t="n">
        <v>2.75</v>
      </c>
      <c r="L2169" s="23" t="n">
        <f aca="false">H2169*K2169</f>
        <v>3437.5</v>
      </c>
      <c r="M2169" s="23" t="n">
        <v>2500</v>
      </c>
      <c r="N2169" s="24" t="n">
        <f aca="false">L2169-M2169</f>
        <v>937.5</v>
      </c>
      <c r="O2169" s="25" t="n">
        <f aca="false">IF(L2169&gt;=M2169,1,0)</f>
        <v>1</v>
      </c>
      <c r="P2169" s="26" t="n">
        <v>0.7626</v>
      </c>
      <c r="Q2169" s="26" t="n">
        <v>0.1138</v>
      </c>
      <c r="R2169" s="25" t="n">
        <v>75</v>
      </c>
      <c r="S2169" s="21" t="n">
        <v>8</v>
      </c>
    </row>
    <row r="2170" customFormat="false" ht="15" hidden="false" customHeight="true" outlineLevel="0" collapsed="false">
      <c r="A2170" s="19" t="n">
        <v>46091</v>
      </c>
      <c r="B2170" s="1" t="s">
        <v>431</v>
      </c>
      <c r="C2170" s="1" t="s">
        <v>138</v>
      </c>
      <c r="D2170" s="1" t="n">
        <v>3</v>
      </c>
      <c r="E2170" s="1" t="s">
        <v>13</v>
      </c>
      <c r="F2170" s="1" t="s">
        <v>234</v>
      </c>
      <c r="G2170" s="1" t="s">
        <v>149</v>
      </c>
      <c r="H2170" s="20" t="n">
        <v>1550</v>
      </c>
      <c r="I2170" s="21" t="n">
        <v>20.83</v>
      </c>
      <c r="J2170" s="20" t="n">
        <f aca="false">H2170*I2170</f>
        <v>32286.5</v>
      </c>
      <c r="K2170" s="22" t="n">
        <v>2.2</v>
      </c>
      <c r="L2170" s="23" t="n">
        <f aca="false">H2170*K2170</f>
        <v>3410</v>
      </c>
      <c r="M2170" s="23" t="n">
        <v>2500</v>
      </c>
      <c r="N2170" s="24" t="n">
        <f aca="false">L2170-M2170</f>
        <v>910.000000000001</v>
      </c>
      <c r="O2170" s="25" t="n">
        <f aca="false">IF(L2170&gt;=M2170,1,0)</f>
        <v>1</v>
      </c>
      <c r="P2170" s="26" t="n">
        <v>0.9029</v>
      </c>
      <c r="Q2170" s="26" t="n">
        <v>0.1185</v>
      </c>
      <c r="R2170" s="25" t="n">
        <v>75</v>
      </c>
      <c r="S2170" s="21" t="n">
        <v>8</v>
      </c>
    </row>
    <row r="2171" customFormat="false" ht="15" hidden="false" customHeight="true" outlineLevel="0" collapsed="false">
      <c r="A2171" s="19" t="n">
        <v>46091</v>
      </c>
      <c r="B2171" s="1" t="s">
        <v>431</v>
      </c>
      <c r="C2171" s="1" t="s">
        <v>138</v>
      </c>
      <c r="D2171" s="1" t="n">
        <v>4</v>
      </c>
      <c r="E2171" s="1" t="s">
        <v>145</v>
      </c>
      <c r="F2171" s="1" t="s">
        <v>458</v>
      </c>
      <c r="G2171" s="1" t="s">
        <v>460</v>
      </c>
      <c r="H2171" s="20" t="n">
        <v>1250</v>
      </c>
      <c r="I2171" s="21" t="n">
        <v>21.34</v>
      </c>
      <c r="J2171" s="20" t="n">
        <f aca="false">H2171*I2171</f>
        <v>26675</v>
      </c>
      <c r="K2171" s="22" t="n">
        <v>3</v>
      </c>
      <c r="L2171" s="23" t="n">
        <f aca="false">H2171*K2171</f>
        <v>3750</v>
      </c>
      <c r="M2171" s="23" t="n">
        <v>2500</v>
      </c>
      <c r="N2171" s="24" t="n">
        <f aca="false">L2171-M2171</f>
        <v>1250</v>
      </c>
      <c r="O2171" s="25" t="n">
        <f aca="false">IF(L2171&gt;=M2171,1,0)</f>
        <v>1</v>
      </c>
      <c r="P2171" s="26" t="n">
        <v>0.7447</v>
      </c>
      <c r="Q2171" s="26" t="n">
        <v>0.1313</v>
      </c>
      <c r="R2171" s="25" t="n">
        <v>74</v>
      </c>
      <c r="S2171" s="21" t="n">
        <v>8</v>
      </c>
    </row>
    <row r="2172" customFormat="false" ht="15" hidden="false" customHeight="true" outlineLevel="0" collapsed="false">
      <c r="A2172" s="19" t="n">
        <v>46091</v>
      </c>
      <c r="B2172" s="1" t="s">
        <v>431</v>
      </c>
      <c r="C2172" s="1" t="s">
        <v>138</v>
      </c>
      <c r="D2172" s="1" t="n">
        <v>5</v>
      </c>
      <c r="E2172" s="1" t="s">
        <v>13</v>
      </c>
      <c r="F2172" s="1" t="s">
        <v>200</v>
      </c>
      <c r="G2172" s="1" t="s">
        <v>149</v>
      </c>
      <c r="H2172" s="20" t="n">
        <v>1450</v>
      </c>
      <c r="I2172" s="21" t="n">
        <v>19.64</v>
      </c>
      <c r="J2172" s="20" t="n">
        <f aca="false">H2172*I2172</f>
        <v>28478</v>
      </c>
      <c r="K2172" s="22" t="n">
        <v>2.2</v>
      </c>
      <c r="L2172" s="23" t="n">
        <f aca="false">H2172*K2172</f>
        <v>3190</v>
      </c>
      <c r="M2172" s="23" t="n">
        <v>2500</v>
      </c>
      <c r="N2172" s="24" t="n">
        <f aca="false">L2172-M2172</f>
        <v>690.000000000001</v>
      </c>
      <c r="O2172" s="25" t="n">
        <f aca="false">IF(L2172&gt;=M2172,1,0)</f>
        <v>1</v>
      </c>
      <c r="P2172" s="26" t="n">
        <v>0.8327</v>
      </c>
      <c r="Q2172" s="26" t="n">
        <v>0.1362</v>
      </c>
      <c r="R2172" s="25" t="n">
        <v>71</v>
      </c>
      <c r="S2172" s="21" t="n">
        <v>8</v>
      </c>
    </row>
    <row r="2173" customFormat="false" ht="15" hidden="false" customHeight="true" outlineLevel="0" collapsed="false">
      <c r="A2173" s="19" t="n">
        <v>46091</v>
      </c>
      <c r="B2173" s="1" t="s">
        <v>431</v>
      </c>
      <c r="C2173" s="1" t="s">
        <v>138</v>
      </c>
      <c r="D2173" s="1" t="n">
        <v>6</v>
      </c>
      <c r="E2173" s="1" t="s">
        <v>401</v>
      </c>
      <c r="F2173" s="1" t="s">
        <v>443</v>
      </c>
      <c r="G2173" s="1" t="s">
        <v>444</v>
      </c>
      <c r="H2173" s="20" t="n">
        <v>950</v>
      </c>
      <c r="I2173" s="21" t="n">
        <v>26.24</v>
      </c>
      <c r="J2173" s="20" t="n">
        <f aca="false">H2173*I2173</f>
        <v>24928</v>
      </c>
      <c r="K2173" s="22" t="n">
        <v>3</v>
      </c>
      <c r="L2173" s="23" t="n">
        <f aca="false">H2173*K2173</f>
        <v>2850</v>
      </c>
      <c r="M2173" s="23" t="n">
        <v>2500</v>
      </c>
      <c r="N2173" s="24" t="n">
        <f aca="false">L2173-M2173</f>
        <v>350</v>
      </c>
      <c r="O2173" s="25" t="n">
        <f aca="false">IF(L2173&gt;=M2173,1,0)</f>
        <v>1</v>
      </c>
      <c r="P2173" s="26" t="n">
        <v>0.622</v>
      </c>
      <c r="Q2173" s="26" t="n">
        <v>0.1741</v>
      </c>
      <c r="R2173" s="25" t="n">
        <v>82</v>
      </c>
      <c r="S2173" s="21" t="n">
        <v>8</v>
      </c>
    </row>
    <row r="2174" customFormat="false" ht="15" hidden="false" customHeight="true" outlineLevel="0" collapsed="false">
      <c r="A2174" s="19" t="n">
        <v>46091</v>
      </c>
      <c r="B2174" s="1" t="s">
        <v>431</v>
      </c>
      <c r="C2174" s="1" t="s">
        <v>138</v>
      </c>
      <c r="D2174" s="1" t="n">
        <v>7</v>
      </c>
      <c r="E2174" s="1" t="s">
        <v>13</v>
      </c>
      <c r="F2174" s="1" t="s">
        <v>235</v>
      </c>
      <c r="G2174" s="1" t="s">
        <v>149</v>
      </c>
      <c r="H2174" s="20" t="n">
        <v>1520</v>
      </c>
      <c r="I2174" s="21" t="n">
        <v>19.64</v>
      </c>
      <c r="J2174" s="20" t="n">
        <f aca="false">H2174*I2174</f>
        <v>29852.8</v>
      </c>
      <c r="K2174" s="22" t="n">
        <v>2.2</v>
      </c>
      <c r="L2174" s="23" t="n">
        <f aca="false">H2174*K2174</f>
        <v>3344</v>
      </c>
      <c r="M2174" s="23" t="n">
        <v>2500</v>
      </c>
      <c r="N2174" s="24" t="n">
        <f aca="false">L2174-M2174</f>
        <v>844.000000000001</v>
      </c>
      <c r="O2174" s="25" t="n">
        <f aca="false">IF(L2174&gt;=M2174,1,0)</f>
        <v>1</v>
      </c>
      <c r="P2174" s="26" t="n">
        <v>0.8714</v>
      </c>
      <c r="Q2174" s="26" t="n">
        <v>0.1328</v>
      </c>
      <c r="R2174" s="25" t="n">
        <v>70</v>
      </c>
      <c r="S2174" s="21" t="n">
        <v>8</v>
      </c>
    </row>
    <row r="2175" customFormat="false" ht="15" hidden="false" customHeight="true" outlineLevel="0" collapsed="false">
      <c r="A2175" s="19" t="n">
        <v>46091</v>
      </c>
      <c r="B2175" s="1" t="s">
        <v>431</v>
      </c>
      <c r="C2175" s="1" t="s">
        <v>138</v>
      </c>
      <c r="D2175" s="1" t="n">
        <v>8</v>
      </c>
      <c r="E2175" s="1" t="s">
        <v>13</v>
      </c>
      <c r="F2175" s="1" t="s">
        <v>284</v>
      </c>
      <c r="G2175" s="1" t="s">
        <v>149</v>
      </c>
      <c r="H2175" s="20" t="n">
        <v>1400</v>
      </c>
      <c r="I2175" s="21" t="n">
        <v>21.03</v>
      </c>
      <c r="J2175" s="20" t="n">
        <f aca="false">H2175*I2175</f>
        <v>29442</v>
      </c>
      <c r="K2175" s="22" t="n">
        <v>2.2</v>
      </c>
      <c r="L2175" s="23" t="n">
        <f aca="false">H2175*K2175</f>
        <v>3080</v>
      </c>
      <c r="M2175" s="23" t="n">
        <v>2500</v>
      </c>
      <c r="N2175" s="24" t="n">
        <f aca="false">L2175-M2175</f>
        <v>580.000000000001</v>
      </c>
      <c r="O2175" s="25" t="n">
        <f aca="false">IF(L2175&gt;=M2175,1,0)</f>
        <v>1</v>
      </c>
      <c r="P2175" s="26" t="n">
        <v>0.7346</v>
      </c>
      <c r="Q2175" s="26" t="n">
        <v>0.1315</v>
      </c>
      <c r="R2175" s="25" t="n">
        <v>72</v>
      </c>
      <c r="S2175" s="21" t="n">
        <v>9</v>
      </c>
    </row>
    <row r="2176" customFormat="false" ht="15" hidden="false" customHeight="true" outlineLevel="0" collapsed="false">
      <c r="A2176" s="19" t="n">
        <v>46091</v>
      </c>
      <c r="B2176" s="1" t="s">
        <v>431</v>
      </c>
      <c r="C2176" s="1" t="s">
        <v>138</v>
      </c>
      <c r="D2176" s="1" t="n">
        <v>9</v>
      </c>
      <c r="E2176" s="1" t="s">
        <v>10</v>
      </c>
      <c r="F2176" s="1" t="s">
        <v>417</v>
      </c>
      <c r="G2176" s="1" t="s">
        <v>424</v>
      </c>
      <c r="H2176" s="20" t="n">
        <v>1650</v>
      </c>
      <c r="I2176" s="21" t="n">
        <v>17.41</v>
      </c>
      <c r="J2176" s="20" t="n">
        <f aca="false">H2176*I2176</f>
        <v>28726.5</v>
      </c>
      <c r="K2176" s="22" t="n">
        <v>1.44</v>
      </c>
      <c r="L2176" s="23" t="n">
        <f aca="false">H2176*K2176</f>
        <v>2376</v>
      </c>
      <c r="M2176" s="23" t="n">
        <v>2500</v>
      </c>
      <c r="N2176" s="24" t="n">
        <f aca="false">L2176-M2176</f>
        <v>-124</v>
      </c>
      <c r="O2176" s="25" t="n">
        <f aca="false">IF(L2176&gt;=M2176,1,0)</f>
        <v>0</v>
      </c>
      <c r="P2176" s="26" t="n">
        <v>0.9751</v>
      </c>
      <c r="Q2176" s="26" t="n">
        <v>0.1097</v>
      </c>
      <c r="R2176" s="25" t="n">
        <v>62</v>
      </c>
      <c r="S2176" s="21" t="n">
        <v>8</v>
      </c>
    </row>
    <row r="2177" customFormat="false" ht="15" hidden="false" customHeight="true" outlineLevel="0" collapsed="false">
      <c r="A2177" s="19" t="n">
        <v>46091</v>
      </c>
      <c r="B2177" s="1" t="s">
        <v>431</v>
      </c>
      <c r="C2177" s="1" t="s">
        <v>138</v>
      </c>
      <c r="D2177" s="1" t="n">
        <v>10</v>
      </c>
      <c r="E2177" s="1" t="s">
        <v>16</v>
      </c>
      <c r="F2177" s="1" t="s">
        <v>300</v>
      </c>
      <c r="G2177" s="1" t="s">
        <v>398</v>
      </c>
      <c r="H2177" s="20" t="n">
        <v>1500</v>
      </c>
      <c r="I2177" s="21" t="n">
        <v>18.01</v>
      </c>
      <c r="J2177" s="20" t="n">
        <f aca="false">H2177*I2177</f>
        <v>27015</v>
      </c>
      <c r="K2177" s="22" t="n">
        <v>1.4</v>
      </c>
      <c r="L2177" s="23" t="n">
        <f aca="false">H2177*K2177</f>
        <v>2100</v>
      </c>
      <c r="M2177" s="23" t="n">
        <v>2500</v>
      </c>
      <c r="N2177" s="24" t="n">
        <f aca="false">L2177-M2177</f>
        <v>-400</v>
      </c>
      <c r="O2177" s="25" t="n">
        <f aca="false">IF(L2177&gt;=M2177,1,0)</f>
        <v>0</v>
      </c>
      <c r="P2177" s="26" t="n">
        <v>0.8157</v>
      </c>
      <c r="Q2177" s="26" t="n">
        <v>0.1349</v>
      </c>
      <c r="R2177" s="25" t="n">
        <v>69</v>
      </c>
      <c r="S2177" s="21" t="n">
        <v>8</v>
      </c>
    </row>
    <row r="2178" customFormat="false" ht="15" hidden="false" customHeight="true" outlineLevel="0" collapsed="false">
      <c r="A2178" s="19" t="n">
        <v>46091</v>
      </c>
      <c r="B2178" s="1" t="s">
        <v>431</v>
      </c>
      <c r="C2178" s="1" t="s">
        <v>138</v>
      </c>
      <c r="D2178" s="1" t="n">
        <v>11</v>
      </c>
      <c r="E2178" s="1" t="s">
        <v>16</v>
      </c>
      <c r="F2178" s="1" t="s">
        <v>427</v>
      </c>
      <c r="G2178" s="1" t="s">
        <v>434</v>
      </c>
      <c r="H2178" s="20" t="n">
        <v>1200</v>
      </c>
      <c r="I2178" s="21" t="n">
        <v>20.05</v>
      </c>
      <c r="J2178" s="20" t="n">
        <f aca="false">H2178*I2178</f>
        <v>24060</v>
      </c>
      <c r="K2178" s="22" t="n">
        <v>1.4</v>
      </c>
      <c r="L2178" s="23" t="n">
        <f aca="false">H2178*K2178</f>
        <v>1680</v>
      </c>
      <c r="M2178" s="23" t="n">
        <v>2500</v>
      </c>
      <c r="N2178" s="24" t="n">
        <f aca="false">L2178-M2178</f>
        <v>-820</v>
      </c>
      <c r="O2178" s="25" t="n">
        <f aca="false">IF(L2178&gt;=M2178,1,0)</f>
        <v>0</v>
      </c>
      <c r="P2178" s="26" t="n">
        <v>0.6416</v>
      </c>
      <c r="Q2178" s="26" t="n">
        <v>0.112</v>
      </c>
      <c r="R2178" s="25" t="n">
        <v>76</v>
      </c>
      <c r="S2178" s="21" t="n">
        <v>8</v>
      </c>
    </row>
    <row r="2179" customFormat="false" ht="15" hidden="false" customHeight="true" outlineLevel="0" collapsed="false">
      <c r="A2179" s="19" t="n">
        <v>46091</v>
      </c>
      <c r="B2179" s="1" t="s">
        <v>431</v>
      </c>
      <c r="C2179" s="1" t="s">
        <v>138</v>
      </c>
      <c r="D2179" s="1" t="n">
        <v>12</v>
      </c>
      <c r="E2179" s="1" t="s">
        <v>10</v>
      </c>
      <c r="F2179" s="1" t="s">
        <v>417</v>
      </c>
      <c r="G2179" s="1" t="s">
        <v>424</v>
      </c>
      <c r="H2179" s="20" t="n">
        <v>1800</v>
      </c>
      <c r="I2179" s="21" t="n">
        <v>17.41</v>
      </c>
      <c r="J2179" s="20" t="n">
        <f aca="false">H2179*I2179</f>
        <v>31338</v>
      </c>
      <c r="K2179" s="22" t="n">
        <v>1.44</v>
      </c>
      <c r="L2179" s="23" t="n">
        <f aca="false">H2179*K2179</f>
        <v>2592</v>
      </c>
      <c r="M2179" s="23" t="n">
        <v>2500</v>
      </c>
      <c r="N2179" s="24" t="n">
        <f aca="false">L2179-M2179</f>
        <v>92</v>
      </c>
      <c r="O2179" s="25" t="n">
        <f aca="false">IF(L2179&gt;=M2179,1,0)</f>
        <v>1</v>
      </c>
      <c r="P2179" s="26" t="n">
        <v>0.9708</v>
      </c>
      <c r="Q2179" s="26" t="n">
        <v>0.1017</v>
      </c>
      <c r="R2179" s="25" t="n">
        <v>66</v>
      </c>
      <c r="S2179" s="21" t="n">
        <v>8</v>
      </c>
    </row>
    <row r="2180" customFormat="false" ht="15" hidden="false" customHeight="true" outlineLevel="0" collapsed="false">
      <c r="A2180" s="19" t="n">
        <v>46091</v>
      </c>
      <c r="B2180" s="1" t="s">
        <v>431</v>
      </c>
      <c r="C2180" s="1" t="s">
        <v>138</v>
      </c>
      <c r="D2180" s="1" t="n">
        <v>13</v>
      </c>
      <c r="E2180" s="1" t="s">
        <v>10</v>
      </c>
      <c r="F2180" s="1" t="s">
        <v>167</v>
      </c>
      <c r="G2180" s="1" t="s">
        <v>208</v>
      </c>
      <c r="H2180" s="20" t="n">
        <v>1650</v>
      </c>
      <c r="I2180" s="21" t="n">
        <v>18.7</v>
      </c>
      <c r="J2180" s="20" t="n">
        <f aca="false">H2180*I2180</f>
        <v>30855</v>
      </c>
      <c r="K2180" s="22" t="n">
        <v>1.53</v>
      </c>
      <c r="L2180" s="23" t="n">
        <f aca="false">H2180*K2180</f>
        <v>2524.5</v>
      </c>
      <c r="M2180" s="23" t="n">
        <v>2500</v>
      </c>
      <c r="N2180" s="24" t="n">
        <f aca="false">L2180-M2180</f>
        <v>24.5</v>
      </c>
      <c r="O2180" s="25" t="n">
        <f aca="false">IF(L2180&gt;=M2180,1,0)</f>
        <v>1</v>
      </c>
      <c r="P2180" s="26" t="n">
        <v>0.8701</v>
      </c>
      <c r="Q2180" s="26" t="n">
        <v>0.1181</v>
      </c>
      <c r="R2180" s="25" t="n">
        <v>72</v>
      </c>
      <c r="S2180" s="21" t="n">
        <v>8</v>
      </c>
    </row>
    <row r="2181" customFormat="false" ht="15" hidden="false" customHeight="true" outlineLevel="0" collapsed="false">
      <c r="A2181" s="19" t="n">
        <v>46091</v>
      </c>
      <c r="B2181" s="1" t="s">
        <v>431</v>
      </c>
      <c r="C2181" s="1" t="s">
        <v>138</v>
      </c>
      <c r="D2181" s="1" t="n">
        <v>14</v>
      </c>
      <c r="E2181" s="1" t="s">
        <v>10</v>
      </c>
      <c r="F2181" s="1" t="s">
        <v>160</v>
      </c>
      <c r="G2181" s="1" t="s">
        <v>161</v>
      </c>
      <c r="H2181" s="20" t="n">
        <v>1450</v>
      </c>
      <c r="I2181" s="21" t="n">
        <v>22.05</v>
      </c>
      <c r="J2181" s="20" t="n">
        <f aca="false">H2181*I2181</f>
        <v>31972.5</v>
      </c>
      <c r="K2181" s="22" t="n">
        <v>1.83</v>
      </c>
      <c r="L2181" s="23" t="n">
        <f aca="false">H2181*K2181</f>
        <v>2653.5</v>
      </c>
      <c r="M2181" s="23" t="n">
        <v>2500</v>
      </c>
      <c r="N2181" s="24" t="n">
        <f aca="false">L2181-M2181</f>
        <v>153.5</v>
      </c>
      <c r="O2181" s="25" t="n">
        <f aca="false">IF(L2181&gt;=M2181,1,0)</f>
        <v>1</v>
      </c>
      <c r="P2181" s="26" t="n">
        <v>0.9203</v>
      </c>
      <c r="Q2181" s="26" t="n">
        <v>0.1727</v>
      </c>
      <c r="R2181" s="25" t="n">
        <v>71</v>
      </c>
      <c r="S2181" s="21" t="n">
        <v>8</v>
      </c>
    </row>
    <row r="2182" customFormat="false" ht="15" hidden="false" customHeight="true" outlineLevel="0" collapsed="false">
      <c r="A2182" s="19" t="n">
        <v>46091</v>
      </c>
      <c r="B2182" s="1" t="s">
        <v>431</v>
      </c>
      <c r="C2182" s="1" t="s">
        <v>138</v>
      </c>
      <c r="D2182" s="1" t="n">
        <v>15</v>
      </c>
      <c r="E2182" s="1" t="s">
        <v>10</v>
      </c>
      <c r="F2182" s="1" t="s">
        <v>167</v>
      </c>
      <c r="G2182" s="1" t="s">
        <v>208</v>
      </c>
      <c r="H2182" s="20" t="n">
        <v>1900</v>
      </c>
      <c r="I2182" s="21" t="n">
        <v>19.05</v>
      </c>
      <c r="J2182" s="20" t="n">
        <f aca="false">H2182*I2182</f>
        <v>36195</v>
      </c>
      <c r="K2182" s="22" t="n">
        <v>1.53</v>
      </c>
      <c r="L2182" s="23" t="n">
        <f aca="false">H2182*K2182</f>
        <v>2907</v>
      </c>
      <c r="M2182" s="23" t="n">
        <v>2500</v>
      </c>
      <c r="N2182" s="24" t="n">
        <f aca="false">L2182-M2182</f>
        <v>407</v>
      </c>
      <c r="O2182" s="25" t="n">
        <f aca="false">IF(L2182&gt;=M2182,1,0)</f>
        <v>1</v>
      </c>
      <c r="P2182" s="26" t="n">
        <v>0.9809</v>
      </c>
      <c r="Q2182" s="26" t="n">
        <v>0.1496</v>
      </c>
      <c r="R2182" s="25" t="n">
        <v>74</v>
      </c>
      <c r="S2182" s="21" t="n">
        <v>8</v>
      </c>
    </row>
    <row r="2183" customFormat="false" ht="15" hidden="false" customHeight="true" outlineLevel="0" collapsed="false">
      <c r="A2183" s="19" t="n">
        <v>46091</v>
      </c>
      <c r="B2183" s="1" t="s">
        <v>431</v>
      </c>
      <c r="C2183" s="1" t="s">
        <v>138</v>
      </c>
      <c r="D2183" s="1" t="n">
        <v>16</v>
      </c>
      <c r="E2183" s="1" t="s">
        <v>10</v>
      </c>
      <c r="F2183" s="1" t="s">
        <v>438</v>
      </c>
      <c r="G2183" s="1" t="s">
        <v>442</v>
      </c>
      <c r="H2183" s="20" t="n">
        <v>700</v>
      </c>
      <c r="I2183" s="21" t="n">
        <v>31.85</v>
      </c>
      <c r="J2183" s="20" t="n">
        <f aca="false">H2183*I2183</f>
        <v>22295</v>
      </c>
      <c r="K2183" s="22" t="n">
        <v>1.53</v>
      </c>
      <c r="L2183" s="23" t="n">
        <f aca="false">H2183*K2183</f>
        <v>1071</v>
      </c>
      <c r="M2183" s="23" t="n">
        <v>2500</v>
      </c>
      <c r="N2183" s="24" t="n">
        <f aca="false">L2183-M2183</f>
        <v>-1429</v>
      </c>
      <c r="O2183" s="25" t="n">
        <f aca="false">IF(L2183&gt;=M2183,1,0)</f>
        <v>0</v>
      </c>
      <c r="P2183" s="26" t="n">
        <v>0.5622</v>
      </c>
      <c r="Q2183" s="26" t="n">
        <v>0.2852</v>
      </c>
      <c r="R2183" s="25" t="n">
        <v>79</v>
      </c>
      <c r="S2183" s="21" t="n">
        <v>8</v>
      </c>
    </row>
    <row r="2184" customFormat="false" ht="15" hidden="false" customHeight="true" outlineLevel="0" collapsed="false">
      <c r="A2184" s="19" t="n">
        <v>46091</v>
      </c>
      <c r="B2184" s="1" t="s">
        <v>431</v>
      </c>
      <c r="C2184" s="1" t="s">
        <v>164</v>
      </c>
      <c r="D2184" s="1" t="n">
        <v>17</v>
      </c>
      <c r="E2184" s="1" t="s">
        <v>16</v>
      </c>
      <c r="F2184" s="1" t="s">
        <v>300</v>
      </c>
      <c r="G2184" s="1" t="s">
        <v>446</v>
      </c>
      <c r="H2184" s="20" t="n">
        <v>850</v>
      </c>
      <c r="I2184" s="21" t="n">
        <v>26.51</v>
      </c>
      <c r="J2184" s="20" t="n">
        <f aca="false">H2184*I2184</f>
        <v>22533.5</v>
      </c>
      <c r="K2184" s="22" t="n">
        <v>1.86</v>
      </c>
      <c r="L2184" s="23" t="n">
        <f aca="false">H2184*K2184</f>
        <v>1581</v>
      </c>
      <c r="M2184" s="23" t="n">
        <v>2500</v>
      </c>
      <c r="N2184" s="24" t="n">
        <f aca="false">L2184-M2184</f>
        <v>-919</v>
      </c>
      <c r="O2184" s="25" t="n">
        <f aca="false">IF(L2184&gt;=M2184,1,0)</f>
        <v>0</v>
      </c>
      <c r="P2184" s="26" t="n">
        <v>0.5886</v>
      </c>
      <c r="Q2184" s="26" t="n">
        <v>0.0726</v>
      </c>
      <c r="R2184" s="25" t="n">
        <v>79</v>
      </c>
      <c r="S2184" s="21" t="n">
        <v>8</v>
      </c>
    </row>
    <row r="2185" customFormat="false" ht="15" hidden="false" customHeight="true" outlineLevel="0" collapsed="false">
      <c r="A2185" s="19" t="n">
        <v>46091</v>
      </c>
      <c r="B2185" s="1" t="s">
        <v>431</v>
      </c>
      <c r="C2185" s="1" t="s">
        <v>164</v>
      </c>
      <c r="D2185" s="1" t="n">
        <v>18</v>
      </c>
      <c r="E2185" s="1" t="s">
        <v>10</v>
      </c>
      <c r="F2185" s="1" t="s">
        <v>160</v>
      </c>
      <c r="G2185" s="1" t="s">
        <v>161</v>
      </c>
      <c r="H2185" s="20" t="n">
        <v>1600</v>
      </c>
      <c r="I2185" s="21" t="n">
        <v>22.05</v>
      </c>
      <c r="J2185" s="20" t="n">
        <f aca="false">H2185*I2185</f>
        <v>35280</v>
      </c>
      <c r="K2185" s="22" t="n">
        <v>1.83</v>
      </c>
      <c r="L2185" s="23" t="n">
        <f aca="false">H2185*K2185</f>
        <v>2928</v>
      </c>
      <c r="M2185" s="23" t="n">
        <v>2500</v>
      </c>
      <c r="N2185" s="24" t="n">
        <f aca="false">L2185-M2185</f>
        <v>428</v>
      </c>
      <c r="O2185" s="25" t="n">
        <f aca="false">IF(L2185&gt;=M2185,1,0)</f>
        <v>1</v>
      </c>
      <c r="P2185" s="26" t="n">
        <v>0.9245</v>
      </c>
      <c r="Q2185" s="26" t="n">
        <v>0.078</v>
      </c>
      <c r="R2185" s="25" t="n">
        <v>79</v>
      </c>
      <c r="S2185" s="21" t="n">
        <v>8</v>
      </c>
    </row>
    <row r="2186" customFormat="false" ht="15" hidden="false" customHeight="true" outlineLevel="0" collapsed="false">
      <c r="A2186" s="19" t="n">
        <v>46091</v>
      </c>
      <c r="B2186" s="1" t="s">
        <v>431</v>
      </c>
      <c r="C2186" s="1" t="s">
        <v>164</v>
      </c>
      <c r="D2186" s="1" t="n">
        <v>19</v>
      </c>
      <c r="E2186" s="1" t="s">
        <v>10</v>
      </c>
      <c r="F2186" s="1" t="s">
        <v>167</v>
      </c>
      <c r="G2186" s="1" t="s">
        <v>208</v>
      </c>
      <c r="H2186" s="20" t="n">
        <v>2050</v>
      </c>
      <c r="I2186" s="21" t="n">
        <v>19.05</v>
      </c>
      <c r="J2186" s="20" t="n">
        <f aca="false">H2186*I2186</f>
        <v>39052.5</v>
      </c>
      <c r="K2186" s="22" t="n">
        <v>1.83</v>
      </c>
      <c r="L2186" s="23" t="n">
        <f aca="false">H2186*K2186</f>
        <v>3751.5</v>
      </c>
      <c r="M2186" s="23" t="n">
        <v>2500</v>
      </c>
      <c r="N2186" s="24" t="n">
        <f aca="false">L2186-M2186</f>
        <v>1251.5</v>
      </c>
      <c r="O2186" s="25" t="n">
        <f aca="false">IF(L2186&gt;=M2186,1,0)</f>
        <v>1</v>
      </c>
      <c r="P2186" s="26" t="n">
        <v>0.9922</v>
      </c>
      <c r="Q2186" s="26" t="n">
        <v>0.0785</v>
      </c>
      <c r="R2186" s="25" t="n">
        <v>82</v>
      </c>
      <c r="S2186" s="21" t="n">
        <v>8</v>
      </c>
    </row>
    <row r="2187" customFormat="false" ht="15" hidden="false" customHeight="true" outlineLevel="0" collapsed="false">
      <c r="A2187" s="19" t="n">
        <v>46091</v>
      </c>
      <c r="B2187" s="1" t="s">
        <v>431</v>
      </c>
      <c r="C2187" s="1" t="s">
        <v>164</v>
      </c>
      <c r="D2187" s="1" t="n">
        <v>20</v>
      </c>
      <c r="E2187" s="1" t="s">
        <v>16</v>
      </c>
      <c r="F2187" s="1" t="s">
        <v>452</v>
      </c>
      <c r="G2187" s="1" t="s">
        <v>457</v>
      </c>
      <c r="H2187" s="20" t="n">
        <v>1400</v>
      </c>
      <c r="I2187" s="21" t="n">
        <v>18.01</v>
      </c>
      <c r="J2187" s="20" t="n">
        <f aca="false">H2187*I2187</f>
        <v>25214</v>
      </c>
      <c r="K2187" s="22" t="n">
        <v>1.4</v>
      </c>
      <c r="L2187" s="23" t="n">
        <f aca="false">H2187*K2187</f>
        <v>1960</v>
      </c>
      <c r="M2187" s="23" t="n">
        <v>2500</v>
      </c>
      <c r="N2187" s="24" t="n">
        <f aca="false">L2187-M2187</f>
        <v>-540</v>
      </c>
      <c r="O2187" s="25" t="n">
        <f aca="false">IF(L2187&gt;=M2187,1,0)</f>
        <v>0</v>
      </c>
      <c r="P2187" s="26" t="n">
        <v>0.7208</v>
      </c>
      <c r="Q2187" s="26" t="n">
        <v>0.0917</v>
      </c>
      <c r="R2187" s="25" t="n">
        <v>71</v>
      </c>
      <c r="S2187" s="21" t="n">
        <v>8</v>
      </c>
    </row>
    <row r="2188" customFormat="false" ht="15" hidden="false" customHeight="true" outlineLevel="0" collapsed="false">
      <c r="A2188" s="19" t="n">
        <v>46091</v>
      </c>
      <c r="B2188" s="1" t="s">
        <v>431</v>
      </c>
      <c r="C2188" s="1" t="s">
        <v>164</v>
      </c>
      <c r="D2188" s="1" t="n">
        <v>21</v>
      </c>
      <c r="E2188" s="1" t="s">
        <v>461</v>
      </c>
      <c r="F2188" s="1" t="s">
        <v>462</v>
      </c>
      <c r="G2188" s="1" t="s">
        <v>453</v>
      </c>
      <c r="H2188" s="20" t="n">
        <v>1400</v>
      </c>
      <c r="I2188" s="21" t="n">
        <v>18.65</v>
      </c>
      <c r="J2188" s="20" t="n">
        <f aca="false">H2188*I2188</f>
        <v>26110</v>
      </c>
      <c r="K2188" s="22" t="n">
        <v>1.48</v>
      </c>
      <c r="L2188" s="23" t="n">
        <f aca="false">H2188*K2188</f>
        <v>2072</v>
      </c>
      <c r="M2188" s="23" t="n">
        <v>2500</v>
      </c>
      <c r="N2188" s="24" t="n">
        <f aca="false">L2188-M2188</f>
        <v>-428</v>
      </c>
      <c r="O2188" s="25" t="n">
        <f aca="false">IF(L2188&gt;=M2188,1,0)</f>
        <v>0</v>
      </c>
      <c r="P2188" s="26" t="n">
        <v>0.7542</v>
      </c>
      <c r="Q2188" s="26" t="n">
        <v>0.0903</v>
      </c>
      <c r="R2188" s="25" t="n">
        <v>71</v>
      </c>
      <c r="S2188" s="21" t="n">
        <v>8</v>
      </c>
    </row>
    <row r="2189" customFormat="false" ht="15" hidden="false" customHeight="true" outlineLevel="0" collapsed="false">
      <c r="A2189" s="19" t="n">
        <v>46091</v>
      </c>
      <c r="B2189" s="1" t="s">
        <v>431</v>
      </c>
      <c r="C2189" s="1" t="s">
        <v>164</v>
      </c>
      <c r="D2189" s="1" t="n">
        <v>22</v>
      </c>
      <c r="E2189" s="1" t="s">
        <v>16</v>
      </c>
      <c r="F2189" s="1" t="s">
        <v>452</v>
      </c>
      <c r="G2189" s="1" t="s">
        <v>454</v>
      </c>
      <c r="H2189" s="20" t="n">
        <v>1350</v>
      </c>
      <c r="I2189" s="21" t="n">
        <v>18.01</v>
      </c>
      <c r="J2189" s="20" t="n">
        <f aca="false">H2189*I2189</f>
        <v>24313.5</v>
      </c>
      <c r="K2189" s="22" t="n">
        <v>1.44</v>
      </c>
      <c r="L2189" s="23" t="n">
        <f aca="false">H2189*K2189</f>
        <v>1944</v>
      </c>
      <c r="M2189" s="23" t="n">
        <v>2500</v>
      </c>
      <c r="N2189" s="24" t="n">
        <f aca="false">L2189-M2189</f>
        <v>-556</v>
      </c>
      <c r="O2189" s="25" t="n">
        <f aca="false">IF(L2189&gt;=M2189,1,0)</f>
        <v>0</v>
      </c>
      <c r="P2189" s="26" t="n">
        <v>0.7223</v>
      </c>
      <c r="Q2189" s="26" t="n">
        <v>0.1101</v>
      </c>
      <c r="R2189" s="25" t="n">
        <v>70</v>
      </c>
      <c r="S2189" s="21" t="n">
        <v>8</v>
      </c>
    </row>
    <row r="2190" customFormat="false" ht="15" hidden="false" customHeight="true" outlineLevel="0" collapsed="false">
      <c r="A2190" s="19" t="n">
        <v>46091</v>
      </c>
      <c r="B2190" s="1" t="s">
        <v>431</v>
      </c>
      <c r="C2190" s="1" t="s">
        <v>164</v>
      </c>
      <c r="D2190" s="1" t="n">
        <v>23</v>
      </c>
      <c r="E2190" s="1" t="s">
        <v>22</v>
      </c>
      <c r="F2190" s="1" t="s">
        <v>308</v>
      </c>
      <c r="G2190" s="1" t="s">
        <v>375</v>
      </c>
      <c r="H2190" s="20" t="n">
        <v>1900</v>
      </c>
      <c r="I2190" s="21" t="n">
        <v>20.12</v>
      </c>
      <c r="J2190" s="20" t="n">
        <f aca="false">H2190*I2190</f>
        <v>38228</v>
      </c>
      <c r="K2190" s="22" t="n">
        <v>1.15</v>
      </c>
      <c r="L2190" s="23" t="n">
        <f aca="false">H2190*K2190</f>
        <v>2185</v>
      </c>
      <c r="M2190" s="23" t="n">
        <v>2500</v>
      </c>
      <c r="N2190" s="24" t="n">
        <f aca="false">L2190-M2190</f>
        <v>-315</v>
      </c>
      <c r="O2190" s="25" t="n">
        <f aca="false">IF(L2190&gt;=M2190,1,0)</f>
        <v>0</v>
      </c>
      <c r="P2190" s="26" t="n">
        <v>0.8168</v>
      </c>
      <c r="Q2190" s="26" t="n">
        <v>0.0733</v>
      </c>
      <c r="R2190" s="25" t="n">
        <v>79</v>
      </c>
      <c r="S2190" s="21" t="n">
        <v>10</v>
      </c>
    </row>
    <row r="2191" customFormat="false" ht="15" hidden="false" customHeight="true" outlineLevel="0" collapsed="false">
      <c r="A2191" s="19" t="n">
        <v>46091</v>
      </c>
      <c r="B2191" s="1" t="s">
        <v>431</v>
      </c>
      <c r="C2191" s="1" t="s">
        <v>164</v>
      </c>
      <c r="D2191" s="1" t="n">
        <v>24</v>
      </c>
      <c r="E2191" s="1" t="s">
        <v>22</v>
      </c>
      <c r="F2191" s="1" t="s">
        <v>174</v>
      </c>
      <c r="G2191" s="1" t="s">
        <v>375</v>
      </c>
      <c r="H2191" s="20" t="n">
        <v>1400</v>
      </c>
      <c r="I2191" s="21" t="n">
        <v>20.12</v>
      </c>
      <c r="J2191" s="20" t="n">
        <f aca="false">H2191*I2191</f>
        <v>28168</v>
      </c>
      <c r="K2191" s="22" t="n">
        <v>1.15</v>
      </c>
      <c r="L2191" s="23" t="n">
        <f aca="false">H2191*K2191</f>
        <v>1610</v>
      </c>
      <c r="M2191" s="23" t="n">
        <v>2500</v>
      </c>
      <c r="N2191" s="24" t="n">
        <f aca="false">L2191-M2191</f>
        <v>-890</v>
      </c>
      <c r="O2191" s="25" t="n">
        <f aca="false">IF(L2191&gt;=M2191,1,0)</f>
        <v>0</v>
      </c>
      <c r="P2191" s="26" t="n">
        <v>0.6336</v>
      </c>
      <c r="Q2191" s="26" t="n">
        <v>0.082</v>
      </c>
      <c r="R2191" s="25" t="n">
        <v>78</v>
      </c>
      <c r="S2191" s="21" t="n">
        <v>9</v>
      </c>
    </row>
    <row r="2192" customFormat="false" ht="15" hidden="false" customHeight="true" outlineLevel="0" collapsed="false">
      <c r="A2192" s="19" t="n">
        <v>46091</v>
      </c>
      <c r="B2192" s="1" t="s">
        <v>431</v>
      </c>
      <c r="C2192" s="1" t="s">
        <v>164</v>
      </c>
      <c r="D2192" s="1" t="n">
        <v>25</v>
      </c>
      <c r="E2192" s="1" t="s">
        <v>176</v>
      </c>
      <c r="F2192" s="1" t="s">
        <v>449</v>
      </c>
      <c r="G2192" s="1" t="s">
        <v>178</v>
      </c>
      <c r="H2192" s="20" t="n">
        <v>750</v>
      </c>
      <c r="I2192" s="21" t="n">
        <v>25.31</v>
      </c>
      <c r="J2192" s="20" t="n">
        <f aca="false">H2192*I2192</f>
        <v>18982.5</v>
      </c>
      <c r="K2192" s="22" t="n">
        <v>2.19</v>
      </c>
      <c r="L2192" s="23" t="n">
        <f aca="false">H2192*K2192</f>
        <v>1642.5</v>
      </c>
      <c r="M2192" s="23" t="n">
        <v>2500</v>
      </c>
      <c r="N2192" s="24" t="n">
        <f aca="false">L2192-M2192</f>
        <v>-857.5</v>
      </c>
      <c r="O2192" s="25" t="n">
        <f aca="false">IF(L2192&gt;=M2192,1,0)</f>
        <v>0</v>
      </c>
      <c r="P2192" s="26" t="n">
        <v>0.4882</v>
      </c>
      <c r="Q2192" s="26" t="n">
        <v>0.1224</v>
      </c>
      <c r="R2192" s="25" t="n">
        <v>80</v>
      </c>
      <c r="S2192" s="21" t="n">
        <v>8</v>
      </c>
    </row>
    <row r="2193" customFormat="false" ht="15" hidden="false" customHeight="true" outlineLevel="0" collapsed="false">
      <c r="A2193" s="19" t="n">
        <v>46091</v>
      </c>
      <c r="B2193" s="1" t="s">
        <v>431</v>
      </c>
      <c r="C2193" s="1" t="s">
        <v>164</v>
      </c>
      <c r="D2193" s="1" t="n">
        <v>26</v>
      </c>
      <c r="E2193" s="1" t="s">
        <v>16</v>
      </c>
      <c r="F2193" s="1" t="s">
        <v>427</v>
      </c>
      <c r="G2193" s="1" t="s">
        <v>434</v>
      </c>
      <c r="H2193" s="20" t="n">
        <v>900</v>
      </c>
      <c r="I2193" s="21" t="n">
        <v>20.05</v>
      </c>
      <c r="J2193" s="20" t="n">
        <f aca="false">H2193*I2193</f>
        <v>18045</v>
      </c>
      <c r="K2193" s="22" t="n">
        <v>1.4</v>
      </c>
      <c r="L2193" s="23" t="n">
        <f aca="false">H2193*K2193</f>
        <v>1260</v>
      </c>
      <c r="M2193" s="23" t="n">
        <v>2500</v>
      </c>
      <c r="N2193" s="24" t="n">
        <f aca="false">L2193-M2193</f>
        <v>-1240</v>
      </c>
      <c r="O2193" s="25" t="n">
        <f aca="false">IF(L2193&gt;=M2193,1,0)</f>
        <v>0</v>
      </c>
      <c r="P2193" s="26" t="n">
        <v>0.4867</v>
      </c>
      <c r="Q2193" s="26" t="n">
        <v>0.0847</v>
      </c>
      <c r="R2193" s="25" t="n">
        <v>76</v>
      </c>
      <c r="S2193" s="21" t="n">
        <v>8</v>
      </c>
    </row>
    <row r="2194" customFormat="false" ht="15" hidden="false" customHeight="true" outlineLevel="0" collapsed="false">
      <c r="A2194" s="19" t="n">
        <v>46091</v>
      </c>
      <c r="B2194" s="1" t="s">
        <v>431</v>
      </c>
      <c r="C2194" s="1" t="s">
        <v>164</v>
      </c>
      <c r="D2194" s="1" t="n">
        <v>27</v>
      </c>
      <c r="E2194" s="1" t="s">
        <v>219</v>
      </c>
      <c r="F2194" s="1" t="s">
        <v>439</v>
      </c>
      <c r="G2194" s="1" t="s">
        <v>221</v>
      </c>
      <c r="H2194" s="20" t="n">
        <v>1500</v>
      </c>
      <c r="I2194" s="21" t="n">
        <v>19.84</v>
      </c>
      <c r="J2194" s="20" t="n">
        <f aca="false">H2194*I2194</f>
        <v>29760</v>
      </c>
      <c r="K2194" s="22" t="n">
        <v>1.2</v>
      </c>
      <c r="L2194" s="23" t="n">
        <f aca="false">H2194*K2194</f>
        <v>1800</v>
      </c>
      <c r="M2194" s="23" t="n">
        <v>2500</v>
      </c>
      <c r="N2194" s="24" t="n">
        <f aca="false">L2194-M2194</f>
        <v>-700</v>
      </c>
      <c r="O2194" s="25" t="n">
        <f aca="false">IF(L2194&gt;=M2194,1,0)</f>
        <v>0</v>
      </c>
      <c r="P2194" s="26" t="n">
        <v>0.8464</v>
      </c>
      <c r="Q2194" s="26" t="n">
        <v>0.1146</v>
      </c>
      <c r="R2194" s="25" t="n">
        <v>73</v>
      </c>
      <c r="S2194" s="21" t="n">
        <v>8</v>
      </c>
    </row>
    <row r="2195" customFormat="false" ht="15" hidden="false" customHeight="true" outlineLevel="0" collapsed="false">
      <c r="A2195" s="19" t="n">
        <v>46091</v>
      </c>
      <c r="B2195" s="1" t="s">
        <v>431</v>
      </c>
      <c r="C2195" s="1" t="s">
        <v>164</v>
      </c>
      <c r="D2195" s="1" t="n">
        <v>28</v>
      </c>
      <c r="E2195" s="1" t="s">
        <v>176</v>
      </c>
      <c r="F2195" s="1" t="s">
        <v>222</v>
      </c>
      <c r="G2195" s="1" t="s">
        <v>223</v>
      </c>
      <c r="H2195" s="20" t="n">
        <v>700</v>
      </c>
      <c r="I2195" s="21" t="n">
        <v>38.56</v>
      </c>
      <c r="J2195" s="20" t="n">
        <f aca="false">H2195*I2195</f>
        <v>26992</v>
      </c>
      <c r="K2195" s="22" t="n">
        <v>1.9</v>
      </c>
      <c r="L2195" s="23" t="n">
        <f aca="false">H2195*K2195</f>
        <v>1330</v>
      </c>
      <c r="M2195" s="23" t="n">
        <v>2500</v>
      </c>
      <c r="N2195" s="24" t="n">
        <f aca="false">L2195-M2195</f>
        <v>-1170</v>
      </c>
      <c r="O2195" s="25" t="n">
        <f aca="false">IF(L2195&gt;=M2195,1,0)</f>
        <v>0</v>
      </c>
      <c r="P2195" s="26" t="n">
        <v>0.6986</v>
      </c>
      <c r="Q2195" s="26" t="n">
        <v>0.0935</v>
      </c>
      <c r="R2195" s="25" t="n">
        <v>79</v>
      </c>
      <c r="S2195" s="21" t="n">
        <v>8</v>
      </c>
    </row>
    <row r="2196" customFormat="false" ht="15" hidden="false" customHeight="true" outlineLevel="0" collapsed="false">
      <c r="A2196" s="19" t="n">
        <v>46091</v>
      </c>
      <c r="B2196" s="1" t="s">
        <v>431</v>
      </c>
      <c r="C2196" s="1" t="s">
        <v>164</v>
      </c>
      <c r="D2196" s="1" t="n">
        <v>29</v>
      </c>
      <c r="E2196" s="1" t="s">
        <v>10</v>
      </c>
      <c r="F2196" s="1" t="s">
        <v>207</v>
      </c>
      <c r="G2196" s="1" t="s">
        <v>161</v>
      </c>
      <c r="H2196" s="20" t="n">
        <v>1700</v>
      </c>
      <c r="I2196" s="21" t="n">
        <v>19.05</v>
      </c>
      <c r="J2196" s="20" t="n">
        <f aca="false">H2196*I2196</f>
        <v>32385</v>
      </c>
      <c r="K2196" s="22" t="n">
        <v>1.83</v>
      </c>
      <c r="L2196" s="23" t="n">
        <f aca="false">H2196*K2196</f>
        <v>3111</v>
      </c>
      <c r="M2196" s="23" t="n">
        <v>2500</v>
      </c>
      <c r="N2196" s="24" t="n">
        <f aca="false">L2196-M2196</f>
        <v>611</v>
      </c>
      <c r="O2196" s="25" t="n">
        <f aca="false">IF(L2196&gt;=M2196,1,0)</f>
        <v>1</v>
      </c>
      <c r="P2196" s="26" t="n">
        <v>0.8996</v>
      </c>
      <c r="Q2196" s="26" t="n">
        <v>0.0847</v>
      </c>
      <c r="R2196" s="25" t="n">
        <v>75</v>
      </c>
      <c r="S2196" s="21" t="n">
        <v>8</v>
      </c>
    </row>
    <row r="2197" customFormat="false" ht="15" hidden="false" customHeight="true" outlineLevel="0" collapsed="false">
      <c r="A2197" s="19" t="n">
        <v>46091</v>
      </c>
      <c r="B2197" s="1" t="s">
        <v>431</v>
      </c>
      <c r="C2197" s="1" t="s">
        <v>164</v>
      </c>
      <c r="D2197" s="1" t="n">
        <v>30</v>
      </c>
      <c r="E2197" s="1" t="s">
        <v>10</v>
      </c>
      <c r="F2197" s="1" t="s">
        <v>160</v>
      </c>
      <c r="G2197" s="1" t="s">
        <v>161</v>
      </c>
      <c r="H2197" s="20" t="n">
        <v>1650</v>
      </c>
      <c r="I2197" s="21" t="n">
        <v>21.64</v>
      </c>
      <c r="J2197" s="20" t="n">
        <f aca="false">H2197*I2197</f>
        <v>35706</v>
      </c>
      <c r="K2197" s="22" t="n">
        <v>1.83</v>
      </c>
      <c r="L2197" s="23" t="n">
        <f aca="false">H2197*K2197</f>
        <v>3019.5</v>
      </c>
      <c r="M2197" s="23" t="n">
        <v>2500</v>
      </c>
      <c r="N2197" s="24" t="n">
        <f aca="false">L2197-M2197</f>
        <v>519.5</v>
      </c>
      <c r="O2197" s="25" t="n">
        <f aca="false">IF(L2197&gt;=M2197,1,0)</f>
        <v>1</v>
      </c>
      <c r="P2197" s="26" t="n">
        <v>0.9522</v>
      </c>
      <c r="Q2197" s="26" t="n">
        <v>0.1031</v>
      </c>
      <c r="R2197" s="25" t="n">
        <v>78</v>
      </c>
      <c r="S2197" s="21" t="n">
        <v>8</v>
      </c>
    </row>
    <row r="2198" customFormat="false" ht="15" hidden="false" customHeight="true" outlineLevel="0" collapsed="false">
      <c r="A2198" s="19" t="n">
        <v>46091</v>
      </c>
      <c r="B2198" s="1" t="s">
        <v>431</v>
      </c>
      <c r="C2198" s="1" t="s">
        <v>164</v>
      </c>
      <c r="D2198" s="1" t="n">
        <v>31</v>
      </c>
      <c r="E2198" s="1" t="s">
        <v>16</v>
      </c>
      <c r="F2198" s="1" t="s">
        <v>452</v>
      </c>
      <c r="G2198" s="1" t="s">
        <v>454</v>
      </c>
      <c r="H2198" s="20" t="n">
        <v>1200</v>
      </c>
      <c r="I2198" s="21" t="n">
        <v>18.01</v>
      </c>
      <c r="J2198" s="20" t="n">
        <f aca="false">H2198*I2198</f>
        <v>21612</v>
      </c>
      <c r="K2198" s="22" t="n">
        <v>1.44</v>
      </c>
      <c r="L2198" s="23" t="n">
        <f aca="false">H2198*K2198</f>
        <v>1728</v>
      </c>
      <c r="M2198" s="23" t="n">
        <v>2500</v>
      </c>
      <c r="N2198" s="24" t="n">
        <f aca="false">L2198-M2198</f>
        <v>-772</v>
      </c>
      <c r="O2198" s="25" t="n">
        <f aca="false">IF(L2198&gt;=M2198,1,0)</f>
        <v>0</v>
      </c>
      <c r="P2198" s="26" t="n">
        <v>0.6013</v>
      </c>
      <c r="Q2198" s="26" t="n">
        <v>0.1876</v>
      </c>
      <c r="R2198" s="25" t="n">
        <v>73</v>
      </c>
      <c r="S2198" s="21" t="n">
        <v>8</v>
      </c>
    </row>
    <row r="2199" customFormat="false" ht="15" hidden="false" customHeight="true" outlineLevel="0" collapsed="false">
      <c r="A2199" s="19" t="n">
        <v>46091</v>
      </c>
      <c r="B2199" s="1" t="s">
        <v>431</v>
      </c>
      <c r="C2199" s="1" t="s">
        <v>164</v>
      </c>
      <c r="D2199" s="1" t="n">
        <v>32</v>
      </c>
      <c r="E2199" s="1" t="s">
        <v>16</v>
      </c>
      <c r="F2199" s="1" t="s">
        <v>452</v>
      </c>
      <c r="G2199" s="1" t="s">
        <v>454</v>
      </c>
      <c r="H2199" s="20" t="n">
        <v>1250</v>
      </c>
      <c r="I2199" s="21" t="n">
        <v>18.01</v>
      </c>
      <c r="J2199" s="20" t="n">
        <f aca="false">H2199*I2199</f>
        <v>22512.5</v>
      </c>
      <c r="K2199" s="22" t="n">
        <v>1.66</v>
      </c>
      <c r="L2199" s="23" t="n">
        <f aca="false">H2199*K2199</f>
        <v>2075</v>
      </c>
      <c r="M2199" s="23" t="n">
        <v>2500</v>
      </c>
      <c r="N2199" s="24" t="n">
        <f aca="false">L2199-M2199</f>
        <v>-425</v>
      </c>
      <c r="O2199" s="25" t="n">
        <f aca="false">IF(L2199&gt;=M2199,1,0)</f>
        <v>0</v>
      </c>
      <c r="P2199" s="26" t="n">
        <v>0.6425</v>
      </c>
      <c r="Q2199" s="26" t="n">
        <v>0.1022</v>
      </c>
      <c r="R2199" s="25" t="n">
        <v>73</v>
      </c>
      <c r="S2199" s="21" t="n">
        <v>8</v>
      </c>
    </row>
    <row r="2200" customFormat="false" ht="15" hidden="false" customHeight="true" outlineLevel="0" collapsed="false">
      <c r="A2200" s="19" t="n">
        <v>46091</v>
      </c>
      <c r="B2200" s="1" t="s">
        <v>431</v>
      </c>
      <c r="C2200" s="1" t="s">
        <v>190</v>
      </c>
      <c r="D2200" s="1" t="n">
        <v>33</v>
      </c>
      <c r="E2200" s="1" t="s">
        <v>16</v>
      </c>
      <c r="F2200" s="1" t="s">
        <v>300</v>
      </c>
      <c r="G2200" s="1" t="s">
        <v>260</v>
      </c>
      <c r="H2200" s="20" t="n">
        <v>1750</v>
      </c>
      <c r="I2200" s="21" t="n">
        <v>17.42</v>
      </c>
      <c r="J2200" s="20" t="n">
        <f aca="false">H2200*I2200</f>
        <v>30485</v>
      </c>
      <c r="K2200" s="22" t="n">
        <v>1.4</v>
      </c>
      <c r="L2200" s="23" t="n">
        <f aca="false">H2200*K2200</f>
        <v>2450</v>
      </c>
      <c r="M2200" s="23" t="n">
        <v>2500</v>
      </c>
      <c r="N2200" s="24" t="n">
        <f aca="false">L2200-M2200</f>
        <v>-50</v>
      </c>
      <c r="O2200" s="25" t="n">
        <f aca="false">IF(L2200&gt;=M2200,1,0)</f>
        <v>0</v>
      </c>
      <c r="P2200" s="26" t="n">
        <v>0.811634717784878</v>
      </c>
      <c r="Q2200" s="26" t="n">
        <v>0.0975029726516052</v>
      </c>
      <c r="R2200" s="25" t="n">
        <v>67</v>
      </c>
      <c r="S2200" s="21" t="n">
        <v>9</v>
      </c>
    </row>
    <row r="2201" customFormat="false" ht="15" hidden="false" customHeight="true" outlineLevel="0" collapsed="false">
      <c r="A2201" s="19" t="n">
        <v>46091</v>
      </c>
      <c r="B2201" s="1" t="s">
        <v>431</v>
      </c>
      <c r="C2201" s="1" t="s">
        <v>190</v>
      </c>
      <c r="D2201" s="1" t="n">
        <v>34</v>
      </c>
      <c r="E2201" s="1" t="s">
        <v>16</v>
      </c>
      <c r="F2201" s="1" t="s">
        <v>300</v>
      </c>
      <c r="G2201" s="1" t="s">
        <v>260</v>
      </c>
      <c r="H2201" s="20" t="n">
        <v>2000</v>
      </c>
      <c r="I2201" s="21" t="n">
        <v>17.42</v>
      </c>
      <c r="J2201" s="20" t="n">
        <f aca="false">H2201*I2201</f>
        <v>34840</v>
      </c>
      <c r="K2201" s="22" t="n">
        <v>1.4</v>
      </c>
      <c r="L2201" s="23" t="n">
        <f aca="false">H2201*K2201</f>
        <v>2800</v>
      </c>
      <c r="M2201" s="23" t="n">
        <v>2500</v>
      </c>
      <c r="N2201" s="24" t="n">
        <f aca="false">L2201-M2201</f>
        <v>300</v>
      </c>
      <c r="O2201" s="25" t="n">
        <f aca="false">IF(L2201&gt;=M2201,1,0)</f>
        <v>1</v>
      </c>
      <c r="P2201" s="26" t="n">
        <v>0.889957264957265</v>
      </c>
      <c r="Q2201" s="26" t="n">
        <v>0.083011583011583</v>
      </c>
      <c r="R2201" s="25" t="n">
        <v>78</v>
      </c>
      <c r="S2201" s="21" t="n">
        <v>9</v>
      </c>
    </row>
    <row r="2202" customFormat="false" ht="15" hidden="false" customHeight="true" outlineLevel="0" collapsed="false">
      <c r="A2202" s="19" t="n">
        <v>46091</v>
      </c>
      <c r="B2202" s="1" t="s">
        <v>431</v>
      </c>
      <c r="C2202" s="1" t="s">
        <v>190</v>
      </c>
      <c r="D2202" s="1" t="n">
        <v>35</v>
      </c>
      <c r="E2202" s="1" t="s">
        <v>455</v>
      </c>
      <c r="F2202" s="1" t="s">
        <v>183</v>
      </c>
      <c r="G2202" s="1" t="s">
        <v>456</v>
      </c>
      <c r="H2202" s="20" t="n">
        <v>2300</v>
      </c>
      <c r="I2202" s="21" t="n">
        <v>8.23</v>
      </c>
      <c r="J2202" s="20" t="n">
        <f aca="false">H2202*I2202</f>
        <v>18929</v>
      </c>
      <c r="K2202" s="22" t="n">
        <v>0.375</v>
      </c>
      <c r="L2202" s="23" t="n">
        <f aca="false">H2202*K2202</f>
        <v>862.5</v>
      </c>
      <c r="M2202" s="23" t="n">
        <v>2500</v>
      </c>
      <c r="N2202" s="24" t="n">
        <f aca="false">L2202-M2202</f>
        <v>-1637.5</v>
      </c>
      <c r="O2202" s="25" t="n">
        <f aca="false">IF(L2202&gt;=M2202,1,0)</f>
        <v>0</v>
      </c>
      <c r="P2202" s="26" t="n">
        <v>0.586400247831475</v>
      </c>
      <c r="Q2202" s="26" t="n">
        <v>0.130856219709208</v>
      </c>
      <c r="R2202" s="25" t="n">
        <v>75</v>
      </c>
      <c r="S2202" s="21" t="n">
        <v>9</v>
      </c>
    </row>
    <row r="2203" customFormat="false" ht="15" hidden="false" customHeight="true" outlineLevel="0" collapsed="false">
      <c r="A2203" s="19" t="n">
        <v>46091</v>
      </c>
      <c r="B2203" s="1" t="s">
        <v>431</v>
      </c>
      <c r="C2203" s="1" t="s">
        <v>190</v>
      </c>
      <c r="D2203" s="1" t="n">
        <v>36</v>
      </c>
      <c r="E2203" s="1" t="s">
        <v>16</v>
      </c>
      <c r="F2203" s="1" t="s">
        <v>300</v>
      </c>
      <c r="G2203" s="1" t="s">
        <v>260</v>
      </c>
      <c r="H2203" s="20" t="n">
        <v>1640</v>
      </c>
      <c r="I2203" s="21" t="n">
        <v>17.42</v>
      </c>
      <c r="J2203" s="20" t="n">
        <f aca="false">H2203*I2203</f>
        <v>28568.8</v>
      </c>
      <c r="K2203" s="22" t="n">
        <v>1.4</v>
      </c>
      <c r="L2203" s="23" t="n">
        <f aca="false">H2203*K2203</f>
        <v>2296</v>
      </c>
      <c r="M2203" s="23" t="n">
        <v>2500</v>
      </c>
      <c r="N2203" s="24" t="n">
        <f aca="false">L2203-M2203</f>
        <v>-204</v>
      </c>
      <c r="O2203" s="25" t="n">
        <f aca="false">IF(L2203&gt;=M2203,1,0)</f>
        <v>0</v>
      </c>
      <c r="P2203" s="26" t="n">
        <v>0.801593714927048</v>
      </c>
      <c r="Q2203" s="26" t="n">
        <v>0.0942598187311178</v>
      </c>
      <c r="R2203" s="25" t="n">
        <v>67</v>
      </c>
      <c r="S2203" s="21" t="n">
        <v>9</v>
      </c>
    </row>
    <row r="2204" customFormat="false" ht="15" hidden="false" customHeight="true" outlineLevel="0" collapsed="false">
      <c r="A2204" s="19" t="n">
        <v>46091</v>
      </c>
      <c r="B2204" s="1" t="s">
        <v>431</v>
      </c>
      <c r="C2204" s="1" t="s">
        <v>190</v>
      </c>
      <c r="D2204" s="1" t="n">
        <v>37</v>
      </c>
      <c r="E2204" s="1" t="s">
        <v>16</v>
      </c>
      <c r="F2204" s="1" t="s">
        <v>300</v>
      </c>
      <c r="G2204" s="1" t="s">
        <v>260</v>
      </c>
      <c r="H2204" s="20" t="n">
        <v>2130</v>
      </c>
      <c r="I2204" s="21" t="n">
        <v>16.66</v>
      </c>
      <c r="J2204" s="20" t="n">
        <f aca="false">H2204*I2204</f>
        <v>35485.8</v>
      </c>
      <c r="K2204" s="22" t="n">
        <v>1.4</v>
      </c>
      <c r="L2204" s="23" t="n">
        <f aca="false">H2204*K2204</f>
        <v>2982</v>
      </c>
      <c r="M2204" s="23" t="n">
        <v>2500</v>
      </c>
      <c r="N2204" s="24" t="n">
        <f aca="false">L2204-M2204</f>
        <v>482</v>
      </c>
      <c r="O2204" s="25" t="n">
        <f aca="false">IF(L2204&gt;=M2204,1,0)</f>
        <v>1</v>
      </c>
      <c r="P2204" s="26" t="n">
        <v>0.952383252818036</v>
      </c>
      <c r="Q2204" s="26" t="n">
        <v>0.0677655677655678</v>
      </c>
      <c r="R2204" s="25" t="n">
        <v>75</v>
      </c>
      <c r="S2204" s="21" t="n">
        <v>9</v>
      </c>
    </row>
    <row r="2205" customFormat="false" ht="15" hidden="false" customHeight="true" outlineLevel="0" collapsed="false">
      <c r="A2205" s="19" t="n">
        <v>46091</v>
      </c>
      <c r="B2205" s="1" t="s">
        <v>431</v>
      </c>
      <c r="C2205" s="1" t="s">
        <v>190</v>
      </c>
      <c r="D2205" s="1" t="n">
        <v>38</v>
      </c>
      <c r="E2205" s="1" t="s">
        <v>16</v>
      </c>
      <c r="F2205" s="1" t="s">
        <v>300</v>
      </c>
      <c r="G2205" s="1" t="s">
        <v>260</v>
      </c>
      <c r="H2205" s="20" t="n">
        <v>2100</v>
      </c>
      <c r="I2205" s="21" t="n">
        <v>16.66</v>
      </c>
      <c r="J2205" s="20" t="n">
        <f aca="false">H2205*I2205</f>
        <v>34986</v>
      </c>
      <c r="K2205" s="22" t="n">
        <v>1.4</v>
      </c>
      <c r="L2205" s="23" t="n">
        <f aca="false">H2205*K2205</f>
        <v>2940</v>
      </c>
      <c r="M2205" s="23" t="n">
        <v>2500</v>
      </c>
      <c r="N2205" s="24" t="n">
        <f aca="false">L2205-M2205</f>
        <v>440</v>
      </c>
      <c r="O2205" s="25" t="n">
        <f aca="false">IF(L2205&gt;=M2205,1,0)</f>
        <v>1</v>
      </c>
      <c r="P2205" s="26" t="n">
        <v>0.906842923794712</v>
      </c>
      <c r="Q2205" s="26" t="n">
        <v>0.0616157005933364</v>
      </c>
      <c r="R2205" s="25" t="n">
        <v>82</v>
      </c>
      <c r="S2205" s="21" t="n">
        <v>9</v>
      </c>
    </row>
    <row r="2206" customFormat="false" ht="15" hidden="false" customHeight="true" outlineLevel="0" collapsed="false">
      <c r="A2206" s="19" t="n">
        <v>46092</v>
      </c>
      <c r="B2206" s="1" t="s">
        <v>431</v>
      </c>
      <c r="C2206" s="1" t="s">
        <v>138</v>
      </c>
      <c r="D2206" s="1" t="n">
        <v>1</v>
      </c>
      <c r="E2206" s="1" t="s">
        <v>401</v>
      </c>
      <c r="F2206" s="1" t="s">
        <v>426</v>
      </c>
      <c r="G2206" s="1" t="s">
        <v>149</v>
      </c>
      <c r="H2206" s="20" t="n">
        <v>1200</v>
      </c>
      <c r="I2206" s="21" t="n">
        <v>22.31</v>
      </c>
      <c r="J2206" s="20" t="n">
        <f aca="false">H2206*I2206</f>
        <v>26772</v>
      </c>
      <c r="K2206" s="22" t="n">
        <v>2.75</v>
      </c>
      <c r="L2206" s="23" t="n">
        <f aca="false">H2206*K2206</f>
        <v>3300</v>
      </c>
      <c r="M2206" s="23" t="n">
        <v>2500</v>
      </c>
      <c r="N2206" s="24" t="n">
        <f aca="false">L2206-M2206</f>
        <v>800</v>
      </c>
      <c r="O2206" s="25" t="n">
        <f aca="false">IF(L2206&gt;=M2206,1,0)</f>
        <v>1</v>
      </c>
      <c r="P2206" s="26" t="n">
        <v>0.7315</v>
      </c>
      <c r="Q2206" s="26" t="n">
        <v>0.1474</v>
      </c>
      <c r="R2206" s="25" t="n">
        <v>76</v>
      </c>
      <c r="S2206" s="21" t="n">
        <v>8</v>
      </c>
    </row>
    <row r="2207" customFormat="false" ht="15" hidden="false" customHeight="true" outlineLevel="0" collapsed="false">
      <c r="A2207" s="19" t="n">
        <v>46092</v>
      </c>
      <c r="B2207" s="1" t="s">
        <v>431</v>
      </c>
      <c r="C2207" s="1" t="s">
        <v>138</v>
      </c>
      <c r="D2207" s="1" t="n">
        <v>2</v>
      </c>
      <c r="E2207" s="1" t="s">
        <v>401</v>
      </c>
      <c r="F2207" s="1" t="s">
        <v>402</v>
      </c>
      <c r="G2207" s="1" t="s">
        <v>416</v>
      </c>
      <c r="H2207" s="20" t="n">
        <v>1250</v>
      </c>
      <c r="I2207" s="21" t="n">
        <v>22.11</v>
      </c>
      <c r="J2207" s="20" t="n">
        <f aca="false">H2207*I2207</f>
        <v>27637.5</v>
      </c>
      <c r="K2207" s="22" t="n">
        <v>2.75</v>
      </c>
      <c r="L2207" s="23" t="n">
        <f aca="false">H2207*K2207</f>
        <v>3437.5</v>
      </c>
      <c r="M2207" s="23" t="n">
        <v>2500</v>
      </c>
      <c r="N2207" s="24" t="n">
        <f aca="false">L2207-M2207</f>
        <v>937.5</v>
      </c>
      <c r="O2207" s="25" t="n">
        <f aca="false">IF(L2207&gt;=M2207,1,0)</f>
        <v>1</v>
      </c>
      <c r="P2207" s="26" t="n">
        <v>0.7406</v>
      </c>
      <c r="Q2207" s="26" t="n">
        <v>0.1083</v>
      </c>
      <c r="R2207" s="25" t="n">
        <v>75</v>
      </c>
      <c r="S2207" s="21" t="n">
        <v>8</v>
      </c>
    </row>
    <row r="2208" customFormat="false" ht="15" hidden="false" customHeight="true" outlineLevel="0" collapsed="false">
      <c r="A2208" s="19" t="n">
        <v>46092</v>
      </c>
      <c r="B2208" s="1" t="s">
        <v>431</v>
      </c>
      <c r="C2208" s="1" t="s">
        <v>138</v>
      </c>
      <c r="D2208" s="1" t="n">
        <v>3</v>
      </c>
      <c r="E2208" s="1" t="s">
        <v>13</v>
      </c>
      <c r="F2208" s="1" t="s">
        <v>234</v>
      </c>
      <c r="G2208" s="1" t="s">
        <v>149</v>
      </c>
      <c r="H2208" s="20" t="n">
        <v>1550</v>
      </c>
      <c r="I2208" s="21" t="n">
        <v>20.83</v>
      </c>
      <c r="J2208" s="20" t="n">
        <f aca="false">H2208*I2208</f>
        <v>32286.5</v>
      </c>
      <c r="K2208" s="22" t="n">
        <v>2.2</v>
      </c>
      <c r="L2208" s="23" t="n">
        <f aca="false">H2208*K2208</f>
        <v>3410</v>
      </c>
      <c r="M2208" s="23" t="n">
        <v>2500</v>
      </c>
      <c r="N2208" s="24" t="n">
        <f aca="false">L2208-M2208</f>
        <v>910.000000000001</v>
      </c>
      <c r="O2208" s="25" t="n">
        <f aca="false">IF(L2208&gt;=M2208,1,0)</f>
        <v>1</v>
      </c>
      <c r="P2208" s="26" t="n">
        <v>0.8894</v>
      </c>
      <c r="Q2208" s="26" t="n">
        <v>0.1255</v>
      </c>
      <c r="R2208" s="25" t="n">
        <v>75</v>
      </c>
      <c r="S2208" s="21" t="n">
        <v>8</v>
      </c>
    </row>
    <row r="2209" customFormat="false" ht="15" hidden="false" customHeight="true" outlineLevel="0" collapsed="false">
      <c r="A2209" s="19" t="n">
        <v>46092</v>
      </c>
      <c r="B2209" s="1" t="s">
        <v>431</v>
      </c>
      <c r="C2209" s="1" t="s">
        <v>138</v>
      </c>
      <c r="D2209" s="1" t="n">
        <v>4</v>
      </c>
      <c r="E2209" s="1" t="s">
        <v>145</v>
      </c>
      <c r="F2209" s="1" t="s">
        <v>458</v>
      </c>
      <c r="G2209" s="1" t="s">
        <v>460</v>
      </c>
      <c r="H2209" s="20" t="n">
        <v>1300</v>
      </c>
      <c r="I2209" s="21" t="n">
        <v>21.34</v>
      </c>
      <c r="J2209" s="20" t="n">
        <f aca="false">H2209*I2209</f>
        <v>27742</v>
      </c>
      <c r="K2209" s="22" t="n">
        <v>3</v>
      </c>
      <c r="L2209" s="23" t="n">
        <f aca="false">H2209*K2209</f>
        <v>3900</v>
      </c>
      <c r="M2209" s="23" t="n">
        <v>2500</v>
      </c>
      <c r="N2209" s="24" t="n">
        <f aca="false">L2209-M2209</f>
        <v>1400</v>
      </c>
      <c r="O2209" s="25" t="n">
        <f aca="false">IF(L2209&gt;=M2209,1,0)</f>
        <v>1</v>
      </c>
      <c r="P2209" s="26" t="n">
        <v>0.7732</v>
      </c>
      <c r="Q2209" s="26" t="n">
        <v>0.1077</v>
      </c>
      <c r="R2209" s="25" t="n">
        <v>74</v>
      </c>
      <c r="S2209" s="21" t="n">
        <v>8</v>
      </c>
    </row>
    <row r="2210" customFormat="false" ht="15" hidden="false" customHeight="true" outlineLevel="0" collapsed="false">
      <c r="A2210" s="19" t="n">
        <v>46092</v>
      </c>
      <c r="B2210" s="1" t="s">
        <v>431</v>
      </c>
      <c r="C2210" s="1" t="s">
        <v>138</v>
      </c>
      <c r="D2210" s="1" t="n">
        <v>5</v>
      </c>
      <c r="E2210" s="1" t="s">
        <v>13</v>
      </c>
      <c r="F2210" s="1" t="s">
        <v>200</v>
      </c>
      <c r="G2210" s="1" t="s">
        <v>149</v>
      </c>
      <c r="H2210" s="20" t="n">
        <v>1470</v>
      </c>
      <c r="I2210" s="21" t="n">
        <v>19.64</v>
      </c>
      <c r="J2210" s="20" t="n">
        <f aca="false">H2210*I2210</f>
        <v>28870.8</v>
      </c>
      <c r="K2210" s="22" t="n">
        <v>2.2</v>
      </c>
      <c r="L2210" s="23" t="n">
        <f aca="false">H2210*K2210</f>
        <v>3234</v>
      </c>
      <c r="M2210" s="23" t="n">
        <v>2500</v>
      </c>
      <c r="N2210" s="24" t="n">
        <f aca="false">L2210-M2210</f>
        <v>734.000000000001</v>
      </c>
      <c r="O2210" s="25" t="n">
        <f aca="false">IF(L2210&gt;=M2210,1,0)</f>
        <v>1</v>
      </c>
      <c r="P2210" s="26" t="n">
        <v>0.8383</v>
      </c>
      <c r="Q2210" s="26" t="n">
        <v>0.1373</v>
      </c>
      <c r="R2210" s="25" t="n">
        <v>71</v>
      </c>
      <c r="S2210" s="21" t="n">
        <v>8</v>
      </c>
    </row>
    <row r="2211" customFormat="false" ht="15" hidden="false" customHeight="true" outlineLevel="0" collapsed="false">
      <c r="A2211" s="19" t="n">
        <v>46092</v>
      </c>
      <c r="B2211" s="1" t="s">
        <v>431</v>
      </c>
      <c r="C2211" s="1" t="s">
        <v>138</v>
      </c>
      <c r="D2211" s="1" t="n">
        <v>6</v>
      </c>
      <c r="E2211" s="1" t="s">
        <v>401</v>
      </c>
      <c r="F2211" s="1" t="s">
        <v>443</v>
      </c>
      <c r="G2211" s="1" t="s">
        <v>444</v>
      </c>
      <c r="H2211" s="20" t="n">
        <v>1100</v>
      </c>
      <c r="I2211" s="21" t="n">
        <v>26.24</v>
      </c>
      <c r="J2211" s="20" t="n">
        <f aca="false">H2211*I2211</f>
        <v>28864</v>
      </c>
      <c r="K2211" s="22" t="n">
        <v>3</v>
      </c>
      <c r="L2211" s="23" t="n">
        <f aca="false">H2211*K2211</f>
        <v>3300</v>
      </c>
      <c r="M2211" s="23" t="n">
        <v>2500</v>
      </c>
      <c r="N2211" s="24" t="n">
        <f aca="false">L2211-M2211</f>
        <v>800</v>
      </c>
      <c r="O2211" s="25" t="n">
        <f aca="false">IF(L2211&gt;=M2211,1,0)</f>
        <v>1</v>
      </c>
      <c r="P2211" s="26" t="n">
        <v>0.7116</v>
      </c>
      <c r="Q2211" s="26" t="n">
        <v>0.164</v>
      </c>
      <c r="R2211" s="25" t="n">
        <v>83</v>
      </c>
      <c r="S2211" s="21" t="n">
        <v>8</v>
      </c>
    </row>
    <row r="2212" customFormat="false" ht="15" hidden="false" customHeight="true" outlineLevel="0" collapsed="false">
      <c r="A2212" s="19" t="n">
        <v>46092</v>
      </c>
      <c r="B2212" s="1" t="s">
        <v>431</v>
      </c>
      <c r="C2212" s="1" t="s">
        <v>138</v>
      </c>
      <c r="D2212" s="1" t="n">
        <v>7</v>
      </c>
      <c r="E2212" s="1" t="s">
        <v>13</v>
      </c>
      <c r="F2212" s="1" t="s">
        <v>235</v>
      </c>
      <c r="G2212" s="1" t="s">
        <v>149</v>
      </c>
      <c r="H2212" s="20" t="n">
        <v>1520</v>
      </c>
      <c r="I2212" s="21" t="n">
        <v>19.64</v>
      </c>
      <c r="J2212" s="20" t="n">
        <f aca="false">H2212*I2212</f>
        <v>29852.8</v>
      </c>
      <c r="K2212" s="22" t="n">
        <v>2.2</v>
      </c>
      <c r="L2212" s="23" t="n">
        <f aca="false">H2212*K2212</f>
        <v>3344</v>
      </c>
      <c r="M2212" s="23" t="n">
        <v>2500</v>
      </c>
      <c r="N2212" s="24" t="n">
        <f aca="false">L2212-M2212</f>
        <v>844.000000000001</v>
      </c>
      <c r="O2212" s="25" t="n">
        <f aca="false">IF(L2212&gt;=M2212,1,0)</f>
        <v>1</v>
      </c>
      <c r="P2212" s="26" t="n">
        <v>0.8791</v>
      </c>
      <c r="Q2212" s="26" t="n">
        <v>0.139</v>
      </c>
      <c r="R2212" s="25" t="n">
        <v>70</v>
      </c>
      <c r="S2212" s="21" t="n">
        <v>8</v>
      </c>
    </row>
    <row r="2213" customFormat="false" ht="15" hidden="false" customHeight="true" outlineLevel="0" collapsed="false">
      <c r="A2213" s="19" t="n">
        <v>46092</v>
      </c>
      <c r="B2213" s="1" t="s">
        <v>431</v>
      </c>
      <c r="C2213" s="1" t="s">
        <v>138</v>
      </c>
      <c r="D2213" s="1" t="n">
        <v>8</v>
      </c>
      <c r="E2213" s="1" t="s">
        <v>13</v>
      </c>
      <c r="F2213" s="1" t="s">
        <v>284</v>
      </c>
      <c r="G2213" s="1" t="s">
        <v>149</v>
      </c>
      <c r="H2213" s="20" t="n">
        <v>1200</v>
      </c>
      <c r="I2213" s="21" t="n">
        <v>22.28</v>
      </c>
      <c r="J2213" s="20" t="n">
        <f aca="false">H2213*I2213</f>
        <v>26736</v>
      </c>
      <c r="K2213" s="22" t="n">
        <v>2.2</v>
      </c>
      <c r="L2213" s="23" t="n">
        <f aca="false">H2213*K2213</f>
        <v>2640</v>
      </c>
      <c r="M2213" s="23" t="n">
        <v>2500</v>
      </c>
      <c r="N2213" s="24" t="n">
        <f aca="false">L2213-M2213</f>
        <v>140</v>
      </c>
      <c r="O2213" s="25" t="n">
        <f aca="false">IF(L2213&gt;=M2213,1,0)</f>
        <v>1</v>
      </c>
      <c r="P2213" s="26" t="n">
        <v>0.7604</v>
      </c>
      <c r="Q2213" s="26" t="n">
        <v>0.1304</v>
      </c>
      <c r="R2213" s="25" t="n">
        <v>72</v>
      </c>
      <c r="S2213" s="21" t="n">
        <v>8</v>
      </c>
    </row>
    <row r="2214" customFormat="false" ht="15" hidden="false" customHeight="true" outlineLevel="0" collapsed="false">
      <c r="A2214" s="19" t="n">
        <v>46092</v>
      </c>
      <c r="B2214" s="1" t="s">
        <v>431</v>
      </c>
      <c r="C2214" s="1" t="s">
        <v>138</v>
      </c>
      <c r="D2214" s="1" t="n">
        <v>9</v>
      </c>
      <c r="E2214" s="1" t="s">
        <v>10</v>
      </c>
      <c r="F2214" s="1" t="s">
        <v>417</v>
      </c>
      <c r="G2214" s="1" t="s">
        <v>424</v>
      </c>
      <c r="H2214" s="20" t="n">
        <v>1450</v>
      </c>
      <c r="I2214" s="21" t="n">
        <v>17.41</v>
      </c>
      <c r="J2214" s="20" t="n">
        <f aca="false">H2214*I2214</f>
        <v>25244.5</v>
      </c>
      <c r="K2214" s="22" t="n">
        <v>1.44</v>
      </c>
      <c r="L2214" s="23" t="n">
        <f aca="false">H2214*K2214</f>
        <v>2088</v>
      </c>
      <c r="M2214" s="23" t="n">
        <v>2500</v>
      </c>
      <c r="N2214" s="24" t="n">
        <f aca="false">L2214-M2214</f>
        <v>-412</v>
      </c>
      <c r="O2214" s="25" t="n">
        <f aca="false">IF(L2214&gt;=M2214,1,0)</f>
        <v>0</v>
      </c>
      <c r="P2214" s="26" t="n">
        <v>0.8483</v>
      </c>
      <c r="Q2214" s="26" t="n">
        <v>0.1091</v>
      </c>
      <c r="R2214" s="25" t="n">
        <v>62</v>
      </c>
      <c r="S2214" s="21" t="n">
        <v>8</v>
      </c>
    </row>
    <row r="2215" customFormat="false" ht="15" hidden="false" customHeight="true" outlineLevel="0" collapsed="false">
      <c r="A2215" s="19" t="n">
        <v>46092</v>
      </c>
      <c r="B2215" s="1" t="s">
        <v>431</v>
      </c>
      <c r="C2215" s="1" t="s">
        <v>138</v>
      </c>
      <c r="D2215" s="1" t="n">
        <v>10</v>
      </c>
      <c r="E2215" s="1" t="s">
        <v>16</v>
      </c>
      <c r="F2215" s="1" t="s">
        <v>300</v>
      </c>
      <c r="G2215" s="1" t="s">
        <v>398</v>
      </c>
      <c r="H2215" s="20" t="n">
        <v>1500</v>
      </c>
      <c r="I2215" s="21" t="n">
        <v>18.01</v>
      </c>
      <c r="J2215" s="20" t="n">
        <f aca="false">H2215*I2215</f>
        <v>27015</v>
      </c>
      <c r="K2215" s="22" t="n">
        <v>1.4</v>
      </c>
      <c r="L2215" s="23" t="n">
        <f aca="false">H2215*K2215</f>
        <v>2100</v>
      </c>
      <c r="M2215" s="23" t="n">
        <v>2500</v>
      </c>
      <c r="N2215" s="24" t="n">
        <f aca="false">L2215-M2215</f>
        <v>-400</v>
      </c>
      <c r="O2215" s="25" t="n">
        <f aca="false">IF(L2215&gt;=M2215,1,0)</f>
        <v>0</v>
      </c>
      <c r="P2215" s="26" t="n">
        <v>0.6525</v>
      </c>
      <c r="Q2215" s="26" t="n">
        <v>0.1235</v>
      </c>
      <c r="R2215" s="25" t="n">
        <v>69</v>
      </c>
      <c r="S2215" s="21" t="n">
        <v>10</v>
      </c>
    </row>
    <row r="2216" customFormat="false" ht="15" hidden="false" customHeight="true" outlineLevel="0" collapsed="false">
      <c r="A2216" s="19" t="n">
        <v>46092</v>
      </c>
      <c r="B2216" s="1" t="s">
        <v>431</v>
      </c>
      <c r="C2216" s="1" t="s">
        <v>138</v>
      </c>
      <c r="D2216" s="1" t="n">
        <v>11</v>
      </c>
      <c r="E2216" s="1" t="s">
        <v>16</v>
      </c>
      <c r="F2216" s="1" t="s">
        <v>463</v>
      </c>
      <c r="G2216" s="1" t="s">
        <v>434</v>
      </c>
      <c r="H2216" s="20" t="n">
        <v>820</v>
      </c>
      <c r="I2216" s="21" t="n">
        <v>20.05</v>
      </c>
      <c r="J2216" s="20" t="n">
        <f aca="false">H2216*I2216</f>
        <v>16441</v>
      </c>
      <c r="K2216" s="22" t="n">
        <v>1.45</v>
      </c>
      <c r="L2216" s="23" t="n">
        <f aca="false">H2216*K2216</f>
        <v>1189</v>
      </c>
      <c r="M2216" s="23" t="n">
        <v>2500</v>
      </c>
      <c r="N2216" s="24" t="n">
        <f aca="false">L2216-M2216</f>
        <v>-1311</v>
      </c>
      <c r="O2216" s="25" t="n">
        <f aca="false">IF(L2216&gt;=M2216,1,0)</f>
        <v>0</v>
      </c>
      <c r="P2216" s="26" t="n">
        <v>0.4507</v>
      </c>
      <c r="Q2216" s="26" t="n">
        <v>0.1176</v>
      </c>
      <c r="R2216" s="25" t="n">
        <v>76</v>
      </c>
      <c r="S2216" s="21" t="n">
        <v>8</v>
      </c>
    </row>
    <row r="2217" customFormat="false" ht="15" hidden="false" customHeight="true" outlineLevel="0" collapsed="false">
      <c r="A2217" s="19" t="n">
        <v>46092</v>
      </c>
      <c r="B2217" s="1" t="s">
        <v>431</v>
      </c>
      <c r="C2217" s="1" t="s">
        <v>138</v>
      </c>
      <c r="D2217" s="1" t="n">
        <v>12</v>
      </c>
      <c r="E2217" s="1" t="s">
        <v>10</v>
      </c>
      <c r="F2217" s="1" t="s">
        <v>417</v>
      </c>
      <c r="G2217" s="1" t="s">
        <v>424</v>
      </c>
      <c r="H2217" s="20" t="n">
        <v>1135</v>
      </c>
      <c r="I2217" s="21" t="n">
        <v>17.41</v>
      </c>
      <c r="J2217" s="20" t="n">
        <f aca="false">H2217*I2217</f>
        <v>19760.35</v>
      </c>
      <c r="K2217" s="22" t="n">
        <v>1.44</v>
      </c>
      <c r="L2217" s="23" t="n">
        <f aca="false">H2217*K2217</f>
        <v>1634.4</v>
      </c>
      <c r="M2217" s="23" t="n">
        <v>2500</v>
      </c>
      <c r="N2217" s="24" t="n">
        <f aca="false">L2217-M2217</f>
        <v>-865.6</v>
      </c>
      <c r="O2217" s="25" t="n">
        <f aca="false">IF(L2217&gt;=M2217,1,0)</f>
        <v>0</v>
      </c>
      <c r="P2217" s="26" t="n">
        <v>0.6595</v>
      </c>
      <c r="Q2217" s="26" t="n">
        <v>0.0958</v>
      </c>
      <c r="R2217" s="25" t="n">
        <v>66</v>
      </c>
      <c r="S2217" s="21" t="n">
        <v>8</v>
      </c>
    </row>
    <row r="2218" customFormat="false" ht="15" hidden="false" customHeight="true" outlineLevel="0" collapsed="false">
      <c r="A2218" s="19" t="n">
        <v>46092</v>
      </c>
      <c r="B2218" s="1" t="s">
        <v>431</v>
      </c>
      <c r="C2218" s="1" t="s">
        <v>138</v>
      </c>
      <c r="D2218" s="1" t="n">
        <v>13</v>
      </c>
      <c r="E2218" s="1" t="s">
        <v>10</v>
      </c>
      <c r="F2218" s="1" t="s">
        <v>167</v>
      </c>
      <c r="G2218" s="1" t="s">
        <v>208</v>
      </c>
      <c r="H2218" s="20" t="n">
        <v>1650</v>
      </c>
      <c r="I2218" s="21" t="n">
        <v>18.7</v>
      </c>
      <c r="J2218" s="20" t="n">
        <f aca="false">H2218*I2218</f>
        <v>30855</v>
      </c>
      <c r="K2218" s="22" t="n">
        <v>1.53</v>
      </c>
      <c r="L2218" s="23" t="n">
        <f aca="false">H2218*K2218</f>
        <v>2524.5</v>
      </c>
      <c r="M2218" s="23" t="n">
        <v>2500</v>
      </c>
      <c r="N2218" s="24" t="n">
        <f aca="false">L2218-M2218</f>
        <v>24.5</v>
      </c>
      <c r="O2218" s="25" t="n">
        <f aca="false">IF(L2218&gt;=M2218,1,0)</f>
        <v>1</v>
      </c>
      <c r="P2218" s="26" t="n">
        <v>0.8701</v>
      </c>
      <c r="Q2218" s="26" t="n">
        <v>0.1253</v>
      </c>
      <c r="R2218" s="25" t="n">
        <v>72</v>
      </c>
      <c r="S2218" s="21" t="n">
        <v>8</v>
      </c>
    </row>
    <row r="2219" customFormat="false" ht="15" hidden="false" customHeight="true" outlineLevel="0" collapsed="false">
      <c r="A2219" s="19" t="n">
        <v>46092</v>
      </c>
      <c r="B2219" s="1" t="s">
        <v>431</v>
      </c>
      <c r="C2219" s="1" t="s">
        <v>138</v>
      </c>
      <c r="D2219" s="1" t="n">
        <v>14</v>
      </c>
      <c r="E2219" s="1" t="s">
        <v>10</v>
      </c>
      <c r="F2219" s="1" t="s">
        <v>160</v>
      </c>
      <c r="G2219" s="1" t="s">
        <v>161</v>
      </c>
      <c r="H2219" s="20" t="n">
        <v>1450</v>
      </c>
      <c r="I2219" s="21" t="n">
        <v>22.05</v>
      </c>
      <c r="J2219" s="20" t="n">
        <f aca="false">H2219*I2219</f>
        <v>31972.5</v>
      </c>
      <c r="K2219" s="22" t="n">
        <v>1.83</v>
      </c>
      <c r="L2219" s="23" t="n">
        <f aca="false">H2219*K2219</f>
        <v>2653.5</v>
      </c>
      <c r="M2219" s="23" t="n">
        <v>2500</v>
      </c>
      <c r="N2219" s="24" t="n">
        <f aca="false">L2219-M2219</f>
        <v>153.5</v>
      </c>
      <c r="O2219" s="25" t="n">
        <f aca="false">IF(L2219&gt;=M2219,1,0)</f>
        <v>1</v>
      </c>
      <c r="P2219" s="26" t="n">
        <v>0.9415</v>
      </c>
      <c r="Q2219" s="26" t="n">
        <v>0.1781</v>
      </c>
      <c r="R2219" s="25" t="n">
        <v>71</v>
      </c>
      <c r="S2219" s="21" t="n">
        <v>8</v>
      </c>
    </row>
    <row r="2220" customFormat="false" ht="15" hidden="false" customHeight="true" outlineLevel="0" collapsed="false">
      <c r="A2220" s="19" t="n">
        <v>46092</v>
      </c>
      <c r="B2220" s="1" t="s">
        <v>431</v>
      </c>
      <c r="C2220" s="1" t="s">
        <v>138</v>
      </c>
      <c r="D2220" s="1" t="n">
        <v>15</v>
      </c>
      <c r="E2220" s="1" t="s">
        <v>10</v>
      </c>
      <c r="F2220" s="1" t="s">
        <v>167</v>
      </c>
      <c r="G2220" s="1" t="s">
        <v>208</v>
      </c>
      <c r="H2220" s="20" t="n">
        <v>1900</v>
      </c>
      <c r="I2220" s="21" t="n">
        <v>18.43</v>
      </c>
      <c r="J2220" s="20" t="n">
        <f aca="false">H2220*I2220</f>
        <v>35017</v>
      </c>
      <c r="K2220" s="22" t="n">
        <v>1.53</v>
      </c>
      <c r="L2220" s="23" t="n">
        <f aca="false">H2220*K2220</f>
        <v>2907</v>
      </c>
      <c r="M2220" s="23" t="n">
        <v>2500</v>
      </c>
      <c r="N2220" s="24" t="n">
        <f aca="false">L2220-M2220</f>
        <v>407</v>
      </c>
      <c r="O2220" s="25" t="n">
        <f aca="false">IF(L2220&gt;=M2220,1,0)</f>
        <v>1</v>
      </c>
      <c r="P2220" s="26" t="n">
        <v>0.9583</v>
      </c>
      <c r="Q2220" s="26" t="n">
        <v>0.1457</v>
      </c>
      <c r="R2220" s="25" t="n">
        <v>74</v>
      </c>
      <c r="S2220" s="21" t="n">
        <v>8</v>
      </c>
    </row>
    <row r="2221" customFormat="false" ht="15" hidden="false" customHeight="true" outlineLevel="0" collapsed="false">
      <c r="A2221" s="19" t="n">
        <v>46092</v>
      </c>
      <c r="B2221" s="1" t="s">
        <v>431</v>
      </c>
      <c r="C2221" s="1" t="s">
        <v>138</v>
      </c>
      <c r="D2221" s="1" t="n">
        <v>16</v>
      </c>
      <c r="E2221" s="1" t="s">
        <v>10</v>
      </c>
      <c r="F2221" s="1" t="s">
        <v>438</v>
      </c>
      <c r="G2221" s="1" t="s">
        <v>442</v>
      </c>
      <c r="H2221" s="20" t="n">
        <v>850</v>
      </c>
      <c r="I2221" s="21" t="n">
        <v>31.85</v>
      </c>
      <c r="J2221" s="20" t="n">
        <f aca="false">H2221*I2221</f>
        <v>27072.5</v>
      </c>
      <c r="K2221" s="22" t="n">
        <v>1.53</v>
      </c>
      <c r="L2221" s="23" t="n">
        <f aca="false">H2221*K2221</f>
        <v>1300.5</v>
      </c>
      <c r="M2221" s="23" t="n">
        <v>2500</v>
      </c>
      <c r="N2221" s="24" t="n">
        <f aca="false">L2221-M2221</f>
        <v>-1199.5</v>
      </c>
      <c r="O2221" s="25" t="n">
        <f aca="false">IF(L2221&gt;=M2221,1,0)</f>
        <v>0</v>
      </c>
      <c r="P2221" s="26" t="n">
        <v>0.6847</v>
      </c>
      <c r="Q2221" s="26" t="n">
        <v>0.3522</v>
      </c>
      <c r="R2221" s="25" t="n">
        <v>78</v>
      </c>
      <c r="S2221" s="21" t="n">
        <v>8</v>
      </c>
    </row>
    <row r="2222" customFormat="false" ht="15" hidden="false" customHeight="true" outlineLevel="0" collapsed="false">
      <c r="A2222" s="19" t="n">
        <v>46092</v>
      </c>
      <c r="B2222" s="1" t="s">
        <v>431</v>
      </c>
      <c r="C2222" s="1" t="s">
        <v>164</v>
      </c>
      <c r="D2222" s="1" t="n">
        <v>17</v>
      </c>
      <c r="E2222" s="1" t="s">
        <v>16</v>
      </c>
      <c r="F2222" s="1" t="s">
        <v>300</v>
      </c>
      <c r="G2222" s="1" t="s">
        <v>398</v>
      </c>
      <c r="H2222" s="20" t="n">
        <v>1000</v>
      </c>
      <c r="I2222" s="21" t="n">
        <v>18.01</v>
      </c>
      <c r="J2222" s="20" t="n">
        <f aca="false">H2222*I2222</f>
        <v>18010</v>
      </c>
      <c r="K2222" s="22" t="n">
        <v>1.4</v>
      </c>
      <c r="L2222" s="23" t="n">
        <f aca="false">H2222*K2222</f>
        <v>1400</v>
      </c>
      <c r="M2222" s="23" t="n">
        <v>2500</v>
      </c>
      <c r="N2222" s="24" t="n">
        <f aca="false">L2222-M2222</f>
        <v>-1100</v>
      </c>
      <c r="O2222" s="25" t="n">
        <f aca="false">IF(L2222&gt;=M2222,1,0)</f>
        <v>0</v>
      </c>
      <c r="P2222" s="26" t="n">
        <v>0.5508</v>
      </c>
      <c r="Q2222" s="26" t="n">
        <v>0.0682</v>
      </c>
      <c r="R2222" s="25" t="n">
        <v>66</v>
      </c>
      <c r="S2222" s="21" t="n">
        <v>8</v>
      </c>
    </row>
    <row r="2223" customFormat="false" ht="15" hidden="false" customHeight="true" outlineLevel="0" collapsed="false">
      <c r="A2223" s="19" t="n">
        <v>46092</v>
      </c>
      <c r="B2223" s="1" t="s">
        <v>431</v>
      </c>
      <c r="C2223" s="1" t="s">
        <v>164</v>
      </c>
      <c r="D2223" s="1" t="n">
        <v>18</v>
      </c>
      <c r="E2223" s="1" t="s">
        <v>10</v>
      </c>
      <c r="F2223" s="1" t="s">
        <v>160</v>
      </c>
      <c r="G2223" s="1" t="s">
        <v>161</v>
      </c>
      <c r="H2223" s="20" t="n">
        <v>1600</v>
      </c>
      <c r="I2223" s="21" t="n">
        <v>22.05</v>
      </c>
      <c r="J2223" s="20" t="n">
        <f aca="false">H2223*I2223</f>
        <v>35280</v>
      </c>
      <c r="K2223" s="22" t="n">
        <v>1.83</v>
      </c>
      <c r="L2223" s="23" t="n">
        <f aca="false">H2223*K2223</f>
        <v>2928</v>
      </c>
      <c r="M2223" s="23" t="n">
        <v>2500</v>
      </c>
      <c r="N2223" s="24" t="n">
        <f aca="false">L2223-M2223</f>
        <v>428</v>
      </c>
      <c r="O2223" s="25" t="n">
        <f aca="false">IF(L2223&gt;=M2223,1,0)</f>
        <v>1</v>
      </c>
      <c r="P2223" s="26" t="n">
        <v>0.9032</v>
      </c>
      <c r="Q2223" s="26" t="n">
        <v>0.0815</v>
      </c>
      <c r="R2223" s="25" t="n">
        <v>79</v>
      </c>
      <c r="S2223" s="21" t="n">
        <v>8</v>
      </c>
    </row>
    <row r="2224" customFormat="false" ht="15" hidden="false" customHeight="true" outlineLevel="0" collapsed="false">
      <c r="A2224" s="19" t="n">
        <v>46092</v>
      </c>
      <c r="B2224" s="1" t="s">
        <v>431</v>
      </c>
      <c r="C2224" s="1" t="s">
        <v>164</v>
      </c>
      <c r="D2224" s="1" t="n">
        <v>19</v>
      </c>
      <c r="E2224" s="1" t="s">
        <v>10</v>
      </c>
      <c r="F2224" s="1" t="s">
        <v>167</v>
      </c>
      <c r="G2224" s="1" t="s">
        <v>208</v>
      </c>
      <c r="H2224" s="20" t="n">
        <v>2050</v>
      </c>
      <c r="I2224" s="21" t="n">
        <v>19.05</v>
      </c>
      <c r="J2224" s="20" t="n">
        <f aca="false">H2224*I2224</f>
        <v>39052.5</v>
      </c>
      <c r="K2224" s="22" t="n">
        <v>1.83</v>
      </c>
      <c r="L2224" s="23" t="n">
        <f aca="false">H2224*K2224</f>
        <v>3751.5</v>
      </c>
      <c r="M2224" s="23" t="n">
        <v>2500</v>
      </c>
      <c r="N2224" s="24" t="n">
        <f aca="false">L2224-M2224</f>
        <v>1251.5</v>
      </c>
      <c r="O2224" s="25" t="n">
        <f aca="false">IF(L2224&gt;=M2224,1,0)</f>
        <v>1</v>
      </c>
      <c r="P2224" s="26" t="n">
        <v>0.9832</v>
      </c>
      <c r="Q2224" s="26" t="n">
        <v>0.0785</v>
      </c>
      <c r="R2224" s="25" t="n">
        <v>82</v>
      </c>
      <c r="S2224" s="21" t="n">
        <v>8</v>
      </c>
    </row>
    <row r="2225" customFormat="false" ht="15" hidden="false" customHeight="true" outlineLevel="0" collapsed="false">
      <c r="A2225" s="19" t="n">
        <v>46092</v>
      </c>
      <c r="B2225" s="1" t="s">
        <v>431</v>
      </c>
      <c r="C2225" s="1" t="s">
        <v>164</v>
      </c>
      <c r="D2225" s="1" t="n">
        <v>20</v>
      </c>
      <c r="E2225" s="1" t="s">
        <v>16</v>
      </c>
      <c r="F2225" s="1" t="s">
        <v>452</v>
      </c>
      <c r="G2225" s="1" t="s">
        <v>457</v>
      </c>
      <c r="H2225" s="20" t="n">
        <v>1450</v>
      </c>
      <c r="I2225" s="21" t="n">
        <v>18.01</v>
      </c>
      <c r="J2225" s="20" t="n">
        <f aca="false">H2225*I2225</f>
        <v>26114.5</v>
      </c>
      <c r="K2225" s="22" t="n">
        <v>1.4</v>
      </c>
      <c r="L2225" s="23" t="n">
        <f aca="false">H2225*K2225</f>
        <v>2030</v>
      </c>
      <c r="M2225" s="23" t="n">
        <v>2500</v>
      </c>
      <c r="N2225" s="24" t="n">
        <f aca="false">L2225-M2225</f>
        <v>-470</v>
      </c>
      <c r="O2225" s="25" t="n">
        <f aca="false">IF(L2225&gt;=M2225,1,0)</f>
        <v>0</v>
      </c>
      <c r="P2225" s="26" t="n">
        <v>0.7427</v>
      </c>
      <c r="Q2225" s="26" t="n">
        <v>0.0984</v>
      </c>
      <c r="R2225" s="25" t="n">
        <v>71</v>
      </c>
      <c r="S2225" s="21" t="n">
        <v>8</v>
      </c>
    </row>
    <row r="2226" customFormat="false" ht="15" hidden="false" customHeight="true" outlineLevel="0" collapsed="false">
      <c r="A2226" s="19" t="n">
        <v>46092</v>
      </c>
      <c r="B2226" s="1" t="s">
        <v>431</v>
      </c>
      <c r="C2226" s="1" t="s">
        <v>164</v>
      </c>
      <c r="D2226" s="1" t="n">
        <v>21</v>
      </c>
      <c r="E2226" s="1" t="s">
        <v>461</v>
      </c>
      <c r="F2226" s="1" t="s">
        <v>462</v>
      </c>
      <c r="G2226" s="1" t="s">
        <v>464</v>
      </c>
      <c r="H2226" s="20" t="n">
        <v>200</v>
      </c>
      <c r="I2226" s="21" t="n">
        <v>24.46</v>
      </c>
      <c r="J2226" s="20" t="n">
        <f aca="false">H2226*I2226</f>
        <v>4892</v>
      </c>
      <c r="K2226" s="22" t="n">
        <v>1.7</v>
      </c>
      <c r="L2226" s="23" t="n">
        <f aca="false">H2226*K2226</f>
        <v>340</v>
      </c>
      <c r="M2226" s="23" t="n">
        <v>2500</v>
      </c>
      <c r="N2226" s="24" t="n">
        <f aca="false">L2226-M2226</f>
        <v>-2160</v>
      </c>
      <c r="O2226" s="25" t="n">
        <f aca="false">IF(L2226&gt;=M2226,1,0)</f>
        <v>0</v>
      </c>
      <c r="P2226" s="26" t="n">
        <v>0.1302</v>
      </c>
      <c r="Q2226" s="26" t="n">
        <v>0.079</v>
      </c>
      <c r="R2226" s="25" t="n">
        <v>77</v>
      </c>
      <c r="S2226" s="21" t="n">
        <v>8</v>
      </c>
    </row>
    <row r="2227" customFormat="false" ht="15" hidden="false" customHeight="true" outlineLevel="0" collapsed="false">
      <c r="A2227" s="19" t="n">
        <v>46092</v>
      </c>
      <c r="B2227" s="1" t="s">
        <v>431</v>
      </c>
      <c r="C2227" s="1" t="s">
        <v>164</v>
      </c>
      <c r="D2227" s="1" t="n">
        <v>22</v>
      </c>
      <c r="E2227" s="1" t="s">
        <v>16</v>
      </c>
      <c r="F2227" s="1" t="s">
        <v>452</v>
      </c>
      <c r="G2227" s="1" t="s">
        <v>454</v>
      </c>
      <c r="H2227" s="20" t="n">
        <v>1400</v>
      </c>
      <c r="I2227" s="21" t="n">
        <v>18.01</v>
      </c>
      <c r="J2227" s="20" t="n">
        <f aca="false">H2227*I2227</f>
        <v>25214</v>
      </c>
      <c r="K2227" s="22" t="n">
        <v>1.44</v>
      </c>
      <c r="L2227" s="23" t="n">
        <f aca="false">H2227*K2227</f>
        <v>2016</v>
      </c>
      <c r="M2227" s="23" t="n">
        <v>2500</v>
      </c>
      <c r="N2227" s="24" t="n">
        <f aca="false">L2227-M2227</f>
        <v>-484</v>
      </c>
      <c r="O2227" s="25" t="n">
        <f aca="false">IF(L2227&gt;=M2227,1,0)</f>
        <v>0</v>
      </c>
      <c r="P2227" s="26" t="n">
        <v>0.7373</v>
      </c>
      <c r="Q2227" s="26" t="n">
        <v>0.0985</v>
      </c>
      <c r="R2227" s="25" t="n">
        <v>70</v>
      </c>
      <c r="S2227" s="21" t="n">
        <v>8</v>
      </c>
    </row>
    <row r="2228" customFormat="false" ht="15" hidden="false" customHeight="true" outlineLevel="0" collapsed="false">
      <c r="A2228" s="19" t="n">
        <v>46092</v>
      </c>
      <c r="B2228" s="1" t="s">
        <v>431</v>
      </c>
      <c r="C2228" s="1" t="s">
        <v>164</v>
      </c>
      <c r="D2228" s="1" t="n">
        <v>23</v>
      </c>
      <c r="E2228" s="1" t="s">
        <v>22</v>
      </c>
      <c r="F2228" s="1" t="s">
        <v>269</v>
      </c>
      <c r="G2228" s="1" t="s">
        <v>375</v>
      </c>
      <c r="H2228" s="20" t="n">
        <v>1900</v>
      </c>
      <c r="I2228" s="21" t="n">
        <v>20.12</v>
      </c>
      <c r="J2228" s="20" t="n">
        <f aca="false">H2228*I2228</f>
        <v>38228</v>
      </c>
      <c r="K2228" s="22" t="n">
        <v>1.15</v>
      </c>
      <c r="L2228" s="23" t="n">
        <f aca="false">H2228*K2228</f>
        <v>2185</v>
      </c>
      <c r="M2228" s="23" t="n">
        <v>2500</v>
      </c>
      <c r="N2228" s="24" t="n">
        <f aca="false">L2228-M2228</f>
        <v>-315</v>
      </c>
      <c r="O2228" s="25" t="n">
        <f aca="false">IF(L2228&gt;=M2228,1,0)</f>
        <v>0</v>
      </c>
      <c r="P2228" s="26" t="n">
        <v>0.8168</v>
      </c>
      <c r="Q2228" s="26" t="n">
        <v>0.0712</v>
      </c>
      <c r="R2228" s="25" t="n">
        <v>79</v>
      </c>
      <c r="S2228" s="21" t="n">
        <v>10</v>
      </c>
    </row>
    <row r="2229" customFormat="false" ht="15" hidden="false" customHeight="true" outlineLevel="0" collapsed="false">
      <c r="A2229" s="19" t="n">
        <v>46092</v>
      </c>
      <c r="B2229" s="1" t="s">
        <v>431</v>
      </c>
      <c r="C2229" s="1" t="s">
        <v>164</v>
      </c>
      <c r="D2229" s="1" t="n">
        <v>24</v>
      </c>
      <c r="E2229" s="1" t="s">
        <v>22</v>
      </c>
      <c r="F2229" s="1" t="s">
        <v>174</v>
      </c>
      <c r="G2229" s="1" t="s">
        <v>395</v>
      </c>
      <c r="H2229" s="20" t="n">
        <v>1600</v>
      </c>
      <c r="I2229" s="21" t="n">
        <v>23.27</v>
      </c>
      <c r="J2229" s="20" t="n">
        <f aca="false">H2229*I2229</f>
        <v>37232</v>
      </c>
      <c r="K2229" s="22" t="n">
        <v>1.4</v>
      </c>
      <c r="L2229" s="23" t="n">
        <f aca="false">H2229*K2229</f>
        <v>2240</v>
      </c>
      <c r="M2229" s="23" t="n">
        <v>2500</v>
      </c>
      <c r="N2229" s="24" t="n">
        <f aca="false">L2229-M2229</f>
        <v>-260</v>
      </c>
      <c r="O2229" s="25" t="n">
        <f aca="false">IF(L2229&gt;=M2229,1,0)</f>
        <v>0</v>
      </c>
      <c r="P2229" s="26" t="n">
        <v>0.8691</v>
      </c>
      <c r="Q2229" s="26" t="n">
        <v>0.0764</v>
      </c>
      <c r="R2229" s="25" t="n">
        <v>76</v>
      </c>
      <c r="S2229" s="21" t="n">
        <v>9</v>
      </c>
    </row>
    <row r="2230" customFormat="false" ht="15" hidden="false" customHeight="true" outlineLevel="0" collapsed="false">
      <c r="A2230" s="19" t="n">
        <v>46092</v>
      </c>
      <c r="B2230" s="1" t="s">
        <v>431</v>
      </c>
      <c r="C2230" s="1" t="s">
        <v>164</v>
      </c>
      <c r="D2230" s="1" t="n">
        <v>25</v>
      </c>
      <c r="E2230" s="1" t="s">
        <v>461</v>
      </c>
      <c r="F2230" s="1" t="s">
        <v>462</v>
      </c>
      <c r="G2230" s="1" t="s">
        <v>464</v>
      </c>
      <c r="H2230" s="20" t="n">
        <v>200</v>
      </c>
      <c r="I2230" s="21" t="n">
        <v>24.46</v>
      </c>
      <c r="J2230" s="20" t="n">
        <f aca="false">H2230*I2230</f>
        <v>4892</v>
      </c>
      <c r="K2230" s="22" t="n">
        <v>1.7</v>
      </c>
      <c r="L2230" s="23" t="n">
        <f aca="false">H2230*K2230</f>
        <v>340</v>
      </c>
      <c r="M2230" s="23" t="n">
        <v>2500</v>
      </c>
      <c r="N2230" s="24" t="n">
        <f aca="false">L2230-M2230</f>
        <v>-2160</v>
      </c>
      <c r="O2230" s="25" t="n">
        <f aca="false">IF(L2230&gt;=M2230,1,0)</f>
        <v>0</v>
      </c>
      <c r="P2230" s="26" t="n">
        <v>0.1165</v>
      </c>
      <c r="Q2230" s="26" t="n">
        <v>0.1173</v>
      </c>
      <c r="R2230" s="25" t="n">
        <v>80</v>
      </c>
      <c r="S2230" s="21" t="n">
        <v>8</v>
      </c>
    </row>
    <row r="2231" customFormat="false" ht="15" hidden="false" customHeight="true" outlineLevel="0" collapsed="false">
      <c r="A2231" s="19" t="n">
        <v>46092</v>
      </c>
      <c r="B2231" s="1" t="s">
        <v>431</v>
      </c>
      <c r="C2231" s="1" t="s">
        <v>164</v>
      </c>
      <c r="D2231" s="1" t="n">
        <v>26</v>
      </c>
      <c r="E2231" s="1" t="s">
        <v>16</v>
      </c>
      <c r="F2231" s="1" t="s">
        <v>427</v>
      </c>
      <c r="G2231" s="1" t="s">
        <v>434</v>
      </c>
      <c r="H2231" s="20" t="n">
        <v>900</v>
      </c>
      <c r="I2231" s="21" t="n">
        <v>20.05</v>
      </c>
      <c r="J2231" s="20" t="n">
        <f aca="false">H2231*I2231</f>
        <v>18045</v>
      </c>
      <c r="K2231" s="22" t="n">
        <v>1.4</v>
      </c>
      <c r="L2231" s="23" t="n">
        <f aca="false">H2231*K2231</f>
        <v>1260</v>
      </c>
      <c r="M2231" s="23" t="n">
        <v>2500</v>
      </c>
      <c r="N2231" s="24" t="n">
        <f aca="false">L2231-M2231</f>
        <v>-1240</v>
      </c>
      <c r="O2231" s="25" t="n">
        <f aca="false">IF(L2231&gt;=M2231,1,0)</f>
        <v>0</v>
      </c>
      <c r="P2231" s="26" t="n">
        <v>0.5141</v>
      </c>
      <c r="Q2231" s="26" t="n">
        <v>0.103</v>
      </c>
      <c r="R2231" s="25" t="n">
        <v>76</v>
      </c>
      <c r="S2231" s="21" t="n">
        <v>8</v>
      </c>
    </row>
    <row r="2232" customFormat="false" ht="15" hidden="false" customHeight="true" outlineLevel="0" collapsed="false">
      <c r="A2232" s="19" t="n">
        <v>46092</v>
      </c>
      <c r="B2232" s="1" t="s">
        <v>431</v>
      </c>
      <c r="C2232" s="1" t="s">
        <v>164</v>
      </c>
      <c r="D2232" s="1" t="n">
        <v>27</v>
      </c>
      <c r="E2232" s="1" t="s">
        <v>219</v>
      </c>
      <c r="F2232" s="1" t="s">
        <v>465</v>
      </c>
      <c r="G2232" s="1" t="s">
        <v>466</v>
      </c>
      <c r="H2232" s="20" t="n">
        <v>900</v>
      </c>
      <c r="I2232" s="21" t="n">
        <v>19.84</v>
      </c>
      <c r="J2232" s="20" t="n">
        <f aca="false">H2232*I2232</f>
        <v>17856</v>
      </c>
      <c r="K2232" s="22" t="n">
        <v>1.8</v>
      </c>
      <c r="L2232" s="23" t="n">
        <f aca="false">H2232*K2232</f>
        <v>1620</v>
      </c>
      <c r="M2232" s="23" t="n">
        <v>2500</v>
      </c>
      <c r="N2232" s="24" t="n">
        <f aca="false">L2232-M2232</f>
        <v>-880</v>
      </c>
      <c r="O2232" s="25" t="n">
        <f aca="false">IF(L2232&gt;=M2232,1,0)</f>
        <v>0</v>
      </c>
      <c r="P2232" s="26" t="n">
        <v>0.5027</v>
      </c>
      <c r="Q2232" s="26" t="n">
        <v>0.1111</v>
      </c>
      <c r="R2232" s="25" t="n">
        <v>73</v>
      </c>
      <c r="S2232" s="21" t="n">
        <v>8</v>
      </c>
    </row>
    <row r="2233" customFormat="false" ht="15" hidden="false" customHeight="true" outlineLevel="0" collapsed="false">
      <c r="A2233" s="19" t="n">
        <v>46092</v>
      </c>
      <c r="B2233" s="1" t="s">
        <v>431</v>
      </c>
      <c r="C2233" s="1" t="s">
        <v>164</v>
      </c>
      <c r="D2233" s="1" t="n">
        <v>28</v>
      </c>
      <c r="E2233" s="1" t="s">
        <v>176</v>
      </c>
      <c r="F2233" s="1" t="s">
        <v>222</v>
      </c>
      <c r="G2233" s="1" t="s">
        <v>223</v>
      </c>
      <c r="H2233" s="20" t="n">
        <v>700</v>
      </c>
      <c r="I2233" s="21" t="n">
        <v>38.56</v>
      </c>
      <c r="J2233" s="20" t="n">
        <f aca="false">H2233*I2233</f>
        <v>26992</v>
      </c>
      <c r="K2233" s="22" t="n">
        <v>1.9</v>
      </c>
      <c r="L2233" s="23" t="n">
        <f aca="false">H2233*K2233</f>
        <v>1330</v>
      </c>
      <c r="M2233" s="23" t="n">
        <v>2500</v>
      </c>
      <c r="N2233" s="24" t="n">
        <f aca="false">L2233-M2233</f>
        <v>-1170</v>
      </c>
      <c r="O2233" s="25" t="n">
        <f aca="false">IF(L2233&gt;=M2233,1,0)</f>
        <v>0</v>
      </c>
      <c r="P2233" s="26" t="n">
        <v>0.7118</v>
      </c>
      <c r="Q2233" s="26" t="n">
        <v>0.1306</v>
      </c>
      <c r="R2233" s="25" t="n">
        <v>79</v>
      </c>
      <c r="S2233" s="21" t="n">
        <v>8</v>
      </c>
    </row>
    <row r="2234" customFormat="false" ht="15" hidden="false" customHeight="true" outlineLevel="0" collapsed="false">
      <c r="A2234" s="19" t="n">
        <v>46092</v>
      </c>
      <c r="B2234" s="1" t="s">
        <v>431</v>
      </c>
      <c r="C2234" s="1" t="s">
        <v>164</v>
      </c>
      <c r="D2234" s="1" t="n">
        <v>29</v>
      </c>
      <c r="E2234" s="1" t="s">
        <v>10</v>
      </c>
      <c r="F2234" s="1" t="s">
        <v>207</v>
      </c>
      <c r="G2234" s="1" t="s">
        <v>161</v>
      </c>
      <c r="H2234" s="20" t="n">
        <v>1700</v>
      </c>
      <c r="I2234" s="21" t="n">
        <v>19.05</v>
      </c>
      <c r="J2234" s="20" t="n">
        <f aca="false">H2234*I2234</f>
        <v>32385</v>
      </c>
      <c r="K2234" s="22" t="n">
        <v>1.83</v>
      </c>
      <c r="L2234" s="23" t="n">
        <f aca="false">H2234*K2234</f>
        <v>3111</v>
      </c>
      <c r="M2234" s="23" t="n">
        <v>2500</v>
      </c>
      <c r="N2234" s="24" t="n">
        <f aca="false">L2234-M2234</f>
        <v>611</v>
      </c>
      <c r="O2234" s="25" t="n">
        <f aca="false">IF(L2234&gt;=M2234,1,0)</f>
        <v>1</v>
      </c>
      <c r="P2234" s="26" t="n">
        <v>0.8936</v>
      </c>
      <c r="Q2234" s="26" t="n">
        <v>0.0801</v>
      </c>
      <c r="R2234" s="25" t="n">
        <v>75</v>
      </c>
      <c r="S2234" s="21" t="n">
        <v>8</v>
      </c>
    </row>
    <row r="2235" customFormat="false" ht="15" hidden="false" customHeight="true" outlineLevel="0" collapsed="false">
      <c r="A2235" s="19" t="n">
        <v>46092</v>
      </c>
      <c r="B2235" s="1" t="s">
        <v>431</v>
      </c>
      <c r="C2235" s="1" t="s">
        <v>164</v>
      </c>
      <c r="D2235" s="1" t="n">
        <v>30</v>
      </c>
      <c r="E2235" s="1" t="s">
        <v>10</v>
      </c>
      <c r="F2235" s="1" t="s">
        <v>160</v>
      </c>
      <c r="G2235" s="1" t="s">
        <v>161</v>
      </c>
      <c r="H2235" s="20" t="n">
        <v>1650</v>
      </c>
      <c r="I2235" s="21" t="n">
        <v>21.64</v>
      </c>
      <c r="J2235" s="20" t="n">
        <f aca="false">H2235*I2235</f>
        <v>35706</v>
      </c>
      <c r="K2235" s="22" t="n">
        <v>1.83</v>
      </c>
      <c r="L2235" s="23" t="n">
        <f aca="false">H2235*K2235</f>
        <v>3019.5</v>
      </c>
      <c r="M2235" s="23" t="n">
        <v>2500</v>
      </c>
      <c r="N2235" s="24" t="n">
        <f aca="false">L2235-M2235</f>
        <v>519.5</v>
      </c>
      <c r="O2235" s="25" t="n">
        <f aca="false">IF(L2235&gt;=M2235,1,0)</f>
        <v>1</v>
      </c>
      <c r="P2235" s="26" t="n">
        <v>0.9552</v>
      </c>
      <c r="Q2235" s="26" t="n">
        <v>0.1031</v>
      </c>
      <c r="R2235" s="25" t="n">
        <v>77</v>
      </c>
      <c r="S2235" s="21" t="n">
        <v>8</v>
      </c>
    </row>
    <row r="2236" customFormat="false" ht="15" hidden="false" customHeight="true" outlineLevel="0" collapsed="false">
      <c r="A2236" s="19" t="n">
        <v>46092</v>
      </c>
      <c r="B2236" s="1" t="s">
        <v>431</v>
      </c>
      <c r="C2236" s="1" t="s">
        <v>164</v>
      </c>
      <c r="D2236" s="1" t="n">
        <v>31</v>
      </c>
      <c r="E2236" s="1" t="s">
        <v>16</v>
      </c>
      <c r="F2236" s="1" t="s">
        <v>452</v>
      </c>
      <c r="G2236" s="1" t="s">
        <v>454</v>
      </c>
      <c r="H2236" s="20" t="n">
        <v>1400</v>
      </c>
      <c r="I2236" s="21" t="n">
        <v>18.01</v>
      </c>
      <c r="J2236" s="20" t="n">
        <f aca="false">H2236*I2236</f>
        <v>25214</v>
      </c>
      <c r="K2236" s="22" t="n">
        <v>1.44</v>
      </c>
      <c r="L2236" s="23" t="n">
        <f aca="false">H2236*K2236</f>
        <v>2016</v>
      </c>
      <c r="M2236" s="23" t="n">
        <v>2500</v>
      </c>
      <c r="N2236" s="24" t="n">
        <f aca="false">L2236-M2236</f>
        <v>-484</v>
      </c>
      <c r="O2236" s="25" t="n">
        <f aca="false">IF(L2236&gt;=M2236,1,0)</f>
        <v>0</v>
      </c>
      <c r="P2236" s="26" t="n">
        <v>0.6946</v>
      </c>
      <c r="Q2236" s="26" t="n">
        <v>0.1657</v>
      </c>
      <c r="R2236" s="25" t="n">
        <v>74</v>
      </c>
      <c r="S2236" s="21" t="n">
        <v>8</v>
      </c>
    </row>
    <row r="2237" customFormat="false" ht="15" hidden="false" customHeight="true" outlineLevel="0" collapsed="false">
      <c r="A2237" s="19" t="n">
        <v>46092</v>
      </c>
      <c r="B2237" s="1" t="s">
        <v>431</v>
      </c>
      <c r="C2237" s="1" t="s">
        <v>164</v>
      </c>
      <c r="D2237" s="1" t="n">
        <v>32</v>
      </c>
      <c r="E2237" s="1" t="s">
        <v>16</v>
      </c>
      <c r="F2237" s="1" t="s">
        <v>452</v>
      </c>
      <c r="G2237" s="1" t="s">
        <v>454</v>
      </c>
      <c r="H2237" s="20" t="n">
        <v>1400</v>
      </c>
      <c r="I2237" s="21" t="n">
        <v>18.01</v>
      </c>
      <c r="J2237" s="20" t="n">
        <f aca="false">H2237*I2237</f>
        <v>25214</v>
      </c>
      <c r="K2237" s="22" t="n">
        <v>1.66</v>
      </c>
      <c r="L2237" s="23" t="n">
        <f aca="false">H2237*K2237</f>
        <v>2324</v>
      </c>
      <c r="M2237" s="23" t="n">
        <v>2500</v>
      </c>
      <c r="N2237" s="24" t="n">
        <f aca="false">L2237-M2237</f>
        <v>-176</v>
      </c>
      <c r="O2237" s="25" t="n">
        <f aca="false">IF(L2237&gt;=M2237,1,0)</f>
        <v>0</v>
      </c>
      <c r="P2237" s="26" t="n">
        <v>0.7051</v>
      </c>
      <c r="Q2237" s="26" t="n">
        <v>0.0882</v>
      </c>
      <c r="R2237" s="25" t="n">
        <v>73</v>
      </c>
      <c r="S2237" s="21" t="n">
        <v>8</v>
      </c>
    </row>
    <row r="2238" customFormat="false" ht="15" hidden="false" customHeight="true" outlineLevel="0" collapsed="false">
      <c r="A2238" s="19" t="n">
        <v>46092</v>
      </c>
      <c r="B2238" s="1" t="s">
        <v>431</v>
      </c>
      <c r="C2238" s="1" t="s">
        <v>190</v>
      </c>
      <c r="D2238" s="1" t="n">
        <v>33</v>
      </c>
      <c r="E2238" s="1" t="s">
        <v>16</v>
      </c>
      <c r="F2238" s="1" t="s">
        <v>300</v>
      </c>
      <c r="G2238" s="1" t="s">
        <v>260</v>
      </c>
      <c r="H2238" s="20" t="n">
        <v>1850</v>
      </c>
      <c r="I2238" s="21" t="n">
        <v>17.42</v>
      </c>
      <c r="J2238" s="20" t="n">
        <f aca="false">H2238*I2238</f>
        <v>32227</v>
      </c>
      <c r="K2238" s="22" t="n">
        <v>1.4</v>
      </c>
      <c r="L2238" s="23" t="n">
        <f aca="false">H2238*K2238</f>
        <v>2590</v>
      </c>
      <c r="M2238" s="23" t="n">
        <v>2500</v>
      </c>
      <c r="N2238" s="24" t="n">
        <f aca="false">L2238-M2238</f>
        <v>90</v>
      </c>
      <c r="O2238" s="25" t="n">
        <f aca="false">IF(L2238&gt;=M2238,1,0)</f>
        <v>1</v>
      </c>
      <c r="P2238" s="26" t="n">
        <v>0.834032091097309</v>
      </c>
      <c r="Q2238" s="26" t="n">
        <v>0.12477175897748</v>
      </c>
      <c r="R2238" s="25" t="n">
        <v>67</v>
      </c>
      <c r="S2238" s="21" t="n">
        <v>9</v>
      </c>
    </row>
    <row r="2239" customFormat="false" ht="15" hidden="false" customHeight="true" outlineLevel="0" collapsed="false">
      <c r="A2239" s="19" t="n">
        <v>46092</v>
      </c>
      <c r="B2239" s="1" t="s">
        <v>431</v>
      </c>
      <c r="C2239" s="1" t="s">
        <v>190</v>
      </c>
      <c r="D2239" s="1" t="n">
        <v>34</v>
      </c>
      <c r="E2239" s="1" t="s">
        <v>16</v>
      </c>
      <c r="F2239" s="1" t="s">
        <v>300</v>
      </c>
      <c r="G2239" s="1" t="s">
        <v>260</v>
      </c>
      <c r="H2239" s="20" t="n">
        <v>2050</v>
      </c>
      <c r="I2239" s="21" t="n">
        <v>16.66</v>
      </c>
      <c r="J2239" s="20" t="n">
        <f aca="false">H2239*I2239</f>
        <v>34153</v>
      </c>
      <c r="K2239" s="22" t="n">
        <v>1.4</v>
      </c>
      <c r="L2239" s="23" t="n">
        <f aca="false">H2239*K2239</f>
        <v>2870</v>
      </c>
      <c r="M2239" s="23" t="n">
        <v>2500</v>
      </c>
      <c r="N2239" s="24" t="n">
        <f aca="false">L2239-M2239</f>
        <v>370</v>
      </c>
      <c r="O2239" s="25" t="n">
        <f aca="false">IF(L2239&gt;=M2239,1,0)</f>
        <v>1</v>
      </c>
      <c r="P2239" s="26" t="n">
        <v>0.939301430143014</v>
      </c>
      <c r="Q2239" s="26" t="n">
        <v>0.0795036764705882</v>
      </c>
      <c r="R2239" s="25" t="n">
        <v>78</v>
      </c>
      <c r="S2239" s="21" t="n">
        <v>9</v>
      </c>
    </row>
    <row r="2240" customFormat="false" ht="15" hidden="false" customHeight="true" outlineLevel="0" collapsed="false">
      <c r="A2240" s="19" t="n">
        <v>46092</v>
      </c>
      <c r="B2240" s="1" t="s">
        <v>431</v>
      </c>
      <c r="C2240" s="1" t="s">
        <v>190</v>
      </c>
      <c r="D2240" s="1" t="n">
        <v>35</v>
      </c>
      <c r="E2240" s="1" t="s">
        <v>455</v>
      </c>
      <c r="F2240" s="1" t="s">
        <v>183</v>
      </c>
      <c r="G2240" s="1" t="s">
        <v>456</v>
      </c>
      <c r="H2240" s="20" t="n">
        <v>2300</v>
      </c>
      <c r="I2240" s="21" t="n">
        <v>8.23</v>
      </c>
      <c r="J2240" s="20" t="n">
        <f aca="false">H2240*I2240</f>
        <v>18929</v>
      </c>
      <c r="K2240" s="22" t="n">
        <v>0.375</v>
      </c>
      <c r="L2240" s="23" t="n">
        <f aca="false">H2240*K2240</f>
        <v>862.5</v>
      </c>
      <c r="M2240" s="23" t="n">
        <v>2500</v>
      </c>
      <c r="N2240" s="24" t="n">
        <f aca="false">L2240-M2240</f>
        <v>-1637.5</v>
      </c>
      <c r="O2240" s="25" t="n">
        <f aca="false">IF(L2240&gt;=M2240,1,0)</f>
        <v>0</v>
      </c>
      <c r="P2240" s="26" t="n">
        <v>0.578868501529052</v>
      </c>
      <c r="Q2240" s="26" t="n">
        <v>0.104021655065739</v>
      </c>
      <c r="R2240" s="25" t="n">
        <v>75</v>
      </c>
      <c r="S2240" s="21" t="n">
        <v>9</v>
      </c>
    </row>
    <row r="2241" customFormat="false" ht="15" hidden="false" customHeight="true" outlineLevel="0" collapsed="false">
      <c r="A2241" s="19" t="n">
        <v>46092</v>
      </c>
      <c r="B2241" s="1" t="s">
        <v>431</v>
      </c>
      <c r="C2241" s="1" t="s">
        <v>190</v>
      </c>
      <c r="D2241" s="1" t="n">
        <v>36</v>
      </c>
      <c r="E2241" s="1" t="s">
        <v>16</v>
      </c>
      <c r="F2241" s="1" t="s">
        <v>300</v>
      </c>
      <c r="G2241" s="1" t="s">
        <v>260</v>
      </c>
      <c r="H2241" s="20" t="n">
        <v>1660</v>
      </c>
      <c r="I2241" s="21" t="n">
        <v>17.42</v>
      </c>
      <c r="J2241" s="20" t="n">
        <f aca="false">H2241*I2241</f>
        <v>28917.2</v>
      </c>
      <c r="K2241" s="22" t="n">
        <v>1.4</v>
      </c>
      <c r="L2241" s="23" t="n">
        <f aca="false">H2241*K2241</f>
        <v>2324</v>
      </c>
      <c r="M2241" s="23" t="n">
        <v>2500</v>
      </c>
      <c r="N2241" s="24" t="n">
        <f aca="false">L2241-M2241</f>
        <v>-176</v>
      </c>
      <c r="O2241" s="25" t="n">
        <f aca="false">IF(L2241&gt;=M2241,1,0)</f>
        <v>0</v>
      </c>
      <c r="P2241" s="26" t="n">
        <v>0.799259259259259</v>
      </c>
      <c r="Q2241" s="26" t="n">
        <v>0.100115074798619</v>
      </c>
      <c r="R2241" s="25" t="n">
        <v>67</v>
      </c>
      <c r="S2241" s="21" t="n">
        <v>9</v>
      </c>
    </row>
    <row r="2242" customFormat="false" ht="15" hidden="false" customHeight="true" outlineLevel="0" collapsed="false">
      <c r="A2242" s="19" t="n">
        <v>46092</v>
      </c>
      <c r="B2242" s="1" t="s">
        <v>431</v>
      </c>
      <c r="C2242" s="1" t="s">
        <v>190</v>
      </c>
      <c r="D2242" s="1" t="n">
        <v>37</v>
      </c>
      <c r="E2242" s="1" t="s">
        <v>16</v>
      </c>
      <c r="F2242" s="1" t="s">
        <v>300</v>
      </c>
      <c r="G2242" s="1" t="s">
        <v>260</v>
      </c>
      <c r="H2242" s="20" t="n">
        <v>2160</v>
      </c>
      <c r="I2242" s="21" t="n">
        <v>16.66</v>
      </c>
      <c r="J2242" s="20" t="n">
        <f aca="false">H2242*I2242</f>
        <v>35985.6</v>
      </c>
      <c r="K2242" s="22" t="n">
        <v>1.4</v>
      </c>
      <c r="L2242" s="23" t="n">
        <f aca="false">H2242*K2242</f>
        <v>3024</v>
      </c>
      <c r="M2242" s="23" t="n">
        <v>2500</v>
      </c>
      <c r="N2242" s="24" t="n">
        <f aca="false">L2242-M2242</f>
        <v>524</v>
      </c>
      <c r="O2242" s="25" t="n">
        <f aca="false">IF(L2242&gt;=M2242,1,0)</f>
        <v>1</v>
      </c>
      <c r="P2242" s="26" t="n">
        <v>0.973636363636364</v>
      </c>
      <c r="Q2242" s="26" t="n">
        <v>0.0713020372010629</v>
      </c>
      <c r="R2242" s="25" t="n">
        <v>75</v>
      </c>
      <c r="S2242" s="21" t="n">
        <v>9</v>
      </c>
    </row>
    <row r="2243" customFormat="false" ht="15" hidden="false" customHeight="true" outlineLevel="0" collapsed="false">
      <c r="A2243" s="19" t="n">
        <v>46092</v>
      </c>
      <c r="B2243" s="1" t="s">
        <v>431</v>
      </c>
      <c r="C2243" s="1" t="s">
        <v>190</v>
      </c>
      <c r="D2243" s="1" t="n">
        <v>38</v>
      </c>
      <c r="E2243" s="1" t="s">
        <v>16</v>
      </c>
      <c r="F2243" s="1" t="s">
        <v>300</v>
      </c>
      <c r="G2243" s="1" t="s">
        <v>260</v>
      </c>
      <c r="H2243" s="20" t="n">
        <v>2020</v>
      </c>
      <c r="I2243" s="21" t="n">
        <v>17.42</v>
      </c>
      <c r="J2243" s="20" t="n">
        <f aca="false">H2243*I2243</f>
        <v>35188.4</v>
      </c>
      <c r="K2243" s="22" t="n">
        <v>1.4</v>
      </c>
      <c r="L2243" s="23" t="n">
        <f aca="false">H2243*K2243</f>
        <v>2828</v>
      </c>
      <c r="M2243" s="23" t="n">
        <v>2500</v>
      </c>
      <c r="N2243" s="24" t="n">
        <f aca="false">L2243-M2243</f>
        <v>328</v>
      </c>
      <c r="O2243" s="25" t="n">
        <f aca="false">IF(L2243&gt;=M2243,1,0)</f>
        <v>1</v>
      </c>
      <c r="P2243" s="26" t="n">
        <v>0.916364583333333</v>
      </c>
      <c r="Q2243" s="26" t="n">
        <v>0.0672666982472762</v>
      </c>
      <c r="R2243" s="25" t="n">
        <v>82</v>
      </c>
      <c r="S2243" s="21" t="n">
        <v>9</v>
      </c>
    </row>
    <row r="2244" customFormat="false" ht="15" hidden="false" customHeight="true" outlineLevel="0" collapsed="false">
      <c r="A2244" s="19" t="n">
        <v>46093</v>
      </c>
      <c r="B2244" s="1" t="s">
        <v>431</v>
      </c>
      <c r="C2244" s="1" t="s">
        <v>138</v>
      </c>
      <c r="D2244" s="1" t="n">
        <v>1</v>
      </c>
      <c r="E2244" s="1" t="s">
        <v>401</v>
      </c>
      <c r="F2244" s="1" t="s">
        <v>426</v>
      </c>
      <c r="G2244" s="1" t="s">
        <v>149</v>
      </c>
      <c r="H2244" s="20" t="n">
        <v>1150</v>
      </c>
      <c r="I2244" s="21" t="n">
        <v>22.31</v>
      </c>
      <c r="J2244" s="20" t="n">
        <f aca="false">H2244*I2244</f>
        <v>25656.5</v>
      </c>
      <c r="K2244" s="22" t="n">
        <v>2.75</v>
      </c>
      <c r="L2244" s="23" t="n">
        <f aca="false">H2244*K2244</f>
        <v>3162.5</v>
      </c>
      <c r="M2244" s="23" t="n">
        <v>2500</v>
      </c>
      <c r="N2244" s="24" t="n">
        <f aca="false">L2244-M2244</f>
        <v>662.5</v>
      </c>
      <c r="O2244" s="25" t="n">
        <f aca="false">IF(L2244&gt;=M2244,1,0)</f>
        <v>1</v>
      </c>
      <c r="P2244" s="26" t="n">
        <v>0.6998</v>
      </c>
      <c r="Q2244" s="26" t="n">
        <v>0.1547</v>
      </c>
      <c r="R2244" s="25" t="n">
        <v>76</v>
      </c>
      <c r="S2244" s="21" t="n">
        <v>8</v>
      </c>
    </row>
    <row r="2245" customFormat="false" ht="15" hidden="false" customHeight="true" outlineLevel="0" collapsed="false">
      <c r="A2245" s="19" t="n">
        <v>46093</v>
      </c>
      <c r="B2245" s="1" t="s">
        <v>431</v>
      </c>
      <c r="C2245" s="1" t="s">
        <v>138</v>
      </c>
      <c r="D2245" s="1" t="n">
        <v>2</v>
      </c>
      <c r="E2245" s="1" t="s">
        <v>401</v>
      </c>
      <c r="F2245" s="1" t="s">
        <v>402</v>
      </c>
      <c r="G2245" s="1" t="s">
        <v>416</v>
      </c>
      <c r="H2245" s="20" t="n">
        <v>1250</v>
      </c>
      <c r="I2245" s="21" t="n">
        <v>22.11</v>
      </c>
      <c r="J2245" s="20" t="n">
        <f aca="false">H2245*I2245</f>
        <v>27637.5</v>
      </c>
      <c r="K2245" s="22" t="n">
        <v>2.75</v>
      </c>
      <c r="L2245" s="23" t="n">
        <f aca="false">H2245*K2245</f>
        <v>3437.5</v>
      </c>
      <c r="M2245" s="23" t="n">
        <v>2500</v>
      </c>
      <c r="N2245" s="24" t="n">
        <f aca="false">L2245-M2245</f>
        <v>937.5</v>
      </c>
      <c r="O2245" s="25" t="n">
        <f aca="false">IF(L2245&gt;=M2245,1,0)</f>
        <v>1</v>
      </c>
      <c r="P2245" s="26" t="n">
        <v>0.7601</v>
      </c>
      <c r="Q2245" s="26" t="n">
        <v>0.1043</v>
      </c>
      <c r="R2245" s="25" t="n">
        <v>75</v>
      </c>
      <c r="S2245" s="21" t="n">
        <v>8</v>
      </c>
    </row>
    <row r="2246" customFormat="false" ht="15" hidden="false" customHeight="true" outlineLevel="0" collapsed="false">
      <c r="A2246" s="19" t="n">
        <v>46093</v>
      </c>
      <c r="B2246" s="1" t="s">
        <v>431</v>
      </c>
      <c r="C2246" s="1" t="s">
        <v>138</v>
      </c>
      <c r="D2246" s="1" t="n">
        <v>3</v>
      </c>
      <c r="E2246" s="1" t="s">
        <v>13</v>
      </c>
      <c r="F2246" s="1" t="s">
        <v>234</v>
      </c>
      <c r="G2246" s="1" t="s">
        <v>149</v>
      </c>
      <c r="H2246" s="20" t="n">
        <v>1550</v>
      </c>
      <c r="I2246" s="21" t="n">
        <v>20.83</v>
      </c>
      <c r="J2246" s="20" t="n">
        <f aca="false">H2246*I2246</f>
        <v>32286.5</v>
      </c>
      <c r="K2246" s="22" t="n">
        <v>2.2</v>
      </c>
      <c r="L2246" s="23" t="n">
        <f aca="false">H2246*K2246</f>
        <v>3410</v>
      </c>
      <c r="M2246" s="23" t="n">
        <v>2500</v>
      </c>
      <c r="N2246" s="24" t="n">
        <f aca="false">L2246-M2246</f>
        <v>910.000000000001</v>
      </c>
      <c r="O2246" s="25" t="n">
        <f aca="false">IF(L2246&gt;=M2246,1,0)</f>
        <v>1</v>
      </c>
      <c r="P2246" s="26" t="n">
        <v>0.888</v>
      </c>
      <c r="Q2246" s="26" t="n">
        <v>0.1225</v>
      </c>
      <c r="R2246" s="25" t="n">
        <v>75</v>
      </c>
      <c r="S2246" s="21" t="n">
        <v>8</v>
      </c>
    </row>
    <row r="2247" customFormat="false" ht="15" hidden="false" customHeight="true" outlineLevel="0" collapsed="false">
      <c r="A2247" s="19" t="n">
        <v>46093</v>
      </c>
      <c r="B2247" s="1" t="s">
        <v>431</v>
      </c>
      <c r="C2247" s="1" t="s">
        <v>138</v>
      </c>
      <c r="D2247" s="1" t="n">
        <v>4</v>
      </c>
      <c r="E2247" s="1" t="s">
        <v>145</v>
      </c>
      <c r="F2247" s="1" t="s">
        <v>458</v>
      </c>
      <c r="G2247" s="1" t="s">
        <v>460</v>
      </c>
      <c r="H2247" s="20" t="n">
        <v>1300</v>
      </c>
      <c r="I2247" s="21" t="n">
        <v>21.34</v>
      </c>
      <c r="J2247" s="20" t="n">
        <f aca="false">H2247*I2247</f>
        <v>27742</v>
      </c>
      <c r="K2247" s="22" t="n">
        <v>3</v>
      </c>
      <c r="L2247" s="23" t="n">
        <f aca="false">H2247*K2247</f>
        <v>3900</v>
      </c>
      <c r="M2247" s="23" t="n">
        <v>2500</v>
      </c>
      <c r="N2247" s="24" t="n">
        <f aca="false">L2247-M2247</f>
        <v>1400</v>
      </c>
      <c r="O2247" s="25" t="n">
        <f aca="false">IF(L2247&gt;=M2247,1,0)</f>
        <v>1</v>
      </c>
      <c r="P2247" s="26" t="n">
        <v>0.781</v>
      </c>
      <c r="Q2247" s="26" t="n">
        <v>0.0979</v>
      </c>
      <c r="R2247" s="25" t="n">
        <v>74</v>
      </c>
      <c r="S2247" s="21" t="n">
        <v>8</v>
      </c>
    </row>
    <row r="2248" customFormat="false" ht="15" hidden="false" customHeight="true" outlineLevel="0" collapsed="false">
      <c r="A2248" s="19" t="n">
        <v>46093</v>
      </c>
      <c r="B2248" s="1" t="s">
        <v>431</v>
      </c>
      <c r="C2248" s="1" t="s">
        <v>138</v>
      </c>
      <c r="D2248" s="1" t="n">
        <v>5</v>
      </c>
      <c r="E2248" s="1" t="s">
        <v>13</v>
      </c>
      <c r="F2248" s="1" t="s">
        <v>200</v>
      </c>
      <c r="G2248" s="1" t="s">
        <v>149</v>
      </c>
      <c r="H2248" s="20" t="n">
        <v>1250</v>
      </c>
      <c r="I2248" s="21" t="n">
        <v>19.64</v>
      </c>
      <c r="J2248" s="20" t="n">
        <f aca="false">H2248*I2248</f>
        <v>24550</v>
      </c>
      <c r="K2248" s="22" t="n">
        <v>2.2</v>
      </c>
      <c r="L2248" s="23" t="n">
        <f aca="false">H2248*K2248</f>
        <v>2750</v>
      </c>
      <c r="M2248" s="23" t="n">
        <v>2500</v>
      </c>
      <c r="N2248" s="24" t="n">
        <f aca="false">L2248-M2248</f>
        <v>250</v>
      </c>
      <c r="O2248" s="25" t="n">
        <f aca="false">IF(L2248&gt;=M2248,1,0)</f>
        <v>1</v>
      </c>
      <c r="P2248" s="26" t="n">
        <v>0.7229</v>
      </c>
      <c r="Q2248" s="26" t="n">
        <v>0.1336</v>
      </c>
      <c r="R2248" s="25" t="n">
        <v>71</v>
      </c>
      <c r="S2248" s="21" t="n">
        <v>8</v>
      </c>
    </row>
    <row r="2249" customFormat="false" ht="15" hidden="false" customHeight="true" outlineLevel="0" collapsed="false">
      <c r="A2249" s="19" t="n">
        <v>46093</v>
      </c>
      <c r="B2249" s="1" t="s">
        <v>431</v>
      </c>
      <c r="C2249" s="1" t="s">
        <v>138</v>
      </c>
      <c r="D2249" s="1" t="n">
        <v>6</v>
      </c>
      <c r="E2249" s="1" t="s">
        <v>401</v>
      </c>
      <c r="F2249" s="1" t="s">
        <v>443</v>
      </c>
      <c r="G2249" s="1" t="s">
        <v>444</v>
      </c>
      <c r="H2249" s="20" t="n">
        <v>1100</v>
      </c>
      <c r="I2249" s="21" t="n">
        <v>26.24</v>
      </c>
      <c r="J2249" s="20" t="n">
        <f aca="false">H2249*I2249</f>
        <v>28864</v>
      </c>
      <c r="K2249" s="22" t="n">
        <v>3</v>
      </c>
      <c r="L2249" s="23" t="n">
        <f aca="false">H2249*K2249</f>
        <v>3300</v>
      </c>
      <c r="M2249" s="23" t="n">
        <v>2500</v>
      </c>
      <c r="N2249" s="24" t="n">
        <f aca="false">L2249-M2249</f>
        <v>800</v>
      </c>
      <c r="O2249" s="25" t="n">
        <f aca="false">IF(L2249&gt;=M2249,1,0)</f>
        <v>1</v>
      </c>
      <c r="P2249" s="26" t="n">
        <v>0.7116</v>
      </c>
      <c r="Q2249" s="26" t="n">
        <v>0.1402</v>
      </c>
      <c r="R2249" s="25" t="n">
        <v>83</v>
      </c>
      <c r="S2249" s="21" t="n">
        <v>8</v>
      </c>
    </row>
    <row r="2250" customFormat="false" ht="15" hidden="false" customHeight="true" outlineLevel="0" collapsed="false">
      <c r="A2250" s="19" t="n">
        <v>46093</v>
      </c>
      <c r="B2250" s="1" t="s">
        <v>431</v>
      </c>
      <c r="C2250" s="1" t="s">
        <v>138</v>
      </c>
      <c r="D2250" s="1" t="n">
        <v>7</v>
      </c>
      <c r="E2250" s="1" t="s">
        <v>13</v>
      </c>
      <c r="F2250" s="1" t="s">
        <v>235</v>
      </c>
      <c r="G2250" s="1" t="s">
        <v>149</v>
      </c>
      <c r="H2250" s="20" t="n">
        <v>1520</v>
      </c>
      <c r="I2250" s="21" t="n">
        <v>19.64</v>
      </c>
      <c r="J2250" s="20" t="n">
        <f aca="false">H2250*I2250</f>
        <v>29852.8</v>
      </c>
      <c r="K2250" s="22" t="n">
        <v>2.2</v>
      </c>
      <c r="L2250" s="23" t="n">
        <f aca="false">H2250*K2250</f>
        <v>3344</v>
      </c>
      <c r="M2250" s="23" t="n">
        <v>2500</v>
      </c>
      <c r="N2250" s="24" t="n">
        <f aca="false">L2250-M2250</f>
        <v>844.000000000001</v>
      </c>
      <c r="O2250" s="25" t="n">
        <f aca="false">IF(L2250&gt;=M2250,1,0)</f>
        <v>1</v>
      </c>
      <c r="P2250" s="26" t="n">
        <v>0.8729</v>
      </c>
      <c r="Q2250" s="26" t="n">
        <v>0.134</v>
      </c>
      <c r="R2250" s="25" t="n">
        <v>70</v>
      </c>
      <c r="S2250" s="21" t="n">
        <v>8</v>
      </c>
    </row>
    <row r="2251" customFormat="false" ht="15" hidden="false" customHeight="true" outlineLevel="0" collapsed="false">
      <c r="A2251" s="19" t="n">
        <v>46093</v>
      </c>
      <c r="B2251" s="1" t="s">
        <v>431</v>
      </c>
      <c r="C2251" s="1" t="s">
        <v>138</v>
      </c>
      <c r="D2251" s="1" t="n">
        <v>8</v>
      </c>
      <c r="E2251" s="1" t="s">
        <v>13</v>
      </c>
      <c r="F2251" s="1" t="s">
        <v>284</v>
      </c>
      <c r="G2251" s="1" t="s">
        <v>149</v>
      </c>
      <c r="H2251" s="20" t="n">
        <v>1250</v>
      </c>
      <c r="I2251" s="21" t="n">
        <v>22.28</v>
      </c>
      <c r="J2251" s="20" t="n">
        <f aca="false">H2251*I2251</f>
        <v>27850</v>
      </c>
      <c r="K2251" s="22" t="n">
        <v>2.2</v>
      </c>
      <c r="L2251" s="23" t="n">
        <f aca="false">H2251*K2251</f>
        <v>2750</v>
      </c>
      <c r="M2251" s="23" t="n">
        <v>2500</v>
      </c>
      <c r="N2251" s="24" t="n">
        <f aca="false">L2251-M2251</f>
        <v>250</v>
      </c>
      <c r="O2251" s="25" t="n">
        <f aca="false">IF(L2251&gt;=M2251,1,0)</f>
        <v>1</v>
      </c>
      <c r="P2251" s="26" t="n">
        <v>0.7921</v>
      </c>
      <c r="Q2251" s="26" t="n">
        <v>0.1494</v>
      </c>
      <c r="R2251" s="25" t="n">
        <v>72</v>
      </c>
      <c r="S2251" s="21" t="n">
        <v>8</v>
      </c>
    </row>
    <row r="2252" customFormat="false" ht="15" hidden="false" customHeight="true" outlineLevel="0" collapsed="false">
      <c r="A2252" s="19" t="n">
        <v>46093</v>
      </c>
      <c r="B2252" s="1" t="s">
        <v>431</v>
      </c>
      <c r="C2252" s="1" t="s">
        <v>138</v>
      </c>
      <c r="D2252" s="1" t="n">
        <v>9</v>
      </c>
      <c r="E2252" s="1" t="s">
        <v>10</v>
      </c>
      <c r="F2252" s="1" t="s">
        <v>417</v>
      </c>
      <c r="G2252" s="1" t="s">
        <v>424</v>
      </c>
      <c r="H2252" s="20" t="n">
        <v>1000</v>
      </c>
      <c r="I2252" s="21" t="n">
        <v>17.41</v>
      </c>
      <c r="J2252" s="20" t="n">
        <f aca="false">H2252*I2252</f>
        <v>17410</v>
      </c>
      <c r="K2252" s="22" t="n">
        <v>1.44</v>
      </c>
      <c r="L2252" s="23" t="n">
        <f aca="false">H2252*K2252</f>
        <v>1440</v>
      </c>
      <c r="M2252" s="23" t="n">
        <v>2500</v>
      </c>
      <c r="N2252" s="24" t="n">
        <f aca="false">L2252-M2252</f>
        <v>-1060</v>
      </c>
      <c r="O2252" s="25" t="n">
        <f aca="false">IF(L2252&gt;=M2252,1,0)</f>
        <v>0</v>
      </c>
      <c r="P2252" s="26" t="n">
        <v>0.585</v>
      </c>
      <c r="Q2252" s="26" t="n">
        <v>0.1079</v>
      </c>
      <c r="R2252" s="25" t="n">
        <v>62</v>
      </c>
      <c r="S2252" s="21" t="n">
        <v>8</v>
      </c>
    </row>
    <row r="2253" customFormat="false" ht="15" hidden="false" customHeight="true" outlineLevel="0" collapsed="false">
      <c r="A2253" s="19" t="n">
        <v>46093</v>
      </c>
      <c r="B2253" s="1" t="s">
        <v>431</v>
      </c>
      <c r="C2253" s="1" t="s">
        <v>138</v>
      </c>
      <c r="D2253" s="1" t="n">
        <v>10</v>
      </c>
      <c r="E2253" s="1" t="s">
        <v>16</v>
      </c>
      <c r="F2253" s="1" t="s">
        <v>300</v>
      </c>
      <c r="G2253" s="1" t="s">
        <v>398</v>
      </c>
      <c r="H2253" s="20" t="n">
        <v>1500</v>
      </c>
      <c r="I2253" s="21" t="n">
        <v>18.01</v>
      </c>
      <c r="J2253" s="20" t="n">
        <f aca="false">H2253*I2253</f>
        <v>27015</v>
      </c>
      <c r="K2253" s="22" t="n">
        <v>1.4</v>
      </c>
      <c r="L2253" s="23" t="n">
        <f aca="false">H2253*K2253</f>
        <v>2100</v>
      </c>
      <c r="M2253" s="23" t="n">
        <v>2500</v>
      </c>
      <c r="N2253" s="24" t="n">
        <f aca="false">L2253-M2253</f>
        <v>-400</v>
      </c>
      <c r="O2253" s="25" t="n">
        <f aca="false">IF(L2253&gt;=M2253,1,0)</f>
        <v>0</v>
      </c>
      <c r="P2253" s="26" t="n">
        <v>0.8338</v>
      </c>
      <c r="Q2253" s="26" t="n">
        <v>0.127</v>
      </c>
      <c r="R2253" s="25" t="n">
        <v>68</v>
      </c>
      <c r="S2253" s="21" t="n">
        <v>8</v>
      </c>
    </row>
    <row r="2254" customFormat="false" ht="15" hidden="false" customHeight="true" outlineLevel="0" collapsed="false">
      <c r="A2254" s="19" t="n">
        <v>46093</v>
      </c>
      <c r="B2254" s="1" t="s">
        <v>431</v>
      </c>
      <c r="C2254" s="1" t="s">
        <v>138</v>
      </c>
      <c r="D2254" s="1" t="n">
        <v>11</v>
      </c>
      <c r="E2254" s="1" t="s">
        <v>16</v>
      </c>
      <c r="F2254" s="1" t="s">
        <v>463</v>
      </c>
      <c r="G2254" s="1" t="s">
        <v>434</v>
      </c>
      <c r="H2254" s="20" t="n">
        <v>580</v>
      </c>
      <c r="I2254" s="21" t="n">
        <v>20.05</v>
      </c>
      <c r="J2254" s="20" t="n">
        <f aca="false">H2254*I2254</f>
        <v>11629</v>
      </c>
      <c r="K2254" s="22" t="n">
        <v>1.45</v>
      </c>
      <c r="L2254" s="23" t="n">
        <f aca="false">H2254*K2254</f>
        <v>841</v>
      </c>
      <c r="M2254" s="23" t="n">
        <v>2500</v>
      </c>
      <c r="N2254" s="24" t="n">
        <f aca="false">L2254-M2254</f>
        <v>-1659</v>
      </c>
      <c r="O2254" s="25" t="n">
        <f aca="false">IF(L2254&gt;=M2254,1,0)</f>
        <v>0</v>
      </c>
      <c r="P2254" s="26" t="n">
        <v>0.3209</v>
      </c>
      <c r="Q2254" s="26" t="n">
        <v>0.1154</v>
      </c>
      <c r="R2254" s="25" t="n">
        <v>73</v>
      </c>
      <c r="S2254" s="21" t="n">
        <v>8</v>
      </c>
    </row>
    <row r="2255" customFormat="false" ht="15" hidden="false" customHeight="true" outlineLevel="0" collapsed="false">
      <c r="A2255" s="19" t="n">
        <v>46093</v>
      </c>
      <c r="B2255" s="1" t="s">
        <v>431</v>
      </c>
      <c r="C2255" s="1" t="s">
        <v>138</v>
      </c>
      <c r="D2255" s="1" t="n">
        <v>12</v>
      </c>
      <c r="E2255" s="1" t="s">
        <v>10</v>
      </c>
      <c r="F2255" s="1" t="s">
        <v>467</v>
      </c>
      <c r="G2255" s="1" t="s">
        <v>424</v>
      </c>
      <c r="H2255" s="20" t="n">
        <v>525</v>
      </c>
      <c r="I2255" s="21" t="n">
        <v>17.41</v>
      </c>
      <c r="J2255" s="20" t="n">
        <f aca="false">H2255*I2255</f>
        <v>9140.25</v>
      </c>
      <c r="K2255" s="22" t="n">
        <v>1.44</v>
      </c>
      <c r="L2255" s="23" t="n">
        <f aca="false">H2255*K2255</f>
        <v>756</v>
      </c>
      <c r="M2255" s="23" t="n">
        <v>2500</v>
      </c>
      <c r="N2255" s="24" t="n">
        <f aca="false">L2255-M2255</f>
        <v>-1744</v>
      </c>
      <c r="O2255" s="25" t="n">
        <f aca="false">IF(L2255&gt;=M2255,1,0)</f>
        <v>0</v>
      </c>
      <c r="P2255" s="26" t="n">
        <v>0.2418</v>
      </c>
      <c r="Q2255" s="26" t="n">
        <v>0.1021</v>
      </c>
      <c r="R2255" s="25" t="n">
        <v>69</v>
      </c>
      <c r="S2255" s="21" t="n">
        <v>8</v>
      </c>
    </row>
    <row r="2256" customFormat="false" ht="15" hidden="false" customHeight="true" outlineLevel="0" collapsed="false">
      <c r="A2256" s="19" t="n">
        <v>46093</v>
      </c>
      <c r="B2256" s="1" t="s">
        <v>431</v>
      </c>
      <c r="C2256" s="1" t="s">
        <v>138</v>
      </c>
      <c r="D2256" s="1" t="n">
        <v>13</v>
      </c>
      <c r="E2256" s="1" t="s">
        <v>10</v>
      </c>
      <c r="F2256" s="1" t="s">
        <v>167</v>
      </c>
      <c r="G2256" s="1" t="s">
        <v>208</v>
      </c>
      <c r="H2256" s="20" t="n">
        <v>1650</v>
      </c>
      <c r="I2256" s="21" t="n">
        <v>18.7</v>
      </c>
      <c r="J2256" s="20" t="n">
        <f aca="false">H2256*I2256</f>
        <v>30855</v>
      </c>
      <c r="K2256" s="22" t="n">
        <v>1.53</v>
      </c>
      <c r="L2256" s="23" t="n">
        <f aca="false">H2256*K2256</f>
        <v>2524.5</v>
      </c>
      <c r="M2256" s="23" t="n">
        <v>2500</v>
      </c>
      <c r="N2256" s="24" t="n">
        <f aca="false">L2256-M2256</f>
        <v>24.5</v>
      </c>
      <c r="O2256" s="25" t="n">
        <f aca="false">IF(L2256&gt;=M2256,1,0)</f>
        <v>1</v>
      </c>
      <c r="P2256" s="26" t="n">
        <v>0.8701</v>
      </c>
      <c r="Q2256" s="26" t="n">
        <v>0.1072</v>
      </c>
      <c r="R2256" s="25" t="n">
        <v>72</v>
      </c>
      <c r="S2256" s="21" t="n">
        <v>8</v>
      </c>
    </row>
    <row r="2257" customFormat="false" ht="15" hidden="false" customHeight="true" outlineLevel="0" collapsed="false">
      <c r="A2257" s="19" t="n">
        <v>46093</v>
      </c>
      <c r="B2257" s="1" t="s">
        <v>431</v>
      </c>
      <c r="C2257" s="1" t="s">
        <v>138</v>
      </c>
      <c r="D2257" s="1" t="n">
        <v>14</v>
      </c>
      <c r="E2257" s="1" t="s">
        <v>10</v>
      </c>
      <c r="F2257" s="1" t="s">
        <v>160</v>
      </c>
      <c r="G2257" s="1" t="s">
        <v>161</v>
      </c>
      <c r="H2257" s="20" t="n">
        <v>1450</v>
      </c>
      <c r="I2257" s="21" t="n">
        <v>22.05</v>
      </c>
      <c r="J2257" s="20" t="n">
        <f aca="false">H2257*I2257</f>
        <v>31972.5</v>
      </c>
      <c r="K2257" s="22" t="n">
        <v>1.83</v>
      </c>
      <c r="L2257" s="23" t="n">
        <f aca="false">H2257*K2257</f>
        <v>2653.5</v>
      </c>
      <c r="M2257" s="23" t="n">
        <v>2500</v>
      </c>
      <c r="N2257" s="24" t="n">
        <f aca="false">L2257-M2257</f>
        <v>153.5</v>
      </c>
      <c r="O2257" s="25" t="n">
        <f aca="false">IF(L2257&gt;=M2257,1,0)</f>
        <v>1</v>
      </c>
      <c r="P2257" s="26" t="n">
        <v>0.9398</v>
      </c>
      <c r="Q2257" s="26" t="n">
        <v>0.1691</v>
      </c>
      <c r="R2257" s="25" t="n">
        <v>71</v>
      </c>
      <c r="S2257" s="21" t="n">
        <v>8</v>
      </c>
    </row>
    <row r="2258" customFormat="false" ht="15" hidden="false" customHeight="true" outlineLevel="0" collapsed="false">
      <c r="A2258" s="19" t="n">
        <v>46093</v>
      </c>
      <c r="B2258" s="1" t="s">
        <v>431</v>
      </c>
      <c r="C2258" s="1" t="s">
        <v>138</v>
      </c>
      <c r="D2258" s="1" t="n">
        <v>15</v>
      </c>
      <c r="E2258" s="1" t="s">
        <v>10</v>
      </c>
      <c r="F2258" s="1" t="s">
        <v>167</v>
      </c>
      <c r="G2258" s="1" t="s">
        <v>208</v>
      </c>
      <c r="H2258" s="20" t="n">
        <v>2000</v>
      </c>
      <c r="I2258" s="21" t="n">
        <v>18.43</v>
      </c>
      <c r="J2258" s="20" t="n">
        <f aca="false">H2258*I2258</f>
        <v>36860</v>
      </c>
      <c r="K2258" s="22" t="n">
        <v>1.53</v>
      </c>
      <c r="L2258" s="23" t="n">
        <f aca="false">H2258*K2258</f>
        <v>3060</v>
      </c>
      <c r="M2258" s="23" t="n">
        <v>2500</v>
      </c>
      <c r="N2258" s="24" t="n">
        <f aca="false">L2258-M2258</f>
        <v>560</v>
      </c>
      <c r="O2258" s="25" t="n">
        <f aca="false">IF(L2258&gt;=M2258,1,0)</f>
        <v>1</v>
      </c>
      <c r="P2258" s="26" t="n">
        <v>1.0088</v>
      </c>
      <c r="Q2258" s="26" t="n">
        <v>0.1514</v>
      </c>
      <c r="R2258" s="25" t="n">
        <v>74</v>
      </c>
      <c r="S2258" s="21" t="n">
        <v>8</v>
      </c>
    </row>
    <row r="2259" customFormat="false" ht="15" hidden="false" customHeight="true" outlineLevel="0" collapsed="false">
      <c r="A2259" s="19" t="n">
        <v>46093</v>
      </c>
      <c r="B2259" s="1" t="s">
        <v>431</v>
      </c>
      <c r="C2259" s="1" t="s">
        <v>138</v>
      </c>
      <c r="D2259" s="1" t="n">
        <v>16</v>
      </c>
      <c r="E2259" s="1" t="s">
        <v>10</v>
      </c>
      <c r="F2259" s="1" t="s">
        <v>438</v>
      </c>
      <c r="G2259" s="1" t="s">
        <v>442</v>
      </c>
      <c r="H2259" s="20" t="n">
        <v>900</v>
      </c>
      <c r="I2259" s="21" t="n">
        <v>31.85</v>
      </c>
      <c r="J2259" s="20" t="n">
        <f aca="false">H2259*I2259</f>
        <v>28665</v>
      </c>
      <c r="K2259" s="22" t="n">
        <v>1.53</v>
      </c>
      <c r="L2259" s="23" t="n">
        <f aca="false">H2259*K2259</f>
        <v>1377</v>
      </c>
      <c r="M2259" s="23" t="n">
        <v>2500</v>
      </c>
      <c r="N2259" s="24" t="n">
        <f aca="false">L2259-M2259</f>
        <v>-1123</v>
      </c>
      <c r="O2259" s="25" t="n">
        <f aca="false">IF(L2259&gt;=M2259,1,0)</f>
        <v>0</v>
      </c>
      <c r="P2259" s="26" t="n">
        <v>0.7163</v>
      </c>
      <c r="Q2259" s="26" t="n">
        <v>0.267</v>
      </c>
      <c r="R2259" s="25" t="n">
        <v>79</v>
      </c>
      <c r="S2259" s="21" t="n">
        <v>8</v>
      </c>
    </row>
    <row r="2260" customFormat="false" ht="15" hidden="false" customHeight="true" outlineLevel="0" collapsed="false">
      <c r="A2260" s="19" t="n">
        <v>46093</v>
      </c>
      <c r="B2260" s="1" t="s">
        <v>431</v>
      </c>
      <c r="C2260" s="1" t="s">
        <v>164</v>
      </c>
      <c r="D2260" s="1" t="n">
        <v>17</v>
      </c>
      <c r="E2260" s="1" t="s">
        <v>16</v>
      </c>
      <c r="F2260" s="1" t="s">
        <v>300</v>
      </c>
      <c r="G2260" s="1" t="s">
        <v>398</v>
      </c>
      <c r="H2260" s="20" t="n">
        <v>1200</v>
      </c>
      <c r="I2260" s="21" t="n">
        <v>18.01</v>
      </c>
      <c r="J2260" s="20" t="n">
        <f aca="false">H2260*I2260</f>
        <v>21612</v>
      </c>
      <c r="K2260" s="22" t="n">
        <v>1.4</v>
      </c>
      <c r="L2260" s="23" t="n">
        <f aca="false">H2260*K2260</f>
        <v>1680</v>
      </c>
      <c r="M2260" s="23" t="n">
        <v>2500</v>
      </c>
      <c r="N2260" s="24" t="n">
        <f aca="false">L2260-M2260</f>
        <v>-820</v>
      </c>
      <c r="O2260" s="25" t="n">
        <f aca="false">IF(L2260&gt;=M2260,1,0)</f>
        <v>0</v>
      </c>
      <c r="P2260" s="26" t="n">
        <v>0.6421</v>
      </c>
      <c r="Q2260" s="26" t="n">
        <v>0.0927</v>
      </c>
      <c r="R2260" s="25" t="n">
        <v>68</v>
      </c>
      <c r="S2260" s="21" t="n">
        <v>8</v>
      </c>
    </row>
    <row r="2261" customFormat="false" ht="15" hidden="false" customHeight="true" outlineLevel="0" collapsed="false">
      <c r="A2261" s="19" t="n">
        <v>46093</v>
      </c>
      <c r="B2261" s="1" t="s">
        <v>431</v>
      </c>
      <c r="C2261" s="1" t="s">
        <v>164</v>
      </c>
      <c r="D2261" s="1" t="n">
        <v>18</v>
      </c>
      <c r="E2261" s="1" t="s">
        <v>10</v>
      </c>
      <c r="F2261" s="1" t="s">
        <v>160</v>
      </c>
      <c r="G2261" s="1" t="s">
        <v>161</v>
      </c>
      <c r="H2261" s="20" t="n">
        <v>1600</v>
      </c>
      <c r="I2261" s="21" t="n">
        <v>22.05</v>
      </c>
      <c r="J2261" s="20" t="n">
        <f aca="false">H2261*I2261</f>
        <v>35280</v>
      </c>
      <c r="K2261" s="22" t="n">
        <v>1.83</v>
      </c>
      <c r="L2261" s="23" t="n">
        <f aca="false">H2261*K2261</f>
        <v>2928</v>
      </c>
      <c r="M2261" s="23" t="n">
        <v>2500</v>
      </c>
      <c r="N2261" s="24" t="n">
        <f aca="false">L2261-M2261</f>
        <v>428</v>
      </c>
      <c r="O2261" s="25" t="n">
        <f aca="false">IF(L2261&gt;=M2261,1,0)</f>
        <v>1</v>
      </c>
      <c r="P2261" s="26" t="n">
        <v>0.8923</v>
      </c>
      <c r="Q2261" s="26" t="n">
        <v>0.0784</v>
      </c>
      <c r="R2261" s="25" t="n">
        <v>80</v>
      </c>
      <c r="S2261" s="21" t="n">
        <v>8</v>
      </c>
    </row>
    <row r="2262" customFormat="false" ht="15" hidden="false" customHeight="true" outlineLevel="0" collapsed="false">
      <c r="A2262" s="19" t="n">
        <v>46093</v>
      </c>
      <c r="B2262" s="1" t="s">
        <v>431</v>
      </c>
      <c r="C2262" s="1" t="s">
        <v>164</v>
      </c>
      <c r="D2262" s="1" t="n">
        <v>19</v>
      </c>
      <c r="E2262" s="1" t="s">
        <v>10</v>
      </c>
      <c r="F2262" s="1" t="s">
        <v>167</v>
      </c>
      <c r="G2262" s="1" t="s">
        <v>208</v>
      </c>
      <c r="H2262" s="20" t="n">
        <v>2050</v>
      </c>
      <c r="I2262" s="21" t="n">
        <v>19.05</v>
      </c>
      <c r="J2262" s="20" t="n">
        <f aca="false">H2262*I2262</f>
        <v>39052.5</v>
      </c>
      <c r="K2262" s="22" t="n">
        <v>1.83</v>
      </c>
      <c r="L2262" s="23" t="n">
        <f aca="false">H2262*K2262</f>
        <v>3751.5</v>
      </c>
      <c r="M2262" s="23" t="n">
        <v>2500</v>
      </c>
      <c r="N2262" s="24" t="n">
        <f aca="false">L2262-M2262</f>
        <v>1251.5</v>
      </c>
      <c r="O2262" s="25" t="n">
        <f aca="false">IF(L2262&gt;=M2262,1,0)</f>
        <v>1</v>
      </c>
      <c r="P2262" s="26" t="n">
        <v>0.9817</v>
      </c>
      <c r="Q2262" s="26" t="n">
        <v>0.0769</v>
      </c>
      <c r="R2262" s="25" t="n">
        <v>82</v>
      </c>
      <c r="S2262" s="21" t="n">
        <v>8</v>
      </c>
    </row>
    <row r="2263" customFormat="false" ht="15" hidden="false" customHeight="true" outlineLevel="0" collapsed="false">
      <c r="A2263" s="19" t="n">
        <v>46093</v>
      </c>
      <c r="B2263" s="1" t="s">
        <v>431</v>
      </c>
      <c r="C2263" s="1" t="s">
        <v>164</v>
      </c>
      <c r="D2263" s="1" t="n">
        <v>20</v>
      </c>
      <c r="E2263" s="1" t="s">
        <v>16</v>
      </c>
      <c r="F2263" s="1" t="s">
        <v>452</v>
      </c>
      <c r="G2263" s="1" t="s">
        <v>457</v>
      </c>
      <c r="H2263" s="20" t="n">
        <v>1400</v>
      </c>
      <c r="I2263" s="21" t="n">
        <v>18.01</v>
      </c>
      <c r="J2263" s="20" t="n">
        <f aca="false">H2263*I2263</f>
        <v>25214</v>
      </c>
      <c r="K2263" s="22" t="n">
        <v>1.4</v>
      </c>
      <c r="L2263" s="23" t="n">
        <f aca="false">H2263*K2263</f>
        <v>1960</v>
      </c>
      <c r="M2263" s="23" t="n">
        <v>2500</v>
      </c>
      <c r="N2263" s="24" t="n">
        <f aca="false">L2263-M2263</f>
        <v>-540</v>
      </c>
      <c r="O2263" s="25" t="n">
        <f aca="false">IF(L2263&gt;=M2263,1,0)</f>
        <v>0</v>
      </c>
      <c r="P2263" s="26" t="n">
        <v>0.7063</v>
      </c>
      <c r="Q2263" s="26" t="n">
        <v>0.0976</v>
      </c>
      <c r="R2263" s="25" t="n">
        <v>72</v>
      </c>
      <c r="S2263" s="21" t="n">
        <v>8</v>
      </c>
    </row>
    <row r="2264" customFormat="false" ht="15" hidden="false" customHeight="true" outlineLevel="0" collapsed="false">
      <c r="A2264" s="19" t="n">
        <v>46093</v>
      </c>
      <c r="B2264" s="1" t="s">
        <v>431</v>
      </c>
      <c r="C2264" s="1" t="s">
        <v>164</v>
      </c>
      <c r="D2264" s="1" t="n">
        <v>21</v>
      </c>
      <c r="E2264" s="1" t="s">
        <v>461</v>
      </c>
      <c r="F2264" s="1" t="s">
        <v>462</v>
      </c>
      <c r="G2264" s="1" t="s">
        <v>464</v>
      </c>
      <c r="H2264" s="20" t="n">
        <v>450</v>
      </c>
      <c r="I2264" s="21" t="n">
        <v>24.46</v>
      </c>
      <c r="J2264" s="20" t="n">
        <f aca="false">H2264*I2264</f>
        <v>11007</v>
      </c>
      <c r="K2264" s="22" t="n">
        <v>1.7</v>
      </c>
      <c r="L2264" s="23" t="n">
        <f aca="false">H2264*K2264</f>
        <v>765</v>
      </c>
      <c r="M2264" s="23" t="n">
        <v>2500</v>
      </c>
      <c r="N2264" s="24" t="n">
        <f aca="false">L2264-M2264</f>
        <v>-1735</v>
      </c>
      <c r="O2264" s="25" t="n">
        <f aca="false">IF(L2264&gt;=M2264,1,0)</f>
        <v>0</v>
      </c>
      <c r="P2264" s="26" t="n">
        <v>0.2827</v>
      </c>
      <c r="Q2264" s="26" t="n">
        <v>0.2394</v>
      </c>
      <c r="R2264" s="25" t="n">
        <v>78</v>
      </c>
      <c r="S2264" s="21" t="n">
        <v>8</v>
      </c>
    </row>
    <row r="2265" customFormat="false" ht="15" hidden="false" customHeight="true" outlineLevel="0" collapsed="false">
      <c r="A2265" s="19" t="n">
        <v>46093</v>
      </c>
      <c r="B2265" s="1" t="s">
        <v>431</v>
      </c>
      <c r="C2265" s="1" t="s">
        <v>164</v>
      </c>
      <c r="D2265" s="1" t="n">
        <v>22</v>
      </c>
      <c r="E2265" s="1" t="s">
        <v>16</v>
      </c>
      <c r="F2265" s="1" t="s">
        <v>452</v>
      </c>
      <c r="G2265" s="1" t="s">
        <v>454</v>
      </c>
      <c r="H2265" s="20" t="n">
        <v>1400</v>
      </c>
      <c r="I2265" s="21" t="n">
        <v>18.01</v>
      </c>
      <c r="J2265" s="20" t="n">
        <f aca="false">H2265*I2265</f>
        <v>25214</v>
      </c>
      <c r="K2265" s="22" t="n">
        <v>1.44</v>
      </c>
      <c r="L2265" s="23" t="n">
        <f aca="false">H2265*K2265</f>
        <v>2016</v>
      </c>
      <c r="M2265" s="23" t="n">
        <v>2500</v>
      </c>
      <c r="N2265" s="24" t="n">
        <f aca="false">L2265-M2265</f>
        <v>-484</v>
      </c>
      <c r="O2265" s="25" t="n">
        <f aca="false">IF(L2265&gt;=M2265,1,0)</f>
        <v>0</v>
      </c>
      <c r="P2265" s="26" t="n">
        <v>0.7075</v>
      </c>
      <c r="Q2265" s="26" t="n">
        <v>0.0921</v>
      </c>
      <c r="R2265" s="25" t="n">
        <v>73</v>
      </c>
      <c r="S2265" s="21" t="n">
        <v>8</v>
      </c>
    </row>
    <row r="2266" customFormat="false" ht="15" hidden="false" customHeight="true" outlineLevel="0" collapsed="false">
      <c r="A2266" s="19" t="n">
        <v>46093</v>
      </c>
      <c r="B2266" s="1" t="s">
        <v>431</v>
      </c>
      <c r="C2266" s="1" t="s">
        <v>164</v>
      </c>
      <c r="D2266" s="1" t="n">
        <v>23</v>
      </c>
      <c r="E2266" s="1" t="s">
        <v>22</v>
      </c>
      <c r="F2266" s="1" t="s">
        <v>269</v>
      </c>
      <c r="G2266" s="1" t="s">
        <v>375</v>
      </c>
      <c r="H2266" s="20" t="n">
        <v>1900</v>
      </c>
      <c r="I2266" s="21" t="n">
        <v>20.12</v>
      </c>
      <c r="J2266" s="20" t="n">
        <f aca="false">H2266*I2266</f>
        <v>38228</v>
      </c>
      <c r="K2266" s="22" t="n">
        <v>1.15</v>
      </c>
      <c r="L2266" s="23" t="n">
        <f aca="false">H2266*K2266</f>
        <v>2185</v>
      </c>
      <c r="M2266" s="23" t="n">
        <v>2500</v>
      </c>
      <c r="N2266" s="24" t="n">
        <f aca="false">L2266-M2266</f>
        <v>-315</v>
      </c>
      <c r="O2266" s="25" t="n">
        <f aca="false">IF(L2266&gt;=M2266,1,0)</f>
        <v>0</v>
      </c>
      <c r="P2266" s="26" t="n">
        <v>0.8242</v>
      </c>
      <c r="Q2266" s="26" t="n">
        <v>0.0727</v>
      </c>
      <c r="R2266" s="25" t="n">
        <v>79</v>
      </c>
      <c r="S2266" s="21" t="n">
        <v>10</v>
      </c>
    </row>
    <row r="2267" customFormat="false" ht="15" hidden="false" customHeight="true" outlineLevel="0" collapsed="false">
      <c r="A2267" s="19" t="n">
        <v>46093</v>
      </c>
      <c r="B2267" s="1" t="s">
        <v>431</v>
      </c>
      <c r="C2267" s="1" t="s">
        <v>164</v>
      </c>
      <c r="D2267" s="1" t="n">
        <v>24</v>
      </c>
      <c r="E2267" s="1" t="s">
        <v>22</v>
      </c>
      <c r="F2267" s="1" t="s">
        <v>174</v>
      </c>
      <c r="G2267" s="1" t="s">
        <v>395</v>
      </c>
      <c r="H2267" s="20" t="n">
        <v>1700</v>
      </c>
      <c r="I2267" s="21" t="n">
        <v>23.27</v>
      </c>
      <c r="J2267" s="20" t="n">
        <f aca="false">H2267*I2267</f>
        <v>39559</v>
      </c>
      <c r="K2267" s="22" t="n">
        <v>1.4</v>
      </c>
      <c r="L2267" s="23" t="n">
        <f aca="false">H2267*K2267</f>
        <v>2380</v>
      </c>
      <c r="M2267" s="23" t="n">
        <v>2500</v>
      </c>
      <c r="N2267" s="24" t="n">
        <f aca="false">L2267-M2267</f>
        <v>-120</v>
      </c>
      <c r="O2267" s="25" t="n">
        <f aca="false">IF(L2267&gt;=M2267,1,0)</f>
        <v>0</v>
      </c>
      <c r="P2267" s="26" t="n">
        <v>0.9286</v>
      </c>
      <c r="Q2267" s="26" t="n">
        <v>0.0971</v>
      </c>
      <c r="R2267" s="25" t="n">
        <v>75</v>
      </c>
      <c r="S2267" s="21" t="n">
        <v>9</v>
      </c>
    </row>
    <row r="2268" customFormat="false" ht="15" hidden="false" customHeight="true" outlineLevel="0" collapsed="false">
      <c r="A2268" s="19" t="n">
        <v>46093</v>
      </c>
      <c r="B2268" s="1" t="s">
        <v>431</v>
      </c>
      <c r="C2268" s="1" t="s">
        <v>164</v>
      </c>
      <c r="D2268" s="1" t="n">
        <v>25</v>
      </c>
      <c r="E2268" s="1" t="s">
        <v>461</v>
      </c>
      <c r="F2268" s="1" t="s">
        <v>462</v>
      </c>
      <c r="G2268" s="1" t="s">
        <v>464</v>
      </c>
      <c r="H2268" s="20" t="n">
        <v>400</v>
      </c>
      <c r="I2268" s="21" t="n">
        <v>24.46</v>
      </c>
      <c r="J2268" s="20" t="n">
        <f aca="false">H2268*I2268</f>
        <v>9784</v>
      </c>
      <c r="K2268" s="22" t="n">
        <v>1.7</v>
      </c>
      <c r="L2268" s="23" t="n">
        <f aca="false">H2268*K2268</f>
        <v>680</v>
      </c>
      <c r="M2268" s="23" t="n">
        <v>2500</v>
      </c>
      <c r="N2268" s="24" t="n">
        <f aca="false">L2268-M2268</f>
        <v>-1820</v>
      </c>
      <c r="O2268" s="25" t="n">
        <f aca="false">IF(L2268&gt;=M2268,1,0)</f>
        <v>0</v>
      </c>
      <c r="P2268" s="26" t="n">
        <v>0.2437</v>
      </c>
      <c r="Q2268" s="26" t="n">
        <v>0.58</v>
      </c>
      <c r="R2268" s="25" t="n">
        <v>80</v>
      </c>
      <c r="S2268" s="21" t="n">
        <v>8</v>
      </c>
    </row>
    <row r="2269" customFormat="false" ht="15" hidden="false" customHeight="true" outlineLevel="0" collapsed="false">
      <c r="A2269" s="19" t="n">
        <v>46093</v>
      </c>
      <c r="B2269" s="1" t="s">
        <v>431</v>
      </c>
      <c r="C2269" s="1" t="s">
        <v>164</v>
      </c>
      <c r="D2269" s="1" t="n">
        <v>26</v>
      </c>
      <c r="E2269" s="1" t="s">
        <v>16</v>
      </c>
      <c r="F2269" s="1" t="s">
        <v>468</v>
      </c>
      <c r="G2269" s="1" t="s">
        <v>469</v>
      </c>
      <c r="H2269" s="20" t="n">
        <v>800</v>
      </c>
      <c r="I2269" s="21" t="n">
        <v>17.1</v>
      </c>
      <c r="J2269" s="20" t="n">
        <f aca="false">H2269*I2269</f>
        <v>13680</v>
      </c>
      <c r="K2269" s="22" t="n">
        <v>1.4</v>
      </c>
      <c r="L2269" s="23" t="n">
        <f aca="false">H2269*K2269</f>
        <v>1120</v>
      </c>
      <c r="M2269" s="23" t="n">
        <v>2500</v>
      </c>
      <c r="N2269" s="24" t="n">
        <f aca="false">L2269-M2269</f>
        <v>-1380</v>
      </c>
      <c r="O2269" s="25" t="n">
        <f aca="false">IF(L2269&gt;=M2269,1,0)</f>
        <v>0</v>
      </c>
      <c r="P2269" s="26" t="n">
        <v>0.3508</v>
      </c>
      <c r="Q2269" s="26" t="n">
        <v>0.088</v>
      </c>
      <c r="R2269" s="25" t="n">
        <v>76</v>
      </c>
      <c r="S2269" s="21" t="n">
        <v>8</v>
      </c>
    </row>
    <row r="2270" customFormat="false" ht="15" hidden="false" customHeight="true" outlineLevel="0" collapsed="false">
      <c r="A2270" s="19" t="n">
        <v>46093</v>
      </c>
      <c r="B2270" s="1" t="s">
        <v>431</v>
      </c>
      <c r="C2270" s="1" t="s">
        <v>164</v>
      </c>
      <c r="D2270" s="1" t="n">
        <v>27</v>
      </c>
      <c r="E2270" s="1" t="s">
        <v>219</v>
      </c>
      <c r="F2270" s="1" t="s">
        <v>465</v>
      </c>
      <c r="G2270" s="1" t="s">
        <v>466</v>
      </c>
      <c r="H2270" s="20" t="n">
        <v>900</v>
      </c>
      <c r="I2270" s="21" t="n">
        <v>13.51</v>
      </c>
      <c r="J2270" s="20" t="n">
        <f aca="false">H2270*I2270</f>
        <v>12159</v>
      </c>
      <c r="K2270" s="22" t="n">
        <v>1.8</v>
      </c>
      <c r="L2270" s="23" t="n">
        <f aca="false">H2270*K2270</f>
        <v>1620</v>
      </c>
      <c r="M2270" s="23" t="n">
        <v>2500</v>
      </c>
      <c r="N2270" s="24" t="n">
        <f aca="false">L2270-M2270</f>
        <v>-880</v>
      </c>
      <c r="O2270" s="25" t="n">
        <f aca="false">IF(L2270&gt;=M2270,1,0)</f>
        <v>0</v>
      </c>
      <c r="P2270" s="26" t="n">
        <v>0.35</v>
      </c>
      <c r="Q2270" s="26" t="n">
        <v>0.1459</v>
      </c>
      <c r="R2270" s="25" t="n">
        <v>73</v>
      </c>
      <c r="S2270" s="21" t="n">
        <v>8</v>
      </c>
    </row>
    <row r="2271" customFormat="false" ht="15" hidden="false" customHeight="true" outlineLevel="0" collapsed="false">
      <c r="A2271" s="19" t="n">
        <v>46093</v>
      </c>
      <c r="B2271" s="1" t="s">
        <v>431</v>
      </c>
      <c r="C2271" s="1" t="s">
        <v>164</v>
      </c>
      <c r="D2271" s="1" t="n">
        <v>28</v>
      </c>
      <c r="E2271" s="1" t="s">
        <v>176</v>
      </c>
      <c r="F2271" s="1" t="s">
        <v>222</v>
      </c>
      <c r="G2271" s="1" t="s">
        <v>223</v>
      </c>
      <c r="H2271" s="20" t="n">
        <v>750</v>
      </c>
      <c r="I2271" s="21" t="n">
        <v>38.56</v>
      </c>
      <c r="J2271" s="20" t="n">
        <f aca="false">H2271*I2271</f>
        <v>28920</v>
      </c>
      <c r="K2271" s="22" t="n">
        <v>1.9</v>
      </c>
      <c r="L2271" s="23" t="n">
        <f aca="false">H2271*K2271</f>
        <v>1425</v>
      </c>
      <c r="M2271" s="23" t="n">
        <v>2500</v>
      </c>
      <c r="N2271" s="24" t="n">
        <f aca="false">L2271-M2271</f>
        <v>-1075</v>
      </c>
      <c r="O2271" s="25" t="n">
        <f aca="false">IF(L2271&gt;=M2271,1,0)</f>
        <v>0</v>
      </c>
      <c r="P2271" s="26" t="n">
        <v>0.7531</v>
      </c>
      <c r="Q2271" s="26" t="n">
        <v>0.1113</v>
      </c>
      <c r="R2271" s="25" t="n">
        <v>79</v>
      </c>
      <c r="S2271" s="21" t="n">
        <v>8</v>
      </c>
    </row>
    <row r="2272" customFormat="false" ht="15" hidden="false" customHeight="true" outlineLevel="0" collapsed="false">
      <c r="A2272" s="19" t="n">
        <v>46093</v>
      </c>
      <c r="B2272" s="1" t="s">
        <v>431</v>
      </c>
      <c r="C2272" s="1" t="s">
        <v>164</v>
      </c>
      <c r="D2272" s="1" t="n">
        <v>29</v>
      </c>
      <c r="E2272" s="1" t="s">
        <v>10</v>
      </c>
      <c r="F2272" s="1" t="s">
        <v>207</v>
      </c>
      <c r="G2272" s="1" t="s">
        <v>161</v>
      </c>
      <c r="H2272" s="20" t="n">
        <v>1700</v>
      </c>
      <c r="I2272" s="21" t="n">
        <v>19.05</v>
      </c>
      <c r="J2272" s="20" t="n">
        <f aca="false">H2272*I2272</f>
        <v>32385</v>
      </c>
      <c r="K2272" s="22" t="n">
        <v>1.83</v>
      </c>
      <c r="L2272" s="23" t="n">
        <f aca="false">H2272*K2272</f>
        <v>3111</v>
      </c>
      <c r="M2272" s="23" t="n">
        <v>2500</v>
      </c>
      <c r="N2272" s="24" t="n">
        <f aca="false">L2272-M2272</f>
        <v>611</v>
      </c>
      <c r="O2272" s="25" t="n">
        <f aca="false">IF(L2272&gt;=M2272,1,0)</f>
        <v>1</v>
      </c>
      <c r="P2272" s="26" t="n">
        <v>0.8951</v>
      </c>
      <c r="Q2272" s="26" t="n">
        <v>0.0832</v>
      </c>
      <c r="R2272" s="25" t="n">
        <v>75</v>
      </c>
      <c r="S2272" s="21" t="n">
        <v>8</v>
      </c>
    </row>
    <row r="2273" customFormat="false" ht="15" hidden="false" customHeight="true" outlineLevel="0" collapsed="false">
      <c r="A2273" s="19" t="n">
        <v>46093</v>
      </c>
      <c r="B2273" s="1" t="s">
        <v>431</v>
      </c>
      <c r="C2273" s="1" t="s">
        <v>164</v>
      </c>
      <c r="D2273" s="1" t="n">
        <v>30</v>
      </c>
      <c r="E2273" s="1" t="s">
        <v>10</v>
      </c>
      <c r="F2273" s="1" t="s">
        <v>160</v>
      </c>
      <c r="G2273" s="1" t="s">
        <v>161</v>
      </c>
      <c r="H2273" s="20" t="n">
        <v>1650</v>
      </c>
      <c r="I2273" s="21" t="n">
        <v>21.64</v>
      </c>
      <c r="J2273" s="20" t="n">
        <f aca="false">H2273*I2273</f>
        <v>35706</v>
      </c>
      <c r="K2273" s="22" t="n">
        <v>1.83</v>
      </c>
      <c r="L2273" s="23" t="n">
        <f aca="false">H2273*K2273</f>
        <v>3019.5</v>
      </c>
      <c r="M2273" s="23" t="n">
        <v>2500</v>
      </c>
      <c r="N2273" s="24" t="n">
        <f aca="false">L2273-M2273</f>
        <v>519.5</v>
      </c>
      <c r="O2273" s="25" t="n">
        <f aca="false">IF(L2273&gt;=M2273,1,0)</f>
        <v>1</v>
      </c>
      <c r="P2273" s="26" t="n">
        <v>0.9629</v>
      </c>
      <c r="Q2273" s="26" t="n">
        <v>0.1038</v>
      </c>
      <c r="R2273" s="25" t="n">
        <v>77</v>
      </c>
      <c r="S2273" s="21" t="n">
        <v>8</v>
      </c>
    </row>
    <row r="2274" customFormat="false" ht="15" hidden="false" customHeight="true" outlineLevel="0" collapsed="false">
      <c r="A2274" s="19" t="n">
        <v>46093</v>
      </c>
      <c r="B2274" s="1" t="s">
        <v>431</v>
      </c>
      <c r="C2274" s="1" t="s">
        <v>164</v>
      </c>
      <c r="D2274" s="1" t="n">
        <v>31</v>
      </c>
      <c r="E2274" s="1" t="s">
        <v>16</v>
      </c>
      <c r="F2274" s="1" t="s">
        <v>452</v>
      </c>
      <c r="G2274" s="1" t="s">
        <v>454</v>
      </c>
      <c r="H2274" s="20" t="n">
        <v>1450</v>
      </c>
      <c r="I2274" s="21" t="n">
        <v>18.01</v>
      </c>
      <c r="J2274" s="20" t="n">
        <f aca="false">H2274*I2274</f>
        <v>26114.5</v>
      </c>
      <c r="K2274" s="22" t="n">
        <v>1.44</v>
      </c>
      <c r="L2274" s="23" t="n">
        <f aca="false">H2274*K2274</f>
        <v>2088</v>
      </c>
      <c r="M2274" s="23" t="n">
        <v>2500</v>
      </c>
      <c r="N2274" s="24" t="n">
        <f aca="false">L2274-M2274</f>
        <v>-412</v>
      </c>
      <c r="O2274" s="25" t="n">
        <f aca="false">IF(L2274&gt;=M2274,1,0)</f>
        <v>0</v>
      </c>
      <c r="P2274" s="26" t="n">
        <v>0.744</v>
      </c>
      <c r="Q2274" s="26" t="n">
        <v>0.1327</v>
      </c>
      <c r="R2274" s="25" t="n">
        <v>73</v>
      </c>
      <c r="S2274" s="21" t="n">
        <v>8</v>
      </c>
    </row>
    <row r="2275" customFormat="false" ht="15" hidden="false" customHeight="true" outlineLevel="0" collapsed="false">
      <c r="A2275" s="19" t="n">
        <v>46093</v>
      </c>
      <c r="B2275" s="1" t="s">
        <v>431</v>
      </c>
      <c r="C2275" s="1" t="s">
        <v>164</v>
      </c>
      <c r="D2275" s="1" t="n">
        <v>32</v>
      </c>
      <c r="E2275" s="1" t="s">
        <v>16</v>
      </c>
      <c r="F2275" s="1" t="s">
        <v>452</v>
      </c>
      <c r="G2275" s="1" t="s">
        <v>454</v>
      </c>
      <c r="H2275" s="20" t="n">
        <v>1450</v>
      </c>
      <c r="I2275" s="21" t="n">
        <v>18.01</v>
      </c>
      <c r="J2275" s="20" t="n">
        <f aca="false">H2275*I2275</f>
        <v>26114.5</v>
      </c>
      <c r="K2275" s="22" t="n">
        <v>1.66</v>
      </c>
      <c r="L2275" s="23" t="n">
        <f aca="false">H2275*K2275</f>
        <v>2407</v>
      </c>
      <c r="M2275" s="23" t="n">
        <v>2500</v>
      </c>
      <c r="N2275" s="24" t="n">
        <f aca="false">L2275-M2275</f>
        <v>-93</v>
      </c>
      <c r="O2275" s="25" t="n">
        <f aca="false">IF(L2275&gt;=M2275,1,0)</f>
        <v>0</v>
      </c>
      <c r="P2275" s="26" t="n">
        <v>0.753</v>
      </c>
      <c r="Q2275" s="26" t="n">
        <v>0.074</v>
      </c>
      <c r="R2275" s="25" t="n">
        <v>71</v>
      </c>
      <c r="S2275" s="21" t="n">
        <v>8</v>
      </c>
    </row>
    <row r="2276" customFormat="false" ht="15" hidden="false" customHeight="true" outlineLevel="0" collapsed="false">
      <c r="A2276" s="19" t="n">
        <v>46093</v>
      </c>
      <c r="B2276" s="1" t="s">
        <v>431</v>
      </c>
      <c r="C2276" s="1" t="s">
        <v>190</v>
      </c>
      <c r="D2276" s="1" t="n">
        <v>33</v>
      </c>
      <c r="E2276" s="1" t="s">
        <v>16</v>
      </c>
      <c r="F2276" s="1" t="s">
        <v>300</v>
      </c>
      <c r="G2276" s="1" t="s">
        <v>260</v>
      </c>
      <c r="H2276" s="20" t="n">
        <v>2000</v>
      </c>
      <c r="I2276" s="21" t="n">
        <v>16.66</v>
      </c>
      <c r="J2276" s="20" t="n">
        <f aca="false">H2276*I2276</f>
        <v>33320</v>
      </c>
      <c r="K2276" s="22" t="n">
        <v>1.4</v>
      </c>
      <c r="L2276" s="23" t="n">
        <f aca="false">H2276*K2276</f>
        <v>2800</v>
      </c>
      <c r="M2276" s="23" t="n">
        <v>2500</v>
      </c>
      <c r="N2276" s="24" t="n">
        <f aca="false">L2276-M2276</f>
        <v>300</v>
      </c>
      <c r="O2276" s="25" t="n">
        <f aca="false">IF(L2276&gt;=M2276,1,0)</f>
        <v>1</v>
      </c>
      <c r="P2276" s="26" t="n">
        <v>0.875920084121977</v>
      </c>
      <c r="Q2276" s="26" t="n">
        <v>0.102600472813239</v>
      </c>
      <c r="R2276" s="25" t="n">
        <v>67</v>
      </c>
      <c r="S2276" s="21" t="n">
        <v>9</v>
      </c>
    </row>
    <row r="2277" customFormat="false" ht="15" hidden="false" customHeight="true" outlineLevel="0" collapsed="false">
      <c r="A2277" s="19" t="n">
        <v>46093</v>
      </c>
      <c r="B2277" s="1" t="s">
        <v>431</v>
      </c>
      <c r="C2277" s="1" t="s">
        <v>190</v>
      </c>
      <c r="D2277" s="1" t="n">
        <v>34</v>
      </c>
      <c r="E2277" s="1" t="s">
        <v>16</v>
      </c>
      <c r="F2277" s="1" t="s">
        <v>300</v>
      </c>
      <c r="G2277" s="1" t="s">
        <v>260</v>
      </c>
      <c r="H2277" s="20" t="n">
        <v>2100</v>
      </c>
      <c r="I2277" s="21" t="n">
        <v>16.66</v>
      </c>
      <c r="J2277" s="20" t="n">
        <f aca="false">H2277*I2277</f>
        <v>34986</v>
      </c>
      <c r="K2277" s="22" t="n">
        <v>1.4</v>
      </c>
      <c r="L2277" s="23" t="n">
        <f aca="false">H2277*K2277</f>
        <v>2940</v>
      </c>
      <c r="M2277" s="23" t="n">
        <v>2500</v>
      </c>
      <c r="N2277" s="24" t="n">
        <f aca="false">L2277-M2277</f>
        <v>440</v>
      </c>
      <c r="O2277" s="25" t="n">
        <f aca="false">IF(L2277&gt;=M2277,1,0)</f>
        <v>1</v>
      </c>
      <c r="P2277" s="26" t="n">
        <v>0.937459807073955</v>
      </c>
      <c r="Q2277" s="26" t="n">
        <v>0.0818869603916333</v>
      </c>
      <c r="R2277" s="25" t="n">
        <v>78</v>
      </c>
      <c r="S2277" s="21" t="n">
        <v>9</v>
      </c>
    </row>
    <row r="2278" customFormat="false" ht="15" hidden="false" customHeight="true" outlineLevel="0" collapsed="false">
      <c r="A2278" s="19" t="n">
        <v>46093</v>
      </c>
      <c r="B2278" s="1" t="s">
        <v>431</v>
      </c>
      <c r="C2278" s="1" t="s">
        <v>190</v>
      </c>
      <c r="D2278" s="1" t="n">
        <v>35</v>
      </c>
      <c r="E2278" s="1" t="s">
        <v>455</v>
      </c>
      <c r="F2278" s="1" t="s">
        <v>183</v>
      </c>
      <c r="G2278" s="1" t="s">
        <v>456</v>
      </c>
      <c r="H2278" s="20" t="n">
        <v>2600</v>
      </c>
      <c r="I2278" s="21" t="n">
        <v>8.23</v>
      </c>
      <c r="J2278" s="20" t="n">
        <f aca="false">H2278*I2278</f>
        <v>21398</v>
      </c>
      <c r="K2278" s="22" t="n">
        <v>0.375</v>
      </c>
      <c r="L2278" s="23" t="n">
        <f aca="false">H2278*K2278</f>
        <v>975</v>
      </c>
      <c r="M2278" s="23" t="n">
        <v>2500</v>
      </c>
      <c r="N2278" s="24" t="n">
        <f aca="false">L2278-M2278</f>
        <v>-1525</v>
      </c>
      <c r="O2278" s="25" t="n">
        <f aca="false">IF(L2278&gt;=M2278,1,0)</f>
        <v>0</v>
      </c>
      <c r="P2278" s="26" t="n">
        <v>0.667852684144819</v>
      </c>
      <c r="Q2278" s="26" t="n">
        <v>0.116058394160584</v>
      </c>
      <c r="R2278" s="25" t="n">
        <v>75</v>
      </c>
      <c r="S2278" s="21" t="n">
        <v>9</v>
      </c>
    </row>
    <row r="2279" customFormat="false" ht="15" hidden="false" customHeight="true" outlineLevel="0" collapsed="false">
      <c r="A2279" s="19" t="n">
        <v>46093</v>
      </c>
      <c r="B2279" s="1" t="s">
        <v>431</v>
      </c>
      <c r="C2279" s="1" t="s">
        <v>190</v>
      </c>
      <c r="D2279" s="1" t="n">
        <v>36</v>
      </c>
      <c r="E2279" s="1" t="s">
        <v>16</v>
      </c>
      <c r="F2279" s="1" t="s">
        <v>300</v>
      </c>
      <c r="G2279" s="1" t="s">
        <v>260</v>
      </c>
      <c r="H2279" s="20" t="n">
        <v>1700</v>
      </c>
      <c r="I2279" s="21" t="n">
        <v>17.42</v>
      </c>
      <c r="J2279" s="20" t="n">
        <f aca="false">H2279*I2279</f>
        <v>29614</v>
      </c>
      <c r="K2279" s="22" t="n">
        <v>1.4</v>
      </c>
      <c r="L2279" s="23" t="n">
        <f aca="false">H2279*K2279</f>
        <v>2380</v>
      </c>
      <c r="M2279" s="23" t="n">
        <v>2500</v>
      </c>
      <c r="N2279" s="24" t="n">
        <f aca="false">L2279-M2279</f>
        <v>-120</v>
      </c>
      <c r="O2279" s="25" t="n">
        <f aca="false">IF(L2279&gt;=M2279,1,0)</f>
        <v>0</v>
      </c>
      <c r="P2279" s="26" t="n">
        <v>0.828131991051454</v>
      </c>
      <c r="Q2279" s="26" t="n">
        <v>0.0872844827586207</v>
      </c>
      <c r="R2279" s="25" t="n">
        <v>67</v>
      </c>
      <c r="S2279" s="21" t="n">
        <v>9</v>
      </c>
    </row>
    <row r="2280" customFormat="false" ht="15" hidden="false" customHeight="true" outlineLevel="0" collapsed="false">
      <c r="A2280" s="19" t="n">
        <v>46093</v>
      </c>
      <c r="B2280" s="1" t="s">
        <v>431</v>
      </c>
      <c r="C2280" s="1" t="s">
        <v>190</v>
      </c>
      <c r="D2280" s="1" t="n">
        <v>37</v>
      </c>
      <c r="E2280" s="1" t="s">
        <v>16</v>
      </c>
      <c r="F2280" s="1" t="s">
        <v>300</v>
      </c>
      <c r="G2280" s="1" t="s">
        <v>260</v>
      </c>
      <c r="H2280" s="20" t="n">
        <v>2170</v>
      </c>
      <c r="I2280" s="21" t="n">
        <v>16.66</v>
      </c>
      <c r="J2280" s="20" t="n">
        <f aca="false">H2280*I2280</f>
        <v>36152.2</v>
      </c>
      <c r="K2280" s="22" t="n">
        <v>1.4</v>
      </c>
      <c r="L2280" s="23" t="n">
        <f aca="false">H2280*K2280</f>
        <v>3038</v>
      </c>
      <c r="M2280" s="23" t="n">
        <v>2500</v>
      </c>
      <c r="N2280" s="24" t="n">
        <f aca="false">L2280-M2280</f>
        <v>538</v>
      </c>
      <c r="O2280" s="25" t="n">
        <f aca="false">IF(L2280&gt;=M2280,1,0)</f>
        <v>1</v>
      </c>
      <c r="P2280" s="26" t="n">
        <v>0.970268384326355</v>
      </c>
      <c r="Q2280" s="26" t="n">
        <v>0.072</v>
      </c>
      <c r="R2280" s="25" t="n">
        <v>75</v>
      </c>
      <c r="S2280" s="21" t="n">
        <v>9</v>
      </c>
    </row>
    <row r="2281" customFormat="false" ht="15" hidden="false" customHeight="true" outlineLevel="0" collapsed="false">
      <c r="A2281" s="19" t="n">
        <v>46093</v>
      </c>
      <c r="B2281" s="1" t="s">
        <v>431</v>
      </c>
      <c r="C2281" s="1" t="s">
        <v>190</v>
      </c>
      <c r="D2281" s="1" t="n">
        <v>38</v>
      </c>
      <c r="E2281" s="1" t="s">
        <v>16</v>
      </c>
      <c r="F2281" s="1" t="s">
        <v>300</v>
      </c>
      <c r="G2281" s="1" t="s">
        <v>260</v>
      </c>
      <c r="H2281" s="20" t="n">
        <v>1900</v>
      </c>
      <c r="I2281" s="21" t="n">
        <v>17.42</v>
      </c>
      <c r="J2281" s="20" t="n">
        <f aca="false">H2281*I2281</f>
        <v>33098</v>
      </c>
      <c r="K2281" s="22" t="n">
        <v>1.4</v>
      </c>
      <c r="L2281" s="23" t="n">
        <f aca="false">H2281*K2281</f>
        <v>2660</v>
      </c>
      <c r="M2281" s="23" t="n">
        <v>2500</v>
      </c>
      <c r="N2281" s="24" t="n">
        <f aca="false">L2281-M2281</f>
        <v>160</v>
      </c>
      <c r="O2281" s="25" t="n">
        <f aca="false">IF(L2281&gt;=M2281,1,0)</f>
        <v>1</v>
      </c>
      <c r="P2281" s="26" t="n">
        <v>0.852601751674395</v>
      </c>
      <c r="Q2281" s="26" t="n">
        <v>0.0837209302325581</v>
      </c>
      <c r="R2281" s="25" t="n">
        <v>82</v>
      </c>
      <c r="S2281" s="21" t="n">
        <v>9</v>
      </c>
    </row>
    <row r="2282" customFormat="false" ht="15" hidden="false" customHeight="true" outlineLevel="0" collapsed="false">
      <c r="A2282" s="19" t="n">
        <v>46095</v>
      </c>
      <c r="B2282" s="1" t="s">
        <v>431</v>
      </c>
      <c r="C2282" s="1" t="s">
        <v>138</v>
      </c>
      <c r="D2282" s="1" t="n">
        <v>1</v>
      </c>
      <c r="E2282" s="1" t="s">
        <v>401</v>
      </c>
      <c r="F2282" s="1" t="s">
        <v>426</v>
      </c>
      <c r="G2282" s="1" t="s">
        <v>149</v>
      </c>
      <c r="H2282" s="20" t="n">
        <v>1200</v>
      </c>
      <c r="I2282" s="21" t="n">
        <v>22.31</v>
      </c>
      <c r="J2282" s="20" t="n">
        <f aca="false">H2282*I2282</f>
        <v>26772</v>
      </c>
      <c r="K2282" s="22" t="n">
        <v>2.75</v>
      </c>
      <c r="L2282" s="23" t="n">
        <f aca="false">H2282*K2282</f>
        <v>3300</v>
      </c>
      <c r="M2282" s="23" t="n">
        <v>2500</v>
      </c>
      <c r="N2282" s="24" t="n">
        <f aca="false">L2282-M2282</f>
        <v>800</v>
      </c>
      <c r="O2282" s="25" t="n">
        <f aca="false">IF(L2282&gt;=M2282,1,0)</f>
        <v>1</v>
      </c>
      <c r="P2282" s="26" t="n">
        <v>0.7279</v>
      </c>
      <c r="Q2282" s="26" t="n">
        <v>0.1513</v>
      </c>
      <c r="R2282" s="25" t="n">
        <v>76</v>
      </c>
      <c r="S2282" s="21" t="n">
        <v>8</v>
      </c>
    </row>
    <row r="2283" customFormat="false" ht="15" hidden="false" customHeight="true" outlineLevel="0" collapsed="false">
      <c r="A2283" s="19" t="n">
        <v>46095</v>
      </c>
      <c r="B2283" s="1" t="s">
        <v>431</v>
      </c>
      <c r="C2283" s="1" t="s">
        <v>138</v>
      </c>
      <c r="D2283" s="1" t="n">
        <v>2</v>
      </c>
      <c r="E2283" s="1" t="s">
        <v>401</v>
      </c>
      <c r="F2283" s="1" t="s">
        <v>402</v>
      </c>
      <c r="G2283" s="1" t="s">
        <v>416</v>
      </c>
      <c r="H2283" s="20" t="n">
        <v>1250</v>
      </c>
      <c r="I2283" s="21" t="n">
        <v>22.11</v>
      </c>
      <c r="J2283" s="20" t="n">
        <f aca="false">H2283*I2283</f>
        <v>27637.5</v>
      </c>
      <c r="K2283" s="22" t="n">
        <v>2.75</v>
      </c>
      <c r="L2283" s="23" t="n">
        <f aca="false">H2283*K2283</f>
        <v>3437.5</v>
      </c>
      <c r="M2283" s="23" t="n">
        <v>2500</v>
      </c>
      <c r="N2283" s="24" t="n">
        <f aca="false">L2283-M2283</f>
        <v>937.5</v>
      </c>
      <c r="O2283" s="25" t="n">
        <f aca="false">IF(L2283&gt;=M2283,1,0)</f>
        <v>1</v>
      </c>
      <c r="P2283" s="26" t="n">
        <v>0.769</v>
      </c>
      <c r="Q2283" s="26" t="n">
        <v>0.122</v>
      </c>
      <c r="R2283" s="25" t="n">
        <v>75</v>
      </c>
      <c r="S2283" s="21" t="n">
        <v>8</v>
      </c>
    </row>
    <row r="2284" customFormat="false" ht="15" hidden="false" customHeight="true" outlineLevel="0" collapsed="false">
      <c r="A2284" s="19" t="n">
        <v>46095</v>
      </c>
      <c r="B2284" s="1" t="s">
        <v>431</v>
      </c>
      <c r="C2284" s="1" t="s">
        <v>138</v>
      </c>
      <c r="D2284" s="1" t="n">
        <v>3</v>
      </c>
      <c r="E2284" s="1" t="s">
        <v>13</v>
      </c>
      <c r="F2284" s="1" t="s">
        <v>234</v>
      </c>
      <c r="G2284" s="1" t="s">
        <v>149</v>
      </c>
      <c r="H2284" s="20" t="n">
        <v>1520</v>
      </c>
      <c r="I2284" s="21" t="n">
        <v>20.83</v>
      </c>
      <c r="J2284" s="20" t="n">
        <f aca="false">H2284*I2284</f>
        <v>31661.6</v>
      </c>
      <c r="K2284" s="22" t="n">
        <v>2.2</v>
      </c>
      <c r="L2284" s="23" t="n">
        <f aca="false">H2284*K2284</f>
        <v>3344</v>
      </c>
      <c r="M2284" s="23" t="n">
        <v>2500</v>
      </c>
      <c r="N2284" s="24" t="n">
        <f aca="false">L2284-M2284</f>
        <v>844.000000000001</v>
      </c>
      <c r="O2284" s="25" t="n">
        <f aca="false">IF(L2284&gt;=M2284,1,0)</f>
        <v>1</v>
      </c>
      <c r="P2284" s="26" t="n">
        <v>0.881</v>
      </c>
      <c r="Q2284" s="26" t="n">
        <v>0.1271</v>
      </c>
      <c r="R2284" s="25" t="n">
        <v>74</v>
      </c>
      <c r="S2284" s="21" t="n">
        <v>8</v>
      </c>
    </row>
    <row r="2285" customFormat="false" ht="15" hidden="false" customHeight="true" outlineLevel="0" collapsed="false">
      <c r="A2285" s="19" t="n">
        <v>46095</v>
      </c>
      <c r="B2285" s="1" t="s">
        <v>431</v>
      </c>
      <c r="C2285" s="1" t="s">
        <v>138</v>
      </c>
      <c r="D2285" s="1" t="n">
        <v>4</v>
      </c>
      <c r="E2285" s="1" t="s">
        <v>145</v>
      </c>
      <c r="F2285" s="1" t="s">
        <v>458</v>
      </c>
      <c r="G2285" s="1" t="s">
        <v>460</v>
      </c>
      <c r="H2285" s="20" t="n">
        <v>1300</v>
      </c>
      <c r="I2285" s="21" t="n">
        <v>21.34</v>
      </c>
      <c r="J2285" s="20" t="n">
        <f aca="false">H2285*I2285</f>
        <v>27742</v>
      </c>
      <c r="K2285" s="22" t="n">
        <v>3</v>
      </c>
      <c r="L2285" s="23" t="n">
        <f aca="false">H2285*K2285</f>
        <v>3900</v>
      </c>
      <c r="M2285" s="23" t="n">
        <v>2500</v>
      </c>
      <c r="N2285" s="24" t="n">
        <f aca="false">L2285-M2285</f>
        <v>1400</v>
      </c>
      <c r="O2285" s="25" t="n">
        <f aca="false">IF(L2285&gt;=M2285,1,0)</f>
        <v>1</v>
      </c>
      <c r="P2285" s="26" t="n">
        <v>0.7745</v>
      </c>
      <c r="Q2285" s="26" t="n">
        <v>0.1051</v>
      </c>
      <c r="R2285" s="25" t="n">
        <v>74</v>
      </c>
      <c r="S2285" s="21" t="n">
        <v>8</v>
      </c>
    </row>
    <row r="2286" customFormat="false" ht="15" hidden="false" customHeight="true" outlineLevel="0" collapsed="false">
      <c r="A2286" s="19" t="n">
        <v>46095</v>
      </c>
      <c r="B2286" s="1" t="s">
        <v>431</v>
      </c>
      <c r="C2286" s="1" t="s">
        <v>138</v>
      </c>
      <c r="D2286" s="1" t="n">
        <v>5</v>
      </c>
      <c r="E2286" s="1" t="s">
        <v>13</v>
      </c>
      <c r="F2286" s="1" t="s">
        <v>200</v>
      </c>
      <c r="G2286" s="1" t="s">
        <v>149</v>
      </c>
      <c r="H2286" s="20" t="n">
        <v>1450</v>
      </c>
      <c r="I2286" s="21" t="n">
        <v>19.64</v>
      </c>
      <c r="J2286" s="20" t="n">
        <f aca="false">H2286*I2286</f>
        <v>28478</v>
      </c>
      <c r="K2286" s="22" t="n">
        <v>2.2</v>
      </c>
      <c r="L2286" s="23" t="n">
        <f aca="false">H2286*K2286</f>
        <v>3190</v>
      </c>
      <c r="M2286" s="23" t="n">
        <v>2500</v>
      </c>
      <c r="N2286" s="24" t="n">
        <f aca="false">L2286-M2286</f>
        <v>690.000000000001</v>
      </c>
      <c r="O2286" s="25" t="n">
        <f aca="false">IF(L2286&gt;=M2286,1,0)</f>
        <v>1</v>
      </c>
      <c r="P2286" s="26" t="n">
        <v>0.8445</v>
      </c>
      <c r="Q2286" s="26" t="n">
        <v>0.1255</v>
      </c>
      <c r="R2286" s="25" t="n">
        <v>70</v>
      </c>
      <c r="S2286" s="21" t="n">
        <v>8</v>
      </c>
    </row>
    <row r="2287" customFormat="false" ht="15" hidden="false" customHeight="true" outlineLevel="0" collapsed="false">
      <c r="A2287" s="19" t="n">
        <v>46095</v>
      </c>
      <c r="B2287" s="1" t="s">
        <v>431</v>
      </c>
      <c r="C2287" s="1" t="s">
        <v>138</v>
      </c>
      <c r="D2287" s="1" t="n">
        <v>6</v>
      </c>
      <c r="E2287" s="1" t="s">
        <v>401</v>
      </c>
      <c r="F2287" s="1" t="s">
        <v>443</v>
      </c>
      <c r="G2287" s="1" t="s">
        <v>444</v>
      </c>
      <c r="H2287" s="20" t="n">
        <v>1050</v>
      </c>
      <c r="I2287" s="21" t="n">
        <v>26.24</v>
      </c>
      <c r="J2287" s="20" t="n">
        <f aca="false">H2287*I2287</f>
        <v>27552</v>
      </c>
      <c r="K2287" s="22" t="n">
        <v>3</v>
      </c>
      <c r="L2287" s="23" t="n">
        <f aca="false">H2287*K2287</f>
        <v>3150</v>
      </c>
      <c r="M2287" s="23" t="n">
        <v>2500</v>
      </c>
      <c r="N2287" s="24" t="n">
        <f aca="false">L2287-M2287</f>
        <v>650</v>
      </c>
      <c r="O2287" s="25" t="n">
        <f aca="false">IF(L2287&gt;=M2287,1,0)</f>
        <v>1</v>
      </c>
      <c r="P2287" s="26" t="n">
        <v>0.6874</v>
      </c>
      <c r="Q2287" s="26" t="n">
        <v>0.153</v>
      </c>
      <c r="R2287" s="25" t="n">
        <v>83</v>
      </c>
      <c r="S2287" s="21" t="n">
        <v>8</v>
      </c>
    </row>
    <row r="2288" customFormat="false" ht="15" hidden="false" customHeight="true" outlineLevel="0" collapsed="false">
      <c r="A2288" s="19" t="n">
        <v>46095</v>
      </c>
      <c r="B2288" s="1" t="s">
        <v>431</v>
      </c>
      <c r="C2288" s="1" t="s">
        <v>138</v>
      </c>
      <c r="D2288" s="1" t="n">
        <v>7</v>
      </c>
      <c r="E2288" s="1" t="s">
        <v>13</v>
      </c>
      <c r="F2288" s="1" t="s">
        <v>235</v>
      </c>
      <c r="G2288" s="1" t="s">
        <v>149</v>
      </c>
      <c r="H2288" s="20" t="n">
        <v>1540</v>
      </c>
      <c r="I2288" s="21" t="n">
        <v>19.64</v>
      </c>
      <c r="J2288" s="20" t="n">
        <f aca="false">H2288*I2288</f>
        <v>30245.6</v>
      </c>
      <c r="K2288" s="22" t="n">
        <v>2.2</v>
      </c>
      <c r="L2288" s="23" t="n">
        <f aca="false">H2288*K2288</f>
        <v>3388</v>
      </c>
      <c r="M2288" s="23" t="n">
        <v>2500</v>
      </c>
      <c r="N2288" s="24" t="n">
        <f aca="false">L2288-M2288</f>
        <v>888.000000000001</v>
      </c>
      <c r="O2288" s="25" t="n">
        <f aca="false">IF(L2288&gt;=M2288,1,0)</f>
        <v>1</v>
      </c>
      <c r="P2288" s="26" t="n">
        <v>0.9018</v>
      </c>
      <c r="Q2288" s="26" t="n">
        <v>0.1378</v>
      </c>
      <c r="R2288" s="25" t="n">
        <v>69</v>
      </c>
      <c r="S2288" s="21" t="n">
        <v>8</v>
      </c>
    </row>
    <row r="2289" customFormat="false" ht="15" hidden="false" customHeight="true" outlineLevel="0" collapsed="false">
      <c r="A2289" s="19" t="n">
        <v>46095</v>
      </c>
      <c r="B2289" s="1" t="s">
        <v>431</v>
      </c>
      <c r="C2289" s="1" t="s">
        <v>138</v>
      </c>
      <c r="D2289" s="1" t="n">
        <v>8</v>
      </c>
      <c r="E2289" s="1" t="s">
        <v>13</v>
      </c>
      <c r="F2289" s="1" t="s">
        <v>470</v>
      </c>
      <c r="G2289" s="1" t="s">
        <v>149</v>
      </c>
      <c r="H2289" s="20" t="n">
        <v>1000</v>
      </c>
      <c r="I2289" s="21" t="n">
        <v>21.54</v>
      </c>
      <c r="J2289" s="20" t="n">
        <f aca="false">H2289*I2289</f>
        <v>21540</v>
      </c>
      <c r="K2289" s="22" t="n">
        <v>2.2</v>
      </c>
      <c r="L2289" s="23" t="n">
        <f aca="false">H2289*K2289</f>
        <v>2200</v>
      </c>
      <c r="M2289" s="23" t="n">
        <v>2500</v>
      </c>
      <c r="N2289" s="24" t="n">
        <f aca="false">L2289-M2289</f>
        <v>-300</v>
      </c>
      <c r="O2289" s="25" t="n">
        <f aca="false">IF(L2289&gt;=M2289,1,0)</f>
        <v>0</v>
      </c>
      <c r="P2289" s="26" t="n">
        <v>0.6179</v>
      </c>
      <c r="Q2289" s="26" t="n">
        <v>0.1762</v>
      </c>
      <c r="R2289" s="25" t="n">
        <v>72</v>
      </c>
      <c r="S2289" s="21" t="n">
        <v>8</v>
      </c>
    </row>
    <row r="2290" customFormat="false" ht="15" hidden="false" customHeight="true" outlineLevel="0" collapsed="false">
      <c r="A2290" s="19" t="n">
        <v>46095</v>
      </c>
      <c r="B2290" s="1" t="s">
        <v>431</v>
      </c>
      <c r="C2290" s="1" t="s">
        <v>138</v>
      </c>
      <c r="D2290" s="1" t="n">
        <v>9</v>
      </c>
      <c r="E2290" s="1" t="s">
        <v>10</v>
      </c>
      <c r="F2290" s="1" t="s">
        <v>417</v>
      </c>
      <c r="G2290" s="1" t="s">
        <v>424</v>
      </c>
      <c r="H2290" s="20" t="n">
        <v>860</v>
      </c>
      <c r="I2290" s="21" t="n">
        <v>17.41</v>
      </c>
      <c r="J2290" s="20" t="n">
        <f aca="false">H2290*I2290</f>
        <v>14972.6</v>
      </c>
      <c r="K2290" s="22" t="n">
        <v>1.44</v>
      </c>
      <c r="L2290" s="23" t="n">
        <f aca="false">H2290*K2290</f>
        <v>1238.4</v>
      </c>
      <c r="M2290" s="23" t="n">
        <v>2500</v>
      </c>
      <c r="N2290" s="24" t="n">
        <f aca="false">L2290-M2290</f>
        <v>-1261.6</v>
      </c>
      <c r="O2290" s="25" t="n">
        <f aca="false">IF(L2290&gt;=M2290,1,0)</f>
        <v>0</v>
      </c>
      <c r="P2290" s="26" t="n">
        <v>0.4991</v>
      </c>
      <c r="Q2290" s="26" t="n">
        <v>0.1059</v>
      </c>
      <c r="R2290" s="25" t="n">
        <v>60</v>
      </c>
      <c r="S2290" s="21" t="n">
        <v>8</v>
      </c>
    </row>
    <row r="2291" customFormat="false" ht="15" hidden="false" customHeight="true" outlineLevel="0" collapsed="false">
      <c r="A2291" s="19" t="n">
        <v>46095</v>
      </c>
      <c r="B2291" s="1" t="s">
        <v>431</v>
      </c>
      <c r="C2291" s="1" t="s">
        <v>138</v>
      </c>
      <c r="D2291" s="1" t="n">
        <v>10</v>
      </c>
      <c r="E2291" s="1" t="s">
        <v>16</v>
      </c>
      <c r="F2291" s="1" t="s">
        <v>300</v>
      </c>
      <c r="G2291" s="1" t="s">
        <v>398</v>
      </c>
      <c r="H2291" s="20" t="n">
        <v>1020</v>
      </c>
      <c r="I2291" s="21" t="n">
        <v>18.01</v>
      </c>
      <c r="J2291" s="20" t="n">
        <f aca="false">H2291*I2291</f>
        <v>18370.2</v>
      </c>
      <c r="K2291" s="22" t="n">
        <v>1.4</v>
      </c>
      <c r="L2291" s="23" t="n">
        <f aca="false">H2291*K2291</f>
        <v>1428</v>
      </c>
      <c r="M2291" s="23" t="n">
        <v>2500</v>
      </c>
      <c r="N2291" s="24" t="n">
        <f aca="false">L2291-M2291</f>
        <v>-1072</v>
      </c>
      <c r="O2291" s="25" t="n">
        <f aca="false">IF(L2291&gt;=M2291,1,0)</f>
        <v>0</v>
      </c>
      <c r="P2291" s="26" t="n">
        <v>0.5547</v>
      </c>
      <c r="Q2291" s="26" t="n">
        <v>0.1496</v>
      </c>
      <c r="R2291" s="25" t="n">
        <v>69</v>
      </c>
      <c r="S2291" s="21" t="n">
        <v>8</v>
      </c>
    </row>
    <row r="2292" customFormat="false" ht="15" hidden="false" customHeight="true" outlineLevel="0" collapsed="false">
      <c r="A2292" s="19" t="n">
        <v>46095</v>
      </c>
      <c r="B2292" s="1" t="s">
        <v>431</v>
      </c>
      <c r="C2292" s="1" t="s">
        <v>138</v>
      </c>
      <c r="D2292" s="1" t="n">
        <v>11</v>
      </c>
      <c r="E2292" s="1" t="s">
        <v>16</v>
      </c>
      <c r="F2292" s="1" t="s">
        <v>468</v>
      </c>
      <c r="G2292" s="1" t="s">
        <v>469</v>
      </c>
      <c r="H2292" s="20" t="n">
        <v>700</v>
      </c>
      <c r="I2292" s="21" t="n">
        <v>17.1</v>
      </c>
      <c r="J2292" s="20" t="n">
        <f aca="false">H2292*I2292</f>
        <v>11970</v>
      </c>
      <c r="K2292" s="22" t="n">
        <v>1.4</v>
      </c>
      <c r="L2292" s="23" t="n">
        <f aca="false">H2292*K2292</f>
        <v>980</v>
      </c>
      <c r="M2292" s="23" t="n">
        <v>2500</v>
      </c>
      <c r="N2292" s="24" t="n">
        <f aca="false">L2292-M2292</f>
        <v>-1520</v>
      </c>
      <c r="O2292" s="25" t="n">
        <f aca="false">IF(L2292&gt;=M2292,1,0)</f>
        <v>0</v>
      </c>
      <c r="P2292" s="26" t="n">
        <v>0.3197</v>
      </c>
      <c r="Q2292" s="26" t="n">
        <v>0.1571</v>
      </c>
      <c r="R2292" s="25" t="n">
        <v>73</v>
      </c>
      <c r="S2292" s="21" t="n">
        <v>8</v>
      </c>
    </row>
    <row r="2293" customFormat="false" ht="15" hidden="false" customHeight="true" outlineLevel="0" collapsed="false">
      <c r="A2293" s="19" t="n">
        <v>46095</v>
      </c>
      <c r="B2293" s="1" t="s">
        <v>431</v>
      </c>
      <c r="C2293" s="1" t="s">
        <v>138</v>
      </c>
      <c r="D2293" s="1" t="n">
        <v>12</v>
      </c>
      <c r="E2293" s="1" t="s">
        <v>401</v>
      </c>
      <c r="F2293" s="1" t="s">
        <v>402</v>
      </c>
      <c r="G2293" s="1" t="s">
        <v>416</v>
      </c>
      <c r="H2293" s="20" t="n">
        <v>400</v>
      </c>
      <c r="I2293" s="21" t="n">
        <v>22.11</v>
      </c>
      <c r="J2293" s="20" t="n">
        <f aca="false">H2293*I2293</f>
        <v>8844</v>
      </c>
      <c r="K2293" s="22" t="n">
        <v>2.75</v>
      </c>
      <c r="L2293" s="23" t="n">
        <f aca="false">H2293*K2293</f>
        <v>1100</v>
      </c>
      <c r="M2293" s="23" t="n">
        <v>2500</v>
      </c>
      <c r="N2293" s="24" t="n">
        <f aca="false">L2293-M2293</f>
        <v>-1400</v>
      </c>
      <c r="O2293" s="25" t="n">
        <f aca="false">IF(L2293&gt;=M2293,1,0)</f>
        <v>0</v>
      </c>
      <c r="P2293" s="26" t="n">
        <v>0.2408</v>
      </c>
      <c r="Q2293" s="26" t="n">
        <v>0.1528</v>
      </c>
      <c r="R2293" s="25" t="n">
        <v>72</v>
      </c>
      <c r="S2293" s="21" t="n">
        <v>8</v>
      </c>
    </row>
    <row r="2294" customFormat="false" ht="15" hidden="false" customHeight="true" outlineLevel="0" collapsed="false">
      <c r="A2294" s="19" t="n">
        <v>46095</v>
      </c>
      <c r="B2294" s="1" t="s">
        <v>431</v>
      </c>
      <c r="C2294" s="1" t="s">
        <v>138</v>
      </c>
      <c r="D2294" s="1" t="n">
        <v>13</v>
      </c>
      <c r="E2294" s="1" t="s">
        <v>10</v>
      </c>
      <c r="F2294" s="1" t="s">
        <v>167</v>
      </c>
      <c r="G2294" s="1" t="s">
        <v>208</v>
      </c>
      <c r="H2294" s="20" t="n">
        <v>1650</v>
      </c>
      <c r="I2294" s="21" t="n">
        <v>18.7</v>
      </c>
      <c r="J2294" s="20" t="n">
        <f aca="false">H2294*I2294</f>
        <v>30855</v>
      </c>
      <c r="K2294" s="22" t="n">
        <v>1.53</v>
      </c>
      <c r="L2294" s="23" t="n">
        <f aca="false">H2294*K2294</f>
        <v>2524.5</v>
      </c>
      <c r="M2294" s="23" t="n">
        <v>2500</v>
      </c>
      <c r="N2294" s="24" t="n">
        <f aca="false">L2294-M2294</f>
        <v>24.5</v>
      </c>
      <c r="O2294" s="25" t="n">
        <f aca="false">IF(L2294&gt;=M2294,1,0)</f>
        <v>1</v>
      </c>
      <c r="P2294" s="26" t="n">
        <v>0.8701</v>
      </c>
      <c r="Q2294" s="26" t="n">
        <v>0.093</v>
      </c>
      <c r="R2294" s="25" t="n">
        <v>72</v>
      </c>
      <c r="S2294" s="21" t="n">
        <v>8</v>
      </c>
    </row>
    <row r="2295" customFormat="false" ht="15" hidden="false" customHeight="true" outlineLevel="0" collapsed="false">
      <c r="A2295" s="19" t="n">
        <v>46095</v>
      </c>
      <c r="B2295" s="1" t="s">
        <v>431</v>
      </c>
      <c r="C2295" s="1" t="s">
        <v>138</v>
      </c>
      <c r="D2295" s="1" t="n">
        <v>14</v>
      </c>
      <c r="E2295" s="1" t="s">
        <v>10</v>
      </c>
      <c r="F2295" s="1" t="s">
        <v>160</v>
      </c>
      <c r="G2295" s="1" t="s">
        <v>161</v>
      </c>
      <c r="H2295" s="20" t="n">
        <v>1450</v>
      </c>
      <c r="I2295" s="21" t="n">
        <v>22.05</v>
      </c>
      <c r="J2295" s="20" t="n">
        <f aca="false">H2295*I2295</f>
        <v>31972.5</v>
      </c>
      <c r="K2295" s="22" t="n">
        <v>1.83</v>
      </c>
      <c r="L2295" s="23" t="n">
        <f aca="false">H2295*K2295</f>
        <v>2653.5</v>
      </c>
      <c r="M2295" s="23" t="n">
        <v>2500</v>
      </c>
      <c r="N2295" s="24" t="n">
        <f aca="false">L2295-M2295</f>
        <v>153.5</v>
      </c>
      <c r="O2295" s="25" t="n">
        <f aca="false">IF(L2295&gt;=M2295,1,0)</f>
        <v>1</v>
      </c>
      <c r="P2295" s="26" t="n">
        <v>0.9415</v>
      </c>
      <c r="Q2295" s="26" t="n">
        <v>0.1688</v>
      </c>
      <c r="R2295" s="25" t="n">
        <v>71</v>
      </c>
      <c r="S2295" s="21" t="n">
        <v>8</v>
      </c>
    </row>
    <row r="2296" customFormat="false" ht="15" hidden="false" customHeight="true" outlineLevel="0" collapsed="false">
      <c r="A2296" s="19" t="n">
        <v>46095</v>
      </c>
      <c r="B2296" s="1" t="s">
        <v>431</v>
      </c>
      <c r="C2296" s="1" t="s">
        <v>138</v>
      </c>
      <c r="D2296" s="1" t="n">
        <v>15</v>
      </c>
      <c r="E2296" s="1" t="s">
        <v>10</v>
      </c>
      <c r="F2296" s="1" t="s">
        <v>167</v>
      </c>
      <c r="G2296" s="1" t="s">
        <v>208</v>
      </c>
      <c r="H2296" s="20" t="n">
        <v>1900</v>
      </c>
      <c r="I2296" s="21" t="n">
        <v>18.43</v>
      </c>
      <c r="J2296" s="20" t="n">
        <f aca="false">H2296*I2296</f>
        <v>35017</v>
      </c>
      <c r="K2296" s="22" t="n">
        <v>1.53</v>
      </c>
      <c r="L2296" s="23" t="n">
        <f aca="false">H2296*K2296</f>
        <v>2907</v>
      </c>
      <c r="M2296" s="23" t="n">
        <v>2500</v>
      </c>
      <c r="N2296" s="24" t="n">
        <f aca="false">L2296-M2296</f>
        <v>407</v>
      </c>
      <c r="O2296" s="25" t="n">
        <f aca="false">IF(L2296&gt;=M2296,1,0)</f>
        <v>1</v>
      </c>
      <c r="P2296" s="26" t="n">
        <v>0.9743</v>
      </c>
      <c r="Q2296" s="26" t="n">
        <v>0.1498</v>
      </c>
      <c r="R2296" s="25" t="n">
        <v>73</v>
      </c>
      <c r="S2296" s="21" t="n">
        <v>8</v>
      </c>
    </row>
    <row r="2297" customFormat="false" ht="15" hidden="false" customHeight="true" outlineLevel="0" collapsed="false">
      <c r="A2297" s="19" t="n">
        <v>46095</v>
      </c>
      <c r="B2297" s="1" t="s">
        <v>431</v>
      </c>
      <c r="C2297" s="1" t="s">
        <v>138</v>
      </c>
      <c r="D2297" s="1" t="n">
        <v>16</v>
      </c>
      <c r="E2297" s="1" t="s">
        <v>10</v>
      </c>
      <c r="F2297" s="1" t="s">
        <v>438</v>
      </c>
      <c r="G2297" s="1" t="s">
        <v>442</v>
      </c>
      <c r="H2297" s="20" t="n">
        <v>900</v>
      </c>
      <c r="I2297" s="21" t="n">
        <v>31.85</v>
      </c>
      <c r="J2297" s="20" t="n">
        <f aca="false">H2297*I2297</f>
        <v>28665</v>
      </c>
      <c r="K2297" s="22" t="n">
        <v>1.53</v>
      </c>
      <c r="L2297" s="23" t="n">
        <f aca="false">H2297*K2297</f>
        <v>1377</v>
      </c>
      <c r="M2297" s="23" t="n">
        <v>2500</v>
      </c>
      <c r="N2297" s="24" t="n">
        <f aca="false">L2297-M2297</f>
        <v>-1123</v>
      </c>
      <c r="O2297" s="25" t="n">
        <f aca="false">IF(L2297&gt;=M2297,1,0)</f>
        <v>0</v>
      </c>
      <c r="P2297" s="26" t="n">
        <v>0.7442</v>
      </c>
      <c r="Q2297" s="26" t="n">
        <v>0.267</v>
      </c>
      <c r="R2297" s="25" t="n">
        <v>79</v>
      </c>
      <c r="S2297" s="21" t="n">
        <v>8</v>
      </c>
    </row>
    <row r="2298" customFormat="false" ht="15" hidden="false" customHeight="true" outlineLevel="0" collapsed="false">
      <c r="A2298" s="19" t="n">
        <v>46095</v>
      </c>
      <c r="B2298" s="1" t="s">
        <v>431</v>
      </c>
      <c r="C2298" s="1" t="s">
        <v>164</v>
      </c>
      <c r="D2298" s="1" t="n">
        <v>17</v>
      </c>
      <c r="E2298" s="1" t="s">
        <v>16</v>
      </c>
      <c r="F2298" s="1" t="s">
        <v>471</v>
      </c>
      <c r="G2298" s="1" t="s">
        <v>398</v>
      </c>
      <c r="H2298" s="20" t="n">
        <v>700</v>
      </c>
      <c r="I2298" s="21" t="n">
        <v>18.01</v>
      </c>
      <c r="J2298" s="20" t="n">
        <f aca="false">H2298*I2298</f>
        <v>12607</v>
      </c>
      <c r="K2298" s="22" t="n">
        <v>1.4</v>
      </c>
      <c r="L2298" s="23" t="n">
        <f aca="false">H2298*K2298</f>
        <v>980</v>
      </c>
      <c r="M2298" s="23" t="n">
        <v>2500</v>
      </c>
      <c r="N2298" s="24" t="n">
        <f aca="false">L2298-M2298</f>
        <v>-1520</v>
      </c>
      <c r="O2298" s="25" t="n">
        <f aca="false">IF(L2298&gt;=M2298,1,0)</f>
        <v>0</v>
      </c>
      <c r="P2298" s="26" t="n">
        <v>0.3739</v>
      </c>
      <c r="Q2298" s="26" t="n">
        <v>0.0566</v>
      </c>
      <c r="R2298" s="25" t="n">
        <v>69</v>
      </c>
      <c r="S2298" s="21" t="n">
        <v>8</v>
      </c>
    </row>
    <row r="2299" customFormat="false" ht="15" hidden="false" customHeight="true" outlineLevel="0" collapsed="false">
      <c r="A2299" s="19" t="n">
        <v>46095</v>
      </c>
      <c r="B2299" s="1" t="s">
        <v>431</v>
      </c>
      <c r="C2299" s="1" t="s">
        <v>164</v>
      </c>
      <c r="D2299" s="1" t="n">
        <v>18</v>
      </c>
      <c r="E2299" s="1" t="s">
        <v>10</v>
      </c>
      <c r="F2299" s="1" t="s">
        <v>160</v>
      </c>
      <c r="G2299" s="1" t="s">
        <v>161</v>
      </c>
      <c r="H2299" s="20" t="n">
        <v>1600</v>
      </c>
      <c r="I2299" s="21" t="n">
        <v>22.05</v>
      </c>
      <c r="J2299" s="20" t="n">
        <f aca="false">H2299*I2299</f>
        <v>35280</v>
      </c>
      <c r="K2299" s="22" t="n">
        <v>1.83</v>
      </c>
      <c r="L2299" s="23" t="n">
        <f aca="false">H2299*K2299</f>
        <v>2928</v>
      </c>
      <c r="M2299" s="23" t="n">
        <v>2500</v>
      </c>
      <c r="N2299" s="24" t="n">
        <f aca="false">L2299-M2299</f>
        <v>428</v>
      </c>
      <c r="O2299" s="25" t="n">
        <f aca="false">IF(L2299&gt;=M2299,1,0)</f>
        <v>1</v>
      </c>
      <c r="P2299" s="26" t="n">
        <v>0.906</v>
      </c>
      <c r="Q2299" s="26" t="n">
        <v>0.0834</v>
      </c>
      <c r="R2299" s="25" t="n">
        <v>79</v>
      </c>
      <c r="S2299" s="21" t="n">
        <v>8</v>
      </c>
    </row>
    <row r="2300" customFormat="false" ht="15" hidden="false" customHeight="true" outlineLevel="0" collapsed="false">
      <c r="A2300" s="19" t="n">
        <v>46095</v>
      </c>
      <c r="B2300" s="1" t="s">
        <v>431</v>
      </c>
      <c r="C2300" s="1" t="s">
        <v>164</v>
      </c>
      <c r="D2300" s="1" t="n">
        <v>19</v>
      </c>
      <c r="E2300" s="1" t="s">
        <v>10</v>
      </c>
      <c r="F2300" s="1" t="s">
        <v>167</v>
      </c>
      <c r="G2300" s="1" t="s">
        <v>208</v>
      </c>
      <c r="H2300" s="20" t="n">
        <v>2050</v>
      </c>
      <c r="I2300" s="21" t="n">
        <v>19.05</v>
      </c>
      <c r="J2300" s="20" t="n">
        <f aca="false">H2300*I2300</f>
        <v>39052.5</v>
      </c>
      <c r="K2300" s="22" t="n">
        <v>1.83</v>
      </c>
      <c r="L2300" s="23" t="n">
        <f aca="false">H2300*K2300</f>
        <v>3751.5</v>
      </c>
      <c r="M2300" s="23" t="n">
        <v>2500</v>
      </c>
      <c r="N2300" s="24" t="n">
        <f aca="false">L2300-M2300</f>
        <v>1251.5</v>
      </c>
      <c r="O2300" s="25" t="n">
        <f aca="false">IF(L2300&gt;=M2300,1,0)</f>
        <v>1</v>
      </c>
      <c r="P2300" s="26" t="n">
        <v>0.9773</v>
      </c>
      <c r="Q2300" s="26" t="n">
        <v>0.0764</v>
      </c>
      <c r="R2300" s="25" t="n">
        <v>82</v>
      </c>
      <c r="S2300" s="21" t="n">
        <v>8</v>
      </c>
    </row>
    <row r="2301" customFormat="false" ht="15" hidden="false" customHeight="true" outlineLevel="0" collapsed="false">
      <c r="A2301" s="19" t="n">
        <v>46095</v>
      </c>
      <c r="B2301" s="1" t="s">
        <v>431</v>
      </c>
      <c r="C2301" s="1" t="s">
        <v>164</v>
      </c>
      <c r="D2301" s="1" t="n">
        <v>20</v>
      </c>
      <c r="E2301" s="1" t="s">
        <v>16</v>
      </c>
      <c r="F2301" s="1" t="s">
        <v>452</v>
      </c>
      <c r="G2301" s="1" t="s">
        <v>457</v>
      </c>
      <c r="H2301" s="20" t="n">
        <v>1450</v>
      </c>
      <c r="I2301" s="21" t="n">
        <v>18.01</v>
      </c>
      <c r="J2301" s="20" t="n">
        <f aca="false">H2301*I2301</f>
        <v>26114.5</v>
      </c>
      <c r="K2301" s="22" t="n">
        <v>1.4</v>
      </c>
      <c r="L2301" s="23" t="n">
        <f aca="false">H2301*K2301</f>
        <v>2030</v>
      </c>
      <c r="M2301" s="23" t="n">
        <v>2500</v>
      </c>
      <c r="N2301" s="24" t="n">
        <f aca="false">L2301-M2301</f>
        <v>-470</v>
      </c>
      <c r="O2301" s="25" t="n">
        <f aca="false">IF(L2301&gt;=M2301,1,0)</f>
        <v>0</v>
      </c>
      <c r="P2301" s="26" t="n">
        <v>0.7242</v>
      </c>
      <c r="Q2301" s="26" t="n">
        <v>0.0721</v>
      </c>
      <c r="R2301" s="25" t="n">
        <v>73</v>
      </c>
      <c r="S2301" s="21" t="n">
        <v>8</v>
      </c>
    </row>
    <row r="2302" customFormat="false" ht="15" hidden="false" customHeight="true" outlineLevel="0" collapsed="false">
      <c r="A2302" s="19" t="n">
        <v>46095</v>
      </c>
      <c r="B2302" s="1" t="s">
        <v>431</v>
      </c>
      <c r="C2302" s="1" t="s">
        <v>164</v>
      </c>
      <c r="D2302" s="1" t="n">
        <v>21</v>
      </c>
      <c r="E2302" s="1" t="s">
        <v>461</v>
      </c>
      <c r="F2302" s="1" t="s">
        <v>462</v>
      </c>
      <c r="G2302" s="1" t="s">
        <v>464</v>
      </c>
      <c r="H2302" s="20" t="n">
        <v>780</v>
      </c>
      <c r="I2302" s="21" t="n">
        <v>24.46</v>
      </c>
      <c r="J2302" s="20" t="n">
        <f aca="false">H2302*I2302</f>
        <v>19078.8</v>
      </c>
      <c r="K2302" s="22" t="n">
        <v>1.7</v>
      </c>
      <c r="L2302" s="23" t="n">
        <f aca="false">H2302*K2302</f>
        <v>1326</v>
      </c>
      <c r="M2302" s="23" t="n">
        <v>2500</v>
      </c>
      <c r="N2302" s="24" t="n">
        <f aca="false">L2302-M2302</f>
        <v>-1174</v>
      </c>
      <c r="O2302" s="25" t="n">
        <f aca="false">IF(L2302&gt;=M2302,1,0)</f>
        <v>0</v>
      </c>
      <c r="P2302" s="26" t="n">
        <v>0.4976</v>
      </c>
      <c r="Q2302" s="26" t="n">
        <v>0.0987</v>
      </c>
      <c r="R2302" s="25" t="n">
        <v>78</v>
      </c>
      <c r="S2302" s="21" t="n">
        <v>8</v>
      </c>
    </row>
    <row r="2303" customFormat="false" ht="15" hidden="false" customHeight="true" outlineLevel="0" collapsed="false">
      <c r="A2303" s="19" t="n">
        <v>46095</v>
      </c>
      <c r="B2303" s="1" t="s">
        <v>431</v>
      </c>
      <c r="C2303" s="1" t="s">
        <v>164</v>
      </c>
      <c r="D2303" s="1" t="n">
        <v>22</v>
      </c>
      <c r="E2303" s="1" t="s">
        <v>16</v>
      </c>
      <c r="F2303" s="1" t="s">
        <v>452</v>
      </c>
      <c r="G2303" s="1" t="s">
        <v>454</v>
      </c>
      <c r="H2303" s="20" t="n">
        <v>1400</v>
      </c>
      <c r="I2303" s="21" t="n">
        <v>18.01</v>
      </c>
      <c r="J2303" s="20" t="n">
        <f aca="false">H2303*I2303</f>
        <v>25214</v>
      </c>
      <c r="K2303" s="22" t="n">
        <v>1.44</v>
      </c>
      <c r="L2303" s="23" t="n">
        <f aca="false">H2303*K2303</f>
        <v>2016</v>
      </c>
      <c r="M2303" s="23" t="n">
        <v>2500</v>
      </c>
      <c r="N2303" s="24" t="n">
        <f aca="false">L2303-M2303</f>
        <v>-484</v>
      </c>
      <c r="O2303" s="25" t="n">
        <f aca="false">IF(L2303&gt;=M2303,1,0)</f>
        <v>0</v>
      </c>
      <c r="P2303" s="26" t="n">
        <v>0.7016</v>
      </c>
      <c r="Q2303" s="26" t="n">
        <v>0.0921</v>
      </c>
      <c r="R2303" s="25" t="n">
        <v>73</v>
      </c>
      <c r="S2303" s="21" t="n">
        <v>8</v>
      </c>
    </row>
    <row r="2304" customFormat="false" ht="15" hidden="false" customHeight="true" outlineLevel="0" collapsed="false">
      <c r="A2304" s="19" t="n">
        <v>46095</v>
      </c>
      <c r="B2304" s="1" t="s">
        <v>431</v>
      </c>
      <c r="C2304" s="1" t="s">
        <v>164</v>
      </c>
      <c r="D2304" s="1" t="n">
        <v>23</v>
      </c>
      <c r="E2304" s="1" t="s">
        <v>22</v>
      </c>
      <c r="F2304" s="1" t="s">
        <v>269</v>
      </c>
      <c r="G2304" s="1" t="s">
        <v>375</v>
      </c>
      <c r="H2304" s="20" t="n">
        <v>1900</v>
      </c>
      <c r="I2304" s="21" t="n">
        <v>20.12</v>
      </c>
      <c r="J2304" s="20" t="n">
        <f aca="false">H2304*I2304</f>
        <v>38228</v>
      </c>
      <c r="K2304" s="22" t="n">
        <v>1.15</v>
      </c>
      <c r="L2304" s="23" t="n">
        <f aca="false">H2304*K2304</f>
        <v>2185</v>
      </c>
      <c r="M2304" s="23" t="n">
        <v>2500</v>
      </c>
      <c r="N2304" s="24" t="n">
        <f aca="false">L2304-M2304</f>
        <v>-315</v>
      </c>
      <c r="O2304" s="25" t="n">
        <f aca="false">IF(L2304&gt;=M2304,1,0)</f>
        <v>0</v>
      </c>
      <c r="P2304" s="26" t="n">
        <v>0.8168</v>
      </c>
      <c r="Q2304" s="26" t="n">
        <v>0.0722</v>
      </c>
      <c r="R2304" s="25" t="n">
        <v>79</v>
      </c>
      <c r="S2304" s="21" t="n">
        <v>10</v>
      </c>
    </row>
    <row r="2305" customFormat="false" ht="15" hidden="false" customHeight="true" outlineLevel="0" collapsed="false">
      <c r="A2305" s="19" t="n">
        <v>46095</v>
      </c>
      <c r="B2305" s="1" t="s">
        <v>431</v>
      </c>
      <c r="C2305" s="1" t="s">
        <v>164</v>
      </c>
      <c r="D2305" s="1" t="n">
        <v>24</v>
      </c>
      <c r="E2305" s="1" t="s">
        <v>22</v>
      </c>
      <c r="F2305" s="1" t="s">
        <v>174</v>
      </c>
      <c r="G2305" s="1" t="s">
        <v>395</v>
      </c>
      <c r="H2305" s="20" t="n">
        <v>1750</v>
      </c>
      <c r="I2305" s="21" t="n">
        <v>23.27</v>
      </c>
      <c r="J2305" s="20" t="n">
        <f aca="false">H2305*I2305</f>
        <v>40722.5</v>
      </c>
      <c r="K2305" s="22" t="n">
        <v>1.4</v>
      </c>
      <c r="L2305" s="23" t="n">
        <f aca="false">H2305*K2305</f>
        <v>2450</v>
      </c>
      <c r="M2305" s="23" t="n">
        <v>2500</v>
      </c>
      <c r="N2305" s="24" t="n">
        <f aca="false">L2305-M2305</f>
        <v>-50</v>
      </c>
      <c r="O2305" s="25" t="n">
        <f aca="false">IF(L2305&gt;=M2305,1,0)</f>
        <v>0</v>
      </c>
      <c r="P2305" s="26" t="n">
        <v>0.9049</v>
      </c>
      <c r="Q2305" s="26" t="n">
        <v>0.0922</v>
      </c>
      <c r="R2305" s="25" t="n">
        <v>80</v>
      </c>
      <c r="S2305" s="21" t="n">
        <v>9</v>
      </c>
    </row>
    <row r="2306" customFormat="false" ht="15" hidden="false" customHeight="true" outlineLevel="0" collapsed="false">
      <c r="A2306" s="19" t="n">
        <v>46095</v>
      </c>
      <c r="B2306" s="1" t="s">
        <v>431</v>
      </c>
      <c r="C2306" s="1" t="s">
        <v>164</v>
      </c>
      <c r="D2306" s="1" t="n">
        <v>25</v>
      </c>
      <c r="E2306" s="1" t="s">
        <v>461</v>
      </c>
      <c r="F2306" s="1" t="s">
        <v>462</v>
      </c>
      <c r="G2306" s="1" t="s">
        <v>464</v>
      </c>
      <c r="H2306" s="20" t="n">
        <v>700</v>
      </c>
      <c r="I2306" s="21" t="n">
        <v>24.46</v>
      </c>
      <c r="J2306" s="20" t="n">
        <f aca="false">H2306*I2306</f>
        <v>17122</v>
      </c>
      <c r="K2306" s="22" t="n">
        <v>1.7</v>
      </c>
      <c r="L2306" s="23" t="n">
        <f aca="false">H2306*K2306</f>
        <v>1190</v>
      </c>
      <c r="M2306" s="23" t="n">
        <v>2500</v>
      </c>
      <c r="N2306" s="24" t="n">
        <f aca="false">L2306-M2306</f>
        <v>-1310</v>
      </c>
      <c r="O2306" s="25" t="n">
        <f aca="false">IF(L2306&gt;=M2306,1,0)</f>
        <v>0</v>
      </c>
      <c r="P2306" s="26" t="n">
        <v>0.4343</v>
      </c>
      <c r="Q2306" s="26" t="n">
        <v>0.1414</v>
      </c>
      <c r="R2306" s="25" t="n">
        <v>80</v>
      </c>
      <c r="S2306" s="21" t="n">
        <v>8</v>
      </c>
    </row>
    <row r="2307" customFormat="false" ht="15" hidden="false" customHeight="true" outlineLevel="0" collapsed="false">
      <c r="A2307" s="19" t="n">
        <v>46095</v>
      </c>
      <c r="B2307" s="1" t="s">
        <v>431</v>
      </c>
      <c r="C2307" s="1" t="s">
        <v>164</v>
      </c>
      <c r="D2307" s="1" t="n">
        <v>26</v>
      </c>
      <c r="E2307" s="1" t="s">
        <v>16</v>
      </c>
      <c r="F2307" s="1" t="s">
        <v>468</v>
      </c>
      <c r="G2307" s="1" t="s">
        <v>469</v>
      </c>
      <c r="H2307" s="20" t="n">
        <v>1000</v>
      </c>
      <c r="I2307" s="21" t="n">
        <v>17.1</v>
      </c>
      <c r="J2307" s="20" t="n">
        <f aca="false">H2307*I2307</f>
        <v>17100</v>
      </c>
      <c r="K2307" s="22" t="n">
        <v>1.4</v>
      </c>
      <c r="L2307" s="23" t="n">
        <f aca="false">H2307*K2307</f>
        <v>1400</v>
      </c>
      <c r="M2307" s="23" t="n">
        <v>2500</v>
      </c>
      <c r="N2307" s="24" t="n">
        <f aca="false">L2307-M2307</f>
        <v>-1100</v>
      </c>
      <c r="O2307" s="25" t="n">
        <f aca="false">IF(L2307&gt;=M2307,1,0)</f>
        <v>0</v>
      </c>
      <c r="P2307" s="26" t="n">
        <v>0.421</v>
      </c>
      <c r="Q2307" s="26" t="n">
        <v>0.0924</v>
      </c>
      <c r="R2307" s="25" t="n">
        <v>76</v>
      </c>
      <c r="S2307" s="21" t="n">
        <v>8</v>
      </c>
    </row>
    <row r="2308" customFormat="false" ht="15" hidden="false" customHeight="true" outlineLevel="0" collapsed="false">
      <c r="A2308" s="19" t="n">
        <v>46095</v>
      </c>
      <c r="B2308" s="1" t="s">
        <v>431</v>
      </c>
      <c r="C2308" s="1" t="s">
        <v>164</v>
      </c>
      <c r="D2308" s="1" t="n">
        <v>27</v>
      </c>
      <c r="E2308" s="1" t="s">
        <v>219</v>
      </c>
      <c r="F2308" s="1" t="s">
        <v>465</v>
      </c>
      <c r="G2308" s="1" t="s">
        <v>466</v>
      </c>
      <c r="H2308" s="20" t="n">
        <v>1300</v>
      </c>
      <c r="I2308" s="21" t="n">
        <v>13.51</v>
      </c>
      <c r="J2308" s="20" t="n">
        <f aca="false">H2308*I2308</f>
        <v>17563</v>
      </c>
      <c r="K2308" s="22" t="n">
        <v>1.8</v>
      </c>
      <c r="L2308" s="23" t="n">
        <f aca="false">H2308*K2308</f>
        <v>2340</v>
      </c>
      <c r="M2308" s="23" t="n">
        <v>2500</v>
      </c>
      <c r="N2308" s="24" t="n">
        <f aca="false">L2308-M2308</f>
        <v>-160</v>
      </c>
      <c r="O2308" s="25" t="n">
        <f aca="false">IF(L2308&gt;=M2308,1,0)</f>
        <v>0</v>
      </c>
      <c r="P2308" s="26" t="n">
        <v>0.5371</v>
      </c>
      <c r="Q2308" s="26" t="n">
        <v>0.1234</v>
      </c>
      <c r="R2308" s="25" t="n">
        <v>70</v>
      </c>
      <c r="S2308" s="21" t="n">
        <v>8</v>
      </c>
    </row>
    <row r="2309" customFormat="false" ht="15" hidden="false" customHeight="true" outlineLevel="0" collapsed="false">
      <c r="A2309" s="19" t="n">
        <v>46095</v>
      </c>
      <c r="B2309" s="1" t="s">
        <v>431</v>
      </c>
      <c r="C2309" s="1" t="s">
        <v>164</v>
      </c>
      <c r="D2309" s="1" t="n">
        <v>28</v>
      </c>
      <c r="E2309" s="1" t="s">
        <v>176</v>
      </c>
      <c r="F2309" s="1" t="s">
        <v>222</v>
      </c>
      <c r="G2309" s="1" t="s">
        <v>223</v>
      </c>
      <c r="H2309" s="20" t="n">
        <v>1000</v>
      </c>
      <c r="I2309" s="21" t="n">
        <v>38.56</v>
      </c>
      <c r="J2309" s="20" t="n">
        <f aca="false">H2309*I2309</f>
        <v>38560</v>
      </c>
      <c r="K2309" s="22" t="n">
        <v>1.9</v>
      </c>
      <c r="L2309" s="23" t="n">
        <f aca="false">H2309*K2309</f>
        <v>1900</v>
      </c>
      <c r="M2309" s="23" t="n">
        <v>2500</v>
      </c>
      <c r="N2309" s="24" t="n">
        <f aca="false">L2309-M2309</f>
        <v>-600</v>
      </c>
      <c r="O2309" s="25" t="n">
        <f aca="false">IF(L2309&gt;=M2309,1,0)</f>
        <v>0</v>
      </c>
      <c r="P2309" s="26" t="n">
        <v>0.8335</v>
      </c>
      <c r="Q2309" s="26" t="n">
        <v>0.1097</v>
      </c>
      <c r="R2309" s="25" t="n">
        <v>79</v>
      </c>
      <c r="S2309" s="21" t="n">
        <v>10</v>
      </c>
    </row>
    <row r="2310" customFormat="false" ht="15" hidden="false" customHeight="true" outlineLevel="0" collapsed="false">
      <c r="A2310" s="19" t="n">
        <v>46095</v>
      </c>
      <c r="B2310" s="1" t="s">
        <v>431</v>
      </c>
      <c r="C2310" s="1" t="s">
        <v>164</v>
      </c>
      <c r="D2310" s="1" t="n">
        <v>29</v>
      </c>
      <c r="E2310" s="1" t="s">
        <v>10</v>
      </c>
      <c r="F2310" s="1" t="s">
        <v>207</v>
      </c>
      <c r="G2310" s="1" t="s">
        <v>161</v>
      </c>
      <c r="H2310" s="20" t="n">
        <v>1730</v>
      </c>
      <c r="I2310" s="21" t="n">
        <v>19.05</v>
      </c>
      <c r="J2310" s="20" t="n">
        <f aca="false">H2310*I2310</f>
        <v>32956.5</v>
      </c>
      <c r="K2310" s="22" t="n">
        <v>1.83</v>
      </c>
      <c r="L2310" s="23" t="n">
        <f aca="false">H2310*K2310</f>
        <v>3165.9</v>
      </c>
      <c r="M2310" s="23" t="n">
        <v>2500</v>
      </c>
      <c r="N2310" s="24" t="n">
        <f aca="false">L2310-M2310</f>
        <v>665.9</v>
      </c>
      <c r="O2310" s="25" t="n">
        <f aca="false">IF(L2310&gt;=M2310,1,0)</f>
        <v>1</v>
      </c>
      <c r="P2310" s="26" t="n">
        <v>0.899</v>
      </c>
      <c r="Q2310" s="26" t="n">
        <v>0.0825</v>
      </c>
      <c r="R2310" s="25" t="n">
        <v>76</v>
      </c>
      <c r="S2310" s="21" t="n">
        <v>8</v>
      </c>
    </row>
    <row r="2311" customFormat="false" ht="15" hidden="false" customHeight="true" outlineLevel="0" collapsed="false">
      <c r="A2311" s="19" t="n">
        <v>46095</v>
      </c>
      <c r="B2311" s="1" t="s">
        <v>431</v>
      </c>
      <c r="C2311" s="1" t="s">
        <v>164</v>
      </c>
      <c r="D2311" s="1" t="n">
        <v>30</v>
      </c>
      <c r="E2311" s="1" t="s">
        <v>10</v>
      </c>
      <c r="F2311" s="1" t="s">
        <v>160</v>
      </c>
      <c r="G2311" s="1" t="s">
        <v>161</v>
      </c>
      <c r="H2311" s="20" t="n">
        <v>1650</v>
      </c>
      <c r="I2311" s="21" t="n">
        <v>21.64</v>
      </c>
      <c r="J2311" s="20" t="n">
        <f aca="false">H2311*I2311</f>
        <v>35706</v>
      </c>
      <c r="K2311" s="22" t="n">
        <v>1.83</v>
      </c>
      <c r="L2311" s="23" t="n">
        <f aca="false">H2311*K2311</f>
        <v>3019.5</v>
      </c>
      <c r="M2311" s="23" t="n">
        <v>2500</v>
      </c>
      <c r="N2311" s="24" t="n">
        <f aca="false">L2311-M2311</f>
        <v>519.5</v>
      </c>
      <c r="O2311" s="25" t="n">
        <f aca="false">IF(L2311&gt;=M2311,1,0)</f>
        <v>1</v>
      </c>
      <c r="P2311" s="26" t="n">
        <v>0.9692</v>
      </c>
      <c r="Q2311" s="26" t="n">
        <v>0.1031</v>
      </c>
      <c r="R2311" s="25" t="n">
        <v>77</v>
      </c>
      <c r="S2311" s="21" t="n">
        <v>8</v>
      </c>
    </row>
    <row r="2312" customFormat="false" ht="15" hidden="false" customHeight="true" outlineLevel="0" collapsed="false">
      <c r="A2312" s="19" t="n">
        <v>46095</v>
      </c>
      <c r="B2312" s="1" t="s">
        <v>431</v>
      </c>
      <c r="C2312" s="1" t="s">
        <v>164</v>
      </c>
      <c r="D2312" s="1" t="n">
        <v>31</v>
      </c>
      <c r="E2312" s="1" t="s">
        <v>16</v>
      </c>
      <c r="F2312" s="1" t="s">
        <v>452</v>
      </c>
      <c r="G2312" s="1" t="s">
        <v>454</v>
      </c>
      <c r="H2312" s="20" t="n">
        <v>1500</v>
      </c>
      <c r="I2312" s="21" t="n">
        <v>18.01</v>
      </c>
      <c r="J2312" s="20" t="n">
        <f aca="false">H2312*I2312</f>
        <v>27015</v>
      </c>
      <c r="K2312" s="22" t="n">
        <v>1.44</v>
      </c>
      <c r="L2312" s="23" t="n">
        <f aca="false">H2312*K2312</f>
        <v>2160</v>
      </c>
      <c r="M2312" s="23" t="n">
        <v>2500</v>
      </c>
      <c r="N2312" s="24" t="n">
        <f aca="false">L2312-M2312</f>
        <v>-340</v>
      </c>
      <c r="O2312" s="25" t="n">
        <f aca="false">IF(L2312&gt;=M2312,1,0)</f>
        <v>0</v>
      </c>
      <c r="P2312" s="26" t="n">
        <v>0.7631</v>
      </c>
      <c r="Q2312" s="26" t="n">
        <v>0.1152</v>
      </c>
      <c r="R2312" s="25" t="n">
        <v>74</v>
      </c>
      <c r="S2312" s="21" t="n">
        <v>8</v>
      </c>
    </row>
    <row r="2313" customFormat="false" ht="15" hidden="false" customHeight="true" outlineLevel="0" collapsed="false">
      <c r="A2313" s="19" t="n">
        <v>46095</v>
      </c>
      <c r="B2313" s="1" t="s">
        <v>431</v>
      </c>
      <c r="C2313" s="1" t="s">
        <v>164</v>
      </c>
      <c r="D2313" s="1" t="n">
        <v>32</v>
      </c>
      <c r="E2313" s="1" t="s">
        <v>16</v>
      </c>
      <c r="F2313" s="1" t="s">
        <v>452</v>
      </c>
      <c r="G2313" s="1" t="s">
        <v>454</v>
      </c>
      <c r="H2313" s="20" t="n">
        <v>1500</v>
      </c>
      <c r="I2313" s="21" t="n">
        <v>18.01</v>
      </c>
      <c r="J2313" s="20" t="n">
        <f aca="false">H2313*I2313</f>
        <v>27015</v>
      </c>
      <c r="K2313" s="22" t="n">
        <v>1.66</v>
      </c>
      <c r="L2313" s="23" t="n">
        <f aca="false">H2313*K2313</f>
        <v>2490</v>
      </c>
      <c r="M2313" s="23" t="n">
        <v>2500</v>
      </c>
      <c r="N2313" s="24" t="n">
        <f aca="false">L2313-M2313</f>
        <v>-10</v>
      </c>
      <c r="O2313" s="25" t="n">
        <f aca="false">IF(L2313&gt;=M2313,1,0)</f>
        <v>0</v>
      </c>
      <c r="P2313" s="26" t="n">
        <v>0.7593</v>
      </c>
      <c r="Q2313" s="26" t="n">
        <v>0.0772</v>
      </c>
      <c r="R2313" s="25" t="n">
        <v>71</v>
      </c>
      <c r="S2313" s="21" t="n">
        <v>8</v>
      </c>
    </row>
    <row r="2314" customFormat="false" ht="15" hidden="false" customHeight="true" outlineLevel="0" collapsed="false">
      <c r="A2314" s="19" t="n">
        <v>46095</v>
      </c>
      <c r="B2314" s="1" t="s">
        <v>431</v>
      </c>
      <c r="C2314" s="1" t="s">
        <v>190</v>
      </c>
      <c r="D2314" s="1" t="n">
        <v>33</v>
      </c>
      <c r="E2314" s="1" t="s">
        <v>16</v>
      </c>
      <c r="F2314" s="1" t="s">
        <v>300</v>
      </c>
      <c r="G2314" s="1" t="s">
        <v>260</v>
      </c>
      <c r="H2314" s="20" t="n">
        <v>2000</v>
      </c>
      <c r="I2314" s="21" t="n">
        <v>16.66</v>
      </c>
      <c r="J2314" s="20" t="n">
        <f aca="false">H2314*I2314</f>
        <v>33320</v>
      </c>
      <c r="K2314" s="22" t="n">
        <v>1.4</v>
      </c>
      <c r="L2314" s="23" t="n">
        <f aca="false">H2314*K2314</f>
        <v>2800</v>
      </c>
      <c r="M2314" s="23" t="n">
        <v>2500</v>
      </c>
      <c r="N2314" s="24" t="n">
        <f aca="false">L2314-M2314</f>
        <v>300</v>
      </c>
      <c r="O2314" s="25" t="n">
        <f aca="false">IF(L2314&gt;=M2314,1,0)</f>
        <v>1</v>
      </c>
      <c r="P2314" s="26" t="n">
        <v>0.87042842215256</v>
      </c>
      <c r="Q2314" s="26" t="n">
        <v>0.0921305182341651</v>
      </c>
      <c r="R2314" s="25" t="n">
        <v>67</v>
      </c>
      <c r="S2314" s="21" t="n">
        <v>9</v>
      </c>
    </row>
    <row r="2315" customFormat="false" ht="15" hidden="false" customHeight="true" outlineLevel="0" collapsed="false">
      <c r="A2315" s="19" t="n">
        <v>46095</v>
      </c>
      <c r="B2315" s="1" t="s">
        <v>431</v>
      </c>
      <c r="C2315" s="1" t="s">
        <v>190</v>
      </c>
      <c r="D2315" s="1" t="n">
        <v>34</v>
      </c>
      <c r="E2315" s="1" t="s">
        <v>16</v>
      </c>
      <c r="F2315" s="1" t="s">
        <v>300</v>
      </c>
      <c r="G2315" s="1" t="s">
        <v>260</v>
      </c>
      <c r="H2315" s="20" t="n">
        <v>2010</v>
      </c>
      <c r="I2315" s="21" t="n">
        <v>16.66</v>
      </c>
      <c r="J2315" s="20" t="n">
        <f aca="false">H2315*I2315</f>
        <v>33486.6</v>
      </c>
      <c r="K2315" s="22" t="n">
        <v>1.4</v>
      </c>
      <c r="L2315" s="23" t="n">
        <f aca="false">H2315*K2315</f>
        <v>2814</v>
      </c>
      <c r="M2315" s="23" t="n">
        <v>2500</v>
      </c>
      <c r="N2315" s="24" t="n">
        <f aca="false">L2315-M2315</f>
        <v>314</v>
      </c>
      <c r="O2315" s="25" t="n">
        <f aca="false">IF(L2315&gt;=M2315,1,0)</f>
        <v>1</v>
      </c>
      <c r="P2315" s="26" t="n">
        <v>0.903090614886731</v>
      </c>
      <c r="Q2315" s="26" t="n">
        <v>0.0727360308285164</v>
      </c>
      <c r="R2315" s="25" t="n">
        <v>78</v>
      </c>
      <c r="S2315" s="21" t="n">
        <v>9</v>
      </c>
    </row>
    <row r="2316" customFormat="false" ht="15" hidden="false" customHeight="true" outlineLevel="0" collapsed="false">
      <c r="A2316" s="19" t="n">
        <v>46095</v>
      </c>
      <c r="B2316" s="1" t="s">
        <v>431</v>
      </c>
      <c r="C2316" s="1" t="s">
        <v>190</v>
      </c>
      <c r="D2316" s="1" t="n">
        <v>35</v>
      </c>
      <c r="E2316" s="1" t="s">
        <v>455</v>
      </c>
      <c r="F2316" s="1" t="s">
        <v>183</v>
      </c>
      <c r="G2316" s="1" t="s">
        <v>456</v>
      </c>
      <c r="H2316" s="20" t="n">
        <v>2800</v>
      </c>
      <c r="I2316" s="21" t="n">
        <v>8.23</v>
      </c>
      <c r="J2316" s="20" t="n">
        <f aca="false">H2316*I2316</f>
        <v>23044</v>
      </c>
      <c r="K2316" s="22" t="n">
        <v>0.375</v>
      </c>
      <c r="L2316" s="23" t="n">
        <f aca="false">H2316*K2316</f>
        <v>1050</v>
      </c>
      <c r="M2316" s="23" t="n">
        <v>2500</v>
      </c>
      <c r="N2316" s="24" t="n">
        <f aca="false">L2316-M2316</f>
        <v>-1450</v>
      </c>
      <c r="O2316" s="25" t="n">
        <f aca="false">IF(L2316&gt;=M2316,1,0)</f>
        <v>0</v>
      </c>
      <c r="P2316" s="26" t="n">
        <v>0.719225967540574</v>
      </c>
      <c r="Q2316" s="26" t="n">
        <v>0.123714873200823</v>
      </c>
      <c r="R2316" s="25" t="n">
        <v>75</v>
      </c>
      <c r="S2316" s="21" t="n">
        <v>9</v>
      </c>
    </row>
    <row r="2317" customFormat="false" ht="15" hidden="false" customHeight="true" outlineLevel="0" collapsed="false">
      <c r="A2317" s="19" t="n">
        <v>46095</v>
      </c>
      <c r="B2317" s="1" t="s">
        <v>431</v>
      </c>
      <c r="C2317" s="1" t="s">
        <v>190</v>
      </c>
      <c r="D2317" s="1" t="n">
        <v>36</v>
      </c>
      <c r="E2317" s="1" t="s">
        <v>16</v>
      </c>
      <c r="F2317" s="1" t="s">
        <v>300</v>
      </c>
      <c r="G2317" s="1" t="s">
        <v>260</v>
      </c>
      <c r="H2317" s="20" t="n">
        <v>1700</v>
      </c>
      <c r="I2317" s="21" t="n">
        <v>17.42</v>
      </c>
      <c r="J2317" s="20" t="n">
        <f aca="false">H2317*I2317</f>
        <v>29614</v>
      </c>
      <c r="K2317" s="22" t="n">
        <v>1.4</v>
      </c>
      <c r="L2317" s="23" t="n">
        <f aca="false">H2317*K2317</f>
        <v>2380</v>
      </c>
      <c r="M2317" s="23" t="n">
        <v>2500</v>
      </c>
      <c r="N2317" s="24" t="n">
        <f aca="false">L2317-M2317</f>
        <v>-120</v>
      </c>
      <c r="O2317" s="25" t="n">
        <f aca="false">IF(L2317&gt;=M2317,1,0)</f>
        <v>0</v>
      </c>
      <c r="P2317" s="26" t="n">
        <v>0.861372891215823</v>
      </c>
      <c r="Q2317" s="26" t="n">
        <v>0.0887799564270153</v>
      </c>
      <c r="R2317" s="25" t="n">
        <v>67</v>
      </c>
      <c r="S2317" s="21" t="n">
        <v>9</v>
      </c>
    </row>
    <row r="2318" customFormat="false" ht="15" hidden="false" customHeight="true" outlineLevel="0" collapsed="false">
      <c r="A2318" s="19" t="n">
        <v>46095</v>
      </c>
      <c r="B2318" s="1" t="s">
        <v>431</v>
      </c>
      <c r="C2318" s="1" t="s">
        <v>190</v>
      </c>
      <c r="D2318" s="1" t="n">
        <v>37</v>
      </c>
      <c r="E2318" s="1" t="s">
        <v>16</v>
      </c>
      <c r="F2318" s="1" t="s">
        <v>300</v>
      </c>
      <c r="G2318" s="1" t="s">
        <v>260</v>
      </c>
      <c r="H2318" s="20" t="n">
        <v>2170</v>
      </c>
      <c r="I2318" s="21" t="n">
        <v>16.66</v>
      </c>
      <c r="J2318" s="20" t="n">
        <f aca="false">H2318*I2318</f>
        <v>36152.2</v>
      </c>
      <c r="K2318" s="22" t="n">
        <v>1.4</v>
      </c>
      <c r="L2318" s="23" t="n">
        <f aca="false">H2318*K2318</f>
        <v>3038</v>
      </c>
      <c r="M2318" s="23" t="n">
        <v>2500</v>
      </c>
      <c r="N2318" s="24" t="n">
        <f aca="false">L2318-M2318</f>
        <v>538</v>
      </c>
      <c r="O2318" s="25" t="n">
        <f aca="false">IF(L2318&gt;=M2318,1,0)</f>
        <v>1</v>
      </c>
      <c r="P2318" s="26" t="n">
        <v>0.964058666666667</v>
      </c>
      <c r="Q2318" s="26" t="n">
        <v>0.0648312611012433</v>
      </c>
      <c r="R2318" s="25" t="n">
        <v>75</v>
      </c>
      <c r="S2318" s="21" t="n">
        <v>9</v>
      </c>
    </row>
    <row r="2319" customFormat="false" ht="15" hidden="false" customHeight="true" outlineLevel="0" collapsed="false">
      <c r="A2319" s="19" t="n">
        <v>46095</v>
      </c>
      <c r="B2319" s="1" t="s">
        <v>431</v>
      </c>
      <c r="C2319" s="1" t="s">
        <v>190</v>
      </c>
      <c r="D2319" s="1" t="n">
        <v>38</v>
      </c>
      <c r="E2319" s="1" t="s">
        <v>16</v>
      </c>
      <c r="F2319" s="1" t="s">
        <v>300</v>
      </c>
      <c r="G2319" s="1" t="s">
        <v>260</v>
      </c>
      <c r="H2319" s="20" t="n">
        <v>1920</v>
      </c>
      <c r="I2319" s="21" t="n">
        <v>17.42</v>
      </c>
      <c r="J2319" s="20" t="n">
        <f aca="false">H2319*I2319</f>
        <v>33446.4</v>
      </c>
      <c r="K2319" s="22" t="n">
        <v>1.4</v>
      </c>
      <c r="L2319" s="23" t="n">
        <f aca="false">H2319*K2319</f>
        <v>2688</v>
      </c>
      <c r="M2319" s="23" t="n">
        <v>2500</v>
      </c>
      <c r="N2319" s="24" t="n">
        <f aca="false">L2319-M2319</f>
        <v>188</v>
      </c>
      <c r="O2319" s="25" t="n">
        <f aca="false">IF(L2319&gt;=M2319,1,0)</f>
        <v>1</v>
      </c>
      <c r="P2319" s="26" t="n">
        <v>0.853660030627871</v>
      </c>
      <c r="Q2319" s="26" t="n">
        <v>0.0776553106212425</v>
      </c>
      <c r="R2319" s="25" t="n">
        <v>82</v>
      </c>
      <c r="S2319" s="21" t="n">
        <v>9</v>
      </c>
    </row>
    <row r="2320" customFormat="false" ht="15" hidden="false" customHeight="true" outlineLevel="0" collapsed="false">
      <c r="A2320" s="19" t="n">
        <v>46096</v>
      </c>
      <c r="B2320" s="1" t="s">
        <v>431</v>
      </c>
      <c r="C2320" s="1" t="s">
        <v>138</v>
      </c>
      <c r="D2320" s="1" t="n">
        <v>1</v>
      </c>
      <c r="E2320" s="1" t="s">
        <v>401</v>
      </c>
      <c r="F2320" s="1" t="s">
        <v>426</v>
      </c>
      <c r="G2320" s="1" t="s">
        <v>149</v>
      </c>
      <c r="H2320" s="20" t="n">
        <v>1210</v>
      </c>
      <c r="I2320" s="21" t="n">
        <v>22.31</v>
      </c>
      <c r="J2320" s="20" t="n">
        <f aca="false">H2320*I2320</f>
        <v>26995.1</v>
      </c>
      <c r="K2320" s="22" t="n">
        <v>2.75</v>
      </c>
      <c r="L2320" s="23" t="n">
        <f aca="false">H2320*K2320</f>
        <v>3327.5</v>
      </c>
      <c r="M2320" s="23" t="n">
        <v>2500</v>
      </c>
      <c r="N2320" s="24" t="n">
        <f aca="false">L2320-M2320</f>
        <v>827.5</v>
      </c>
      <c r="O2320" s="25" t="n">
        <f aca="false">IF(L2320&gt;=M2320,1,0)</f>
        <v>1</v>
      </c>
      <c r="P2320" s="26" t="n">
        <v>0.728</v>
      </c>
      <c r="Q2320" s="26" t="n">
        <v>0.1513</v>
      </c>
      <c r="R2320" s="25" t="n">
        <v>76</v>
      </c>
      <c r="S2320" s="21" t="n">
        <v>8</v>
      </c>
    </row>
    <row r="2321" customFormat="false" ht="15" hidden="false" customHeight="true" outlineLevel="0" collapsed="false">
      <c r="A2321" s="19" t="n">
        <v>46096</v>
      </c>
      <c r="B2321" s="1" t="s">
        <v>431</v>
      </c>
      <c r="C2321" s="1" t="s">
        <v>138</v>
      </c>
      <c r="D2321" s="1" t="n">
        <v>2</v>
      </c>
      <c r="E2321" s="1" t="s">
        <v>401</v>
      </c>
      <c r="F2321" s="1" t="s">
        <v>402</v>
      </c>
      <c r="G2321" s="1" t="s">
        <v>416</v>
      </c>
      <c r="H2321" s="20" t="n">
        <v>1150</v>
      </c>
      <c r="I2321" s="21" t="n">
        <v>22.11</v>
      </c>
      <c r="J2321" s="20" t="n">
        <f aca="false">H2321*I2321</f>
        <v>25426.5</v>
      </c>
      <c r="K2321" s="22" t="n">
        <v>2.75</v>
      </c>
      <c r="L2321" s="23" t="n">
        <f aca="false">H2321*K2321</f>
        <v>3162.5</v>
      </c>
      <c r="M2321" s="23" t="n">
        <v>2500</v>
      </c>
      <c r="N2321" s="24" t="n">
        <f aca="false">L2321-M2321</f>
        <v>662.5</v>
      </c>
      <c r="O2321" s="25" t="n">
        <f aca="false">IF(L2321&gt;=M2321,1,0)</f>
        <v>1</v>
      </c>
      <c r="P2321" s="26" t="n">
        <v>0.7016</v>
      </c>
      <c r="Q2321" s="26" t="n">
        <v>0.122</v>
      </c>
      <c r="R2321" s="25" t="n">
        <v>75</v>
      </c>
      <c r="S2321" s="21" t="n">
        <v>8</v>
      </c>
    </row>
    <row r="2322" customFormat="false" ht="15" hidden="false" customHeight="true" outlineLevel="0" collapsed="false">
      <c r="A2322" s="19" t="n">
        <v>46096</v>
      </c>
      <c r="B2322" s="1" t="s">
        <v>431</v>
      </c>
      <c r="C2322" s="1" t="s">
        <v>138</v>
      </c>
      <c r="D2322" s="1" t="n">
        <v>3</v>
      </c>
      <c r="E2322" s="1" t="s">
        <v>13</v>
      </c>
      <c r="F2322" s="1" t="s">
        <v>472</v>
      </c>
      <c r="G2322" s="1" t="s">
        <v>149</v>
      </c>
      <c r="H2322" s="20" t="n">
        <v>750</v>
      </c>
      <c r="I2322" s="21" t="n">
        <v>20.83</v>
      </c>
      <c r="J2322" s="20" t="n">
        <f aca="false">H2322*I2322</f>
        <v>15622.5</v>
      </c>
      <c r="K2322" s="22" t="n">
        <v>1.5</v>
      </c>
      <c r="L2322" s="23" t="n">
        <f aca="false">H2322*K2322</f>
        <v>1125</v>
      </c>
      <c r="M2322" s="23" t="n">
        <v>2500</v>
      </c>
      <c r="N2322" s="24" t="n">
        <f aca="false">L2322-M2322</f>
        <v>-1375</v>
      </c>
      <c r="O2322" s="25" t="n">
        <f aca="false">IF(L2322&gt;=M2322,1,0)</f>
        <v>0</v>
      </c>
      <c r="P2322" s="26" t="n">
        <v>0.4248</v>
      </c>
      <c r="Q2322" s="26" t="n">
        <v>0.1271</v>
      </c>
      <c r="R2322" s="25" t="n">
        <v>76</v>
      </c>
      <c r="S2322" s="21" t="n">
        <v>8</v>
      </c>
    </row>
    <row r="2323" customFormat="false" ht="15" hidden="false" customHeight="true" outlineLevel="0" collapsed="false">
      <c r="A2323" s="19" t="n">
        <v>46096</v>
      </c>
      <c r="B2323" s="1" t="s">
        <v>431</v>
      </c>
      <c r="C2323" s="1" t="s">
        <v>138</v>
      </c>
      <c r="D2323" s="1" t="n">
        <v>4</v>
      </c>
      <c r="E2323" s="1" t="s">
        <v>145</v>
      </c>
      <c r="F2323" s="1" t="s">
        <v>473</v>
      </c>
      <c r="G2323" s="1" t="s">
        <v>474</v>
      </c>
      <c r="H2323" s="20" t="n">
        <v>1250</v>
      </c>
      <c r="I2323" s="21" t="n">
        <v>21.34</v>
      </c>
      <c r="J2323" s="20" t="n">
        <f aca="false">H2323*I2323</f>
        <v>26675</v>
      </c>
      <c r="K2323" s="22" t="n">
        <v>2.2</v>
      </c>
      <c r="L2323" s="23" t="n">
        <f aca="false">H2323*K2323</f>
        <v>2750</v>
      </c>
      <c r="M2323" s="23" t="n">
        <v>2500</v>
      </c>
      <c r="N2323" s="24" t="n">
        <f aca="false">L2323-M2323</f>
        <v>250</v>
      </c>
      <c r="O2323" s="25" t="n">
        <f aca="false">IF(L2323&gt;=M2323,1,0)</f>
        <v>1</v>
      </c>
      <c r="P2323" s="26" t="n">
        <v>0.7613</v>
      </c>
      <c r="Q2323" s="26" t="n">
        <v>0.1051</v>
      </c>
      <c r="R2323" s="25" t="n">
        <v>74</v>
      </c>
      <c r="S2323" s="21" t="n">
        <v>8</v>
      </c>
    </row>
    <row r="2324" customFormat="false" ht="15" hidden="false" customHeight="true" outlineLevel="0" collapsed="false">
      <c r="A2324" s="19" t="n">
        <v>46096</v>
      </c>
      <c r="B2324" s="1" t="s">
        <v>431</v>
      </c>
      <c r="C2324" s="1" t="s">
        <v>138</v>
      </c>
      <c r="D2324" s="1" t="n">
        <v>5</v>
      </c>
      <c r="E2324" s="1" t="s">
        <v>13</v>
      </c>
      <c r="F2324" s="1" t="s">
        <v>235</v>
      </c>
      <c r="G2324" s="1" t="s">
        <v>149</v>
      </c>
      <c r="H2324" s="20" t="n">
        <v>1450</v>
      </c>
      <c r="I2324" s="21" t="n">
        <v>19.64</v>
      </c>
      <c r="J2324" s="20" t="n">
        <f aca="false">H2324*I2324</f>
        <v>28478</v>
      </c>
      <c r="K2324" s="22" t="n">
        <v>2.2</v>
      </c>
      <c r="L2324" s="23" t="n">
        <f aca="false">H2324*K2324</f>
        <v>3190</v>
      </c>
      <c r="M2324" s="23" t="n">
        <v>2500</v>
      </c>
      <c r="N2324" s="24" t="n">
        <f aca="false">L2324-M2324</f>
        <v>690.000000000001</v>
      </c>
      <c r="O2324" s="25" t="n">
        <f aca="false">IF(L2324&gt;=M2324,1,0)</f>
        <v>1</v>
      </c>
      <c r="P2324" s="26" t="n">
        <v>0.9023</v>
      </c>
      <c r="Q2324" s="26" t="n">
        <v>0.1255</v>
      </c>
      <c r="R2324" s="25" t="n">
        <v>68</v>
      </c>
      <c r="S2324" s="21" t="n">
        <v>8</v>
      </c>
    </row>
    <row r="2325" customFormat="false" ht="15" hidden="false" customHeight="true" outlineLevel="0" collapsed="false">
      <c r="A2325" s="19" t="n">
        <v>46096</v>
      </c>
      <c r="B2325" s="1" t="s">
        <v>431</v>
      </c>
      <c r="C2325" s="1" t="s">
        <v>138</v>
      </c>
      <c r="D2325" s="1" t="n">
        <v>6</v>
      </c>
      <c r="E2325" s="1" t="s">
        <v>401</v>
      </c>
      <c r="F2325" s="1" t="s">
        <v>443</v>
      </c>
      <c r="G2325" s="1" t="s">
        <v>444</v>
      </c>
      <c r="H2325" s="20" t="n">
        <v>1100</v>
      </c>
      <c r="I2325" s="21" t="n">
        <v>26.24</v>
      </c>
      <c r="J2325" s="20" t="n">
        <f aca="false">H2325*I2325</f>
        <v>28864</v>
      </c>
      <c r="K2325" s="22" t="n">
        <v>3</v>
      </c>
      <c r="L2325" s="23" t="n">
        <f aca="false">H2325*K2325</f>
        <v>3300</v>
      </c>
      <c r="M2325" s="23" t="n">
        <v>2500</v>
      </c>
      <c r="N2325" s="24" t="n">
        <f aca="false">L2325-M2325</f>
        <v>800</v>
      </c>
      <c r="O2325" s="25" t="n">
        <f aca="false">IF(L2325&gt;=M2325,1,0)</f>
        <v>1</v>
      </c>
      <c r="P2325" s="26" t="n">
        <v>0.7148</v>
      </c>
      <c r="Q2325" s="26" t="n">
        <v>0.153</v>
      </c>
      <c r="R2325" s="25" t="n">
        <v>83</v>
      </c>
      <c r="S2325" s="21" t="n">
        <v>8</v>
      </c>
    </row>
    <row r="2326" customFormat="false" ht="15" hidden="false" customHeight="true" outlineLevel="0" collapsed="false">
      <c r="A2326" s="19" t="n">
        <v>46096</v>
      </c>
      <c r="B2326" s="1" t="s">
        <v>431</v>
      </c>
      <c r="C2326" s="1" t="s">
        <v>138</v>
      </c>
      <c r="D2326" s="1" t="n">
        <v>7</v>
      </c>
      <c r="E2326" s="1" t="s">
        <v>13</v>
      </c>
      <c r="F2326" s="1" t="s">
        <v>235</v>
      </c>
      <c r="G2326" s="1" t="s">
        <v>149</v>
      </c>
      <c r="H2326" s="20" t="n">
        <v>1540</v>
      </c>
      <c r="I2326" s="21" t="n">
        <v>19.64</v>
      </c>
      <c r="J2326" s="20" t="n">
        <f aca="false">H2326*I2326</f>
        <v>30245.6</v>
      </c>
      <c r="K2326" s="22" t="n">
        <v>2.2</v>
      </c>
      <c r="L2326" s="23" t="n">
        <f aca="false">H2326*K2326</f>
        <v>3388</v>
      </c>
      <c r="M2326" s="23" t="n">
        <v>2500</v>
      </c>
      <c r="N2326" s="24" t="n">
        <f aca="false">L2326-M2326</f>
        <v>888.000000000001</v>
      </c>
      <c r="O2326" s="25" t="n">
        <f aca="false">IF(L2326&gt;=M2326,1,0)</f>
        <v>1</v>
      </c>
      <c r="P2326" s="26" t="n">
        <v>0.905</v>
      </c>
      <c r="Q2326" s="26" t="n">
        <v>0.1378</v>
      </c>
      <c r="R2326" s="25" t="n">
        <v>69</v>
      </c>
      <c r="S2326" s="21" t="n">
        <v>8</v>
      </c>
    </row>
    <row r="2327" customFormat="false" ht="15" hidden="false" customHeight="true" outlineLevel="0" collapsed="false">
      <c r="A2327" s="19" t="n">
        <v>46096</v>
      </c>
      <c r="B2327" s="1" t="s">
        <v>431</v>
      </c>
      <c r="C2327" s="1" t="s">
        <v>138</v>
      </c>
      <c r="D2327" s="1" t="n">
        <v>8</v>
      </c>
      <c r="E2327" s="1" t="s">
        <v>13</v>
      </c>
      <c r="F2327" s="1" t="s">
        <v>472</v>
      </c>
      <c r="G2327" s="1" t="s">
        <v>149</v>
      </c>
      <c r="H2327" s="20" t="n">
        <v>1000</v>
      </c>
      <c r="I2327" s="21" t="n">
        <v>21.54</v>
      </c>
      <c r="J2327" s="20" t="n">
        <f aca="false">H2327*I2327</f>
        <v>21540</v>
      </c>
      <c r="K2327" s="22" t="n">
        <v>1.5</v>
      </c>
      <c r="L2327" s="23" t="n">
        <f aca="false">H2327*K2327</f>
        <v>1500</v>
      </c>
      <c r="M2327" s="23" t="n">
        <v>2500</v>
      </c>
      <c r="N2327" s="24" t="n">
        <f aca="false">L2327-M2327</f>
        <v>-1000</v>
      </c>
      <c r="O2327" s="25" t="n">
        <f aca="false">IF(L2327&gt;=M2327,1,0)</f>
        <v>0</v>
      </c>
      <c r="P2327" s="26" t="n">
        <v>0.5837</v>
      </c>
      <c r="Q2327" s="26" t="n">
        <v>0.1762</v>
      </c>
      <c r="R2327" s="25" t="n">
        <v>75</v>
      </c>
      <c r="S2327" s="21" t="n">
        <v>8</v>
      </c>
    </row>
    <row r="2328" customFormat="false" ht="15" hidden="false" customHeight="true" outlineLevel="0" collapsed="false">
      <c r="A2328" s="19" t="n">
        <v>46096</v>
      </c>
      <c r="B2328" s="1" t="s">
        <v>431</v>
      </c>
      <c r="C2328" s="1" t="s">
        <v>138</v>
      </c>
      <c r="D2328" s="1" t="n">
        <v>9</v>
      </c>
      <c r="E2328" s="1" t="s">
        <v>16</v>
      </c>
      <c r="F2328" s="1" t="s">
        <v>471</v>
      </c>
      <c r="G2328" s="1" t="s">
        <v>475</v>
      </c>
      <c r="H2328" s="20" t="n">
        <v>500</v>
      </c>
      <c r="I2328" s="21" t="n">
        <v>19.38</v>
      </c>
      <c r="J2328" s="20" t="n">
        <f aca="false">H2328*I2328</f>
        <v>9690</v>
      </c>
      <c r="K2328" s="22" t="n">
        <v>1.4</v>
      </c>
      <c r="L2328" s="23" t="n">
        <f aca="false">H2328*K2328</f>
        <v>700</v>
      </c>
      <c r="M2328" s="23" t="n">
        <v>2500</v>
      </c>
      <c r="N2328" s="24" t="n">
        <f aca="false">L2328-M2328</f>
        <v>-1800</v>
      </c>
      <c r="O2328" s="25" t="n">
        <f aca="false">IF(L2328&gt;=M2328,1,0)</f>
        <v>0</v>
      </c>
      <c r="P2328" s="26" t="n">
        <v>0.3243</v>
      </c>
      <c r="Q2328" s="26" t="n">
        <v>0.1059</v>
      </c>
      <c r="R2328" s="25" t="n">
        <v>61</v>
      </c>
      <c r="S2328" s="21" t="n">
        <v>8</v>
      </c>
    </row>
    <row r="2329" customFormat="false" ht="15" hidden="false" customHeight="true" outlineLevel="0" collapsed="false">
      <c r="A2329" s="19" t="n">
        <v>46096</v>
      </c>
      <c r="B2329" s="1" t="s">
        <v>431</v>
      </c>
      <c r="C2329" s="1" t="s">
        <v>138</v>
      </c>
      <c r="D2329" s="1" t="n">
        <v>10</v>
      </c>
      <c r="E2329" s="1" t="s">
        <v>401</v>
      </c>
      <c r="F2329" s="1" t="s">
        <v>476</v>
      </c>
      <c r="G2329" s="1" t="s">
        <v>398</v>
      </c>
      <c r="H2329" s="20" t="n">
        <v>550</v>
      </c>
      <c r="I2329" s="21" t="n">
        <v>18.01</v>
      </c>
      <c r="J2329" s="20" t="n">
        <f aca="false">H2329*I2329</f>
        <v>9905.5</v>
      </c>
      <c r="K2329" s="22" t="n">
        <v>2.75</v>
      </c>
      <c r="L2329" s="23" t="n">
        <f aca="false">H2329*K2329</f>
        <v>1512.5</v>
      </c>
      <c r="M2329" s="23" t="n">
        <v>2500</v>
      </c>
      <c r="N2329" s="24" t="n">
        <f aca="false">L2329-M2329</f>
        <v>-987.5</v>
      </c>
      <c r="O2329" s="25" t="n">
        <f aca="false">IF(L2329&gt;=M2329,1,0)</f>
        <v>0</v>
      </c>
      <c r="P2329" s="26" t="n">
        <v>0.2959</v>
      </c>
      <c r="Q2329" s="26" t="n">
        <v>0.1496</v>
      </c>
      <c r="R2329" s="25" t="n">
        <v>68</v>
      </c>
      <c r="S2329" s="21" t="n">
        <v>8</v>
      </c>
    </row>
    <row r="2330" customFormat="false" ht="15" hidden="false" customHeight="true" outlineLevel="0" collapsed="false">
      <c r="A2330" s="19" t="n">
        <v>46096</v>
      </c>
      <c r="B2330" s="1" t="s">
        <v>431</v>
      </c>
      <c r="C2330" s="1" t="s">
        <v>138</v>
      </c>
      <c r="D2330" s="1" t="n">
        <v>11</v>
      </c>
      <c r="E2330" s="1" t="s">
        <v>16</v>
      </c>
      <c r="F2330" s="1" t="s">
        <v>468</v>
      </c>
      <c r="G2330" s="1" t="s">
        <v>469</v>
      </c>
      <c r="H2330" s="20" t="n">
        <v>1000</v>
      </c>
      <c r="I2330" s="21" t="n">
        <v>17.1</v>
      </c>
      <c r="J2330" s="20" t="n">
        <f aca="false">H2330*I2330</f>
        <v>17100</v>
      </c>
      <c r="K2330" s="22" t="n">
        <v>1.4</v>
      </c>
      <c r="L2330" s="23" t="n">
        <f aca="false">H2330*K2330</f>
        <v>1400</v>
      </c>
      <c r="M2330" s="23" t="n">
        <v>2500</v>
      </c>
      <c r="N2330" s="24" t="n">
        <f aca="false">L2330-M2330</f>
        <v>-1100</v>
      </c>
      <c r="O2330" s="25" t="n">
        <f aca="false">IF(L2330&gt;=M2330,1,0)</f>
        <v>0</v>
      </c>
      <c r="P2330" s="26" t="n">
        <v>0.4642</v>
      </c>
      <c r="Q2330" s="26" t="n">
        <v>0.1571</v>
      </c>
      <c r="R2330" s="25" t="n">
        <v>73</v>
      </c>
      <c r="S2330" s="21" t="n">
        <v>8</v>
      </c>
    </row>
    <row r="2331" customFormat="false" ht="15" hidden="false" customHeight="true" outlineLevel="0" collapsed="false">
      <c r="A2331" s="19" t="n">
        <v>46096</v>
      </c>
      <c r="B2331" s="1" t="s">
        <v>431</v>
      </c>
      <c r="C2331" s="1" t="s">
        <v>138</v>
      </c>
      <c r="D2331" s="1" t="n">
        <v>12</v>
      </c>
      <c r="E2331" s="1" t="s">
        <v>401</v>
      </c>
      <c r="F2331" s="1" t="s">
        <v>402</v>
      </c>
      <c r="G2331" s="1" t="s">
        <v>416</v>
      </c>
      <c r="H2331" s="20" t="n">
        <v>700</v>
      </c>
      <c r="I2331" s="21" t="n">
        <v>22.11</v>
      </c>
      <c r="J2331" s="20" t="n">
        <f aca="false">H2331*I2331</f>
        <v>15477</v>
      </c>
      <c r="K2331" s="22" t="n">
        <v>2.75</v>
      </c>
      <c r="L2331" s="23" t="n">
        <f aca="false">H2331*K2331</f>
        <v>1925</v>
      </c>
      <c r="M2331" s="23" t="n">
        <v>2500</v>
      </c>
      <c r="N2331" s="24" t="n">
        <f aca="false">L2331-M2331</f>
        <v>-575</v>
      </c>
      <c r="O2331" s="25" t="n">
        <f aca="false">IF(L2331&gt;=M2331,1,0)</f>
        <v>0</v>
      </c>
      <c r="P2331" s="26" t="n">
        <v>0.4257</v>
      </c>
      <c r="Q2331" s="26" t="n">
        <v>0.1528</v>
      </c>
      <c r="R2331" s="25" t="n">
        <v>74</v>
      </c>
      <c r="S2331" s="21" t="n">
        <v>8</v>
      </c>
    </row>
    <row r="2332" customFormat="false" ht="15" hidden="false" customHeight="true" outlineLevel="0" collapsed="false">
      <c r="A2332" s="19" t="n">
        <v>46096</v>
      </c>
      <c r="B2332" s="1" t="s">
        <v>431</v>
      </c>
      <c r="C2332" s="1" t="s">
        <v>138</v>
      </c>
      <c r="D2332" s="1" t="n">
        <v>13</v>
      </c>
      <c r="E2332" s="1" t="s">
        <v>10</v>
      </c>
      <c r="F2332" s="1" t="s">
        <v>167</v>
      </c>
      <c r="G2332" s="1" t="s">
        <v>208</v>
      </c>
      <c r="H2332" s="20" t="n">
        <v>1650</v>
      </c>
      <c r="I2332" s="21" t="n">
        <v>18.7</v>
      </c>
      <c r="J2332" s="20" t="n">
        <f aca="false">H2332*I2332</f>
        <v>30855</v>
      </c>
      <c r="K2332" s="22" t="n">
        <v>1.53</v>
      </c>
      <c r="L2332" s="23" t="n">
        <f aca="false">H2332*K2332</f>
        <v>2524.5</v>
      </c>
      <c r="M2332" s="23" t="n">
        <v>2500</v>
      </c>
      <c r="N2332" s="24" t="n">
        <f aca="false">L2332-M2332</f>
        <v>24.5</v>
      </c>
      <c r="O2332" s="25" t="n">
        <f aca="false">IF(L2332&gt;=M2332,1,0)</f>
        <v>1</v>
      </c>
      <c r="P2332" s="26" t="n">
        <v>0.9006</v>
      </c>
      <c r="Q2332" s="26" t="n">
        <v>0.093</v>
      </c>
      <c r="R2332" s="25" t="n">
        <v>71</v>
      </c>
      <c r="S2332" s="21" t="n">
        <v>8</v>
      </c>
    </row>
    <row r="2333" customFormat="false" ht="15" hidden="false" customHeight="true" outlineLevel="0" collapsed="false">
      <c r="A2333" s="19" t="n">
        <v>46096</v>
      </c>
      <c r="B2333" s="1" t="s">
        <v>431</v>
      </c>
      <c r="C2333" s="1" t="s">
        <v>138</v>
      </c>
      <c r="D2333" s="1" t="n">
        <v>14</v>
      </c>
      <c r="E2333" s="1" t="s">
        <v>10</v>
      </c>
      <c r="F2333" s="1" t="s">
        <v>160</v>
      </c>
      <c r="G2333" s="1" t="s">
        <v>161</v>
      </c>
      <c r="H2333" s="20" t="n">
        <v>1450</v>
      </c>
      <c r="I2333" s="21" t="n">
        <v>22.05</v>
      </c>
      <c r="J2333" s="20" t="n">
        <f aca="false">H2333*I2333</f>
        <v>31972.5</v>
      </c>
      <c r="K2333" s="22" t="n">
        <v>1.83</v>
      </c>
      <c r="L2333" s="23" t="n">
        <f aca="false">H2333*K2333</f>
        <v>2653.5</v>
      </c>
      <c r="M2333" s="23" t="n">
        <v>2500</v>
      </c>
      <c r="N2333" s="24" t="n">
        <f aca="false">L2333-M2333</f>
        <v>153.5</v>
      </c>
      <c r="O2333" s="25" t="n">
        <f aca="false">IF(L2333&gt;=M2333,1,0)</f>
        <v>1</v>
      </c>
      <c r="P2333" s="26" t="n">
        <v>0.9316</v>
      </c>
      <c r="Q2333" s="26" t="n">
        <v>0.1688</v>
      </c>
      <c r="R2333" s="25" t="n">
        <v>71</v>
      </c>
      <c r="S2333" s="21" t="n">
        <v>8</v>
      </c>
    </row>
    <row r="2334" customFormat="false" ht="15" hidden="false" customHeight="true" outlineLevel="0" collapsed="false">
      <c r="A2334" s="19" t="n">
        <v>46096</v>
      </c>
      <c r="B2334" s="1" t="s">
        <v>431</v>
      </c>
      <c r="C2334" s="1" t="s">
        <v>138</v>
      </c>
      <c r="D2334" s="1" t="n">
        <v>15</v>
      </c>
      <c r="E2334" s="1" t="s">
        <v>10</v>
      </c>
      <c r="F2334" s="1" t="s">
        <v>167</v>
      </c>
      <c r="G2334" s="1" t="s">
        <v>208</v>
      </c>
      <c r="H2334" s="20" t="n">
        <v>1900</v>
      </c>
      <c r="I2334" s="21" t="n">
        <v>18.43</v>
      </c>
      <c r="J2334" s="20" t="n">
        <f aca="false">H2334*I2334</f>
        <v>35017</v>
      </c>
      <c r="K2334" s="22" t="n">
        <v>1.53</v>
      </c>
      <c r="L2334" s="23" t="n">
        <f aca="false">H2334*K2334</f>
        <v>2907</v>
      </c>
      <c r="M2334" s="23" t="n">
        <v>2500</v>
      </c>
      <c r="N2334" s="24" t="n">
        <f aca="false">L2334-M2334</f>
        <v>407</v>
      </c>
      <c r="O2334" s="25" t="n">
        <f aca="false">IF(L2334&gt;=M2334,1,0)</f>
        <v>1</v>
      </c>
      <c r="P2334" s="26" t="n">
        <v>0.9615</v>
      </c>
      <c r="Q2334" s="26" t="n">
        <v>0.1498</v>
      </c>
      <c r="R2334" s="25" t="n">
        <v>74</v>
      </c>
      <c r="S2334" s="21" t="n">
        <v>8</v>
      </c>
    </row>
    <row r="2335" customFormat="false" ht="15" hidden="false" customHeight="true" outlineLevel="0" collapsed="false">
      <c r="A2335" s="19" t="n">
        <v>46096</v>
      </c>
      <c r="B2335" s="1" t="s">
        <v>431</v>
      </c>
      <c r="C2335" s="1" t="s">
        <v>138</v>
      </c>
      <c r="D2335" s="1" t="n">
        <v>16</v>
      </c>
      <c r="E2335" s="1" t="s">
        <v>10</v>
      </c>
      <c r="F2335" s="1" t="s">
        <v>438</v>
      </c>
      <c r="G2335" s="1" t="s">
        <v>442</v>
      </c>
      <c r="H2335" s="20" t="n">
        <v>900</v>
      </c>
      <c r="I2335" s="21" t="n">
        <v>31.85</v>
      </c>
      <c r="J2335" s="20" t="n">
        <f aca="false">H2335*I2335</f>
        <v>28665</v>
      </c>
      <c r="K2335" s="22" t="n">
        <v>1.53</v>
      </c>
      <c r="L2335" s="23" t="n">
        <f aca="false">H2335*K2335</f>
        <v>1377</v>
      </c>
      <c r="M2335" s="23" t="n">
        <v>2500</v>
      </c>
      <c r="N2335" s="24" t="n">
        <f aca="false">L2335-M2335</f>
        <v>-1123</v>
      </c>
      <c r="O2335" s="25" t="n">
        <f aca="false">IF(L2335&gt;=M2335,1,0)</f>
        <v>0</v>
      </c>
      <c r="P2335" s="26" t="n">
        <v>0.762</v>
      </c>
      <c r="Q2335" s="26" t="n">
        <v>0.267</v>
      </c>
      <c r="R2335" s="25" t="n">
        <v>78</v>
      </c>
      <c r="S2335" s="21" t="n">
        <v>8</v>
      </c>
    </row>
    <row r="2336" customFormat="false" ht="15" hidden="false" customHeight="true" outlineLevel="0" collapsed="false">
      <c r="A2336" s="19" t="n">
        <v>46096</v>
      </c>
      <c r="B2336" s="1" t="s">
        <v>431</v>
      </c>
      <c r="C2336" s="1" t="s">
        <v>164</v>
      </c>
      <c r="D2336" s="1" t="n">
        <v>17</v>
      </c>
      <c r="E2336" s="1" t="s">
        <v>16</v>
      </c>
      <c r="F2336" s="1" t="s">
        <v>471</v>
      </c>
      <c r="G2336" s="1" t="s">
        <v>475</v>
      </c>
      <c r="H2336" s="20" t="n">
        <v>1000</v>
      </c>
      <c r="I2336" s="21" t="n">
        <v>19.38</v>
      </c>
      <c r="J2336" s="20" t="n">
        <f aca="false">H2336*I2336</f>
        <v>19380</v>
      </c>
      <c r="K2336" s="22" t="n">
        <v>1.4</v>
      </c>
      <c r="L2336" s="23" t="n">
        <f aca="false">H2336*K2336</f>
        <v>1400</v>
      </c>
      <c r="M2336" s="23" t="n">
        <v>2500</v>
      </c>
      <c r="N2336" s="24" t="n">
        <f aca="false">L2336-M2336</f>
        <v>-1100</v>
      </c>
      <c r="O2336" s="25" t="n">
        <f aca="false">IF(L2336&gt;=M2336,1,0)</f>
        <v>0</v>
      </c>
      <c r="P2336" s="26" t="n">
        <v>0.5768</v>
      </c>
      <c r="Q2336" s="26" t="n">
        <v>0.0566</v>
      </c>
      <c r="R2336" s="25" t="n">
        <v>70</v>
      </c>
      <c r="S2336" s="21" t="n">
        <v>8</v>
      </c>
    </row>
    <row r="2337" customFormat="false" ht="15" hidden="false" customHeight="true" outlineLevel="0" collapsed="false">
      <c r="A2337" s="19" t="n">
        <v>46096</v>
      </c>
      <c r="B2337" s="1" t="s">
        <v>431</v>
      </c>
      <c r="C2337" s="1" t="s">
        <v>164</v>
      </c>
      <c r="D2337" s="1" t="n">
        <v>18</v>
      </c>
      <c r="E2337" s="1" t="s">
        <v>10</v>
      </c>
      <c r="F2337" s="1" t="s">
        <v>160</v>
      </c>
      <c r="G2337" s="1" t="s">
        <v>161</v>
      </c>
      <c r="H2337" s="20" t="n">
        <v>1500</v>
      </c>
      <c r="I2337" s="21" t="n">
        <v>22.05</v>
      </c>
      <c r="J2337" s="20" t="n">
        <f aca="false">H2337*I2337</f>
        <v>33075</v>
      </c>
      <c r="K2337" s="22" t="n">
        <v>1.83</v>
      </c>
      <c r="L2337" s="23" t="n">
        <f aca="false">H2337*K2337</f>
        <v>2745</v>
      </c>
      <c r="M2337" s="23" t="n">
        <v>2500</v>
      </c>
      <c r="N2337" s="24" t="n">
        <f aca="false">L2337-M2337</f>
        <v>245</v>
      </c>
      <c r="O2337" s="25" t="n">
        <f aca="false">IF(L2337&gt;=M2337,1,0)</f>
        <v>1</v>
      </c>
      <c r="P2337" s="26" t="n">
        <v>0.8613</v>
      </c>
      <c r="Q2337" s="26" t="n">
        <v>0.0834</v>
      </c>
      <c r="R2337" s="25" t="n">
        <v>79</v>
      </c>
      <c r="S2337" s="21" t="n">
        <v>8</v>
      </c>
    </row>
    <row r="2338" customFormat="false" ht="15" hidden="false" customHeight="true" outlineLevel="0" collapsed="false">
      <c r="A2338" s="19" t="n">
        <v>46096</v>
      </c>
      <c r="B2338" s="1" t="s">
        <v>431</v>
      </c>
      <c r="C2338" s="1" t="s">
        <v>164</v>
      </c>
      <c r="D2338" s="1" t="n">
        <v>19</v>
      </c>
      <c r="E2338" s="1" t="s">
        <v>10</v>
      </c>
      <c r="F2338" s="1" t="s">
        <v>167</v>
      </c>
      <c r="G2338" s="1" t="s">
        <v>208</v>
      </c>
      <c r="H2338" s="20" t="n">
        <v>2050</v>
      </c>
      <c r="I2338" s="21" t="n">
        <v>19.05</v>
      </c>
      <c r="J2338" s="20" t="n">
        <f aca="false">H2338*I2338</f>
        <v>39052.5</v>
      </c>
      <c r="K2338" s="22" t="n">
        <v>1.83</v>
      </c>
      <c r="L2338" s="23" t="n">
        <f aca="false">H2338*K2338</f>
        <v>3751.5</v>
      </c>
      <c r="M2338" s="23" t="n">
        <v>2500</v>
      </c>
      <c r="N2338" s="24" t="n">
        <f aca="false">L2338-M2338</f>
        <v>1251.5</v>
      </c>
      <c r="O2338" s="25" t="n">
        <f aca="false">IF(L2338&gt;=M2338,1,0)</f>
        <v>1</v>
      </c>
      <c r="P2338" s="26" t="n">
        <v>0.9847</v>
      </c>
      <c r="Q2338" s="26" t="n">
        <v>0.0764</v>
      </c>
      <c r="R2338" s="25" t="n">
        <v>83</v>
      </c>
      <c r="S2338" s="21" t="n">
        <v>8</v>
      </c>
    </row>
    <row r="2339" customFormat="false" ht="15" hidden="false" customHeight="true" outlineLevel="0" collapsed="false">
      <c r="A2339" s="19" t="n">
        <v>46096</v>
      </c>
      <c r="B2339" s="1" t="s">
        <v>431</v>
      </c>
      <c r="C2339" s="1" t="s">
        <v>164</v>
      </c>
      <c r="D2339" s="1" t="n">
        <v>20</v>
      </c>
      <c r="E2339" s="1" t="s">
        <v>16</v>
      </c>
      <c r="F2339" s="1" t="s">
        <v>452</v>
      </c>
      <c r="G2339" s="1" t="s">
        <v>457</v>
      </c>
      <c r="H2339" s="20" t="n">
        <v>1350</v>
      </c>
      <c r="I2339" s="21" t="n">
        <v>18.01</v>
      </c>
      <c r="J2339" s="20" t="n">
        <f aca="false">H2339*I2339</f>
        <v>24313.5</v>
      </c>
      <c r="K2339" s="22" t="n">
        <v>1.4</v>
      </c>
      <c r="L2339" s="23" t="n">
        <f aca="false">H2339*K2339</f>
        <v>1890</v>
      </c>
      <c r="M2339" s="23" t="n">
        <v>2500</v>
      </c>
      <c r="N2339" s="24" t="n">
        <f aca="false">L2339-M2339</f>
        <v>-610</v>
      </c>
      <c r="O2339" s="25" t="n">
        <f aca="false">IF(L2339&gt;=M2339,1,0)</f>
        <v>0</v>
      </c>
      <c r="P2339" s="26" t="n">
        <v>0.6975</v>
      </c>
      <c r="Q2339" s="26" t="n">
        <v>0.0721</v>
      </c>
      <c r="R2339" s="25" t="n">
        <v>72</v>
      </c>
      <c r="S2339" s="21" t="n">
        <v>8</v>
      </c>
    </row>
    <row r="2340" customFormat="false" ht="15" hidden="false" customHeight="true" outlineLevel="0" collapsed="false">
      <c r="A2340" s="19" t="n">
        <v>46096</v>
      </c>
      <c r="B2340" s="1" t="s">
        <v>431</v>
      </c>
      <c r="C2340" s="1" t="s">
        <v>164</v>
      </c>
      <c r="D2340" s="1" t="n">
        <v>21</v>
      </c>
      <c r="E2340" s="1" t="s">
        <v>461</v>
      </c>
      <c r="F2340" s="1" t="s">
        <v>462</v>
      </c>
      <c r="G2340" s="1" t="s">
        <v>464</v>
      </c>
      <c r="H2340" s="20" t="n">
        <v>950</v>
      </c>
      <c r="I2340" s="21" t="n">
        <v>24.46</v>
      </c>
      <c r="J2340" s="20" t="n">
        <f aca="false">H2340*I2340</f>
        <v>23237</v>
      </c>
      <c r="K2340" s="22" t="n">
        <v>1.7</v>
      </c>
      <c r="L2340" s="23" t="n">
        <f aca="false">H2340*K2340</f>
        <v>1615</v>
      </c>
      <c r="M2340" s="23" t="n">
        <v>2500</v>
      </c>
      <c r="N2340" s="24" t="n">
        <f aca="false">L2340-M2340</f>
        <v>-885</v>
      </c>
      <c r="O2340" s="25" t="n">
        <f aca="false">IF(L2340&gt;=M2340,1,0)</f>
        <v>0</v>
      </c>
      <c r="P2340" s="26" t="n">
        <v>0.6138</v>
      </c>
      <c r="Q2340" s="26" t="n">
        <v>0.0987</v>
      </c>
      <c r="R2340" s="25" t="n">
        <v>77</v>
      </c>
      <c r="S2340" s="21" t="n">
        <v>8</v>
      </c>
    </row>
    <row r="2341" customFormat="false" ht="15" hidden="false" customHeight="true" outlineLevel="0" collapsed="false">
      <c r="A2341" s="19" t="n">
        <v>46096</v>
      </c>
      <c r="B2341" s="1" t="s">
        <v>431</v>
      </c>
      <c r="C2341" s="1" t="s">
        <v>164</v>
      </c>
      <c r="D2341" s="1" t="n">
        <v>22</v>
      </c>
      <c r="E2341" s="1" t="s">
        <v>16</v>
      </c>
      <c r="F2341" s="1" t="s">
        <v>452</v>
      </c>
      <c r="G2341" s="1" t="s">
        <v>454</v>
      </c>
      <c r="H2341" s="20" t="n">
        <v>1500</v>
      </c>
      <c r="I2341" s="21" t="n">
        <v>18.01</v>
      </c>
      <c r="J2341" s="20" t="n">
        <f aca="false">H2341*I2341</f>
        <v>27015</v>
      </c>
      <c r="K2341" s="22" t="n">
        <v>1.44</v>
      </c>
      <c r="L2341" s="23" t="n">
        <f aca="false">H2341*K2341</f>
        <v>2160</v>
      </c>
      <c r="M2341" s="23" t="n">
        <v>2500</v>
      </c>
      <c r="N2341" s="24" t="n">
        <f aca="false">L2341-M2341</f>
        <v>-340</v>
      </c>
      <c r="O2341" s="25" t="n">
        <f aca="false">IF(L2341&gt;=M2341,1,0)</f>
        <v>0</v>
      </c>
      <c r="P2341" s="26" t="n">
        <v>0.775</v>
      </c>
      <c r="Q2341" s="26" t="n">
        <v>0.0921</v>
      </c>
      <c r="R2341" s="25" t="n">
        <v>73</v>
      </c>
      <c r="S2341" s="21" t="n">
        <v>8</v>
      </c>
    </row>
    <row r="2342" customFormat="false" ht="15" hidden="false" customHeight="true" outlineLevel="0" collapsed="false">
      <c r="A2342" s="19" t="n">
        <v>46096</v>
      </c>
      <c r="B2342" s="1" t="s">
        <v>431</v>
      </c>
      <c r="C2342" s="1" t="s">
        <v>164</v>
      </c>
      <c r="D2342" s="1" t="n">
        <v>23</v>
      </c>
      <c r="E2342" s="1" t="s">
        <v>22</v>
      </c>
      <c r="F2342" s="1" t="s">
        <v>304</v>
      </c>
      <c r="G2342" s="1" t="s">
        <v>385</v>
      </c>
      <c r="H2342" s="20" t="n">
        <v>1200</v>
      </c>
      <c r="I2342" s="21" t="n">
        <v>20.12</v>
      </c>
      <c r="J2342" s="20" t="n">
        <f aca="false">H2342*I2342</f>
        <v>24144</v>
      </c>
      <c r="K2342" s="22" t="n">
        <v>1.1</v>
      </c>
      <c r="L2342" s="23" t="n">
        <f aca="false">H2342*K2342</f>
        <v>1320</v>
      </c>
      <c r="M2342" s="23" t="n">
        <v>2500</v>
      </c>
      <c r="N2342" s="24" t="n">
        <f aca="false">L2342-M2342</f>
        <v>-1180</v>
      </c>
      <c r="O2342" s="25" t="n">
        <f aca="false">IF(L2342&gt;=M2342,1,0)</f>
        <v>0</v>
      </c>
      <c r="P2342" s="26" t="n">
        <v>0.5159</v>
      </c>
      <c r="Q2342" s="26" t="n">
        <v>0.0722</v>
      </c>
      <c r="R2342" s="25" t="n">
        <v>79</v>
      </c>
      <c r="S2342" s="21" t="n">
        <v>10</v>
      </c>
    </row>
    <row r="2343" customFormat="false" ht="15" hidden="false" customHeight="true" outlineLevel="0" collapsed="false">
      <c r="A2343" s="19" t="n">
        <v>46096</v>
      </c>
      <c r="B2343" s="1" t="s">
        <v>431</v>
      </c>
      <c r="C2343" s="1" t="s">
        <v>164</v>
      </c>
      <c r="D2343" s="1" t="n">
        <v>24</v>
      </c>
      <c r="E2343" s="1" t="s">
        <v>22</v>
      </c>
      <c r="F2343" s="1" t="s">
        <v>174</v>
      </c>
      <c r="G2343" s="1" t="s">
        <v>395</v>
      </c>
      <c r="H2343" s="20" t="n">
        <v>1800</v>
      </c>
      <c r="I2343" s="21" t="n">
        <v>23.27</v>
      </c>
      <c r="J2343" s="20" t="n">
        <f aca="false">H2343*I2343</f>
        <v>41886</v>
      </c>
      <c r="K2343" s="22" t="n">
        <v>1.4</v>
      </c>
      <c r="L2343" s="23" t="n">
        <f aca="false">H2343*K2343</f>
        <v>2520</v>
      </c>
      <c r="M2343" s="23" t="n">
        <v>2500</v>
      </c>
      <c r="N2343" s="24" t="n">
        <f aca="false">L2343-M2343</f>
        <v>20</v>
      </c>
      <c r="O2343" s="25" t="n">
        <f aca="false">IF(L2343&gt;=M2343,1,0)</f>
        <v>1</v>
      </c>
      <c r="P2343" s="26" t="n">
        <v>0.9472</v>
      </c>
      <c r="Q2343" s="26" t="n">
        <v>0.0922</v>
      </c>
      <c r="R2343" s="25" t="n">
        <v>78</v>
      </c>
      <c r="S2343" s="21" t="n">
        <v>9</v>
      </c>
    </row>
    <row r="2344" customFormat="false" ht="15" hidden="false" customHeight="true" outlineLevel="0" collapsed="false">
      <c r="A2344" s="19" t="n">
        <v>46096</v>
      </c>
      <c r="B2344" s="1" t="s">
        <v>431</v>
      </c>
      <c r="C2344" s="1" t="s">
        <v>164</v>
      </c>
      <c r="D2344" s="1" t="n">
        <v>25</v>
      </c>
      <c r="E2344" s="1" t="s">
        <v>461</v>
      </c>
      <c r="F2344" s="1" t="s">
        <v>462</v>
      </c>
      <c r="G2344" s="1" t="s">
        <v>464</v>
      </c>
      <c r="H2344" s="20" t="n">
        <v>900</v>
      </c>
      <c r="I2344" s="21" t="n">
        <v>24.46</v>
      </c>
      <c r="J2344" s="20" t="n">
        <f aca="false">H2344*I2344</f>
        <v>22014</v>
      </c>
      <c r="K2344" s="22" t="n">
        <v>1.7</v>
      </c>
      <c r="L2344" s="23" t="n">
        <f aca="false">H2344*K2344</f>
        <v>1530</v>
      </c>
      <c r="M2344" s="23" t="n">
        <v>2500</v>
      </c>
      <c r="N2344" s="24" t="n">
        <f aca="false">L2344-M2344</f>
        <v>-970</v>
      </c>
      <c r="O2344" s="25" t="n">
        <f aca="false">IF(L2344&gt;=M2344,1,0)</f>
        <v>0</v>
      </c>
      <c r="P2344" s="26" t="n">
        <v>0.5645</v>
      </c>
      <c r="Q2344" s="26" t="n">
        <v>0.1414</v>
      </c>
      <c r="R2344" s="25" t="n">
        <v>80</v>
      </c>
      <c r="S2344" s="21" t="n">
        <v>8</v>
      </c>
    </row>
    <row r="2345" customFormat="false" ht="15" hidden="false" customHeight="true" outlineLevel="0" collapsed="false">
      <c r="A2345" s="19" t="n">
        <v>46096</v>
      </c>
      <c r="B2345" s="1" t="s">
        <v>431</v>
      </c>
      <c r="C2345" s="1" t="s">
        <v>164</v>
      </c>
      <c r="D2345" s="1" t="n">
        <v>26</v>
      </c>
      <c r="E2345" s="1" t="s">
        <v>16</v>
      </c>
      <c r="F2345" s="1" t="s">
        <v>468</v>
      </c>
      <c r="G2345" s="1" t="s">
        <v>469</v>
      </c>
      <c r="H2345" s="20" t="n">
        <v>1100</v>
      </c>
      <c r="I2345" s="21" t="n">
        <v>17.1</v>
      </c>
      <c r="J2345" s="20" t="n">
        <f aca="false">H2345*I2345</f>
        <v>18810</v>
      </c>
      <c r="K2345" s="22" t="n">
        <v>1.4</v>
      </c>
      <c r="L2345" s="23" t="n">
        <f aca="false">H2345*K2345</f>
        <v>1540</v>
      </c>
      <c r="M2345" s="23" t="n">
        <v>2500</v>
      </c>
      <c r="N2345" s="24" t="n">
        <f aca="false">L2345-M2345</f>
        <v>-960</v>
      </c>
      <c r="O2345" s="25" t="n">
        <f aca="false">IF(L2345&gt;=M2345,1,0)</f>
        <v>0</v>
      </c>
      <c r="P2345" s="26" t="n">
        <v>0.4953</v>
      </c>
      <c r="Q2345" s="26" t="n">
        <v>0.0924</v>
      </c>
      <c r="R2345" s="25" t="n">
        <v>76</v>
      </c>
      <c r="S2345" s="21" t="n">
        <v>8</v>
      </c>
    </row>
    <row r="2346" customFormat="false" ht="15" hidden="false" customHeight="true" outlineLevel="0" collapsed="false">
      <c r="A2346" s="19" t="n">
        <v>46096</v>
      </c>
      <c r="B2346" s="1" t="s">
        <v>431</v>
      </c>
      <c r="C2346" s="1" t="s">
        <v>164</v>
      </c>
      <c r="D2346" s="1" t="n">
        <v>27</v>
      </c>
      <c r="E2346" s="1" t="s">
        <v>219</v>
      </c>
      <c r="F2346" s="1" t="s">
        <v>477</v>
      </c>
      <c r="G2346" s="1" t="s">
        <v>478</v>
      </c>
      <c r="H2346" s="20" t="n">
        <v>1300</v>
      </c>
      <c r="I2346" s="21" t="n">
        <v>13.51</v>
      </c>
      <c r="J2346" s="20" t="n">
        <f aca="false">H2346*I2346</f>
        <v>17563</v>
      </c>
      <c r="K2346" s="22" t="n">
        <v>1.5</v>
      </c>
      <c r="L2346" s="23" t="n">
        <f aca="false">H2346*K2346</f>
        <v>1950</v>
      </c>
      <c r="M2346" s="23" t="n">
        <v>2500</v>
      </c>
      <c r="N2346" s="24" t="n">
        <f aca="false">L2346-M2346</f>
        <v>-550</v>
      </c>
      <c r="O2346" s="25" t="n">
        <f aca="false">IF(L2346&gt;=M2346,1,0)</f>
        <v>0</v>
      </c>
      <c r="P2346" s="26" t="n">
        <v>0.5544</v>
      </c>
      <c r="Q2346" s="26" t="n">
        <v>0.1234</v>
      </c>
      <c r="R2346" s="25" t="n">
        <v>66</v>
      </c>
      <c r="S2346" s="21" t="n">
        <v>8</v>
      </c>
    </row>
    <row r="2347" customFormat="false" ht="15" hidden="false" customHeight="true" outlineLevel="0" collapsed="false">
      <c r="A2347" s="19" t="n">
        <v>46096</v>
      </c>
      <c r="B2347" s="1" t="s">
        <v>431</v>
      </c>
      <c r="C2347" s="1" t="s">
        <v>164</v>
      </c>
      <c r="D2347" s="1" t="n">
        <v>28</v>
      </c>
      <c r="E2347" s="1" t="s">
        <v>176</v>
      </c>
      <c r="F2347" s="1" t="s">
        <v>479</v>
      </c>
      <c r="G2347" s="1" t="s">
        <v>480</v>
      </c>
      <c r="H2347" s="20" t="n">
        <v>750</v>
      </c>
      <c r="I2347" s="21" t="n">
        <v>38.56</v>
      </c>
      <c r="J2347" s="20" t="n">
        <f aca="false">H2347*I2347</f>
        <v>28920</v>
      </c>
      <c r="K2347" s="22" t="n">
        <v>1.9</v>
      </c>
      <c r="L2347" s="23" t="n">
        <f aca="false">H2347*K2347</f>
        <v>1425</v>
      </c>
      <c r="M2347" s="23" t="n">
        <v>2500</v>
      </c>
      <c r="N2347" s="24" t="n">
        <f aca="false">L2347-M2347</f>
        <v>-1075</v>
      </c>
      <c r="O2347" s="25" t="n">
        <f aca="false">IF(L2347&gt;=M2347,1,0)</f>
        <v>0</v>
      </c>
      <c r="P2347" s="26" t="n">
        <v>0.7603</v>
      </c>
      <c r="Q2347" s="26" t="n">
        <v>0.1097</v>
      </c>
      <c r="R2347" s="25" t="n">
        <v>80</v>
      </c>
      <c r="S2347" s="21" t="n">
        <v>8</v>
      </c>
    </row>
    <row r="2348" customFormat="false" ht="15" hidden="false" customHeight="true" outlineLevel="0" collapsed="false">
      <c r="A2348" s="19" t="n">
        <v>46096</v>
      </c>
      <c r="B2348" s="1" t="s">
        <v>431</v>
      </c>
      <c r="C2348" s="1" t="s">
        <v>164</v>
      </c>
      <c r="D2348" s="1" t="n">
        <v>29</v>
      </c>
      <c r="E2348" s="1" t="s">
        <v>10</v>
      </c>
      <c r="F2348" s="1" t="s">
        <v>207</v>
      </c>
      <c r="G2348" s="1" t="s">
        <v>161</v>
      </c>
      <c r="H2348" s="20" t="n">
        <v>1730</v>
      </c>
      <c r="I2348" s="21" t="n">
        <v>19.05</v>
      </c>
      <c r="J2348" s="20" t="n">
        <f aca="false">H2348*I2348</f>
        <v>32956.5</v>
      </c>
      <c r="K2348" s="22" t="n">
        <v>1.83</v>
      </c>
      <c r="L2348" s="23" t="n">
        <f aca="false">H2348*K2348</f>
        <v>3165.9</v>
      </c>
      <c r="M2348" s="23" t="n">
        <v>2500</v>
      </c>
      <c r="N2348" s="24" t="n">
        <f aca="false">L2348-M2348</f>
        <v>665.9</v>
      </c>
      <c r="O2348" s="25" t="n">
        <f aca="false">IF(L2348&gt;=M2348,1,0)</f>
        <v>1</v>
      </c>
      <c r="P2348" s="26" t="n">
        <v>0.917</v>
      </c>
      <c r="Q2348" s="26" t="n">
        <v>0.0825</v>
      </c>
      <c r="R2348" s="25" t="n">
        <v>75</v>
      </c>
      <c r="S2348" s="21" t="n">
        <v>8</v>
      </c>
    </row>
    <row r="2349" customFormat="false" ht="15" hidden="false" customHeight="true" outlineLevel="0" collapsed="false">
      <c r="A2349" s="19" t="n">
        <v>46096</v>
      </c>
      <c r="B2349" s="1" t="s">
        <v>431</v>
      </c>
      <c r="C2349" s="1" t="s">
        <v>164</v>
      </c>
      <c r="D2349" s="1" t="n">
        <v>30</v>
      </c>
      <c r="E2349" s="1" t="s">
        <v>10</v>
      </c>
      <c r="F2349" s="1" t="s">
        <v>160</v>
      </c>
      <c r="G2349" s="1" t="s">
        <v>161</v>
      </c>
      <c r="H2349" s="20" t="n">
        <v>1650</v>
      </c>
      <c r="I2349" s="21" t="n">
        <v>21.64</v>
      </c>
      <c r="J2349" s="20" t="n">
        <f aca="false">H2349*I2349</f>
        <v>35706</v>
      </c>
      <c r="K2349" s="22" t="n">
        <v>1.83</v>
      </c>
      <c r="L2349" s="23" t="n">
        <f aca="false">H2349*K2349</f>
        <v>3019.5</v>
      </c>
      <c r="M2349" s="23" t="n">
        <v>2500</v>
      </c>
      <c r="N2349" s="24" t="n">
        <f aca="false">L2349-M2349</f>
        <v>519.5</v>
      </c>
      <c r="O2349" s="25" t="n">
        <f aca="false">IF(L2349&gt;=M2349,1,0)</f>
        <v>1</v>
      </c>
      <c r="P2349" s="26" t="n">
        <v>0.9676</v>
      </c>
      <c r="Q2349" s="26" t="n">
        <v>0.1031</v>
      </c>
      <c r="R2349" s="25" t="n">
        <v>77</v>
      </c>
      <c r="S2349" s="21" t="n">
        <v>8</v>
      </c>
    </row>
    <row r="2350" customFormat="false" ht="15" hidden="false" customHeight="true" outlineLevel="0" collapsed="false">
      <c r="A2350" s="19" t="n">
        <v>46096</v>
      </c>
      <c r="B2350" s="1" t="s">
        <v>431</v>
      </c>
      <c r="C2350" s="1" t="s">
        <v>164</v>
      </c>
      <c r="D2350" s="1" t="n">
        <v>31</v>
      </c>
      <c r="E2350" s="1" t="s">
        <v>16</v>
      </c>
      <c r="F2350" s="1" t="s">
        <v>452</v>
      </c>
      <c r="G2350" s="1" t="s">
        <v>454</v>
      </c>
      <c r="H2350" s="20" t="n">
        <v>1500</v>
      </c>
      <c r="I2350" s="21" t="n">
        <v>18.01</v>
      </c>
      <c r="J2350" s="20" t="n">
        <f aca="false">H2350*I2350</f>
        <v>27015</v>
      </c>
      <c r="K2350" s="22" t="n">
        <v>1.44</v>
      </c>
      <c r="L2350" s="23" t="n">
        <f aca="false">H2350*K2350</f>
        <v>2160</v>
      </c>
      <c r="M2350" s="23" t="n">
        <v>2500</v>
      </c>
      <c r="N2350" s="24" t="n">
        <f aca="false">L2350-M2350</f>
        <v>-340</v>
      </c>
      <c r="O2350" s="25" t="n">
        <f aca="false">IF(L2350&gt;=M2350,1,0)</f>
        <v>0</v>
      </c>
      <c r="P2350" s="26" t="n">
        <v>0.7479</v>
      </c>
      <c r="Q2350" s="26" t="n">
        <v>0.1152</v>
      </c>
      <c r="R2350" s="25" t="n">
        <v>74</v>
      </c>
      <c r="S2350" s="21" t="n">
        <v>8</v>
      </c>
    </row>
    <row r="2351" customFormat="false" ht="15" hidden="false" customHeight="true" outlineLevel="0" collapsed="false">
      <c r="A2351" s="19" t="n">
        <v>46096</v>
      </c>
      <c r="B2351" s="1" t="s">
        <v>431</v>
      </c>
      <c r="C2351" s="1" t="s">
        <v>164</v>
      </c>
      <c r="D2351" s="1" t="n">
        <v>32</v>
      </c>
      <c r="E2351" s="1" t="s">
        <v>16</v>
      </c>
      <c r="F2351" s="1" t="s">
        <v>452</v>
      </c>
      <c r="G2351" s="1" t="s">
        <v>454</v>
      </c>
      <c r="H2351" s="20" t="n">
        <v>1450</v>
      </c>
      <c r="I2351" s="21" t="n">
        <v>18.01</v>
      </c>
      <c r="J2351" s="20" t="n">
        <f aca="false">H2351*I2351</f>
        <v>26114.5</v>
      </c>
      <c r="K2351" s="22" t="n">
        <v>1.66</v>
      </c>
      <c r="L2351" s="23" t="n">
        <f aca="false">H2351*K2351</f>
        <v>2407</v>
      </c>
      <c r="M2351" s="23" t="n">
        <v>2500</v>
      </c>
      <c r="N2351" s="24" t="n">
        <f aca="false">L2351-M2351</f>
        <v>-93</v>
      </c>
      <c r="O2351" s="25" t="n">
        <f aca="false">IF(L2351&gt;=M2351,1,0)</f>
        <v>0</v>
      </c>
      <c r="P2351" s="26" t="n">
        <v>0.7453</v>
      </c>
      <c r="Q2351" s="26" t="n">
        <v>0.0772</v>
      </c>
      <c r="R2351" s="25" t="n">
        <v>73</v>
      </c>
      <c r="S2351" s="21" t="n">
        <v>8</v>
      </c>
    </row>
    <row r="2352" customFormat="false" ht="15" hidden="false" customHeight="true" outlineLevel="0" collapsed="false">
      <c r="A2352" s="19" t="n">
        <v>46096</v>
      </c>
      <c r="B2352" s="1" t="s">
        <v>431</v>
      </c>
      <c r="C2352" s="1" t="s">
        <v>190</v>
      </c>
      <c r="D2352" s="1" t="n">
        <v>33</v>
      </c>
      <c r="E2352" s="1" t="s">
        <v>16</v>
      </c>
      <c r="F2352" s="1" t="s">
        <v>300</v>
      </c>
      <c r="G2352" s="1" t="s">
        <v>260</v>
      </c>
      <c r="H2352" s="20" t="n">
        <v>2000</v>
      </c>
      <c r="I2352" s="21" t="n">
        <v>16.66</v>
      </c>
      <c r="J2352" s="20" t="n">
        <f aca="false">H2352*I2352</f>
        <v>33320</v>
      </c>
      <c r="K2352" s="22" t="n">
        <v>1.4</v>
      </c>
      <c r="L2352" s="23" t="n">
        <f aca="false">H2352*K2352</f>
        <v>2800</v>
      </c>
      <c r="M2352" s="23" t="n">
        <v>2500</v>
      </c>
      <c r="N2352" s="24" t="n">
        <f aca="false">L2352-M2352</f>
        <v>300</v>
      </c>
      <c r="O2352" s="25" t="n">
        <f aca="false">IF(L2352&gt;=M2352,1,0)</f>
        <v>1</v>
      </c>
      <c r="P2352" s="26" t="n">
        <v>0.873165618448637</v>
      </c>
      <c r="Q2352" s="26" t="n">
        <v>0.0903010033444816</v>
      </c>
      <c r="R2352" s="25" t="n">
        <v>67</v>
      </c>
      <c r="S2352" s="21" t="n">
        <v>9</v>
      </c>
    </row>
    <row r="2353" customFormat="false" ht="15" hidden="false" customHeight="true" outlineLevel="0" collapsed="false">
      <c r="A2353" s="19" t="n">
        <v>46096</v>
      </c>
      <c r="B2353" s="1" t="s">
        <v>431</v>
      </c>
      <c r="C2353" s="1" t="s">
        <v>190</v>
      </c>
      <c r="D2353" s="1" t="n">
        <v>34</v>
      </c>
      <c r="E2353" s="1" t="s">
        <v>16</v>
      </c>
      <c r="F2353" s="1" t="s">
        <v>300</v>
      </c>
      <c r="G2353" s="1" t="s">
        <v>260</v>
      </c>
      <c r="H2353" s="20" t="n">
        <v>2070</v>
      </c>
      <c r="I2353" s="21" t="n">
        <v>16.66</v>
      </c>
      <c r="J2353" s="20" t="n">
        <f aca="false">H2353*I2353</f>
        <v>34486.2</v>
      </c>
      <c r="K2353" s="22" t="n">
        <v>1.4</v>
      </c>
      <c r="L2353" s="23" t="n">
        <f aca="false">H2353*K2353</f>
        <v>2898</v>
      </c>
      <c r="M2353" s="23" t="n">
        <v>2500</v>
      </c>
      <c r="N2353" s="24" t="n">
        <f aca="false">L2353-M2353</f>
        <v>398</v>
      </c>
      <c r="O2353" s="25" t="n">
        <f aca="false">IF(L2353&gt;=M2353,1,0)</f>
        <v>1</v>
      </c>
      <c r="P2353" s="26" t="n">
        <v>0.940703764320786</v>
      </c>
      <c r="Q2353" s="26" t="n">
        <v>0.0747975226298237</v>
      </c>
      <c r="R2353" s="25" t="n">
        <v>78</v>
      </c>
      <c r="S2353" s="21" t="n">
        <v>9</v>
      </c>
    </row>
    <row r="2354" customFormat="false" ht="15" hidden="false" customHeight="true" outlineLevel="0" collapsed="false">
      <c r="A2354" s="19" t="n">
        <v>46096</v>
      </c>
      <c r="B2354" s="1" t="s">
        <v>431</v>
      </c>
      <c r="C2354" s="1" t="s">
        <v>190</v>
      </c>
      <c r="D2354" s="1" t="n">
        <v>35</v>
      </c>
      <c r="E2354" s="1" t="s">
        <v>455</v>
      </c>
      <c r="F2354" s="1" t="s">
        <v>183</v>
      </c>
      <c r="G2354" s="1" t="s">
        <v>456</v>
      </c>
      <c r="H2354" s="20" t="n">
        <v>2600</v>
      </c>
      <c r="I2354" s="21" t="n">
        <v>8.23</v>
      </c>
      <c r="J2354" s="20" t="n">
        <f aca="false">H2354*I2354</f>
        <v>21398</v>
      </c>
      <c r="K2354" s="22" t="n">
        <v>0.375</v>
      </c>
      <c r="L2354" s="23" t="n">
        <f aca="false">H2354*K2354</f>
        <v>975</v>
      </c>
      <c r="M2354" s="23" t="n">
        <v>2500</v>
      </c>
      <c r="N2354" s="24" t="n">
        <f aca="false">L2354-M2354</f>
        <v>-1525</v>
      </c>
      <c r="O2354" s="25" t="n">
        <f aca="false">IF(L2354&gt;=M2354,1,0)</f>
        <v>0</v>
      </c>
      <c r="P2354" s="26" t="n">
        <v>0.64724742891712</v>
      </c>
      <c r="Q2354" s="26" t="n">
        <v>0.122109826589595</v>
      </c>
      <c r="R2354" s="25" t="n">
        <v>75</v>
      </c>
      <c r="S2354" s="21" t="n">
        <v>9</v>
      </c>
    </row>
    <row r="2355" customFormat="false" ht="15" hidden="false" customHeight="true" outlineLevel="0" collapsed="false">
      <c r="A2355" s="19" t="n">
        <v>46096</v>
      </c>
      <c r="B2355" s="1" t="s">
        <v>431</v>
      </c>
      <c r="C2355" s="1" t="s">
        <v>190</v>
      </c>
      <c r="D2355" s="1" t="n">
        <v>36</v>
      </c>
      <c r="E2355" s="1" t="s">
        <v>16</v>
      </c>
      <c r="F2355" s="1" t="s">
        <v>481</v>
      </c>
      <c r="G2355" s="1" t="s">
        <v>260</v>
      </c>
      <c r="H2355" s="20" t="n">
        <v>800</v>
      </c>
      <c r="I2355" s="21" t="n">
        <v>19.19</v>
      </c>
      <c r="J2355" s="20" t="n">
        <f aca="false">H2355*I2355</f>
        <v>15352</v>
      </c>
      <c r="K2355" s="22" t="n">
        <v>1.51</v>
      </c>
      <c r="L2355" s="23" t="n">
        <f aca="false">H2355*K2355</f>
        <v>1208</v>
      </c>
      <c r="M2355" s="23" t="n">
        <v>2500</v>
      </c>
      <c r="N2355" s="24" t="n">
        <f aca="false">L2355-M2355</f>
        <v>-1292</v>
      </c>
      <c r="O2355" s="25" t="n">
        <f aca="false">IF(L2355&gt;=M2355,1,0)</f>
        <v>0</v>
      </c>
      <c r="P2355" s="26" t="n">
        <v>0.453664302600473</v>
      </c>
      <c r="Q2355" s="26" t="n">
        <v>0.112207151664612</v>
      </c>
      <c r="R2355" s="25" t="n">
        <v>67</v>
      </c>
      <c r="S2355" s="21" t="n">
        <v>9</v>
      </c>
    </row>
    <row r="2356" customFormat="false" ht="15" hidden="false" customHeight="true" outlineLevel="0" collapsed="false">
      <c r="A2356" s="19" t="n">
        <v>46096</v>
      </c>
      <c r="B2356" s="1" t="s">
        <v>431</v>
      </c>
      <c r="C2356" s="1" t="s">
        <v>190</v>
      </c>
      <c r="D2356" s="1" t="n">
        <v>37</v>
      </c>
      <c r="E2356" s="1" t="s">
        <v>16</v>
      </c>
      <c r="F2356" s="1" t="s">
        <v>300</v>
      </c>
      <c r="G2356" s="1" t="s">
        <v>260</v>
      </c>
      <c r="H2356" s="20" t="n">
        <v>2100</v>
      </c>
      <c r="I2356" s="21" t="n">
        <v>16.66</v>
      </c>
      <c r="J2356" s="20" t="n">
        <f aca="false">H2356*I2356</f>
        <v>34986</v>
      </c>
      <c r="K2356" s="22" t="n">
        <v>1.4</v>
      </c>
      <c r="L2356" s="23" t="n">
        <f aca="false">H2356*K2356</f>
        <v>2940</v>
      </c>
      <c r="M2356" s="23" t="n">
        <v>2500</v>
      </c>
      <c r="N2356" s="24" t="n">
        <f aca="false">L2356-M2356</f>
        <v>440</v>
      </c>
      <c r="O2356" s="25" t="n">
        <f aca="false">IF(L2356&gt;=M2356,1,0)</f>
        <v>1</v>
      </c>
      <c r="P2356" s="26" t="n">
        <v>1.01111111111111</v>
      </c>
      <c r="Q2356" s="26" t="n">
        <v>0.0831866197183099</v>
      </c>
      <c r="R2356" s="25" t="n">
        <v>75</v>
      </c>
      <c r="S2356" s="21" t="n">
        <v>9</v>
      </c>
    </row>
    <row r="2357" customFormat="false" ht="15" hidden="false" customHeight="true" outlineLevel="0" collapsed="false">
      <c r="A2357" s="19" t="n">
        <v>46096</v>
      </c>
      <c r="B2357" s="1" t="s">
        <v>431</v>
      </c>
      <c r="C2357" s="1" t="s">
        <v>190</v>
      </c>
      <c r="D2357" s="1" t="n">
        <v>38</v>
      </c>
      <c r="E2357" s="1" t="s">
        <v>16</v>
      </c>
      <c r="F2357" s="1" t="s">
        <v>300</v>
      </c>
      <c r="G2357" s="1" t="s">
        <v>260</v>
      </c>
      <c r="H2357" s="20" t="n">
        <v>2060</v>
      </c>
      <c r="I2357" s="21" t="n">
        <v>17.42</v>
      </c>
      <c r="J2357" s="20" t="n">
        <f aca="false">H2357*I2357</f>
        <v>35885.2</v>
      </c>
      <c r="K2357" s="22" t="n">
        <v>1.4</v>
      </c>
      <c r="L2357" s="23" t="n">
        <f aca="false">H2357*K2357</f>
        <v>2884</v>
      </c>
      <c r="M2357" s="23" t="n">
        <v>2500</v>
      </c>
      <c r="N2357" s="24" t="n">
        <f aca="false">L2357-M2357</f>
        <v>384</v>
      </c>
      <c r="O2357" s="25" t="n">
        <f aca="false">IF(L2357&gt;=M2357,1,0)</f>
        <v>1</v>
      </c>
      <c r="P2357" s="26" t="n">
        <v>0.950853206147324</v>
      </c>
      <c r="Q2357" s="26" t="n">
        <v>0.0689021589343133</v>
      </c>
      <c r="R2357" s="25" t="n">
        <v>82</v>
      </c>
      <c r="S2357" s="21" t="n">
        <v>9</v>
      </c>
    </row>
    <row r="2358" customFormat="false" ht="15" hidden="false" customHeight="true" outlineLevel="0" collapsed="false">
      <c r="A2358" s="19" t="n">
        <v>46097</v>
      </c>
      <c r="B2358" s="1" t="s">
        <v>431</v>
      </c>
      <c r="C2358" s="1" t="s">
        <v>138</v>
      </c>
      <c r="D2358" s="1" t="n">
        <v>1</v>
      </c>
      <c r="E2358" s="1" t="s">
        <v>401</v>
      </c>
      <c r="F2358" s="1" t="s">
        <v>426</v>
      </c>
      <c r="G2358" s="1" t="s">
        <v>149</v>
      </c>
      <c r="H2358" s="20" t="n">
        <v>1220</v>
      </c>
      <c r="I2358" s="21" t="n">
        <v>22.31</v>
      </c>
      <c r="J2358" s="20" t="n">
        <f aca="false">H2358*I2358</f>
        <v>27218.2</v>
      </c>
      <c r="K2358" s="22" t="n">
        <v>2.75</v>
      </c>
      <c r="L2358" s="23" t="n">
        <f aca="false">H2358*K2358</f>
        <v>3355</v>
      </c>
      <c r="M2358" s="23" t="n">
        <v>2500</v>
      </c>
      <c r="N2358" s="24" t="n">
        <f aca="false">L2358-M2358</f>
        <v>855</v>
      </c>
      <c r="O2358" s="25" t="n">
        <f aca="false">IF(L2358&gt;=M2358,1,0)</f>
        <v>1</v>
      </c>
      <c r="P2358" s="26" t="n">
        <v>0.7437</v>
      </c>
      <c r="Q2358" s="26" t="n">
        <v>0.1414</v>
      </c>
      <c r="R2358" s="25" t="n">
        <v>76</v>
      </c>
      <c r="S2358" s="21" t="n">
        <v>8</v>
      </c>
    </row>
    <row r="2359" customFormat="false" ht="15" hidden="false" customHeight="true" outlineLevel="0" collapsed="false">
      <c r="A2359" s="19" t="n">
        <v>46097</v>
      </c>
      <c r="B2359" s="1" t="s">
        <v>431</v>
      </c>
      <c r="C2359" s="1" t="s">
        <v>138</v>
      </c>
      <c r="D2359" s="1" t="n">
        <v>2</v>
      </c>
      <c r="E2359" s="1" t="s">
        <v>401</v>
      </c>
      <c r="F2359" s="1" t="s">
        <v>402</v>
      </c>
      <c r="G2359" s="1" t="s">
        <v>416</v>
      </c>
      <c r="H2359" s="20" t="n">
        <v>1250</v>
      </c>
      <c r="I2359" s="21" t="n">
        <v>22.11</v>
      </c>
      <c r="J2359" s="20" t="n">
        <f aca="false">H2359*I2359</f>
        <v>27637.5</v>
      </c>
      <c r="K2359" s="22" t="n">
        <v>2.75</v>
      </c>
      <c r="L2359" s="23" t="n">
        <f aca="false">H2359*K2359</f>
        <v>3437.5</v>
      </c>
      <c r="M2359" s="23" t="n">
        <v>2500</v>
      </c>
      <c r="N2359" s="24" t="n">
        <f aca="false">L2359-M2359</f>
        <v>937.5</v>
      </c>
      <c r="O2359" s="25" t="n">
        <f aca="false">IF(L2359&gt;=M2359,1,0)</f>
        <v>1</v>
      </c>
      <c r="P2359" s="26" t="n">
        <v>0.769</v>
      </c>
      <c r="Q2359" s="26" t="n">
        <v>0.1036</v>
      </c>
      <c r="R2359" s="25" t="n">
        <v>75</v>
      </c>
      <c r="S2359" s="21" t="n">
        <v>8</v>
      </c>
    </row>
    <row r="2360" customFormat="false" ht="15" hidden="false" customHeight="true" outlineLevel="0" collapsed="false">
      <c r="A2360" s="19" t="n">
        <v>46097</v>
      </c>
      <c r="B2360" s="1" t="s">
        <v>431</v>
      </c>
      <c r="C2360" s="1" t="s">
        <v>138</v>
      </c>
      <c r="D2360" s="1" t="n">
        <v>3</v>
      </c>
      <c r="E2360" s="1" t="s">
        <v>13</v>
      </c>
      <c r="F2360" s="1" t="s">
        <v>472</v>
      </c>
      <c r="G2360" s="1" t="s">
        <v>149</v>
      </c>
      <c r="H2360" s="20" t="n">
        <v>800</v>
      </c>
      <c r="I2360" s="21" t="n">
        <v>21.71</v>
      </c>
      <c r="J2360" s="20" t="n">
        <f aca="false">H2360*I2360</f>
        <v>17368</v>
      </c>
      <c r="K2360" s="22" t="n">
        <v>1.5</v>
      </c>
      <c r="L2360" s="23" t="n">
        <f aca="false">H2360*K2360</f>
        <v>1200</v>
      </c>
      <c r="M2360" s="23" t="n">
        <v>2500</v>
      </c>
      <c r="N2360" s="24" t="n">
        <f aca="false">L2360-M2360</f>
        <v>-1300</v>
      </c>
      <c r="O2360" s="25" t="n">
        <f aca="false">IF(L2360&gt;=M2360,1,0)</f>
        <v>0</v>
      </c>
      <c r="P2360" s="26" t="n">
        <v>0.5061</v>
      </c>
      <c r="Q2360" s="26" t="n">
        <v>0.2338</v>
      </c>
      <c r="R2360" s="25" t="n">
        <v>71</v>
      </c>
      <c r="S2360" s="21" t="n">
        <v>8</v>
      </c>
    </row>
    <row r="2361" customFormat="false" ht="15" hidden="false" customHeight="true" outlineLevel="0" collapsed="false">
      <c r="A2361" s="19" t="n">
        <v>46097</v>
      </c>
      <c r="B2361" s="1" t="s">
        <v>431</v>
      </c>
      <c r="C2361" s="1" t="s">
        <v>138</v>
      </c>
      <c r="D2361" s="1" t="n">
        <v>4</v>
      </c>
      <c r="E2361" s="1" t="s">
        <v>145</v>
      </c>
      <c r="F2361" s="1" t="s">
        <v>290</v>
      </c>
      <c r="G2361" s="1" t="s">
        <v>474</v>
      </c>
      <c r="H2361" s="20" t="n">
        <v>1300</v>
      </c>
      <c r="I2361" s="21" t="n">
        <v>21.54</v>
      </c>
      <c r="J2361" s="20" t="n">
        <f aca="false">H2361*I2361</f>
        <v>28002</v>
      </c>
      <c r="K2361" s="22" t="n">
        <v>2.2</v>
      </c>
      <c r="L2361" s="23" t="n">
        <f aca="false">H2361*K2361</f>
        <v>2860</v>
      </c>
      <c r="M2361" s="23" t="n">
        <v>2500</v>
      </c>
      <c r="N2361" s="24" t="n">
        <f aca="false">L2361-M2361</f>
        <v>360</v>
      </c>
      <c r="O2361" s="25" t="n">
        <f aca="false">IF(L2361&gt;=M2361,1,0)</f>
        <v>1</v>
      </c>
      <c r="P2361" s="26" t="n">
        <v>0.7844</v>
      </c>
      <c r="Q2361" s="26" t="n">
        <v>0.103</v>
      </c>
      <c r="R2361" s="25" t="n">
        <v>74</v>
      </c>
      <c r="S2361" s="21" t="n">
        <v>8</v>
      </c>
    </row>
    <row r="2362" customFormat="false" ht="15" hidden="false" customHeight="true" outlineLevel="0" collapsed="false">
      <c r="A2362" s="19" t="n">
        <v>46097</v>
      </c>
      <c r="B2362" s="1" t="s">
        <v>431</v>
      </c>
      <c r="C2362" s="1" t="s">
        <v>138</v>
      </c>
      <c r="D2362" s="1" t="n">
        <v>5</v>
      </c>
      <c r="E2362" s="1" t="s">
        <v>13</v>
      </c>
      <c r="F2362" s="1" t="s">
        <v>482</v>
      </c>
      <c r="G2362" s="1" t="s">
        <v>149</v>
      </c>
      <c r="H2362" s="20" t="n">
        <v>900</v>
      </c>
      <c r="I2362" s="21" t="n">
        <v>19.64</v>
      </c>
      <c r="J2362" s="20" t="n">
        <f aca="false">H2362*I2362</f>
        <v>17676</v>
      </c>
      <c r="K2362" s="22" t="n">
        <v>1</v>
      </c>
      <c r="L2362" s="23" t="n">
        <f aca="false">H2362*K2362</f>
        <v>900</v>
      </c>
      <c r="M2362" s="23" t="n">
        <v>2500</v>
      </c>
      <c r="N2362" s="24" t="n">
        <f aca="false">L2362-M2362</f>
        <v>-1600</v>
      </c>
      <c r="O2362" s="25" t="n">
        <f aca="false">IF(L2362&gt;=M2362,1,0)</f>
        <v>0</v>
      </c>
      <c r="P2362" s="26" t="n">
        <v>0.5496</v>
      </c>
      <c r="Q2362" s="26" t="n">
        <v>0.1848</v>
      </c>
      <c r="R2362" s="25" t="n">
        <v>66</v>
      </c>
      <c r="S2362" s="21" t="n">
        <v>8</v>
      </c>
    </row>
    <row r="2363" customFormat="false" ht="15" hidden="false" customHeight="true" outlineLevel="0" collapsed="false">
      <c r="A2363" s="19" t="n">
        <v>46097</v>
      </c>
      <c r="B2363" s="1" t="s">
        <v>431</v>
      </c>
      <c r="C2363" s="1" t="s">
        <v>138</v>
      </c>
      <c r="D2363" s="1" t="n">
        <v>6</v>
      </c>
      <c r="E2363" s="1" t="s">
        <v>401</v>
      </c>
      <c r="F2363" s="1" t="s">
        <v>443</v>
      </c>
      <c r="G2363" s="1" t="s">
        <v>444</v>
      </c>
      <c r="H2363" s="20" t="n">
        <v>1100</v>
      </c>
      <c r="I2363" s="21" t="n">
        <v>26.24</v>
      </c>
      <c r="J2363" s="20" t="n">
        <f aca="false">H2363*I2363</f>
        <v>28864</v>
      </c>
      <c r="K2363" s="22" t="n">
        <v>3</v>
      </c>
      <c r="L2363" s="23" t="n">
        <f aca="false">H2363*K2363</f>
        <v>3300</v>
      </c>
      <c r="M2363" s="23" t="n">
        <v>2500</v>
      </c>
      <c r="N2363" s="24" t="n">
        <f aca="false">L2363-M2363</f>
        <v>800</v>
      </c>
      <c r="O2363" s="25" t="n">
        <f aca="false">IF(L2363&gt;=M2363,1,0)</f>
        <v>1</v>
      </c>
      <c r="P2363" s="26" t="n">
        <v>0.7322</v>
      </c>
      <c r="Q2363" s="26" t="n">
        <v>0.1451</v>
      </c>
      <c r="R2363" s="25" t="n">
        <v>83</v>
      </c>
      <c r="S2363" s="21" t="n">
        <v>8</v>
      </c>
    </row>
    <row r="2364" customFormat="false" ht="15" hidden="false" customHeight="true" outlineLevel="0" collapsed="false">
      <c r="A2364" s="19" t="n">
        <v>46097</v>
      </c>
      <c r="B2364" s="1" t="s">
        <v>431</v>
      </c>
      <c r="C2364" s="1" t="s">
        <v>138</v>
      </c>
      <c r="D2364" s="1" t="n">
        <v>7</v>
      </c>
      <c r="E2364" s="1" t="s">
        <v>13</v>
      </c>
      <c r="F2364" s="1" t="s">
        <v>235</v>
      </c>
      <c r="G2364" s="1" t="s">
        <v>149</v>
      </c>
      <c r="H2364" s="20" t="n">
        <v>1520</v>
      </c>
      <c r="I2364" s="21" t="n">
        <v>19.64</v>
      </c>
      <c r="J2364" s="20" t="n">
        <f aca="false">H2364*I2364</f>
        <v>29852.8</v>
      </c>
      <c r="K2364" s="22" t="n">
        <v>2.2</v>
      </c>
      <c r="L2364" s="23" t="n">
        <f aca="false">H2364*K2364</f>
        <v>3344</v>
      </c>
      <c r="M2364" s="23" t="n">
        <v>2500</v>
      </c>
      <c r="N2364" s="24" t="n">
        <f aca="false">L2364-M2364</f>
        <v>844.000000000001</v>
      </c>
      <c r="O2364" s="25" t="n">
        <f aca="false">IF(L2364&gt;=M2364,1,0)</f>
        <v>1</v>
      </c>
      <c r="P2364" s="26" t="n">
        <v>0.8933</v>
      </c>
      <c r="Q2364" s="26" t="n">
        <v>0.1327</v>
      </c>
      <c r="R2364" s="25" t="n">
        <v>69</v>
      </c>
      <c r="S2364" s="21" t="n">
        <v>8</v>
      </c>
    </row>
    <row r="2365" customFormat="false" ht="15" hidden="false" customHeight="true" outlineLevel="0" collapsed="false">
      <c r="A2365" s="19" t="n">
        <v>46097</v>
      </c>
      <c r="B2365" s="1" t="s">
        <v>431</v>
      </c>
      <c r="C2365" s="1" t="s">
        <v>138</v>
      </c>
      <c r="D2365" s="1" t="n">
        <v>8</v>
      </c>
      <c r="E2365" s="1" t="s">
        <v>13</v>
      </c>
      <c r="F2365" s="1" t="s">
        <v>472</v>
      </c>
      <c r="G2365" s="1" t="s">
        <v>149</v>
      </c>
      <c r="H2365" s="20" t="n">
        <v>950</v>
      </c>
      <c r="I2365" s="21" t="n">
        <v>21.71</v>
      </c>
      <c r="J2365" s="20" t="n">
        <f aca="false">H2365*I2365</f>
        <v>20624.5</v>
      </c>
      <c r="K2365" s="22" t="n">
        <v>1.5</v>
      </c>
      <c r="L2365" s="23" t="n">
        <f aca="false">H2365*K2365</f>
        <v>1425</v>
      </c>
      <c r="M2365" s="23" t="n">
        <v>2500</v>
      </c>
      <c r="N2365" s="24" t="n">
        <f aca="false">L2365-M2365</f>
        <v>-1075</v>
      </c>
      <c r="O2365" s="25" t="n">
        <f aca="false">IF(L2365&gt;=M2365,1,0)</f>
        <v>0</v>
      </c>
      <c r="P2365" s="26" t="n">
        <v>0.5947</v>
      </c>
      <c r="Q2365" s="26" t="n">
        <v>0.1815</v>
      </c>
      <c r="R2365" s="25" t="n">
        <v>71</v>
      </c>
      <c r="S2365" s="21" t="n">
        <v>8</v>
      </c>
    </row>
    <row r="2366" customFormat="false" ht="15" hidden="false" customHeight="true" outlineLevel="0" collapsed="false">
      <c r="A2366" s="19" t="n">
        <v>46097</v>
      </c>
      <c r="B2366" s="1" t="s">
        <v>431</v>
      </c>
      <c r="C2366" s="1" t="s">
        <v>138</v>
      </c>
      <c r="D2366" s="1" t="n">
        <v>9</v>
      </c>
      <c r="E2366" s="1" t="s">
        <v>16</v>
      </c>
      <c r="F2366" s="1" t="s">
        <v>471</v>
      </c>
      <c r="G2366" s="1" t="s">
        <v>475</v>
      </c>
      <c r="H2366" s="20" t="n">
        <v>800</v>
      </c>
      <c r="I2366" s="21" t="n">
        <v>19.38</v>
      </c>
      <c r="J2366" s="20" t="n">
        <f aca="false">H2366*I2366</f>
        <v>15504</v>
      </c>
      <c r="K2366" s="22" t="n">
        <v>1.4</v>
      </c>
      <c r="L2366" s="23" t="n">
        <f aca="false">H2366*K2366</f>
        <v>1120</v>
      </c>
      <c r="M2366" s="23" t="n">
        <v>2500</v>
      </c>
      <c r="N2366" s="24" t="n">
        <f aca="false">L2366-M2366</f>
        <v>-1380</v>
      </c>
      <c r="O2366" s="25" t="n">
        <f aca="false">IF(L2366&gt;=M2366,1,0)</f>
        <v>0</v>
      </c>
      <c r="P2366" s="26" t="n">
        <v>0.5189</v>
      </c>
      <c r="Q2366" s="26" t="n">
        <v>0.125</v>
      </c>
      <c r="R2366" s="25" t="n">
        <v>61</v>
      </c>
      <c r="S2366" s="21" t="n">
        <v>8</v>
      </c>
    </row>
    <row r="2367" customFormat="false" ht="15" hidden="false" customHeight="true" outlineLevel="0" collapsed="false">
      <c r="A2367" s="19" t="n">
        <v>46097</v>
      </c>
      <c r="B2367" s="1" t="s">
        <v>431</v>
      </c>
      <c r="C2367" s="1" t="s">
        <v>138</v>
      </c>
      <c r="D2367" s="1" t="n">
        <v>10</v>
      </c>
      <c r="E2367" s="1" t="s">
        <v>401</v>
      </c>
      <c r="F2367" s="1" t="s">
        <v>476</v>
      </c>
      <c r="G2367" s="1" t="s">
        <v>483</v>
      </c>
      <c r="H2367" s="20" t="n">
        <v>650</v>
      </c>
      <c r="I2367" s="21" t="n">
        <v>21.38</v>
      </c>
      <c r="J2367" s="20" t="n">
        <f aca="false">H2367*I2367</f>
        <v>13897</v>
      </c>
      <c r="K2367" s="22" t="n">
        <v>2.75</v>
      </c>
      <c r="L2367" s="23" t="n">
        <f aca="false">H2367*K2367</f>
        <v>1787.5</v>
      </c>
      <c r="M2367" s="23" t="n">
        <v>2500</v>
      </c>
      <c r="N2367" s="24" t="n">
        <f aca="false">L2367-M2367</f>
        <v>-712.5</v>
      </c>
      <c r="O2367" s="25" t="n">
        <f aca="false">IF(L2367&gt;=M2367,1,0)</f>
        <v>0</v>
      </c>
      <c r="P2367" s="26" t="n">
        <v>0.3754</v>
      </c>
      <c r="Q2367" s="26" t="n">
        <v>0.1456</v>
      </c>
      <c r="R2367" s="25" t="n">
        <v>68</v>
      </c>
      <c r="S2367" s="21" t="n">
        <v>9</v>
      </c>
    </row>
    <row r="2368" customFormat="false" ht="15" hidden="false" customHeight="true" outlineLevel="0" collapsed="false">
      <c r="A2368" s="19" t="n">
        <v>46097</v>
      </c>
      <c r="B2368" s="1" t="s">
        <v>431</v>
      </c>
      <c r="C2368" s="1" t="s">
        <v>138</v>
      </c>
      <c r="D2368" s="1" t="n">
        <v>11</v>
      </c>
      <c r="E2368" s="1" t="s">
        <v>16</v>
      </c>
      <c r="F2368" s="1" t="s">
        <v>468</v>
      </c>
      <c r="G2368" s="1" t="s">
        <v>469</v>
      </c>
      <c r="H2368" s="20" t="n">
        <v>600</v>
      </c>
      <c r="I2368" s="21" t="n">
        <v>17.1</v>
      </c>
      <c r="J2368" s="20" t="n">
        <f aca="false">H2368*I2368</f>
        <v>10260</v>
      </c>
      <c r="K2368" s="22" t="n">
        <v>1.4</v>
      </c>
      <c r="L2368" s="23" t="n">
        <f aca="false">H2368*K2368</f>
        <v>840</v>
      </c>
      <c r="M2368" s="23" t="n">
        <v>2500</v>
      </c>
      <c r="N2368" s="24" t="n">
        <f aca="false">L2368-M2368</f>
        <v>-1660</v>
      </c>
      <c r="O2368" s="25" t="n">
        <f aca="false">IF(L2368&gt;=M2368,1,0)</f>
        <v>0</v>
      </c>
      <c r="P2368" s="26" t="n">
        <v>0.2948</v>
      </c>
      <c r="Q2368" s="26" t="n">
        <v>0.125</v>
      </c>
      <c r="R2368" s="25" t="n">
        <v>72</v>
      </c>
      <c r="S2368" s="21" t="n">
        <v>8</v>
      </c>
    </row>
    <row r="2369" customFormat="false" ht="15" hidden="false" customHeight="true" outlineLevel="0" collapsed="false">
      <c r="A2369" s="19" t="n">
        <v>46097</v>
      </c>
      <c r="B2369" s="1" t="s">
        <v>431</v>
      </c>
      <c r="C2369" s="1" t="s">
        <v>138</v>
      </c>
      <c r="D2369" s="1" t="n">
        <v>12</v>
      </c>
      <c r="E2369" s="1" t="s">
        <v>401</v>
      </c>
      <c r="F2369" s="1" t="s">
        <v>402</v>
      </c>
      <c r="G2369" s="1" t="s">
        <v>416</v>
      </c>
      <c r="H2369" s="20" t="n">
        <v>850</v>
      </c>
      <c r="I2369" s="21" t="n">
        <v>22.11</v>
      </c>
      <c r="J2369" s="20" t="n">
        <f aca="false">H2369*I2369</f>
        <v>18793.5</v>
      </c>
      <c r="K2369" s="22" t="n">
        <v>2.75</v>
      </c>
      <c r="L2369" s="23" t="n">
        <f aca="false">H2369*K2369</f>
        <v>2337.5</v>
      </c>
      <c r="M2369" s="23" t="n">
        <v>2500</v>
      </c>
      <c r="N2369" s="24" t="n">
        <f aca="false">L2369-M2369</f>
        <v>-162.5</v>
      </c>
      <c r="O2369" s="25" t="n">
        <f aca="false">IF(L2369&gt;=M2369,1,0)</f>
        <v>0</v>
      </c>
      <c r="P2369" s="26" t="n">
        <v>0.5052</v>
      </c>
      <c r="Q2369" s="26" t="n">
        <v>0.1587</v>
      </c>
      <c r="R2369" s="25" t="n">
        <v>72</v>
      </c>
      <c r="S2369" s="21" t="n">
        <v>8</v>
      </c>
    </row>
    <row r="2370" customFormat="false" ht="15" hidden="false" customHeight="true" outlineLevel="0" collapsed="false">
      <c r="A2370" s="19" t="n">
        <v>46097</v>
      </c>
      <c r="B2370" s="1" t="s">
        <v>431</v>
      </c>
      <c r="C2370" s="1" t="s">
        <v>138</v>
      </c>
      <c r="D2370" s="1" t="n">
        <v>13</v>
      </c>
      <c r="E2370" s="1" t="s">
        <v>10</v>
      </c>
      <c r="F2370" s="1" t="s">
        <v>167</v>
      </c>
      <c r="G2370" s="1" t="s">
        <v>208</v>
      </c>
      <c r="H2370" s="20" t="n">
        <v>1650</v>
      </c>
      <c r="I2370" s="21" t="n">
        <v>18.7</v>
      </c>
      <c r="J2370" s="20" t="n">
        <f aca="false">H2370*I2370</f>
        <v>30855</v>
      </c>
      <c r="K2370" s="22" t="n">
        <v>1.53</v>
      </c>
      <c r="L2370" s="23" t="n">
        <f aca="false">H2370*K2370</f>
        <v>2524.5</v>
      </c>
      <c r="M2370" s="23" t="n">
        <v>2500</v>
      </c>
      <c r="N2370" s="24" t="n">
        <f aca="false">L2370-M2370</f>
        <v>24.5</v>
      </c>
      <c r="O2370" s="25" t="n">
        <f aca="false">IF(L2370&gt;=M2370,1,0)</f>
        <v>1</v>
      </c>
      <c r="P2370" s="26" t="n">
        <v>0.8897</v>
      </c>
      <c r="Q2370" s="26" t="n">
        <v>0.1209</v>
      </c>
      <c r="R2370" s="25" t="n">
        <v>71</v>
      </c>
      <c r="S2370" s="21" t="n">
        <v>8</v>
      </c>
    </row>
    <row r="2371" customFormat="false" ht="15" hidden="false" customHeight="true" outlineLevel="0" collapsed="false">
      <c r="A2371" s="19" t="n">
        <v>46097</v>
      </c>
      <c r="B2371" s="1" t="s">
        <v>431</v>
      </c>
      <c r="C2371" s="1" t="s">
        <v>138</v>
      </c>
      <c r="D2371" s="1" t="n">
        <v>14</v>
      </c>
      <c r="E2371" s="1" t="s">
        <v>10</v>
      </c>
      <c r="F2371" s="1" t="s">
        <v>160</v>
      </c>
      <c r="G2371" s="1" t="s">
        <v>161</v>
      </c>
      <c r="H2371" s="20" t="n">
        <v>1440</v>
      </c>
      <c r="I2371" s="21" t="n">
        <v>22.05</v>
      </c>
      <c r="J2371" s="20" t="n">
        <f aca="false">H2371*I2371</f>
        <v>31752</v>
      </c>
      <c r="K2371" s="22" t="n">
        <v>1.83</v>
      </c>
      <c r="L2371" s="23" t="n">
        <f aca="false">H2371*K2371</f>
        <v>2635.2</v>
      </c>
      <c r="M2371" s="23" t="n">
        <v>2500</v>
      </c>
      <c r="N2371" s="24" t="n">
        <f aca="false">L2371-M2371</f>
        <v>135.2</v>
      </c>
      <c r="O2371" s="25" t="n">
        <f aca="false">IF(L2371&gt;=M2371,1,0)</f>
        <v>1</v>
      </c>
      <c r="P2371" s="26" t="n">
        <v>0.9268</v>
      </c>
      <c r="Q2371" s="26" t="n">
        <v>0.1762</v>
      </c>
      <c r="R2371" s="25" t="n">
        <v>71</v>
      </c>
      <c r="S2371" s="21" t="n">
        <v>8</v>
      </c>
    </row>
    <row r="2372" customFormat="false" ht="15" hidden="false" customHeight="true" outlineLevel="0" collapsed="false">
      <c r="A2372" s="19" t="n">
        <v>46097</v>
      </c>
      <c r="B2372" s="1" t="s">
        <v>431</v>
      </c>
      <c r="C2372" s="1" t="s">
        <v>138</v>
      </c>
      <c r="D2372" s="1" t="n">
        <v>15</v>
      </c>
      <c r="E2372" s="1" t="s">
        <v>10</v>
      </c>
      <c r="F2372" s="1" t="s">
        <v>167</v>
      </c>
      <c r="G2372" s="1" t="s">
        <v>208</v>
      </c>
      <c r="H2372" s="20" t="n">
        <v>1900</v>
      </c>
      <c r="I2372" s="21" t="n">
        <v>18.43</v>
      </c>
      <c r="J2372" s="20" t="n">
        <f aca="false">H2372*I2372</f>
        <v>35017</v>
      </c>
      <c r="K2372" s="22" t="n">
        <v>1.53</v>
      </c>
      <c r="L2372" s="23" t="n">
        <f aca="false">H2372*K2372</f>
        <v>2907</v>
      </c>
      <c r="M2372" s="23" t="n">
        <v>2500</v>
      </c>
      <c r="N2372" s="24" t="n">
        <f aca="false">L2372-M2372</f>
        <v>407</v>
      </c>
      <c r="O2372" s="25" t="n">
        <f aca="false">IF(L2372&gt;=M2372,1,0)</f>
        <v>1</v>
      </c>
      <c r="P2372" s="26" t="n">
        <v>0.9695</v>
      </c>
      <c r="Q2372" s="26" t="n">
        <v>0.15</v>
      </c>
      <c r="R2372" s="25" t="n">
        <v>74</v>
      </c>
      <c r="S2372" s="21" t="n">
        <v>8</v>
      </c>
    </row>
    <row r="2373" customFormat="false" ht="15" hidden="false" customHeight="true" outlineLevel="0" collapsed="false">
      <c r="A2373" s="19" t="n">
        <v>46097</v>
      </c>
      <c r="B2373" s="1" t="s">
        <v>431</v>
      </c>
      <c r="C2373" s="1" t="s">
        <v>138</v>
      </c>
      <c r="D2373" s="1" t="n">
        <v>16</v>
      </c>
      <c r="E2373" s="1" t="s">
        <v>10</v>
      </c>
      <c r="F2373" s="1" t="s">
        <v>438</v>
      </c>
      <c r="G2373" s="1" t="s">
        <v>442</v>
      </c>
      <c r="H2373" s="20" t="n">
        <v>870</v>
      </c>
      <c r="I2373" s="21" t="n">
        <v>31.85</v>
      </c>
      <c r="J2373" s="20" t="n">
        <f aca="false">H2373*I2373</f>
        <v>27709.5</v>
      </c>
      <c r="K2373" s="22" t="n">
        <v>1.53</v>
      </c>
      <c r="L2373" s="23" t="n">
        <f aca="false">H2373*K2373</f>
        <v>1331.1</v>
      </c>
      <c r="M2373" s="23" t="n">
        <v>2500</v>
      </c>
      <c r="N2373" s="24" t="n">
        <f aca="false">L2373-M2373</f>
        <v>-1168.9</v>
      </c>
      <c r="O2373" s="25" t="n">
        <f aca="false">IF(L2373&gt;=M2373,1,0)</f>
        <v>0</v>
      </c>
      <c r="P2373" s="26" t="n">
        <v>0.7342</v>
      </c>
      <c r="Q2373" s="26" t="n">
        <v>0.1948</v>
      </c>
      <c r="R2373" s="25" t="n">
        <v>78</v>
      </c>
      <c r="S2373" s="21" t="n">
        <v>8</v>
      </c>
    </row>
    <row r="2374" customFormat="false" ht="15" hidden="false" customHeight="true" outlineLevel="0" collapsed="false">
      <c r="A2374" s="19" t="n">
        <v>46097</v>
      </c>
      <c r="B2374" s="1" t="s">
        <v>431</v>
      </c>
      <c r="C2374" s="1" t="s">
        <v>164</v>
      </c>
      <c r="D2374" s="1" t="n">
        <v>17</v>
      </c>
      <c r="E2374" s="1" t="s">
        <v>16</v>
      </c>
      <c r="F2374" s="1" t="s">
        <v>471</v>
      </c>
      <c r="G2374" s="1" t="s">
        <v>475</v>
      </c>
      <c r="H2374" s="20" t="n">
        <v>600</v>
      </c>
      <c r="I2374" s="21" t="n">
        <v>19.38</v>
      </c>
      <c r="J2374" s="20" t="n">
        <f aca="false">H2374*I2374</f>
        <v>11628</v>
      </c>
      <c r="K2374" s="22" t="n">
        <v>1.4</v>
      </c>
      <c r="L2374" s="23" t="n">
        <f aca="false">H2374*K2374</f>
        <v>840</v>
      </c>
      <c r="M2374" s="23" t="n">
        <v>2500</v>
      </c>
      <c r="N2374" s="24" t="n">
        <f aca="false">L2374-M2374</f>
        <v>-1660</v>
      </c>
      <c r="O2374" s="25" t="n">
        <f aca="false">IF(L2374&gt;=M2374,1,0)</f>
        <v>0</v>
      </c>
      <c r="P2374" s="26" t="n">
        <v>0.3076</v>
      </c>
      <c r="Q2374" s="26" t="n">
        <v>0.0566</v>
      </c>
      <c r="R2374" s="25" t="n">
        <v>70</v>
      </c>
      <c r="S2374" s="21" t="n">
        <v>9</v>
      </c>
    </row>
    <row r="2375" customFormat="false" ht="15" hidden="false" customHeight="true" outlineLevel="0" collapsed="false">
      <c r="A2375" s="19" t="n">
        <v>46097</v>
      </c>
      <c r="B2375" s="1" t="s">
        <v>431</v>
      </c>
      <c r="C2375" s="1" t="s">
        <v>164</v>
      </c>
      <c r="D2375" s="1" t="n">
        <v>18</v>
      </c>
      <c r="E2375" s="1" t="s">
        <v>10</v>
      </c>
      <c r="F2375" s="1" t="s">
        <v>160</v>
      </c>
      <c r="G2375" s="1" t="s">
        <v>161</v>
      </c>
      <c r="H2375" s="20" t="n">
        <v>1600</v>
      </c>
      <c r="I2375" s="21" t="n">
        <v>22.05</v>
      </c>
      <c r="J2375" s="20" t="n">
        <f aca="false">H2375*I2375</f>
        <v>35280</v>
      </c>
      <c r="K2375" s="22" t="n">
        <v>1.83</v>
      </c>
      <c r="L2375" s="23" t="n">
        <f aca="false">H2375*K2375</f>
        <v>2928</v>
      </c>
      <c r="M2375" s="23" t="n">
        <v>2500</v>
      </c>
      <c r="N2375" s="24" t="n">
        <f aca="false">L2375-M2375</f>
        <v>428</v>
      </c>
      <c r="O2375" s="25" t="n">
        <f aca="false">IF(L2375&gt;=M2375,1,0)</f>
        <v>1</v>
      </c>
      <c r="P2375" s="26" t="n">
        <v>0.8963</v>
      </c>
      <c r="Q2375" s="26" t="n">
        <v>0.0834</v>
      </c>
      <c r="R2375" s="25" t="n">
        <v>81</v>
      </c>
      <c r="S2375" s="21" t="n">
        <v>8</v>
      </c>
    </row>
    <row r="2376" customFormat="false" ht="15" hidden="false" customHeight="true" outlineLevel="0" collapsed="false">
      <c r="A2376" s="19" t="n">
        <v>46097</v>
      </c>
      <c r="B2376" s="1" t="s">
        <v>431</v>
      </c>
      <c r="C2376" s="1" t="s">
        <v>164</v>
      </c>
      <c r="D2376" s="1" t="n">
        <v>19</v>
      </c>
      <c r="E2376" s="1" t="s">
        <v>10</v>
      </c>
      <c r="F2376" s="1" t="s">
        <v>167</v>
      </c>
      <c r="G2376" s="1" t="s">
        <v>208</v>
      </c>
      <c r="H2376" s="20" t="n">
        <v>2050</v>
      </c>
      <c r="I2376" s="21" t="n">
        <v>19.05</v>
      </c>
      <c r="J2376" s="20" t="n">
        <f aca="false">H2376*I2376</f>
        <v>39052.5</v>
      </c>
      <c r="K2376" s="22" t="n">
        <v>1.83</v>
      </c>
      <c r="L2376" s="23" t="n">
        <f aca="false">H2376*K2376</f>
        <v>3751.5</v>
      </c>
      <c r="M2376" s="23" t="n">
        <v>2500</v>
      </c>
      <c r="N2376" s="24" t="n">
        <f aca="false">L2376-M2376</f>
        <v>1251.5</v>
      </c>
      <c r="O2376" s="25" t="n">
        <f aca="false">IF(L2376&gt;=M2376,1,0)</f>
        <v>1</v>
      </c>
      <c r="P2376" s="26" t="n">
        <v>0.9832</v>
      </c>
      <c r="Q2376" s="26" t="n">
        <v>0.0764</v>
      </c>
      <c r="R2376" s="25" t="n">
        <v>83</v>
      </c>
      <c r="S2376" s="21" t="n">
        <v>8</v>
      </c>
    </row>
    <row r="2377" customFormat="false" ht="15" hidden="false" customHeight="true" outlineLevel="0" collapsed="false">
      <c r="A2377" s="19" t="n">
        <v>46097</v>
      </c>
      <c r="B2377" s="1" t="s">
        <v>431</v>
      </c>
      <c r="C2377" s="1" t="s">
        <v>164</v>
      </c>
      <c r="D2377" s="1" t="n">
        <v>20</v>
      </c>
      <c r="E2377" s="1" t="s">
        <v>16</v>
      </c>
      <c r="F2377" s="1" t="s">
        <v>452</v>
      </c>
      <c r="G2377" s="1" t="s">
        <v>457</v>
      </c>
      <c r="H2377" s="20" t="n">
        <v>1200</v>
      </c>
      <c r="I2377" s="21" t="n">
        <v>18.01</v>
      </c>
      <c r="J2377" s="20" t="n">
        <f aca="false">H2377*I2377</f>
        <v>21612</v>
      </c>
      <c r="K2377" s="22" t="n">
        <v>1.4</v>
      </c>
      <c r="L2377" s="23" t="n">
        <f aca="false">H2377*K2377</f>
        <v>1680</v>
      </c>
      <c r="M2377" s="23" t="n">
        <v>2500</v>
      </c>
      <c r="N2377" s="24" t="n">
        <f aca="false">L2377-M2377</f>
        <v>-820</v>
      </c>
      <c r="O2377" s="25" t="n">
        <f aca="false">IF(L2377&gt;=M2377,1,0)</f>
        <v>0</v>
      </c>
      <c r="P2377" s="26" t="n">
        <v>0.6253</v>
      </c>
      <c r="Q2377" s="26" t="n">
        <v>0.0721</v>
      </c>
      <c r="R2377" s="25" t="n">
        <v>71</v>
      </c>
      <c r="S2377" s="21" t="n">
        <v>8</v>
      </c>
    </row>
    <row r="2378" customFormat="false" ht="15" hidden="false" customHeight="true" outlineLevel="0" collapsed="false">
      <c r="A2378" s="19" t="n">
        <v>46097</v>
      </c>
      <c r="B2378" s="1" t="s">
        <v>431</v>
      </c>
      <c r="C2378" s="1" t="s">
        <v>164</v>
      </c>
      <c r="D2378" s="1" t="n">
        <v>21</v>
      </c>
      <c r="E2378" s="1" t="s">
        <v>461</v>
      </c>
      <c r="F2378" s="1" t="s">
        <v>462</v>
      </c>
      <c r="G2378" s="1" t="s">
        <v>464</v>
      </c>
      <c r="H2378" s="20" t="n">
        <v>1000</v>
      </c>
      <c r="I2378" s="21" t="n">
        <v>24.46</v>
      </c>
      <c r="J2378" s="20" t="n">
        <f aca="false">H2378*I2378</f>
        <v>24460</v>
      </c>
      <c r="K2378" s="22" t="n">
        <v>1.7</v>
      </c>
      <c r="L2378" s="23" t="n">
        <f aca="false">H2378*K2378</f>
        <v>1700</v>
      </c>
      <c r="M2378" s="23" t="n">
        <v>2500</v>
      </c>
      <c r="N2378" s="24" t="n">
        <f aca="false">L2378-M2378</f>
        <v>-800</v>
      </c>
      <c r="O2378" s="25" t="n">
        <f aca="false">IF(L2378&gt;=M2378,1,0)</f>
        <v>0</v>
      </c>
      <c r="P2378" s="26" t="n">
        <v>0.6461</v>
      </c>
      <c r="Q2378" s="26" t="n">
        <v>0.0987</v>
      </c>
      <c r="R2378" s="25" t="n">
        <v>77</v>
      </c>
      <c r="S2378" s="21" t="n">
        <v>8</v>
      </c>
    </row>
    <row r="2379" customFormat="false" ht="15" hidden="false" customHeight="true" outlineLevel="0" collapsed="false">
      <c r="A2379" s="19" t="n">
        <v>46097</v>
      </c>
      <c r="B2379" s="1" t="s">
        <v>431</v>
      </c>
      <c r="C2379" s="1" t="s">
        <v>164</v>
      </c>
      <c r="D2379" s="1" t="n">
        <v>22</v>
      </c>
      <c r="E2379" s="1" t="s">
        <v>16</v>
      </c>
      <c r="F2379" s="1" t="s">
        <v>452</v>
      </c>
      <c r="G2379" s="1" t="s">
        <v>454</v>
      </c>
      <c r="H2379" s="20" t="n">
        <v>1500</v>
      </c>
      <c r="I2379" s="21" t="n">
        <v>18.01</v>
      </c>
      <c r="J2379" s="20" t="n">
        <f aca="false">H2379*I2379</f>
        <v>27015</v>
      </c>
      <c r="K2379" s="22" t="n">
        <v>1.44</v>
      </c>
      <c r="L2379" s="23" t="n">
        <f aca="false">H2379*K2379</f>
        <v>2160</v>
      </c>
      <c r="M2379" s="23" t="n">
        <v>2500</v>
      </c>
      <c r="N2379" s="24" t="n">
        <f aca="false">L2379-M2379</f>
        <v>-340</v>
      </c>
      <c r="O2379" s="25" t="n">
        <f aca="false">IF(L2379&gt;=M2379,1,0)</f>
        <v>0</v>
      </c>
      <c r="P2379" s="26" t="n">
        <v>0.771</v>
      </c>
      <c r="Q2379" s="26" t="n">
        <v>0.0921</v>
      </c>
      <c r="R2379" s="25" t="n">
        <v>73</v>
      </c>
      <c r="S2379" s="21" t="n">
        <v>8</v>
      </c>
    </row>
    <row r="2380" customFormat="false" ht="15" hidden="false" customHeight="true" outlineLevel="0" collapsed="false">
      <c r="A2380" s="19" t="n">
        <v>46097</v>
      </c>
      <c r="B2380" s="1" t="s">
        <v>431</v>
      </c>
      <c r="C2380" s="1" t="s">
        <v>164</v>
      </c>
      <c r="D2380" s="1" t="n">
        <v>23</v>
      </c>
      <c r="E2380" s="1" t="s">
        <v>22</v>
      </c>
      <c r="F2380" s="1" t="s">
        <v>304</v>
      </c>
      <c r="G2380" s="1" t="s">
        <v>385</v>
      </c>
      <c r="H2380" s="20" t="n">
        <v>1900</v>
      </c>
      <c r="I2380" s="21" t="n">
        <v>18.15</v>
      </c>
      <c r="J2380" s="20" t="n">
        <f aca="false">H2380*I2380</f>
        <v>34485</v>
      </c>
      <c r="K2380" s="22" t="n">
        <v>1.1</v>
      </c>
      <c r="L2380" s="23" t="n">
        <f aca="false">H2380*K2380</f>
        <v>2090</v>
      </c>
      <c r="M2380" s="23" t="n">
        <v>2500</v>
      </c>
      <c r="N2380" s="24" t="n">
        <f aca="false">L2380-M2380</f>
        <v>-410</v>
      </c>
      <c r="O2380" s="25" t="n">
        <f aca="false">IF(L2380&gt;=M2380,1,0)</f>
        <v>0</v>
      </c>
      <c r="P2380" s="26" t="n">
        <v>0.7275</v>
      </c>
      <c r="Q2380" s="26" t="n">
        <v>0.0722</v>
      </c>
      <c r="R2380" s="25" t="n">
        <v>80</v>
      </c>
      <c r="S2380" s="21" t="n">
        <v>10</v>
      </c>
    </row>
    <row r="2381" customFormat="false" ht="15" hidden="false" customHeight="true" outlineLevel="0" collapsed="false">
      <c r="A2381" s="19" t="n">
        <v>46097</v>
      </c>
      <c r="B2381" s="1" t="s">
        <v>431</v>
      </c>
      <c r="C2381" s="1" t="s">
        <v>164</v>
      </c>
      <c r="D2381" s="1" t="n">
        <v>24</v>
      </c>
      <c r="E2381" s="1" t="s">
        <v>22</v>
      </c>
      <c r="F2381" s="1" t="s">
        <v>174</v>
      </c>
      <c r="G2381" s="1" t="s">
        <v>395</v>
      </c>
      <c r="H2381" s="20" t="n">
        <v>1900</v>
      </c>
      <c r="I2381" s="21" t="n">
        <v>23.27</v>
      </c>
      <c r="J2381" s="20" t="n">
        <f aca="false">H2381*I2381</f>
        <v>44213</v>
      </c>
      <c r="K2381" s="22" t="n">
        <v>1.4</v>
      </c>
      <c r="L2381" s="23" t="n">
        <f aca="false">H2381*K2381</f>
        <v>2660</v>
      </c>
      <c r="M2381" s="23" t="n">
        <v>2500</v>
      </c>
      <c r="N2381" s="24" t="n">
        <f aca="false">L2381-M2381</f>
        <v>160</v>
      </c>
      <c r="O2381" s="25" t="n">
        <f aca="false">IF(L2381&gt;=M2381,1,0)</f>
        <v>1</v>
      </c>
      <c r="P2381" s="26" t="n">
        <v>0.9998</v>
      </c>
      <c r="Q2381" s="26" t="n">
        <v>0.0922</v>
      </c>
      <c r="R2381" s="25" t="n">
        <v>78</v>
      </c>
      <c r="S2381" s="21" t="n">
        <v>9</v>
      </c>
    </row>
    <row r="2382" customFormat="false" ht="15" hidden="false" customHeight="true" outlineLevel="0" collapsed="false">
      <c r="A2382" s="19" t="n">
        <v>46097</v>
      </c>
      <c r="B2382" s="1" t="s">
        <v>431</v>
      </c>
      <c r="C2382" s="1" t="s">
        <v>164</v>
      </c>
      <c r="D2382" s="1" t="n">
        <v>25</v>
      </c>
      <c r="E2382" s="1" t="s">
        <v>461</v>
      </c>
      <c r="F2382" s="1" t="s">
        <v>462</v>
      </c>
      <c r="G2382" s="1" t="s">
        <v>464</v>
      </c>
      <c r="H2382" s="20" t="n">
        <v>950</v>
      </c>
      <c r="I2382" s="21" t="n">
        <v>24.46</v>
      </c>
      <c r="J2382" s="20" t="n">
        <f aca="false">H2382*I2382</f>
        <v>23237</v>
      </c>
      <c r="K2382" s="22" t="n">
        <v>1.7</v>
      </c>
      <c r="L2382" s="23" t="n">
        <f aca="false">H2382*K2382</f>
        <v>1615</v>
      </c>
      <c r="M2382" s="23" t="n">
        <v>2500</v>
      </c>
      <c r="N2382" s="24" t="n">
        <f aca="false">L2382-M2382</f>
        <v>-885</v>
      </c>
      <c r="O2382" s="25" t="n">
        <f aca="false">IF(L2382&gt;=M2382,1,0)</f>
        <v>0</v>
      </c>
      <c r="P2382" s="26" t="n">
        <v>0.5597</v>
      </c>
      <c r="Q2382" s="26" t="n">
        <v>0.1414</v>
      </c>
      <c r="R2382" s="25" t="n">
        <v>82</v>
      </c>
      <c r="S2382" s="21" t="n">
        <v>8</v>
      </c>
    </row>
    <row r="2383" customFormat="false" ht="15" hidden="false" customHeight="true" outlineLevel="0" collapsed="false">
      <c r="A2383" s="19" t="n">
        <v>46097</v>
      </c>
      <c r="B2383" s="1" t="s">
        <v>431</v>
      </c>
      <c r="C2383" s="1" t="s">
        <v>164</v>
      </c>
      <c r="D2383" s="1" t="n">
        <v>26</v>
      </c>
      <c r="E2383" s="1" t="s">
        <v>16</v>
      </c>
      <c r="F2383" s="1" t="s">
        <v>468</v>
      </c>
      <c r="G2383" s="1" t="s">
        <v>469</v>
      </c>
      <c r="H2383" s="20" t="n">
        <v>1100</v>
      </c>
      <c r="I2383" s="21" t="n">
        <v>17.1</v>
      </c>
      <c r="J2383" s="20" t="n">
        <f aca="false">H2383*I2383</f>
        <v>18810</v>
      </c>
      <c r="K2383" s="22" t="n">
        <v>1.4</v>
      </c>
      <c r="L2383" s="23" t="n">
        <f aca="false">H2383*K2383</f>
        <v>1540</v>
      </c>
      <c r="M2383" s="23" t="n">
        <v>2500</v>
      </c>
      <c r="N2383" s="24" t="n">
        <f aca="false">L2383-M2383</f>
        <v>-960</v>
      </c>
      <c r="O2383" s="25" t="n">
        <f aca="false">IF(L2383&gt;=M2383,1,0)</f>
        <v>0</v>
      </c>
      <c r="P2383" s="26" t="n">
        <v>0.4801</v>
      </c>
      <c r="Q2383" s="26" t="n">
        <v>0.0924</v>
      </c>
      <c r="R2383" s="25" t="n">
        <v>80</v>
      </c>
      <c r="S2383" s="21" t="n">
        <v>8</v>
      </c>
    </row>
    <row r="2384" customFormat="false" ht="15" hidden="false" customHeight="true" outlineLevel="0" collapsed="false">
      <c r="A2384" s="19" t="n">
        <v>46097</v>
      </c>
      <c r="B2384" s="1" t="s">
        <v>431</v>
      </c>
      <c r="C2384" s="1" t="s">
        <v>164</v>
      </c>
      <c r="D2384" s="1" t="n">
        <v>27</v>
      </c>
      <c r="E2384" s="1" t="s">
        <v>219</v>
      </c>
      <c r="F2384" s="1" t="s">
        <v>477</v>
      </c>
      <c r="G2384" s="1" t="s">
        <v>478</v>
      </c>
      <c r="H2384" s="20" t="n">
        <v>700</v>
      </c>
      <c r="I2384" s="21" t="n">
        <v>13.07</v>
      </c>
      <c r="J2384" s="20" t="n">
        <f aca="false">H2384*I2384</f>
        <v>9149</v>
      </c>
      <c r="K2384" s="22" t="n">
        <v>1.5</v>
      </c>
      <c r="L2384" s="23" t="n">
        <f aca="false">H2384*K2384</f>
        <v>1050</v>
      </c>
      <c r="M2384" s="23" t="n">
        <v>2500</v>
      </c>
      <c r="N2384" s="24" t="n">
        <f aca="false">L2384-M2384</f>
        <v>-1450</v>
      </c>
      <c r="O2384" s="25" t="n">
        <f aca="false">IF(L2384&gt;=M2384,1,0)</f>
        <v>0</v>
      </c>
      <c r="P2384" s="26" t="n">
        <v>0.2777</v>
      </c>
      <c r="Q2384" s="26" t="n">
        <v>0.1234</v>
      </c>
      <c r="R2384" s="25" t="n">
        <v>68</v>
      </c>
      <c r="S2384" s="21" t="n">
        <v>8</v>
      </c>
    </row>
    <row r="2385" customFormat="false" ht="15" hidden="false" customHeight="true" outlineLevel="0" collapsed="false">
      <c r="A2385" s="19" t="n">
        <v>46097</v>
      </c>
      <c r="B2385" s="1" t="s">
        <v>431</v>
      </c>
      <c r="C2385" s="1" t="s">
        <v>164</v>
      </c>
      <c r="D2385" s="1" t="n">
        <v>28</v>
      </c>
      <c r="E2385" s="1" t="s">
        <v>176</v>
      </c>
      <c r="F2385" s="1" t="s">
        <v>479</v>
      </c>
      <c r="G2385" s="1" t="s">
        <v>480</v>
      </c>
      <c r="H2385" s="20" t="n">
        <v>550</v>
      </c>
      <c r="I2385" s="21" t="n">
        <v>21.46</v>
      </c>
      <c r="J2385" s="20" t="n">
        <f aca="false">H2385*I2385</f>
        <v>11803</v>
      </c>
      <c r="K2385" s="22" t="n">
        <v>1.38</v>
      </c>
      <c r="L2385" s="23" t="n">
        <f aca="false">H2385*K2385</f>
        <v>759</v>
      </c>
      <c r="M2385" s="23" t="n">
        <v>2500</v>
      </c>
      <c r="N2385" s="24" t="n">
        <f aca="false">L2385-M2385</f>
        <v>-1741</v>
      </c>
      <c r="O2385" s="25" t="n">
        <f aca="false">IF(L2385&gt;=M2385,1,0)</f>
        <v>0</v>
      </c>
      <c r="P2385" s="26" t="n">
        <v>0.3235</v>
      </c>
      <c r="Q2385" s="26" t="n">
        <v>0.1097</v>
      </c>
      <c r="R2385" s="25" t="n">
        <v>76</v>
      </c>
      <c r="S2385" s="21" t="n">
        <v>8</v>
      </c>
    </row>
    <row r="2386" customFormat="false" ht="15" hidden="false" customHeight="true" outlineLevel="0" collapsed="false">
      <c r="A2386" s="19" t="n">
        <v>46097</v>
      </c>
      <c r="B2386" s="1" t="s">
        <v>431</v>
      </c>
      <c r="C2386" s="1" t="s">
        <v>164</v>
      </c>
      <c r="D2386" s="1" t="n">
        <v>29</v>
      </c>
      <c r="E2386" s="1" t="s">
        <v>10</v>
      </c>
      <c r="F2386" s="1" t="s">
        <v>207</v>
      </c>
      <c r="G2386" s="1" t="s">
        <v>161</v>
      </c>
      <c r="H2386" s="20" t="n">
        <v>1750</v>
      </c>
      <c r="I2386" s="21" t="n">
        <v>19.05</v>
      </c>
      <c r="J2386" s="20" t="n">
        <f aca="false">H2386*I2386</f>
        <v>33337.5</v>
      </c>
      <c r="K2386" s="22" t="n">
        <v>1.83</v>
      </c>
      <c r="L2386" s="23" t="n">
        <f aca="false">H2386*K2386</f>
        <v>3202.5</v>
      </c>
      <c r="M2386" s="23" t="n">
        <v>2500</v>
      </c>
      <c r="N2386" s="24" t="n">
        <f aca="false">L2386-M2386</f>
        <v>702.5</v>
      </c>
      <c r="O2386" s="25" t="n">
        <f aca="false">IF(L2386&gt;=M2386,1,0)</f>
        <v>1</v>
      </c>
      <c r="P2386" s="26" t="n">
        <v>0.9276</v>
      </c>
      <c r="Q2386" s="26" t="n">
        <v>0.0825</v>
      </c>
      <c r="R2386" s="25" t="n">
        <v>75</v>
      </c>
      <c r="S2386" s="21" t="n">
        <v>8</v>
      </c>
    </row>
    <row r="2387" customFormat="false" ht="15" hidden="false" customHeight="true" outlineLevel="0" collapsed="false">
      <c r="A2387" s="19" t="n">
        <v>46097</v>
      </c>
      <c r="B2387" s="1" t="s">
        <v>431</v>
      </c>
      <c r="C2387" s="1" t="s">
        <v>164</v>
      </c>
      <c r="D2387" s="1" t="n">
        <v>30</v>
      </c>
      <c r="E2387" s="1" t="s">
        <v>10</v>
      </c>
      <c r="F2387" s="1" t="s">
        <v>207</v>
      </c>
      <c r="G2387" s="1" t="s">
        <v>161</v>
      </c>
      <c r="H2387" s="20" t="n">
        <v>1700</v>
      </c>
      <c r="I2387" s="21" t="n">
        <v>19.05</v>
      </c>
      <c r="J2387" s="20" t="n">
        <f aca="false">H2387*I2387</f>
        <v>32385</v>
      </c>
      <c r="K2387" s="22" t="n">
        <v>1.83</v>
      </c>
      <c r="L2387" s="23" t="n">
        <f aca="false">H2387*K2387</f>
        <v>3111</v>
      </c>
      <c r="M2387" s="23" t="n">
        <v>2500</v>
      </c>
      <c r="N2387" s="24" t="n">
        <f aca="false">L2387-M2387</f>
        <v>611</v>
      </c>
      <c r="O2387" s="25" t="n">
        <f aca="false">IF(L2387&gt;=M2387,1,0)</f>
        <v>1</v>
      </c>
      <c r="P2387" s="26" t="n">
        <v>0.8892</v>
      </c>
      <c r="Q2387" s="26" t="n">
        <v>0.1031</v>
      </c>
      <c r="R2387" s="25" t="n">
        <v>77</v>
      </c>
      <c r="S2387" s="21" t="n">
        <v>8</v>
      </c>
    </row>
    <row r="2388" customFormat="false" ht="15" hidden="false" customHeight="true" outlineLevel="0" collapsed="false">
      <c r="A2388" s="19" t="n">
        <v>46097</v>
      </c>
      <c r="B2388" s="1" t="s">
        <v>431</v>
      </c>
      <c r="C2388" s="1" t="s">
        <v>164</v>
      </c>
      <c r="D2388" s="1" t="n">
        <v>31</v>
      </c>
      <c r="E2388" s="1" t="s">
        <v>16</v>
      </c>
      <c r="F2388" s="1" t="s">
        <v>452</v>
      </c>
      <c r="G2388" s="1" t="s">
        <v>454</v>
      </c>
      <c r="H2388" s="20" t="n">
        <v>1500</v>
      </c>
      <c r="I2388" s="21" t="n">
        <v>18.01</v>
      </c>
      <c r="J2388" s="20" t="n">
        <f aca="false">H2388*I2388</f>
        <v>27015</v>
      </c>
      <c r="K2388" s="22" t="n">
        <v>1.44</v>
      </c>
      <c r="L2388" s="23" t="n">
        <f aca="false">H2388*K2388</f>
        <v>2160</v>
      </c>
      <c r="M2388" s="23" t="n">
        <v>2500</v>
      </c>
      <c r="N2388" s="24" t="n">
        <f aca="false">L2388-M2388</f>
        <v>-340</v>
      </c>
      <c r="O2388" s="25" t="n">
        <f aca="false">IF(L2388&gt;=M2388,1,0)</f>
        <v>0</v>
      </c>
      <c r="P2388" s="26" t="n">
        <v>0.7885</v>
      </c>
      <c r="Q2388" s="26" t="n">
        <v>0.1152</v>
      </c>
      <c r="R2388" s="25" t="n">
        <v>74</v>
      </c>
      <c r="S2388" s="21" t="n">
        <v>8</v>
      </c>
    </row>
    <row r="2389" customFormat="false" ht="15" hidden="false" customHeight="true" outlineLevel="0" collapsed="false">
      <c r="A2389" s="19" t="n">
        <v>46097</v>
      </c>
      <c r="B2389" s="1" t="s">
        <v>431</v>
      </c>
      <c r="C2389" s="1" t="s">
        <v>164</v>
      </c>
      <c r="D2389" s="1" t="n">
        <v>32</v>
      </c>
      <c r="E2389" s="1" t="s">
        <v>16</v>
      </c>
      <c r="F2389" s="1" t="s">
        <v>452</v>
      </c>
      <c r="G2389" s="1" t="s">
        <v>454</v>
      </c>
      <c r="H2389" s="20" t="n">
        <v>1150</v>
      </c>
      <c r="I2389" s="21" t="n">
        <v>18.01</v>
      </c>
      <c r="J2389" s="20" t="n">
        <f aca="false">H2389*I2389</f>
        <v>20711.5</v>
      </c>
      <c r="K2389" s="22" t="n">
        <v>1.66</v>
      </c>
      <c r="L2389" s="23" t="n">
        <f aca="false">H2389*K2389</f>
        <v>1909</v>
      </c>
      <c r="M2389" s="23" t="n">
        <v>2500</v>
      </c>
      <c r="N2389" s="24" t="n">
        <f aca="false">L2389-M2389</f>
        <v>-591</v>
      </c>
      <c r="O2389" s="25" t="n">
        <f aca="false">IF(L2389&gt;=M2389,1,0)</f>
        <v>0</v>
      </c>
      <c r="P2389" s="26" t="n">
        <v>0.6056</v>
      </c>
      <c r="Q2389" s="26" t="n">
        <v>0.0772</v>
      </c>
      <c r="R2389" s="25" t="n">
        <v>72</v>
      </c>
      <c r="S2389" s="21" t="n">
        <v>8</v>
      </c>
    </row>
    <row r="2390" customFormat="false" ht="15" hidden="false" customHeight="true" outlineLevel="0" collapsed="false">
      <c r="A2390" s="19" t="n">
        <v>46097</v>
      </c>
      <c r="B2390" s="1" t="s">
        <v>431</v>
      </c>
      <c r="C2390" s="1" t="s">
        <v>190</v>
      </c>
      <c r="D2390" s="1" t="n">
        <v>33</v>
      </c>
      <c r="E2390" s="1" t="s">
        <v>16</v>
      </c>
      <c r="F2390" s="1" t="s">
        <v>300</v>
      </c>
      <c r="G2390" s="1" t="s">
        <v>260</v>
      </c>
      <c r="H2390" s="20" t="n">
        <v>2000</v>
      </c>
      <c r="I2390" s="21" t="n">
        <v>16.66</v>
      </c>
      <c r="J2390" s="20" t="n">
        <f aca="false">H2390*I2390</f>
        <v>33320</v>
      </c>
      <c r="K2390" s="22" t="n">
        <v>1.4</v>
      </c>
      <c r="L2390" s="23" t="n">
        <f aca="false">H2390*K2390</f>
        <v>2800</v>
      </c>
      <c r="M2390" s="23" t="n">
        <v>2500</v>
      </c>
      <c r="N2390" s="24" t="n">
        <f aca="false">L2390-M2390</f>
        <v>300</v>
      </c>
      <c r="O2390" s="25" t="n">
        <f aca="false">IF(L2390&gt;=M2390,1,0)</f>
        <v>1</v>
      </c>
      <c r="P2390" s="26" t="n">
        <v>0.871794871794872</v>
      </c>
      <c r="Q2390" s="26" t="n">
        <v>0.087019931939718</v>
      </c>
      <c r="R2390" s="25" t="n">
        <v>67</v>
      </c>
      <c r="S2390" s="21" t="n">
        <v>9</v>
      </c>
    </row>
    <row r="2391" customFormat="false" ht="15" hidden="false" customHeight="true" outlineLevel="0" collapsed="false">
      <c r="A2391" s="19" t="n">
        <v>46097</v>
      </c>
      <c r="B2391" s="1" t="s">
        <v>431</v>
      </c>
      <c r="C2391" s="1" t="s">
        <v>190</v>
      </c>
      <c r="D2391" s="1" t="n">
        <v>34</v>
      </c>
      <c r="E2391" s="1" t="s">
        <v>16</v>
      </c>
      <c r="F2391" s="1" t="s">
        <v>300</v>
      </c>
      <c r="G2391" s="1" t="s">
        <v>260</v>
      </c>
      <c r="H2391" s="20" t="n">
        <v>2070</v>
      </c>
      <c r="I2391" s="21" t="n">
        <v>16.66</v>
      </c>
      <c r="J2391" s="20" t="n">
        <f aca="false">H2391*I2391</f>
        <v>34486.2</v>
      </c>
      <c r="K2391" s="22" t="n">
        <v>1.4</v>
      </c>
      <c r="L2391" s="23" t="n">
        <f aca="false">H2391*K2391</f>
        <v>2898</v>
      </c>
      <c r="M2391" s="23" t="n">
        <v>2500</v>
      </c>
      <c r="N2391" s="24" t="n">
        <f aca="false">L2391-M2391</f>
        <v>398</v>
      </c>
      <c r="O2391" s="25" t="n">
        <f aca="false">IF(L2391&gt;=M2391,1,0)</f>
        <v>1</v>
      </c>
      <c r="P2391" s="26" t="n">
        <v>0.912333333333333</v>
      </c>
      <c r="Q2391" s="26" t="n">
        <v>0.0809077454366058</v>
      </c>
      <c r="R2391" s="25" t="n">
        <v>78</v>
      </c>
      <c r="S2391" s="21" t="n">
        <v>9</v>
      </c>
    </row>
    <row r="2392" customFormat="false" ht="15" hidden="false" customHeight="true" outlineLevel="0" collapsed="false">
      <c r="A2392" s="19" t="n">
        <v>46097</v>
      </c>
      <c r="B2392" s="1" t="s">
        <v>431</v>
      </c>
      <c r="C2392" s="1" t="s">
        <v>190</v>
      </c>
      <c r="D2392" s="1" t="n">
        <v>35</v>
      </c>
      <c r="E2392" s="1" t="s">
        <v>455</v>
      </c>
      <c r="F2392" s="1" t="s">
        <v>183</v>
      </c>
      <c r="G2392" s="1" t="s">
        <v>456</v>
      </c>
      <c r="H2392" s="20" t="n">
        <v>2800</v>
      </c>
      <c r="I2392" s="21" t="n">
        <v>8.23</v>
      </c>
      <c r="J2392" s="20" t="n">
        <f aca="false">H2392*I2392</f>
        <v>23044</v>
      </c>
      <c r="K2392" s="22" t="n">
        <v>0.375</v>
      </c>
      <c r="L2392" s="23" t="n">
        <f aca="false">H2392*K2392</f>
        <v>1050</v>
      </c>
      <c r="M2392" s="23" t="n">
        <v>2500</v>
      </c>
      <c r="N2392" s="24" t="n">
        <f aca="false">L2392-M2392</f>
        <v>-1450</v>
      </c>
      <c r="O2392" s="25" t="n">
        <f aca="false">IF(L2392&gt;=M2392,1,0)</f>
        <v>0</v>
      </c>
      <c r="P2392" s="26" t="n">
        <v>0.683392645314354</v>
      </c>
      <c r="Q2392" s="26" t="n">
        <v>0.140815615196933</v>
      </c>
      <c r="R2392" s="25" t="n">
        <v>75</v>
      </c>
      <c r="S2392" s="21" t="n">
        <v>9</v>
      </c>
    </row>
    <row r="2393" customFormat="false" ht="15" hidden="false" customHeight="true" outlineLevel="0" collapsed="false">
      <c r="A2393" s="19" t="n">
        <v>46097</v>
      </c>
      <c r="B2393" s="1" t="s">
        <v>431</v>
      </c>
      <c r="C2393" s="1" t="s">
        <v>190</v>
      </c>
      <c r="D2393" s="1" t="n">
        <v>36</v>
      </c>
      <c r="E2393" s="1" t="s">
        <v>16</v>
      </c>
      <c r="F2393" s="1" t="s">
        <v>481</v>
      </c>
      <c r="G2393" s="1" t="s">
        <v>260</v>
      </c>
      <c r="H2393" s="20" t="n">
        <v>1100</v>
      </c>
      <c r="I2393" s="21" t="n">
        <v>19.19</v>
      </c>
      <c r="J2393" s="20" t="n">
        <f aca="false">H2393*I2393</f>
        <v>21109</v>
      </c>
      <c r="K2393" s="22" t="n">
        <v>1.51</v>
      </c>
      <c r="L2393" s="23" t="n">
        <f aca="false">H2393*K2393</f>
        <v>1661</v>
      </c>
      <c r="M2393" s="23" t="n">
        <v>2500</v>
      </c>
      <c r="N2393" s="24" t="n">
        <f aca="false">L2393-M2393</f>
        <v>-839</v>
      </c>
      <c r="O2393" s="25" t="n">
        <f aca="false">IF(L2393&gt;=M2393,1,0)</f>
        <v>0</v>
      </c>
      <c r="P2393" s="26" t="n">
        <v>0.590296420581655</v>
      </c>
      <c r="Q2393" s="26" t="n">
        <v>0.167136150234742</v>
      </c>
      <c r="R2393" s="25" t="n">
        <v>67</v>
      </c>
      <c r="S2393" s="21" t="n">
        <v>9</v>
      </c>
    </row>
    <row r="2394" customFormat="false" ht="15" hidden="false" customHeight="true" outlineLevel="0" collapsed="false">
      <c r="A2394" s="19" t="n">
        <v>46097</v>
      </c>
      <c r="B2394" s="1" t="s">
        <v>431</v>
      </c>
      <c r="C2394" s="1" t="s">
        <v>190</v>
      </c>
      <c r="D2394" s="1" t="n">
        <v>37</v>
      </c>
      <c r="E2394" s="1" t="s">
        <v>16</v>
      </c>
      <c r="F2394" s="1" t="s">
        <v>300</v>
      </c>
      <c r="G2394" s="1" t="s">
        <v>260</v>
      </c>
      <c r="H2394" s="20" t="n">
        <v>2060</v>
      </c>
      <c r="I2394" s="21" t="n">
        <v>17.42</v>
      </c>
      <c r="J2394" s="20" t="n">
        <f aca="false">H2394*I2394</f>
        <v>35885.2</v>
      </c>
      <c r="K2394" s="22" t="n">
        <v>1.4</v>
      </c>
      <c r="L2394" s="23" t="n">
        <f aca="false">H2394*K2394</f>
        <v>2884</v>
      </c>
      <c r="M2394" s="23" t="n">
        <v>2500</v>
      </c>
      <c r="N2394" s="24" t="n">
        <f aca="false">L2394-M2394</f>
        <v>384</v>
      </c>
      <c r="O2394" s="25" t="n">
        <f aca="false">IF(L2394&gt;=M2394,1,0)</f>
        <v>1</v>
      </c>
      <c r="P2394" s="26" t="n">
        <v>0.97249864498645</v>
      </c>
      <c r="Q2394" s="26" t="n">
        <v>0.0899621212121212</v>
      </c>
      <c r="R2394" s="25" t="n">
        <v>75</v>
      </c>
      <c r="S2394" s="21" t="n">
        <v>9</v>
      </c>
    </row>
    <row r="2395" customFormat="false" ht="15" hidden="false" customHeight="true" outlineLevel="0" collapsed="false">
      <c r="A2395" s="19" t="n">
        <v>46097</v>
      </c>
      <c r="B2395" s="1" t="s">
        <v>431</v>
      </c>
      <c r="C2395" s="1" t="s">
        <v>190</v>
      </c>
      <c r="D2395" s="1" t="n">
        <v>38</v>
      </c>
      <c r="E2395" s="1" t="s">
        <v>16</v>
      </c>
      <c r="F2395" s="1" t="s">
        <v>300</v>
      </c>
      <c r="G2395" s="1" t="s">
        <v>260</v>
      </c>
      <c r="H2395" s="20" t="n">
        <v>2050</v>
      </c>
      <c r="I2395" s="21" t="n">
        <v>17.42</v>
      </c>
      <c r="J2395" s="20" t="n">
        <f aca="false">H2395*I2395</f>
        <v>35711</v>
      </c>
      <c r="K2395" s="22" t="n">
        <v>1.4</v>
      </c>
      <c r="L2395" s="23" t="n">
        <f aca="false">H2395*K2395</f>
        <v>2870</v>
      </c>
      <c r="M2395" s="23" t="n">
        <v>2500</v>
      </c>
      <c r="N2395" s="24" t="n">
        <f aca="false">L2395-M2395</f>
        <v>370</v>
      </c>
      <c r="O2395" s="25" t="n">
        <f aca="false">IF(L2395&gt;=M2395,1,0)</f>
        <v>1</v>
      </c>
      <c r="P2395" s="26" t="n">
        <v>0.950772097976571</v>
      </c>
      <c r="Q2395" s="26" t="n">
        <v>0.0775156475686086</v>
      </c>
      <c r="R2395" s="25" t="n">
        <v>82</v>
      </c>
      <c r="S2395" s="21" t="n">
        <v>9</v>
      </c>
    </row>
    <row r="2396" customFormat="false" ht="15" hidden="false" customHeight="true" outlineLevel="0" collapsed="false">
      <c r="A2396" s="19" t="n">
        <v>46098</v>
      </c>
      <c r="B2396" s="1" t="s">
        <v>431</v>
      </c>
      <c r="C2396" s="1" t="s">
        <v>138</v>
      </c>
      <c r="D2396" s="1" t="n">
        <v>1</v>
      </c>
      <c r="E2396" s="1" t="s">
        <v>401</v>
      </c>
      <c r="F2396" s="1" t="s">
        <v>426</v>
      </c>
      <c r="G2396" s="1" t="s">
        <v>149</v>
      </c>
      <c r="H2396" s="20" t="n">
        <v>1200</v>
      </c>
      <c r="I2396" s="21" t="n">
        <v>22.31</v>
      </c>
      <c r="J2396" s="20" t="n">
        <f aca="false">H2396*I2396</f>
        <v>26772</v>
      </c>
      <c r="K2396" s="22" t="n">
        <v>2.75</v>
      </c>
      <c r="L2396" s="23" t="n">
        <f aca="false">H2396*K2396</f>
        <v>3300</v>
      </c>
      <c r="M2396" s="23" t="n">
        <v>2500</v>
      </c>
      <c r="N2396" s="24" t="n">
        <f aca="false">L2396-M2396</f>
        <v>800</v>
      </c>
      <c r="O2396" s="25" t="n">
        <f aca="false">IF(L2396&gt;=M2396,1,0)</f>
        <v>1</v>
      </c>
      <c r="P2396" s="26" t="n">
        <v>0.7375</v>
      </c>
      <c r="Q2396" s="26" t="n">
        <v>0.1414</v>
      </c>
      <c r="R2396" s="25" t="n">
        <v>76</v>
      </c>
      <c r="S2396" s="21" t="n">
        <v>8</v>
      </c>
    </row>
    <row r="2397" customFormat="false" ht="15" hidden="false" customHeight="true" outlineLevel="0" collapsed="false">
      <c r="A2397" s="19" t="n">
        <v>46098</v>
      </c>
      <c r="B2397" s="1" t="s">
        <v>431</v>
      </c>
      <c r="C2397" s="1" t="s">
        <v>138</v>
      </c>
      <c r="D2397" s="1" t="n">
        <v>2</v>
      </c>
      <c r="E2397" s="1" t="s">
        <v>401</v>
      </c>
      <c r="F2397" s="1" t="s">
        <v>402</v>
      </c>
      <c r="G2397" s="1" t="s">
        <v>416</v>
      </c>
      <c r="H2397" s="20" t="n">
        <v>1200</v>
      </c>
      <c r="I2397" s="21" t="n">
        <v>22.11</v>
      </c>
      <c r="J2397" s="20" t="n">
        <f aca="false">H2397*I2397</f>
        <v>26532</v>
      </c>
      <c r="K2397" s="22" t="n">
        <v>2.75</v>
      </c>
      <c r="L2397" s="23" t="n">
        <f aca="false">H2397*K2397</f>
        <v>3300</v>
      </c>
      <c r="M2397" s="23" t="n">
        <v>2500</v>
      </c>
      <c r="N2397" s="24" t="n">
        <f aca="false">L2397-M2397</f>
        <v>800</v>
      </c>
      <c r="O2397" s="25" t="n">
        <f aca="false">IF(L2397&gt;=M2397,1,0)</f>
        <v>1</v>
      </c>
      <c r="P2397" s="26" t="n">
        <v>0.7382</v>
      </c>
      <c r="Q2397" s="26" t="n">
        <v>0.1036</v>
      </c>
      <c r="R2397" s="25" t="n">
        <v>75</v>
      </c>
      <c r="S2397" s="21" t="n">
        <v>8</v>
      </c>
    </row>
    <row r="2398" customFormat="false" ht="15" hidden="false" customHeight="true" outlineLevel="0" collapsed="false">
      <c r="A2398" s="19" t="n">
        <v>46098</v>
      </c>
      <c r="B2398" s="1" t="s">
        <v>431</v>
      </c>
      <c r="C2398" s="1" t="s">
        <v>138</v>
      </c>
      <c r="D2398" s="1" t="n">
        <v>3</v>
      </c>
      <c r="E2398" s="1" t="s">
        <v>13</v>
      </c>
      <c r="F2398" s="1" t="s">
        <v>472</v>
      </c>
      <c r="G2398" s="1" t="s">
        <v>149</v>
      </c>
      <c r="H2398" s="20" t="n">
        <v>1000</v>
      </c>
      <c r="I2398" s="21" t="n">
        <v>21.71</v>
      </c>
      <c r="J2398" s="20" t="n">
        <f aca="false">H2398*I2398</f>
        <v>21710</v>
      </c>
      <c r="K2398" s="22" t="n">
        <v>1.5</v>
      </c>
      <c r="L2398" s="23" t="n">
        <f aca="false">H2398*K2398</f>
        <v>1500</v>
      </c>
      <c r="M2398" s="23" t="n">
        <v>2500</v>
      </c>
      <c r="N2398" s="24" t="n">
        <f aca="false">L2398-M2398</f>
        <v>-1000</v>
      </c>
      <c r="O2398" s="25" t="n">
        <f aca="false">IF(L2398&gt;=M2398,1,0)</f>
        <v>0</v>
      </c>
      <c r="P2398" s="26" t="n">
        <v>0.6175</v>
      </c>
      <c r="Q2398" s="26" t="n">
        <v>0.2338</v>
      </c>
      <c r="R2398" s="25" t="n">
        <v>72</v>
      </c>
      <c r="S2398" s="21" t="n">
        <v>8</v>
      </c>
    </row>
    <row r="2399" customFormat="false" ht="15" hidden="false" customHeight="true" outlineLevel="0" collapsed="false">
      <c r="A2399" s="19" t="n">
        <v>46098</v>
      </c>
      <c r="B2399" s="1" t="s">
        <v>431</v>
      </c>
      <c r="C2399" s="1" t="s">
        <v>138</v>
      </c>
      <c r="D2399" s="1" t="n">
        <v>4</v>
      </c>
      <c r="E2399" s="1" t="s">
        <v>145</v>
      </c>
      <c r="F2399" s="1" t="s">
        <v>211</v>
      </c>
      <c r="G2399" s="1" t="s">
        <v>484</v>
      </c>
      <c r="H2399" s="20" t="n">
        <v>1200</v>
      </c>
      <c r="I2399" s="21" t="n">
        <v>21.34</v>
      </c>
      <c r="J2399" s="20" t="n">
        <f aca="false">H2399*I2399</f>
        <v>25608</v>
      </c>
      <c r="K2399" s="22" t="n">
        <v>2.2</v>
      </c>
      <c r="L2399" s="23" t="n">
        <f aca="false">H2399*K2399</f>
        <v>2640</v>
      </c>
      <c r="M2399" s="23" t="n">
        <v>2500</v>
      </c>
      <c r="N2399" s="24" t="n">
        <f aca="false">L2399-M2399</f>
        <v>140</v>
      </c>
      <c r="O2399" s="25" t="n">
        <f aca="false">IF(L2399&gt;=M2399,1,0)</f>
        <v>1</v>
      </c>
      <c r="P2399" s="26" t="n">
        <v>0.7185</v>
      </c>
      <c r="Q2399" s="26" t="n">
        <v>0.103</v>
      </c>
      <c r="R2399" s="25" t="n">
        <v>74</v>
      </c>
      <c r="S2399" s="21" t="n">
        <v>8</v>
      </c>
    </row>
    <row r="2400" customFormat="false" ht="15" hidden="false" customHeight="true" outlineLevel="0" collapsed="false">
      <c r="A2400" s="19" t="n">
        <v>46098</v>
      </c>
      <c r="B2400" s="1" t="s">
        <v>431</v>
      </c>
      <c r="C2400" s="1" t="s">
        <v>138</v>
      </c>
      <c r="D2400" s="1" t="n">
        <v>5</v>
      </c>
      <c r="E2400" s="1" t="s">
        <v>13</v>
      </c>
      <c r="F2400" s="1" t="s">
        <v>482</v>
      </c>
      <c r="G2400" s="1" t="s">
        <v>149</v>
      </c>
      <c r="H2400" s="20" t="n">
        <v>900</v>
      </c>
      <c r="I2400" s="21" t="n">
        <v>12.43</v>
      </c>
      <c r="J2400" s="20" t="n">
        <f aca="false">H2400*I2400</f>
        <v>11187</v>
      </c>
      <c r="K2400" s="22" t="n">
        <v>1</v>
      </c>
      <c r="L2400" s="23" t="n">
        <f aca="false">H2400*K2400</f>
        <v>900</v>
      </c>
      <c r="M2400" s="23" t="n">
        <v>2500</v>
      </c>
      <c r="N2400" s="24" t="n">
        <f aca="false">L2400-M2400</f>
        <v>-1600</v>
      </c>
      <c r="O2400" s="25" t="n">
        <f aca="false">IF(L2400&gt;=M2400,1,0)</f>
        <v>0</v>
      </c>
      <c r="P2400" s="26" t="n">
        <v>0.3714</v>
      </c>
      <c r="Q2400" s="26" t="n">
        <v>0.1848</v>
      </c>
      <c r="R2400" s="25" t="n">
        <v>61</v>
      </c>
      <c r="S2400" s="21" t="n">
        <v>8</v>
      </c>
    </row>
    <row r="2401" customFormat="false" ht="15" hidden="false" customHeight="true" outlineLevel="0" collapsed="false">
      <c r="A2401" s="19" t="n">
        <v>46098</v>
      </c>
      <c r="B2401" s="1" t="s">
        <v>431</v>
      </c>
      <c r="C2401" s="1" t="s">
        <v>138</v>
      </c>
      <c r="D2401" s="1" t="n">
        <v>6</v>
      </c>
      <c r="E2401" s="1" t="s">
        <v>401</v>
      </c>
      <c r="F2401" s="1" t="s">
        <v>443</v>
      </c>
      <c r="G2401" s="1" t="s">
        <v>444</v>
      </c>
      <c r="H2401" s="20" t="n">
        <v>1100</v>
      </c>
      <c r="I2401" s="21" t="n">
        <v>26.24</v>
      </c>
      <c r="J2401" s="20" t="n">
        <f aca="false">H2401*I2401</f>
        <v>28864</v>
      </c>
      <c r="K2401" s="22" t="n">
        <v>3</v>
      </c>
      <c r="L2401" s="23" t="n">
        <f aca="false">H2401*K2401</f>
        <v>3300</v>
      </c>
      <c r="M2401" s="23" t="n">
        <v>2500</v>
      </c>
      <c r="N2401" s="24" t="n">
        <f aca="false">L2401-M2401</f>
        <v>800</v>
      </c>
      <c r="O2401" s="25" t="n">
        <f aca="false">IF(L2401&gt;=M2401,1,0)</f>
        <v>1</v>
      </c>
      <c r="P2401" s="26" t="n">
        <v>0.7137</v>
      </c>
      <c r="Q2401" s="26" t="n">
        <v>0.1451</v>
      </c>
      <c r="R2401" s="25" t="n">
        <v>84</v>
      </c>
      <c r="S2401" s="21" t="n">
        <v>8</v>
      </c>
    </row>
    <row r="2402" customFormat="false" ht="15" hidden="false" customHeight="true" outlineLevel="0" collapsed="false">
      <c r="A2402" s="19" t="n">
        <v>46098</v>
      </c>
      <c r="B2402" s="1" t="s">
        <v>431</v>
      </c>
      <c r="C2402" s="1" t="s">
        <v>138</v>
      </c>
      <c r="D2402" s="1" t="n">
        <v>7</v>
      </c>
      <c r="E2402" s="1" t="s">
        <v>13</v>
      </c>
      <c r="F2402" s="1" t="s">
        <v>235</v>
      </c>
      <c r="G2402" s="1" t="s">
        <v>149</v>
      </c>
      <c r="H2402" s="20" t="n">
        <v>1520</v>
      </c>
      <c r="I2402" s="21" t="n">
        <v>19.64</v>
      </c>
      <c r="J2402" s="20" t="n">
        <f aca="false">H2402*I2402</f>
        <v>29852.8</v>
      </c>
      <c r="K2402" s="22" t="n">
        <v>2.2</v>
      </c>
      <c r="L2402" s="23" t="n">
        <f aca="false">H2402*K2402</f>
        <v>3344</v>
      </c>
      <c r="M2402" s="23" t="n">
        <v>2500</v>
      </c>
      <c r="N2402" s="24" t="n">
        <f aca="false">L2402-M2402</f>
        <v>844.000000000001</v>
      </c>
      <c r="O2402" s="25" t="n">
        <f aca="false">IF(L2402&gt;=M2402,1,0)</f>
        <v>1</v>
      </c>
      <c r="P2402" s="26" t="n">
        <v>0.8933</v>
      </c>
      <c r="Q2402" s="26" t="n">
        <v>0.1327</v>
      </c>
      <c r="R2402" s="25" t="n">
        <v>69</v>
      </c>
      <c r="S2402" s="21" t="n">
        <v>8</v>
      </c>
    </row>
    <row r="2403" customFormat="false" ht="15" hidden="false" customHeight="true" outlineLevel="0" collapsed="false">
      <c r="A2403" s="19" t="n">
        <v>46098</v>
      </c>
      <c r="B2403" s="1" t="s">
        <v>431</v>
      </c>
      <c r="C2403" s="1" t="s">
        <v>138</v>
      </c>
      <c r="D2403" s="1" t="n">
        <v>8</v>
      </c>
      <c r="E2403" s="1" t="s">
        <v>13</v>
      </c>
      <c r="F2403" s="1" t="s">
        <v>472</v>
      </c>
      <c r="G2403" s="1" t="s">
        <v>149</v>
      </c>
      <c r="H2403" s="20" t="n">
        <v>1000</v>
      </c>
      <c r="I2403" s="21" t="n">
        <v>21.71</v>
      </c>
      <c r="J2403" s="20" t="n">
        <f aca="false">H2403*I2403</f>
        <v>21710</v>
      </c>
      <c r="K2403" s="22" t="n">
        <v>1.5</v>
      </c>
      <c r="L2403" s="23" t="n">
        <f aca="false">H2403*K2403</f>
        <v>1500</v>
      </c>
      <c r="M2403" s="23" t="n">
        <v>2500</v>
      </c>
      <c r="N2403" s="24" t="n">
        <f aca="false">L2403-M2403</f>
        <v>-1000</v>
      </c>
      <c r="O2403" s="25" t="n">
        <f aca="false">IF(L2403&gt;=M2403,1,0)</f>
        <v>0</v>
      </c>
      <c r="P2403" s="26" t="n">
        <v>0.6091</v>
      </c>
      <c r="Q2403" s="26" t="n">
        <v>0.1815</v>
      </c>
      <c r="R2403" s="25" t="n">
        <v>73</v>
      </c>
      <c r="S2403" s="21" t="n">
        <v>8</v>
      </c>
    </row>
    <row r="2404" customFormat="false" ht="15" hidden="false" customHeight="true" outlineLevel="0" collapsed="false">
      <c r="A2404" s="19" t="n">
        <v>46098</v>
      </c>
      <c r="B2404" s="1" t="s">
        <v>431</v>
      </c>
      <c r="C2404" s="1" t="s">
        <v>138</v>
      </c>
      <c r="D2404" s="1" t="n">
        <v>9</v>
      </c>
      <c r="E2404" s="1" t="s">
        <v>16</v>
      </c>
      <c r="F2404" s="1" t="s">
        <v>471</v>
      </c>
      <c r="G2404" s="1" t="s">
        <v>475</v>
      </c>
      <c r="H2404" s="20" t="n">
        <v>900</v>
      </c>
      <c r="I2404" s="21" t="n">
        <v>19.38</v>
      </c>
      <c r="J2404" s="20" t="n">
        <f aca="false">H2404*I2404</f>
        <v>17442</v>
      </c>
      <c r="K2404" s="22" t="n">
        <v>1.4</v>
      </c>
      <c r="L2404" s="23" t="n">
        <f aca="false">H2404*K2404</f>
        <v>1260</v>
      </c>
      <c r="M2404" s="23" t="n">
        <v>2500</v>
      </c>
      <c r="N2404" s="24" t="n">
        <f aca="false">L2404-M2404</f>
        <v>-1240</v>
      </c>
      <c r="O2404" s="25" t="n">
        <f aca="false">IF(L2404&gt;=M2404,1,0)</f>
        <v>0</v>
      </c>
      <c r="P2404" s="26" t="n">
        <v>0.5383</v>
      </c>
      <c r="Q2404" s="26" t="n">
        <v>0.125</v>
      </c>
      <c r="R2404" s="25" t="n">
        <v>65</v>
      </c>
      <c r="S2404" s="21" t="n">
        <v>8</v>
      </c>
    </row>
    <row r="2405" customFormat="false" ht="15" hidden="false" customHeight="true" outlineLevel="0" collapsed="false">
      <c r="A2405" s="19" t="n">
        <v>46098</v>
      </c>
      <c r="B2405" s="1" t="s">
        <v>431</v>
      </c>
      <c r="C2405" s="1" t="s">
        <v>138</v>
      </c>
      <c r="D2405" s="1" t="n">
        <v>10</v>
      </c>
      <c r="E2405" s="1" t="s">
        <v>401</v>
      </c>
      <c r="F2405" s="1" t="s">
        <v>476</v>
      </c>
      <c r="G2405" s="1" t="s">
        <v>483</v>
      </c>
      <c r="H2405" s="20" t="n">
        <v>700</v>
      </c>
      <c r="I2405" s="21" t="n">
        <v>21.38</v>
      </c>
      <c r="J2405" s="20" t="n">
        <f aca="false">H2405*I2405</f>
        <v>14966</v>
      </c>
      <c r="K2405" s="22" t="n">
        <v>2.75</v>
      </c>
      <c r="L2405" s="23" t="n">
        <f aca="false">H2405*K2405</f>
        <v>1925</v>
      </c>
      <c r="M2405" s="23" t="n">
        <v>2500</v>
      </c>
      <c r="N2405" s="24" t="n">
        <f aca="false">L2405-M2405</f>
        <v>-575</v>
      </c>
      <c r="O2405" s="25" t="n">
        <f aca="false">IF(L2405&gt;=M2405,1,0)</f>
        <v>0</v>
      </c>
      <c r="P2405" s="26" t="n">
        <v>0.4242</v>
      </c>
      <c r="Q2405" s="26" t="n">
        <v>0.1456</v>
      </c>
      <c r="R2405" s="25" t="n">
        <v>69</v>
      </c>
      <c r="S2405" s="21" t="n">
        <v>8</v>
      </c>
    </row>
    <row r="2406" customFormat="false" ht="15" hidden="false" customHeight="true" outlineLevel="0" collapsed="false">
      <c r="A2406" s="19" t="n">
        <v>46098</v>
      </c>
      <c r="B2406" s="1" t="s">
        <v>431</v>
      </c>
      <c r="C2406" s="1" t="s">
        <v>138</v>
      </c>
      <c r="D2406" s="1" t="n">
        <v>11</v>
      </c>
      <c r="E2406" s="1" t="s">
        <v>401</v>
      </c>
      <c r="F2406" s="1" t="s">
        <v>485</v>
      </c>
      <c r="G2406" s="1" t="s">
        <v>469</v>
      </c>
      <c r="H2406" s="20" t="n">
        <v>250</v>
      </c>
      <c r="I2406" s="21" t="n">
        <v>22.03</v>
      </c>
      <c r="J2406" s="20" t="n">
        <f aca="false">H2406*I2406</f>
        <v>5507.5</v>
      </c>
      <c r="K2406" s="22" t="n">
        <v>2.75</v>
      </c>
      <c r="L2406" s="23" t="n">
        <f aca="false">H2406*K2406</f>
        <v>687.5</v>
      </c>
      <c r="M2406" s="23" t="n">
        <v>2500</v>
      </c>
      <c r="N2406" s="24" t="n">
        <f aca="false">L2406-M2406</f>
        <v>-1812.5</v>
      </c>
      <c r="O2406" s="25" t="n">
        <f aca="false">IF(L2406&gt;=M2406,1,0)</f>
        <v>0</v>
      </c>
      <c r="P2406" s="26" t="n">
        <v>0.161</v>
      </c>
      <c r="Q2406" s="26" t="n">
        <v>0.125</v>
      </c>
      <c r="R2406" s="25" t="n">
        <v>70</v>
      </c>
      <c r="S2406" s="21" t="n">
        <v>8</v>
      </c>
    </row>
    <row r="2407" customFormat="false" ht="15" hidden="false" customHeight="true" outlineLevel="0" collapsed="false">
      <c r="A2407" s="19" t="n">
        <v>46098</v>
      </c>
      <c r="B2407" s="1" t="s">
        <v>431</v>
      </c>
      <c r="C2407" s="1" t="s">
        <v>138</v>
      </c>
      <c r="D2407" s="1" t="n">
        <v>12</v>
      </c>
      <c r="E2407" s="1" t="s">
        <v>401</v>
      </c>
      <c r="F2407" s="1" t="s">
        <v>402</v>
      </c>
      <c r="G2407" s="1" t="s">
        <v>416</v>
      </c>
      <c r="H2407" s="20" t="n">
        <v>950</v>
      </c>
      <c r="I2407" s="21" t="n">
        <v>22.11</v>
      </c>
      <c r="J2407" s="20" t="n">
        <f aca="false">H2407*I2407</f>
        <v>21004.5</v>
      </c>
      <c r="K2407" s="22" t="n">
        <v>2.75</v>
      </c>
      <c r="L2407" s="23" t="n">
        <f aca="false">H2407*K2407</f>
        <v>2612.5</v>
      </c>
      <c r="M2407" s="23" t="n">
        <v>2500</v>
      </c>
      <c r="N2407" s="24" t="n">
        <f aca="false">L2407-M2407</f>
        <v>112.5</v>
      </c>
      <c r="O2407" s="25" t="n">
        <f aca="false">IF(L2407&gt;=M2407,1,0)</f>
        <v>1</v>
      </c>
      <c r="P2407" s="26" t="n">
        <v>0.5402</v>
      </c>
      <c r="Q2407" s="26" t="n">
        <v>0.1587</v>
      </c>
      <c r="R2407" s="25" t="n">
        <v>73</v>
      </c>
      <c r="S2407" s="21" t="n">
        <v>8</v>
      </c>
    </row>
    <row r="2408" customFormat="false" ht="15" hidden="false" customHeight="true" outlineLevel="0" collapsed="false">
      <c r="A2408" s="19" t="n">
        <v>46098</v>
      </c>
      <c r="B2408" s="1" t="s">
        <v>431</v>
      </c>
      <c r="C2408" s="1" t="s">
        <v>138</v>
      </c>
      <c r="D2408" s="1" t="n">
        <v>13</v>
      </c>
      <c r="E2408" s="1" t="s">
        <v>10</v>
      </c>
      <c r="F2408" s="1" t="s">
        <v>167</v>
      </c>
      <c r="G2408" s="1" t="s">
        <v>208</v>
      </c>
      <c r="H2408" s="20" t="n">
        <v>1650</v>
      </c>
      <c r="I2408" s="21" t="n">
        <v>18.7</v>
      </c>
      <c r="J2408" s="20" t="n">
        <f aca="false">H2408*I2408</f>
        <v>30855</v>
      </c>
      <c r="K2408" s="22" t="n">
        <v>1.53</v>
      </c>
      <c r="L2408" s="23" t="n">
        <f aca="false">H2408*K2408</f>
        <v>2524.5</v>
      </c>
      <c r="M2408" s="23" t="n">
        <v>2500</v>
      </c>
      <c r="N2408" s="24" t="n">
        <f aca="false">L2408-M2408</f>
        <v>24.5</v>
      </c>
      <c r="O2408" s="25" t="n">
        <f aca="false">IF(L2408&gt;=M2408,1,0)</f>
        <v>1</v>
      </c>
      <c r="P2408" s="26" t="n">
        <v>0.8928</v>
      </c>
      <c r="Q2408" s="26" t="n">
        <v>0.1209</v>
      </c>
      <c r="R2408" s="25" t="n">
        <v>71</v>
      </c>
      <c r="S2408" s="21" t="n">
        <v>8</v>
      </c>
    </row>
    <row r="2409" customFormat="false" ht="15" hidden="false" customHeight="true" outlineLevel="0" collapsed="false">
      <c r="A2409" s="19" t="n">
        <v>46098</v>
      </c>
      <c r="B2409" s="1" t="s">
        <v>431</v>
      </c>
      <c r="C2409" s="1" t="s">
        <v>138</v>
      </c>
      <c r="D2409" s="1" t="n">
        <v>14</v>
      </c>
      <c r="E2409" s="1" t="s">
        <v>10</v>
      </c>
      <c r="F2409" s="1" t="s">
        <v>160</v>
      </c>
      <c r="G2409" s="1" t="s">
        <v>161</v>
      </c>
      <c r="H2409" s="20" t="n">
        <v>1440</v>
      </c>
      <c r="I2409" s="21" t="n">
        <v>22.05</v>
      </c>
      <c r="J2409" s="20" t="n">
        <f aca="false">H2409*I2409</f>
        <v>31752</v>
      </c>
      <c r="K2409" s="22" t="n">
        <v>1.83</v>
      </c>
      <c r="L2409" s="23" t="n">
        <f aca="false">H2409*K2409</f>
        <v>2635.2</v>
      </c>
      <c r="M2409" s="23" t="n">
        <v>2500</v>
      </c>
      <c r="N2409" s="24" t="n">
        <f aca="false">L2409-M2409</f>
        <v>135.2</v>
      </c>
      <c r="O2409" s="25" t="n">
        <f aca="false">IF(L2409&gt;=M2409,1,0)</f>
        <v>1</v>
      </c>
      <c r="P2409" s="26" t="n">
        <v>0.9317</v>
      </c>
      <c r="Q2409" s="26" t="n">
        <v>0.1762</v>
      </c>
      <c r="R2409" s="25" t="n">
        <v>71</v>
      </c>
      <c r="S2409" s="21" t="n">
        <v>8</v>
      </c>
    </row>
    <row r="2410" customFormat="false" ht="15" hidden="false" customHeight="true" outlineLevel="0" collapsed="false">
      <c r="A2410" s="19" t="n">
        <v>46098</v>
      </c>
      <c r="B2410" s="1" t="s">
        <v>431</v>
      </c>
      <c r="C2410" s="1" t="s">
        <v>138</v>
      </c>
      <c r="D2410" s="1" t="n">
        <v>15</v>
      </c>
      <c r="E2410" s="1" t="s">
        <v>10</v>
      </c>
      <c r="F2410" s="1" t="s">
        <v>167</v>
      </c>
      <c r="G2410" s="1" t="s">
        <v>208</v>
      </c>
      <c r="H2410" s="20" t="n">
        <v>1900</v>
      </c>
      <c r="I2410" s="21" t="n">
        <v>18.43</v>
      </c>
      <c r="J2410" s="20" t="n">
        <f aca="false">H2410*I2410</f>
        <v>35017</v>
      </c>
      <c r="K2410" s="22" t="n">
        <v>1.53</v>
      </c>
      <c r="L2410" s="23" t="n">
        <f aca="false">H2410*K2410</f>
        <v>2907</v>
      </c>
      <c r="M2410" s="23" t="n">
        <v>2500</v>
      </c>
      <c r="N2410" s="24" t="n">
        <f aca="false">L2410-M2410</f>
        <v>407</v>
      </c>
      <c r="O2410" s="25" t="n">
        <f aca="false">IF(L2410&gt;=M2410,1,0)</f>
        <v>1</v>
      </c>
      <c r="P2410" s="26" t="n">
        <v>0.9583</v>
      </c>
      <c r="Q2410" s="26" t="n">
        <v>0.15</v>
      </c>
      <c r="R2410" s="25" t="n">
        <v>74</v>
      </c>
      <c r="S2410" s="21" t="n">
        <v>8</v>
      </c>
    </row>
    <row r="2411" customFormat="false" ht="15" hidden="false" customHeight="true" outlineLevel="0" collapsed="false">
      <c r="A2411" s="19" t="n">
        <v>46098</v>
      </c>
      <c r="B2411" s="1" t="s">
        <v>431</v>
      </c>
      <c r="C2411" s="1" t="s">
        <v>138</v>
      </c>
      <c r="D2411" s="1" t="n">
        <v>16</v>
      </c>
      <c r="E2411" s="1" t="s">
        <v>10</v>
      </c>
      <c r="F2411" s="1" t="s">
        <v>438</v>
      </c>
      <c r="G2411" s="1" t="s">
        <v>442</v>
      </c>
      <c r="H2411" s="20" t="n">
        <v>900</v>
      </c>
      <c r="I2411" s="21" t="n">
        <v>31.85</v>
      </c>
      <c r="J2411" s="20" t="n">
        <f aca="false">H2411*I2411</f>
        <v>28665</v>
      </c>
      <c r="K2411" s="22" t="n">
        <v>1.53</v>
      </c>
      <c r="L2411" s="23" t="n">
        <f aca="false">H2411*K2411</f>
        <v>1377</v>
      </c>
      <c r="M2411" s="23" t="n">
        <v>2500</v>
      </c>
      <c r="N2411" s="24" t="n">
        <f aca="false">L2411-M2411</f>
        <v>-1123</v>
      </c>
      <c r="O2411" s="25" t="n">
        <f aca="false">IF(L2411&gt;=M2411,1,0)</f>
        <v>0</v>
      </c>
      <c r="P2411" s="26" t="n">
        <v>0.7361</v>
      </c>
      <c r="Q2411" s="26" t="n">
        <v>0.1948</v>
      </c>
      <c r="R2411" s="25" t="n">
        <v>78</v>
      </c>
      <c r="S2411" s="21" t="n">
        <v>8</v>
      </c>
    </row>
    <row r="2412" customFormat="false" ht="15" hidden="false" customHeight="true" outlineLevel="0" collapsed="false">
      <c r="A2412" s="19" t="n">
        <v>46098</v>
      </c>
      <c r="B2412" s="1" t="s">
        <v>431</v>
      </c>
      <c r="C2412" s="1" t="s">
        <v>164</v>
      </c>
      <c r="D2412" s="1" t="n">
        <v>17</v>
      </c>
      <c r="E2412" s="1" t="s">
        <v>16</v>
      </c>
      <c r="F2412" s="1" t="s">
        <v>471</v>
      </c>
      <c r="G2412" s="1" t="s">
        <v>475</v>
      </c>
      <c r="H2412" s="20" t="n">
        <v>400</v>
      </c>
      <c r="I2412" s="21" t="n">
        <v>20.35</v>
      </c>
      <c r="J2412" s="20" t="n">
        <f aca="false">H2412*I2412</f>
        <v>8140</v>
      </c>
      <c r="K2412" s="22" t="n">
        <v>1.4</v>
      </c>
      <c r="L2412" s="23" t="n">
        <f aca="false">H2412*K2412</f>
        <v>560</v>
      </c>
      <c r="M2412" s="23" t="n">
        <v>2500</v>
      </c>
      <c r="N2412" s="24" t="n">
        <f aca="false">L2412-M2412</f>
        <v>-1940</v>
      </c>
      <c r="O2412" s="25" t="n">
        <f aca="false">IF(L2412&gt;=M2412,1,0)</f>
        <v>0</v>
      </c>
      <c r="P2412" s="26" t="n">
        <v>0.2531</v>
      </c>
      <c r="Q2412" s="26" t="n">
        <v>0.064</v>
      </c>
      <c r="R2412" s="25" t="n">
        <v>67</v>
      </c>
      <c r="S2412" s="21" t="n">
        <v>8</v>
      </c>
    </row>
    <row r="2413" customFormat="false" ht="15" hidden="false" customHeight="true" outlineLevel="0" collapsed="false">
      <c r="A2413" s="19" t="n">
        <v>46098</v>
      </c>
      <c r="B2413" s="1" t="s">
        <v>431</v>
      </c>
      <c r="C2413" s="1" t="s">
        <v>164</v>
      </c>
      <c r="D2413" s="1" t="n">
        <v>18</v>
      </c>
      <c r="E2413" s="1" t="s">
        <v>10</v>
      </c>
      <c r="F2413" s="1" t="s">
        <v>160</v>
      </c>
      <c r="G2413" s="1" t="s">
        <v>161</v>
      </c>
      <c r="H2413" s="20" t="n">
        <v>1600</v>
      </c>
      <c r="I2413" s="21" t="n">
        <v>22.05</v>
      </c>
      <c r="J2413" s="20" t="n">
        <f aca="false">H2413*I2413</f>
        <v>35280</v>
      </c>
      <c r="K2413" s="22" t="n">
        <v>1.83</v>
      </c>
      <c r="L2413" s="23" t="n">
        <f aca="false">H2413*K2413</f>
        <v>2928</v>
      </c>
      <c r="M2413" s="23" t="n">
        <v>2500</v>
      </c>
      <c r="N2413" s="24" t="n">
        <f aca="false">L2413-M2413</f>
        <v>428</v>
      </c>
      <c r="O2413" s="25" t="n">
        <f aca="false">IF(L2413&gt;=M2413,1,0)</f>
        <v>1</v>
      </c>
      <c r="P2413" s="26" t="n">
        <v>0.8673</v>
      </c>
      <c r="Q2413" s="26" t="n">
        <v>0.0757</v>
      </c>
      <c r="R2413" s="25" t="n">
        <v>82</v>
      </c>
      <c r="S2413" s="21" t="n">
        <v>8</v>
      </c>
    </row>
    <row r="2414" customFormat="false" ht="15" hidden="false" customHeight="true" outlineLevel="0" collapsed="false">
      <c r="A2414" s="19" t="n">
        <v>46098</v>
      </c>
      <c r="B2414" s="1" t="s">
        <v>431</v>
      </c>
      <c r="C2414" s="1" t="s">
        <v>164</v>
      </c>
      <c r="D2414" s="1" t="n">
        <v>19</v>
      </c>
      <c r="E2414" s="1" t="s">
        <v>10</v>
      </c>
      <c r="F2414" s="1" t="s">
        <v>167</v>
      </c>
      <c r="G2414" s="1" t="s">
        <v>208</v>
      </c>
      <c r="H2414" s="20" t="n">
        <v>2050</v>
      </c>
      <c r="I2414" s="21" t="n">
        <v>19.05</v>
      </c>
      <c r="J2414" s="20" t="n">
        <f aca="false">H2414*I2414</f>
        <v>39052.5</v>
      </c>
      <c r="K2414" s="22" t="n">
        <v>1.83</v>
      </c>
      <c r="L2414" s="23" t="n">
        <f aca="false">H2414*K2414</f>
        <v>3751.5</v>
      </c>
      <c r="M2414" s="23" t="n">
        <v>2500</v>
      </c>
      <c r="N2414" s="24" t="n">
        <f aca="false">L2414-M2414</f>
        <v>1251.5</v>
      </c>
      <c r="O2414" s="25" t="n">
        <f aca="false">IF(L2414&gt;=M2414,1,0)</f>
        <v>1</v>
      </c>
      <c r="P2414" s="26" t="n">
        <v>0.9744</v>
      </c>
      <c r="Q2414" s="26" t="n">
        <v>0.0713</v>
      </c>
      <c r="R2414" s="25" t="n">
        <v>83</v>
      </c>
      <c r="S2414" s="21" t="n">
        <v>8</v>
      </c>
    </row>
    <row r="2415" customFormat="false" ht="15" hidden="false" customHeight="true" outlineLevel="0" collapsed="false">
      <c r="A2415" s="19" t="n">
        <v>46098</v>
      </c>
      <c r="B2415" s="1" t="s">
        <v>431</v>
      </c>
      <c r="C2415" s="1" t="s">
        <v>164</v>
      </c>
      <c r="D2415" s="1" t="n">
        <v>20</v>
      </c>
      <c r="E2415" s="1" t="s">
        <v>16</v>
      </c>
      <c r="F2415" s="1" t="s">
        <v>452</v>
      </c>
      <c r="G2415" s="1" t="s">
        <v>457</v>
      </c>
      <c r="H2415" s="20" t="n">
        <v>1100</v>
      </c>
      <c r="I2415" s="21" t="n">
        <v>18.01</v>
      </c>
      <c r="J2415" s="20" t="n">
        <f aca="false">H2415*I2415</f>
        <v>19811</v>
      </c>
      <c r="K2415" s="22" t="n">
        <v>1.4</v>
      </c>
      <c r="L2415" s="23" t="n">
        <f aca="false">H2415*K2415</f>
        <v>1540</v>
      </c>
      <c r="M2415" s="23" t="n">
        <v>2500</v>
      </c>
      <c r="N2415" s="24" t="n">
        <f aca="false">L2415-M2415</f>
        <v>-960</v>
      </c>
      <c r="O2415" s="25" t="n">
        <f aca="false">IF(L2415&gt;=M2415,1,0)</f>
        <v>0</v>
      </c>
      <c r="P2415" s="26" t="n">
        <v>0.5577</v>
      </c>
      <c r="Q2415" s="26" t="n">
        <v>0.0717</v>
      </c>
      <c r="R2415" s="25" t="n">
        <v>72</v>
      </c>
      <c r="S2415" s="21" t="n">
        <v>8</v>
      </c>
    </row>
    <row r="2416" customFormat="false" ht="15" hidden="false" customHeight="true" outlineLevel="0" collapsed="false">
      <c r="A2416" s="19" t="n">
        <v>46098</v>
      </c>
      <c r="B2416" s="1" t="s">
        <v>431</v>
      </c>
      <c r="C2416" s="1" t="s">
        <v>164</v>
      </c>
      <c r="D2416" s="1" t="n">
        <v>21</v>
      </c>
      <c r="E2416" s="1" t="s">
        <v>461</v>
      </c>
      <c r="F2416" s="1" t="s">
        <v>462</v>
      </c>
      <c r="G2416" s="1" t="s">
        <v>464</v>
      </c>
      <c r="H2416" s="20" t="n">
        <v>1000</v>
      </c>
      <c r="I2416" s="21" t="n">
        <v>24.46</v>
      </c>
      <c r="J2416" s="20" t="n">
        <f aca="false">H2416*I2416</f>
        <v>24460</v>
      </c>
      <c r="K2416" s="22" t="n">
        <v>1.7</v>
      </c>
      <c r="L2416" s="23" t="n">
        <f aca="false">H2416*K2416</f>
        <v>1700</v>
      </c>
      <c r="M2416" s="23" t="n">
        <v>2500</v>
      </c>
      <c r="N2416" s="24" t="n">
        <f aca="false">L2416-M2416</f>
        <v>-800</v>
      </c>
      <c r="O2416" s="25" t="n">
        <f aca="false">IF(L2416&gt;=M2416,1,0)</f>
        <v>0</v>
      </c>
      <c r="P2416" s="26" t="n">
        <v>0.6618</v>
      </c>
      <c r="Q2416" s="26" t="n">
        <v>0.0813</v>
      </c>
      <c r="R2416" s="25" t="n">
        <v>77</v>
      </c>
      <c r="S2416" s="21" t="n">
        <v>8</v>
      </c>
    </row>
    <row r="2417" customFormat="false" ht="15" hidden="false" customHeight="true" outlineLevel="0" collapsed="false">
      <c r="A2417" s="19" t="n">
        <v>46098</v>
      </c>
      <c r="B2417" s="1" t="s">
        <v>431</v>
      </c>
      <c r="C2417" s="1" t="s">
        <v>164</v>
      </c>
      <c r="D2417" s="1" t="n">
        <v>22</v>
      </c>
      <c r="E2417" s="1" t="s">
        <v>16</v>
      </c>
      <c r="F2417" s="1" t="s">
        <v>452</v>
      </c>
      <c r="G2417" s="1" t="s">
        <v>454</v>
      </c>
      <c r="H2417" s="20" t="n">
        <v>1500</v>
      </c>
      <c r="I2417" s="21" t="n">
        <v>18.01</v>
      </c>
      <c r="J2417" s="20" t="n">
        <f aca="false">H2417*I2417</f>
        <v>27015</v>
      </c>
      <c r="K2417" s="22" t="n">
        <v>1.44</v>
      </c>
      <c r="L2417" s="23" t="n">
        <f aca="false">H2417*K2417</f>
        <v>2160</v>
      </c>
      <c r="M2417" s="23" t="n">
        <v>2500</v>
      </c>
      <c r="N2417" s="24" t="n">
        <f aca="false">L2417-M2417</f>
        <v>-340</v>
      </c>
      <c r="O2417" s="25" t="n">
        <f aca="false">IF(L2417&gt;=M2417,1,0)</f>
        <v>0</v>
      </c>
      <c r="P2417" s="26" t="n">
        <v>0.7593</v>
      </c>
      <c r="Q2417" s="26" t="n">
        <v>0.092</v>
      </c>
      <c r="R2417" s="25" t="n">
        <v>73</v>
      </c>
      <c r="S2417" s="21" t="n">
        <v>8</v>
      </c>
    </row>
    <row r="2418" customFormat="false" ht="15" hidden="false" customHeight="true" outlineLevel="0" collapsed="false">
      <c r="A2418" s="19" t="n">
        <v>46098</v>
      </c>
      <c r="B2418" s="1" t="s">
        <v>431</v>
      </c>
      <c r="C2418" s="1" t="s">
        <v>164</v>
      </c>
      <c r="D2418" s="1" t="n">
        <v>23</v>
      </c>
      <c r="E2418" s="1" t="s">
        <v>22</v>
      </c>
      <c r="F2418" s="1" t="s">
        <v>304</v>
      </c>
      <c r="G2418" s="1" t="s">
        <v>385</v>
      </c>
      <c r="H2418" s="20" t="n">
        <v>1600</v>
      </c>
      <c r="I2418" s="21" t="n">
        <v>18.15</v>
      </c>
      <c r="J2418" s="20" t="n">
        <f aca="false">H2418*I2418</f>
        <v>29040</v>
      </c>
      <c r="K2418" s="22" t="n">
        <v>1.1</v>
      </c>
      <c r="L2418" s="23" t="n">
        <f aca="false">H2418*K2418</f>
        <v>1760</v>
      </c>
      <c r="M2418" s="23" t="n">
        <v>2500</v>
      </c>
      <c r="N2418" s="24" t="n">
        <f aca="false">L2418-M2418</f>
        <v>-740</v>
      </c>
      <c r="O2418" s="25" t="n">
        <f aca="false">IF(L2418&gt;=M2418,1,0)</f>
        <v>0</v>
      </c>
      <c r="P2418" s="26" t="n">
        <v>0.7658</v>
      </c>
      <c r="Q2418" s="26" t="n">
        <v>0.0672</v>
      </c>
      <c r="R2418" s="25" t="n">
        <v>79</v>
      </c>
      <c r="S2418" s="21" t="n">
        <v>8</v>
      </c>
    </row>
    <row r="2419" customFormat="false" ht="15" hidden="false" customHeight="true" outlineLevel="0" collapsed="false">
      <c r="A2419" s="19" t="n">
        <v>46098</v>
      </c>
      <c r="B2419" s="1" t="s">
        <v>431</v>
      </c>
      <c r="C2419" s="1" t="s">
        <v>164</v>
      </c>
      <c r="D2419" s="1" t="n">
        <v>24</v>
      </c>
      <c r="E2419" s="1" t="s">
        <v>22</v>
      </c>
      <c r="F2419" s="1" t="s">
        <v>174</v>
      </c>
      <c r="G2419" s="1" t="s">
        <v>395</v>
      </c>
      <c r="H2419" s="20" t="n">
        <v>1450</v>
      </c>
      <c r="I2419" s="21" t="n">
        <v>23.27</v>
      </c>
      <c r="J2419" s="20" t="n">
        <f aca="false">H2419*I2419</f>
        <v>33741.5</v>
      </c>
      <c r="K2419" s="22" t="n">
        <v>1.4</v>
      </c>
      <c r="L2419" s="23" t="n">
        <f aca="false">H2419*K2419</f>
        <v>2030</v>
      </c>
      <c r="M2419" s="23" t="n">
        <v>2500</v>
      </c>
      <c r="N2419" s="24" t="n">
        <f aca="false">L2419-M2419</f>
        <v>-470</v>
      </c>
      <c r="O2419" s="25" t="n">
        <f aca="false">IF(L2419&gt;=M2419,1,0)</f>
        <v>0</v>
      </c>
      <c r="P2419" s="26" t="n">
        <v>0.8898</v>
      </c>
      <c r="Q2419" s="26" t="n">
        <v>0.0912</v>
      </c>
      <c r="R2419" s="25" t="n">
        <v>78</v>
      </c>
      <c r="S2419" s="21" t="n">
        <v>8</v>
      </c>
    </row>
    <row r="2420" customFormat="false" ht="15" hidden="false" customHeight="true" outlineLevel="0" collapsed="false">
      <c r="A2420" s="19" t="n">
        <v>46098</v>
      </c>
      <c r="B2420" s="1" t="s">
        <v>431</v>
      </c>
      <c r="C2420" s="1" t="s">
        <v>164</v>
      </c>
      <c r="D2420" s="1" t="n">
        <v>25</v>
      </c>
      <c r="E2420" s="1" t="s">
        <v>461</v>
      </c>
      <c r="F2420" s="1" t="s">
        <v>462</v>
      </c>
      <c r="G2420" s="1" t="s">
        <v>464</v>
      </c>
      <c r="H2420" s="20" t="n">
        <v>1000</v>
      </c>
      <c r="I2420" s="21" t="n">
        <v>24.46</v>
      </c>
      <c r="J2420" s="20" t="n">
        <f aca="false">H2420*I2420</f>
        <v>24460</v>
      </c>
      <c r="K2420" s="22" t="n">
        <v>1.7</v>
      </c>
      <c r="L2420" s="23" t="n">
        <f aca="false">H2420*K2420</f>
        <v>1700</v>
      </c>
      <c r="M2420" s="23" t="n">
        <v>2500</v>
      </c>
      <c r="N2420" s="24" t="n">
        <f aca="false">L2420-M2420</f>
        <v>-800</v>
      </c>
      <c r="O2420" s="25" t="n">
        <f aca="false">IF(L2420&gt;=M2420,1,0)</f>
        <v>0</v>
      </c>
      <c r="P2420" s="26" t="n">
        <v>0.6149</v>
      </c>
      <c r="Q2420" s="26" t="n">
        <v>0.1232</v>
      </c>
      <c r="R2420" s="25" t="n">
        <v>82</v>
      </c>
      <c r="S2420" s="21" t="n">
        <v>8</v>
      </c>
    </row>
    <row r="2421" customFormat="false" ht="15" hidden="false" customHeight="true" outlineLevel="0" collapsed="false">
      <c r="A2421" s="19" t="n">
        <v>46098</v>
      </c>
      <c r="B2421" s="1" t="s">
        <v>431</v>
      </c>
      <c r="C2421" s="1" t="s">
        <v>164</v>
      </c>
      <c r="D2421" s="1" t="n">
        <v>26</v>
      </c>
      <c r="E2421" s="1" t="s">
        <v>16</v>
      </c>
      <c r="F2421" s="1" t="s">
        <v>468</v>
      </c>
      <c r="G2421" s="1" t="s">
        <v>469</v>
      </c>
      <c r="H2421" s="20" t="n">
        <v>1200</v>
      </c>
      <c r="I2421" s="21" t="n">
        <v>17.1</v>
      </c>
      <c r="J2421" s="20" t="n">
        <f aca="false">H2421*I2421</f>
        <v>20520</v>
      </c>
      <c r="K2421" s="22" t="n">
        <v>1.4</v>
      </c>
      <c r="L2421" s="23" t="n">
        <f aca="false">H2421*K2421</f>
        <v>1680</v>
      </c>
      <c r="M2421" s="23" t="n">
        <v>2500</v>
      </c>
      <c r="N2421" s="24" t="n">
        <f aca="false">L2421-M2421</f>
        <v>-820</v>
      </c>
      <c r="O2421" s="25" t="n">
        <f aca="false">IF(L2421&gt;=M2421,1,0)</f>
        <v>0</v>
      </c>
      <c r="P2421" s="26" t="n">
        <v>0.5286</v>
      </c>
      <c r="Q2421" s="26" t="n">
        <v>0.0806</v>
      </c>
      <c r="R2421" s="25" t="n">
        <v>80</v>
      </c>
      <c r="S2421" s="21" t="n">
        <v>8</v>
      </c>
    </row>
    <row r="2422" customFormat="false" ht="15" hidden="false" customHeight="true" outlineLevel="0" collapsed="false">
      <c r="A2422" s="19" t="n">
        <v>46098</v>
      </c>
      <c r="B2422" s="1" t="s">
        <v>431</v>
      </c>
      <c r="C2422" s="1" t="s">
        <v>164</v>
      </c>
      <c r="D2422" s="1" t="n">
        <v>27</v>
      </c>
      <c r="E2422" s="1" t="s">
        <v>219</v>
      </c>
      <c r="F2422" s="1" t="s">
        <v>486</v>
      </c>
      <c r="G2422" s="1" t="s">
        <v>487</v>
      </c>
      <c r="H2422" s="20" t="n">
        <v>650</v>
      </c>
      <c r="I2422" s="21" t="n">
        <v>13.07</v>
      </c>
      <c r="J2422" s="20" t="n">
        <f aca="false">H2422*I2422</f>
        <v>8495.5</v>
      </c>
      <c r="K2422" s="22" t="n">
        <v>1.89</v>
      </c>
      <c r="L2422" s="23" t="n">
        <f aca="false">H2422*K2422</f>
        <v>1228.5</v>
      </c>
      <c r="M2422" s="23" t="n">
        <v>2500</v>
      </c>
      <c r="N2422" s="24" t="n">
        <f aca="false">L2422-M2422</f>
        <v>-1271.5</v>
      </c>
      <c r="O2422" s="25" t="n">
        <f aca="false">IF(L2422&gt;=M2422,1,0)</f>
        <v>0</v>
      </c>
      <c r="P2422" s="26" t="n">
        <v>0.2718</v>
      </c>
      <c r="Q2422" s="26" t="n">
        <v>0.2849</v>
      </c>
      <c r="R2422" s="25" t="n">
        <v>68</v>
      </c>
      <c r="S2422" s="21" t="n">
        <v>8</v>
      </c>
    </row>
    <row r="2423" customFormat="false" ht="15" hidden="false" customHeight="true" outlineLevel="0" collapsed="false">
      <c r="A2423" s="19" t="n">
        <v>46098</v>
      </c>
      <c r="B2423" s="1" t="s">
        <v>431</v>
      </c>
      <c r="C2423" s="1" t="s">
        <v>164</v>
      </c>
      <c r="D2423" s="1" t="n">
        <v>28</v>
      </c>
      <c r="E2423" s="1" t="s">
        <v>176</v>
      </c>
      <c r="F2423" s="1" t="s">
        <v>479</v>
      </c>
      <c r="G2423" s="1" t="s">
        <v>480</v>
      </c>
      <c r="H2423" s="20" t="n">
        <v>750</v>
      </c>
      <c r="I2423" s="21" t="n">
        <v>21.46</v>
      </c>
      <c r="J2423" s="20" t="n">
        <f aca="false">H2423*I2423</f>
        <v>16095</v>
      </c>
      <c r="K2423" s="22" t="n">
        <v>1.38</v>
      </c>
      <c r="L2423" s="23" t="n">
        <f aca="false">H2423*K2423</f>
        <v>1035</v>
      </c>
      <c r="M2423" s="23" t="n">
        <v>2500</v>
      </c>
      <c r="N2423" s="24" t="n">
        <f aca="false">L2423-M2423</f>
        <v>-1465</v>
      </c>
      <c r="O2423" s="25" t="n">
        <f aca="false">IF(L2423&gt;=M2423,1,0)</f>
        <v>0</v>
      </c>
      <c r="P2423" s="26" t="n">
        <v>0.4348</v>
      </c>
      <c r="Q2423" s="26" t="n">
        <v>0.13</v>
      </c>
      <c r="R2423" s="25" t="n">
        <v>76</v>
      </c>
      <c r="S2423" s="21" t="n">
        <v>8</v>
      </c>
    </row>
    <row r="2424" customFormat="false" ht="15" hidden="false" customHeight="true" outlineLevel="0" collapsed="false">
      <c r="A2424" s="19" t="n">
        <v>46098</v>
      </c>
      <c r="B2424" s="1" t="s">
        <v>431</v>
      </c>
      <c r="C2424" s="1" t="s">
        <v>164</v>
      </c>
      <c r="D2424" s="1" t="n">
        <v>29</v>
      </c>
      <c r="E2424" s="1" t="s">
        <v>10</v>
      </c>
      <c r="F2424" s="1" t="s">
        <v>207</v>
      </c>
      <c r="G2424" s="1" t="s">
        <v>161</v>
      </c>
      <c r="H2424" s="20" t="n">
        <v>1750</v>
      </c>
      <c r="I2424" s="21" t="n">
        <v>19.05</v>
      </c>
      <c r="J2424" s="20" t="n">
        <f aca="false">H2424*I2424</f>
        <v>33337.5</v>
      </c>
      <c r="K2424" s="22" t="n">
        <v>1.83</v>
      </c>
      <c r="L2424" s="23" t="n">
        <f aca="false">H2424*K2424</f>
        <v>3202.5</v>
      </c>
      <c r="M2424" s="23" t="n">
        <v>2500</v>
      </c>
      <c r="N2424" s="24" t="n">
        <f aca="false">L2424-M2424</f>
        <v>702.5</v>
      </c>
      <c r="O2424" s="25" t="n">
        <f aca="false">IF(L2424&gt;=M2424,1,0)</f>
        <v>1</v>
      </c>
      <c r="P2424" s="26" t="n">
        <v>0.9094</v>
      </c>
      <c r="Q2424" s="26" t="n">
        <v>0.0831</v>
      </c>
      <c r="R2424" s="25" t="n">
        <v>76</v>
      </c>
      <c r="S2424" s="21" t="n">
        <v>8</v>
      </c>
    </row>
    <row r="2425" customFormat="false" ht="15" hidden="false" customHeight="true" outlineLevel="0" collapsed="false">
      <c r="A2425" s="19" t="n">
        <v>46098</v>
      </c>
      <c r="B2425" s="1" t="s">
        <v>431</v>
      </c>
      <c r="C2425" s="1" t="s">
        <v>164</v>
      </c>
      <c r="D2425" s="1" t="n">
        <v>30</v>
      </c>
      <c r="E2425" s="1" t="s">
        <v>10</v>
      </c>
      <c r="F2425" s="1" t="s">
        <v>207</v>
      </c>
      <c r="G2425" s="1" t="s">
        <v>161</v>
      </c>
      <c r="H2425" s="20" t="n">
        <v>1800</v>
      </c>
      <c r="I2425" s="21" t="n">
        <v>19.05</v>
      </c>
      <c r="J2425" s="20" t="n">
        <f aca="false">H2425*I2425</f>
        <v>34290</v>
      </c>
      <c r="K2425" s="22" t="n">
        <v>1.83</v>
      </c>
      <c r="L2425" s="23" t="n">
        <f aca="false">H2425*K2425</f>
        <v>3294</v>
      </c>
      <c r="M2425" s="23" t="n">
        <v>2500</v>
      </c>
      <c r="N2425" s="24" t="n">
        <f aca="false">L2425-M2425</f>
        <v>794</v>
      </c>
      <c r="O2425" s="25" t="n">
        <f aca="false">IF(L2425&gt;=M2425,1,0)</f>
        <v>1</v>
      </c>
      <c r="P2425" s="26" t="n">
        <v>0.9278</v>
      </c>
      <c r="Q2425" s="26" t="n">
        <v>0.1069</v>
      </c>
      <c r="R2425" s="25" t="n">
        <v>77</v>
      </c>
      <c r="S2425" s="21" t="n">
        <v>8</v>
      </c>
    </row>
    <row r="2426" customFormat="false" ht="15" hidden="false" customHeight="true" outlineLevel="0" collapsed="false">
      <c r="A2426" s="19" t="n">
        <v>46098</v>
      </c>
      <c r="B2426" s="1" t="s">
        <v>431</v>
      </c>
      <c r="C2426" s="1" t="s">
        <v>164</v>
      </c>
      <c r="D2426" s="1" t="n">
        <v>31</v>
      </c>
      <c r="E2426" s="1" t="s">
        <v>16</v>
      </c>
      <c r="F2426" s="1" t="s">
        <v>452</v>
      </c>
      <c r="G2426" s="1" t="s">
        <v>454</v>
      </c>
      <c r="H2426" s="20" t="n">
        <v>1450</v>
      </c>
      <c r="I2426" s="21" t="n">
        <v>18.01</v>
      </c>
      <c r="J2426" s="20" t="n">
        <f aca="false">H2426*I2426</f>
        <v>26114.5</v>
      </c>
      <c r="K2426" s="22" t="n">
        <v>1.44</v>
      </c>
      <c r="L2426" s="23" t="n">
        <f aca="false">H2426*K2426</f>
        <v>2088</v>
      </c>
      <c r="M2426" s="23" t="n">
        <v>2500</v>
      </c>
      <c r="N2426" s="24" t="n">
        <f aca="false">L2426-M2426</f>
        <v>-412</v>
      </c>
      <c r="O2426" s="25" t="n">
        <f aca="false">IF(L2426&gt;=M2426,1,0)</f>
        <v>0</v>
      </c>
      <c r="P2426" s="26" t="n">
        <v>0.7206</v>
      </c>
      <c r="Q2426" s="26" t="n">
        <v>0.1285</v>
      </c>
      <c r="R2426" s="25" t="n">
        <v>74</v>
      </c>
      <c r="S2426" s="21" t="n">
        <v>8</v>
      </c>
    </row>
    <row r="2427" customFormat="false" ht="15" hidden="false" customHeight="true" outlineLevel="0" collapsed="false">
      <c r="A2427" s="19" t="n">
        <v>46098</v>
      </c>
      <c r="B2427" s="1" t="s">
        <v>431</v>
      </c>
      <c r="C2427" s="1" t="s">
        <v>164</v>
      </c>
      <c r="D2427" s="1" t="n">
        <v>32</v>
      </c>
      <c r="E2427" s="1" t="s">
        <v>16</v>
      </c>
      <c r="F2427" s="1" t="s">
        <v>452</v>
      </c>
      <c r="G2427" s="1" t="s">
        <v>454</v>
      </c>
      <c r="H2427" s="20" t="n">
        <v>1350</v>
      </c>
      <c r="I2427" s="21" t="n">
        <v>18.01</v>
      </c>
      <c r="J2427" s="20" t="n">
        <f aca="false">H2427*I2427</f>
        <v>24313.5</v>
      </c>
      <c r="K2427" s="22" t="n">
        <v>1.66</v>
      </c>
      <c r="L2427" s="23" t="n">
        <f aca="false">H2427*K2427</f>
        <v>2241</v>
      </c>
      <c r="M2427" s="23" t="n">
        <v>2500</v>
      </c>
      <c r="N2427" s="24" t="n">
        <f aca="false">L2427-M2427</f>
        <v>-259</v>
      </c>
      <c r="O2427" s="25" t="n">
        <f aca="false">IF(L2427&gt;=M2427,1,0)</f>
        <v>0</v>
      </c>
      <c r="P2427" s="26" t="n">
        <v>0.6927</v>
      </c>
      <c r="Q2427" s="26" t="n">
        <v>0.0848</v>
      </c>
      <c r="R2427" s="25" t="n">
        <v>72</v>
      </c>
      <c r="S2427" s="21" t="n">
        <v>8</v>
      </c>
    </row>
    <row r="2428" customFormat="false" ht="15" hidden="false" customHeight="true" outlineLevel="0" collapsed="false">
      <c r="A2428" s="19" t="n">
        <v>46098</v>
      </c>
      <c r="B2428" s="1" t="s">
        <v>431</v>
      </c>
      <c r="C2428" s="1" t="s">
        <v>190</v>
      </c>
      <c r="D2428" s="1" t="n">
        <v>33</v>
      </c>
      <c r="E2428" s="1" t="s">
        <v>16</v>
      </c>
      <c r="F2428" s="1" t="s">
        <v>300</v>
      </c>
      <c r="G2428" s="1" t="s">
        <v>260</v>
      </c>
      <c r="H2428" s="20" t="n">
        <v>1600</v>
      </c>
      <c r="I2428" s="21" t="n">
        <v>16.66</v>
      </c>
      <c r="J2428" s="20" t="n">
        <f aca="false">H2428*I2428</f>
        <v>26656</v>
      </c>
      <c r="K2428" s="22" t="n">
        <v>1.4</v>
      </c>
      <c r="L2428" s="23" t="n">
        <f aca="false">H2428*K2428</f>
        <v>2240</v>
      </c>
      <c r="M2428" s="23" t="n">
        <v>2500</v>
      </c>
      <c r="N2428" s="24" t="n">
        <f aca="false">L2428-M2428</f>
        <v>-260</v>
      </c>
      <c r="O2428" s="25" t="n">
        <f aca="false">IF(L2428&gt;=M2428,1,0)</f>
        <v>0</v>
      </c>
      <c r="P2428" s="26" t="n">
        <v>0.684540318438624</v>
      </c>
      <c r="Q2428" s="26" t="n">
        <v>0.146254458977408</v>
      </c>
      <c r="R2428" s="25" t="n">
        <v>67</v>
      </c>
      <c r="S2428" s="21" t="n">
        <v>9</v>
      </c>
    </row>
    <row r="2429" customFormat="false" ht="15" hidden="false" customHeight="true" outlineLevel="0" collapsed="false">
      <c r="A2429" s="19" t="n">
        <v>46098</v>
      </c>
      <c r="B2429" s="1" t="s">
        <v>431</v>
      </c>
      <c r="C2429" s="1" t="s">
        <v>190</v>
      </c>
      <c r="D2429" s="1" t="n">
        <v>34</v>
      </c>
      <c r="E2429" s="1" t="s">
        <v>16</v>
      </c>
      <c r="F2429" s="1" t="s">
        <v>300</v>
      </c>
      <c r="G2429" s="1" t="s">
        <v>260</v>
      </c>
      <c r="H2429" s="20" t="n">
        <v>1300</v>
      </c>
      <c r="I2429" s="21" t="n">
        <v>16.66</v>
      </c>
      <c r="J2429" s="20" t="n">
        <f aca="false">H2429*I2429</f>
        <v>21658</v>
      </c>
      <c r="K2429" s="22" t="n">
        <v>1.4</v>
      </c>
      <c r="L2429" s="23" t="n">
        <f aca="false">H2429*K2429</f>
        <v>1820</v>
      </c>
      <c r="M2429" s="23" t="n">
        <v>2500</v>
      </c>
      <c r="N2429" s="24" t="n">
        <f aca="false">L2429-M2429</f>
        <v>-680</v>
      </c>
      <c r="O2429" s="25" t="n">
        <f aca="false">IF(L2429&gt;=M2429,1,0)</f>
        <v>0</v>
      </c>
      <c r="P2429" s="26" t="n">
        <v>0.644583333333333</v>
      </c>
      <c r="Q2429" s="26" t="n">
        <v>0.0947446336047372</v>
      </c>
      <c r="R2429" s="25" t="n">
        <v>78</v>
      </c>
      <c r="S2429" s="21" t="n">
        <v>8</v>
      </c>
    </row>
    <row r="2430" customFormat="false" ht="15" hidden="false" customHeight="true" outlineLevel="0" collapsed="false">
      <c r="A2430" s="19" t="n">
        <v>46098</v>
      </c>
      <c r="B2430" s="1" t="s">
        <v>431</v>
      </c>
      <c r="C2430" s="1" t="s">
        <v>190</v>
      </c>
      <c r="D2430" s="1" t="n">
        <v>35</v>
      </c>
      <c r="E2430" s="1" t="s">
        <v>455</v>
      </c>
      <c r="F2430" s="1" t="s">
        <v>183</v>
      </c>
      <c r="G2430" s="1" t="s">
        <v>456</v>
      </c>
      <c r="H2430" s="20" t="n">
        <v>2700</v>
      </c>
      <c r="I2430" s="21" t="n">
        <v>8.23</v>
      </c>
      <c r="J2430" s="20" t="n">
        <f aca="false">H2430*I2430</f>
        <v>22221</v>
      </c>
      <c r="K2430" s="22" t="n">
        <v>0.375</v>
      </c>
      <c r="L2430" s="23" t="n">
        <f aca="false">H2430*K2430</f>
        <v>1012.5</v>
      </c>
      <c r="M2430" s="23" t="n">
        <v>2500</v>
      </c>
      <c r="N2430" s="24" t="n">
        <f aca="false">L2430-M2430</f>
        <v>-1487.5</v>
      </c>
      <c r="O2430" s="25" t="n">
        <f aca="false">IF(L2430&gt;=M2430,1,0)</f>
        <v>0</v>
      </c>
      <c r="P2430" s="26" t="n">
        <v>0.670923913043478</v>
      </c>
      <c r="Q2430" s="26" t="n">
        <v>0.095440084835631</v>
      </c>
      <c r="R2430" s="25" t="n">
        <v>75</v>
      </c>
      <c r="S2430" s="21" t="n">
        <v>9</v>
      </c>
    </row>
    <row r="2431" customFormat="false" ht="15" hidden="false" customHeight="true" outlineLevel="0" collapsed="false">
      <c r="A2431" s="19" t="n">
        <v>46098</v>
      </c>
      <c r="B2431" s="1" t="s">
        <v>431</v>
      </c>
      <c r="C2431" s="1" t="s">
        <v>190</v>
      </c>
      <c r="D2431" s="1" t="n">
        <v>36</v>
      </c>
      <c r="E2431" s="1" t="s">
        <v>16</v>
      </c>
      <c r="F2431" s="1" t="s">
        <v>481</v>
      </c>
      <c r="G2431" s="1" t="s">
        <v>260</v>
      </c>
      <c r="H2431" s="20" t="n">
        <v>1200</v>
      </c>
      <c r="I2431" s="21" t="n">
        <v>19.19</v>
      </c>
      <c r="J2431" s="20" t="n">
        <f aca="false">H2431*I2431</f>
        <v>23028</v>
      </c>
      <c r="K2431" s="22" t="n">
        <v>1.51</v>
      </c>
      <c r="L2431" s="23" t="n">
        <f aca="false">H2431*K2431</f>
        <v>1812</v>
      </c>
      <c r="M2431" s="23" t="n">
        <v>2500</v>
      </c>
      <c r="N2431" s="24" t="n">
        <f aca="false">L2431-M2431</f>
        <v>-688</v>
      </c>
      <c r="O2431" s="25" t="n">
        <f aca="false">IF(L2431&gt;=M2431,1,0)</f>
        <v>0</v>
      </c>
      <c r="P2431" s="26" t="n">
        <v>0.637541528239203</v>
      </c>
      <c r="Q2431" s="26" t="n">
        <v>0.165261382799326</v>
      </c>
      <c r="R2431" s="25" t="n">
        <v>67</v>
      </c>
      <c r="S2431" s="21" t="n">
        <v>9</v>
      </c>
    </row>
    <row r="2432" customFormat="false" ht="15" hidden="false" customHeight="true" outlineLevel="0" collapsed="false">
      <c r="A2432" s="19" t="n">
        <v>46098</v>
      </c>
      <c r="B2432" s="1" t="s">
        <v>431</v>
      </c>
      <c r="C2432" s="1" t="s">
        <v>190</v>
      </c>
      <c r="D2432" s="1" t="n">
        <v>37</v>
      </c>
      <c r="E2432" s="1" t="s">
        <v>16</v>
      </c>
      <c r="F2432" s="1" t="s">
        <v>300</v>
      </c>
      <c r="G2432" s="1" t="s">
        <v>260</v>
      </c>
      <c r="H2432" s="20" t="n">
        <v>2110</v>
      </c>
      <c r="I2432" s="21" t="n">
        <v>17.42</v>
      </c>
      <c r="J2432" s="20" t="n">
        <f aca="false">H2432*I2432</f>
        <v>36756.2</v>
      </c>
      <c r="K2432" s="22" t="n">
        <v>1.4</v>
      </c>
      <c r="L2432" s="23" t="n">
        <f aca="false">H2432*K2432</f>
        <v>2954</v>
      </c>
      <c r="M2432" s="23" t="n">
        <v>2500</v>
      </c>
      <c r="N2432" s="24" t="n">
        <f aca="false">L2432-M2432</f>
        <v>454</v>
      </c>
      <c r="O2432" s="25" t="n">
        <f aca="false">IF(L2432&gt;=M2432,1,0)</f>
        <v>1</v>
      </c>
      <c r="P2432" s="26" t="n">
        <v>0.972386243386244</v>
      </c>
      <c r="Q2432" s="26" t="n">
        <v>0.0886649874055416</v>
      </c>
      <c r="R2432" s="25" t="n">
        <v>75</v>
      </c>
      <c r="S2432" s="21" t="n">
        <v>9</v>
      </c>
    </row>
    <row r="2433" customFormat="false" ht="15" hidden="false" customHeight="true" outlineLevel="0" collapsed="false">
      <c r="A2433" s="19" t="n">
        <v>46098</v>
      </c>
      <c r="B2433" s="1" t="s">
        <v>431</v>
      </c>
      <c r="C2433" s="1" t="s">
        <v>190</v>
      </c>
      <c r="D2433" s="1" t="n">
        <v>38</v>
      </c>
      <c r="E2433" s="1" t="s">
        <v>16</v>
      </c>
      <c r="F2433" s="1" t="s">
        <v>300</v>
      </c>
      <c r="G2433" s="1" t="s">
        <v>260</v>
      </c>
      <c r="H2433" s="20" t="n">
        <v>2050</v>
      </c>
      <c r="I2433" s="21" t="n">
        <v>16.66</v>
      </c>
      <c r="J2433" s="20" t="n">
        <f aca="false">H2433*I2433</f>
        <v>34153</v>
      </c>
      <c r="K2433" s="22" t="n">
        <v>1.4</v>
      </c>
      <c r="L2433" s="23" t="n">
        <f aca="false">H2433*K2433</f>
        <v>2870</v>
      </c>
      <c r="M2433" s="23" t="n">
        <v>2500</v>
      </c>
      <c r="N2433" s="24" t="n">
        <f aca="false">L2433-M2433</f>
        <v>370</v>
      </c>
      <c r="O2433" s="25" t="n">
        <f aca="false">IF(L2433&gt;=M2433,1,0)</f>
        <v>1</v>
      </c>
      <c r="P2433" s="26" t="n">
        <v>0.892189132706374</v>
      </c>
      <c r="Q2433" s="26" t="n">
        <v>0.0769230769230769</v>
      </c>
      <c r="R2433" s="25" t="n">
        <v>82</v>
      </c>
      <c r="S2433" s="21" t="n">
        <v>9</v>
      </c>
    </row>
    <row r="2434" customFormat="false" ht="15" hidden="false" customHeight="true" outlineLevel="0" collapsed="false">
      <c r="A2434" s="19" t="n">
        <v>46099</v>
      </c>
      <c r="B2434" s="1" t="s">
        <v>431</v>
      </c>
      <c r="C2434" s="1" t="s">
        <v>138</v>
      </c>
      <c r="D2434" s="1" t="n">
        <v>1</v>
      </c>
      <c r="E2434" s="1" t="s">
        <v>401</v>
      </c>
      <c r="F2434" s="1" t="s">
        <v>426</v>
      </c>
      <c r="G2434" s="1" t="s">
        <v>149</v>
      </c>
      <c r="H2434" s="20" t="n">
        <v>950</v>
      </c>
      <c r="I2434" s="21" t="n">
        <v>22.31</v>
      </c>
      <c r="J2434" s="20" t="n">
        <f aca="false">H2434*I2434</f>
        <v>21194.5</v>
      </c>
      <c r="K2434" s="22" t="n">
        <v>2.75</v>
      </c>
      <c r="L2434" s="23" t="n">
        <f aca="false">H2434*K2434</f>
        <v>2612.5</v>
      </c>
      <c r="M2434" s="23" t="n">
        <v>2500</v>
      </c>
      <c r="N2434" s="24" t="n">
        <f aca="false">L2434-M2434</f>
        <v>112.5</v>
      </c>
      <c r="O2434" s="25" t="n">
        <f aca="false">IF(L2434&gt;=M2434,1,0)</f>
        <v>1</v>
      </c>
      <c r="P2434" s="26" t="n">
        <v>0.7747</v>
      </c>
      <c r="Q2434" s="26" t="n">
        <v>0.1414</v>
      </c>
      <c r="R2434" s="25" t="n">
        <v>76</v>
      </c>
      <c r="S2434" s="21" t="n">
        <v>6</v>
      </c>
    </row>
    <row r="2435" customFormat="false" ht="15" hidden="false" customHeight="true" outlineLevel="0" collapsed="false">
      <c r="A2435" s="19" t="n">
        <v>46099</v>
      </c>
      <c r="B2435" s="1" t="s">
        <v>431</v>
      </c>
      <c r="C2435" s="1" t="s">
        <v>138</v>
      </c>
      <c r="D2435" s="1" t="n">
        <v>2</v>
      </c>
      <c r="E2435" s="1" t="s">
        <v>401</v>
      </c>
      <c r="F2435" s="1" t="s">
        <v>402</v>
      </c>
      <c r="G2435" s="1" t="s">
        <v>416</v>
      </c>
      <c r="H2435" s="20" t="n">
        <v>950</v>
      </c>
      <c r="I2435" s="21" t="n">
        <v>22.11</v>
      </c>
      <c r="J2435" s="20" t="n">
        <f aca="false">H2435*I2435</f>
        <v>21004.5</v>
      </c>
      <c r="K2435" s="22" t="n">
        <v>2.75</v>
      </c>
      <c r="L2435" s="23" t="n">
        <f aca="false">H2435*K2435</f>
        <v>2612.5</v>
      </c>
      <c r="M2435" s="23" t="n">
        <v>2500</v>
      </c>
      <c r="N2435" s="24" t="n">
        <f aca="false">L2435-M2435</f>
        <v>112.5</v>
      </c>
      <c r="O2435" s="25" t="n">
        <f aca="false">IF(L2435&gt;=M2435,1,0)</f>
        <v>1</v>
      </c>
      <c r="P2435" s="26" t="n">
        <v>0.7779</v>
      </c>
      <c r="Q2435" s="26" t="n">
        <v>0.1036</v>
      </c>
      <c r="R2435" s="25" t="n">
        <v>75</v>
      </c>
      <c r="S2435" s="21" t="n">
        <v>6</v>
      </c>
    </row>
    <row r="2436" customFormat="false" ht="15" hidden="false" customHeight="true" outlineLevel="0" collapsed="false">
      <c r="A2436" s="19" t="n">
        <v>46099</v>
      </c>
      <c r="B2436" s="1" t="s">
        <v>431</v>
      </c>
      <c r="C2436" s="1" t="s">
        <v>138</v>
      </c>
      <c r="D2436" s="1" t="n">
        <v>3</v>
      </c>
      <c r="E2436" s="1" t="s">
        <v>13</v>
      </c>
      <c r="F2436" s="1" t="s">
        <v>472</v>
      </c>
      <c r="G2436" s="1" t="s">
        <v>149</v>
      </c>
      <c r="H2436" s="20" t="n">
        <v>750</v>
      </c>
      <c r="I2436" s="21" t="n">
        <v>21.71</v>
      </c>
      <c r="J2436" s="20" t="n">
        <f aca="false">H2436*I2436</f>
        <v>16282.5</v>
      </c>
      <c r="K2436" s="22" t="n">
        <v>1.5</v>
      </c>
      <c r="L2436" s="23" t="n">
        <f aca="false">H2436*K2436</f>
        <v>1125</v>
      </c>
      <c r="M2436" s="23" t="n">
        <v>2500</v>
      </c>
      <c r="N2436" s="24" t="n">
        <f aca="false">L2436-M2436</f>
        <v>-1375</v>
      </c>
      <c r="O2436" s="25" t="n">
        <f aca="false">IF(L2436&gt;=M2436,1,0)</f>
        <v>0</v>
      </c>
      <c r="P2436" s="26" t="n">
        <v>0.6282</v>
      </c>
      <c r="Q2436" s="26" t="n">
        <v>0.2338</v>
      </c>
      <c r="R2436" s="25" t="n">
        <v>72</v>
      </c>
      <c r="S2436" s="21" t="n">
        <v>6</v>
      </c>
    </row>
    <row r="2437" customFormat="false" ht="15" hidden="false" customHeight="true" outlineLevel="0" collapsed="false">
      <c r="A2437" s="19" t="n">
        <v>46099</v>
      </c>
      <c r="B2437" s="1" t="s">
        <v>431</v>
      </c>
      <c r="C2437" s="1" t="s">
        <v>138</v>
      </c>
      <c r="D2437" s="1" t="n">
        <v>4</v>
      </c>
      <c r="E2437" s="1" t="s">
        <v>145</v>
      </c>
      <c r="F2437" s="1" t="s">
        <v>211</v>
      </c>
      <c r="G2437" s="1" t="s">
        <v>215</v>
      </c>
      <c r="H2437" s="20" t="n">
        <v>950</v>
      </c>
      <c r="I2437" s="21" t="n">
        <v>21.54</v>
      </c>
      <c r="J2437" s="20" t="n">
        <f aca="false">H2437*I2437</f>
        <v>20463</v>
      </c>
      <c r="K2437" s="22" t="n">
        <v>3</v>
      </c>
      <c r="L2437" s="23" t="n">
        <f aca="false">H2437*K2437</f>
        <v>2850</v>
      </c>
      <c r="M2437" s="23" t="n">
        <v>2500</v>
      </c>
      <c r="N2437" s="24" t="n">
        <f aca="false">L2437-M2437</f>
        <v>350</v>
      </c>
      <c r="O2437" s="25" t="n">
        <f aca="false">IF(L2437&gt;=M2437,1,0)</f>
        <v>1</v>
      </c>
      <c r="P2437" s="26" t="n">
        <v>0.7681</v>
      </c>
      <c r="Q2437" s="26" t="n">
        <v>0.103</v>
      </c>
      <c r="R2437" s="25" t="n">
        <v>74</v>
      </c>
      <c r="S2437" s="21" t="n">
        <v>6</v>
      </c>
    </row>
    <row r="2438" customFormat="false" ht="15" hidden="false" customHeight="true" outlineLevel="0" collapsed="false">
      <c r="A2438" s="19" t="n">
        <v>46099</v>
      </c>
      <c r="B2438" s="1" t="s">
        <v>431</v>
      </c>
      <c r="C2438" s="1" t="s">
        <v>138</v>
      </c>
      <c r="D2438" s="1" t="n">
        <v>5</v>
      </c>
      <c r="E2438" s="1" t="s">
        <v>13</v>
      </c>
      <c r="F2438" s="1" t="s">
        <v>482</v>
      </c>
      <c r="G2438" s="1" t="s">
        <v>149</v>
      </c>
      <c r="H2438" s="20" t="n">
        <v>1200</v>
      </c>
      <c r="I2438" s="21" t="n">
        <v>12.43</v>
      </c>
      <c r="J2438" s="20" t="n">
        <f aca="false">H2438*I2438</f>
        <v>14916</v>
      </c>
      <c r="K2438" s="22" t="n">
        <v>1</v>
      </c>
      <c r="L2438" s="23" t="n">
        <f aca="false">H2438*K2438</f>
        <v>1200</v>
      </c>
      <c r="M2438" s="23" t="n">
        <v>2500</v>
      </c>
      <c r="N2438" s="24" t="n">
        <f aca="false">L2438-M2438</f>
        <v>-1300</v>
      </c>
      <c r="O2438" s="25" t="n">
        <f aca="false">IF(L2438&gt;=M2438,1,0)</f>
        <v>0</v>
      </c>
      <c r="P2438" s="26" t="n">
        <v>0.7023</v>
      </c>
      <c r="Q2438" s="26" t="n">
        <v>0.1848</v>
      </c>
      <c r="R2438" s="25" t="n">
        <v>59</v>
      </c>
      <c r="S2438" s="21" t="n">
        <v>6</v>
      </c>
    </row>
    <row r="2439" customFormat="false" ht="15" hidden="false" customHeight="true" outlineLevel="0" collapsed="false">
      <c r="A2439" s="19" t="n">
        <v>46099</v>
      </c>
      <c r="B2439" s="1" t="s">
        <v>431</v>
      </c>
      <c r="C2439" s="1" t="s">
        <v>138</v>
      </c>
      <c r="D2439" s="1" t="n">
        <v>6</v>
      </c>
      <c r="E2439" s="1" t="s">
        <v>401</v>
      </c>
      <c r="F2439" s="1" t="s">
        <v>443</v>
      </c>
      <c r="G2439" s="1" t="s">
        <v>444</v>
      </c>
      <c r="H2439" s="20" t="n">
        <v>850</v>
      </c>
      <c r="I2439" s="21" t="n">
        <v>26.24</v>
      </c>
      <c r="J2439" s="20" t="n">
        <f aca="false">H2439*I2439</f>
        <v>22304</v>
      </c>
      <c r="K2439" s="22" t="n">
        <v>3</v>
      </c>
      <c r="L2439" s="23" t="n">
        <f aca="false">H2439*K2439</f>
        <v>2550</v>
      </c>
      <c r="M2439" s="23" t="n">
        <v>2500</v>
      </c>
      <c r="N2439" s="24" t="n">
        <f aca="false">L2439-M2439</f>
        <v>50</v>
      </c>
      <c r="O2439" s="25" t="n">
        <f aca="false">IF(L2439&gt;=M2439,1,0)</f>
        <v>1</v>
      </c>
      <c r="P2439" s="26" t="n">
        <v>0.7376</v>
      </c>
      <c r="Q2439" s="26" t="n">
        <v>0.1451</v>
      </c>
      <c r="R2439" s="25" t="n">
        <v>84</v>
      </c>
      <c r="S2439" s="21" t="n">
        <v>6</v>
      </c>
    </row>
    <row r="2440" customFormat="false" ht="15" hidden="false" customHeight="true" outlineLevel="0" collapsed="false">
      <c r="A2440" s="19" t="n">
        <v>46099</v>
      </c>
      <c r="B2440" s="1" t="s">
        <v>431</v>
      </c>
      <c r="C2440" s="1" t="s">
        <v>138</v>
      </c>
      <c r="D2440" s="1" t="n">
        <v>7</v>
      </c>
      <c r="E2440" s="1" t="s">
        <v>13</v>
      </c>
      <c r="F2440" s="1" t="s">
        <v>235</v>
      </c>
      <c r="G2440" s="1" t="s">
        <v>149</v>
      </c>
      <c r="H2440" s="20" t="n">
        <v>1150</v>
      </c>
      <c r="I2440" s="21" t="n">
        <v>19.64</v>
      </c>
      <c r="J2440" s="20" t="n">
        <f aca="false">H2440*I2440</f>
        <v>22586</v>
      </c>
      <c r="K2440" s="22" t="n">
        <v>2.2</v>
      </c>
      <c r="L2440" s="23" t="n">
        <f aca="false">H2440*K2440</f>
        <v>2530</v>
      </c>
      <c r="M2440" s="23" t="n">
        <v>2500</v>
      </c>
      <c r="N2440" s="24" t="n">
        <f aca="false">L2440-M2440</f>
        <v>30</v>
      </c>
      <c r="O2440" s="25" t="n">
        <f aca="false">IF(L2440&gt;=M2440,1,0)</f>
        <v>1</v>
      </c>
      <c r="P2440" s="26" t="n">
        <v>0.9093</v>
      </c>
      <c r="Q2440" s="26" t="n">
        <v>0.1327</v>
      </c>
      <c r="R2440" s="25" t="n">
        <v>69</v>
      </c>
      <c r="S2440" s="21" t="n">
        <v>6</v>
      </c>
    </row>
    <row r="2441" customFormat="false" ht="15" hidden="false" customHeight="true" outlineLevel="0" collapsed="false">
      <c r="A2441" s="19" t="n">
        <v>46099</v>
      </c>
      <c r="B2441" s="1" t="s">
        <v>431</v>
      </c>
      <c r="C2441" s="1" t="s">
        <v>138</v>
      </c>
      <c r="D2441" s="1" t="n">
        <v>8</v>
      </c>
      <c r="E2441" s="1" t="s">
        <v>13</v>
      </c>
      <c r="F2441" s="1" t="s">
        <v>472</v>
      </c>
      <c r="G2441" s="1" t="s">
        <v>149</v>
      </c>
      <c r="H2441" s="20" t="n">
        <v>850</v>
      </c>
      <c r="I2441" s="21" t="n">
        <v>21.71</v>
      </c>
      <c r="J2441" s="20" t="n">
        <f aca="false">H2441*I2441</f>
        <v>18453.5</v>
      </c>
      <c r="K2441" s="22" t="n">
        <v>1.5</v>
      </c>
      <c r="L2441" s="23" t="n">
        <f aca="false">H2441*K2441</f>
        <v>1275</v>
      </c>
      <c r="M2441" s="23" t="n">
        <v>2500</v>
      </c>
      <c r="N2441" s="24" t="n">
        <f aca="false">L2441-M2441</f>
        <v>-1225</v>
      </c>
      <c r="O2441" s="25" t="n">
        <f aca="false">IF(L2441&gt;=M2441,1,0)</f>
        <v>0</v>
      </c>
      <c r="P2441" s="26" t="n">
        <v>0.7022</v>
      </c>
      <c r="Q2441" s="26" t="n">
        <v>0.1815</v>
      </c>
      <c r="R2441" s="25" t="n">
        <v>73</v>
      </c>
      <c r="S2441" s="21" t="n">
        <v>6</v>
      </c>
    </row>
    <row r="2442" customFormat="false" ht="15" hidden="false" customHeight="true" outlineLevel="0" collapsed="false">
      <c r="A2442" s="19" t="n">
        <v>46099</v>
      </c>
      <c r="B2442" s="1" t="s">
        <v>431</v>
      </c>
      <c r="C2442" s="1" t="s">
        <v>138</v>
      </c>
      <c r="D2442" s="1" t="n">
        <v>9</v>
      </c>
      <c r="E2442" s="1" t="s">
        <v>16</v>
      </c>
      <c r="F2442" s="1" t="s">
        <v>471</v>
      </c>
      <c r="G2442" s="1" t="s">
        <v>475</v>
      </c>
      <c r="H2442" s="20" t="n">
        <v>700</v>
      </c>
      <c r="I2442" s="21" t="n">
        <v>19.38</v>
      </c>
      <c r="J2442" s="20" t="n">
        <f aca="false">H2442*I2442</f>
        <v>13566</v>
      </c>
      <c r="K2442" s="22" t="n">
        <v>1.4</v>
      </c>
      <c r="L2442" s="23" t="n">
        <f aca="false">H2442*K2442</f>
        <v>980</v>
      </c>
      <c r="M2442" s="23" t="n">
        <v>2500</v>
      </c>
      <c r="N2442" s="24" t="n">
        <f aca="false">L2442-M2442</f>
        <v>-1520</v>
      </c>
      <c r="O2442" s="25" t="n">
        <f aca="false">IF(L2442&gt;=M2442,1,0)</f>
        <v>0</v>
      </c>
      <c r="P2442" s="26" t="n">
        <v>0.5797</v>
      </c>
      <c r="Q2442" s="26" t="n">
        <v>0.125</v>
      </c>
      <c r="R2442" s="25" t="n">
        <v>65</v>
      </c>
      <c r="S2442" s="21" t="n">
        <v>6</v>
      </c>
    </row>
    <row r="2443" customFormat="false" ht="15" hidden="false" customHeight="true" outlineLevel="0" collapsed="false">
      <c r="A2443" s="19" t="n">
        <v>46099</v>
      </c>
      <c r="B2443" s="1" t="s">
        <v>431</v>
      </c>
      <c r="C2443" s="1" t="s">
        <v>138</v>
      </c>
      <c r="D2443" s="1" t="n">
        <v>10</v>
      </c>
      <c r="E2443" s="1" t="s">
        <v>401</v>
      </c>
      <c r="F2443" s="1" t="s">
        <v>476</v>
      </c>
      <c r="G2443" s="1" t="s">
        <v>483</v>
      </c>
      <c r="H2443" s="20" t="n">
        <v>500</v>
      </c>
      <c r="I2443" s="21" t="n">
        <v>21.38</v>
      </c>
      <c r="J2443" s="20" t="n">
        <f aca="false">H2443*I2443</f>
        <v>10690</v>
      </c>
      <c r="K2443" s="22" t="n">
        <v>2.75</v>
      </c>
      <c r="L2443" s="23" t="n">
        <f aca="false">H2443*K2443</f>
        <v>1375</v>
      </c>
      <c r="M2443" s="23" t="n">
        <v>2500</v>
      </c>
      <c r="N2443" s="24" t="n">
        <f aca="false">L2443-M2443</f>
        <v>-1125</v>
      </c>
      <c r="O2443" s="25" t="n">
        <f aca="false">IF(L2443&gt;=M2443,1,0)</f>
        <v>0</v>
      </c>
      <c r="P2443" s="26" t="n">
        <v>0.4304</v>
      </c>
      <c r="Q2443" s="26" t="n">
        <v>0.1456</v>
      </c>
      <c r="R2443" s="25" t="n">
        <v>69</v>
      </c>
      <c r="S2443" s="21" t="n">
        <v>6</v>
      </c>
    </row>
    <row r="2444" customFormat="false" ht="15" hidden="false" customHeight="true" outlineLevel="0" collapsed="false">
      <c r="A2444" s="19" t="n">
        <v>46099</v>
      </c>
      <c r="B2444" s="1" t="s">
        <v>431</v>
      </c>
      <c r="C2444" s="1" t="s">
        <v>138</v>
      </c>
      <c r="D2444" s="1" t="n">
        <v>11</v>
      </c>
      <c r="E2444" s="1" t="s">
        <v>401</v>
      </c>
      <c r="F2444" s="1" t="s">
        <v>485</v>
      </c>
      <c r="G2444" s="1" t="s">
        <v>469</v>
      </c>
      <c r="H2444" s="20" t="n">
        <v>450</v>
      </c>
      <c r="I2444" s="21" t="n">
        <v>22.03</v>
      </c>
      <c r="J2444" s="20" t="n">
        <f aca="false">H2444*I2444</f>
        <v>9913.5</v>
      </c>
      <c r="K2444" s="22" t="n">
        <v>2.75</v>
      </c>
      <c r="L2444" s="23" t="n">
        <f aca="false">H2444*K2444</f>
        <v>1237.5</v>
      </c>
      <c r="M2444" s="23" t="n">
        <v>2500</v>
      </c>
      <c r="N2444" s="24" t="n">
        <f aca="false">L2444-M2444</f>
        <v>-1262.5</v>
      </c>
      <c r="O2444" s="25" t="n">
        <f aca="false">IF(L2444&gt;=M2444,1,0)</f>
        <v>0</v>
      </c>
      <c r="P2444" s="26" t="n">
        <v>0.3934</v>
      </c>
      <c r="Q2444" s="26" t="n">
        <v>0.125</v>
      </c>
      <c r="R2444" s="25" t="n">
        <v>70</v>
      </c>
      <c r="S2444" s="21" t="n">
        <v>6</v>
      </c>
    </row>
    <row r="2445" customFormat="false" ht="15" hidden="false" customHeight="true" outlineLevel="0" collapsed="false">
      <c r="A2445" s="19" t="n">
        <v>46099</v>
      </c>
      <c r="B2445" s="1" t="s">
        <v>431</v>
      </c>
      <c r="C2445" s="1" t="s">
        <v>138</v>
      </c>
      <c r="D2445" s="1" t="n">
        <v>12</v>
      </c>
      <c r="E2445" s="1" t="s">
        <v>401</v>
      </c>
      <c r="F2445" s="1" t="s">
        <v>402</v>
      </c>
      <c r="G2445" s="1" t="s">
        <v>416</v>
      </c>
      <c r="H2445" s="20" t="n">
        <v>600</v>
      </c>
      <c r="I2445" s="21" t="n">
        <v>22.11</v>
      </c>
      <c r="J2445" s="20" t="n">
        <f aca="false">H2445*I2445</f>
        <v>13266</v>
      </c>
      <c r="K2445" s="22" t="n">
        <v>2.75</v>
      </c>
      <c r="L2445" s="23" t="n">
        <f aca="false">H2445*K2445</f>
        <v>1650</v>
      </c>
      <c r="M2445" s="23" t="n">
        <v>2500</v>
      </c>
      <c r="N2445" s="24" t="n">
        <f aca="false">L2445-M2445</f>
        <v>-850</v>
      </c>
      <c r="O2445" s="25" t="n">
        <f aca="false">IF(L2445&gt;=M2445,1,0)</f>
        <v>0</v>
      </c>
      <c r="P2445" s="26" t="n">
        <v>0.5048</v>
      </c>
      <c r="Q2445" s="26" t="n">
        <v>0.1587</v>
      </c>
      <c r="R2445" s="25" t="n">
        <v>73</v>
      </c>
      <c r="S2445" s="21" t="n">
        <v>6</v>
      </c>
    </row>
    <row r="2446" customFormat="false" ht="15" hidden="false" customHeight="true" outlineLevel="0" collapsed="false">
      <c r="A2446" s="19" t="n">
        <v>46099</v>
      </c>
      <c r="B2446" s="1" t="s">
        <v>431</v>
      </c>
      <c r="C2446" s="1" t="s">
        <v>138</v>
      </c>
      <c r="D2446" s="1" t="n">
        <v>13</v>
      </c>
      <c r="E2446" s="1" t="s">
        <v>10</v>
      </c>
      <c r="F2446" s="1" t="s">
        <v>167</v>
      </c>
      <c r="G2446" s="1" t="s">
        <v>208</v>
      </c>
      <c r="H2446" s="20" t="n">
        <v>1150</v>
      </c>
      <c r="I2446" s="21" t="n">
        <v>18.7</v>
      </c>
      <c r="J2446" s="20" t="n">
        <f aca="false">H2446*I2446</f>
        <v>21505</v>
      </c>
      <c r="K2446" s="22" t="n">
        <v>1.53</v>
      </c>
      <c r="L2446" s="23" t="n">
        <f aca="false">H2446*K2446</f>
        <v>1759.5</v>
      </c>
      <c r="M2446" s="23" t="n">
        <v>2500</v>
      </c>
      <c r="N2446" s="24" t="n">
        <f aca="false">L2446-M2446</f>
        <v>-740.5</v>
      </c>
      <c r="O2446" s="25" t="n">
        <f aca="false">IF(L2446&gt;=M2446,1,0)</f>
        <v>0</v>
      </c>
      <c r="P2446" s="26" t="n">
        <v>0.8414</v>
      </c>
      <c r="Q2446" s="26" t="n">
        <v>0.1209</v>
      </c>
      <c r="R2446" s="25" t="n">
        <v>71</v>
      </c>
      <c r="S2446" s="21" t="n">
        <v>6</v>
      </c>
    </row>
    <row r="2447" customFormat="false" ht="15" hidden="false" customHeight="true" outlineLevel="0" collapsed="false">
      <c r="A2447" s="19" t="n">
        <v>46099</v>
      </c>
      <c r="B2447" s="1" t="s">
        <v>431</v>
      </c>
      <c r="C2447" s="1" t="s">
        <v>138</v>
      </c>
      <c r="D2447" s="1" t="n">
        <v>14</v>
      </c>
      <c r="E2447" s="1" t="s">
        <v>10</v>
      </c>
      <c r="F2447" s="1" t="s">
        <v>160</v>
      </c>
      <c r="G2447" s="1" t="s">
        <v>161</v>
      </c>
      <c r="H2447" s="20" t="n">
        <v>1100</v>
      </c>
      <c r="I2447" s="21" t="n">
        <v>22.05</v>
      </c>
      <c r="J2447" s="20" t="n">
        <f aca="false">H2447*I2447</f>
        <v>24255</v>
      </c>
      <c r="K2447" s="22" t="n">
        <v>1.83</v>
      </c>
      <c r="L2447" s="23" t="n">
        <f aca="false">H2447*K2447</f>
        <v>2013</v>
      </c>
      <c r="M2447" s="23" t="n">
        <v>2500</v>
      </c>
      <c r="N2447" s="24" t="n">
        <f aca="false">L2447-M2447</f>
        <v>-487</v>
      </c>
      <c r="O2447" s="25" t="n">
        <f aca="false">IF(L2447&gt;=M2447,1,0)</f>
        <v>0</v>
      </c>
      <c r="P2447" s="26" t="n">
        <v>0.9229</v>
      </c>
      <c r="Q2447" s="26" t="n">
        <v>0.1762</v>
      </c>
      <c r="R2447" s="25" t="n">
        <v>73</v>
      </c>
      <c r="S2447" s="21" t="n">
        <v>6</v>
      </c>
    </row>
    <row r="2448" customFormat="false" ht="15" hidden="false" customHeight="true" outlineLevel="0" collapsed="false">
      <c r="A2448" s="19" t="n">
        <v>46099</v>
      </c>
      <c r="B2448" s="1" t="s">
        <v>431</v>
      </c>
      <c r="C2448" s="1" t="s">
        <v>138</v>
      </c>
      <c r="D2448" s="1" t="n">
        <v>15</v>
      </c>
      <c r="E2448" s="1" t="s">
        <v>10</v>
      </c>
      <c r="F2448" s="1" t="s">
        <v>167</v>
      </c>
      <c r="G2448" s="1" t="s">
        <v>208</v>
      </c>
      <c r="H2448" s="20" t="n">
        <v>1300</v>
      </c>
      <c r="I2448" s="21" t="n">
        <v>18.43</v>
      </c>
      <c r="J2448" s="20" t="n">
        <f aca="false">H2448*I2448</f>
        <v>23959</v>
      </c>
      <c r="K2448" s="22" t="n">
        <v>1.53</v>
      </c>
      <c r="L2448" s="23" t="n">
        <f aca="false">H2448*K2448</f>
        <v>1989</v>
      </c>
      <c r="M2448" s="23" t="n">
        <v>2500</v>
      </c>
      <c r="N2448" s="24" t="n">
        <f aca="false">L2448-M2448</f>
        <v>-511</v>
      </c>
      <c r="O2448" s="25" t="n">
        <f aca="false">IF(L2448&gt;=M2448,1,0)</f>
        <v>0</v>
      </c>
      <c r="P2448" s="26" t="n">
        <v>0.8994</v>
      </c>
      <c r="Q2448" s="26" t="n">
        <v>0.15</v>
      </c>
      <c r="R2448" s="25" t="n">
        <v>74</v>
      </c>
      <c r="S2448" s="21" t="n">
        <v>6</v>
      </c>
    </row>
    <row r="2449" customFormat="false" ht="15" hidden="false" customHeight="true" outlineLevel="0" collapsed="false">
      <c r="A2449" s="19" t="n">
        <v>46099</v>
      </c>
      <c r="B2449" s="1" t="s">
        <v>431</v>
      </c>
      <c r="C2449" s="1" t="s">
        <v>138</v>
      </c>
      <c r="D2449" s="1" t="n">
        <v>16</v>
      </c>
      <c r="E2449" s="1" t="s">
        <v>10</v>
      </c>
      <c r="F2449" s="1" t="s">
        <v>488</v>
      </c>
      <c r="G2449" s="1" t="s">
        <v>442</v>
      </c>
      <c r="H2449" s="20" t="n">
        <v>580</v>
      </c>
      <c r="I2449" s="21" t="n">
        <v>31.85</v>
      </c>
      <c r="J2449" s="20" t="n">
        <f aca="false">H2449*I2449</f>
        <v>18473</v>
      </c>
      <c r="K2449" s="22" t="n">
        <v>1.53</v>
      </c>
      <c r="L2449" s="23" t="n">
        <f aca="false">H2449*K2449</f>
        <v>887.4</v>
      </c>
      <c r="M2449" s="23" t="n">
        <v>2500</v>
      </c>
      <c r="N2449" s="24" t="n">
        <f aca="false">L2449-M2449</f>
        <v>-1612.6</v>
      </c>
      <c r="O2449" s="25" t="n">
        <f aca="false">IF(L2449&gt;=M2449,1,0)</f>
        <v>0</v>
      </c>
      <c r="P2449" s="26" t="n">
        <v>0.6842</v>
      </c>
      <c r="Q2449" s="26" t="n">
        <v>0.1948</v>
      </c>
      <c r="R2449" s="25" t="n">
        <v>75</v>
      </c>
      <c r="S2449" s="21" t="n">
        <v>6</v>
      </c>
    </row>
    <row r="2450" customFormat="false" ht="15" hidden="false" customHeight="true" outlineLevel="0" collapsed="false">
      <c r="A2450" s="19" t="n">
        <v>46099</v>
      </c>
      <c r="B2450" s="1" t="s">
        <v>431</v>
      </c>
      <c r="C2450" s="1" t="s">
        <v>164</v>
      </c>
      <c r="D2450" s="1" t="n">
        <v>17</v>
      </c>
      <c r="E2450" s="1" t="s">
        <v>16</v>
      </c>
      <c r="F2450" s="1" t="s">
        <v>471</v>
      </c>
      <c r="G2450" s="1" t="s">
        <v>475</v>
      </c>
      <c r="H2450" s="20" t="n">
        <v>900</v>
      </c>
      <c r="I2450" s="21" t="n">
        <v>19.38</v>
      </c>
      <c r="J2450" s="20" t="n">
        <f aca="false">H2450*I2450</f>
        <v>17442</v>
      </c>
      <c r="K2450" s="22" t="n">
        <v>1.4</v>
      </c>
      <c r="L2450" s="23" t="n">
        <f aca="false">H2450*K2450</f>
        <v>1260</v>
      </c>
      <c r="M2450" s="23" t="n">
        <v>2500</v>
      </c>
      <c r="N2450" s="24" t="n">
        <f aca="false">L2450-M2450</f>
        <v>-1240</v>
      </c>
      <c r="O2450" s="25" t="n">
        <f aca="false">IF(L2450&gt;=M2450,1,0)</f>
        <v>0</v>
      </c>
      <c r="P2450" s="26" t="n">
        <v>0.6921</v>
      </c>
      <c r="Q2450" s="26" t="n">
        <v>0.064</v>
      </c>
      <c r="R2450" s="25" t="n">
        <v>70</v>
      </c>
      <c r="S2450" s="21" t="n">
        <v>6</v>
      </c>
    </row>
    <row r="2451" customFormat="false" ht="15" hidden="false" customHeight="true" outlineLevel="0" collapsed="false">
      <c r="A2451" s="19" t="n">
        <v>46099</v>
      </c>
      <c r="B2451" s="1" t="s">
        <v>431</v>
      </c>
      <c r="C2451" s="1" t="s">
        <v>164</v>
      </c>
      <c r="D2451" s="1" t="n">
        <v>18</v>
      </c>
      <c r="E2451" s="1" t="s">
        <v>10</v>
      </c>
      <c r="F2451" s="1" t="s">
        <v>160</v>
      </c>
      <c r="G2451" s="1" t="s">
        <v>161</v>
      </c>
      <c r="H2451" s="20" t="n">
        <v>1200</v>
      </c>
      <c r="I2451" s="21" t="n">
        <v>22.05</v>
      </c>
      <c r="J2451" s="20" t="n">
        <f aca="false">H2451*I2451</f>
        <v>26460</v>
      </c>
      <c r="K2451" s="22" t="n">
        <v>1.83</v>
      </c>
      <c r="L2451" s="23" t="n">
        <f aca="false">H2451*K2451</f>
        <v>2196</v>
      </c>
      <c r="M2451" s="23" t="n">
        <v>2500</v>
      </c>
      <c r="N2451" s="24" t="n">
        <f aca="false">L2451-M2451</f>
        <v>-304</v>
      </c>
      <c r="O2451" s="25" t="n">
        <f aca="false">IF(L2451&gt;=M2451,1,0)</f>
        <v>0</v>
      </c>
      <c r="P2451" s="26" t="n">
        <v>0.8855</v>
      </c>
      <c r="Q2451" s="26" t="n">
        <v>0.0757</v>
      </c>
      <c r="R2451" s="25" t="n">
        <v>83</v>
      </c>
      <c r="S2451" s="21" t="n">
        <v>6</v>
      </c>
    </row>
    <row r="2452" customFormat="false" ht="15" hidden="false" customHeight="true" outlineLevel="0" collapsed="false">
      <c r="A2452" s="19" t="n">
        <v>46099</v>
      </c>
      <c r="B2452" s="1" t="s">
        <v>431</v>
      </c>
      <c r="C2452" s="1" t="s">
        <v>164</v>
      </c>
      <c r="D2452" s="1" t="n">
        <v>19</v>
      </c>
      <c r="E2452" s="1" t="s">
        <v>10</v>
      </c>
      <c r="F2452" s="1" t="s">
        <v>167</v>
      </c>
      <c r="G2452" s="1" t="s">
        <v>208</v>
      </c>
      <c r="H2452" s="20" t="n">
        <v>1500</v>
      </c>
      <c r="I2452" s="21" t="n">
        <v>19.05</v>
      </c>
      <c r="J2452" s="20" t="n">
        <f aca="false">H2452*I2452</f>
        <v>28575</v>
      </c>
      <c r="K2452" s="22" t="n">
        <v>1.83</v>
      </c>
      <c r="L2452" s="23" t="n">
        <f aca="false">H2452*K2452</f>
        <v>2745</v>
      </c>
      <c r="M2452" s="23" t="n">
        <v>2500</v>
      </c>
      <c r="N2452" s="24" t="n">
        <f aca="false">L2452-M2452</f>
        <v>245</v>
      </c>
      <c r="O2452" s="25" t="n">
        <f aca="false">IF(L2452&gt;=M2452,1,0)</f>
        <v>1</v>
      </c>
      <c r="P2452" s="26" t="n">
        <v>0.9563</v>
      </c>
      <c r="Q2452" s="26" t="n">
        <v>0.0713</v>
      </c>
      <c r="R2452" s="25" t="n">
        <v>83</v>
      </c>
      <c r="S2452" s="21" t="n">
        <v>6</v>
      </c>
    </row>
    <row r="2453" customFormat="false" ht="15" hidden="false" customHeight="true" outlineLevel="0" collapsed="false">
      <c r="A2453" s="19" t="n">
        <v>46099</v>
      </c>
      <c r="B2453" s="1" t="s">
        <v>431</v>
      </c>
      <c r="C2453" s="1" t="s">
        <v>164</v>
      </c>
      <c r="D2453" s="1" t="n">
        <v>20</v>
      </c>
      <c r="E2453" s="1" t="s">
        <v>16</v>
      </c>
      <c r="F2453" s="1" t="s">
        <v>452</v>
      </c>
      <c r="G2453" s="1" t="s">
        <v>457</v>
      </c>
      <c r="H2453" s="20" t="n">
        <v>1100</v>
      </c>
      <c r="I2453" s="21" t="n">
        <v>18.01</v>
      </c>
      <c r="J2453" s="20" t="n">
        <f aca="false">H2453*I2453</f>
        <v>19811</v>
      </c>
      <c r="K2453" s="22" t="n">
        <v>1.4</v>
      </c>
      <c r="L2453" s="23" t="n">
        <f aca="false">H2453*K2453</f>
        <v>1540</v>
      </c>
      <c r="M2453" s="23" t="n">
        <v>2500</v>
      </c>
      <c r="N2453" s="24" t="n">
        <f aca="false">L2453-M2453</f>
        <v>-960</v>
      </c>
      <c r="O2453" s="25" t="n">
        <f aca="false">IF(L2453&gt;=M2453,1,0)</f>
        <v>0</v>
      </c>
      <c r="P2453" s="26" t="n">
        <v>0.7643</v>
      </c>
      <c r="Q2453" s="26" t="n">
        <v>0.0717</v>
      </c>
      <c r="R2453" s="25" t="n">
        <v>72</v>
      </c>
      <c r="S2453" s="21" t="n">
        <v>6</v>
      </c>
    </row>
    <row r="2454" customFormat="false" ht="15" hidden="false" customHeight="true" outlineLevel="0" collapsed="false">
      <c r="A2454" s="19" t="n">
        <v>46099</v>
      </c>
      <c r="B2454" s="1" t="s">
        <v>431</v>
      </c>
      <c r="C2454" s="1" t="s">
        <v>164</v>
      </c>
      <c r="D2454" s="1" t="n">
        <v>21</v>
      </c>
      <c r="E2454" s="1" t="s">
        <v>461</v>
      </c>
      <c r="F2454" s="1" t="s">
        <v>462</v>
      </c>
      <c r="G2454" s="1" t="s">
        <v>464</v>
      </c>
      <c r="H2454" s="20" t="n">
        <v>750</v>
      </c>
      <c r="I2454" s="21" t="n">
        <v>24.46</v>
      </c>
      <c r="J2454" s="20" t="n">
        <f aca="false">H2454*I2454</f>
        <v>18345</v>
      </c>
      <c r="K2454" s="22" t="n">
        <v>1.7</v>
      </c>
      <c r="L2454" s="23" t="n">
        <f aca="false">H2454*K2454</f>
        <v>1275</v>
      </c>
      <c r="M2454" s="23" t="n">
        <v>2500</v>
      </c>
      <c r="N2454" s="24" t="n">
        <f aca="false">L2454-M2454</f>
        <v>-1225</v>
      </c>
      <c r="O2454" s="25" t="n">
        <f aca="false">IF(L2454&gt;=M2454,1,0)</f>
        <v>0</v>
      </c>
      <c r="P2454" s="26" t="n">
        <v>0.6618</v>
      </c>
      <c r="Q2454" s="26" t="n">
        <v>0.0813</v>
      </c>
      <c r="R2454" s="25" t="n">
        <v>77</v>
      </c>
      <c r="S2454" s="21" t="n">
        <v>6</v>
      </c>
    </row>
    <row r="2455" customFormat="false" ht="15" hidden="false" customHeight="true" outlineLevel="0" collapsed="false">
      <c r="A2455" s="19" t="n">
        <v>46099</v>
      </c>
      <c r="B2455" s="1" t="s">
        <v>431</v>
      </c>
      <c r="C2455" s="1" t="s">
        <v>164</v>
      </c>
      <c r="D2455" s="1" t="n">
        <v>22</v>
      </c>
      <c r="E2455" s="1" t="s">
        <v>16</v>
      </c>
      <c r="F2455" s="1" t="s">
        <v>452</v>
      </c>
      <c r="G2455" s="1" t="s">
        <v>454</v>
      </c>
      <c r="H2455" s="20" t="n">
        <v>1100</v>
      </c>
      <c r="I2455" s="21" t="n">
        <v>18.01</v>
      </c>
      <c r="J2455" s="20" t="n">
        <f aca="false">H2455*I2455</f>
        <v>19811</v>
      </c>
      <c r="K2455" s="22" t="n">
        <v>1.44</v>
      </c>
      <c r="L2455" s="23" t="n">
        <f aca="false">H2455*K2455</f>
        <v>1584</v>
      </c>
      <c r="M2455" s="23" t="n">
        <v>2500</v>
      </c>
      <c r="N2455" s="24" t="n">
        <f aca="false">L2455-M2455</f>
        <v>-916</v>
      </c>
      <c r="O2455" s="25" t="n">
        <f aca="false">IF(L2455&gt;=M2455,1,0)</f>
        <v>0</v>
      </c>
      <c r="P2455" s="26" t="n">
        <v>0.7538</v>
      </c>
      <c r="Q2455" s="26" t="n">
        <v>0.092</v>
      </c>
      <c r="R2455" s="25" t="n">
        <v>73</v>
      </c>
      <c r="S2455" s="21" t="n">
        <v>6</v>
      </c>
    </row>
    <row r="2456" customFormat="false" ht="15" hidden="false" customHeight="true" outlineLevel="0" collapsed="false">
      <c r="A2456" s="19" t="n">
        <v>46099</v>
      </c>
      <c r="B2456" s="1" t="s">
        <v>431</v>
      </c>
      <c r="C2456" s="1" t="s">
        <v>164</v>
      </c>
      <c r="D2456" s="1" t="n">
        <v>23</v>
      </c>
      <c r="E2456" s="1" t="s">
        <v>22</v>
      </c>
      <c r="F2456" s="1" t="s">
        <v>304</v>
      </c>
      <c r="G2456" s="1" t="s">
        <v>385</v>
      </c>
      <c r="H2456" s="20" t="n">
        <v>1100</v>
      </c>
      <c r="I2456" s="21" t="n">
        <v>18.15</v>
      </c>
      <c r="J2456" s="20" t="n">
        <f aca="false">H2456*I2456</f>
        <v>19965</v>
      </c>
      <c r="K2456" s="22" t="n">
        <v>1.1</v>
      </c>
      <c r="L2456" s="23" t="n">
        <f aca="false">H2456*K2456</f>
        <v>1210</v>
      </c>
      <c r="M2456" s="23" t="n">
        <v>2500</v>
      </c>
      <c r="N2456" s="24" t="n">
        <f aca="false">L2456-M2456</f>
        <v>-1290</v>
      </c>
      <c r="O2456" s="25" t="n">
        <f aca="false">IF(L2456&gt;=M2456,1,0)</f>
        <v>0</v>
      </c>
      <c r="P2456" s="26" t="n">
        <v>0.6932</v>
      </c>
      <c r="Q2456" s="26" t="n">
        <v>0.0672</v>
      </c>
      <c r="R2456" s="25" t="n">
        <v>80</v>
      </c>
      <c r="S2456" s="21" t="n">
        <v>6</v>
      </c>
    </row>
    <row r="2457" customFormat="false" ht="15" hidden="false" customHeight="true" outlineLevel="0" collapsed="false">
      <c r="A2457" s="19" t="n">
        <v>46099</v>
      </c>
      <c r="B2457" s="1" t="s">
        <v>431</v>
      </c>
      <c r="C2457" s="1" t="s">
        <v>164</v>
      </c>
      <c r="D2457" s="1" t="n">
        <v>24</v>
      </c>
      <c r="E2457" s="1" t="s">
        <v>22</v>
      </c>
      <c r="F2457" s="1" t="s">
        <v>174</v>
      </c>
      <c r="G2457" s="1" t="s">
        <v>395</v>
      </c>
      <c r="H2457" s="20" t="n">
        <v>1100</v>
      </c>
      <c r="I2457" s="21" t="n">
        <v>23.27</v>
      </c>
      <c r="J2457" s="20" t="n">
        <f aca="false">H2457*I2457</f>
        <v>25597</v>
      </c>
      <c r="K2457" s="22" t="n">
        <v>1.4</v>
      </c>
      <c r="L2457" s="23" t="n">
        <f aca="false">H2457*K2457</f>
        <v>1540</v>
      </c>
      <c r="M2457" s="23" t="n">
        <v>2500</v>
      </c>
      <c r="N2457" s="24" t="n">
        <f aca="false">L2457-M2457</f>
        <v>-960</v>
      </c>
      <c r="O2457" s="25" t="n">
        <f aca="false">IF(L2457&gt;=M2457,1,0)</f>
        <v>0</v>
      </c>
      <c r="P2457" s="26" t="n">
        <v>0.9116</v>
      </c>
      <c r="Q2457" s="26" t="n">
        <v>0.0912</v>
      </c>
      <c r="R2457" s="25" t="n">
        <v>78</v>
      </c>
      <c r="S2457" s="21" t="n">
        <v>6</v>
      </c>
    </row>
    <row r="2458" customFormat="false" ht="15" hidden="false" customHeight="true" outlineLevel="0" collapsed="false">
      <c r="A2458" s="19" t="n">
        <v>46099</v>
      </c>
      <c r="B2458" s="1" t="s">
        <v>431</v>
      </c>
      <c r="C2458" s="1" t="s">
        <v>164</v>
      </c>
      <c r="D2458" s="1" t="n">
        <v>25</v>
      </c>
      <c r="E2458" s="1" t="s">
        <v>461</v>
      </c>
      <c r="F2458" s="1" t="s">
        <v>462</v>
      </c>
      <c r="G2458" s="1" t="s">
        <v>464</v>
      </c>
      <c r="H2458" s="20" t="n">
        <v>750</v>
      </c>
      <c r="I2458" s="21" t="n">
        <v>24.46</v>
      </c>
      <c r="J2458" s="20" t="n">
        <f aca="false">H2458*I2458</f>
        <v>18345</v>
      </c>
      <c r="K2458" s="22" t="n">
        <v>1.7</v>
      </c>
      <c r="L2458" s="23" t="n">
        <f aca="false">H2458*K2458</f>
        <v>1275</v>
      </c>
      <c r="M2458" s="23" t="n">
        <v>2500</v>
      </c>
      <c r="N2458" s="24" t="n">
        <f aca="false">L2458-M2458</f>
        <v>-1225</v>
      </c>
      <c r="O2458" s="25" t="n">
        <f aca="false">IF(L2458&gt;=M2458,1,0)</f>
        <v>0</v>
      </c>
      <c r="P2458" s="26" t="n">
        <v>0.6291</v>
      </c>
      <c r="Q2458" s="26" t="n">
        <v>0.1232</v>
      </c>
      <c r="R2458" s="25" t="n">
        <v>81</v>
      </c>
      <c r="S2458" s="21" t="n">
        <v>6</v>
      </c>
    </row>
    <row r="2459" customFormat="false" ht="15" hidden="false" customHeight="true" outlineLevel="0" collapsed="false">
      <c r="A2459" s="19" t="n">
        <v>46099</v>
      </c>
      <c r="B2459" s="1" t="s">
        <v>431</v>
      </c>
      <c r="C2459" s="1" t="s">
        <v>164</v>
      </c>
      <c r="D2459" s="1" t="n">
        <v>26</v>
      </c>
      <c r="E2459" s="1" t="s">
        <v>16</v>
      </c>
      <c r="F2459" s="1" t="s">
        <v>468</v>
      </c>
      <c r="G2459" s="1" t="s">
        <v>469</v>
      </c>
      <c r="H2459" s="20" t="n">
        <v>960</v>
      </c>
      <c r="I2459" s="21" t="n">
        <v>17.1</v>
      </c>
      <c r="J2459" s="20" t="n">
        <f aca="false">H2459*I2459</f>
        <v>16416</v>
      </c>
      <c r="K2459" s="22" t="n">
        <v>1.4</v>
      </c>
      <c r="L2459" s="23" t="n">
        <f aca="false">H2459*K2459</f>
        <v>1344</v>
      </c>
      <c r="M2459" s="23" t="n">
        <v>2500</v>
      </c>
      <c r="N2459" s="24" t="n">
        <f aca="false">L2459-M2459</f>
        <v>-1156</v>
      </c>
      <c r="O2459" s="25" t="n">
        <f aca="false">IF(L2459&gt;=M2459,1,0)</f>
        <v>0</v>
      </c>
      <c r="P2459" s="26" t="n">
        <v>0.57</v>
      </c>
      <c r="Q2459" s="26" t="n">
        <v>0.0806</v>
      </c>
      <c r="R2459" s="25" t="n">
        <v>80</v>
      </c>
      <c r="S2459" s="21" t="n">
        <v>6</v>
      </c>
    </row>
    <row r="2460" customFormat="false" ht="15" hidden="false" customHeight="true" outlineLevel="0" collapsed="false">
      <c r="A2460" s="19" t="n">
        <v>46099</v>
      </c>
      <c r="B2460" s="1" t="s">
        <v>431</v>
      </c>
      <c r="C2460" s="1" t="s">
        <v>164</v>
      </c>
      <c r="D2460" s="1" t="n">
        <v>27</v>
      </c>
      <c r="E2460" s="1" t="s">
        <v>219</v>
      </c>
      <c r="F2460" s="1" t="s">
        <v>486</v>
      </c>
      <c r="G2460" s="1" t="s">
        <v>487</v>
      </c>
      <c r="H2460" s="20" t="n">
        <v>550</v>
      </c>
      <c r="I2460" s="21" t="n">
        <v>22.19</v>
      </c>
      <c r="J2460" s="20" t="n">
        <f aca="false">H2460*I2460</f>
        <v>12204.5</v>
      </c>
      <c r="K2460" s="22" t="n">
        <v>1.89</v>
      </c>
      <c r="L2460" s="23" t="n">
        <f aca="false">H2460*K2460</f>
        <v>1039.5</v>
      </c>
      <c r="M2460" s="23" t="n">
        <v>2500</v>
      </c>
      <c r="N2460" s="24" t="n">
        <f aca="false">L2460-M2460</f>
        <v>-1460.5</v>
      </c>
      <c r="O2460" s="25" t="n">
        <f aca="false">IF(L2460&gt;=M2460,1,0)</f>
        <v>0</v>
      </c>
      <c r="P2460" s="26" t="n">
        <v>0.4775</v>
      </c>
      <c r="Q2460" s="26" t="n">
        <v>0.2849</v>
      </c>
      <c r="R2460" s="25" t="n">
        <v>71</v>
      </c>
      <c r="S2460" s="21" t="n">
        <v>6</v>
      </c>
    </row>
    <row r="2461" customFormat="false" ht="15" hidden="false" customHeight="true" outlineLevel="0" collapsed="false">
      <c r="A2461" s="19" t="n">
        <v>46099</v>
      </c>
      <c r="B2461" s="1" t="s">
        <v>431</v>
      </c>
      <c r="C2461" s="1" t="s">
        <v>164</v>
      </c>
      <c r="D2461" s="1" t="n">
        <v>28</v>
      </c>
      <c r="E2461" s="1" t="s">
        <v>176</v>
      </c>
      <c r="F2461" s="1" t="s">
        <v>479</v>
      </c>
      <c r="G2461" s="1" t="s">
        <v>480</v>
      </c>
      <c r="H2461" s="20" t="n">
        <v>650</v>
      </c>
      <c r="I2461" s="21" t="n">
        <v>21.46</v>
      </c>
      <c r="J2461" s="20" t="n">
        <f aca="false">H2461*I2461</f>
        <v>13949</v>
      </c>
      <c r="K2461" s="22" t="n">
        <v>1.38</v>
      </c>
      <c r="L2461" s="23" t="n">
        <f aca="false">H2461*K2461</f>
        <v>897</v>
      </c>
      <c r="M2461" s="23" t="n">
        <v>2500</v>
      </c>
      <c r="N2461" s="24" t="n">
        <f aca="false">L2461-M2461</f>
        <v>-1603</v>
      </c>
      <c r="O2461" s="25" t="n">
        <f aca="false">IF(L2461&gt;=M2461,1,0)</f>
        <v>0</v>
      </c>
      <c r="P2461" s="26" t="n">
        <v>0.5032</v>
      </c>
      <c r="Q2461" s="26" t="n">
        <v>0.13</v>
      </c>
      <c r="R2461" s="25" t="n">
        <v>77</v>
      </c>
      <c r="S2461" s="21" t="n">
        <v>6</v>
      </c>
    </row>
    <row r="2462" customFormat="false" ht="15" hidden="false" customHeight="true" outlineLevel="0" collapsed="false">
      <c r="A2462" s="19" t="n">
        <v>46099</v>
      </c>
      <c r="B2462" s="1" t="s">
        <v>431</v>
      </c>
      <c r="C2462" s="1" t="s">
        <v>164</v>
      </c>
      <c r="D2462" s="1" t="n">
        <v>29</v>
      </c>
      <c r="E2462" s="1" t="s">
        <v>10</v>
      </c>
      <c r="F2462" s="1" t="s">
        <v>207</v>
      </c>
      <c r="G2462" s="1" t="s">
        <v>161</v>
      </c>
      <c r="H2462" s="20" t="n">
        <v>1350</v>
      </c>
      <c r="I2462" s="21" t="n">
        <v>19.05</v>
      </c>
      <c r="J2462" s="20" t="n">
        <f aca="false">H2462*I2462</f>
        <v>25717.5</v>
      </c>
      <c r="K2462" s="22" t="n">
        <v>1.83</v>
      </c>
      <c r="L2462" s="23" t="n">
        <f aca="false">H2462*K2462</f>
        <v>2470.5</v>
      </c>
      <c r="M2462" s="23" t="n">
        <v>2500</v>
      </c>
      <c r="N2462" s="24" t="n">
        <f aca="false">L2462-M2462</f>
        <v>-29.5</v>
      </c>
      <c r="O2462" s="25" t="n">
        <f aca="false">IF(L2462&gt;=M2462,1,0)</f>
        <v>0</v>
      </c>
      <c r="P2462" s="26" t="n">
        <v>0.9654</v>
      </c>
      <c r="Q2462" s="26" t="n">
        <v>0.0831</v>
      </c>
      <c r="R2462" s="25" t="n">
        <v>74</v>
      </c>
      <c r="S2462" s="21" t="n">
        <v>6</v>
      </c>
    </row>
    <row r="2463" customFormat="false" ht="15" hidden="false" customHeight="true" outlineLevel="0" collapsed="false">
      <c r="A2463" s="19" t="n">
        <v>46099</v>
      </c>
      <c r="B2463" s="1" t="s">
        <v>431</v>
      </c>
      <c r="C2463" s="1" t="s">
        <v>164</v>
      </c>
      <c r="D2463" s="1" t="n">
        <v>30</v>
      </c>
      <c r="E2463" s="1" t="s">
        <v>10</v>
      </c>
      <c r="F2463" s="1" t="s">
        <v>207</v>
      </c>
      <c r="G2463" s="1" t="s">
        <v>161</v>
      </c>
      <c r="H2463" s="20" t="n">
        <v>1350</v>
      </c>
      <c r="I2463" s="21" t="n">
        <v>19.05</v>
      </c>
      <c r="J2463" s="20" t="n">
        <f aca="false">H2463*I2463</f>
        <v>25717.5</v>
      </c>
      <c r="K2463" s="22" t="n">
        <v>1.83</v>
      </c>
      <c r="L2463" s="23" t="n">
        <f aca="false">H2463*K2463</f>
        <v>2470.5</v>
      </c>
      <c r="M2463" s="23" t="n">
        <v>2500</v>
      </c>
      <c r="N2463" s="24" t="n">
        <f aca="false">L2463-M2463</f>
        <v>-29.5</v>
      </c>
      <c r="O2463" s="25" t="n">
        <f aca="false">IF(L2463&gt;=M2463,1,0)</f>
        <v>0</v>
      </c>
      <c r="P2463" s="26" t="n">
        <v>0.9525</v>
      </c>
      <c r="Q2463" s="26" t="n">
        <v>0.1069</v>
      </c>
      <c r="R2463" s="25" t="n">
        <v>75</v>
      </c>
      <c r="S2463" s="21" t="n">
        <v>6</v>
      </c>
    </row>
    <row r="2464" customFormat="false" ht="15" hidden="false" customHeight="true" outlineLevel="0" collapsed="false">
      <c r="A2464" s="19" t="n">
        <v>46099</v>
      </c>
      <c r="B2464" s="1" t="s">
        <v>431</v>
      </c>
      <c r="C2464" s="1" t="s">
        <v>164</v>
      </c>
      <c r="D2464" s="1" t="n">
        <v>31</v>
      </c>
      <c r="E2464" s="1" t="s">
        <v>16</v>
      </c>
      <c r="F2464" s="1" t="s">
        <v>452</v>
      </c>
      <c r="G2464" s="1" t="s">
        <v>454</v>
      </c>
      <c r="H2464" s="20" t="n">
        <v>1100</v>
      </c>
      <c r="I2464" s="21" t="n">
        <v>18.01</v>
      </c>
      <c r="J2464" s="20" t="n">
        <f aca="false">H2464*I2464</f>
        <v>19811</v>
      </c>
      <c r="K2464" s="22" t="n">
        <v>1.44</v>
      </c>
      <c r="L2464" s="23" t="n">
        <f aca="false">H2464*K2464</f>
        <v>1584</v>
      </c>
      <c r="M2464" s="23" t="n">
        <v>2500</v>
      </c>
      <c r="N2464" s="24" t="n">
        <f aca="false">L2464-M2464</f>
        <v>-916</v>
      </c>
      <c r="O2464" s="25" t="n">
        <f aca="false">IF(L2464&gt;=M2464,1,0)</f>
        <v>0</v>
      </c>
      <c r="P2464" s="26" t="n">
        <v>0.7437</v>
      </c>
      <c r="Q2464" s="26" t="n">
        <v>0.1285</v>
      </c>
      <c r="R2464" s="25" t="n">
        <v>74</v>
      </c>
      <c r="S2464" s="21" t="n">
        <v>6</v>
      </c>
    </row>
    <row r="2465" customFormat="false" ht="15" hidden="false" customHeight="true" outlineLevel="0" collapsed="false">
      <c r="A2465" s="19" t="n">
        <v>46099</v>
      </c>
      <c r="B2465" s="1" t="s">
        <v>431</v>
      </c>
      <c r="C2465" s="1" t="s">
        <v>164</v>
      </c>
      <c r="D2465" s="1" t="n">
        <v>32</v>
      </c>
      <c r="E2465" s="1" t="s">
        <v>16</v>
      </c>
      <c r="F2465" s="1" t="s">
        <v>452</v>
      </c>
      <c r="G2465" s="1" t="s">
        <v>454</v>
      </c>
      <c r="H2465" s="20" t="n">
        <v>1050</v>
      </c>
      <c r="I2465" s="21" t="n">
        <v>18.01</v>
      </c>
      <c r="J2465" s="20" t="n">
        <f aca="false">H2465*I2465</f>
        <v>18910.5</v>
      </c>
      <c r="K2465" s="22" t="n">
        <v>1.66</v>
      </c>
      <c r="L2465" s="23" t="n">
        <f aca="false">H2465*K2465</f>
        <v>1743</v>
      </c>
      <c r="M2465" s="23" t="n">
        <v>2500</v>
      </c>
      <c r="N2465" s="24" t="n">
        <f aca="false">L2465-M2465</f>
        <v>-757</v>
      </c>
      <c r="O2465" s="25" t="n">
        <f aca="false">IF(L2465&gt;=M2465,1,0)</f>
        <v>0</v>
      </c>
      <c r="P2465" s="26" t="n">
        <v>0.7296</v>
      </c>
      <c r="Q2465" s="26" t="n">
        <v>0.0848</v>
      </c>
      <c r="R2465" s="25" t="n">
        <v>72</v>
      </c>
      <c r="S2465" s="21" t="n">
        <v>6</v>
      </c>
    </row>
    <row r="2466" customFormat="false" ht="15" hidden="false" customHeight="true" outlineLevel="0" collapsed="false">
      <c r="A2466" s="19" t="n">
        <v>46099</v>
      </c>
      <c r="B2466" s="1" t="s">
        <v>431</v>
      </c>
      <c r="C2466" s="1" t="s">
        <v>190</v>
      </c>
      <c r="D2466" s="1" t="n">
        <v>33</v>
      </c>
      <c r="E2466" s="1" t="s">
        <v>16</v>
      </c>
      <c r="F2466" s="1" t="s">
        <v>300</v>
      </c>
      <c r="G2466" s="1" t="s">
        <v>260</v>
      </c>
      <c r="H2466" s="20" t="n">
        <v>1050</v>
      </c>
      <c r="I2466" s="21" t="n">
        <v>16.66</v>
      </c>
      <c r="J2466" s="20" t="n">
        <f aca="false">H2466*I2466</f>
        <v>17493</v>
      </c>
      <c r="K2466" s="22" t="n">
        <v>1.4</v>
      </c>
      <c r="L2466" s="23" t="n">
        <f aca="false">H2466*K2466</f>
        <v>1470</v>
      </c>
      <c r="M2466" s="23" t="n">
        <v>2500</v>
      </c>
      <c r="N2466" s="24" t="n">
        <f aca="false">L2466-M2466</f>
        <v>-1030</v>
      </c>
      <c r="O2466" s="25" t="n">
        <f aca="false">IF(L2466&gt;=M2466,1,0)</f>
        <v>0</v>
      </c>
      <c r="P2466" s="26" t="n">
        <v>0.665639269406393</v>
      </c>
      <c r="Q2466" s="26" t="n">
        <v>0.0806584362139918</v>
      </c>
      <c r="R2466" s="25" t="n">
        <v>67</v>
      </c>
      <c r="S2466" s="21" t="n">
        <v>6</v>
      </c>
    </row>
    <row r="2467" customFormat="false" ht="15" hidden="false" customHeight="true" outlineLevel="0" collapsed="false">
      <c r="A2467" s="19" t="n">
        <v>46099</v>
      </c>
      <c r="B2467" s="1" t="s">
        <v>431</v>
      </c>
      <c r="C2467" s="1" t="s">
        <v>190</v>
      </c>
      <c r="D2467" s="1" t="n">
        <v>34</v>
      </c>
      <c r="E2467" s="1" t="s">
        <v>16</v>
      </c>
      <c r="F2467" s="1" t="s">
        <v>300</v>
      </c>
      <c r="G2467" s="1" t="s">
        <v>260</v>
      </c>
      <c r="H2467" s="20" t="n">
        <v>1000</v>
      </c>
      <c r="I2467" s="21" t="n">
        <v>16.66</v>
      </c>
      <c r="J2467" s="20" t="n">
        <f aca="false">H2467*I2467</f>
        <v>16660</v>
      </c>
      <c r="K2467" s="22" t="n">
        <v>1.4</v>
      </c>
      <c r="L2467" s="23" t="n">
        <f aca="false">H2467*K2467</f>
        <v>1400</v>
      </c>
      <c r="M2467" s="23" t="n">
        <v>2500</v>
      </c>
      <c r="N2467" s="24" t="n">
        <f aca="false">L2467-M2467</f>
        <v>-1100</v>
      </c>
      <c r="O2467" s="25" t="n">
        <f aca="false">IF(L2467&gt;=M2467,1,0)</f>
        <v>0</v>
      </c>
      <c r="P2467" s="26" t="n">
        <v>0.661111111111111</v>
      </c>
      <c r="Q2467" s="26" t="n">
        <v>0.137931034482759</v>
      </c>
      <c r="R2467" s="25" t="n">
        <v>78</v>
      </c>
      <c r="S2467" s="21" t="n">
        <v>6</v>
      </c>
    </row>
    <row r="2468" customFormat="false" ht="15" hidden="false" customHeight="true" outlineLevel="0" collapsed="false">
      <c r="A2468" s="19" t="n">
        <v>46099</v>
      </c>
      <c r="B2468" s="1" t="s">
        <v>431</v>
      </c>
      <c r="C2468" s="1" t="s">
        <v>190</v>
      </c>
      <c r="D2468" s="1" t="n">
        <v>35</v>
      </c>
      <c r="E2468" s="1" t="s">
        <v>455</v>
      </c>
      <c r="F2468" s="1" t="s">
        <v>183</v>
      </c>
      <c r="G2468" s="1" t="s">
        <v>456</v>
      </c>
      <c r="H2468" s="20" t="n">
        <v>1550</v>
      </c>
      <c r="I2468" s="21" t="n">
        <v>8.23</v>
      </c>
      <c r="J2468" s="20" t="n">
        <f aca="false">H2468*I2468</f>
        <v>12756.5</v>
      </c>
      <c r="K2468" s="22" t="n">
        <v>0.375</v>
      </c>
      <c r="L2468" s="23" t="n">
        <f aca="false">H2468*K2468</f>
        <v>581.25</v>
      </c>
      <c r="M2468" s="23" t="n">
        <v>2500</v>
      </c>
      <c r="N2468" s="24" t="n">
        <f aca="false">L2468-M2468</f>
        <v>-1918.75</v>
      </c>
      <c r="O2468" s="25" t="n">
        <f aca="false">IF(L2468&gt;=M2468,1,0)</f>
        <v>0</v>
      </c>
      <c r="P2468" s="26" t="n">
        <v>0.571527777777778</v>
      </c>
      <c r="Q2468" s="26" t="n">
        <v>0.0958385876418663</v>
      </c>
      <c r="R2468" s="25" t="n">
        <v>75</v>
      </c>
      <c r="S2468" s="21" t="n">
        <v>6</v>
      </c>
    </row>
    <row r="2469" customFormat="false" ht="15" hidden="false" customHeight="true" outlineLevel="0" collapsed="false">
      <c r="A2469" s="19" t="n">
        <v>46099</v>
      </c>
      <c r="B2469" s="1" t="s">
        <v>431</v>
      </c>
      <c r="C2469" s="1" t="s">
        <v>190</v>
      </c>
      <c r="D2469" s="1" t="n">
        <v>36</v>
      </c>
      <c r="E2469" s="1" t="s">
        <v>16</v>
      </c>
      <c r="F2469" s="1" t="s">
        <v>481</v>
      </c>
      <c r="G2469" s="1" t="s">
        <v>260</v>
      </c>
      <c r="H2469" s="20" t="n">
        <v>650</v>
      </c>
      <c r="I2469" s="21" t="n">
        <v>19.19</v>
      </c>
      <c r="J2469" s="20" t="n">
        <f aca="false">H2469*I2469</f>
        <v>12473.5</v>
      </c>
      <c r="K2469" s="22" t="n">
        <v>1.51</v>
      </c>
      <c r="L2469" s="23" t="n">
        <f aca="false">H2469*K2469</f>
        <v>981.5</v>
      </c>
      <c r="M2469" s="23" t="n">
        <v>2500</v>
      </c>
      <c r="N2469" s="24" t="n">
        <f aca="false">L2469-M2469</f>
        <v>-1518.5</v>
      </c>
      <c r="O2469" s="25" t="n">
        <f aca="false">IF(L2469&gt;=M2469,1,0)</f>
        <v>0</v>
      </c>
      <c r="P2469" s="26" t="n">
        <v>0.481230709876543</v>
      </c>
      <c r="Q2469" s="26" t="n">
        <v>0.11470113085622</v>
      </c>
      <c r="R2469" s="25" t="n">
        <v>67</v>
      </c>
      <c r="S2469" s="21" t="n">
        <v>6</v>
      </c>
    </row>
    <row r="2470" customFormat="false" ht="15" hidden="false" customHeight="true" outlineLevel="0" collapsed="false">
      <c r="A2470" s="19" t="n">
        <v>46099</v>
      </c>
      <c r="B2470" s="1" t="s">
        <v>431</v>
      </c>
      <c r="C2470" s="1" t="s">
        <v>190</v>
      </c>
      <c r="D2470" s="1" t="n">
        <v>37</v>
      </c>
      <c r="E2470" s="1" t="s">
        <v>16</v>
      </c>
      <c r="F2470" s="1" t="s">
        <v>300</v>
      </c>
      <c r="G2470" s="1" t="s">
        <v>260</v>
      </c>
      <c r="H2470" s="20" t="n">
        <v>1310</v>
      </c>
      <c r="I2470" s="21" t="n">
        <v>17.42</v>
      </c>
      <c r="J2470" s="20" t="n">
        <f aca="false">H2470*I2470</f>
        <v>22820.2</v>
      </c>
      <c r="K2470" s="22" t="n">
        <v>1.4</v>
      </c>
      <c r="L2470" s="23" t="n">
        <f aca="false">H2470*K2470</f>
        <v>1834</v>
      </c>
      <c r="M2470" s="23" t="n">
        <v>2500</v>
      </c>
      <c r="N2470" s="24" t="n">
        <f aca="false">L2470-M2470</f>
        <v>-666</v>
      </c>
      <c r="O2470" s="25" t="n">
        <f aca="false">IF(L2470&gt;=M2470,1,0)</f>
        <v>0</v>
      </c>
      <c r="P2470" s="26" t="n">
        <v>0.918687600644123</v>
      </c>
      <c r="Q2470" s="26" t="n">
        <v>0.0756062767475036</v>
      </c>
      <c r="R2470" s="25" t="n">
        <v>75</v>
      </c>
      <c r="S2470" s="21" t="n">
        <v>6</v>
      </c>
    </row>
    <row r="2471" customFormat="false" ht="15" hidden="false" customHeight="true" outlineLevel="0" collapsed="false">
      <c r="A2471" s="19" t="n">
        <v>46099</v>
      </c>
      <c r="B2471" s="1" t="s">
        <v>431</v>
      </c>
      <c r="C2471" s="1" t="s">
        <v>190</v>
      </c>
      <c r="D2471" s="1" t="n">
        <v>38</v>
      </c>
      <c r="E2471" s="1" t="s">
        <v>16</v>
      </c>
      <c r="F2471" s="1" t="s">
        <v>300</v>
      </c>
      <c r="G2471" s="1" t="s">
        <v>260</v>
      </c>
      <c r="H2471" s="20" t="n">
        <v>1126</v>
      </c>
      <c r="I2471" s="21" t="n">
        <v>16.66</v>
      </c>
      <c r="J2471" s="20" t="n">
        <f aca="false">H2471*I2471</f>
        <v>18759.16</v>
      </c>
      <c r="K2471" s="22" t="n">
        <v>1.4</v>
      </c>
      <c r="L2471" s="23" t="n">
        <f aca="false">H2471*K2471</f>
        <v>1576.4</v>
      </c>
      <c r="M2471" s="23" t="n">
        <v>2500</v>
      </c>
      <c r="N2471" s="24" t="n">
        <f aca="false">L2471-M2471</f>
        <v>-923.6</v>
      </c>
      <c r="O2471" s="25" t="n">
        <f aca="false">IF(L2471&gt;=M2471,1,0)</f>
        <v>0</v>
      </c>
      <c r="P2471" s="26" t="n">
        <v>0.733926447574335</v>
      </c>
      <c r="Q2471" s="26" t="n">
        <v>0.064464141821112</v>
      </c>
      <c r="R2471" s="25" t="n">
        <v>82</v>
      </c>
      <c r="S2471" s="21" t="n">
        <v>6</v>
      </c>
    </row>
    <row r="2472" customFormat="false" ht="15" hidden="false" customHeight="true" outlineLevel="0" collapsed="false">
      <c r="A2472" s="19" t="n">
        <v>46110</v>
      </c>
      <c r="B2472" s="1" t="s">
        <v>431</v>
      </c>
      <c r="C2472" s="1" t="s">
        <v>138</v>
      </c>
      <c r="D2472" s="1" t="n">
        <v>1</v>
      </c>
      <c r="E2472" s="1" t="s">
        <v>401</v>
      </c>
      <c r="F2472" s="1" t="s">
        <v>426</v>
      </c>
      <c r="G2472" s="1" t="s">
        <v>149</v>
      </c>
      <c r="H2472" s="20" t="n">
        <v>1200</v>
      </c>
      <c r="I2472" s="21" t="n">
        <v>22.31</v>
      </c>
      <c r="J2472" s="20" t="n">
        <f aca="false">H2472*I2472</f>
        <v>26772</v>
      </c>
      <c r="K2472" s="22" t="n">
        <v>2.75</v>
      </c>
      <c r="L2472" s="23" t="n">
        <f aca="false">H2472*K2472</f>
        <v>3300</v>
      </c>
      <c r="M2472" s="23" t="n">
        <v>2500</v>
      </c>
      <c r="N2472" s="24" t="n">
        <f aca="false">L2472-M2472</f>
        <v>800</v>
      </c>
      <c r="O2472" s="25" t="n">
        <f aca="false">IF(L2472&gt;=M2472,1,0)</f>
        <v>1</v>
      </c>
      <c r="P2472" s="26" t="n">
        <v>0.7255</v>
      </c>
      <c r="Q2472" s="26" t="n">
        <v>0.1414</v>
      </c>
      <c r="R2472" s="25" t="n">
        <v>75</v>
      </c>
      <c r="S2472" s="21" t="n">
        <v>8</v>
      </c>
    </row>
    <row r="2473" customFormat="false" ht="15" hidden="false" customHeight="true" outlineLevel="0" collapsed="false">
      <c r="A2473" s="19" t="n">
        <v>46110</v>
      </c>
      <c r="B2473" s="1" t="s">
        <v>431</v>
      </c>
      <c r="C2473" s="1" t="s">
        <v>138</v>
      </c>
      <c r="D2473" s="1" t="n">
        <v>2</v>
      </c>
      <c r="E2473" s="1" t="s">
        <v>401</v>
      </c>
      <c r="F2473" s="1" t="s">
        <v>402</v>
      </c>
      <c r="G2473" s="1" t="s">
        <v>416</v>
      </c>
      <c r="H2473" s="20" t="n">
        <v>1200</v>
      </c>
      <c r="I2473" s="21" t="n">
        <v>22.11</v>
      </c>
      <c r="J2473" s="20" t="n">
        <f aca="false">H2473*I2473</f>
        <v>26532</v>
      </c>
      <c r="K2473" s="22" t="n">
        <v>2.75</v>
      </c>
      <c r="L2473" s="23" t="n">
        <f aca="false">H2473*K2473</f>
        <v>3300</v>
      </c>
      <c r="M2473" s="23" t="n">
        <v>2500</v>
      </c>
      <c r="N2473" s="24" t="n">
        <f aca="false">L2473-M2473</f>
        <v>800</v>
      </c>
      <c r="O2473" s="25" t="n">
        <f aca="false">IF(L2473&gt;=M2473,1,0)</f>
        <v>1</v>
      </c>
      <c r="P2473" s="26" t="n">
        <v>0.7273</v>
      </c>
      <c r="Q2473" s="26" t="n">
        <v>0.1036</v>
      </c>
      <c r="R2473" s="25" t="n">
        <v>74</v>
      </c>
      <c r="S2473" s="21" t="n">
        <v>8</v>
      </c>
    </row>
    <row r="2474" customFormat="false" ht="15" hidden="false" customHeight="true" outlineLevel="0" collapsed="false">
      <c r="A2474" s="19" t="n">
        <v>46110</v>
      </c>
      <c r="B2474" s="1" t="s">
        <v>431</v>
      </c>
      <c r="C2474" s="1" t="s">
        <v>138</v>
      </c>
      <c r="D2474" s="1" t="n">
        <v>3</v>
      </c>
      <c r="E2474" s="1" t="s">
        <v>13</v>
      </c>
      <c r="F2474" s="1" t="s">
        <v>472</v>
      </c>
      <c r="G2474" s="1" t="s">
        <v>149</v>
      </c>
      <c r="H2474" s="20" t="n">
        <v>1100</v>
      </c>
      <c r="I2474" s="21" t="n">
        <v>21.71</v>
      </c>
      <c r="J2474" s="20" t="n">
        <f aca="false">H2474*I2474</f>
        <v>23881</v>
      </c>
      <c r="K2474" s="22" t="n">
        <v>1.5</v>
      </c>
      <c r="L2474" s="23" t="n">
        <f aca="false">H2474*K2474</f>
        <v>1650</v>
      </c>
      <c r="M2474" s="23" t="n">
        <v>2500</v>
      </c>
      <c r="N2474" s="24" t="n">
        <f aca="false">L2474-M2474</f>
        <v>-850</v>
      </c>
      <c r="O2474" s="25" t="n">
        <f aca="false">IF(L2474&gt;=M2474,1,0)</f>
        <v>0</v>
      </c>
      <c r="P2474" s="26" t="n">
        <v>0.6874</v>
      </c>
      <c r="Q2474" s="26" t="n">
        <v>0.2338</v>
      </c>
      <c r="R2474" s="25" t="n">
        <v>71</v>
      </c>
      <c r="S2474" s="21" t="n">
        <v>8</v>
      </c>
    </row>
    <row r="2475" customFormat="false" ht="15" hidden="false" customHeight="true" outlineLevel="0" collapsed="false">
      <c r="A2475" s="19" t="n">
        <v>46110</v>
      </c>
      <c r="B2475" s="1" t="s">
        <v>431</v>
      </c>
      <c r="C2475" s="1" t="s">
        <v>138</v>
      </c>
      <c r="D2475" s="1" t="n">
        <v>4</v>
      </c>
      <c r="E2475" s="1" t="s">
        <v>145</v>
      </c>
      <c r="F2475" s="1" t="s">
        <v>211</v>
      </c>
      <c r="G2475" s="1" t="s">
        <v>215</v>
      </c>
      <c r="H2475" s="20" t="n">
        <v>1000</v>
      </c>
      <c r="I2475" s="21" t="n">
        <v>21.54</v>
      </c>
      <c r="J2475" s="20" t="n">
        <f aca="false">H2475*I2475</f>
        <v>21540</v>
      </c>
      <c r="K2475" s="22" t="n">
        <v>3</v>
      </c>
      <c r="L2475" s="23" t="n">
        <f aca="false">H2475*K2475</f>
        <v>3000</v>
      </c>
      <c r="M2475" s="23" t="n">
        <v>2500</v>
      </c>
      <c r="N2475" s="24" t="n">
        <f aca="false">L2475-M2475</f>
        <v>500</v>
      </c>
      <c r="O2475" s="25" t="n">
        <f aca="false">IF(L2475&gt;=M2475,1,0)</f>
        <v>1</v>
      </c>
      <c r="P2475" s="26" t="n">
        <v>0.6343</v>
      </c>
      <c r="Q2475" s="26" t="n">
        <v>0.103</v>
      </c>
      <c r="R2475" s="25" t="n">
        <v>71</v>
      </c>
      <c r="S2475" s="21" t="n">
        <v>8</v>
      </c>
    </row>
    <row r="2476" customFormat="false" ht="15" hidden="false" customHeight="true" outlineLevel="0" collapsed="false">
      <c r="A2476" s="19" t="n">
        <v>46110</v>
      </c>
      <c r="B2476" s="1" t="s">
        <v>431</v>
      </c>
      <c r="C2476" s="1" t="s">
        <v>138</v>
      </c>
      <c r="D2476" s="1" t="n">
        <v>5</v>
      </c>
      <c r="E2476" s="1" t="s">
        <v>13</v>
      </c>
      <c r="F2476" s="1" t="s">
        <v>482</v>
      </c>
      <c r="G2476" s="1" t="s">
        <v>149</v>
      </c>
      <c r="H2476" s="20" t="n">
        <v>1800</v>
      </c>
      <c r="I2476" s="21" t="n">
        <v>12.43</v>
      </c>
      <c r="J2476" s="20" t="n">
        <f aca="false">H2476*I2476</f>
        <v>22374</v>
      </c>
      <c r="K2476" s="22" t="n">
        <v>1</v>
      </c>
      <c r="L2476" s="23" t="n">
        <f aca="false">H2476*K2476</f>
        <v>1800</v>
      </c>
      <c r="M2476" s="23" t="n">
        <v>2500</v>
      </c>
      <c r="N2476" s="24" t="n">
        <f aca="false">L2476-M2476</f>
        <v>-700</v>
      </c>
      <c r="O2476" s="25" t="n">
        <f aca="false">IF(L2476&gt;=M2476,1,0)</f>
        <v>0</v>
      </c>
      <c r="P2476" s="26" t="n">
        <v>0.6957</v>
      </c>
      <c r="Q2476" s="26" t="n">
        <v>0.1848</v>
      </c>
      <c r="R2476" s="25" t="n">
        <v>60</v>
      </c>
      <c r="S2476" s="21" t="n">
        <v>8</v>
      </c>
    </row>
    <row r="2477" customFormat="false" ht="15" hidden="false" customHeight="true" outlineLevel="0" collapsed="false">
      <c r="A2477" s="19" t="n">
        <v>46110</v>
      </c>
      <c r="B2477" s="1" t="s">
        <v>431</v>
      </c>
      <c r="C2477" s="1" t="s">
        <v>138</v>
      </c>
      <c r="D2477" s="1" t="n">
        <v>6</v>
      </c>
      <c r="E2477" s="1" t="s">
        <v>401</v>
      </c>
      <c r="F2477" s="1" t="s">
        <v>443</v>
      </c>
      <c r="G2477" s="1" t="s">
        <v>444</v>
      </c>
      <c r="H2477" s="20" t="n">
        <v>1000</v>
      </c>
      <c r="I2477" s="21" t="n">
        <v>26.24</v>
      </c>
      <c r="J2477" s="20" t="n">
        <f aca="false">H2477*I2477</f>
        <v>26240</v>
      </c>
      <c r="K2477" s="22" t="n">
        <v>3</v>
      </c>
      <c r="L2477" s="23" t="n">
        <f aca="false">H2477*K2477</f>
        <v>3000</v>
      </c>
      <c r="M2477" s="23" t="n">
        <v>2500</v>
      </c>
      <c r="N2477" s="24" t="n">
        <f aca="false">L2477-M2477</f>
        <v>500</v>
      </c>
      <c r="O2477" s="25" t="n">
        <f aca="false">IF(L2477&gt;=M2477,1,0)</f>
        <v>1</v>
      </c>
      <c r="P2477" s="26" t="n">
        <v>0.6586</v>
      </c>
      <c r="Q2477" s="26" t="n">
        <v>0.1451</v>
      </c>
      <c r="R2477" s="25" t="n">
        <v>83</v>
      </c>
      <c r="S2477" s="21" t="n">
        <v>8</v>
      </c>
    </row>
    <row r="2478" customFormat="false" ht="15" hidden="false" customHeight="true" outlineLevel="0" collapsed="false">
      <c r="A2478" s="19" t="n">
        <v>46110</v>
      </c>
      <c r="B2478" s="1" t="s">
        <v>431</v>
      </c>
      <c r="C2478" s="1" t="s">
        <v>138</v>
      </c>
      <c r="D2478" s="1" t="n">
        <v>7</v>
      </c>
      <c r="E2478" s="1" t="s">
        <v>13</v>
      </c>
      <c r="F2478" s="1" t="s">
        <v>235</v>
      </c>
      <c r="G2478" s="1" t="s">
        <v>149</v>
      </c>
      <c r="H2478" s="20" t="n">
        <v>1450</v>
      </c>
      <c r="I2478" s="21" t="n">
        <v>19.64</v>
      </c>
      <c r="J2478" s="20" t="n">
        <f aca="false">H2478*I2478</f>
        <v>28478</v>
      </c>
      <c r="K2478" s="22" t="n">
        <v>2.2</v>
      </c>
      <c r="L2478" s="23" t="n">
        <f aca="false">H2478*K2478</f>
        <v>3190</v>
      </c>
      <c r="M2478" s="23" t="n">
        <v>2500</v>
      </c>
      <c r="N2478" s="24" t="n">
        <f aca="false">L2478-M2478</f>
        <v>690.000000000001</v>
      </c>
      <c r="O2478" s="25" t="n">
        <f aca="false">IF(L2478&gt;=M2478,1,0)</f>
        <v>1</v>
      </c>
      <c r="P2478" s="26" t="n">
        <v>0.8567</v>
      </c>
      <c r="Q2478" s="26" t="n">
        <v>0.1327</v>
      </c>
      <c r="R2478" s="25" t="n">
        <v>68</v>
      </c>
      <c r="S2478" s="21" t="n">
        <v>8</v>
      </c>
    </row>
    <row r="2479" customFormat="false" ht="15" hidden="false" customHeight="true" outlineLevel="0" collapsed="false">
      <c r="A2479" s="19" t="n">
        <v>46110</v>
      </c>
      <c r="B2479" s="1" t="s">
        <v>431</v>
      </c>
      <c r="C2479" s="1" t="s">
        <v>138</v>
      </c>
      <c r="D2479" s="1" t="n">
        <v>8</v>
      </c>
      <c r="E2479" s="1" t="s">
        <v>13</v>
      </c>
      <c r="F2479" s="1" t="s">
        <v>472</v>
      </c>
      <c r="G2479" s="1" t="s">
        <v>149</v>
      </c>
      <c r="H2479" s="20" t="n">
        <v>1200</v>
      </c>
      <c r="I2479" s="21" t="n">
        <v>21.71</v>
      </c>
      <c r="J2479" s="20" t="n">
        <f aca="false">H2479*I2479</f>
        <v>26052</v>
      </c>
      <c r="K2479" s="22" t="n">
        <v>1.5</v>
      </c>
      <c r="L2479" s="23" t="n">
        <f aca="false">H2479*K2479</f>
        <v>1800</v>
      </c>
      <c r="M2479" s="23" t="n">
        <v>2500</v>
      </c>
      <c r="N2479" s="24" t="n">
        <f aca="false">L2479-M2479</f>
        <v>-700</v>
      </c>
      <c r="O2479" s="25" t="n">
        <f aca="false">IF(L2479&gt;=M2479,1,0)</f>
        <v>0</v>
      </c>
      <c r="P2479" s="26" t="n">
        <v>0.7499</v>
      </c>
      <c r="Q2479" s="26" t="n">
        <v>0.1815</v>
      </c>
      <c r="R2479" s="25" t="n">
        <v>72</v>
      </c>
      <c r="S2479" s="21" t="n">
        <v>8</v>
      </c>
    </row>
    <row r="2480" customFormat="false" ht="15" hidden="false" customHeight="true" outlineLevel="0" collapsed="false">
      <c r="A2480" s="19" t="n">
        <v>46110</v>
      </c>
      <c r="B2480" s="1" t="s">
        <v>431</v>
      </c>
      <c r="C2480" s="1" t="s">
        <v>138</v>
      </c>
      <c r="D2480" s="1" t="n">
        <v>9</v>
      </c>
      <c r="E2480" s="1" t="s">
        <v>16</v>
      </c>
      <c r="F2480" s="1" t="s">
        <v>471</v>
      </c>
      <c r="G2480" s="1" t="s">
        <v>475</v>
      </c>
      <c r="H2480" s="20" t="n">
        <v>630</v>
      </c>
      <c r="I2480" s="21" t="n">
        <v>19.38</v>
      </c>
      <c r="J2480" s="20" t="n">
        <f aca="false">H2480*I2480</f>
        <v>12209.4</v>
      </c>
      <c r="K2480" s="22" t="n">
        <v>1.4</v>
      </c>
      <c r="L2480" s="23" t="n">
        <f aca="false">H2480*K2480</f>
        <v>882</v>
      </c>
      <c r="M2480" s="23" t="n">
        <v>2500</v>
      </c>
      <c r="N2480" s="24" t="n">
        <f aca="false">L2480-M2480</f>
        <v>-1618</v>
      </c>
      <c r="O2480" s="25" t="n">
        <f aca="false">IF(L2480&gt;=M2480,1,0)</f>
        <v>0</v>
      </c>
      <c r="P2480" s="26" t="n">
        <v>0.3913</v>
      </c>
      <c r="Q2480" s="26" t="n">
        <v>0.125</v>
      </c>
      <c r="R2480" s="25" t="n">
        <v>64</v>
      </c>
      <c r="S2480" s="21" t="n">
        <v>8</v>
      </c>
    </row>
    <row r="2481" customFormat="false" ht="15" hidden="false" customHeight="true" outlineLevel="0" collapsed="false">
      <c r="A2481" s="19" t="n">
        <v>46110</v>
      </c>
      <c r="B2481" s="1" t="s">
        <v>431</v>
      </c>
      <c r="C2481" s="1" t="s">
        <v>138</v>
      </c>
      <c r="D2481" s="1" t="n">
        <v>10</v>
      </c>
      <c r="E2481" s="1" t="s">
        <v>401</v>
      </c>
      <c r="F2481" s="1" t="s">
        <v>476</v>
      </c>
      <c r="G2481" s="1" t="s">
        <v>483</v>
      </c>
      <c r="H2481" s="20" t="n">
        <v>800</v>
      </c>
      <c r="I2481" s="21" t="n">
        <v>21.38</v>
      </c>
      <c r="J2481" s="20" t="n">
        <f aca="false">H2481*I2481</f>
        <v>17104</v>
      </c>
      <c r="K2481" s="22" t="n">
        <v>2.75</v>
      </c>
      <c r="L2481" s="23" t="n">
        <f aca="false">H2481*K2481</f>
        <v>2200</v>
      </c>
      <c r="M2481" s="23" t="n">
        <v>2500</v>
      </c>
      <c r="N2481" s="24" t="n">
        <f aca="false">L2481-M2481</f>
        <v>-300</v>
      </c>
      <c r="O2481" s="25" t="n">
        <f aca="false">IF(L2481&gt;=M2481,1,0)</f>
        <v>0</v>
      </c>
      <c r="P2481" s="26" t="n">
        <v>0.4848</v>
      </c>
      <c r="Q2481" s="26" t="n">
        <v>0.1456</v>
      </c>
      <c r="R2481" s="25" t="n">
        <v>70</v>
      </c>
      <c r="S2481" s="21" t="n">
        <v>8</v>
      </c>
    </row>
    <row r="2482" customFormat="false" ht="15" hidden="false" customHeight="true" outlineLevel="0" collapsed="false">
      <c r="A2482" s="19" t="n">
        <v>46110</v>
      </c>
      <c r="B2482" s="1" t="s">
        <v>431</v>
      </c>
      <c r="C2482" s="1" t="s">
        <v>138</v>
      </c>
      <c r="D2482" s="1" t="n">
        <v>11</v>
      </c>
      <c r="E2482" s="1" t="s">
        <v>401</v>
      </c>
      <c r="F2482" s="1" t="s">
        <v>485</v>
      </c>
      <c r="G2482" s="1" t="s">
        <v>469</v>
      </c>
      <c r="H2482" s="20" t="n">
        <v>650</v>
      </c>
      <c r="I2482" s="21" t="n">
        <v>22.03</v>
      </c>
      <c r="J2482" s="20" t="n">
        <f aca="false">H2482*I2482</f>
        <v>14319.5</v>
      </c>
      <c r="K2482" s="22" t="n">
        <v>2.75</v>
      </c>
      <c r="L2482" s="23" t="n">
        <f aca="false">H2482*K2482</f>
        <v>1787.5</v>
      </c>
      <c r="M2482" s="23" t="n">
        <v>2500</v>
      </c>
      <c r="N2482" s="24" t="n">
        <f aca="false">L2482-M2482</f>
        <v>-712.5</v>
      </c>
      <c r="O2482" s="25" t="n">
        <f aca="false">IF(L2482&gt;=M2482,1,0)</f>
        <v>0</v>
      </c>
      <c r="P2482" s="26" t="n">
        <v>0.3978</v>
      </c>
      <c r="Q2482" s="26" t="n">
        <v>0.125</v>
      </c>
      <c r="R2482" s="25" t="n">
        <v>70</v>
      </c>
      <c r="S2482" s="21" t="n">
        <v>8</v>
      </c>
    </row>
    <row r="2483" customFormat="false" ht="15" hidden="false" customHeight="true" outlineLevel="0" collapsed="false">
      <c r="A2483" s="19" t="n">
        <v>46110</v>
      </c>
      <c r="B2483" s="1" t="s">
        <v>431</v>
      </c>
      <c r="C2483" s="1" t="s">
        <v>138</v>
      </c>
      <c r="D2483" s="1" t="n">
        <v>12</v>
      </c>
      <c r="E2483" s="1" t="s">
        <v>401</v>
      </c>
      <c r="F2483" s="1" t="s">
        <v>402</v>
      </c>
      <c r="G2483" s="1" t="s">
        <v>416</v>
      </c>
      <c r="H2483" s="20" t="n">
        <v>800</v>
      </c>
      <c r="I2483" s="21" t="n">
        <v>22.11</v>
      </c>
      <c r="J2483" s="20" t="n">
        <f aca="false">H2483*I2483</f>
        <v>17688</v>
      </c>
      <c r="K2483" s="22" t="n">
        <v>2.75</v>
      </c>
      <c r="L2483" s="23" t="n">
        <f aca="false">H2483*K2483</f>
        <v>2200</v>
      </c>
      <c r="M2483" s="23" t="n">
        <v>2500</v>
      </c>
      <c r="N2483" s="24" t="n">
        <f aca="false">L2483-M2483</f>
        <v>-300</v>
      </c>
      <c r="O2483" s="25" t="n">
        <f aca="false">IF(L2483&gt;=M2483,1,0)</f>
        <v>0</v>
      </c>
      <c r="P2483" s="26" t="n">
        <v>0.4865</v>
      </c>
      <c r="Q2483" s="26" t="n">
        <v>0.1587</v>
      </c>
      <c r="R2483" s="25" t="n">
        <v>74</v>
      </c>
      <c r="S2483" s="21" t="n">
        <v>8</v>
      </c>
    </row>
    <row r="2484" customFormat="false" ht="15" hidden="false" customHeight="true" outlineLevel="0" collapsed="false">
      <c r="A2484" s="19" t="n">
        <v>46110</v>
      </c>
      <c r="B2484" s="1" t="s">
        <v>431</v>
      </c>
      <c r="C2484" s="1" t="s">
        <v>138</v>
      </c>
      <c r="D2484" s="1" t="n">
        <v>13</v>
      </c>
      <c r="E2484" s="1" t="s">
        <v>10</v>
      </c>
      <c r="F2484" s="1" t="s">
        <v>167</v>
      </c>
      <c r="G2484" s="1" t="s">
        <v>208</v>
      </c>
      <c r="H2484" s="20" t="n">
        <v>1550</v>
      </c>
      <c r="I2484" s="21" t="n">
        <v>18.7</v>
      </c>
      <c r="J2484" s="20" t="n">
        <f aca="false">H2484*I2484</f>
        <v>28985</v>
      </c>
      <c r="K2484" s="22" t="n">
        <v>1.53</v>
      </c>
      <c r="L2484" s="23" t="n">
        <f aca="false">H2484*K2484</f>
        <v>2371.5</v>
      </c>
      <c r="M2484" s="23" t="n">
        <v>2500</v>
      </c>
      <c r="N2484" s="24" t="n">
        <f aca="false">L2484-M2484</f>
        <v>-128.5</v>
      </c>
      <c r="O2484" s="25" t="n">
        <f aca="false">IF(L2484&gt;=M2484,1,0)</f>
        <v>0</v>
      </c>
      <c r="P2484" s="26" t="n">
        <v>0.8315</v>
      </c>
      <c r="Q2484" s="26" t="n">
        <v>0.1209</v>
      </c>
      <c r="R2484" s="25" t="n">
        <v>72</v>
      </c>
      <c r="S2484" s="21" t="n">
        <v>8</v>
      </c>
    </row>
    <row r="2485" customFormat="false" ht="15" hidden="false" customHeight="true" outlineLevel="0" collapsed="false">
      <c r="A2485" s="19" t="n">
        <v>46110</v>
      </c>
      <c r="B2485" s="1" t="s">
        <v>431</v>
      </c>
      <c r="C2485" s="1" t="s">
        <v>138</v>
      </c>
      <c r="D2485" s="1" t="n">
        <v>14</v>
      </c>
      <c r="E2485" s="1" t="s">
        <v>10</v>
      </c>
      <c r="F2485" s="1" t="s">
        <v>160</v>
      </c>
      <c r="G2485" s="1" t="s">
        <v>161</v>
      </c>
      <c r="H2485" s="20" t="n">
        <v>1450</v>
      </c>
      <c r="I2485" s="21" t="n">
        <v>22.05</v>
      </c>
      <c r="J2485" s="20" t="n">
        <f aca="false">H2485*I2485</f>
        <v>31972.5</v>
      </c>
      <c r="K2485" s="22" t="n">
        <v>1.83</v>
      </c>
      <c r="L2485" s="23" t="n">
        <f aca="false">H2485*K2485</f>
        <v>2653.5</v>
      </c>
      <c r="M2485" s="23" t="n">
        <v>2500</v>
      </c>
      <c r="N2485" s="24" t="n">
        <f aca="false">L2485-M2485</f>
        <v>153.5</v>
      </c>
      <c r="O2485" s="25" t="n">
        <f aca="false">IF(L2485&gt;=M2485,1,0)</f>
        <v>1</v>
      </c>
      <c r="P2485" s="26" t="n">
        <v>0.914</v>
      </c>
      <c r="Q2485" s="26" t="n">
        <v>0.1762</v>
      </c>
      <c r="R2485" s="25" t="n">
        <v>72</v>
      </c>
      <c r="S2485" s="21" t="n">
        <v>8</v>
      </c>
    </row>
    <row r="2486" customFormat="false" ht="15" hidden="false" customHeight="true" outlineLevel="0" collapsed="false">
      <c r="A2486" s="19" t="n">
        <v>46110</v>
      </c>
      <c r="B2486" s="1" t="s">
        <v>431</v>
      </c>
      <c r="C2486" s="1" t="s">
        <v>138</v>
      </c>
      <c r="D2486" s="1" t="n">
        <v>15</v>
      </c>
      <c r="E2486" s="1" t="s">
        <v>10</v>
      </c>
      <c r="F2486" s="1" t="s">
        <v>167</v>
      </c>
      <c r="G2486" s="1" t="s">
        <v>208</v>
      </c>
      <c r="H2486" s="20" t="n">
        <v>1900</v>
      </c>
      <c r="I2486" s="21" t="n">
        <v>18.43</v>
      </c>
      <c r="J2486" s="20" t="n">
        <f aca="false">H2486*I2486</f>
        <v>35017</v>
      </c>
      <c r="K2486" s="22" t="n">
        <v>1.53</v>
      </c>
      <c r="L2486" s="23" t="n">
        <f aca="false">H2486*K2486</f>
        <v>2907</v>
      </c>
      <c r="M2486" s="23" t="n">
        <v>2500</v>
      </c>
      <c r="N2486" s="24" t="n">
        <f aca="false">L2486-M2486</f>
        <v>407</v>
      </c>
      <c r="O2486" s="25" t="n">
        <f aca="false">IF(L2486&gt;=M2486,1,0)</f>
        <v>1</v>
      </c>
      <c r="P2486" s="26" t="n">
        <v>0.9583</v>
      </c>
      <c r="Q2486" s="26" t="n">
        <v>0.15</v>
      </c>
      <c r="R2486" s="25" t="n">
        <v>75</v>
      </c>
      <c r="S2486" s="21" t="n">
        <v>8</v>
      </c>
    </row>
    <row r="2487" customFormat="false" ht="15" hidden="false" customHeight="true" outlineLevel="0" collapsed="false">
      <c r="A2487" s="19" t="n">
        <v>46110</v>
      </c>
      <c r="B2487" s="1" t="s">
        <v>431</v>
      </c>
      <c r="C2487" s="1" t="s">
        <v>138</v>
      </c>
      <c r="D2487" s="1" t="n">
        <v>16</v>
      </c>
      <c r="E2487" s="1" t="s">
        <v>10</v>
      </c>
      <c r="F2487" s="1" t="s">
        <v>488</v>
      </c>
      <c r="G2487" s="1" t="s">
        <v>489</v>
      </c>
      <c r="H2487" s="20" t="n">
        <v>600</v>
      </c>
      <c r="I2487" s="21" t="n">
        <v>15.86</v>
      </c>
      <c r="J2487" s="20" t="n">
        <f aca="false">H2487*I2487</f>
        <v>9516</v>
      </c>
      <c r="K2487" s="22" t="n">
        <v>1.53</v>
      </c>
      <c r="L2487" s="23" t="n">
        <f aca="false">H2487*K2487</f>
        <v>918</v>
      </c>
      <c r="M2487" s="23" t="n">
        <v>2500</v>
      </c>
      <c r="N2487" s="24" t="n">
        <f aca="false">L2487-M2487</f>
        <v>-1582</v>
      </c>
      <c r="O2487" s="25" t="n">
        <f aca="false">IF(L2487&gt;=M2487,1,0)</f>
        <v>0</v>
      </c>
      <c r="P2487" s="26" t="n">
        <v>0.272</v>
      </c>
      <c r="Q2487" s="26" t="n">
        <v>0.1948</v>
      </c>
      <c r="R2487" s="25" t="n">
        <v>74</v>
      </c>
      <c r="S2487" s="21" t="n">
        <v>8</v>
      </c>
    </row>
    <row r="2488" customFormat="false" ht="15" hidden="false" customHeight="true" outlineLevel="0" collapsed="false">
      <c r="A2488" s="19" t="n">
        <v>46110</v>
      </c>
      <c r="B2488" s="1" t="s">
        <v>431</v>
      </c>
      <c r="C2488" s="1" t="s">
        <v>164</v>
      </c>
      <c r="D2488" s="1" t="n">
        <v>17</v>
      </c>
      <c r="E2488" s="1" t="s">
        <v>16</v>
      </c>
      <c r="F2488" s="1" t="s">
        <v>471</v>
      </c>
      <c r="G2488" s="1" t="s">
        <v>475</v>
      </c>
      <c r="H2488" s="20" t="n">
        <v>1350</v>
      </c>
      <c r="I2488" s="21" t="n">
        <v>19.38</v>
      </c>
      <c r="J2488" s="20" t="n">
        <f aca="false">H2488*I2488</f>
        <v>26163</v>
      </c>
      <c r="K2488" s="22" t="n">
        <v>1.4</v>
      </c>
      <c r="L2488" s="23" t="n">
        <f aca="false">H2488*K2488</f>
        <v>1890</v>
      </c>
      <c r="M2488" s="23" t="n">
        <v>2500</v>
      </c>
      <c r="N2488" s="24" t="n">
        <f aca="false">L2488-M2488</f>
        <v>-610</v>
      </c>
      <c r="O2488" s="25" t="n">
        <f aca="false">IF(L2488&gt;=M2488,1,0)</f>
        <v>0</v>
      </c>
      <c r="P2488" s="26" t="n">
        <v>0.7467</v>
      </c>
      <c r="Q2488" s="26" t="n">
        <v>0.064</v>
      </c>
      <c r="R2488" s="25" t="n">
        <v>73</v>
      </c>
      <c r="S2488" s="21" t="n">
        <v>8</v>
      </c>
    </row>
    <row r="2489" customFormat="false" ht="15" hidden="false" customHeight="true" outlineLevel="0" collapsed="false">
      <c r="A2489" s="19" t="n">
        <v>46110</v>
      </c>
      <c r="B2489" s="1" t="s">
        <v>431</v>
      </c>
      <c r="C2489" s="1" t="s">
        <v>164</v>
      </c>
      <c r="D2489" s="1" t="n">
        <v>18</v>
      </c>
      <c r="E2489" s="1" t="s">
        <v>10</v>
      </c>
      <c r="F2489" s="1" t="s">
        <v>160</v>
      </c>
      <c r="G2489" s="1" t="s">
        <v>161</v>
      </c>
      <c r="H2489" s="20" t="n">
        <v>1600</v>
      </c>
      <c r="I2489" s="21" t="n">
        <v>22.05</v>
      </c>
      <c r="J2489" s="20" t="n">
        <f aca="false">H2489*I2489</f>
        <v>35280</v>
      </c>
      <c r="K2489" s="22" t="n">
        <v>1.83</v>
      </c>
      <c r="L2489" s="23" t="n">
        <f aca="false">H2489*K2489</f>
        <v>2928</v>
      </c>
      <c r="M2489" s="23" t="n">
        <v>2500</v>
      </c>
      <c r="N2489" s="24" t="n">
        <f aca="false">L2489-M2489</f>
        <v>428</v>
      </c>
      <c r="O2489" s="25" t="n">
        <f aca="false">IF(L2489&gt;=M2489,1,0)</f>
        <v>1</v>
      </c>
      <c r="P2489" s="26" t="n">
        <v>0.8698</v>
      </c>
      <c r="Q2489" s="26" t="n">
        <v>0.0757</v>
      </c>
      <c r="R2489" s="25" t="n">
        <v>82</v>
      </c>
      <c r="S2489" s="21" t="n">
        <v>8</v>
      </c>
    </row>
    <row r="2490" customFormat="false" ht="15" hidden="false" customHeight="true" outlineLevel="0" collapsed="false">
      <c r="A2490" s="19" t="n">
        <v>46110</v>
      </c>
      <c r="B2490" s="1" t="s">
        <v>431</v>
      </c>
      <c r="C2490" s="1" t="s">
        <v>164</v>
      </c>
      <c r="D2490" s="1" t="n">
        <v>19</v>
      </c>
      <c r="E2490" s="1" t="s">
        <v>10</v>
      </c>
      <c r="F2490" s="1" t="s">
        <v>167</v>
      </c>
      <c r="G2490" s="1" t="s">
        <v>208</v>
      </c>
      <c r="H2490" s="20" t="n">
        <v>2050</v>
      </c>
      <c r="I2490" s="21" t="n">
        <v>19.05</v>
      </c>
      <c r="J2490" s="20" t="n">
        <f aca="false">H2490*I2490</f>
        <v>39052.5</v>
      </c>
      <c r="K2490" s="22" t="n">
        <v>1.83</v>
      </c>
      <c r="L2490" s="23" t="n">
        <f aca="false">H2490*K2490</f>
        <v>3751.5</v>
      </c>
      <c r="M2490" s="23" t="n">
        <v>2500</v>
      </c>
      <c r="N2490" s="24" t="n">
        <f aca="false">L2490-M2490</f>
        <v>1251.5</v>
      </c>
      <c r="O2490" s="25" t="n">
        <f aca="false">IF(L2490&gt;=M2490,1,0)</f>
        <v>1</v>
      </c>
      <c r="P2490" s="26" t="n">
        <v>0.9628</v>
      </c>
      <c r="Q2490" s="26" t="n">
        <v>0.0713</v>
      </c>
      <c r="R2490" s="25" t="n">
        <v>83</v>
      </c>
      <c r="S2490" s="21" t="n">
        <v>8</v>
      </c>
    </row>
    <row r="2491" customFormat="false" ht="15" hidden="false" customHeight="true" outlineLevel="0" collapsed="false">
      <c r="A2491" s="19" t="n">
        <v>46110</v>
      </c>
      <c r="B2491" s="1" t="s">
        <v>431</v>
      </c>
      <c r="C2491" s="1" t="s">
        <v>164</v>
      </c>
      <c r="D2491" s="1" t="n">
        <v>20</v>
      </c>
      <c r="E2491" s="1" t="s">
        <v>10</v>
      </c>
      <c r="F2491" s="1" t="s">
        <v>488</v>
      </c>
      <c r="G2491" s="1" t="s">
        <v>457</v>
      </c>
      <c r="H2491" s="20" t="n">
        <v>1100</v>
      </c>
      <c r="I2491" s="21" t="n">
        <v>18.01</v>
      </c>
      <c r="J2491" s="20" t="n">
        <f aca="false">H2491*I2491</f>
        <v>19811</v>
      </c>
      <c r="K2491" s="22" t="n">
        <v>1.4</v>
      </c>
      <c r="L2491" s="23" t="n">
        <f aca="false">H2491*K2491</f>
        <v>1540</v>
      </c>
      <c r="M2491" s="23" t="n">
        <v>2500</v>
      </c>
      <c r="N2491" s="24" t="n">
        <f aca="false">L2491-M2491</f>
        <v>-960</v>
      </c>
      <c r="O2491" s="25" t="n">
        <f aca="false">IF(L2491&gt;=M2491,1,0)</f>
        <v>0</v>
      </c>
      <c r="P2491" s="26" t="n">
        <v>0.5241</v>
      </c>
      <c r="Q2491" s="26" t="n">
        <v>0.0717</v>
      </c>
      <c r="R2491" s="25" t="n">
        <v>72</v>
      </c>
      <c r="S2491" s="21" t="n">
        <v>8</v>
      </c>
    </row>
    <row r="2492" customFormat="false" ht="15" hidden="false" customHeight="true" outlineLevel="0" collapsed="false">
      <c r="A2492" s="19" t="n">
        <v>46110</v>
      </c>
      <c r="B2492" s="1" t="s">
        <v>431</v>
      </c>
      <c r="C2492" s="1" t="s">
        <v>164</v>
      </c>
      <c r="D2492" s="1" t="n">
        <v>21</v>
      </c>
      <c r="E2492" s="1" t="s">
        <v>461</v>
      </c>
      <c r="F2492" s="1" t="s">
        <v>462</v>
      </c>
      <c r="G2492" s="1" t="s">
        <v>464</v>
      </c>
      <c r="H2492" s="20" t="n">
        <v>1000</v>
      </c>
      <c r="I2492" s="21" t="n">
        <v>24.46</v>
      </c>
      <c r="J2492" s="20" t="n">
        <f aca="false">H2492*I2492</f>
        <v>24460</v>
      </c>
      <c r="K2492" s="22" t="n">
        <v>1.7</v>
      </c>
      <c r="L2492" s="23" t="n">
        <f aca="false">H2492*K2492</f>
        <v>1700</v>
      </c>
      <c r="M2492" s="23" t="n">
        <v>2500</v>
      </c>
      <c r="N2492" s="24" t="n">
        <f aca="false">L2492-M2492</f>
        <v>-800</v>
      </c>
      <c r="O2492" s="25" t="n">
        <f aca="false">IF(L2492&gt;=M2492,1,0)</f>
        <v>0</v>
      </c>
      <c r="P2492" s="26" t="n">
        <v>0.6481</v>
      </c>
      <c r="Q2492" s="26" t="n">
        <v>0.0813</v>
      </c>
      <c r="R2492" s="25" t="n">
        <v>78</v>
      </c>
      <c r="S2492" s="21" t="n">
        <v>8</v>
      </c>
    </row>
    <row r="2493" customFormat="false" ht="15" hidden="false" customHeight="true" outlineLevel="0" collapsed="false">
      <c r="A2493" s="19" t="n">
        <v>46110</v>
      </c>
      <c r="B2493" s="1" t="s">
        <v>431</v>
      </c>
      <c r="C2493" s="1" t="s">
        <v>164</v>
      </c>
      <c r="D2493" s="1" t="n">
        <v>22</v>
      </c>
      <c r="E2493" s="1" t="s">
        <v>16</v>
      </c>
      <c r="F2493" s="1" t="s">
        <v>452</v>
      </c>
      <c r="G2493" s="1" t="s">
        <v>454</v>
      </c>
      <c r="H2493" s="20" t="n">
        <v>1000</v>
      </c>
      <c r="I2493" s="21" t="n">
        <v>18.01</v>
      </c>
      <c r="J2493" s="20" t="n">
        <f aca="false">H2493*I2493</f>
        <v>18010</v>
      </c>
      <c r="K2493" s="22" t="n">
        <v>1.44</v>
      </c>
      <c r="L2493" s="23" t="n">
        <f aca="false">H2493*K2493</f>
        <v>1440</v>
      </c>
      <c r="M2493" s="23" t="n">
        <v>2500</v>
      </c>
      <c r="N2493" s="24" t="n">
        <f aca="false">L2493-M2493</f>
        <v>-1060</v>
      </c>
      <c r="O2493" s="25" t="n">
        <f aca="false">IF(L2493&gt;=M2493,1,0)</f>
        <v>0</v>
      </c>
      <c r="P2493" s="26" t="n">
        <v>0.4056</v>
      </c>
      <c r="Q2493" s="26" t="n">
        <v>0.092</v>
      </c>
      <c r="R2493" s="25" t="n">
        <v>74</v>
      </c>
      <c r="S2493" s="21" t="n">
        <v>10</v>
      </c>
    </row>
    <row r="2494" customFormat="false" ht="15" hidden="false" customHeight="true" outlineLevel="0" collapsed="false">
      <c r="A2494" s="19" t="n">
        <v>46110</v>
      </c>
      <c r="B2494" s="1" t="s">
        <v>431</v>
      </c>
      <c r="C2494" s="1" t="s">
        <v>164</v>
      </c>
      <c r="D2494" s="1" t="n">
        <v>23</v>
      </c>
      <c r="E2494" s="1" t="s">
        <v>22</v>
      </c>
      <c r="F2494" s="1" t="s">
        <v>304</v>
      </c>
      <c r="G2494" s="1" t="s">
        <v>385</v>
      </c>
      <c r="H2494" s="20" t="n">
        <v>1500</v>
      </c>
      <c r="I2494" s="21" t="n">
        <v>18.15</v>
      </c>
      <c r="J2494" s="20" t="n">
        <f aca="false">H2494*I2494</f>
        <v>27225</v>
      </c>
      <c r="K2494" s="22" t="n">
        <v>1.1</v>
      </c>
      <c r="L2494" s="23" t="n">
        <f aca="false">H2494*K2494</f>
        <v>1650</v>
      </c>
      <c r="M2494" s="23" t="n">
        <v>2500</v>
      </c>
      <c r="N2494" s="24" t="n">
        <f aca="false">L2494-M2494</f>
        <v>-850</v>
      </c>
      <c r="O2494" s="25" t="n">
        <f aca="false">IF(L2494&gt;=M2494,1,0)</f>
        <v>0</v>
      </c>
      <c r="P2494" s="26" t="n">
        <v>0.7035</v>
      </c>
      <c r="Q2494" s="26" t="n">
        <v>0.0672</v>
      </c>
      <c r="R2494" s="25" t="n">
        <v>80</v>
      </c>
      <c r="S2494" s="21" t="n">
        <v>8</v>
      </c>
    </row>
    <row r="2495" customFormat="false" ht="15" hidden="false" customHeight="true" outlineLevel="0" collapsed="false">
      <c r="A2495" s="19" t="n">
        <v>46110</v>
      </c>
      <c r="B2495" s="1" t="s">
        <v>431</v>
      </c>
      <c r="C2495" s="1" t="s">
        <v>164</v>
      </c>
      <c r="D2495" s="1" t="n">
        <v>24</v>
      </c>
      <c r="E2495" s="1" t="s">
        <v>22</v>
      </c>
      <c r="F2495" s="1" t="s">
        <v>354</v>
      </c>
      <c r="G2495" s="1" t="s">
        <v>395</v>
      </c>
      <c r="H2495" s="20" t="n">
        <v>1000</v>
      </c>
      <c r="I2495" s="21" t="n">
        <v>23.27</v>
      </c>
      <c r="J2495" s="20" t="n">
        <f aca="false">H2495*I2495</f>
        <v>23270</v>
      </c>
      <c r="K2495" s="22" t="n">
        <v>1.4</v>
      </c>
      <c r="L2495" s="23" t="n">
        <f aca="false">H2495*K2495</f>
        <v>1400</v>
      </c>
      <c r="M2495" s="23" t="n">
        <v>2500</v>
      </c>
      <c r="N2495" s="24" t="n">
        <f aca="false">L2495-M2495</f>
        <v>-1100</v>
      </c>
      <c r="O2495" s="25" t="n">
        <f aca="false">IF(L2495&gt;=M2495,1,0)</f>
        <v>0</v>
      </c>
      <c r="P2495" s="26" t="n">
        <v>0.5037</v>
      </c>
      <c r="Q2495" s="26" t="n">
        <v>0.0912</v>
      </c>
      <c r="R2495" s="25" t="n">
        <v>78</v>
      </c>
      <c r="S2495" s="21" t="n">
        <v>10</v>
      </c>
    </row>
    <row r="2496" customFormat="false" ht="15" hidden="false" customHeight="true" outlineLevel="0" collapsed="false">
      <c r="A2496" s="19" t="n">
        <v>46110</v>
      </c>
      <c r="B2496" s="1" t="s">
        <v>431</v>
      </c>
      <c r="C2496" s="1" t="s">
        <v>164</v>
      </c>
      <c r="D2496" s="1" t="n">
        <v>25</v>
      </c>
      <c r="E2496" s="1" t="s">
        <v>461</v>
      </c>
      <c r="F2496" s="1" t="s">
        <v>462</v>
      </c>
      <c r="G2496" s="1" t="s">
        <v>464</v>
      </c>
      <c r="H2496" s="20" t="n">
        <v>1050</v>
      </c>
      <c r="I2496" s="21" t="n">
        <v>24.46</v>
      </c>
      <c r="J2496" s="20" t="n">
        <f aca="false">H2496*I2496</f>
        <v>25683</v>
      </c>
      <c r="K2496" s="22" t="n">
        <v>1.7</v>
      </c>
      <c r="L2496" s="23" t="n">
        <f aca="false">H2496*K2496</f>
        <v>1785</v>
      </c>
      <c r="M2496" s="23" t="n">
        <v>2500</v>
      </c>
      <c r="N2496" s="24" t="n">
        <f aca="false">L2496-M2496</f>
        <v>-715</v>
      </c>
      <c r="O2496" s="25" t="n">
        <f aca="false">IF(L2496&gt;=M2496,1,0)</f>
        <v>0</v>
      </c>
      <c r="P2496" s="26" t="n">
        <v>0.6585</v>
      </c>
      <c r="Q2496" s="26" t="n">
        <v>0.1232</v>
      </c>
      <c r="R2496" s="25" t="n">
        <v>81</v>
      </c>
      <c r="S2496" s="21" t="n">
        <v>8</v>
      </c>
    </row>
    <row r="2497" customFormat="false" ht="15" hidden="false" customHeight="true" outlineLevel="0" collapsed="false">
      <c r="A2497" s="19" t="n">
        <v>46110</v>
      </c>
      <c r="B2497" s="1" t="s">
        <v>431</v>
      </c>
      <c r="C2497" s="1" t="s">
        <v>164</v>
      </c>
      <c r="D2497" s="1" t="n">
        <v>26</v>
      </c>
      <c r="E2497" s="1" t="s">
        <v>16</v>
      </c>
      <c r="F2497" s="1" t="s">
        <v>468</v>
      </c>
      <c r="G2497" s="1" t="s">
        <v>469</v>
      </c>
      <c r="H2497" s="20" t="n">
        <v>1300</v>
      </c>
      <c r="I2497" s="21" t="n">
        <v>17.1</v>
      </c>
      <c r="J2497" s="20" t="n">
        <f aca="false">H2497*I2497</f>
        <v>22230</v>
      </c>
      <c r="K2497" s="22" t="n">
        <v>1.4</v>
      </c>
      <c r="L2497" s="23" t="n">
        <f aca="false">H2497*K2497</f>
        <v>1820</v>
      </c>
      <c r="M2497" s="23" t="n">
        <v>2500</v>
      </c>
      <c r="N2497" s="24" t="n">
        <f aca="false">L2497-M2497</f>
        <v>-680</v>
      </c>
      <c r="O2497" s="25" t="n">
        <f aca="false">IF(L2497&gt;=M2497,1,0)</f>
        <v>0</v>
      </c>
      <c r="P2497" s="26" t="n">
        <v>0.5789</v>
      </c>
      <c r="Q2497" s="26" t="n">
        <v>0.0806</v>
      </c>
      <c r="R2497" s="25" t="n">
        <v>79</v>
      </c>
      <c r="S2497" s="21" t="n">
        <v>8</v>
      </c>
    </row>
    <row r="2498" customFormat="false" ht="15" hidden="false" customHeight="true" outlineLevel="0" collapsed="false">
      <c r="A2498" s="19" t="n">
        <v>46110</v>
      </c>
      <c r="B2498" s="1" t="s">
        <v>431</v>
      </c>
      <c r="C2498" s="1" t="s">
        <v>164</v>
      </c>
      <c r="D2498" s="1" t="n">
        <v>27</v>
      </c>
      <c r="E2498" s="1" t="s">
        <v>219</v>
      </c>
      <c r="F2498" s="1" t="s">
        <v>486</v>
      </c>
      <c r="G2498" s="1" t="s">
        <v>487</v>
      </c>
      <c r="H2498" s="20" t="n">
        <v>700</v>
      </c>
      <c r="I2498" s="21" t="n">
        <v>22.19</v>
      </c>
      <c r="J2498" s="20" t="n">
        <f aca="false">H2498*I2498</f>
        <v>15533</v>
      </c>
      <c r="K2498" s="22" t="n">
        <v>1.89</v>
      </c>
      <c r="L2498" s="23" t="n">
        <f aca="false">H2498*K2498</f>
        <v>1323</v>
      </c>
      <c r="M2498" s="23" t="n">
        <v>2500</v>
      </c>
      <c r="N2498" s="24" t="n">
        <f aca="false">L2498-M2498</f>
        <v>-1177</v>
      </c>
      <c r="O2498" s="25" t="n">
        <f aca="false">IF(L2498&gt;=M2498,1,0)</f>
        <v>0</v>
      </c>
      <c r="P2498" s="26" t="n">
        <v>0.4534</v>
      </c>
      <c r="Q2498" s="26" t="n">
        <v>0.2849</v>
      </c>
      <c r="R2498" s="25" t="n">
        <v>71</v>
      </c>
      <c r="S2498" s="21" t="n">
        <v>8</v>
      </c>
    </row>
    <row r="2499" customFormat="false" ht="15" hidden="false" customHeight="true" outlineLevel="0" collapsed="false">
      <c r="A2499" s="19" t="n">
        <v>46110</v>
      </c>
      <c r="B2499" s="1" t="s">
        <v>431</v>
      </c>
      <c r="C2499" s="1" t="s">
        <v>164</v>
      </c>
      <c r="D2499" s="1" t="n">
        <v>28</v>
      </c>
      <c r="E2499" s="1" t="s">
        <v>176</v>
      </c>
      <c r="F2499" s="1" t="s">
        <v>479</v>
      </c>
      <c r="G2499" s="1" t="s">
        <v>480</v>
      </c>
      <c r="H2499" s="20" t="n">
        <v>900</v>
      </c>
      <c r="I2499" s="21" t="n">
        <v>21.46</v>
      </c>
      <c r="J2499" s="20" t="n">
        <f aca="false">H2499*I2499</f>
        <v>19314</v>
      </c>
      <c r="K2499" s="22" t="n">
        <v>1.38</v>
      </c>
      <c r="L2499" s="23" t="n">
        <f aca="false">H2499*K2499</f>
        <v>1242</v>
      </c>
      <c r="M2499" s="23" t="n">
        <v>2500</v>
      </c>
      <c r="N2499" s="24" t="n">
        <f aca="false">L2499-M2499</f>
        <v>-1258</v>
      </c>
      <c r="O2499" s="25" t="n">
        <f aca="false">IF(L2499&gt;=M2499,1,0)</f>
        <v>0</v>
      </c>
      <c r="P2499" s="26" t="n">
        <v>0.5226</v>
      </c>
      <c r="Q2499" s="26" t="n">
        <v>0.13</v>
      </c>
      <c r="R2499" s="25" t="n">
        <v>77</v>
      </c>
      <c r="S2499" s="21" t="n">
        <v>8</v>
      </c>
    </row>
    <row r="2500" customFormat="false" ht="15" hidden="false" customHeight="true" outlineLevel="0" collapsed="false">
      <c r="A2500" s="19" t="n">
        <v>46110</v>
      </c>
      <c r="B2500" s="1" t="s">
        <v>431</v>
      </c>
      <c r="C2500" s="1" t="s">
        <v>164</v>
      </c>
      <c r="D2500" s="1" t="n">
        <v>29</v>
      </c>
      <c r="E2500" s="1" t="s">
        <v>10</v>
      </c>
      <c r="F2500" s="1" t="s">
        <v>207</v>
      </c>
      <c r="G2500" s="1" t="s">
        <v>161</v>
      </c>
      <c r="H2500" s="20" t="n">
        <v>1750</v>
      </c>
      <c r="I2500" s="21" t="n">
        <v>19.05</v>
      </c>
      <c r="J2500" s="20" t="n">
        <f aca="false">H2500*I2500</f>
        <v>33337.5</v>
      </c>
      <c r="K2500" s="22" t="n">
        <v>1.83</v>
      </c>
      <c r="L2500" s="23" t="n">
        <f aca="false">H2500*K2500</f>
        <v>3202.5</v>
      </c>
      <c r="M2500" s="23" t="n">
        <v>2500</v>
      </c>
      <c r="N2500" s="24" t="n">
        <f aca="false">L2500-M2500</f>
        <v>702.5</v>
      </c>
      <c r="O2500" s="25" t="n">
        <f aca="false">IF(L2500&gt;=M2500,1,0)</f>
        <v>1</v>
      </c>
      <c r="P2500" s="26" t="n">
        <v>0.9169</v>
      </c>
      <c r="Q2500" s="26" t="n">
        <v>0.0831</v>
      </c>
      <c r="R2500" s="25" t="n">
        <v>75</v>
      </c>
      <c r="S2500" s="21" t="n">
        <v>8</v>
      </c>
    </row>
    <row r="2501" customFormat="false" ht="15" hidden="false" customHeight="true" outlineLevel="0" collapsed="false">
      <c r="A2501" s="19" t="n">
        <v>46110</v>
      </c>
      <c r="B2501" s="1" t="s">
        <v>431</v>
      </c>
      <c r="C2501" s="1" t="s">
        <v>164</v>
      </c>
      <c r="D2501" s="1" t="n">
        <v>30</v>
      </c>
      <c r="E2501" s="1" t="s">
        <v>10</v>
      </c>
      <c r="F2501" s="1" t="s">
        <v>207</v>
      </c>
      <c r="G2501" s="1" t="s">
        <v>161</v>
      </c>
      <c r="H2501" s="20" t="n">
        <v>1700</v>
      </c>
      <c r="I2501" s="21" t="n">
        <v>19.05</v>
      </c>
      <c r="J2501" s="20" t="n">
        <f aca="false">H2501*I2501</f>
        <v>32385</v>
      </c>
      <c r="K2501" s="22" t="n">
        <v>1.83</v>
      </c>
      <c r="L2501" s="23" t="n">
        <f aca="false">H2501*K2501</f>
        <v>3111</v>
      </c>
      <c r="M2501" s="23" t="n">
        <v>2500</v>
      </c>
      <c r="N2501" s="24" t="n">
        <f aca="false">L2501-M2501</f>
        <v>611</v>
      </c>
      <c r="O2501" s="25" t="n">
        <f aca="false">IF(L2501&gt;=M2501,1,0)</f>
        <v>1</v>
      </c>
      <c r="P2501" s="26" t="n">
        <v>0.8692</v>
      </c>
      <c r="Q2501" s="26" t="n">
        <v>0.1069</v>
      </c>
      <c r="R2501" s="25" t="n">
        <v>77</v>
      </c>
      <c r="S2501" s="21" t="n">
        <v>8</v>
      </c>
    </row>
    <row r="2502" customFormat="false" ht="15" hidden="false" customHeight="true" outlineLevel="0" collapsed="false">
      <c r="A2502" s="19" t="n">
        <v>46110</v>
      </c>
      <c r="B2502" s="1" t="s">
        <v>431</v>
      </c>
      <c r="C2502" s="1" t="s">
        <v>164</v>
      </c>
      <c r="D2502" s="1" t="n">
        <v>31</v>
      </c>
      <c r="E2502" s="1" t="s">
        <v>16</v>
      </c>
      <c r="F2502" s="1" t="s">
        <v>452</v>
      </c>
      <c r="G2502" s="1" t="s">
        <v>454</v>
      </c>
      <c r="H2502" s="20" t="n">
        <v>1400</v>
      </c>
      <c r="I2502" s="21" t="n">
        <v>18.01</v>
      </c>
      <c r="J2502" s="20" t="n">
        <f aca="false">H2502*I2502</f>
        <v>25214</v>
      </c>
      <c r="K2502" s="22" t="n">
        <v>1.44</v>
      </c>
      <c r="L2502" s="23" t="n">
        <f aca="false">H2502*K2502</f>
        <v>2016</v>
      </c>
      <c r="M2502" s="23" t="n">
        <v>2500</v>
      </c>
      <c r="N2502" s="24" t="n">
        <f aca="false">L2502-M2502</f>
        <v>-484</v>
      </c>
      <c r="O2502" s="25" t="n">
        <f aca="false">IF(L2502&gt;=M2502,1,0)</f>
        <v>0</v>
      </c>
      <c r="P2502" s="26" t="n">
        <v>0.7051</v>
      </c>
      <c r="Q2502" s="26" t="n">
        <v>0.1285</v>
      </c>
      <c r="R2502" s="25" t="n">
        <v>74</v>
      </c>
      <c r="S2502" s="21" t="n">
        <v>8</v>
      </c>
    </row>
    <row r="2503" customFormat="false" ht="15" hidden="false" customHeight="true" outlineLevel="0" collapsed="false">
      <c r="A2503" s="19" t="n">
        <v>46110</v>
      </c>
      <c r="B2503" s="1" t="s">
        <v>431</v>
      </c>
      <c r="C2503" s="1" t="s">
        <v>164</v>
      </c>
      <c r="D2503" s="1" t="n">
        <v>32</v>
      </c>
      <c r="E2503" s="1" t="s">
        <v>16</v>
      </c>
      <c r="F2503" s="1" t="s">
        <v>452</v>
      </c>
      <c r="G2503" s="1" t="s">
        <v>454</v>
      </c>
      <c r="H2503" s="20" t="n">
        <v>1300</v>
      </c>
      <c r="I2503" s="21" t="n">
        <v>18.01</v>
      </c>
      <c r="J2503" s="20" t="n">
        <f aca="false">H2503*I2503</f>
        <v>23413</v>
      </c>
      <c r="K2503" s="22" t="n">
        <v>1.66</v>
      </c>
      <c r="L2503" s="23" t="n">
        <f aca="false">H2503*K2503</f>
        <v>2158</v>
      </c>
      <c r="M2503" s="23" t="n">
        <v>2500</v>
      </c>
      <c r="N2503" s="24" t="n">
        <f aca="false">L2503-M2503</f>
        <v>-342</v>
      </c>
      <c r="O2503" s="25" t="n">
        <f aca="false">IF(L2503&gt;=M2503,1,0)</f>
        <v>0</v>
      </c>
      <c r="P2503" s="26" t="n">
        <v>0.6659</v>
      </c>
      <c r="Q2503" s="26" t="n">
        <v>0.0848</v>
      </c>
      <c r="R2503" s="25" t="n">
        <v>72</v>
      </c>
      <c r="S2503" s="21" t="n">
        <v>8</v>
      </c>
    </row>
    <row r="2504" customFormat="false" ht="15" hidden="false" customHeight="true" outlineLevel="0" collapsed="false">
      <c r="A2504" s="19" t="n">
        <v>46110</v>
      </c>
      <c r="B2504" s="1" t="s">
        <v>431</v>
      </c>
      <c r="C2504" s="1" t="s">
        <v>190</v>
      </c>
      <c r="D2504" s="1" t="n">
        <v>33</v>
      </c>
      <c r="E2504" s="1" t="s">
        <v>16</v>
      </c>
      <c r="F2504" s="1" t="s">
        <v>300</v>
      </c>
      <c r="G2504" s="1" t="s">
        <v>260</v>
      </c>
      <c r="H2504" s="20" t="n">
        <v>1700</v>
      </c>
      <c r="I2504" s="21" t="n">
        <v>16.66</v>
      </c>
      <c r="J2504" s="20" t="n">
        <f aca="false">H2504*I2504</f>
        <v>28322</v>
      </c>
      <c r="K2504" s="22" t="n">
        <v>1.4</v>
      </c>
      <c r="L2504" s="23" t="n">
        <f aca="false">H2504*K2504</f>
        <v>2380</v>
      </c>
      <c r="M2504" s="23" t="n">
        <v>2500</v>
      </c>
      <c r="N2504" s="24" t="n">
        <f aca="false">L2504-M2504</f>
        <v>-120</v>
      </c>
      <c r="O2504" s="25" t="n">
        <f aca="false">IF(L2504&gt;=M2504,1,0)</f>
        <v>0</v>
      </c>
      <c r="P2504" s="26" t="n">
        <v>0.820927536231884</v>
      </c>
      <c r="Q2504" s="26" t="n">
        <v>0.0826494724501759</v>
      </c>
      <c r="R2504" s="25" t="n">
        <v>67</v>
      </c>
      <c r="S2504" s="21" t="n">
        <v>8</v>
      </c>
    </row>
    <row r="2505" customFormat="false" ht="15" hidden="false" customHeight="true" outlineLevel="0" collapsed="false">
      <c r="A2505" s="19" t="n">
        <v>46110</v>
      </c>
      <c r="B2505" s="1" t="s">
        <v>431</v>
      </c>
      <c r="C2505" s="1" t="s">
        <v>190</v>
      </c>
      <c r="D2505" s="1" t="n">
        <v>34</v>
      </c>
      <c r="E2505" s="1" t="s">
        <v>16</v>
      </c>
      <c r="F2505" s="1" t="s">
        <v>300</v>
      </c>
      <c r="G2505" s="1" t="s">
        <v>260</v>
      </c>
      <c r="H2505" s="20" t="n">
        <v>1770</v>
      </c>
      <c r="I2505" s="21" t="n">
        <v>16.66</v>
      </c>
      <c r="J2505" s="20" t="n">
        <f aca="false">H2505*I2505</f>
        <v>29488.2</v>
      </c>
      <c r="K2505" s="22" t="n">
        <v>1.4</v>
      </c>
      <c r="L2505" s="23" t="n">
        <f aca="false">H2505*K2505</f>
        <v>2478</v>
      </c>
      <c r="M2505" s="23" t="n">
        <v>2500</v>
      </c>
      <c r="N2505" s="24" t="n">
        <f aca="false">L2505-M2505</f>
        <v>-22</v>
      </c>
      <c r="O2505" s="25" t="n">
        <f aca="false">IF(L2505&gt;=M2505,1,0)</f>
        <v>0</v>
      </c>
      <c r="P2505" s="26" t="n">
        <v>0.877625</v>
      </c>
      <c r="Q2505" s="26" t="n">
        <v>0.0750945434900054</v>
      </c>
      <c r="R2505" s="25" t="n">
        <v>78</v>
      </c>
      <c r="S2505" s="21" t="n">
        <v>8</v>
      </c>
    </row>
    <row r="2506" customFormat="false" ht="15" hidden="false" customHeight="true" outlineLevel="0" collapsed="false">
      <c r="A2506" s="19" t="n">
        <v>46110</v>
      </c>
      <c r="B2506" s="1" t="s">
        <v>431</v>
      </c>
      <c r="C2506" s="1" t="s">
        <v>190</v>
      </c>
      <c r="D2506" s="1" t="n">
        <v>35</v>
      </c>
      <c r="E2506" s="1" t="s">
        <v>16</v>
      </c>
      <c r="F2506" s="1" t="s">
        <v>300</v>
      </c>
      <c r="G2506" s="1" t="s">
        <v>260</v>
      </c>
      <c r="H2506" s="20" t="n">
        <v>450</v>
      </c>
      <c r="I2506" s="21" t="n">
        <v>16.66</v>
      </c>
      <c r="J2506" s="20" t="n">
        <f aca="false">H2506*I2506</f>
        <v>7497</v>
      </c>
      <c r="K2506" s="22" t="n">
        <v>1.4</v>
      </c>
      <c r="L2506" s="23" t="n">
        <f aca="false">H2506*K2506</f>
        <v>630</v>
      </c>
      <c r="M2506" s="23" t="n">
        <v>2500</v>
      </c>
      <c r="N2506" s="24" t="n">
        <f aca="false">L2506-M2506</f>
        <v>-1870</v>
      </c>
      <c r="O2506" s="25" t="n">
        <f aca="false">IF(L2506&gt;=M2506,1,0)</f>
        <v>0</v>
      </c>
      <c r="P2506" s="26" t="n">
        <v>0.226358695652174</v>
      </c>
      <c r="Q2506" s="26" t="n">
        <v>0.122199592668024</v>
      </c>
      <c r="R2506" s="25" t="n">
        <v>75</v>
      </c>
      <c r="S2506" s="21" t="n">
        <v>8</v>
      </c>
    </row>
    <row r="2507" customFormat="false" ht="15" hidden="false" customHeight="true" outlineLevel="0" collapsed="false">
      <c r="A2507" s="19" t="n">
        <v>46110</v>
      </c>
      <c r="B2507" s="1" t="s">
        <v>431</v>
      </c>
      <c r="C2507" s="1" t="s">
        <v>190</v>
      </c>
      <c r="D2507" s="1" t="n">
        <v>36</v>
      </c>
      <c r="E2507" s="1" t="s">
        <v>16</v>
      </c>
      <c r="F2507" s="1" t="s">
        <v>481</v>
      </c>
      <c r="G2507" s="1" t="s">
        <v>260</v>
      </c>
      <c r="H2507" s="20" t="n">
        <v>1020</v>
      </c>
      <c r="I2507" s="21" t="n">
        <v>19.19</v>
      </c>
      <c r="J2507" s="20" t="n">
        <f aca="false">H2507*I2507</f>
        <v>19573.8</v>
      </c>
      <c r="K2507" s="22" t="n">
        <v>1.51</v>
      </c>
      <c r="L2507" s="23" t="n">
        <f aca="false">H2507*K2507</f>
        <v>1540.2</v>
      </c>
      <c r="M2507" s="23" t="n">
        <v>2500</v>
      </c>
      <c r="N2507" s="24" t="n">
        <f aca="false">L2507-M2507</f>
        <v>-959.8</v>
      </c>
      <c r="O2507" s="25" t="n">
        <f aca="false">IF(L2507&gt;=M2507,1,0)</f>
        <v>0</v>
      </c>
      <c r="P2507" s="26" t="n">
        <v>0.55861301369863</v>
      </c>
      <c r="Q2507" s="26" t="n">
        <v>0.143213988343048</v>
      </c>
      <c r="R2507" s="25" t="n">
        <v>67</v>
      </c>
      <c r="S2507" s="21" t="n">
        <v>8</v>
      </c>
    </row>
    <row r="2508" customFormat="false" ht="15" hidden="false" customHeight="true" outlineLevel="0" collapsed="false">
      <c r="A2508" s="19" t="n">
        <v>46110</v>
      </c>
      <c r="B2508" s="1" t="s">
        <v>431</v>
      </c>
      <c r="C2508" s="1" t="s">
        <v>190</v>
      </c>
      <c r="D2508" s="1" t="n">
        <v>37</v>
      </c>
      <c r="E2508" s="1" t="s">
        <v>16</v>
      </c>
      <c r="F2508" s="1" t="s">
        <v>300</v>
      </c>
      <c r="G2508" s="1" t="s">
        <v>260</v>
      </c>
      <c r="H2508" s="20" t="n">
        <v>1900</v>
      </c>
      <c r="I2508" s="21" t="n">
        <v>16.66</v>
      </c>
      <c r="J2508" s="20" t="n">
        <f aca="false">H2508*I2508</f>
        <v>31654</v>
      </c>
      <c r="K2508" s="22" t="n">
        <v>1.4</v>
      </c>
      <c r="L2508" s="23" t="n">
        <f aca="false">H2508*K2508</f>
        <v>2660</v>
      </c>
      <c r="M2508" s="23" t="n">
        <v>2500</v>
      </c>
      <c r="N2508" s="24" t="n">
        <f aca="false">L2508-M2508</f>
        <v>160</v>
      </c>
      <c r="O2508" s="25" t="n">
        <f aca="false">IF(L2508&gt;=M2508,1,0)</f>
        <v>1</v>
      </c>
      <c r="P2508" s="26" t="n">
        <v>0.97157765500307</v>
      </c>
      <c r="Q2508" s="26" t="n">
        <v>0.0765743073047859</v>
      </c>
      <c r="R2508" s="25" t="n">
        <v>75</v>
      </c>
      <c r="S2508" s="21" t="n">
        <v>8</v>
      </c>
    </row>
    <row r="2509" customFormat="false" ht="15" hidden="false" customHeight="true" outlineLevel="0" collapsed="false">
      <c r="A2509" s="19" t="n">
        <v>46110</v>
      </c>
      <c r="B2509" s="1" t="s">
        <v>431</v>
      </c>
      <c r="C2509" s="1" t="s">
        <v>190</v>
      </c>
      <c r="D2509" s="1" t="n">
        <v>38</v>
      </c>
      <c r="E2509" s="1" t="s">
        <v>16</v>
      </c>
      <c r="F2509" s="1" t="s">
        <v>300</v>
      </c>
      <c r="G2509" s="1" t="s">
        <v>260</v>
      </c>
      <c r="H2509" s="20" t="n">
        <v>1650</v>
      </c>
      <c r="I2509" s="21" t="n">
        <v>16.66</v>
      </c>
      <c r="J2509" s="20" t="n">
        <f aca="false">H2509*I2509</f>
        <v>27489</v>
      </c>
      <c r="K2509" s="22" t="n">
        <v>1.4</v>
      </c>
      <c r="L2509" s="23" t="n">
        <f aca="false">H2509*K2509</f>
        <v>2310</v>
      </c>
      <c r="M2509" s="23" t="n">
        <v>2500</v>
      </c>
      <c r="N2509" s="24" t="n">
        <f aca="false">L2509-M2509</f>
        <v>-190</v>
      </c>
      <c r="O2509" s="25" t="n">
        <f aca="false">IF(L2509&gt;=M2509,1,0)</f>
        <v>0</v>
      </c>
      <c r="P2509" s="26" t="n">
        <v>0.789913793103448</v>
      </c>
      <c r="Q2509" s="26" t="n">
        <v>0.108108108108108</v>
      </c>
      <c r="R2509" s="25" t="n">
        <v>82</v>
      </c>
      <c r="S2509" s="21" t="n">
        <v>8</v>
      </c>
    </row>
    <row r="2510" customFormat="false" ht="15" hidden="false" customHeight="true" outlineLevel="0" collapsed="false">
      <c r="A2510" s="19" t="n">
        <v>46111</v>
      </c>
      <c r="B2510" s="1" t="s">
        <v>431</v>
      </c>
      <c r="C2510" s="1" t="s">
        <v>138</v>
      </c>
      <c r="D2510" s="1" t="n">
        <v>1</v>
      </c>
      <c r="E2510" s="1" t="s">
        <v>401</v>
      </c>
      <c r="F2510" s="1" t="s">
        <v>426</v>
      </c>
      <c r="G2510" s="1" t="s">
        <v>149</v>
      </c>
      <c r="H2510" s="20" t="n">
        <v>1450</v>
      </c>
      <c r="I2510" s="21" t="n">
        <v>22.31</v>
      </c>
      <c r="J2510" s="20" t="n">
        <f aca="false">H2510*I2510</f>
        <v>32349.5</v>
      </c>
      <c r="K2510" s="22" t="n">
        <v>2.75</v>
      </c>
      <c r="L2510" s="23" t="n">
        <f aca="false">H2510*K2510</f>
        <v>3987.5</v>
      </c>
      <c r="M2510" s="23" t="n">
        <v>2500</v>
      </c>
      <c r="N2510" s="24" t="n">
        <f aca="false">L2510-M2510</f>
        <v>1487.5</v>
      </c>
      <c r="O2510" s="25" t="n">
        <f aca="false">IF(L2510&gt;=M2510,1,0)</f>
        <v>1</v>
      </c>
      <c r="P2510" s="26" t="n">
        <v>0.6723</v>
      </c>
      <c r="Q2510" s="26" t="n">
        <v>0.1414</v>
      </c>
      <c r="R2510" s="25" t="n">
        <v>76</v>
      </c>
      <c r="S2510" s="21" t="n">
        <v>10</v>
      </c>
    </row>
    <row r="2511" customFormat="false" ht="15" hidden="false" customHeight="true" outlineLevel="0" collapsed="false">
      <c r="A2511" s="19" t="n">
        <v>46111</v>
      </c>
      <c r="B2511" s="1" t="s">
        <v>431</v>
      </c>
      <c r="C2511" s="1" t="s">
        <v>138</v>
      </c>
      <c r="D2511" s="1" t="n">
        <v>2</v>
      </c>
      <c r="E2511" s="1" t="s">
        <v>13</v>
      </c>
      <c r="F2511" s="1" t="s">
        <v>482</v>
      </c>
      <c r="G2511" s="1" t="s">
        <v>149</v>
      </c>
      <c r="H2511" s="20" t="n">
        <v>800</v>
      </c>
      <c r="I2511" s="21" t="n">
        <v>22.11</v>
      </c>
      <c r="J2511" s="20" t="n">
        <f aca="false">H2511*I2511</f>
        <v>17688</v>
      </c>
      <c r="K2511" s="22" t="n">
        <v>1</v>
      </c>
      <c r="L2511" s="23" t="n">
        <f aca="false">H2511*K2511</f>
        <v>800</v>
      </c>
      <c r="M2511" s="23" t="n">
        <v>2500</v>
      </c>
      <c r="N2511" s="24" t="n">
        <f aca="false">L2511-M2511</f>
        <v>-1700</v>
      </c>
      <c r="O2511" s="25" t="n">
        <f aca="false">IF(L2511&gt;=M2511,1,0)</f>
        <v>0</v>
      </c>
      <c r="P2511" s="26" t="n">
        <v>0.4501</v>
      </c>
      <c r="Q2511" s="26" t="n">
        <v>0.1036</v>
      </c>
      <c r="R2511" s="25" t="n">
        <v>70</v>
      </c>
      <c r="S2511" s="21" t="n">
        <v>10</v>
      </c>
    </row>
    <row r="2512" customFormat="false" ht="15" hidden="false" customHeight="true" outlineLevel="0" collapsed="false">
      <c r="A2512" s="19" t="n">
        <v>46111</v>
      </c>
      <c r="B2512" s="1" t="s">
        <v>431</v>
      </c>
      <c r="C2512" s="1" t="s">
        <v>138</v>
      </c>
      <c r="D2512" s="1" t="n">
        <v>3</v>
      </c>
      <c r="E2512" s="1" t="s">
        <v>13</v>
      </c>
      <c r="F2512" s="1" t="s">
        <v>472</v>
      </c>
      <c r="G2512" s="1" t="s">
        <v>149</v>
      </c>
      <c r="H2512" s="20" t="n">
        <v>1350</v>
      </c>
      <c r="I2512" s="21" t="n">
        <v>21.71</v>
      </c>
      <c r="J2512" s="20" t="n">
        <f aca="false">H2512*I2512</f>
        <v>29308.5</v>
      </c>
      <c r="K2512" s="22" t="n">
        <v>1.5</v>
      </c>
      <c r="L2512" s="23" t="n">
        <f aca="false">H2512*K2512</f>
        <v>2025</v>
      </c>
      <c r="M2512" s="23" t="n">
        <v>2500</v>
      </c>
      <c r="N2512" s="24" t="n">
        <f aca="false">L2512-M2512</f>
        <v>-475</v>
      </c>
      <c r="O2512" s="25" t="n">
        <f aca="false">IF(L2512&gt;=M2512,1,0)</f>
        <v>0</v>
      </c>
      <c r="P2512" s="26" t="n">
        <v>0.6487</v>
      </c>
      <c r="Q2512" s="26" t="n">
        <v>0.2338</v>
      </c>
      <c r="R2512" s="25" t="n">
        <v>73</v>
      </c>
      <c r="S2512" s="21" t="n">
        <v>10</v>
      </c>
    </row>
    <row r="2513" customFormat="false" ht="15" hidden="false" customHeight="true" outlineLevel="0" collapsed="false">
      <c r="A2513" s="19" t="n">
        <v>46111</v>
      </c>
      <c r="B2513" s="1" t="s">
        <v>431</v>
      </c>
      <c r="C2513" s="1" t="s">
        <v>138</v>
      </c>
      <c r="D2513" s="1" t="n">
        <v>4</v>
      </c>
      <c r="E2513" s="1" t="s">
        <v>145</v>
      </c>
      <c r="F2513" s="1" t="s">
        <v>211</v>
      </c>
      <c r="G2513" s="1" t="s">
        <v>215</v>
      </c>
      <c r="H2513" s="20" t="n">
        <v>1550</v>
      </c>
      <c r="I2513" s="21" t="n">
        <v>21.54</v>
      </c>
      <c r="J2513" s="20" t="n">
        <f aca="false">H2513*I2513</f>
        <v>33387</v>
      </c>
      <c r="K2513" s="22" t="n">
        <v>3</v>
      </c>
      <c r="L2513" s="23" t="n">
        <f aca="false">H2513*K2513</f>
        <v>4650</v>
      </c>
      <c r="M2513" s="23" t="n">
        <v>2500</v>
      </c>
      <c r="N2513" s="24" t="n">
        <f aca="false">L2513-M2513</f>
        <v>2150</v>
      </c>
      <c r="O2513" s="25" t="n">
        <f aca="false">IF(L2513&gt;=M2513,1,0)</f>
        <v>1</v>
      </c>
      <c r="P2513" s="26" t="n">
        <v>0.74</v>
      </c>
      <c r="Q2513" s="26" t="n">
        <v>0.103</v>
      </c>
      <c r="R2513" s="25" t="n">
        <v>74</v>
      </c>
      <c r="S2513" s="21" t="n">
        <v>10</v>
      </c>
    </row>
    <row r="2514" customFormat="false" ht="15" hidden="false" customHeight="true" outlineLevel="0" collapsed="false">
      <c r="A2514" s="19" t="n">
        <v>46111</v>
      </c>
      <c r="B2514" s="1" t="s">
        <v>431</v>
      </c>
      <c r="C2514" s="1" t="s">
        <v>138</v>
      </c>
      <c r="D2514" s="1" t="n">
        <v>5</v>
      </c>
      <c r="E2514" s="1" t="s">
        <v>13</v>
      </c>
      <c r="F2514" s="1" t="s">
        <v>482</v>
      </c>
      <c r="G2514" s="1" t="s">
        <v>149</v>
      </c>
      <c r="H2514" s="20" t="n">
        <v>2050</v>
      </c>
      <c r="I2514" s="21" t="n">
        <v>12.43</v>
      </c>
      <c r="J2514" s="20" t="n">
        <f aca="false">H2514*I2514</f>
        <v>25481.5</v>
      </c>
      <c r="K2514" s="22" t="n">
        <v>1</v>
      </c>
      <c r="L2514" s="23" t="n">
        <f aca="false">H2514*K2514</f>
        <v>2050</v>
      </c>
      <c r="M2514" s="23" t="n">
        <v>2500</v>
      </c>
      <c r="N2514" s="24" t="n">
        <f aca="false">L2514-M2514</f>
        <v>-450</v>
      </c>
      <c r="O2514" s="25" t="n">
        <f aca="false">IF(L2514&gt;=M2514,1,0)</f>
        <v>0</v>
      </c>
      <c r="P2514" s="26" t="n">
        <v>0.7031</v>
      </c>
      <c r="Q2514" s="26" t="n">
        <v>0.1848</v>
      </c>
      <c r="R2514" s="25" t="n">
        <v>60</v>
      </c>
      <c r="S2514" s="21" t="n">
        <v>10</v>
      </c>
    </row>
    <row r="2515" customFormat="false" ht="15" hidden="false" customHeight="true" outlineLevel="0" collapsed="false">
      <c r="A2515" s="19" t="n">
        <v>46111</v>
      </c>
      <c r="B2515" s="1" t="s">
        <v>431</v>
      </c>
      <c r="C2515" s="1" t="s">
        <v>138</v>
      </c>
      <c r="D2515" s="1" t="n">
        <v>6</v>
      </c>
      <c r="E2515" s="1" t="s">
        <v>401</v>
      </c>
      <c r="F2515" s="1" t="s">
        <v>443</v>
      </c>
      <c r="G2515" s="1" t="s">
        <v>444</v>
      </c>
      <c r="H2515" s="20" t="n">
        <v>1100</v>
      </c>
      <c r="I2515" s="21" t="n">
        <v>26.24</v>
      </c>
      <c r="J2515" s="20" t="n">
        <f aca="false">H2515*I2515</f>
        <v>28864</v>
      </c>
      <c r="K2515" s="22" t="n">
        <v>3</v>
      </c>
      <c r="L2515" s="23" t="n">
        <f aca="false">H2515*K2515</f>
        <v>3300</v>
      </c>
      <c r="M2515" s="23" t="n">
        <v>2500</v>
      </c>
      <c r="N2515" s="24" t="n">
        <f aca="false">L2515-M2515</f>
        <v>800</v>
      </c>
      <c r="O2515" s="25" t="n">
        <f aca="false">IF(L2515&gt;=M2515,1,0)</f>
        <v>1</v>
      </c>
      <c r="P2515" s="26" t="n">
        <v>0.6833</v>
      </c>
      <c r="Q2515" s="26" t="n">
        <v>0.1451</v>
      </c>
      <c r="R2515" s="25" t="n">
        <v>83</v>
      </c>
      <c r="S2515" s="21" t="n">
        <v>8</v>
      </c>
    </row>
    <row r="2516" customFormat="false" ht="15" hidden="false" customHeight="true" outlineLevel="0" collapsed="false">
      <c r="A2516" s="19" t="n">
        <v>46111</v>
      </c>
      <c r="B2516" s="1" t="s">
        <v>431</v>
      </c>
      <c r="C2516" s="1" t="s">
        <v>138</v>
      </c>
      <c r="D2516" s="1" t="n">
        <v>7</v>
      </c>
      <c r="E2516" s="1" t="s">
        <v>13</v>
      </c>
      <c r="F2516" s="1" t="s">
        <v>235</v>
      </c>
      <c r="G2516" s="1" t="s">
        <v>149</v>
      </c>
      <c r="H2516" s="20" t="n">
        <v>1900</v>
      </c>
      <c r="I2516" s="21" t="n">
        <v>19.64</v>
      </c>
      <c r="J2516" s="20" t="n">
        <f aca="false">H2516*I2516</f>
        <v>37316</v>
      </c>
      <c r="K2516" s="22" t="n">
        <v>2.2</v>
      </c>
      <c r="L2516" s="23" t="n">
        <f aca="false">H2516*K2516</f>
        <v>4180</v>
      </c>
      <c r="M2516" s="23" t="n">
        <v>2500</v>
      </c>
      <c r="N2516" s="24" t="n">
        <f aca="false">L2516-M2516</f>
        <v>1680</v>
      </c>
      <c r="O2516" s="25" t="n">
        <f aca="false">IF(L2516&gt;=M2516,1,0)</f>
        <v>1</v>
      </c>
      <c r="P2516" s="26" t="n">
        <v>0.8834</v>
      </c>
      <c r="Q2516" s="26" t="n">
        <v>0.1327</v>
      </c>
      <c r="R2516" s="25" t="n">
        <v>69</v>
      </c>
      <c r="S2516" s="21" t="n">
        <v>10</v>
      </c>
    </row>
    <row r="2517" customFormat="false" ht="15" hidden="false" customHeight="true" outlineLevel="0" collapsed="false">
      <c r="A2517" s="19" t="n">
        <v>46111</v>
      </c>
      <c r="B2517" s="1" t="s">
        <v>431</v>
      </c>
      <c r="C2517" s="1" t="s">
        <v>138</v>
      </c>
      <c r="D2517" s="1" t="n">
        <v>8</v>
      </c>
      <c r="E2517" s="1" t="s">
        <v>13</v>
      </c>
      <c r="F2517" s="1" t="s">
        <v>472</v>
      </c>
      <c r="G2517" s="1" t="s">
        <v>149</v>
      </c>
      <c r="H2517" s="20" t="n">
        <v>1500</v>
      </c>
      <c r="I2517" s="21" t="n">
        <v>21.71</v>
      </c>
      <c r="J2517" s="20" t="n">
        <f aca="false">H2517*I2517</f>
        <v>32565</v>
      </c>
      <c r="K2517" s="22" t="n">
        <v>1.5</v>
      </c>
      <c r="L2517" s="23" t="n">
        <f aca="false">H2517*K2517</f>
        <v>2250</v>
      </c>
      <c r="M2517" s="23" t="n">
        <v>2500</v>
      </c>
      <c r="N2517" s="24" t="n">
        <f aca="false">L2517-M2517</f>
        <v>-250</v>
      </c>
      <c r="O2517" s="25" t="n">
        <f aca="false">IF(L2517&gt;=M2517,1,0)</f>
        <v>0</v>
      </c>
      <c r="P2517" s="26" t="n">
        <v>0.7354</v>
      </c>
      <c r="Q2517" s="26" t="n">
        <v>0.1815</v>
      </c>
      <c r="R2517" s="25" t="n">
        <v>73</v>
      </c>
      <c r="S2517" s="21" t="n">
        <v>10</v>
      </c>
    </row>
    <row r="2518" customFormat="false" ht="15" hidden="false" customHeight="true" outlineLevel="0" collapsed="false">
      <c r="A2518" s="19" t="n">
        <v>46111</v>
      </c>
      <c r="B2518" s="1" t="s">
        <v>431</v>
      </c>
      <c r="C2518" s="1" t="s">
        <v>138</v>
      </c>
      <c r="D2518" s="1" t="n">
        <v>9</v>
      </c>
      <c r="E2518" s="1" t="s">
        <v>16</v>
      </c>
      <c r="F2518" s="1" t="s">
        <v>440</v>
      </c>
      <c r="G2518" s="1" t="s">
        <v>490</v>
      </c>
      <c r="H2518" s="20" t="n">
        <v>300</v>
      </c>
      <c r="I2518" s="21" t="n">
        <v>19.38</v>
      </c>
      <c r="J2518" s="20" t="n">
        <f aca="false">H2518*I2518</f>
        <v>5814</v>
      </c>
      <c r="K2518" s="22" t="n">
        <v>1.4</v>
      </c>
      <c r="L2518" s="23" t="n">
        <f aca="false">H2518*K2518</f>
        <v>420</v>
      </c>
      <c r="M2518" s="23" t="n">
        <v>2500</v>
      </c>
      <c r="N2518" s="24" t="n">
        <f aca="false">L2518-M2518</f>
        <v>-2080</v>
      </c>
      <c r="O2518" s="25" t="n">
        <f aca="false">IF(L2518&gt;=M2518,1,0)</f>
        <v>0</v>
      </c>
      <c r="P2518" s="26" t="n">
        <v>0.1923</v>
      </c>
      <c r="Q2518" s="26" t="n">
        <v>0.125</v>
      </c>
      <c r="R2518" s="25" t="n">
        <v>63</v>
      </c>
      <c r="S2518" s="21" t="n">
        <v>8</v>
      </c>
    </row>
    <row r="2519" customFormat="false" ht="15" hidden="false" customHeight="true" outlineLevel="0" collapsed="false">
      <c r="A2519" s="19" t="n">
        <v>46111</v>
      </c>
      <c r="B2519" s="1" t="s">
        <v>431</v>
      </c>
      <c r="C2519" s="1" t="s">
        <v>138</v>
      </c>
      <c r="D2519" s="1" t="n">
        <v>10</v>
      </c>
      <c r="E2519" s="1" t="s">
        <v>401</v>
      </c>
      <c r="F2519" s="1" t="s">
        <v>476</v>
      </c>
      <c r="G2519" s="1" t="s">
        <v>483</v>
      </c>
      <c r="H2519" s="20" t="n">
        <v>1000</v>
      </c>
      <c r="I2519" s="21" t="n">
        <v>21.38</v>
      </c>
      <c r="J2519" s="20" t="n">
        <f aca="false">H2519*I2519</f>
        <v>21380</v>
      </c>
      <c r="K2519" s="22" t="n">
        <v>2.75</v>
      </c>
      <c r="L2519" s="23" t="n">
        <f aca="false">H2519*K2519</f>
        <v>2750</v>
      </c>
      <c r="M2519" s="23" t="n">
        <v>2500</v>
      </c>
      <c r="N2519" s="24" t="n">
        <f aca="false">L2519-M2519</f>
        <v>250</v>
      </c>
      <c r="O2519" s="25" t="n">
        <f aca="false">IF(L2519&gt;=M2519,1,0)</f>
        <v>1</v>
      </c>
      <c r="P2519" s="26" t="n">
        <v>0.5979</v>
      </c>
      <c r="Q2519" s="26" t="n">
        <v>0.1456</v>
      </c>
      <c r="R2519" s="25" t="n">
        <v>68</v>
      </c>
      <c r="S2519" s="21" t="n">
        <v>8</v>
      </c>
    </row>
    <row r="2520" customFormat="false" ht="15" hidden="false" customHeight="true" outlineLevel="0" collapsed="false">
      <c r="A2520" s="19" t="n">
        <v>46111</v>
      </c>
      <c r="B2520" s="1" t="s">
        <v>431</v>
      </c>
      <c r="C2520" s="1" t="s">
        <v>138</v>
      </c>
      <c r="D2520" s="1" t="n">
        <v>11</v>
      </c>
      <c r="E2520" s="1" t="s">
        <v>401</v>
      </c>
      <c r="F2520" s="1" t="s">
        <v>485</v>
      </c>
      <c r="G2520" s="1" t="s">
        <v>469</v>
      </c>
      <c r="H2520" s="20" t="n">
        <v>700</v>
      </c>
      <c r="I2520" s="21" t="n">
        <v>22.03</v>
      </c>
      <c r="J2520" s="20" t="n">
        <f aca="false">H2520*I2520</f>
        <v>15421</v>
      </c>
      <c r="K2520" s="22" t="n">
        <v>2.75</v>
      </c>
      <c r="L2520" s="23" t="n">
        <f aca="false">H2520*K2520</f>
        <v>1925</v>
      </c>
      <c r="M2520" s="23" t="n">
        <v>2500</v>
      </c>
      <c r="N2520" s="24" t="n">
        <f aca="false">L2520-M2520</f>
        <v>-575</v>
      </c>
      <c r="O2520" s="25" t="n">
        <f aca="false">IF(L2520&gt;=M2520,1,0)</f>
        <v>0</v>
      </c>
      <c r="P2520" s="26" t="n">
        <v>0.3842</v>
      </c>
      <c r="Q2520" s="26" t="n">
        <v>0.125</v>
      </c>
      <c r="R2520" s="25" t="n">
        <v>68</v>
      </c>
      <c r="S2520" s="21" t="n">
        <v>10</v>
      </c>
    </row>
    <row r="2521" customFormat="false" ht="15" hidden="false" customHeight="true" outlineLevel="0" collapsed="false">
      <c r="A2521" s="19" t="n">
        <v>46111</v>
      </c>
      <c r="B2521" s="1" t="s">
        <v>431</v>
      </c>
      <c r="C2521" s="1" t="s">
        <v>138</v>
      </c>
      <c r="D2521" s="1" t="n">
        <v>12</v>
      </c>
      <c r="E2521" s="1" t="s">
        <v>401</v>
      </c>
      <c r="F2521" s="1" t="s">
        <v>491</v>
      </c>
      <c r="G2521" s="1" t="s">
        <v>416</v>
      </c>
      <c r="H2521" s="20" t="n">
        <v>450</v>
      </c>
      <c r="I2521" s="21" t="n">
        <v>22.63</v>
      </c>
      <c r="J2521" s="20" t="n">
        <f aca="false">H2521*I2521</f>
        <v>10183.5</v>
      </c>
      <c r="K2521" s="22" t="n">
        <v>2.75</v>
      </c>
      <c r="L2521" s="23" t="n">
        <f aca="false">H2521*K2521</f>
        <v>1237.5</v>
      </c>
      <c r="M2521" s="23" t="n">
        <v>2500</v>
      </c>
      <c r="N2521" s="24" t="n">
        <f aca="false">L2521-M2521</f>
        <v>-1262.5</v>
      </c>
      <c r="O2521" s="25" t="n">
        <f aca="false">IF(L2521&gt;=M2521,1,0)</f>
        <v>0</v>
      </c>
      <c r="P2521" s="26" t="n">
        <v>0.2652</v>
      </c>
      <c r="Q2521" s="26" t="n">
        <v>0.1587</v>
      </c>
      <c r="R2521" s="25" t="n">
        <v>74</v>
      </c>
      <c r="S2521" s="21" t="n">
        <v>8</v>
      </c>
    </row>
    <row r="2522" customFormat="false" ht="15" hidden="false" customHeight="true" outlineLevel="0" collapsed="false">
      <c r="A2522" s="19" t="n">
        <v>46111</v>
      </c>
      <c r="B2522" s="1" t="s">
        <v>431</v>
      </c>
      <c r="C2522" s="1" t="s">
        <v>138</v>
      </c>
      <c r="D2522" s="1" t="n">
        <v>13</v>
      </c>
      <c r="E2522" s="1" t="s">
        <v>10</v>
      </c>
      <c r="F2522" s="1" t="s">
        <v>167</v>
      </c>
      <c r="G2522" s="1" t="s">
        <v>208</v>
      </c>
      <c r="H2522" s="20" t="n">
        <v>1700</v>
      </c>
      <c r="I2522" s="21" t="n">
        <v>18.7</v>
      </c>
      <c r="J2522" s="20" t="n">
        <f aca="false">H2522*I2522</f>
        <v>31790</v>
      </c>
      <c r="K2522" s="22" t="n">
        <v>1.53</v>
      </c>
      <c r="L2522" s="23" t="n">
        <f aca="false">H2522*K2522</f>
        <v>2601</v>
      </c>
      <c r="M2522" s="23" t="n">
        <v>2500</v>
      </c>
      <c r="N2522" s="24" t="n">
        <f aca="false">L2522-M2522</f>
        <v>101</v>
      </c>
      <c r="O2522" s="25" t="n">
        <f aca="false">IF(L2522&gt;=M2522,1,0)</f>
        <v>1</v>
      </c>
      <c r="P2522" s="26" t="n">
        <v>0.9042</v>
      </c>
      <c r="Q2522" s="26" t="n">
        <v>0.1209</v>
      </c>
      <c r="R2522" s="25" t="n">
        <v>73</v>
      </c>
      <c r="S2522" s="21" t="n">
        <v>8</v>
      </c>
    </row>
    <row r="2523" customFormat="false" ht="15" hidden="false" customHeight="true" outlineLevel="0" collapsed="false">
      <c r="A2523" s="19" t="n">
        <v>46111</v>
      </c>
      <c r="B2523" s="1" t="s">
        <v>431</v>
      </c>
      <c r="C2523" s="1" t="s">
        <v>138</v>
      </c>
      <c r="D2523" s="1" t="n">
        <v>14</v>
      </c>
      <c r="E2523" s="1" t="s">
        <v>10</v>
      </c>
      <c r="F2523" s="1" t="s">
        <v>160</v>
      </c>
      <c r="G2523" s="1" t="s">
        <v>161</v>
      </c>
      <c r="H2523" s="20" t="n">
        <v>1450</v>
      </c>
      <c r="I2523" s="21" t="n">
        <v>22.05</v>
      </c>
      <c r="J2523" s="20" t="n">
        <f aca="false">H2523*I2523</f>
        <v>31972.5</v>
      </c>
      <c r="K2523" s="22" t="n">
        <v>1.83</v>
      </c>
      <c r="L2523" s="23" t="n">
        <f aca="false">H2523*K2523</f>
        <v>2653.5</v>
      </c>
      <c r="M2523" s="23" t="n">
        <v>2500</v>
      </c>
      <c r="N2523" s="24" t="n">
        <f aca="false">L2523-M2523</f>
        <v>153.5</v>
      </c>
      <c r="O2523" s="25" t="n">
        <f aca="false">IF(L2523&gt;=M2523,1,0)</f>
        <v>1</v>
      </c>
      <c r="P2523" s="26" t="n">
        <v>0.93</v>
      </c>
      <c r="Q2523" s="26" t="n">
        <v>0.1762</v>
      </c>
      <c r="R2523" s="25" t="n">
        <v>71</v>
      </c>
      <c r="S2523" s="21" t="n">
        <v>8</v>
      </c>
    </row>
    <row r="2524" customFormat="false" ht="15" hidden="false" customHeight="true" outlineLevel="0" collapsed="false">
      <c r="A2524" s="19" t="n">
        <v>46111</v>
      </c>
      <c r="B2524" s="1" t="s">
        <v>431</v>
      </c>
      <c r="C2524" s="1" t="s">
        <v>138</v>
      </c>
      <c r="D2524" s="1" t="n">
        <v>15</v>
      </c>
      <c r="E2524" s="1" t="s">
        <v>10</v>
      </c>
      <c r="F2524" s="1" t="s">
        <v>167</v>
      </c>
      <c r="G2524" s="1" t="s">
        <v>208</v>
      </c>
      <c r="H2524" s="20" t="n">
        <v>1900</v>
      </c>
      <c r="I2524" s="21" t="n">
        <v>18.43</v>
      </c>
      <c r="J2524" s="20" t="n">
        <f aca="false">H2524*I2524</f>
        <v>35017</v>
      </c>
      <c r="K2524" s="22" t="n">
        <v>1.53</v>
      </c>
      <c r="L2524" s="23" t="n">
        <f aca="false">H2524*K2524</f>
        <v>2907</v>
      </c>
      <c r="M2524" s="23" t="n">
        <v>2500</v>
      </c>
      <c r="N2524" s="24" t="n">
        <f aca="false">L2524-M2524</f>
        <v>407</v>
      </c>
      <c r="O2524" s="25" t="n">
        <f aca="false">IF(L2524&gt;=M2524,1,0)</f>
        <v>1</v>
      </c>
      <c r="P2524" s="26" t="n">
        <v>0.9552</v>
      </c>
      <c r="Q2524" s="26" t="n">
        <v>0.15</v>
      </c>
      <c r="R2524" s="25" t="n">
        <v>75</v>
      </c>
      <c r="S2524" s="21" t="n">
        <v>8</v>
      </c>
    </row>
    <row r="2525" customFormat="false" ht="15" hidden="false" customHeight="true" outlineLevel="0" collapsed="false">
      <c r="A2525" s="19" t="n">
        <v>46111</v>
      </c>
      <c r="B2525" s="1" t="s">
        <v>431</v>
      </c>
      <c r="C2525" s="1" t="s">
        <v>138</v>
      </c>
      <c r="D2525" s="1" t="n">
        <v>16</v>
      </c>
      <c r="E2525" s="1" t="s">
        <v>10</v>
      </c>
      <c r="F2525" s="1" t="s">
        <v>488</v>
      </c>
      <c r="G2525" s="1" t="s">
        <v>489</v>
      </c>
      <c r="H2525" s="20" t="n">
        <v>1500</v>
      </c>
      <c r="I2525" s="21" t="n">
        <v>15.86</v>
      </c>
      <c r="J2525" s="20" t="n">
        <f aca="false">H2525*I2525</f>
        <v>23790</v>
      </c>
      <c r="K2525" s="22" t="n">
        <v>1.46</v>
      </c>
      <c r="L2525" s="23" t="n">
        <f aca="false">H2525*K2525</f>
        <v>2190</v>
      </c>
      <c r="M2525" s="23" t="n">
        <v>2500</v>
      </c>
      <c r="N2525" s="24" t="n">
        <f aca="false">L2525-M2525</f>
        <v>-310</v>
      </c>
      <c r="O2525" s="25" t="n">
        <f aca="false">IF(L2525&gt;=M2525,1,0)</f>
        <v>0</v>
      </c>
      <c r="P2525" s="26" t="n">
        <v>0.5648</v>
      </c>
      <c r="Q2525" s="26" t="n">
        <v>0.1948</v>
      </c>
      <c r="R2525" s="25" t="n">
        <v>70</v>
      </c>
      <c r="S2525" s="21" t="n">
        <v>10</v>
      </c>
    </row>
    <row r="2526" customFormat="false" ht="15" hidden="false" customHeight="true" outlineLevel="0" collapsed="false">
      <c r="A2526" s="19" t="n">
        <v>46111</v>
      </c>
      <c r="B2526" s="1" t="s">
        <v>431</v>
      </c>
      <c r="C2526" s="1" t="s">
        <v>164</v>
      </c>
      <c r="D2526" s="1" t="n">
        <v>17</v>
      </c>
      <c r="E2526" s="1" t="s">
        <v>16</v>
      </c>
      <c r="F2526" s="1" t="s">
        <v>471</v>
      </c>
      <c r="G2526" s="1" t="s">
        <v>475</v>
      </c>
      <c r="H2526" s="20" t="n">
        <v>1700</v>
      </c>
      <c r="I2526" s="21" t="n">
        <v>19.38</v>
      </c>
      <c r="J2526" s="20" t="n">
        <f aca="false">H2526*I2526</f>
        <v>32946</v>
      </c>
      <c r="K2526" s="22" t="n">
        <v>1.4</v>
      </c>
      <c r="L2526" s="23" t="n">
        <f aca="false">H2526*K2526</f>
        <v>2380</v>
      </c>
      <c r="M2526" s="23" t="n">
        <v>2500</v>
      </c>
      <c r="N2526" s="24" t="n">
        <f aca="false">L2526-M2526</f>
        <v>-120</v>
      </c>
      <c r="O2526" s="25" t="n">
        <f aca="false">IF(L2526&gt;=M2526,1,0)</f>
        <v>0</v>
      </c>
      <c r="P2526" s="26" t="n">
        <v>0.7481</v>
      </c>
      <c r="Q2526" s="26" t="n">
        <v>0.064</v>
      </c>
      <c r="R2526" s="25" t="n">
        <v>74</v>
      </c>
      <c r="S2526" s="21" t="n">
        <v>10</v>
      </c>
    </row>
    <row r="2527" customFormat="false" ht="15" hidden="false" customHeight="true" outlineLevel="0" collapsed="false">
      <c r="A2527" s="19" t="n">
        <v>46111</v>
      </c>
      <c r="B2527" s="1" t="s">
        <v>431</v>
      </c>
      <c r="C2527" s="1" t="s">
        <v>164</v>
      </c>
      <c r="D2527" s="1" t="n">
        <v>18</v>
      </c>
      <c r="E2527" s="1" t="s">
        <v>10</v>
      </c>
      <c r="F2527" s="1" t="s">
        <v>160</v>
      </c>
      <c r="G2527" s="1" t="s">
        <v>161</v>
      </c>
      <c r="H2527" s="20" t="n">
        <v>2000</v>
      </c>
      <c r="I2527" s="21" t="n">
        <v>22.05</v>
      </c>
      <c r="J2527" s="20" t="n">
        <f aca="false">H2527*I2527</f>
        <v>44100</v>
      </c>
      <c r="K2527" s="22" t="n">
        <v>1.83</v>
      </c>
      <c r="L2527" s="23" t="n">
        <f aca="false">H2527*K2527</f>
        <v>3660</v>
      </c>
      <c r="M2527" s="23" t="n">
        <v>2500</v>
      </c>
      <c r="N2527" s="24" t="n">
        <f aca="false">L2527-M2527</f>
        <v>1160</v>
      </c>
      <c r="O2527" s="25" t="n">
        <f aca="false">IF(L2527&gt;=M2527,1,0)</f>
        <v>1</v>
      </c>
      <c r="P2527" s="26" t="n">
        <v>0.8963</v>
      </c>
      <c r="Q2527" s="26" t="n">
        <v>0.0757</v>
      </c>
      <c r="R2527" s="25" t="n">
        <v>82</v>
      </c>
      <c r="S2527" s="21" t="n">
        <v>10</v>
      </c>
    </row>
    <row r="2528" customFormat="false" ht="15" hidden="false" customHeight="true" outlineLevel="0" collapsed="false">
      <c r="A2528" s="19" t="n">
        <v>46111</v>
      </c>
      <c r="B2528" s="1" t="s">
        <v>431</v>
      </c>
      <c r="C2528" s="1" t="s">
        <v>164</v>
      </c>
      <c r="D2528" s="1" t="n">
        <v>19</v>
      </c>
      <c r="E2528" s="1" t="s">
        <v>10</v>
      </c>
      <c r="F2528" s="1" t="s">
        <v>167</v>
      </c>
      <c r="G2528" s="1" t="s">
        <v>208</v>
      </c>
      <c r="H2528" s="20" t="n">
        <v>2550</v>
      </c>
      <c r="I2528" s="21" t="n">
        <v>19.05</v>
      </c>
      <c r="J2528" s="20" t="n">
        <f aca="false">H2528*I2528</f>
        <v>48577.5</v>
      </c>
      <c r="K2528" s="22" t="n">
        <v>1.83</v>
      </c>
      <c r="L2528" s="23" t="n">
        <f aca="false">H2528*K2528</f>
        <v>4666.5</v>
      </c>
      <c r="M2528" s="23" t="n">
        <v>2500</v>
      </c>
      <c r="N2528" s="24" t="n">
        <f aca="false">L2528-M2528</f>
        <v>2166.5</v>
      </c>
      <c r="O2528" s="25" t="n">
        <f aca="false">IF(L2528&gt;=M2528,1,0)</f>
        <v>1</v>
      </c>
      <c r="P2528" s="26" t="n">
        <v>0.9898</v>
      </c>
      <c r="Q2528" s="26" t="n">
        <v>0.0713</v>
      </c>
      <c r="R2528" s="25" t="n">
        <v>83</v>
      </c>
      <c r="S2528" s="21" t="n">
        <v>10</v>
      </c>
    </row>
    <row r="2529" customFormat="false" ht="15" hidden="false" customHeight="true" outlineLevel="0" collapsed="false">
      <c r="A2529" s="19" t="n">
        <v>46111</v>
      </c>
      <c r="B2529" s="1" t="s">
        <v>431</v>
      </c>
      <c r="C2529" s="1" t="s">
        <v>164</v>
      </c>
      <c r="D2529" s="1" t="n">
        <v>20</v>
      </c>
      <c r="E2529" s="1" t="s">
        <v>10</v>
      </c>
      <c r="F2529" s="1" t="s">
        <v>488</v>
      </c>
      <c r="G2529" s="1" t="s">
        <v>489</v>
      </c>
      <c r="H2529" s="20" t="n">
        <v>800</v>
      </c>
      <c r="I2529" s="21" t="n">
        <v>15.86</v>
      </c>
      <c r="J2529" s="20" t="n">
        <f aca="false">H2529*I2529</f>
        <v>12688</v>
      </c>
      <c r="K2529" s="22" t="n">
        <v>1.46</v>
      </c>
      <c r="L2529" s="23" t="n">
        <f aca="false">H2529*K2529</f>
        <v>1168</v>
      </c>
      <c r="M2529" s="23" t="n">
        <v>2500</v>
      </c>
      <c r="N2529" s="24" t="n">
        <f aca="false">L2529-M2529</f>
        <v>-1332</v>
      </c>
      <c r="O2529" s="25" t="n">
        <f aca="false">IF(L2529&gt;=M2529,1,0)</f>
        <v>0</v>
      </c>
      <c r="P2529" s="26" t="n">
        <v>0.2937</v>
      </c>
      <c r="Q2529" s="26" t="n">
        <v>0.0717</v>
      </c>
      <c r="R2529" s="25" t="n">
        <v>72</v>
      </c>
      <c r="S2529" s="21" t="n">
        <v>10</v>
      </c>
    </row>
    <row r="2530" customFormat="false" ht="15" hidden="false" customHeight="true" outlineLevel="0" collapsed="false">
      <c r="A2530" s="19" t="n">
        <v>46111</v>
      </c>
      <c r="B2530" s="1" t="s">
        <v>431</v>
      </c>
      <c r="C2530" s="1" t="s">
        <v>164</v>
      </c>
      <c r="D2530" s="1" t="n">
        <v>21</v>
      </c>
      <c r="E2530" s="1" t="s">
        <v>461</v>
      </c>
      <c r="F2530" s="1" t="s">
        <v>462</v>
      </c>
      <c r="G2530" s="1" t="s">
        <v>464</v>
      </c>
      <c r="H2530" s="20" t="n">
        <v>1300</v>
      </c>
      <c r="I2530" s="21" t="n">
        <v>24.46</v>
      </c>
      <c r="J2530" s="20" t="n">
        <f aca="false">H2530*I2530</f>
        <v>31798</v>
      </c>
      <c r="K2530" s="22" t="n">
        <v>1.7</v>
      </c>
      <c r="L2530" s="23" t="n">
        <f aca="false">H2530*K2530</f>
        <v>2210</v>
      </c>
      <c r="M2530" s="23" t="n">
        <v>2500</v>
      </c>
      <c r="N2530" s="24" t="n">
        <f aca="false">L2530-M2530</f>
        <v>-290</v>
      </c>
      <c r="O2530" s="25" t="n">
        <f aca="false">IF(L2530&gt;=M2530,1,0)</f>
        <v>0</v>
      </c>
      <c r="P2530" s="26" t="n">
        <v>0.6812</v>
      </c>
      <c r="Q2530" s="26" t="n">
        <v>0.0813</v>
      </c>
      <c r="R2530" s="25" t="n">
        <v>78</v>
      </c>
      <c r="S2530" s="21" t="n">
        <v>10</v>
      </c>
    </row>
    <row r="2531" customFormat="false" ht="15" hidden="false" customHeight="true" outlineLevel="0" collapsed="false">
      <c r="A2531" s="19" t="n">
        <v>46111</v>
      </c>
      <c r="B2531" s="1" t="s">
        <v>431</v>
      </c>
      <c r="C2531" s="1" t="s">
        <v>164</v>
      </c>
      <c r="D2531" s="1" t="n">
        <v>22</v>
      </c>
      <c r="E2531" s="1" t="s">
        <v>10</v>
      </c>
      <c r="F2531" s="1" t="s">
        <v>492</v>
      </c>
      <c r="G2531" s="1" t="s">
        <v>493</v>
      </c>
      <c r="H2531" s="20" t="n">
        <v>500</v>
      </c>
      <c r="I2531" s="21" t="n">
        <v>22.32</v>
      </c>
      <c r="J2531" s="20" t="n">
        <f aca="false">H2531*I2531</f>
        <v>11160</v>
      </c>
      <c r="K2531" s="22" t="n">
        <v>1.44</v>
      </c>
      <c r="L2531" s="23" t="n">
        <f aca="false">H2531*K2531</f>
        <v>720</v>
      </c>
      <c r="M2531" s="23" t="n">
        <v>2500</v>
      </c>
      <c r="N2531" s="24" t="n">
        <f aca="false">L2531-M2531</f>
        <v>-1780</v>
      </c>
      <c r="O2531" s="25" t="n">
        <f aca="false">IF(L2531&gt;=M2531,1,0)</f>
        <v>0</v>
      </c>
      <c r="P2531" s="26" t="n">
        <v>0.2566</v>
      </c>
      <c r="Q2531" s="26" t="n">
        <v>0.092</v>
      </c>
      <c r="R2531" s="25" t="n">
        <v>74</v>
      </c>
      <c r="S2531" s="21" t="n">
        <v>10</v>
      </c>
    </row>
    <row r="2532" customFormat="false" ht="15" hidden="false" customHeight="true" outlineLevel="0" collapsed="false">
      <c r="A2532" s="19" t="n">
        <v>46111</v>
      </c>
      <c r="B2532" s="1" t="s">
        <v>431</v>
      </c>
      <c r="C2532" s="1" t="s">
        <v>164</v>
      </c>
      <c r="D2532" s="1" t="n">
        <v>23</v>
      </c>
      <c r="E2532" s="1" t="s">
        <v>22</v>
      </c>
      <c r="F2532" s="1" t="s">
        <v>304</v>
      </c>
      <c r="G2532" s="1" t="s">
        <v>385</v>
      </c>
      <c r="H2532" s="20" t="n">
        <v>1950</v>
      </c>
      <c r="I2532" s="21" t="n">
        <v>18.15</v>
      </c>
      <c r="J2532" s="20" t="n">
        <f aca="false">H2532*I2532</f>
        <v>35392.5</v>
      </c>
      <c r="K2532" s="22" t="n">
        <v>1.1</v>
      </c>
      <c r="L2532" s="23" t="n">
        <f aca="false">H2532*K2532</f>
        <v>2145</v>
      </c>
      <c r="M2532" s="23" t="n">
        <v>2500</v>
      </c>
      <c r="N2532" s="24" t="n">
        <f aca="false">L2532-M2532</f>
        <v>-355</v>
      </c>
      <c r="O2532" s="25" t="n">
        <f aca="false">IF(L2532&gt;=M2532,1,0)</f>
        <v>0</v>
      </c>
      <c r="P2532" s="26" t="n">
        <v>0.7373</v>
      </c>
      <c r="Q2532" s="26" t="n">
        <v>0.0672</v>
      </c>
      <c r="R2532" s="25" t="n">
        <v>80</v>
      </c>
      <c r="S2532" s="21" t="n">
        <v>10</v>
      </c>
    </row>
    <row r="2533" customFormat="false" ht="15" hidden="false" customHeight="true" outlineLevel="0" collapsed="false">
      <c r="A2533" s="19" t="n">
        <v>46111</v>
      </c>
      <c r="B2533" s="1" t="s">
        <v>431</v>
      </c>
      <c r="C2533" s="1" t="s">
        <v>164</v>
      </c>
      <c r="D2533" s="1" t="n">
        <v>24</v>
      </c>
      <c r="E2533" s="1" t="s">
        <v>22</v>
      </c>
      <c r="F2533" s="1" t="s">
        <v>174</v>
      </c>
      <c r="G2533" s="1" t="s">
        <v>395</v>
      </c>
      <c r="H2533" s="20" t="n">
        <v>1100</v>
      </c>
      <c r="I2533" s="21" t="n">
        <v>19.29</v>
      </c>
      <c r="J2533" s="20" t="n">
        <f aca="false">H2533*I2533</f>
        <v>21219</v>
      </c>
      <c r="K2533" s="22" t="n">
        <v>1.4</v>
      </c>
      <c r="L2533" s="23" t="n">
        <f aca="false">H2533*K2533</f>
        <v>1540</v>
      </c>
      <c r="M2533" s="23" t="n">
        <v>2500</v>
      </c>
      <c r="N2533" s="24" t="n">
        <f aca="false">L2533-M2533</f>
        <v>-960</v>
      </c>
      <c r="O2533" s="25" t="n">
        <f aca="false">IF(L2533&gt;=M2533,1,0)</f>
        <v>0</v>
      </c>
      <c r="P2533" s="26" t="n">
        <v>0.4779</v>
      </c>
      <c r="Q2533" s="26" t="n">
        <v>0.0912</v>
      </c>
      <c r="R2533" s="25" t="n">
        <v>77</v>
      </c>
      <c r="S2533" s="21" t="n">
        <v>10</v>
      </c>
    </row>
    <row r="2534" customFormat="false" ht="15" hidden="false" customHeight="true" outlineLevel="0" collapsed="false">
      <c r="A2534" s="19" t="n">
        <v>46111</v>
      </c>
      <c r="B2534" s="1" t="s">
        <v>431</v>
      </c>
      <c r="C2534" s="1" t="s">
        <v>164</v>
      </c>
      <c r="D2534" s="1" t="n">
        <v>25</v>
      </c>
      <c r="E2534" s="1" t="s">
        <v>461</v>
      </c>
      <c r="F2534" s="1" t="s">
        <v>462</v>
      </c>
      <c r="G2534" s="1" t="s">
        <v>464</v>
      </c>
      <c r="H2534" s="20" t="n">
        <v>1050</v>
      </c>
      <c r="I2534" s="21" t="n">
        <v>24.46</v>
      </c>
      <c r="J2534" s="20" t="n">
        <f aca="false">H2534*I2534</f>
        <v>25683</v>
      </c>
      <c r="K2534" s="22" t="n">
        <v>1.7</v>
      </c>
      <c r="L2534" s="23" t="n">
        <f aca="false">H2534*K2534</f>
        <v>1785</v>
      </c>
      <c r="M2534" s="23" t="n">
        <v>2500</v>
      </c>
      <c r="N2534" s="24" t="n">
        <f aca="false">L2534-M2534</f>
        <v>-715</v>
      </c>
      <c r="O2534" s="25" t="n">
        <f aca="false">IF(L2534&gt;=M2534,1,0)</f>
        <v>0</v>
      </c>
      <c r="P2534" s="26" t="n">
        <v>0.6505</v>
      </c>
      <c r="Q2534" s="26" t="n">
        <v>0.1232</v>
      </c>
      <c r="R2534" s="25" t="n">
        <v>81</v>
      </c>
      <c r="S2534" s="21" t="n">
        <v>8</v>
      </c>
    </row>
    <row r="2535" customFormat="false" ht="15" hidden="false" customHeight="true" outlineLevel="0" collapsed="false">
      <c r="A2535" s="19" t="n">
        <v>46111</v>
      </c>
      <c r="B2535" s="1" t="s">
        <v>431</v>
      </c>
      <c r="C2535" s="1" t="s">
        <v>164</v>
      </c>
      <c r="D2535" s="1" t="n">
        <v>26</v>
      </c>
      <c r="E2535" s="1" t="s">
        <v>16</v>
      </c>
      <c r="F2535" s="1" t="s">
        <v>494</v>
      </c>
      <c r="G2535" s="1" t="s">
        <v>495</v>
      </c>
      <c r="H2535" s="20" t="n">
        <v>550</v>
      </c>
      <c r="I2535" s="21" t="n">
        <v>17.1</v>
      </c>
      <c r="J2535" s="20" t="n">
        <f aca="false">H2535*I2535</f>
        <v>9405</v>
      </c>
      <c r="K2535" s="22" t="n">
        <v>1.4</v>
      </c>
      <c r="L2535" s="23" t="n">
        <f aca="false">H2535*K2535</f>
        <v>770</v>
      </c>
      <c r="M2535" s="23" t="n">
        <v>2500</v>
      </c>
      <c r="N2535" s="24" t="n">
        <f aca="false">L2535-M2535</f>
        <v>-1730</v>
      </c>
      <c r="O2535" s="25" t="n">
        <f aca="false">IF(L2535&gt;=M2535,1,0)</f>
        <v>0</v>
      </c>
      <c r="P2535" s="26" t="n">
        <v>0.2419</v>
      </c>
      <c r="Q2535" s="26" t="n">
        <v>0.0806</v>
      </c>
      <c r="R2535" s="25" t="n">
        <v>80</v>
      </c>
      <c r="S2535" s="21" t="n">
        <v>8</v>
      </c>
    </row>
    <row r="2536" customFormat="false" ht="15" hidden="false" customHeight="true" outlineLevel="0" collapsed="false">
      <c r="A2536" s="19" t="n">
        <v>46111</v>
      </c>
      <c r="B2536" s="1" t="s">
        <v>431</v>
      </c>
      <c r="C2536" s="1" t="s">
        <v>164</v>
      </c>
      <c r="D2536" s="1" t="n">
        <v>27</v>
      </c>
      <c r="E2536" s="1" t="s">
        <v>16</v>
      </c>
      <c r="F2536" s="1" t="s">
        <v>471</v>
      </c>
      <c r="G2536" s="1" t="s">
        <v>496</v>
      </c>
      <c r="H2536" s="20" t="n">
        <v>600</v>
      </c>
      <c r="I2536" s="21" t="n">
        <v>19.38</v>
      </c>
      <c r="J2536" s="20" t="n">
        <f aca="false">H2536*I2536</f>
        <v>11628</v>
      </c>
      <c r="K2536" s="22" t="n">
        <v>1.89</v>
      </c>
      <c r="L2536" s="23" t="n">
        <f aca="false">H2536*K2536</f>
        <v>1134</v>
      </c>
      <c r="M2536" s="23" t="n">
        <v>2500</v>
      </c>
      <c r="N2536" s="24" t="n">
        <f aca="false">L2536-M2536</f>
        <v>-1366</v>
      </c>
      <c r="O2536" s="25" t="n">
        <f aca="false">IF(L2536&gt;=M2536,1,0)</f>
        <v>0</v>
      </c>
      <c r="P2536" s="26" t="n">
        <v>0.3511</v>
      </c>
      <c r="Q2536" s="26" t="n">
        <v>0.2849</v>
      </c>
      <c r="R2536" s="25" t="n">
        <v>70</v>
      </c>
      <c r="S2536" s="21" t="n">
        <v>8</v>
      </c>
    </row>
    <row r="2537" customFormat="false" ht="15" hidden="false" customHeight="true" outlineLevel="0" collapsed="false">
      <c r="A2537" s="19" t="n">
        <v>46111</v>
      </c>
      <c r="B2537" s="1" t="s">
        <v>431</v>
      </c>
      <c r="C2537" s="1" t="s">
        <v>164</v>
      </c>
      <c r="D2537" s="1" t="n">
        <v>28</v>
      </c>
      <c r="E2537" s="1" t="s">
        <v>16</v>
      </c>
      <c r="F2537" s="1" t="s">
        <v>494</v>
      </c>
      <c r="G2537" s="1" t="s">
        <v>495</v>
      </c>
      <c r="H2537" s="20" t="n">
        <v>550</v>
      </c>
      <c r="I2537" s="21" t="n">
        <v>20.68</v>
      </c>
      <c r="J2537" s="20" t="n">
        <f aca="false">H2537*I2537</f>
        <v>11374</v>
      </c>
      <c r="K2537" s="22" t="n">
        <v>1.38</v>
      </c>
      <c r="L2537" s="23" t="n">
        <f aca="false">H2537*K2537</f>
        <v>759</v>
      </c>
      <c r="M2537" s="23" t="n">
        <v>2500</v>
      </c>
      <c r="N2537" s="24" t="n">
        <f aca="false">L2537-M2537</f>
        <v>-1741</v>
      </c>
      <c r="O2537" s="25" t="n">
        <f aca="false">IF(L2537&gt;=M2537,1,0)</f>
        <v>0</v>
      </c>
      <c r="P2537" s="26" t="n">
        <v>0.3082</v>
      </c>
      <c r="Q2537" s="26" t="n">
        <v>0.13</v>
      </c>
      <c r="R2537" s="25" t="n">
        <v>76</v>
      </c>
      <c r="S2537" s="21" t="n">
        <v>8</v>
      </c>
    </row>
    <row r="2538" customFormat="false" ht="15" hidden="false" customHeight="true" outlineLevel="0" collapsed="false">
      <c r="A2538" s="19" t="n">
        <v>46111</v>
      </c>
      <c r="B2538" s="1" t="s">
        <v>431</v>
      </c>
      <c r="C2538" s="1" t="s">
        <v>164</v>
      </c>
      <c r="D2538" s="1" t="n">
        <v>29</v>
      </c>
      <c r="E2538" s="1" t="s">
        <v>10</v>
      </c>
      <c r="F2538" s="1" t="s">
        <v>207</v>
      </c>
      <c r="G2538" s="1" t="s">
        <v>161</v>
      </c>
      <c r="H2538" s="20" t="n">
        <v>1750</v>
      </c>
      <c r="I2538" s="21" t="n">
        <v>19.05</v>
      </c>
      <c r="J2538" s="20" t="n">
        <f aca="false">H2538*I2538</f>
        <v>33337.5</v>
      </c>
      <c r="K2538" s="22" t="n">
        <v>1.83</v>
      </c>
      <c r="L2538" s="23" t="n">
        <f aca="false">H2538*K2538</f>
        <v>3202.5</v>
      </c>
      <c r="M2538" s="23" t="n">
        <v>2500</v>
      </c>
      <c r="N2538" s="24" t="n">
        <f aca="false">L2538-M2538</f>
        <v>702.5</v>
      </c>
      <c r="O2538" s="25" t="n">
        <f aca="false">IF(L2538&gt;=M2538,1,0)</f>
        <v>1</v>
      </c>
      <c r="P2538" s="26" t="n">
        <v>0.9386</v>
      </c>
      <c r="Q2538" s="26" t="n">
        <v>0.0831</v>
      </c>
      <c r="R2538" s="25" t="n">
        <v>74</v>
      </c>
      <c r="S2538" s="21" t="n">
        <v>8</v>
      </c>
    </row>
    <row r="2539" customFormat="false" ht="15" hidden="false" customHeight="true" outlineLevel="0" collapsed="false">
      <c r="A2539" s="19" t="n">
        <v>46111</v>
      </c>
      <c r="B2539" s="1" t="s">
        <v>431</v>
      </c>
      <c r="C2539" s="1" t="s">
        <v>164</v>
      </c>
      <c r="D2539" s="1" t="n">
        <v>30</v>
      </c>
      <c r="E2539" s="1" t="s">
        <v>10</v>
      </c>
      <c r="F2539" s="1" t="s">
        <v>207</v>
      </c>
      <c r="G2539" s="1" t="s">
        <v>161</v>
      </c>
      <c r="H2539" s="20" t="n">
        <v>1750</v>
      </c>
      <c r="I2539" s="21" t="n">
        <v>19.05</v>
      </c>
      <c r="J2539" s="20" t="n">
        <f aca="false">H2539*I2539</f>
        <v>33337.5</v>
      </c>
      <c r="K2539" s="22" t="n">
        <v>1.83</v>
      </c>
      <c r="L2539" s="23" t="n">
        <f aca="false">H2539*K2539</f>
        <v>3202.5</v>
      </c>
      <c r="M2539" s="23" t="n">
        <v>2500</v>
      </c>
      <c r="N2539" s="24" t="n">
        <f aca="false">L2539-M2539</f>
        <v>702.5</v>
      </c>
      <c r="O2539" s="25" t="n">
        <f aca="false">IF(L2539&gt;=M2539,1,0)</f>
        <v>1</v>
      </c>
      <c r="P2539" s="26" t="n">
        <v>0.9049</v>
      </c>
      <c r="Q2539" s="26" t="n">
        <v>0.1069</v>
      </c>
      <c r="R2539" s="25" t="n">
        <v>77</v>
      </c>
      <c r="S2539" s="21" t="n">
        <v>8</v>
      </c>
    </row>
    <row r="2540" customFormat="false" ht="15" hidden="false" customHeight="true" outlineLevel="0" collapsed="false">
      <c r="A2540" s="19" t="n">
        <v>46111</v>
      </c>
      <c r="B2540" s="1" t="s">
        <v>431</v>
      </c>
      <c r="C2540" s="1" t="s">
        <v>164</v>
      </c>
      <c r="D2540" s="1" t="n">
        <v>31</v>
      </c>
      <c r="E2540" s="1" t="s">
        <v>16</v>
      </c>
      <c r="F2540" s="1" t="s">
        <v>452</v>
      </c>
      <c r="G2540" s="1" t="s">
        <v>454</v>
      </c>
      <c r="H2540" s="20" t="n">
        <v>1200</v>
      </c>
      <c r="I2540" s="21" t="n">
        <v>18.01</v>
      </c>
      <c r="J2540" s="20" t="n">
        <f aca="false">H2540*I2540</f>
        <v>21612</v>
      </c>
      <c r="K2540" s="22" t="n">
        <v>1.44</v>
      </c>
      <c r="L2540" s="23" t="n">
        <f aca="false">H2540*K2540</f>
        <v>1728</v>
      </c>
      <c r="M2540" s="23" t="n">
        <v>2500</v>
      </c>
      <c r="N2540" s="24" t="n">
        <f aca="false">L2540-M2540</f>
        <v>-772</v>
      </c>
      <c r="O2540" s="25" t="n">
        <f aca="false">IF(L2540&gt;=M2540,1,0)</f>
        <v>0</v>
      </c>
      <c r="P2540" s="26" t="n">
        <v>0.6136</v>
      </c>
      <c r="Q2540" s="26" t="n">
        <v>0.1285</v>
      </c>
      <c r="R2540" s="25" t="n">
        <v>72</v>
      </c>
      <c r="S2540" s="21" t="n">
        <v>8</v>
      </c>
    </row>
    <row r="2541" customFormat="false" ht="15" hidden="false" customHeight="true" outlineLevel="0" collapsed="false">
      <c r="A2541" s="19" t="n">
        <v>46111</v>
      </c>
      <c r="B2541" s="1" t="s">
        <v>431</v>
      </c>
      <c r="C2541" s="1" t="s">
        <v>164</v>
      </c>
      <c r="D2541" s="1" t="n">
        <v>32</v>
      </c>
      <c r="E2541" s="1" t="s">
        <v>16</v>
      </c>
      <c r="F2541" s="1" t="s">
        <v>452</v>
      </c>
      <c r="G2541" s="1" t="s">
        <v>454</v>
      </c>
      <c r="H2541" s="20" t="n">
        <v>1200</v>
      </c>
      <c r="I2541" s="21" t="n">
        <v>18.01</v>
      </c>
      <c r="J2541" s="20" t="n">
        <f aca="false">H2541*I2541</f>
        <v>21612</v>
      </c>
      <c r="K2541" s="22" t="n">
        <v>1.66</v>
      </c>
      <c r="L2541" s="23" t="n">
        <f aca="false">H2541*K2541</f>
        <v>1992</v>
      </c>
      <c r="M2541" s="23" t="n">
        <v>2500</v>
      </c>
      <c r="N2541" s="24" t="n">
        <f aca="false">L2541-M2541</f>
        <v>-508</v>
      </c>
      <c r="O2541" s="25" t="n">
        <f aca="false">IF(L2541&gt;=M2541,1,0)</f>
        <v>0</v>
      </c>
      <c r="P2541" s="26" t="n">
        <v>0.6126</v>
      </c>
      <c r="Q2541" s="26" t="n">
        <v>0.0848</v>
      </c>
      <c r="R2541" s="25" t="n">
        <v>72</v>
      </c>
      <c r="S2541" s="21" t="n">
        <v>8</v>
      </c>
    </row>
    <row r="2542" customFormat="false" ht="15" hidden="false" customHeight="true" outlineLevel="0" collapsed="false">
      <c r="A2542" s="19" t="n">
        <v>46111</v>
      </c>
      <c r="B2542" s="1" t="s">
        <v>431</v>
      </c>
      <c r="C2542" s="1" t="s">
        <v>190</v>
      </c>
      <c r="D2542" s="1" t="n">
        <v>33</v>
      </c>
      <c r="E2542" s="1" t="s">
        <v>16</v>
      </c>
      <c r="F2542" s="1" t="s">
        <v>300</v>
      </c>
      <c r="G2542" s="1" t="s">
        <v>260</v>
      </c>
      <c r="H2542" s="20" t="n">
        <v>2300</v>
      </c>
      <c r="I2542" s="21" t="n">
        <v>16.66</v>
      </c>
      <c r="J2542" s="20" t="n">
        <f aca="false">H2542*I2542</f>
        <v>38318</v>
      </c>
      <c r="K2542" s="22" t="n">
        <v>1.4</v>
      </c>
      <c r="L2542" s="23" t="n">
        <f aca="false">H2542*K2542</f>
        <v>3220</v>
      </c>
      <c r="M2542" s="23" t="n">
        <v>2500</v>
      </c>
      <c r="N2542" s="24" t="n">
        <f aca="false">L2542-M2542</f>
        <v>720</v>
      </c>
      <c r="O2542" s="25" t="n">
        <f aca="false">IF(L2542&gt;=M2542,1,0)</f>
        <v>1</v>
      </c>
      <c r="P2542" s="26" t="n">
        <v>0.902024482109228</v>
      </c>
      <c r="Q2542" s="26" t="n">
        <v>0.0858113848768054</v>
      </c>
      <c r="R2542" s="25" t="n">
        <v>67</v>
      </c>
      <c r="S2542" s="21" t="n">
        <v>10</v>
      </c>
    </row>
    <row r="2543" customFormat="false" ht="15" hidden="false" customHeight="true" outlineLevel="0" collapsed="false">
      <c r="A2543" s="19" t="n">
        <v>46111</v>
      </c>
      <c r="B2543" s="1" t="s">
        <v>431</v>
      </c>
      <c r="C2543" s="1" t="s">
        <v>190</v>
      </c>
      <c r="D2543" s="1" t="n">
        <v>34</v>
      </c>
      <c r="E2543" s="1" t="s">
        <v>16</v>
      </c>
      <c r="F2543" s="1" t="s">
        <v>300</v>
      </c>
      <c r="G2543" s="1" t="s">
        <v>260</v>
      </c>
      <c r="H2543" s="20" t="n">
        <v>1910</v>
      </c>
      <c r="I2543" s="21" t="n">
        <v>16.66</v>
      </c>
      <c r="J2543" s="20" t="n">
        <f aca="false">H2543*I2543</f>
        <v>31820.6</v>
      </c>
      <c r="K2543" s="22" t="n">
        <v>1.4</v>
      </c>
      <c r="L2543" s="23" t="n">
        <f aca="false">H2543*K2543</f>
        <v>2674</v>
      </c>
      <c r="M2543" s="23" t="n">
        <v>2500</v>
      </c>
      <c r="N2543" s="24" t="n">
        <f aca="false">L2543-M2543</f>
        <v>174</v>
      </c>
      <c r="O2543" s="25" t="n">
        <f aca="false">IF(L2543&gt;=M2543,1,0)</f>
        <v>1</v>
      </c>
      <c r="P2543" s="26" t="n">
        <v>0.793927145708583</v>
      </c>
      <c r="Q2543" s="26" t="n">
        <v>0.0831826401446655</v>
      </c>
      <c r="R2543" s="25" t="n">
        <v>78</v>
      </c>
      <c r="S2543" s="21" t="n">
        <v>10</v>
      </c>
    </row>
    <row r="2544" customFormat="false" ht="15" hidden="false" customHeight="true" outlineLevel="0" collapsed="false">
      <c r="A2544" s="19" t="n">
        <v>46111</v>
      </c>
      <c r="B2544" s="1" t="s">
        <v>431</v>
      </c>
      <c r="C2544" s="1" t="s">
        <v>190</v>
      </c>
      <c r="D2544" s="1" t="n">
        <v>35</v>
      </c>
      <c r="E2544" s="1" t="s">
        <v>16</v>
      </c>
      <c r="F2544" s="1" t="s">
        <v>300</v>
      </c>
      <c r="G2544" s="1" t="s">
        <v>260</v>
      </c>
      <c r="H2544" s="20" t="n">
        <v>2000</v>
      </c>
      <c r="I2544" s="21" t="n">
        <v>16.66</v>
      </c>
      <c r="J2544" s="20" t="n">
        <f aca="false">H2544*I2544</f>
        <v>33320</v>
      </c>
      <c r="K2544" s="22" t="n">
        <v>1.4</v>
      </c>
      <c r="L2544" s="23" t="n">
        <f aca="false">H2544*K2544</f>
        <v>2800</v>
      </c>
      <c r="M2544" s="23" t="n">
        <v>2500</v>
      </c>
      <c r="N2544" s="24" t="n">
        <f aca="false">L2544-M2544</f>
        <v>300</v>
      </c>
      <c r="O2544" s="25" t="n">
        <f aca="false">IF(L2544&gt;=M2544,1,0)</f>
        <v>1</v>
      </c>
      <c r="P2544" s="26" t="n">
        <v>0.771296296296296</v>
      </c>
      <c r="Q2544" s="26" t="n">
        <v>0.0952380952380952</v>
      </c>
      <c r="R2544" s="25" t="n">
        <v>75</v>
      </c>
      <c r="S2544" s="21" t="n">
        <v>10</v>
      </c>
    </row>
    <row r="2545" customFormat="false" ht="15" hidden="false" customHeight="true" outlineLevel="0" collapsed="false">
      <c r="A2545" s="19" t="n">
        <v>46111</v>
      </c>
      <c r="B2545" s="1" t="s">
        <v>431</v>
      </c>
      <c r="C2545" s="1" t="s">
        <v>190</v>
      </c>
      <c r="D2545" s="1" t="n">
        <v>36</v>
      </c>
      <c r="E2545" s="1" t="s">
        <v>16</v>
      </c>
      <c r="F2545" s="1" t="s">
        <v>481</v>
      </c>
      <c r="G2545" s="1" t="s">
        <v>260</v>
      </c>
      <c r="H2545" s="20" t="n">
        <v>1630</v>
      </c>
      <c r="I2545" s="21" t="n">
        <v>19.19</v>
      </c>
      <c r="J2545" s="20" t="n">
        <f aca="false">H2545*I2545</f>
        <v>31279.7</v>
      </c>
      <c r="K2545" s="22" t="n">
        <v>1.51</v>
      </c>
      <c r="L2545" s="23" t="n">
        <f aca="false">H2545*K2545</f>
        <v>2461.3</v>
      </c>
      <c r="M2545" s="23" t="n">
        <v>2500</v>
      </c>
      <c r="N2545" s="24" t="n">
        <f aca="false">L2545-M2545</f>
        <v>-38.6999999999998</v>
      </c>
      <c r="O2545" s="25" t="n">
        <f aca="false">IF(L2545&gt;=M2545,1,0)</f>
        <v>0</v>
      </c>
      <c r="P2545" s="26" t="n">
        <v>0.794707825203252</v>
      </c>
      <c r="Q2545" s="26" t="n">
        <v>0.134194272880404</v>
      </c>
      <c r="R2545" s="25" t="n">
        <v>67</v>
      </c>
      <c r="S2545" s="21" t="n">
        <v>10</v>
      </c>
    </row>
    <row r="2546" customFormat="false" ht="15" hidden="false" customHeight="true" outlineLevel="0" collapsed="false">
      <c r="A2546" s="19" t="n">
        <v>46111</v>
      </c>
      <c r="B2546" s="1" t="s">
        <v>431</v>
      </c>
      <c r="C2546" s="1" t="s">
        <v>190</v>
      </c>
      <c r="D2546" s="1" t="n">
        <v>37</v>
      </c>
      <c r="E2546" s="1" t="s">
        <v>16</v>
      </c>
      <c r="F2546" s="1" t="s">
        <v>300</v>
      </c>
      <c r="G2546" s="1" t="s">
        <v>260</v>
      </c>
      <c r="H2546" s="20" t="n">
        <v>2350</v>
      </c>
      <c r="I2546" s="21" t="n">
        <v>16.66</v>
      </c>
      <c r="J2546" s="20" t="n">
        <f aca="false">H2546*I2546</f>
        <v>39151</v>
      </c>
      <c r="K2546" s="22" t="n">
        <v>1.4</v>
      </c>
      <c r="L2546" s="23" t="n">
        <f aca="false">H2546*K2546</f>
        <v>3290</v>
      </c>
      <c r="M2546" s="23" t="n">
        <v>2500</v>
      </c>
      <c r="N2546" s="24" t="n">
        <f aca="false">L2546-M2546</f>
        <v>790</v>
      </c>
      <c r="O2546" s="25" t="n">
        <f aca="false">IF(L2546&gt;=M2546,1,0)</f>
        <v>1</v>
      </c>
      <c r="P2546" s="26" t="n">
        <v>0.972454048683557</v>
      </c>
      <c r="Q2546" s="26" t="n">
        <v>0.0806974858069749</v>
      </c>
      <c r="R2546" s="25" t="n">
        <v>75</v>
      </c>
      <c r="S2546" s="21" t="n">
        <v>10</v>
      </c>
    </row>
    <row r="2547" customFormat="false" ht="15" hidden="false" customHeight="true" outlineLevel="0" collapsed="false">
      <c r="A2547" s="19" t="n">
        <v>46111</v>
      </c>
      <c r="B2547" s="1" t="s">
        <v>431</v>
      </c>
      <c r="C2547" s="1" t="s">
        <v>190</v>
      </c>
      <c r="D2547" s="1" t="n">
        <v>38</v>
      </c>
      <c r="E2547" s="1" t="s">
        <v>16</v>
      </c>
      <c r="F2547" s="1" t="s">
        <v>300</v>
      </c>
      <c r="G2547" s="1" t="s">
        <v>260</v>
      </c>
      <c r="H2547" s="20" t="n">
        <v>2250</v>
      </c>
      <c r="I2547" s="21" t="n">
        <v>16.66</v>
      </c>
      <c r="J2547" s="20" t="n">
        <f aca="false">H2547*I2547</f>
        <v>37485</v>
      </c>
      <c r="K2547" s="22" t="n">
        <v>1.4</v>
      </c>
      <c r="L2547" s="23" t="n">
        <f aca="false">H2547*K2547</f>
        <v>3150</v>
      </c>
      <c r="M2547" s="23" t="n">
        <v>2500</v>
      </c>
      <c r="N2547" s="24" t="n">
        <f aca="false">L2547-M2547</f>
        <v>650</v>
      </c>
      <c r="O2547" s="25" t="n">
        <f aca="false">IF(L2547&gt;=M2547,1,0)</f>
        <v>1</v>
      </c>
      <c r="P2547" s="26" t="n">
        <v>0.877457865168539</v>
      </c>
      <c r="Q2547" s="26" t="n">
        <v>0.0687804878048781</v>
      </c>
      <c r="R2547" s="25" t="n">
        <v>82</v>
      </c>
      <c r="S2547" s="21" t="n">
        <v>10</v>
      </c>
    </row>
    <row r="2548" customFormat="false" ht="15" hidden="false" customHeight="true" outlineLevel="0" collapsed="false">
      <c r="A2548" s="19" t="n">
        <v>46112</v>
      </c>
      <c r="B2548" s="1" t="s">
        <v>431</v>
      </c>
      <c r="C2548" s="1" t="s">
        <v>138</v>
      </c>
      <c r="D2548" s="1" t="n">
        <v>1</v>
      </c>
      <c r="E2548" s="1" t="s">
        <v>401</v>
      </c>
      <c r="F2548" s="1" t="s">
        <v>426</v>
      </c>
      <c r="G2548" s="1" t="s">
        <v>149</v>
      </c>
      <c r="H2548" s="20" t="n">
        <v>1550</v>
      </c>
      <c r="I2548" s="21" t="n">
        <v>22.31</v>
      </c>
      <c r="J2548" s="20" t="n">
        <f aca="false">H2548*I2548</f>
        <v>34580.5</v>
      </c>
      <c r="K2548" s="22" t="n">
        <v>2.75</v>
      </c>
      <c r="L2548" s="23" t="n">
        <f aca="false">H2548*K2548</f>
        <v>4262.5</v>
      </c>
      <c r="M2548" s="23" t="n">
        <v>2500</v>
      </c>
      <c r="N2548" s="24" t="n">
        <f aca="false">L2548-M2548</f>
        <v>1762.5</v>
      </c>
      <c r="O2548" s="25" t="n">
        <f aca="false">IF(L2548&gt;=M2548,1,0)</f>
        <v>1</v>
      </c>
      <c r="P2548" s="26" t="n">
        <v>0.7544</v>
      </c>
      <c r="Q2548" s="26" t="n">
        <v>0.1414</v>
      </c>
      <c r="R2548" s="25" t="n">
        <v>76</v>
      </c>
      <c r="S2548" s="21" t="n">
        <v>10</v>
      </c>
    </row>
    <row r="2549" customFormat="false" ht="15" hidden="false" customHeight="true" outlineLevel="0" collapsed="false">
      <c r="A2549" s="19" t="n">
        <v>46112</v>
      </c>
      <c r="B2549" s="1" t="s">
        <v>431</v>
      </c>
      <c r="C2549" s="1" t="s">
        <v>138</v>
      </c>
      <c r="D2549" s="1" t="n">
        <v>2</v>
      </c>
      <c r="E2549" s="1" t="s">
        <v>13</v>
      </c>
      <c r="F2549" s="1" t="s">
        <v>482</v>
      </c>
      <c r="G2549" s="1" t="s">
        <v>149</v>
      </c>
      <c r="H2549" s="20" t="n">
        <v>1770</v>
      </c>
      <c r="I2549" s="21" t="n">
        <v>12.91</v>
      </c>
      <c r="J2549" s="20" t="n">
        <f aca="false">H2549*I2549</f>
        <v>22850.7</v>
      </c>
      <c r="K2549" s="22" t="n">
        <v>1</v>
      </c>
      <c r="L2549" s="23" t="n">
        <f aca="false">H2549*K2549</f>
        <v>1770</v>
      </c>
      <c r="M2549" s="23" t="n">
        <v>2500</v>
      </c>
      <c r="N2549" s="24" t="n">
        <f aca="false">L2549-M2549</f>
        <v>-730</v>
      </c>
      <c r="O2549" s="25" t="n">
        <f aca="false">IF(L2549&gt;=M2549,1,0)</f>
        <v>0</v>
      </c>
      <c r="P2549" s="26" t="n">
        <v>0.6412</v>
      </c>
      <c r="Q2549" s="26" t="n">
        <v>0.1036</v>
      </c>
      <c r="R2549" s="25" t="n">
        <v>63</v>
      </c>
      <c r="S2549" s="21" t="n">
        <v>10</v>
      </c>
    </row>
    <row r="2550" customFormat="false" ht="15" hidden="false" customHeight="true" outlineLevel="0" collapsed="false">
      <c r="A2550" s="19" t="n">
        <v>46112</v>
      </c>
      <c r="B2550" s="1" t="s">
        <v>431</v>
      </c>
      <c r="C2550" s="1" t="s">
        <v>138</v>
      </c>
      <c r="D2550" s="1" t="n">
        <v>3</v>
      </c>
      <c r="E2550" s="1" t="s">
        <v>13</v>
      </c>
      <c r="F2550" s="1" t="s">
        <v>472</v>
      </c>
      <c r="G2550" s="1" t="s">
        <v>149</v>
      </c>
      <c r="H2550" s="20" t="n">
        <v>1500</v>
      </c>
      <c r="I2550" s="21" t="n">
        <v>21.71</v>
      </c>
      <c r="J2550" s="20" t="n">
        <f aca="false">H2550*I2550</f>
        <v>32565</v>
      </c>
      <c r="K2550" s="22" t="n">
        <v>1.5</v>
      </c>
      <c r="L2550" s="23" t="n">
        <f aca="false">H2550*K2550</f>
        <v>2250</v>
      </c>
      <c r="M2550" s="23" t="n">
        <v>2500</v>
      </c>
      <c r="N2550" s="24" t="n">
        <f aca="false">L2550-M2550</f>
        <v>-250</v>
      </c>
      <c r="O2550" s="25" t="n">
        <f aca="false">IF(L2550&gt;=M2550,1,0)</f>
        <v>0</v>
      </c>
      <c r="P2550" s="26" t="n">
        <v>0.7189</v>
      </c>
      <c r="Q2550" s="26" t="n">
        <v>0.2338</v>
      </c>
      <c r="R2550" s="25" t="n">
        <v>74</v>
      </c>
      <c r="S2550" s="21" t="n">
        <v>10</v>
      </c>
    </row>
    <row r="2551" customFormat="false" ht="15" hidden="false" customHeight="true" outlineLevel="0" collapsed="false">
      <c r="A2551" s="19" t="n">
        <v>46112</v>
      </c>
      <c r="B2551" s="1" t="s">
        <v>431</v>
      </c>
      <c r="C2551" s="1" t="s">
        <v>138</v>
      </c>
      <c r="D2551" s="1" t="n">
        <v>4</v>
      </c>
      <c r="E2551" s="1" t="s">
        <v>145</v>
      </c>
      <c r="F2551" s="1" t="s">
        <v>211</v>
      </c>
      <c r="G2551" s="1" t="s">
        <v>215</v>
      </c>
      <c r="H2551" s="20" t="n">
        <v>1600</v>
      </c>
      <c r="I2551" s="21" t="n">
        <v>21.54</v>
      </c>
      <c r="J2551" s="20" t="n">
        <f aca="false">H2551*I2551</f>
        <v>34464</v>
      </c>
      <c r="K2551" s="22" t="n">
        <v>3</v>
      </c>
      <c r="L2551" s="23" t="n">
        <f aca="false">H2551*K2551</f>
        <v>4800</v>
      </c>
      <c r="M2551" s="23" t="n">
        <v>2500</v>
      </c>
      <c r="N2551" s="24" t="n">
        <f aca="false">L2551-M2551</f>
        <v>2300</v>
      </c>
      <c r="O2551" s="25" t="n">
        <f aca="false">IF(L2551&gt;=M2551,1,0)</f>
        <v>1</v>
      </c>
      <c r="P2551" s="26" t="n">
        <v>0.7773</v>
      </c>
      <c r="Q2551" s="26" t="n">
        <v>0.103</v>
      </c>
      <c r="R2551" s="25" t="n">
        <v>75</v>
      </c>
      <c r="S2551" s="21" t="n">
        <v>10</v>
      </c>
    </row>
    <row r="2552" customFormat="false" ht="15" hidden="false" customHeight="true" outlineLevel="0" collapsed="false">
      <c r="A2552" s="19" t="n">
        <v>46112</v>
      </c>
      <c r="B2552" s="1" t="s">
        <v>431</v>
      </c>
      <c r="C2552" s="1" t="s">
        <v>138</v>
      </c>
      <c r="D2552" s="1" t="n">
        <v>5</v>
      </c>
      <c r="E2552" s="1" t="s">
        <v>13</v>
      </c>
      <c r="F2552" s="1" t="s">
        <v>482</v>
      </c>
      <c r="G2552" s="1" t="s">
        <v>149</v>
      </c>
      <c r="H2552" s="20" t="n">
        <v>2100</v>
      </c>
      <c r="I2552" s="21" t="n">
        <v>12.91</v>
      </c>
      <c r="J2552" s="20" t="n">
        <f aca="false">H2552*I2552</f>
        <v>27111</v>
      </c>
      <c r="K2552" s="22" t="n">
        <v>1</v>
      </c>
      <c r="L2552" s="23" t="n">
        <f aca="false">H2552*K2552</f>
        <v>2100</v>
      </c>
      <c r="M2552" s="23" t="n">
        <v>2500</v>
      </c>
      <c r="N2552" s="24" t="n">
        <f aca="false">L2552-M2552</f>
        <v>-400</v>
      </c>
      <c r="O2552" s="25" t="n">
        <f aca="false">IF(L2552&gt;=M2552,1,0)</f>
        <v>0</v>
      </c>
      <c r="P2552" s="26" t="n">
        <v>0.7347</v>
      </c>
      <c r="Q2552" s="26" t="n">
        <v>0.1848</v>
      </c>
      <c r="R2552" s="25" t="n">
        <v>61</v>
      </c>
      <c r="S2552" s="21" t="n">
        <v>10</v>
      </c>
    </row>
    <row r="2553" customFormat="false" ht="15" hidden="false" customHeight="true" outlineLevel="0" collapsed="false">
      <c r="A2553" s="19" t="n">
        <v>46112</v>
      </c>
      <c r="B2553" s="1" t="s">
        <v>431</v>
      </c>
      <c r="C2553" s="1" t="s">
        <v>138</v>
      </c>
      <c r="D2553" s="1" t="n">
        <v>6</v>
      </c>
      <c r="E2553" s="1" t="s">
        <v>401</v>
      </c>
      <c r="F2553" s="1" t="s">
        <v>443</v>
      </c>
      <c r="G2553" s="1" t="s">
        <v>444</v>
      </c>
      <c r="H2553" s="20" t="n">
        <v>1200</v>
      </c>
      <c r="I2553" s="21" t="n">
        <v>26.24</v>
      </c>
      <c r="J2553" s="20" t="n">
        <f aca="false">H2553*I2553</f>
        <v>31488</v>
      </c>
      <c r="K2553" s="22" t="n">
        <v>3</v>
      </c>
      <c r="L2553" s="23" t="n">
        <f aca="false">H2553*K2553</f>
        <v>3600</v>
      </c>
      <c r="M2553" s="23" t="n">
        <v>2500</v>
      </c>
      <c r="N2553" s="24" t="n">
        <f aca="false">L2553-M2553</f>
        <v>1100</v>
      </c>
      <c r="O2553" s="25" t="n">
        <f aca="false">IF(L2553&gt;=M2553,1,0)</f>
        <v>1</v>
      </c>
      <c r="P2553" s="26" t="n">
        <v>0.6331</v>
      </c>
      <c r="Q2553" s="26" t="n">
        <v>0.1451</v>
      </c>
      <c r="R2553" s="25" t="n">
        <v>83</v>
      </c>
      <c r="S2553" s="21" t="n">
        <v>10</v>
      </c>
    </row>
    <row r="2554" customFormat="false" ht="15" hidden="false" customHeight="true" outlineLevel="0" collapsed="false">
      <c r="A2554" s="19" t="n">
        <v>46112</v>
      </c>
      <c r="B2554" s="1" t="s">
        <v>431</v>
      </c>
      <c r="C2554" s="1" t="s">
        <v>138</v>
      </c>
      <c r="D2554" s="1" t="n">
        <v>7</v>
      </c>
      <c r="E2554" s="1" t="s">
        <v>13</v>
      </c>
      <c r="F2554" s="1" t="s">
        <v>235</v>
      </c>
      <c r="G2554" s="1" t="s">
        <v>149</v>
      </c>
      <c r="H2554" s="20" t="n">
        <v>2000</v>
      </c>
      <c r="I2554" s="21" t="n">
        <v>19.64</v>
      </c>
      <c r="J2554" s="20" t="n">
        <f aca="false">H2554*I2554</f>
        <v>39280</v>
      </c>
      <c r="K2554" s="22" t="n">
        <v>2.2</v>
      </c>
      <c r="L2554" s="23" t="n">
        <f aca="false">H2554*K2554</f>
        <v>4400</v>
      </c>
      <c r="M2554" s="23" t="n">
        <v>2500</v>
      </c>
      <c r="N2554" s="24" t="n">
        <f aca="false">L2554-M2554</f>
        <v>1900</v>
      </c>
      <c r="O2554" s="25" t="n">
        <f aca="false">IF(L2554&gt;=M2554,1,0)</f>
        <v>1</v>
      </c>
      <c r="P2554" s="26" t="n">
        <v>0.9406</v>
      </c>
      <c r="Q2554" s="26" t="n">
        <v>0.1327</v>
      </c>
      <c r="R2554" s="25" t="n">
        <v>69</v>
      </c>
      <c r="S2554" s="21" t="n">
        <v>10</v>
      </c>
    </row>
    <row r="2555" customFormat="false" ht="15" hidden="false" customHeight="true" outlineLevel="0" collapsed="false">
      <c r="A2555" s="19" t="n">
        <v>46112</v>
      </c>
      <c r="B2555" s="1" t="s">
        <v>431</v>
      </c>
      <c r="C2555" s="1" t="s">
        <v>138</v>
      </c>
      <c r="D2555" s="1" t="n">
        <v>8</v>
      </c>
      <c r="E2555" s="1" t="s">
        <v>13</v>
      </c>
      <c r="F2555" s="1" t="s">
        <v>472</v>
      </c>
      <c r="G2555" s="1" t="s">
        <v>149</v>
      </c>
      <c r="H2555" s="20" t="n">
        <v>1520</v>
      </c>
      <c r="I2555" s="21" t="n">
        <v>21.71</v>
      </c>
      <c r="J2555" s="20" t="n">
        <f aca="false">H2555*I2555</f>
        <v>32999.2</v>
      </c>
      <c r="K2555" s="22" t="n">
        <v>1.5</v>
      </c>
      <c r="L2555" s="23" t="n">
        <f aca="false">H2555*K2555</f>
        <v>2280</v>
      </c>
      <c r="M2555" s="23" t="n">
        <v>2500</v>
      </c>
      <c r="N2555" s="24" t="n">
        <f aca="false">L2555-M2555</f>
        <v>-220</v>
      </c>
      <c r="O2555" s="25" t="n">
        <f aca="false">IF(L2555&gt;=M2555,1,0)</f>
        <v>0</v>
      </c>
      <c r="P2555" s="26" t="n">
        <v>0.7323</v>
      </c>
      <c r="Q2555" s="26" t="n">
        <v>0.1815</v>
      </c>
      <c r="R2555" s="25" t="n">
        <v>73</v>
      </c>
      <c r="S2555" s="21" t="n">
        <v>10</v>
      </c>
    </row>
    <row r="2556" customFormat="false" ht="15" hidden="false" customHeight="true" outlineLevel="0" collapsed="false">
      <c r="A2556" s="19" t="n">
        <v>46112</v>
      </c>
      <c r="B2556" s="1" t="s">
        <v>431</v>
      </c>
      <c r="C2556" s="1" t="s">
        <v>138</v>
      </c>
      <c r="D2556" s="1" t="n">
        <v>9</v>
      </c>
      <c r="E2556" s="1" t="s">
        <v>16</v>
      </c>
      <c r="F2556" s="1" t="s">
        <v>440</v>
      </c>
      <c r="G2556" s="1" t="s">
        <v>490</v>
      </c>
      <c r="H2556" s="20" t="n">
        <v>650</v>
      </c>
      <c r="I2556" s="21" t="n">
        <v>17.84</v>
      </c>
      <c r="J2556" s="20" t="n">
        <f aca="false">H2556*I2556</f>
        <v>11596</v>
      </c>
      <c r="K2556" s="22" t="n">
        <v>1.4</v>
      </c>
      <c r="L2556" s="23" t="n">
        <f aca="false">H2556*K2556</f>
        <v>910</v>
      </c>
      <c r="M2556" s="23" t="n">
        <v>2500</v>
      </c>
      <c r="N2556" s="24" t="n">
        <f aca="false">L2556-M2556</f>
        <v>-1590</v>
      </c>
      <c r="O2556" s="25" t="n">
        <f aca="false">IF(L2556&gt;=M2556,1,0)</f>
        <v>0</v>
      </c>
      <c r="P2556" s="26" t="n">
        <v>0.3148</v>
      </c>
      <c r="Q2556" s="26" t="n">
        <v>0.125</v>
      </c>
      <c r="R2556" s="25" t="n">
        <v>62</v>
      </c>
      <c r="S2556" s="21" t="n">
        <v>10</v>
      </c>
    </row>
    <row r="2557" customFormat="false" ht="15" hidden="false" customHeight="true" outlineLevel="0" collapsed="false">
      <c r="A2557" s="19" t="n">
        <v>46112</v>
      </c>
      <c r="B2557" s="1" t="s">
        <v>431</v>
      </c>
      <c r="C2557" s="1" t="s">
        <v>138</v>
      </c>
      <c r="D2557" s="1" t="n">
        <v>10</v>
      </c>
      <c r="E2557" s="1" t="s">
        <v>401</v>
      </c>
      <c r="F2557" s="1" t="s">
        <v>476</v>
      </c>
      <c r="G2557" s="1" t="s">
        <v>483</v>
      </c>
      <c r="H2557" s="20" t="n">
        <v>1100</v>
      </c>
      <c r="I2557" s="21" t="n">
        <v>21.38</v>
      </c>
      <c r="J2557" s="20" t="n">
        <f aca="false">H2557*I2557</f>
        <v>23518</v>
      </c>
      <c r="K2557" s="22" t="n">
        <v>2.75</v>
      </c>
      <c r="L2557" s="23" t="n">
        <f aca="false">H2557*K2557</f>
        <v>3025</v>
      </c>
      <c r="M2557" s="23" t="n">
        <v>2500</v>
      </c>
      <c r="N2557" s="24" t="n">
        <f aca="false">L2557-M2557</f>
        <v>525</v>
      </c>
      <c r="O2557" s="25" t="n">
        <f aca="false">IF(L2557&gt;=M2557,1,0)</f>
        <v>1</v>
      </c>
      <c r="P2557" s="26" t="n">
        <v>0.5885</v>
      </c>
      <c r="Q2557" s="26" t="n">
        <v>0.1456</v>
      </c>
      <c r="R2557" s="25" t="n">
        <v>70</v>
      </c>
      <c r="S2557" s="21" t="n">
        <v>10</v>
      </c>
    </row>
    <row r="2558" customFormat="false" ht="15" hidden="false" customHeight="true" outlineLevel="0" collapsed="false">
      <c r="A2558" s="19" t="n">
        <v>46112</v>
      </c>
      <c r="B2558" s="1" t="s">
        <v>431</v>
      </c>
      <c r="C2558" s="1" t="s">
        <v>138</v>
      </c>
      <c r="D2558" s="1" t="n">
        <v>11</v>
      </c>
      <c r="E2558" s="1" t="s">
        <v>401</v>
      </c>
      <c r="F2558" s="1" t="s">
        <v>426</v>
      </c>
      <c r="G2558" s="1" t="s">
        <v>469</v>
      </c>
      <c r="H2558" s="20" t="n">
        <v>350</v>
      </c>
      <c r="I2558" s="21" t="n">
        <v>22.31</v>
      </c>
      <c r="J2558" s="20" t="n">
        <f aca="false">H2558*I2558</f>
        <v>7808.5</v>
      </c>
      <c r="K2558" s="22" t="n">
        <v>2.75</v>
      </c>
      <c r="L2558" s="23" t="n">
        <f aca="false">H2558*K2558</f>
        <v>962.5</v>
      </c>
      <c r="M2558" s="23" t="n">
        <v>2500</v>
      </c>
      <c r="N2558" s="24" t="n">
        <f aca="false">L2558-M2558</f>
        <v>-1537.5</v>
      </c>
      <c r="O2558" s="25" t="n">
        <f aca="false">IF(L2558&gt;=M2558,1,0)</f>
        <v>0</v>
      </c>
      <c r="P2558" s="26" t="n">
        <v>0.1857</v>
      </c>
      <c r="Q2558" s="26" t="n">
        <v>0.125</v>
      </c>
      <c r="R2558" s="25" t="n">
        <v>71</v>
      </c>
      <c r="S2558" s="21" t="n">
        <v>10</v>
      </c>
    </row>
    <row r="2559" customFormat="false" ht="15" hidden="false" customHeight="true" outlineLevel="0" collapsed="false">
      <c r="A2559" s="19" t="n">
        <v>46112</v>
      </c>
      <c r="B2559" s="1" t="s">
        <v>431</v>
      </c>
      <c r="C2559" s="1" t="s">
        <v>138</v>
      </c>
      <c r="D2559" s="1" t="n">
        <v>12</v>
      </c>
      <c r="E2559" s="1" t="s">
        <v>401</v>
      </c>
      <c r="F2559" s="1" t="s">
        <v>491</v>
      </c>
      <c r="G2559" s="1" t="s">
        <v>483</v>
      </c>
      <c r="H2559" s="20" t="n">
        <v>650</v>
      </c>
      <c r="I2559" s="21" t="n">
        <v>22.63</v>
      </c>
      <c r="J2559" s="20" t="n">
        <f aca="false">H2559*I2559</f>
        <v>14709.5</v>
      </c>
      <c r="K2559" s="22" t="n">
        <v>2.75</v>
      </c>
      <c r="L2559" s="23" t="n">
        <f aca="false">H2559*K2559</f>
        <v>1787.5</v>
      </c>
      <c r="M2559" s="23" t="n">
        <v>2500</v>
      </c>
      <c r="N2559" s="24" t="n">
        <f aca="false">L2559-M2559</f>
        <v>-712.5</v>
      </c>
      <c r="O2559" s="25" t="n">
        <f aca="false">IF(L2559&gt;=M2559,1,0)</f>
        <v>0</v>
      </c>
      <c r="P2559" s="26" t="n">
        <v>0.3453</v>
      </c>
      <c r="Q2559" s="26" t="n">
        <v>0.1587</v>
      </c>
      <c r="R2559" s="25" t="n">
        <v>75</v>
      </c>
      <c r="S2559" s="21" t="n">
        <v>10</v>
      </c>
    </row>
    <row r="2560" customFormat="false" ht="15" hidden="false" customHeight="true" outlineLevel="0" collapsed="false">
      <c r="A2560" s="19" t="n">
        <v>46112</v>
      </c>
      <c r="B2560" s="1" t="s">
        <v>431</v>
      </c>
      <c r="C2560" s="1" t="s">
        <v>138</v>
      </c>
      <c r="D2560" s="1" t="n">
        <v>13</v>
      </c>
      <c r="E2560" s="1" t="s">
        <v>10</v>
      </c>
      <c r="F2560" s="1" t="s">
        <v>207</v>
      </c>
      <c r="G2560" s="1" t="s">
        <v>208</v>
      </c>
      <c r="H2560" s="20" t="n">
        <v>1800</v>
      </c>
      <c r="I2560" s="21" t="n">
        <v>18.7</v>
      </c>
      <c r="J2560" s="20" t="n">
        <f aca="false">H2560*I2560</f>
        <v>33660</v>
      </c>
      <c r="K2560" s="22" t="n">
        <v>1.53</v>
      </c>
      <c r="L2560" s="23" t="n">
        <f aca="false">H2560*K2560</f>
        <v>2754</v>
      </c>
      <c r="M2560" s="23" t="n">
        <v>2500</v>
      </c>
      <c r="N2560" s="24" t="n">
        <f aca="false">L2560-M2560</f>
        <v>254</v>
      </c>
      <c r="O2560" s="25" t="n">
        <f aca="false">IF(L2560&gt;=M2560,1,0)</f>
        <v>1</v>
      </c>
      <c r="P2560" s="26" t="n">
        <v>0.8178</v>
      </c>
      <c r="Q2560" s="26" t="n">
        <v>0.1209</v>
      </c>
      <c r="R2560" s="25" t="n">
        <v>73</v>
      </c>
      <c r="S2560" s="21" t="n">
        <v>9</v>
      </c>
    </row>
    <row r="2561" customFormat="false" ht="15" hidden="false" customHeight="true" outlineLevel="0" collapsed="false">
      <c r="A2561" s="19" t="n">
        <v>46112</v>
      </c>
      <c r="B2561" s="1" t="s">
        <v>431</v>
      </c>
      <c r="C2561" s="1" t="s">
        <v>138</v>
      </c>
      <c r="D2561" s="1" t="n">
        <v>14</v>
      </c>
      <c r="E2561" s="1" t="s">
        <v>10</v>
      </c>
      <c r="F2561" s="1" t="s">
        <v>160</v>
      </c>
      <c r="G2561" s="1" t="s">
        <v>161</v>
      </c>
      <c r="H2561" s="20" t="n">
        <v>1640</v>
      </c>
      <c r="I2561" s="21" t="n">
        <v>22.05</v>
      </c>
      <c r="J2561" s="20" t="n">
        <f aca="false">H2561*I2561</f>
        <v>36162</v>
      </c>
      <c r="K2561" s="22" t="n">
        <v>1.83</v>
      </c>
      <c r="L2561" s="23" t="n">
        <f aca="false">H2561*K2561</f>
        <v>3001.2</v>
      </c>
      <c r="M2561" s="23" t="n">
        <v>2500</v>
      </c>
      <c r="N2561" s="24" t="n">
        <f aca="false">L2561-M2561</f>
        <v>501.2</v>
      </c>
      <c r="O2561" s="25" t="n">
        <f aca="false">IF(L2561&gt;=M2561,1,0)</f>
        <v>1</v>
      </c>
      <c r="P2561" s="26" t="n">
        <v>0.9202</v>
      </c>
      <c r="Q2561" s="26" t="n">
        <v>0.1762</v>
      </c>
      <c r="R2561" s="25" t="n">
        <v>73</v>
      </c>
      <c r="S2561" s="21" t="n">
        <v>9</v>
      </c>
    </row>
    <row r="2562" customFormat="false" ht="15" hidden="false" customHeight="true" outlineLevel="0" collapsed="false">
      <c r="A2562" s="19" t="n">
        <v>46112</v>
      </c>
      <c r="B2562" s="1" t="s">
        <v>431</v>
      </c>
      <c r="C2562" s="1" t="s">
        <v>138</v>
      </c>
      <c r="D2562" s="1" t="n">
        <v>15</v>
      </c>
      <c r="E2562" s="1" t="s">
        <v>10</v>
      </c>
      <c r="F2562" s="1" t="s">
        <v>167</v>
      </c>
      <c r="G2562" s="1" t="s">
        <v>208</v>
      </c>
      <c r="H2562" s="20" t="n">
        <v>1800</v>
      </c>
      <c r="I2562" s="21" t="n">
        <v>18.43</v>
      </c>
      <c r="J2562" s="20" t="n">
        <f aca="false">H2562*I2562</f>
        <v>33174</v>
      </c>
      <c r="K2562" s="22" t="n">
        <v>1.53</v>
      </c>
      <c r="L2562" s="23" t="n">
        <f aca="false">H2562*K2562</f>
        <v>2754</v>
      </c>
      <c r="M2562" s="23" t="n">
        <v>2500</v>
      </c>
      <c r="N2562" s="24" t="n">
        <f aca="false">L2562-M2562</f>
        <v>254</v>
      </c>
      <c r="O2562" s="25" t="n">
        <f aca="false">IF(L2562&gt;=M2562,1,0)</f>
        <v>1</v>
      </c>
      <c r="P2562" s="26" t="n">
        <v>0.8612</v>
      </c>
      <c r="Q2562" s="26" t="n">
        <v>0.15</v>
      </c>
      <c r="R2562" s="25" t="n">
        <v>75</v>
      </c>
      <c r="S2562" s="21" t="n">
        <v>8</v>
      </c>
    </row>
    <row r="2563" customFormat="false" ht="15" hidden="false" customHeight="true" outlineLevel="0" collapsed="false">
      <c r="A2563" s="19" t="n">
        <v>46112</v>
      </c>
      <c r="B2563" s="1" t="s">
        <v>431</v>
      </c>
      <c r="C2563" s="1" t="s">
        <v>138</v>
      </c>
      <c r="D2563" s="1" t="n">
        <v>16</v>
      </c>
      <c r="E2563" s="1" t="s">
        <v>10</v>
      </c>
      <c r="F2563" s="1" t="s">
        <v>488</v>
      </c>
      <c r="G2563" s="1" t="s">
        <v>489</v>
      </c>
      <c r="H2563" s="20" t="n">
        <v>1800</v>
      </c>
      <c r="I2563" s="21" t="n">
        <v>15.86</v>
      </c>
      <c r="J2563" s="20" t="n">
        <f aca="false">H2563*I2563</f>
        <v>28548</v>
      </c>
      <c r="K2563" s="22" t="n">
        <v>1.46</v>
      </c>
      <c r="L2563" s="23" t="n">
        <f aca="false">H2563*K2563</f>
        <v>2628</v>
      </c>
      <c r="M2563" s="23" t="n">
        <v>2500</v>
      </c>
      <c r="N2563" s="24" t="n">
        <f aca="false">L2563-M2563</f>
        <v>128</v>
      </c>
      <c r="O2563" s="25" t="n">
        <f aca="false">IF(L2563&gt;=M2563,1,0)</f>
        <v>1</v>
      </c>
      <c r="P2563" s="26" t="n">
        <v>0.6987</v>
      </c>
      <c r="Q2563" s="26" t="n">
        <v>0.1948</v>
      </c>
      <c r="R2563" s="25" t="n">
        <v>68</v>
      </c>
      <c r="S2563" s="21" t="n">
        <v>10</v>
      </c>
    </row>
    <row r="2564" customFormat="false" ht="15" hidden="false" customHeight="true" outlineLevel="0" collapsed="false">
      <c r="A2564" s="19" t="n">
        <v>46112</v>
      </c>
      <c r="B2564" s="1" t="s">
        <v>431</v>
      </c>
      <c r="C2564" s="1" t="s">
        <v>164</v>
      </c>
      <c r="D2564" s="1" t="n">
        <v>17</v>
      </c>
      <c r="E2564" s="1" t="s">
        <v>16</v>
      </c>
      <c r="F2564" s="1" t="s">
        <v>471</v>
      </c>
      <c r="G2564" s="1" t="s">
        <v>475</v>
      </c>
      <c r="H2564" s="20" t="n">
        <v>1700</v>
      </c>
      <c r="I2564" s="21" t="n">
        <v>19.38</v>
      </c>
      <c r="J2564" s="20" t="n">
        <f aca="false">H2564*I2564</f>
        <v>32946</v>
      </c>
      <c r="K2564" s="22" t="n">
        <v>1.4</v>
      </c>
      <c r="L2564" s="23" t="n">
        <f aca="false">H2564*K2564</f>
        <v>2380</v>
      </c>
      <c r="M2564" s="23" t="n">
        <v>2500</v>
      </c>
      <c r="N2564" s="24" t="n">
        <f aca="false">L2564-M2564</f>
        <v>-120</v>
      </c>
      <c r="O2564" s="25" t="n">
        <f aca="false">IF(L2564&gt;=M2564,1,0)</f>
        <v>0</v>
      </c>
      <c r="P2564" s="26" t="n">
        <v>0.7461</v>
      </c>
      <c r="Q2564" s="26" t="n">
        <v>0.064</v>
      </c>
      <c r="R2564" s="25" t="n">
        <v>74</v>
      </c>
      <c r="S2564" s="21" t="n">
        <v>10</v>
      </c>
    </row>
    <row r="2565" customFormat="false" ht="15" hidden="false" customHeight="true" outlineLevel="0" collapsed="false">
      <c r="A2565" s="19" t="n">
        <v>46112</v>
      </c>
      <c r="B2565" s="1" t="s">
        <v>431</v>
      </c>
      <c r="C2565" s="1" t="s">
        <v>164</v>
      </c>
      <c r="D2565" s="1" t="n">
        <v>18</v>
      </c>
      <c r="E2565" s="1" t="s">
        <v>10</v>
      </c>
      <c r="F2565" s="1" t="s">
        <v>160</v>
      </c>
      <c r="G2565" s="1" t="s">
        <v>161</v>
      </c>
      <c r="H2565" s="20" t="n">
        <v>1800</v>
      </c>
      <c r="I2565" s="21" t="n">
        <v>22.05</v>
      </c>
      <c r="J2565" s="20" t="n">
        <f aca="false">H2565*I2565</f>
        <v>39690</v>
      </c>
      <c r="K2565" s="22" t="n">
        <v>1.83</v>
      </c>
      <c r="L2565" s="23" t="n">
        <f aca="false">H2565*K2565</f>
        <v>3294</v>
      </c>
      <c r="M2565" s="23" t="n">
        <v>2500</v>
      </c>
      <c r="N2565" s="24" t="n">
        <f aca="false">L2565-M2565</f>
        <v>794</v>
      </c>
      <c r="O2565" s="25" t="n">
        <f aca="false">IF(L2565&gt;=M2565,1,0)</f>
        <v>1</v>
      </c>
      <c r="P2565" s="26" t="n">
        <v>0.9012</v>
      </c>
      <c r="Q2565" s="26" t="n">
        <v>0.0757</v>
      </c>
      <c r="R2565" s="25" t="n">
        <v>82</v>
      </c>
      <c r="S2565" s="21" t="n">
        <v>9</v>
      </c>
    </row>
    <row r="2566" customFormat="false" ht="15" hidden="false" customHeight="true" outlineLevel="0" collapsed="false">
      <c r="A2566" s="19" t="n">
        <v>46112</v>
      </c>
      <c r="B2566" s="1" t="s">
        <v>431</v>
      </c>
      <c r="C2566" s="1" t="s">
        <v>164</v>
      </c>
      <c r="D2566" s="1" t="n">
        <v>19</v>
      </c>
      <c r="E2566" s="1" t="s">
        <v>10</v>
      </c>
      <c r="F2566" s="1" t="s">
        <v>167</v>
      </c>
      <c r="G2566" s="1" t="s">
        <v>208</v>
      </c>
      <c r="H2566" s="20" t="n">
        <v>2300</v>
      </c>
      <c r="I2566" s="21" t="n">
        <v>19.05</v>
      </c>
      <c r="J2566" s="20" t="n">
        <f aca="false">H2566*I2566</f>
        <v>43815</v>
      </c>
      <c r="K2566" s="22" t="n">
        <v>1.83</v>
      </c>
      <c r="L2566" s="23" t="n">
        <f aca="false">H2566*K2566</f>
        <v>4209</v>
      </c>
      <c r="M2566" s="23" t="n">
        <v>2500</v>
      </c>
      <c r="N2566" s="24" t="n">
        <f aca="false">L2566-M2566</f>
        <v>1709</v>
      </c>
      <c r="O2566" s="25" t="n">
        <f aca="false">IF(L2566&gt;=M2566,1,0)</f>
        <v>1</v>
      </c>
      <c r="P2566" s="26" t="n">
        <v>0.9763</v>
      </c>
      <c r="Q2566" s="26" t="n">
        <v>0.0713</v>
      </c>
      <c r="R2566" s="25" t="n">
        <v>83</v>
      </c>
      <c r="S2566" s="21" t="n">
        <v>9</v>
      </c>
    </row>
    <row r="2567" customFormat="false" ht="15" hidden="false" customHeight="true" outlineLevel="0" collapsed="false">
      <c r="A2567" s="19" t="n">
        <v>46112</v>
      </c>
      <c r="B2567" s="1" t="s">
        <v>431</v>
      </c>
      <c r="C2567" s="1" t="s">
        <v>164</v>
      </c>
      <c r="D2567" s="1" t="n">
        <v>20</v>
      </c>
      <c r="E2567" s="1" t="s">
        <v>10</v>
      </c>
      <c r="F2567" s="1" t="s">
        <v>488</v>
      </c>
      <c r="G2567" s="1" t="s">
        <v>489</v>
      </c>
      <c r="H2567" s="20" t="n">
        <v>1600</v>
      </c>
      <c r="I2567" s="21" t="n">
        <v>15.86</v>
      </c>
      <c r="J2567" s="20" t="n">
        <f aca="false">H2567*I2567</f>
        <v>25376</v>
      </c>
      <c r="K2567" s="22" t="n">
        <v>1.46</v>
      </c>
      <c r="L2567" s="23" t="n">
        <f aca="false">H2567*K2567</f>
        <v>2336</v>
      </c>
      <c r="M2567" s="23" t="n">
        <v>2500</v>
      </c>
      <c r="N2567" s="24" t="n">
        <f aca="false">L2567-M2567</f>
        <v>-164</v>
      </c>
      <c r="O2567" s="25" t="n">
        <f aca="false">IF(L2567&gt;=M2567,1,0)</f>
        <v>0</v>
      </c>
      <c r="P2567" s="26" t="n">
        <v>0.635</v>
      </c>
      <c r="Q2567" s="26" t="n">
        <v>0.0717</v>
      </c>
      <c r="R2567" s="25" t="n">
        <v>65</v>
      </c>
      <c r="S2567" s="21" t="n">
        <v>10</v>
      </c>
    </row>
    <row r="2568" customFormat="false" ht="15" hidden="false" customHeight="true" outlineLevel="0" collapsed="false">
      <c r="A2568" s="19" t="n">
        <v>46112</v>
      </c>
      <c r="B2568" s="1" t="s">
        <v>431</v>
      </c>
      <c r="C2568" s="1" t="s">
        <v>164</v>
      </c>
      <c r="D2568" s="1" t="n">
        <v>21</v>
      </c>
      <c r="E2568" s="1" t="s">
        <v>461</v>
      </c>
      <c r="F2568" s="1" t="s">
        <v>462</v>
      </c>
      <c r="G2568" s="1" t="s">
        <v>464</v>
      </c>
      <c r="H2568" s="20" t="n">
        <v>1350</v>
      </c>
      <c r="I2568" s="21" t="n">
        <v>24.46</v>
      </c>
      <c r="J2568" s="20" t="n">
        <f aca="false">H2568*I2568</f>
        <v>33021</v>
      </c>
      <c r="K2568" s="22" t="n">
        <v>1.7</v>
      </c>
      <c r="L2568" s="23" t="n">
        <f aca="false">H2568*K2568</f>
        <v>2295</v>
      </c>
      <c r="M2568" s="23" t="n">
        <v>2500</v>
      </c>
      <c r="N2568" s="24" t="n">
        <f aca="false">L2568-M2568</f>
        <v>-205</v>
      </c>
      <c r="O2568" s="25" t="n">
        <f aca="false">IF(L2568&gt;=M2568,1,0)</f>
        <v>0</v>
      </c>
      <c r="P2568" s="26" t="n">
        <v>0.7213</v>
      </c>
      <c r="Q2568" s="26" t="n">
        <v>0.0813</v>
      </c>
      <c r="R2568" s="25" t="n">
        <v>78</v>
      </c>
      <c r="S2568" s="21" t="n">
        <v>10</v>
      </c>
    </row>
    <row r="2569" customFormat="false" ht="15" hidden="false" customHeight="true" outlineLevel="0" collapsed="false">
      <c r="A2569" s="19" t="n">
        <v>46112</v>
      </c>
      <c r="B2569" s="1" t="s">
        <v>431</v>
      </c>
      <c r="C2569" s="1" t="s">
        <v>164</v>
      </c>
      <c r="D2569" s="1" t="n">
        <v>22</v>
      </c>
      <c r="E2569" s="1" t="s">
        <v>10</v>
      </c>
      <c r="F2569" s="1" t="s">
        <v>492</v>
      </c>
      <c r="G2569" s="1" t="s">
        <v>493</v>
      </c>
      <c r="H2569" s="20" t="n">
        <v>600</v>
      </c>
      <c r="I2569" s="21" t="n">
        <v>22.32</v>
      </c>
      <c r="J2569" s="20" t="n">
        <f aca="false">H2569*I2569</f>
        <v>13392</v>
      </c>
      <c r="K2569" s="22" t="n">
        <v>1.44</v>
      </c>
      <c r="L2569" s="23" t="n">
        <f aca="false">H2569*K2569</f>
        <v>864</v>
      </c>
      <c r="M2569" s="23" t="n">
        <v>2500</v>
      </c>
      <c r="N2569" s="24" t="n">
        <f aca="false">L2569-M2569</f>
        <v>-1636</v>
      </c>
      <c r="O2569" s="25" t="n">
        <f aca="false">IF(L2569&gt;=M2569,1,0)</f>
        <v>0</v>
      </c>
      <c r="P2569" s="26" t="n">
        <v>0.3037</v>
      </c>
      <c r="Q2569" s="26" t="n">
        <v>0.092</v>
      </c>
      <c r="R2569" s="25" t="n">
        <v>76</v>
      </c>
      <c r="S2569" s="21" t="n">
        <v>10</v>
      </c>
    </row>
    <row r="2570" customFormat="false" ht="15" hidden="false" customHeight="true" outlineLevel="0" collapsed="false">
      <c r="A2570" s="19" t="n">
        <v>46112</v>
      </c>
      <c r="B2570" s="1" t="s">
        <v>431</v>
      </c>
      <c r="C2570" s="1" t="s">
        <v>164</v>
      </c>
      <c r="D2570" s="1" t="n">
        <v>23</v>
      </c>
      <c r="E2570" s="1" t="s">
        <v>22</v>
      </c>
      <c r="F2570" s="1" t="s">
        <v>304</v>
      </c>
      <c r="G2570" s="1" t="s">
        <v>385</v>
      </c>
      <c r="H2570" s="20" t="n">
        <v>2000</v>
      </c>
      <c r="I2570" s="21" t="n">
        <v>18.15</v>
      </c>
      <c r="J2570" s="20" t="n">
        <f aca="false">H2570*I2570</f>
        <v>36300</v>
      </c>
      <c r="K2570" s="22" t="n">
        <v>1.1</v>
      </c>
      <c r="L2570" s="23" t="n">
        <f aca="false">H2570*K2570</f>
        <v>2200</v>
      </c>
      <c r="M2570" s="23" t="n">
        <v>2500</v>
      </c>
      <c r="N2570" s="24" t="n">
        <f aca="false">L2570-M2570</f>
        <v>-300</v>
      </c>
      <c r="O2570" s="25" t="n">
        <f aca="false">IF(L2570&gt;=M2570,1,0)</f>
        <v>0</v>
      </c>
      <c r="P2570" s="26" t="n">
        <v>0.7737</v>
      </c>
      <c r="Q2570" s="26" t="n">
        <v>0.0672</v>
      </c>
      <c r="R2570" s="25" t="n">
        <v>79</v>
      </c>
      <c r="S2570" s="21" t="n">
        <v>10</v>
      </c>
    </row>
    <row r="2571" customFormat="false" ht="15" hidden="false" customHeight="true" outlineLevel="0" collapsed="false">
      <c r="A2571" s="19" t="n">
        <v>46112</v>
      </c>
      <c r="B2571" s="1" t="s">
        <v>431</v>
      </c>
      <c r="C2571" s="1" t="s">
        <v>164</v>
      </c>
      <c r="D2571" s="1" t="n">
        <v>24</v>
      </c>
      <c r="E2571" s="1" t="s">
        <v>22</v>
      </c>
      <c r="F2571" s="1" t="s">
        <v>174</v>
      </c>
      <c r="G2571" s="1" t="s">
        <v>395</v>
      </c>
      <c r="H2571" s="20" t="n">
        <v>1800</v>
      </c>
      <c r="I2571" s="21" t="n">
        <v>23.37</v>
      </c>
      <c r="J2571" s="20" t="n">
        <f aca="false">H2571*I2571</f>
        <v>42066</v>
      </c>
      <c r="K2571" s="22" t="n">
        <v>1.4</v>
      </c>
      <c r="L2571" s="23" t="n">
        <f aca="false">H2571*K2571</f>
        <v>2520</v>
      </c>
      <c r="M2571" s="23" t="n">
        <v>2500</v>
      </c>
      <c r="N2571" s="24" t="n">
        <f aca="false">L2571-M2571</f>
        <v>20</v>
      </c>
      <c r="O2571" s="25" t="n">
        <f aca="false">IF(L2571&gt;=M2571,1,0)</f>
        <v>1</v>
      </c>
      <c r="P2571" s="26" t="n">
        <v>0.9225</v>
      </c>
      <c r="Q2571" s="26" t="n">
        <v>0.0912</v>
      </c>
      <c r="R2571" s="25" t="n">
        <v>78</v>
      </c>
      <c r="S2571" s="21" t="n">
        <v>10</v>
      </c>
    </row>
    <row r="2572" customFormat="false" ht="15" hidden="false" customHeight="true" outlineLevel="0" collapsed="false">
      <c r="A2572" s="19" t="n">
        <v>46112</v>
      </c>
      <c r="B2572" s="1" t="s">
        <v>431</v>
      </c>
      <c r="C2572" s="1" t="s">
        <v>164</v>
      </c>
      <c r="D2572" s="1" t="n">
        <v>25</v>
      </c>
      <c r="E2572" s="1" t="s">
        <v>461</v>
      </c>
      <c r="F2572" s="1" t="s">
        <v>462</v>
      </c>
      <c r="G2572" s="1" t="s">
        <v>464</v>
      </c>
      <c r="H2572" s="20" t="n">
        <v>1300</v>
      </c>
      <c r="I2572" s="21" t="n">
        <v>24.46</v>
      </c>
      <c r="J2572" s="20" t="n">
        <f aca="false">H2572*I2572</f>
        <v>31798</v>
      </c>
      <c r="K2572" s="22" t="n">
        <v>1.7</v>
      </c>
      <c r="L2572" s="23" t="n">
        <f aca="false">H2572*K2572</f>
        <v>2210</v>
      </c>
      <c r="M2572" s="23" t="n">
        <v>2500</v>
      </c>
      <c r="N2572" s="24" t="n">
        <f aca="false">L2572-M2572</f>
        <v>-290</v>
      </c>
      <c r="O2572" s="25" t="n">
        <f aca="false">IF(L2572&gt;=M2572,1,0)</f>
        <v>0</v>
      </c>
      <c r="P2572" s="26" t="n">
        <v>0.6519</v>
      </c>
      <c r="Q2572" s="26" t="n">
        <v>0.1232</v>
      </c>
      <c r="R2572" s="25" t="n">
        <v>81</v>
      </c>
      <c r="S2572" s="21" t="n">
        <v>10</v>
      </c>
    </row>
    <row r="2573" customFormat="false" ht="15" hidden="false" customHeight="true" outlineLevel="0" collapsed="false">
      <c r="A2573" s="19" t="n">
        <v>46112</v>
      </c>
      <c r="B2573" s="1" t="s">
        <v>431</v>
      </c>
      <c r="C2573" s="1" t="s">
        <v>164</v>
      </c>
      <c r="D2573" s="1" t="n">
        <v>26</v>
      </c>
      <c r="E2573" s="1" t="s">
        <v>16</v>
      </c>
      <c r="F2573" s="1" t="s">
        <v>494</v>
      </c>
      <c r="G2573" s="1" t="s">
        <v>495</v>
      </c>
      <c r="H2573" s="20" t="n">
        <v>900</v>
      </c>
      <c r="I2573" s="21" t="n">
        <v>21.38</v>
      </c>
      <c r="J2573" s="20" t="n">
        <f aca="false">H2573*I2573</f>
        <v>19242</v>
      </c>
      <c r="K2573" s="22" t="n">
        <v>1.44</v>
      </c>
      <c r="L2573" s="23" t="n">
        <f aca="false">H2573*K2573</f>
        <v>1296</v>
      </c>
      <c r="M2573" s="23" t="n">
        <v>2500</v>
      </c>
      <c r="N2573" s="24" t="n">
        <f aca="false">L2573-M2573</f>
        <v>-1204</v>
      </c>
      <c r="O2573" s="25" t="n">
        <f aca="false">IF(L2573&gt;=M2573,1,0)</f>
        <v>0</v>
      </c>
      <c r="P2573" s="26" t="n">
        <v>0.4417</v>
      </c>
      <c r="Q2573" s="26" t="n">
        <v>0.0806</v>
      </c>
      <c r="R2573" s="25" t="n">
        <v>80</v>
      </c>
      <c r="S2573" s="21" t="n">
        <v>9</v>
      </c>
    </row>
    <row r="2574" customFormat="false" ht="15" hidden="false" customHeight="true" outlineLevel="0" collapsed="false">
      <c r="A2574" s="19" t="n">
        <v>46112</v>
      </c>
      <c r="B2574" s="1" t="s">
        <v>431</v>
      </c>
      <c r="C2574" s="1" t="s">
        <v>164</v>
      </c>
      <c r="D2574" s="1" t="n">
        <v>27</v>
      </c>
      <c r="E2574" s="1" t="s">
        <v>16</v>
      </c>
      <c r="F2574" s="1" t="s">
        <v>471</v>
      </c>
      <c r="G2574" s="1" t="s">
        <v>496</v>
      </c>
      <c r="H2574" s="20" t="n">
        <v>1100</v>
      </c>
      <c r="I2574" s="21" t="n">
        <v>19.38</v>
      </c>
      <c r="J2574" s="20" t="n">
        <f aca="false">H2574*I2574</f>
        <v>21318</v>
      </c>
      <c r="K2574" s="22" t="n">
        <v>1.4</v>
      </c>
      <c r="L2574" s="23" t="n">
        <f aca="false">H2574*K2574</f>
        <v>1540</v>
      </c>
      <c r="M2574" s="23" t="n">
        <v>2500</v>
      </c>
      <c r="N2574" s="24" t="n">
        <f aca="false">L2574-M2574</f>
        <v>-960</v>
      </c>
      <c r="O2574" s="25" t="n">
        <f aca="false">IF(L2574&gt;=M2574,1,0)</f>
        <v>0</v>
      </c>
      <c r="P2574" s="26" t="n">
        <v>0.5142</v>
      </c>
      <c r="Q2574" s="26" t="n">
        <v>0.2849</v>
      </c>
      <c r="R2574" s="25" t="n">
        <v>70</v>
      </c>
      <c r="S2574" s="21" t="n">
        <v>10</v>
      </c>
    </row>
    <row r="2575" customFormat="false" ht="15" hidden="false" customHeight="true" outlineLevel="0" collapsed="false">
      <c r="A2575" s="19" t="n">
        <v>46112</v>
      </c>
      <c r="B2575" s="1" t="s">
        <v>431</v>
      </c>
      <c r="C2575" s="1" t="s">
        <v>164</v>
      </c>
      <c r="D2575" s="1" t="n">
        <v>28</v>
      </c>
      <c r="E2575" s="1" t="s">
        <v>16</v>
      </c>
      <c r="F2575" s="1" t="s">
        <v>494</v>
      </c>
      <c r="G2575" s="1" t="s">
        <v>495</v>
      </c>
      <c r="H2575" s="20" t="n">
        <v>900</v>
      </c>
      <c r="I2575" s="21" t="n">
        <v>21.38</v>
      </c>
      <c r="J2575" s="20" t="n">
        <f aca="false">H2575*I2575</f>
        <v>19242</v>
      </c>
      <c r="K2575" s="22" t="n">
        <v>1.44</v>
      </c>
      <c r="L2575" s="23" t="n">
        <f aca="false">H2575*K2575</f>
        <v>1296</v>
      </c>
      <c r="M2575" s="23" t="n">
        <v>2500</v>
      </c>
      <c r="N2575" s="24" t="n">
        <f aca="false">L2575-M2575</f>
        <v>-1204</v>
      </c>
      <c r="O2575" s="25" t="n">
        <f aca="false">IF(L2575&gt;=M2575,1,0)</f>
        <v>0</v>
      </c>
      <c r="P2575" s="26" t="n">
        <v>0.4542</v>
      </c>
      <c r="Q2575" s="26" t="n">
        <v>0.13</v>
      </c>
      <c r="R2575" s="25" t="n">
        <v>76</v>
      </c>
      <c r="S2575" s="21" t="n">
        <v>10</v>
      </c>
    </row>
    <row r="2576" customFormat="false" ht="15" hidden="false" customHeight="true" outlineLevel="0" collapsed="false">
      <c r="A2576" s="19" t="n">
        <v>46112</v>
      </c>
      <c r="B2576" s="1" t="s">
        <v>431</v>
      </c>
      <c r="C2576" s="1" t="s">
        <v>164</v>
      </c>
      <c r="D2576" s="1" t="n">
        <v>29</v>
      </c>
      <c r="E2576" s="1" t="s">
        <v>10</v>
      </c>
      <c r="F2576" s="1" t="s">
        <v>207</v>
      </c>
      <c r="G2576" s="1" t="s">
        <v>161</v>
      </c>
      <c r="H2576" s="20" t="n">
        <v>2000</v>
      </c>
      <c r="I2576" s="21" t="n">
        <v>19.05</v>
      </c>
      <c r="J2576" s="20" t="n">
        <f aca="false">H2576*I2576</f>
        <v>38100</v>
      </c>
      <c r="K2576" s="22" t="n">
        <v>1.83</v>
      </c>
      <c r="L2576" s="23" t="n">
        <f aca="false">H2576*K2576</f>
        <v>3660</v>
      </c>
      <c r="M2576" s="23" t="n">
        <v>2500</v>
      </c>
      <c r="N2576" s="24" t="n">
        <f aca="false">L2576-M2576</f>
        <v>1160</v>
      </c>
      <c r="O2576" s="25" t="n">
        <f aca="false">IF(L2576&gt;=M2576,1,0)</f>
        <v>1</v>
      </c>
      <c r="P2576" s="26" t="n">
        <v>0.9257</v>
      </c>
      <c r="Q2576" s="26" t="n">
        <v>0.0831</v>
      </c>
      <c r="R2576" s="25" t="n">
        <v>75</v>
      </c>
      <c r="S2576" s="21" t="n">
        <v>9</v>
      </c>
    </row>
    <row r="2577" customFormat="false" ht="15" hidden="false" customHeight="true" outlineLevel="0" collapsed="false">
      <c r="A2577" s="19" t="n">
        <v>46112</v>
      </c>
      <c r="B2577" s="1" t="s">
        <v>431</v>
      </c>
      <c r="C2577" s="1" t="s">
        <v>164</v>
      </c>
      <c r="D2577" s="1" t="n">
        <v>30</v>
      </c>
      <c r="E2577" s="1" t="s">
        <v>10</v>
      </c>
      <c r="F2577" s="1" t="s">
        <v>207</v>
      </c>
      <c r="G2577" s="1" t="s">
        <v>161</v>
      </c>
      <c r="H2577" s="20" t="n">
        <v>2000</v>
      </c>
      <c r="I2577" s="21" t="n">
        <v>19.05</v>
      </c>
      <c r="J2577" s="20" t="n">
        <f aca="false">H2577*I2577</f>
        <v>38100</v>
      </c>
      <c r="K2577" s="22" t="n">
        <v>1.83</v>
      </c>
      <c r="L2577" s="23" t="n">
        <f aca="false">H2577*K2577</f>
        <v>3660</v>
      </c>
      <c r="M2577" s="23" t="n">
        <v>2500</v>
      </c>
      <c r="N2577" s="24" t="n">
        <f aca="false">L2577-M2577</f>
        <v>1160</v>
      </c>
      <c r="O2577" s="25" t="n">
        <f aca="false">IF(L2577&gt;=M2577,1,0)</f>
        <v>1</v>
      </c>
      <c r="P2577" s="26" t="n">
        <v>0.927</v>
      </c>
      <c r="Q2577" s="26" t="n">
        <v>0.1069</v>
      </c>
      <c r="R2577" s="25" t="n">
        <v>76</v>
      </c>
      <c r="S2577" s="21" t="n">
        <v>9</v>
      </c>
    </row>
    <row r="2578" customFormat="false" ht="15" hidden="false" customHeight="true" outlineLevel="0" collapsed="false">
      <c r="A2578" s="19" t="n">
        <v>46112</v>
      </c>
      <c r="B2578" s="1" t="s">
        <v>431</v>
      </c>
      <c r="C2578" s="1" t="s">
        <v>164</v>
      </c>
      <c r="D2578" s="1" t="n">
        <v>31</v>
      </c>
      <c r="E2578" s="1" t="s">
        <v>16</v>
      </c>
      <c r="F2578" s="1" t="s">
        <v>452</v>
      </c>
      <c r="G2578" s="1" t="s">
        <v>454</v>
      </c>
      <c r="H2578" s="20" t="n">
        <v>1500</v>
      </c>
      <c r="I2578" s="21" t="n">
        <v>18.01</v>
      </c>
      <c r="J2578" s="20" t="n">
        <f aca="false">H2578*I2578</f>
        <v>27015</v>
      </c>
      <c r="K2578" s="22" t="n">
        <v>1.44</v>
      </c>
      <c r="L2578" s="23" t="n">
        <f aca="false">H2578*K2578</f>
        <v>2160</v>
      </c>
      <c r="M2578" s="23" t="n">
        <v>2500</v>
      </c>
      <c r="N2578" s="24" t="n">
        <f aca="false">L2578-M2578</f>
        <v>-340</v>
      </c>
      <c r="O2578" s="25" t="n">
        <f aca="false">IF(L2578&gt;=M2578,1,0)</f>
        <v>0</v>
      </c>
      <c r="P2578" s="26" t="n">
        <v>0.667</v>
      </c>
      <c r="Q2578" s="26" t="n">
        <v>0.1285</v>
      </c>
      <c r="R2578" s="25" t="n">
        <v>72</v>
      </c>
      <c r="S2578" s="21" t="n">
        <v>9</v>
      </c>
    </row>
    <row r="2579" customFormat="false" ht="15" hidden="false" customHeight="true" outlineLevel="0" collapsed="false">
      <c r="A2579" s="19" t="n">
        <v>46112</v>
      </c>
      <c r="B2579" s="1" t="s">
        <v>431</v>
      </c>
      <c r="C2579" s="1" t="s">
        <v>164</v>
      </c>
      <c r="D2579" s="1" t="n">
        <v>32</v>
      </c>
      <c r="E2579" s="1" t="s">
        <v>16</v>
      </c>
      <c r="F2579" s="1" t="s">
        <v>452</v>
      </c>
      <c r="G2579" s="1" t="s">
        <v>454</v>
      </c>
      <c r="H2579" s="20" t="n">
        <v>1550</v>
      </c>
      <c r="I2579" s="21" t="n">
        <v>18.01</v>
      </c>
      <c r="J2579" s="20" t="n">
        <f aca="false">H2579*I2579</f>
        <v>27915.5</v>
      </c>
      <c r="K2579" s="22" t="n">
        <v>1.66</v>
      </c>
      <c r="L2579" s="23" t="n">
        <f aca="false">H2579*K2579</f>
        <v>2573</v>
      </c>
      <c r="M2579" s="23" t="n">
        <v>2500</v>
      </c>
      <c r="N2579" s="24" t="n">
        <f aca="false">L2579-M2579</f>
        <v>73</v>
      </c>
      <c r="O2579" s="25" t="n">
        <f aca="false">IF(L2579&gt;=M2579,1,0)</f>
        <v>1</v>
      </c>
      <c r="P2579" s="26" t="n">
        <v>0.7169</v>
      </c>
      <c r="Q2579" s="26" t="n">
        <v>0.0848</v>
      </c>
      <c r="R2579" s="25" t="n">
        <v>71</v>
      </c>
      <c r="S2579" s="21" t="n">
        <v>9</v>
      </c>
    </row>
    <row r="2580" customFormat="false" ht="15" hidden="false" customHeight="true" outlineLevel="0" collapsed="false">
      <c r="A2580" s="19" t="n">
        <v>46112</v>
      </c>
      <c r="B2580" s="1" t="s">
        <v>431</v>
      </c>
      <c r="C2580" s="1" t="s">
        <v>190</v>
      </c>
      <c r="D2580" s="1" t="n">
        <v>33</v>
      </c>
      <c r="E2580" s="1" t="s">
        <v>16</v>
      </c>
      <c r="F2580" s="1" t="s">
        <v>300</v>
      </c>
      <c r="G2580" s="1" t="s">
        <v>260</v>
      </c>
      <c r="H2580" s="20" t="n">
        <v>2250</v>
      </c>
      <c r="I2580" s="21" t="n">
        <v>16.66</v>
      </c>
      <c r="J2580" s="20" t="n">
        <f aca="false">H2580*I2580</f>
        <v>37485</v>
      </c>
      <c r="K2580" s="22" t="n">
        <v>1.4</v>
      </c>
      <c r="L2580" s="23" t="n">
        <f aca="false">H2580*K2580</f>
        <v>3150</v>
      </c>
      <c r="M2580" s="23" t="n">
        <v>2500</v>
      </c>
      <c r="N2580" s="24" t="n">
        <f aca="false">L2580-M2580</f>
        <v>650</v>
      </c>
      <c r="O2580" s="25" t="n">
        <f aca="false">IF(L2580&gt;=M2580,1,0)</f>
        <v>1</v>
      </c>
      <c r="P2580" s="26" t="n">
        <v>0.888691322901849</v>
      </c>
      <c r="Q2580" s="26" t="n">
        <v>0.0964873277012005</v>
      </c>
      <c r="R2580" s="25" t="n">
        <v>67</v>
      </c>
      <c r="S2580" s="21" t="n">
        <v>10</v>
      </c>
    </row>
    <row r="2581" customFormat="false" ht="15" hidden="false" customHeight="true" outlineLevel="0" collapsed="false">
      <c r="A2581" s="19" t="n">
        <v>46112</v>
      </c>
      <c r="B2581" s="1" t="s">
        <v>431</v>
      </c>
      <c r="C2581" s="1" t="s">
        <v>190</v>
      </c>
      <c r="D2581" s="1" t="n">
        <v>34</v>
      </c>
      <c r="E2581" s="1" t="s">
        <v>16</v>
      </c>
      <c r="F2581" s="1" t="s">
        <v>300</v>
      </c>
      <c r="G2581" s="1" t="s">
        <v>260</v>
      </c>
      <c r="H2581" s="20" t="n">
        <v>2350</v>
      </c>
      <c r="I2581" s="21" t="n">
        <v>16.66</v>
      </c>
      <c r="J2581" s="20" t="n">
        <f aca="false">H2581*I2581</f>
        <v>39151</v>
      </c>
      <c r="K2581" s="22" t="n">
        <v>1.4</v>
      </c>
      <c r="L2581" s="23" t="n">
        <f aca="false">H2581*K2581</f>
        <v>3290</v>
      </c>
      <c r="M2581" s="23" t="n">
        <v>2500</v>
      </c>
      <c r="N2581" s="24" t="n">
        <f aca="false">L2581-M2581</f>
        <v>790</v>
      </c>
      <c r="O2581" s="25" t="n">
        <f aca="false">IF(L2581&gt;=M2581,1,0)</f>
        <v>1</v>
      </c>
      <c r="P2581" s="26" t="n">
        <v>1.0038717948718</v>
      </c>
      <c r="Q2581" s="26" t="n">
        <v>0.0845771144278607</v>
      </c>
      <c r="R2581" s="25" t="n">
        <v>78</v>
      </c>
      <c r="S2581" s="21" t="n">
        <v>10</v>
      </c>
    </row>
    <row r="2582" customFormat="false" ht="15" hidden="false" customHeight="true" outlineLevel="0" collapsed="false">
      <c r="A2582" s="19" t="n">
        <v>46112</v>
      </c>
      <c r="B2582" s="1" t="s">
        <v>431</v>
      </c>
      <c r="C2582" s="1" t="s">
        <v>190</v>
      </c>
      <c r="D2582" s="1" t="n">
        <v>35</v>
      </c>
      <c r="E2582" s="1" t="s">
        <v>16</v>
      </c>
      <c r="F2582" s="1" t="s">
        <v>300</v>
      </c>
      <c r="G2582" s="1" t="s">
        <v>260</v>
      </c>
      <c r="H2582" s="20" t="n">
        <v>1900</v>
      </c>
      <c r="I2582" s="21" t="n">
        <v>16.66</v>
      </c>
      <c r="J2582" s="20" t="n">
        <f aca="false">H2582*I2582</f>
        <v>31654</v>
      </c>
      <c r="K2582" s="22" t="n">
        <v>1.4</v>
      </c>
      <c r="L2582" s="23" t="n">
        <f aca="false">H2582*K2582</f>
        <v>2660</v>
      </c>
      <c r="M2582" s="23" t="n">
        <v>2500</v>
      </c>
      <c r="N2582" s="24" t="n">
        <f aca="false">L2582-M2582</f>
        <v>160</v>
      </c>
      <c r="O2582" s="25" t="n">
        <f aca="false">IF(L2582&gt;=M2582,1,0)</f>
        <v>1</v>
      </c>
      <c r="P2582" s="26" t="n">
        <v>0.748321513002364</v>
      </c>
      <c r="Q2582" s="26" t="n">
        <v>0.13176808816483</v>
      </c>
      <c r="R2582" s="25" t="n">
        <v>75</v>
      </c>
      <c r="S2582" s="21" t="n">
        <v>10</v>
      </c>
    </row>
    <row r="2583" customFormat="false" ht="15" hidden="false" customHeight="true" outlineLevel="0" collapsed="false">
      <c r="A2583" s="19" t="n">
        <v>46112</v>
      </c>
      <c r="B2583" s="1" t="s">
        <v>431</v>
      </c>
      <c r="C2583" s="1" t="s">
        <v>190</v>
      </c>
      <c r="D2583" s="1" t="n">
        <v>36</v>
      </c>
      <c r="E2583" s="1" t="s">
        <v>16</v>
      </c>
      <c r="F2583" s="1" t="s">
        <v>481</v>
      </c>
      <c r="G2583" s="1" t="s">
        <v>260</v>
      </c>
      <c r="H2583" s="20" t="n">
        <v>1650</v>
      </c>
      <c r="I2583" s="21" t="n">
        <v>19.19</v>
      </c>
      <c r="J2583" s="20" t="n">
        <f aca="false">H2583*I2583</f>
        <v>31663.5</v>
      </c>
      <c r="K2583" s="22" t="n">
        <v>1.51</v>
      </c>
      <c r="L2583" s="23" t="n">
        <f aca="false">H2583*K2583</f>
        <v>2491.5</v>
      </c>
      <c r="M2583" s="23" t="n">
        <v>2500</v>
      </c>
      <c r="N2583" s="24" t="n">
        <f aca="false">L2583-M2583</f>
        <v>-8.5</v>
      </c>
      <c r="O2583" s="25" t="n">
        <f aca="false">IF(L2583&gt;=M2583,1,0)</f>
        <v>0</v>
      </c>
      <c r="P2583" s="26" t="n">
        <v>0.760410662824208</v>
      </c>
      <c r="Q2583" s="26" t="n">
        <v>0.133950617283951</v>
      </c>
      <c r="R2583" s="25" t="n">
        <v>67</v>
      </c>
      <c r="S2583" s="21" t="n">
        <v>10</v>
      </c>
    </row>
    <row r="2584" customFormat="false" ht="15" hidden="false" customHeight="true" outlineLevel="0" collapsed="false">
      <c r="A2584" s="19" t="n">
        <v>46112</v>
      </c>
      <c r="B2584" s="1" t="s">
        <v>431</v>
      </c>
      <c r="C2584" s="1" t="s">
        <v>190</v>
      </c>
      <c r="D2584" s="1" t="n">
        <v>37</v>
      </c>
      <c r="E2584" s="1" t="s">
        <v>16</v>
      </c>
      <c r="F2584" s="1" t="s">
        <v>300</v>
      </c>
      <c r="G2584" s="1" t="s">
        <v>260</v>
      </c>
      <c r="H2584" s="20" t="n">
        <v>2050</v>
      </c>
      <c r="I2584" s="21" t="n">
        <v>17.42</v>
      </c>
      <c r="J2584" s="20" t="n">
        <f aca="false">H2584*I2584</f>
        <v>35711</v>
      </c>
      <c r="K2584" s="22" t="n">
        <v>1.4</v>
      </c>
      <c r="L2584" s="23" t="n">
        <f aca="false">H2584*K2584</f>
        <v>2870</v>
      </c>
      <c r="M2584" s="23" t="n">
        <v>2500</v>
      </c>
      <c r="N2584" s="24" t="n">
        <f aca="false">L2584-M2584</f>
        <v>370</v>
      </c>
      <c r="O2584" s="25" t="n">
        <f aca="false">IF(L2584&gt;=M2584,1,0)</f>
        <v>1</v>
      </c>
      <c r="P2584" s="26" t="n">
        <v>0.892328835582209</v>
      </c>
      <c r="Q2584" s="26" t="n">
        <v>0.0851926977687627</v>
      </c>
      <c r="R2584" s="25" t="n">
        <v>75</v>
      </c>
      <c r="S2584" s="21" t="n">
        <v>10</v>
      </c>
    </row>
    <row r="2585" customFormat="false" ht="15" hidden="false" customHeight="true" outlineLevel="0" collapsed="false">
      <c r="A2585" s="19" t="n">
        <v>46112</v>
      </c>
      <c r="B2585" s="1" t="s">
        <v>431</v>
      </c>
      <c r="C2585" s="1" t="s">
        <v>190</v>
      </c>
      <c r="D2585" s="1" t="n">
        <v>38</v>
      </c>
      <c r="E2585" s="1" t="s">
        <v>16</v>
      </c>
      <c r="F2585" s="1" t="s">
        <v>300</v>
      </c>
      <c r="G2585" s="1" t="s">
        <v>260</v>
      </c>
      <c r="H2585" s="20" t="n">
        <v>2200</v>
      </c>
      <c r="I2585" s="21" t="n">
        <v>16.66</v>
      </c>
      <c r="J2585" s="20" t="n">
        <f aca="false">H2585*I2585</f>
        <v>36652</v>
      </c>
      <c r="K2585" s="22" t="n">
        <v>1.4</v>
      </c>
      <c r="L2585" s="23" t="n">
        <f aca="false">H2585*K2585</f>
        <v>3080</v>
      </c>
      <c r="M2585" s="23" t="n">
        <v>2500</v>
      </c>
      <c r="N2585" s="24" t="n">
        <f aca="false">L2585-M2585</f>
        <v>580</v>
      </c>
      <c r="O2585" s="25" t="n">
        <f aca="false">IF(L2585&gt;=M2585,1,0)</f>
        <v>1</v>
      </c>
      <c r="P2585" s="26" t="n">
        <v>0.854358974358974</v>
      </c>
      <c r="Q2585" s="26" t="n">
        <v>0.0991735537190083</v>
      </c>
      <c r="R2585" s="25" t="n">
        <v>82</v>
      </c>
      <c r="S2585" s="21" t="n">
        <v>10</v>
      </c>
    </row>
    <row r="2586" customFormat="false" ht="15" hidden="false" customHeight="true" outlineLevel="0" collapsed="false">
      <c r="A2586" s="19" t="n">
        <v>46113</v>
      </c>
      <c r="B2586" s="1" t="s">
        <v>497</v>
      </c>
      <c r="C2586" s="1" t="s">
        <v>138</v>
      </c>
      <c r="D2586" s="1" t="n">
        <v>1</v>
      </c>
      <c r="E2586" s="1" t="s">
        <v>401</v>
      </c>
      <c r="F2586" s="1" t="s">
        <v>426</v>
      </c>
      <c r="G2586" s="1" t="s">
        <v>149</v>
      </c>
      <c r="H2586" s="20" t="n">
        <v>1560</v>
      </c>
      <c r="I2586" s="21" t="n">
        <v>22.31</v>
      </c>
      <c r="J2586" s="20" t="n">
        <f aca="false">H2586*I2586</f>
        <v>34803.6</v>
      </c>
      <c r="K2586" s="22" t="n">
        <v>2.75</v>
      </c>
      <c r="L2586" s="23" t="n">
        <f aca="false">H2586*K2586</f>
        <v>4290</v>
      </c>
      <c r="M2586" s="23" t="n">
        <v>2500</v>
      </c>
      <c r="N2586" s="24" t="n">
        <f aca="false">L2586-M2586</f>
        <v>1790</v>
      </c>
      <c r="O2586" s="25" t="n">
        <f aca="false">IF(L2586&gt;=M2586,1,0)</f>
        <v>1</v>
      </c>
      <c r="P2586" s="26" t="n">
        <v>0.7514</v>
      </c>
      <c r="Q2586" s="26" t="n">
        <v>0.1255</v>
      </c>
      <c r="R2586" s="25" t="n">
        <v>76</v>
      </c>
      <c r="S2586" s="21" t="n">
        <v>10</v>
      </c>
    </row>
    <row r="2587" customFormat="false" ht="15" hidden="false" customHeight="true" outlineLevel="0" collapsed="false">
      <c r="A2587" s="19" t="n">
        <v>46113</v>
      </c>
      <c r="B2587" s="1" t="s">
        <v>497</v>
      </c>
      <c r="C2587" s="1" t="s">
        <v>138</v>
      </c>
      <c r="D2587" s="1" t="n">
        <v>2</v>
      </c>
      <c r="E2587" s="1" t="s">
        <v>13</v>
      </c>
      <c r="F2587" s="1" t="s">
        <v>482</v>
      </c>
      <c r="G2587" s="1" t="s">
        <v>149</v>
      </c>
      <c r="H2587" s="20" t="n">
        <v>1950</v>
      </c>
      <c r="I2587" s="21" t="n">
        <v>12.91</v>
      </c>
      <c r="J2587" s="20" t="n">
        <f aca="false">H2587*I2587</f>
        <v>25174.5</v>
      </c>
      <c r="K2587" s="22" t="n">
        <v>1</v>
      </c>
      <c r="L2587" s="23" t="n">
        <f aca="false">H2587*K2587</f>
        <v>1950</v>
      </c>
      <c r="M2587" s="23" t="n">
        <v>2500</v>
      </c>
      <c r="N2587" s="24" t="n">
        <f aca="false">L2587-M2587</f>
        <v>-550</v>
      </c>
      <c r="O2587" s="25" t="n">
        <f aca="false">IF(L2587&gt;=M2587,1,0)</f>
        <v>0</v>
      </c>
      <c r="P2587" s="26" t="n">
        <v>0.6924</v>
      </c>
      <c r="Q2587" s="26" t="n">
        <v>0.0671</v>
      </c>
      <c r="R2587" s="25" t="n">
        <v>62</v>
      </c>
      <c r="S2587" s="21" t="n">
        <v>10</v>
      </c>
    </row>
    <row r="2588" customFormat="false" ht="15" hidden="false" customHeight="true" outlineLevel="0" collapsed="false">
      <c r="A2588" s="19" t="n">
        <v>46113</v>
      </c>
      <c r="B2588" s="1" t="s">
        <v>497</v>
      </c>
      <c r="C2588" s="1" t="s">
        <v>138</v>
      </c>
      <c r="D2588" s="1" t="n">
        <v>3</v>
      </c>
      <c r="E2588" s="1" t="s">
        <v>13</v>
      </c>
      <c r="F2588" s="1" t="s">
        <v>472</v>
      </c>
      <c r="G2588" s="1" t="s">
        <v>149</v>
      </c>
      <c r="H2588" s="20" t="n">
        <v>1400</v>
      </c>
      <c r="I2588" s="21" t="n">
        <v>21.71</v>
      </c>
      <c r="J2588" s="20" t="n">
        <f aca="false">H2588*I2588</f>
        <v>30394</v>
      </c>
      <c r="K2588" s="22" t="n">
        <v>1.5</v>
      </c>
      <c r="L2588" s="23" t="n">
        <f aca="false">H2588*K2588</f>
        <v>2100</v>
      </c>
      <c r="M2588" s="23" t="n">
        <v>2500</v>
      </c>
      <c r="N2588" s="24" t="n">
        <f aca="false">L2588-M2588</f>
        <v>-400</v>
      </c>
      <c r="O2588" s="25" t="n">
        <f aca="false">IF(L2588&gt;=M2588,1,0)</f>
        <v>0</v>
      </c>
      <c r="P2588" s="26" t="n">
        <v>0.7428</v>
      </c>
      <c r="Q2588" s="26" t="n">
        <v>0.1352</v>
      </c>
      <c r="R2588" s="25" t="n">
        <v>74</v>
      </c>
      <c r="S2588" s="21" t="n">
        <v>9</v>
      </c>
    </row>
    <row r="2589" customFormat="false" ht="15" hidden="false" customHeight="true" outlineLevel="0" collapsed="false">
      <c r="A2589" s="19" t="n">
        <v>46113</v>
      </c>
      <c r="B2589" s="1" t="s">
        <v>497</v>
      </c>
      <c r="C2589" s="1" t="s">
        <v>138</v>
      </c>
      <c r="D2589" s="1" t="n">
        <v>4</v>
      </c>
      <c r="E2589" s="1" t="s">
        <v>145</v>
      </c>
      <c r="F2589" s="1" t="s">
        <v>211</v>
      </c>
      <c r="G2589" s="1" t="s">
        <v>215</v>
      </c>
      <c r="H2589" s="20" t="n">
        <v>1600</v>
      </c>
      <c r="I2589" s="21" t="n">
        <v>21.54</v>
      </c>
      <c r="J2589" s="20" t="n">
        <f aca="false">H2589*I2589</f>
        <v>34464</v>
      </c>
      <c r="K2589" s="22" t="n">
        <v>3</v>
      </c>
      <c r="L2589" s="23" t="n">
        <f aca="false">H2589*K2589</f>
        <v>4800</v>
      </c>
      <c r="M2589" s="23" t="n">
        <v>2500</v>
      </c>
      <c r="N2589" s="24" t="n">
        <f aca="false">L2589-M2589</f>
        <v>2300</v>
      </c>
      <c r="O2589" s="25" t="n">
        <f aca="false">IF(L2589&gt;=M2589,1,0)</f>
        <v>1</v>
      </c>
      <c r="P2589" s="26" t="n">
        <v>0.7826</v>
      </c>
      <c r="Q2589" s="26" t="n">
        <v>0.0883</v>
      </c>
      <c r="R2589" s="25" t="n">
        <v>75</v>
      </c>
      <c r="S2589" s="21" t="n">
        <v>10</v>
      </c>
    </row>
    <row r="2590" customFormat="false" ht="15" hidden="false" customHeight="true" outlineLevel="0" collapsed="false">
      <c r="A2590" s="19" t="n">
        <v>46113</v>
      </c>
      <c r="B2590" s="1" t="s">
        <v>497</v>
      </c>
      <c r="C2590" s="1" t="s">
        <v>138</v>
      </c>
      <c r="D2590" s="1" t="n">
        <v>5</v>
      </c>
      <c r="E2590" s="1" t="s">
        <v>13</v>
      </c>
      <c r="F2590" s="1" t="s">
        <v>482</v>
      </c>
      <c r="G2590" s="1" t="s">
        <v>149</v>
      </c>
      <c r="H2590" s="20" t="n">
        <v>2200</v>
      </c>
      <c r="I2590" s="21" t="n">
        <v>12.91</v>
      </c>
      <c r="J2590" s="20" t="n">
        <f aca="false">H2590*I2590</f>
        <v>28402</v>
      </c>
      <c r="K2590" s="22" t="n">
        <v>1</v>
      </c>
      <c r="L2590" s="23" t="n">
        <f aca="false">H2590*K2590</f>
        <v>2200</v>
      </c>
      <c r="M2590" s="23" t="n">
        <v>2500</v>
      </c>
      <c r="N2590" s="24" t="n">
        <f aca="false">L2590-M2590</f>
        <v>-300</v>
      </c>
      <c r="O2590" s="25" t="n">
        <f aca="false">IF(L2590&gt;=M2590,1,0)</f>
        <v>0</v>
      </c>
      <c r="P2590" s="26" t="n">
        <v>0.8319</v>
      </c>
      <c r="Q2590" s="26" t="n">
        <v>0.0939</v>
      </c>
      <c r="R2590" s="25" t="n">
        <v>61</v>
      </c>
      <c r="S2590" s="21" t="n">
        <v>10</v>
      </c>
    </row>
    <row r="2591" customFormat="false" ht="15" hidden="false" customHeight="true" outlineLevel="0" collapsed="false">
      <c r="A2591" s="19" t="n">
        <v>46113</v>
      </c>
      <c r="B2591" s="1" t="s">
        <v>497</v>
      </c>
      <c r="C2591" s="1" t="s">
        <v>138</v>
      </c>
      <c r="D2591" s="1" t="n">
        <v>6</v>
      </c>
      <c r="E2591" s="1" t="s">
        <v>401</v>
      </c>
      <c r="F2591" s="1" t="s">
        <v>443</v>
      </c>
      <c r="G2591" s="1" t="s">
        <v>444</v>
      </c>
      <c r="H2591" s="20" t="n">
        <v>1200</v>
      </c>
      <c r="I2591" s="21" t="n">
        <v>26.24</v>
      </c>
      <c r="J2591" s="20" t="n">
        <f aca="false">H2591*I2591</f>
        <v>31488</v>
      </c>
      <c r="K2591" s="22" t="n">
        <v>3</v>
      </c>
      <c r="L2591" s="23" t="n">
        <f aca="false">H2591*K2591</f>
        <v>3600</v>
      </c>
      <c r="M2591" s="23" t="n">
        <v>2500</v>
      </c>
      <c r="N2591" s="24" t="n">
        <f aca="false">L2591-M2591</f>
        <v>1100</v>
      </c>
      <c r="O2591" s="25" t="n">
        <f aca="false">IF(L2591&gt;=M2591,1,0)</f>
        <v>1</v>
      </c>
      <c r="P2591" s="26" t="n">
        <v>0.6346</v>
      </c>
      <c r="Q2591" s="26" t="n">
        <v>0.1294</v>
      </c>
      <c r="R2591" s="25" t="n">
        <v>83</v>
      </c>
      <c r="S2591" s="21" t="n">
        <v>10</v>
      </c>
    </row>
    <row r="2592" customFormat="false" ht="15" hidden="false" customHeight="true" outlineLevel="0" collapsed="false">
      <c r="A2592" s="19" t="n">
        <v>46113</v>
      </c>
      <c r="B2592" s="1" t="s">
        <v>497</v>
      </c>
      <c r="C2592" s="1" t="s">
        <v>138</v>
      </c>
      <c r="D2592" s="1" t="n">
        <v>7</v>
      </c>
      <c r="E2592" s="1" t="s">
        <v>13</v>
      </c>
      <c r="F2592" s="1" t="s">
        <v>235</v>
      </c>
      <c r="G2592" s="1" t="s">
        <v>149</v>
      </c>
      <c r="H2592" s="20" t="n">
        <v>1600</v>
      </c>
      <c r="I2592" s="21" t="n">
        <v>19.64</v>
      </c>
      <c r="J2592" s="20" t="n">
        <f aca="false">H2592*I2592</f>
        <v>31424</v>
      </c>
      <c r="K2592" s="22" t="n">
        <v>2.2</v>
      </c>
      <c r="L2592" s="23" t="n">
        <f aca="false">H2592*K2592</f>
        <v>3520</v>
      </c>
      <c r="M2592" s="23" t="n">
        <v>2500</v>
      </c>
      <c r="N2592" s="24" t="n">
        <f aca="false">L2592-M2592</f>
        <v>1020</v>
      </c>
      <c r="O2592" s="25" t="n">
        <f aca="false">IF(L2592&gt;=M2592,1,0)</f>
        <v>1</v>
      </c>
      <c r="P2592" s="26" t="n">
        <v>0.9286</v>
      </c>
      <c r="Q2592" s="26" t="n">
        <v>0.1098</v>
      </c>
      <c r="R2592" s="25" t="n">
        <v>69</v>
      </c>
      <c r="S2592" s="21" t="n">
        <v>8</v>
      </c>
    </row>
    <row r="2593" customFormat="false" ht="15" hidden="false" customHeight="true" outlineLevel="0" collapsed="false">
      <c r="A2593" s="19" t="n">
        <v>46113</v>
      </c>
      <c r="B2593" s="1" t="s">
        <v>497</v>
      </c>
      <c r="C2593" s="1" t="s">
        <v>138</v>
      </c>
      <c r="D2593" s="1" t="n">
        <v>8</v>
      </c>
      <c r="E2593" s="1" t="s">
        <v>13</v>
      </c>
      <c r="F2593" s="1" t="s">
        <v>472</v>
      </c>
      <c r="G2593" s="1" t="s">
        <v>149</v>
      </c>
      <c r="H2593" s="20" t="n">
        <v>1400</v>
      </c>
      <c r="I2593" s="21" t="n">
        <v>21.71</v>
      </c>
      <c r="J2593" s="20" t="n">
        <f aca="false">H2593*I2593</f>
        <v>30394</v>
      </c>
      <c r="K2593" s="22" t="n">
        <v>1.5</v>
      </c>
      <c r="L2593" s="23" t="n">
        <f aca="false">H2593*K2593</f>
        <v>2100</v>
      </c>
      <c r="M2593" s="23" t="n">
        <v>2500</v>
      </c>
      <c r="N2593" s="24" t="n">
        <f aca="false">L2593-M2593</f>
        <v>-400</v>
      </c>
      <c r="O2593" s="25" t="n">
        <f aca="false">IF(L2593&gt;=M2593,1,0)</f>
        <v>0</v>
      </c>
      <c r="P2593" s="26" t="n">
        <v>0.746</v>
      </c>
      <c r="Q2593" s="26" t="n">
        <v>0.1094</v>
      </c>
      <c r="R2593" s="25" t="n">
        <v>73</v>
      </c>
      <c r="S2593" s="21" t="n">
        <v>9</v>
      </c>
    </row>
    <row r="2594" customFormat="false" ht="15" hidden="false" customHeight="true" outlineLevel="0" collapsed="false">
      <c r="A2594" s="19" t="n">
        <v>46113</v>
      </c>
      <c r="B2594" s="1" t="s">
        <v>497</v>
      </c>
      <c r="C2594" s="1" t="s">
        <v>138</v>
      </c>
      <c r="D2594" s="1" t="n">
        <v>9</v>
      </c>
      <c r="E2594" s="1" t="s">
        <v>16</v>
      </c>
      <c r="F2594" s="1" t="s">
        <v>440</v>
      </c>
      <c r="G2594" s="1" t="s">
        <v>490</v>
      </c>
      <c r="H2594" s="20" t="n">
        <v>1100</v>
      </c>
      <c r="I2594" s="21" t="n">
        <v>17.84</v>
      </c>
      <c r="J2594" s="20" t="n">
        <f aca="false">H2594*I2594</f>
        <v>19624</v>
      </c>
      <c r="K2594" s="22" t="n">
        <v>1.4</v>
      </c>
      <c r="L2594" s="23" t="n">
        <f aca="false">H2594*K2594</f>
        <v>1540</v>
      </c>
      <c r="M2594" s="23" t="n">
        <v>2500</v>
      </c>
      <c r="N2594" s="24" t="n">
        <f aca="false">L2594-M2594</f>
        <v>-960</v>
      </c>
      <c r="O2594" s="25" t="n">
        <f aca="false">IF(L2594&gt;=M2594,1,0)</f>
        <v>0</v>
      </c>
      <c r="P2594" s="26" t="n">
        <v>0.561</v>
      </c>
      <c r="Q2594" s="26" t="n">
        <v>0.15</v>
      </c>
      <c r="R2594" s="25" t="n">
        <v>61</v>
      </c>
      <c r="S2594" s="21" t="n">
        <v>10</v>
      </c>
    </row>
    <row r="2595" customFormat="false" ht="15" hidden="false" customHeight="true" outlineLevel="0" collapsed="false">
      <c r="A2595" s="19" t="n">
        <v>46113</v>
      </c>
      <c r="B2595" s="1" t="s">
        <v>497</v>
      </c>
      <c r="C2595" s="1" t="s">
        <v>138</v>
      </c>
      <c r="D2595" s="1" t="n">
        <v>10</v>
      </c>
      <c r="E2595" s="1" t="s">
        <v>401</v>
      </c>
      <c r="F2595" s="1" t="s">
        <v>476</v>
      </c>
      <c r="G2595" s="1" t="s">
        <v>483</v>
      </c>
      <c r="H2595" s="20" t="n">
        <v>800</v>
      </c>
      <c r="I2595" s="21" t="n">
        <v>21.38</v>
      </c>
      <c r="J2595" s="20" t="n">
        <f aca="false">H2595*I2595</f>
        <v>17104</v>
      </c>
      <c r="K2595" s="22" t="n">
        <v>2.75</v>
      </c>
      <c r="L2595" s="23" t="n">
        <f aca="false">H2595*K2595</f>
        <v>2200</v>
      </c>
      <c r="M2595" s="23" t="n">
        <v>2500</v>
      </c>
      <c r="N2595" s="24" t="n">
        <f aca="false">L2595-M2595</f>
        <v>-300</v>
      </c>
      <c r="O2595" s="25" t="n">
        <f aca="false">IF(L2595&gt;=M2595,1,0)</f>
        <v>0</v>
      </c>
      <c r="P2595" s="26" t="n">
        <v>0.4554</v>
      </c>
      <c r="Q2595" s="26" t="n">
        <v>0.1682</v>
      </c>
      <c r="R2595" s="25" t="n">
        <v>67</v>
      </c>
      <c r="S2595" s="21" t="n">
        <v>10</v>
      </c>
    </row>
    <row r="2596" customFormat="false" ht="15" hidden="false" customHeight="true" outlineLevel="0" collapsed="false">
      <c r="A2596" s="19" t="n">
        <v>46113</v>
      </c>
      <c r="B2596" s="1" t="s">
        <v>497</v>
      </c>
      <c r="C2596" s="1" t="s">
        <v>138</v>
      </c>
      <c r="D2596" s="1" t="n">
        <v>11</v>
      </c>
      <c r="E2596" s="1" t="s">
        <v>401</v>
      </c>
      <c r="F2596" s="1" t="s">
        <v>426</v>
      </c>
      <c r="G2596" s="1" t="s">
        <v>498</v>
      </c>
      <c r="H2596" s="20" t="n">
        <v>800</v>
      </c>
      <c r="I2596" s="21" t="n">
        <v>22.31</v>
      </c>
      <c r="J2596" s="20" t="n">
        <f aca="false">H2596*I2596</f>
        <v>17848</v>
      </c>
      <c r="K2596" s="22" t="n">
        <v>2.75</v>
      </c>
      <c r="L2596" s="23" t="n">
        <f aca="false">H2596*K2596</f>
        <v>2200</v>
      </c>
      <c r="M2596" s="23" t="n">
        <v>2500</v>
      </c>
      <c r="N2596" s="24" t="n">
        <f aca="false">L2596-M2596</f>
        <v>-300</v>
      </c>
      <c r="O2596" s="25" t="n">
        <f aca="false">IF(L2596&gt;=M2596,1,0)</f>
        <v>0</v>
      </c>
      <c r="P2596" s="26" t="n">
        <v>0.4131</v>
      </c>
      <c r="Q2596" s="26" t="n">
        <v>0.2752</v>
      </c>
      <c r="R2596" s="25" t="n">
        <v>71</v>
      </c>
      <c r="S2596" s="21" t="n">
        <v>10</v>
      </c>
    </row>
    <row r="2597" customFormat="false" ht="15" hidden="false" customHeight="true" outlineLevel="0" collapsed="false">
      <c r="A2597" s="19" t="n">
        <v>46113</v>
      </c>
      <c r="B2597" s="1" t="s">
        <v>497</v>
      </c>
      <c r="C2597" s="1" t="s">
        <v>138</v>
      </c>
      <c r="D2597" s="1" t="n">
        <v>12</v>
      </c>
      <c r="E2597" s="1" t="s">
        <v>401</v>
      </c>
      <c r="F2597" s="1" t="s">
        <v>491</v>
      </c>
      <c r="G2597" s="1" t="s">
        <v>483</v>
      </c>
      <c r="H2597" s="20" t="n">
        <v>800</v>
      </c>
      <c r="I2597" s="21" t="n">
        <v>22.63</v>
      </c>
      <c r="J2597" s="20" t="n">
        <f aca="false">H2597*I2597</f>
        <v>18104</v>
      </c>
      <c r="K2597" s="22" t="n">
        <v>2.75</v>
      </c>
      <c r="L2597" s="23" t="n">
        <f aca="false">H2597*K2597</f>
        <v>2200</v>
      </c>
      <c r="M2597" s="23" t="n">
        <v>2500</v>
      </c>
      <c r="N2597" s="24" t="n">
        <f aca="false">L2597-M2597</f>
        <v>-300</v>
      </c>
      <c r="O2597" s="25" t="n">
        <f aca="false">IF(L2597&gt;=M2597,1,0)</f>
        <v>0</v>
      </c>
      <c r="P2597" s="26" t="n">
        <v>0.4304</v>
      </c>
      <c r="Q2597" s="26" t="n">
        <v>0.176</v>
      </c>
      <c r="R2597" s="25" t="n">
        <v>71</v>
      </c>
      <c r="S2597" s="21" t="n">
        <v>10</v>
      </c>
    </row>
    <row r="2598" customFormat="false" ht="15" hidden="false" customHeight="true" outlineLevel="0" collapsed="false">
      <c r="A2598" s="19" t="n">
        <v>46113</v>
      </c>
      <c r="B2598" s="1" t="s">
        <v>497</v>
      </c>
      <c r="C2598" s="1" t="s">
        <v>138</v>
      </c>
      <c r="D2598" s="1" t="n">
        <v>13</v>
      </c>
      <c r="E2598" s="1" t="s">
        <v>10</v>
      </c>
      <c r="F2598" s="1" t="s">
        <v>207</v>
      </c>
      <c r="G2598" s="1" t="s">
        <v>161</v>
      </c>
      <c r="H2598" s="20" t="n">
        <v>1600</v>
      </c>
      <c r="I2598" s="21" t="n">
        <v>19.05</v>
      </c>
      <c r="J2598" s="20" t="n">
        <f aca="false">H2598*I2598</f>
        <v>30480</v>
      </c>
      <c r="K2598" s="22" t="n">
        <v>1.83</v>
      </c>
      <c r="L2598" s="23" t="n">
        <f aca="false">H2598*K2598</f>
        <v>2928</v>
      </c>
      <c r="M2598" s="23" t="n">
        <v>2500</v>
      </c>
      <c r="N2598" s="24" t="n">
        <f aca="false">L2598-M2598</f>
        <v>428</v>
      </c>
      <c r="O2598" s="25" t="n">
        <f aca="false">IF(L2598&gt;=M2598,1,0)</f>
        <v>1</v>
      </c>
      <c r="P2598" s="26" t="n">
        <v>0.8789</v>
      </c>
      <c r="Q2598" s="26" t="n">
        <v>0.1117</v>
      </c>
      <c r="R2598" s="25" t="n">
        <v>71</v>
      </c>
      <c r="S2598" s="21" t="n">
        <v>8</v>
      </c>
    </row>
    <row r="2599" customFormat="false" ht="15" hidden="false" customHeight="true" outlineLevel="0" collapsed="false">
      <c r="A2599" s="19" t="n">
        <v>46113</v>
      </c>
      <c r="B2599" s="1" t="s">
        <v>497</v>
      </c>
      <c r="C2599" s="1" t="s">
        <v>138</v>
      </c>
      <c r="D2599" s="1" t="n">
        <v>14</v>
      </c>
      <c r="E2599" s="1" t="s">
        <v>10</v>
      </c>
      <c r="F2599" s="1" t="s">
        <v>160</v>
      </c>
      <c r="G2599" s="1" t="s">
        <v>161</v>
      </c>
      <c r="H2599" s="20" t="n">
        <v>1450</v>
      </c>
      <c r="I2599" s="21" t="n">
        <v>22.05</v>
      </c>
      <c r="J2599" s="20" t="n">
        <f aca="false">H2599*I2599</f>
        <v>31972.5</v>
      </c>
      <c r="K2599" s="22" t="n">
        <v>1.83</v>
      </c>
      <c r="L2599" s="23" t="n">
        <f aca="false">H2599*K2599</f>
        <v>2653.5</v>
      </c>
      <c r="M2599" s="23" t="n">
        <v>2500</v>
      </c>
      <c r="N2599" s="24" t="n">
        <f aca="false">L2599-M2599</f>
        <v>153.5</v>
      </c>
      <c r="O2599" s="25" t="n">
        <f aca="false">IF(L2599&gt;=M2599,1,0)</f>
        <v>1</v>
      </c>
      <c r="P2599" s="26" t="n">
        <v>0.9188</v>
      </c>
      <c r="Q2599" s="26" t="n">
        <v>0.1455</v>
      </c>
      <c r="R2599" s="25" t="n">
        <v>72</v>
      </c>
      <c r="S2599" s="21" t="n">
        <v>8</v>
      </c>
    </row>
    <row r="2600" customFormat="false" ht="15" hidden="false" customHeight="true" outlineLevel="0" collapsed="false">
      <c r="A2600" s="19" t="n">
        <v>46113</v>
      </c>
      <c r="B2600" s="1" t="s">
        <v>497</v>
      </c>
      <c r="C2600" s="1" t="s">
        <v>138</v>
      </c>
      <c r="D2600" s="1" t="n">
        <v>15</v>
      </c>
      <c r="E2600" s="1" t="s">
        <v>10</v>
      </c>
      <c r="F2600" s="1" t="s">
        <v>160</v>
      </c>
      <c r="G2600" s="1" t="s">
        <v>208</v>
      </c>
      <c r="H2600" s="20" t="n">
        <v>1300</v>
      </c>
      <c r="I2600" s="21" t="n">
        <v>22.05</v>
      </c>
      <c r="J2600" s="20" t="n">
        <f aca="false">H2600*I2600</f>
        <v>28665</v>
      </c>
      <c r="K2600" s="22" t="n">
        <v>1.53</v>
      </c>
      <c r="L2600" s="23" t="n">
        <f aca="false">H2600*K2600</f>
        <v>1989</v>
      </c>
      <c r="M2600" s="23" t="n">
        <v>2500</v>
      </c>
      <c r="N2600" s="24" t="n">
        <f aca="false">L2600-M2600</f>
        <v>-511</v>
      </c>
      <c r="O2600" s="25" t="n">
        <f aca="false">IF(L2600&gt;=M2600,1,0)</f>
        <v>0</v>
      </c>
      <c r="P2600" s="26" t="n">
        <v>0.7656</v>
      </c>
      <c r="Q2600" s="26" t="n">
        <v>0.0985</v>
      </c>
      <c r="R2600" s="25" t="n">
        <v>73</v>
      </c>
      <c r="S2600" s="21" t="n">
        <v>8</v>
      </c>
    </row>
    <row r="2601" customFormat="false" ht="15" hidden="false" customHeight="true" outlineLevel="0" collapsed="false">
      <c r="A2601" s="19" t="n">
        <v>46113</v>
      </c>
      <c r="B2601" s="1" t="s">
        <v>497</v>
      </c>
      <c r="C2601" s="1" t="s">
        <v>138</v>
      </c>
      <c r="D2601" s="1" t="n">
        <v>16</v>
      </c>
      <c r="E2601" s="1" t="s">
        <v>10</v>
      </c>
      <c r="F2601" s="1" t="s">
        <v>488</v>
      </c>
      <c r="G2601" s="1" t="s">
        <v>489</v>
      </c>
      <c r="H2601" s="20" t="n">
        <v>2000</v>
      </c>
      <c r="I2601" s="21" t="n">
        <v>15.86</v>
      </c>
      <c r="J2601" s="20" t="n">
        <f aca="false">H2601*I2601</f>
        <v>31720</v>
      </c>
      <c r="K2601" s="22" t="n">
        <v>1.46</v>
      </c>
      <c r="L2601" s="23" t="n">
        <f aca="false">H2601*K2601</f>
        <v>2920</v>
      </c>
      <c r="M2601" s="23" t="n">
        <v>2500</v>
      </c>
      <c r="N2601" s="24" t="n">
        <f aca="false">L2601-M2601</f>
        <v>420</v>
      </c>
      <c r="O2601" s="25" t="n">
        <f aca="false">IF(L2601&gt;=M2601,1,0)</f>
        <v>1</v>
      </c>
      <c r="P2601" s="26" t="n">
        <v>0.8071</v>
      </c>
      <c r="Q2601" s="26" t="n">
        <v>0.1014</v>
      </c>
      <c r="R2601" s="25" t="n">
        <v>67</v>
      </c>
      <c r="S2601" s="21" t="n">
        <v>10</v>
      </c>
    </row>
    <row r="2602" customFormat="false" ht="15" hidden="false" customHeight="true" outlineLevel="0" collapsed="false">
      <c r="A2602" s="19" t="n">
        <v>46113</v>
      </c>
      <c r="B2602" s="1" t="s">
        <v>497</v>
      </c>
      <c r="C2602" s="1" t="s">
        <v>164</v>
      </c>
      <c r="D2602" s="1" t="n">
        <v>17</v>
      </c>
      <c r="E2602" s="1" t="s">
        <v>16</v>
      </c>
      <c r="F2602" s="1" t="s">
        <v>471</v>
      </c>
      <c r="G2602" s="1" t="s">
        <v>475</v>
      </c>
      <c r="H2602" s="20" t="n">
        <v>1700</v>
      </c>
      <c r="I2602" s="21" t="n">
        <v>19.38</v>
      </c>
      <c r="J2602" s="20" t="n">
        <f aca="false">H2602*I2602</f>
        <v>32946</v>
      </c>
      <c r="K2602" s="22" t="n">
        <v>1.4</v>
      </c>
      <c r="L2602" s="23" t="n">
        <f aca="false">H2602*K2602</f>
        <v>2380</v>
      </c>
      <c r="M2602" s="23" t="n">
        <v>2500</v>
      </c>
      <c r="N2602" s="24" t="n">
        <f aca="false">L2602-M2602</f>
        <v>-120</v>
      </c>
      <c r="O2602" s="25" t="n">
        <f aca="false">IF(L2602&gt;=M2602,1,0)</f>
        <v>0</v>
      </c>
      <c r="P2602" s="26" t="n">
        <v>0.7626</v>
      </c>
      <c r="Q2602" s="26" t="n">
        <v>0.0715</v>
      </c>
      <c r="R2602" s="25" t="n">
        <v>74</v>
      </c>
      <c r="S2602" s="21" t="n">
        <v>10</v>
      </c>
    </row>
    <row r="2603" customFormat="false" ht="15" hidden="false" customHeight="true" outlineLevel="0" collapsed="false">
      <c r="A2603" s="19" t="n">
        <v>46113</v>
      </c>
      <c r="B2603" s="1" t="s">
        <v>497</v>
      </c>
      <c r="C2603" s="1" t="s">
        <v>164</v>
      </c>
      <c r="D2603" s="1" t="n">
        <v>18</v>
      </c>
      <c r="E2603" s="1" t="s">
        <v>10</v>
      </c>
      <c r="F2603" s="1" t="s">
        <v>160</v>
      </c>
      <c r="G2603" s="1" t="s">
        <v>161</v>
      </c>
      <c r="H2603" s="20" t="n">
        <v>1600</v>
      </c>
      <c r="I2603" s="21" t="n">
        <v>22.05</v>
      </c>
      <c r="J2603" s="20" t="n">
        <f aca="false">H2603*I2603</f>
        <v>35280</v>
      </c>
      <c r="K2603" s="22" t="n">
        <v>1.83</v>
      </c>
      <c r="L2603" s="23" t="n">
        <f aca="false">H2603*K2603</f>
        <v>2928</v>
      </c>
      <c r="M2603" s="23" t="n">
        <v>2500</v>
      </c>
      <c r="N2603" s="24" t="n">
        <f aca="false">L2603-M2603</f>
        <v>428</v>
      </c>
      <c r="O2603" s="25" t="n">
        <f aca="false">IF(L2603&gt;=M2603,1,0)</f>
        <v>1</v>
      </c>
      <c r="P2603" s="26" t="n">
        <v>0.8698</v>
      </c>
      <c r="Q2603" s="26" t="n">
        <v>0.0802</v>
      </c>
      <c r="R2603" s="25" t="n">
        <v>81</v>
      </c>
      <c r="S2603" s="21" t="n">
        <v>8</v>
      </c>
    </row>
    <row r="2604" customFormat="false" ht="15" hidden="false" customHeight="true" outlineLevel="0" collapsed="false">
      <c r="A2604" s="19" t="n">
        <v>46113</v>
      </c>
      <c r="B2604" s="1" t="s">
        <v>497</v>
      </c>
      <c r="C2604" s="1" t="s">
        <v>164</v>
      </c>
      <c r="D2604" s="1" t="n">
        <v>19</v>
      </c>
      <c r="E2604" s="1" t="s">
        <v>10</v>
      </c>
      <c r="F2604" s="1" t="s">
        <v>167</v>
      </c>
      <c r="G2604" s="1" t="s">
        <v>208</v>
      </c>
      <c r="H2604" s="20" t="n">
        <v>2050</v>
      </c>
      <c r="I2604" s="21" t="n">
        <v>19.05</v>
      </c>
      <c r="J2604" s="20" t="n">
        <f aca="false">H2604*I2604</f>
        <v>39052.5</v>
      </c>
      <c r="K2604" s="22" t="n">
        <v>1.83</v>
      </c>
      <c r="L2604" s="23" t="n">
        <f aca="false">H2604*K2604</f>
        <v>3751.5</v>
      </c>
      <c r="M2604" s="23" t="n">
        <v>2500</v>
      </c>
      <c r="N2604" s="24" t="n">
        <f aca="false">L2604-M2604</f>
        <v>1251.5</v>
      </c>
      <c r="O2604" s="25" t="n">
        <f aca="false">IF(L2604&gt;=M2604,1,0)</f>
        <v>1</v>
      </c>
      <c r="P2604" s="26" t="n">
        <v>0.9686</v>
      </c>
      <c r="Q2604" s="26" t="n">
        <v>0.0765</v>
      </c>
      <c r="R2604" s="25" t="n">
        <v>83</v>
      </c>
      <c r="S2604" s="21" t="n">
        <v>8</v>
      </c>
    </row>
    <row r="2605" customFormat="false" ht="15" hidden="false" customHeight="true" outlineLevel="0" collapsed="false">
      <c r="A2605" s="19" t="n">
        <v>46113</v>
      </c>
      <c r="B2605" s="1" t="s">
        <v>497</v>
      </c>
      <c r="C2605" s="1" t="s">
        <v>164</v>
      </c>
      <c r="D2605" s="1" t="n">
        <v>20</v>
      </c>
      <c r="E2605" s="1" t="s">
        <v>10</v>
      </c>
      <c r="F2605" s="1" t="s">
        <v>488</v>
      </c>
      <c r="G2605" s="1" t="s">
        <v>489</v>
      </c>
      <c r="H2605" s="20" t="n">
        <v>1950</v>
      </c>
      <c r="I2605" s="21" t="n">
        <v>15.86</v>
      </c>
      <c r="J2605" s="20" t="n">
        <f aca="false">H2605*I2605</f>
        <v>30927</v>
      </c>
      <c r="K2605" s="22" t="n">
        <v>1.46</v>
      </c>
      <c r="L2605" s="23" t="n">
        <f aca="false">H2605*K2605</f>
        <v>2847</v>
      </c>
      <c r="M2605" s="23" t="n">
        <v>2500</v>
      </c>
      <c r="N2605" s="24" t="n">
        <f aca="false">L2605-M2605</f>
        <v>347</v>
      </c>
      <c r="O2605" s="25" t="n">
        <f aca="false">IF(L2605&gt;=M2605,1,0)</f>
        <v>1</v>
      </c>
      <c r="P2605" s="26" t="n">
        <v>0.7693</v>
      </c>
      <c r="Q2605" s="26" t="n">
        <v>0.0776</v>
      </c>
      <c r="R2605" s="25" t="n">
        <v>66</v>
      </c>
      <c r="S2605" s="21" t="n">
        <v>10</v>
      </c>
    </row>
    <row r="2606" customFormat="false" ht="15" hidden="false" customHeight="true" outlineLevel="0" collapsed="false">
      <c r="A2606" s="19" t="n">
        <v>46113</v>
      </c>
      <c r="B2606" s="1" t="s">
        <v>497</v>
      </c>
      <c r="C2606" s="1" t="s">
        <v>164</v>
      </c>
      <c r="D2606" s="1" t="n">
        <v>21</v>
      </c>
      <c r="E2606" s="1" t="s">
        <v>461</v>
      </c>
      <c r="F2606" s="1" t="s">
        <v>462</v>
      </c>
      <c r="G2606" s="1" t="s">
        <v>464</v>
      </c>
      <c r="H2606" s="20" t="n">
        <v>1100</v>
      </c>
      <c r="I2606" s="21" t="n">
        <v>24.46</v>
      </c>
      <c r="J2606" s="20" t="n">
        <f aca="false">H2606*I2606</f>
        <v>26906</v>
      </c>
      <c r="K2606" s="22" t="n">
        <v>1.7</v>
      </c>
      <c r="L2606" s="23" t="n">
        <f aca="false">H2606*K2606</f>
        <v>1870</v>
      </c>
      <c r="M2606" s="23" t="n">
        <v>2500</v>
      </c>
      <c r="N2606" s="24" t="n">
        <f aca="false">L2606-M2606</f>
        <v>-630</v>
      </c>
      <c r="O2606" s="25" t="n">
        <f aca="false">IF(L2606&gt;=M2606,1,0)</f>
        <v>0</v>
      </c>
      <c r="P2606" s="26" t="n">
        <v>0.7474</v>
      </c>
      <c r="Q2606" s="26" t="n">
        <v>0.0906</v>
      </c>
      <c r="R2606" s="25" t="n">
        <v>75</v>
      </c>
      <c r="S2606" s="21" t="n">
        <v>8</v>
      </c>
    </row>
    <row r="2607" customFormat="false" ht="15" hidden="false" customHeight="true" outlineLevel="0" collapsed="false">
      <c r="A2607" s="19" t="n">
        <v>46113</v>
      </c>
      <c r="B2607" s="1" t="s">
        <v>497</v>
      </c>
      <c r="C2607" s="1" t="s">
        <v>164</v>
      </c>
      <c r="D2607" s="1" t="n">
        <v>22</v>
      </c>
      <c r="E2607" s="1" t="s">
        <v>10</v>
      </c>
      <c r="F2607" s="1" t="s">
        <v>492</v>
      </c>
      <c r="G2607" s="1" t="s">
        <v>493</v>
      </c>
      <c r="H2607" s="20" t="n">
        <v>900</v>
      </c>
      <c r="I2607" s="21" t="n">
        <v>22.32</v>
      </c>
      <c r="J2607" s="20" t="n">
        <f aca="false">H2607*I2607</f>
        <v>20088</v>
      </c>
      <c r="K2607" s="22" t="n">
        <v>1.44</v>
      </c>
      <c r="L2607" s="23" t="n">
        <f aca="false">H2607*K2607</f>
        <v>1296</v>
      </c>
      <c r="M2607" s="23" t="n">
        <v>2500</v>
      </c>
      <c r="N2607" s="24" t="n">
        <f aca="false">L2607-M2607</f>
        <v>-1204</v>
      </c>
      <c r="O2607" s="25" t="n">
        <f aca="false">IF(L2607&gt;=M2607,1,0)</f>
        <v>0</v>
      </c>
      <c r="P2607" s="26" t="n">
        <v>0.4715</v>
      </c>
      <c r="Q2607" s="26" t="n">
        <v>0.0975</v>
      </c>
      <c r="R2607" s="25" t="n">
        <v>75</v>
      </c>
      <c r="S2607" s="21" t="n">
        <v>10</v>
      </c>
    </row>
    <row r="2608" customFormat="false" ht="15" hidden="false" customHeight="true" outlineLevel="0" collapsed="false">
      <c r="A2608" s="19" t="n">
        <v>46113</v>
      </c>
      <c r="B2608" s="1" t="s">
        <v>497</v>
      </c>
      <c r="C2608" s="1" t="s">
        <v>164</v>
      </c>
      <c r="D2608" s="1" t="n">
        <v>23</v>
      </c>
      <c r="E2608" s="1" t="s">
        <v>22</v>
      </c>
      <c r="F2608" s="1" t="s">
        <v>308</v>
      </c>
      <c r="G2608" s="1" t="s">
        <v>385</v>
      </c>
      <c r="H2608" s="20" t="n">
        <v>1300</v>
      </c>
      <c r="I2608" s="21" t="n">
        <v>18.15</v>
      </c>
      <c r="J2608" s="20" t="n">
        <f aca="false">H2608*I2608</f>
        <v>23595</v>
      </c>
      <c r="K2608" s="22" t="n">
        <v>1.1</v>
      </c>
      <c r="L2608" s="23" t="n">
        <f aca="false">H2608*K2608</f>
        <v>1430</v>
      </c>
      <c r="M2608" s="23" t="n">
        <v>2500</v>
      </c>
      <c r="N2608" s="24" t="n">
        <f aca="false">L2608-M2608</f>
        <v>-1070</v>
      </c>
      <c r="O2608" s="25" t="n">
        <f aca="false">IF(L2608&gt;=M2608,1,0)</f>
        <v>0</v>
      </c>
      <c r="P2608" s="26" t="n">
        <v>0.5074</v>
      </c>
      <c r="Q2608" s="26" t="n">
        <v>0.0702</v>
      </c>
      <c r="R2608" s="25" t="n">
        <v>79</v>
      </c>
      <c r="S2608" s="21" t="n">
        <v>10</v>
      </c>
    </row>
    <row r="2609" customFormat="false" ht="15" hidden="false" customHeight="true" outlineLevel="0" collapsed="false">
      <c r="A2609" s="19" t="n">
        <v>46113</v>
      </c>
      <c r="B2609" s="1" t="s">
        <v>497</v>
      </c>
      <c r="C2609" s="1" t="s">
        <v>164</v>
      </c>
      <c r="D2609" s="1" t="n">
        <v>24</v>
      </c>
      <c r="E2609" s="1" t="s">
        <v>22</v>
      </c>
      <c r="F2609" s="1" t="s">
        <v>174</v>
      </c>
      <c r="G2609" s="1" t="s">
        <v>395</v>
      </c>
      <c r="H2609" s="20" t="n">
        <v>1900</v>
      </c>
      <c r="I2609" s="21" t="n">
        <v>23.37</v>
      </c>
      <c r="J2609" s="20" t="n">
        <f aca="false">H2609*I2609</f>
        <v>44403</v>
      </c>
      <c r="K2609" s="22" t="n">
        <v>1.4</v>
      </c>
      <c r="L2609" s="23" t="n">
        <f aca="false">H2609*K2609</f>
        <v>2660</v>
      </c>
      <c r="M2609" s="23" t="n">
        <v>2500</v>
      </c>
      <c r="N2609" s="24" t="n">
        <f aca="false">L2609-M2609</f>
        <v>160</v>
      </c>
      <c r="O2609" s="25" t="n">
        <f aca="false">IF(L2609&gt;=M2609,1,0)</f>
        <v>1</v>
      </c>
      <c r="P2609" s="26" t="n">
        <v>0.9802</v>
      </c>
      <c r="Q2609" s="26" t="n">
        <v>0.1006</v>
      </c>
      <c r="R2609" s="25" t="n">
        <v>77</v>
      </c>
      <c r="S2609" s="21" t="n">
        <v>10</v>
      </c>
    </row>
    <row r="2610" customFormat="false" ht="15" hidden="false" customHeight="true" outlineLevel="0" collapsed="false">
      <c r="A2610" s="19" t="n">
        <v>46113</v>
      </c>
      <c r="B2610" s="1" t="s">
        <v>497</v>
      </c>
      <c r="C2610" s="1" t="s">
        <v>164</v>
      </c>
      <c r="D2610" s="1" t="n">
        <v>25</v>
      </c>
      <c r="E2610" s="1" t="s">
        <v>461</v>
      </c>
      <c r="F2610" s="1" t="s">
        <v>462</v>
      </c>
      <c r="G2610" s="1" t="s">
        <v>464</v>
      </c>
      <c r="H2610" s="20" t="n">
        <v>1100</v>
      </c>
      <c r="I2610" s="21" t="n">
        <v>24.46</v>
      </c>
      <c r="J2610" s="20" t="n">
        <f aca="false">H2610*I2610</f>
        <v>26906</v>
      </c>
      <c r="K2610" s="22" t="n">
        <v>1.7</v>
      </c>
      <c r="L2610" s="23" t="n">
        <f aca="false">H2610*K2610</f>
        <v>1870</v>
      </c>
      <c r="M2610" s="23" t="n">
        <v>2500</v>
      </c>
      <c r="N2610" s="24" t="n">
        <f aca="false">L2610-M2610</f>
        <v>-630</v>
      </c>
      <c r="O2610" s="25" t="n">
        <f aca="false">IF(L2610&gt;=M2610,1,0)</f>
        <v>0</v>
      </c>
      <c r="P2610" s="26" t="n">
        <v>0.6614</v>
      </c>
      <c r="Q2610" s="26" t="n">
        <v>0.0763</v>
      </c>
      <c r="R2610" s="25" t="n">
        <v>81</v>
      </c>
      <c r="S2610" s="21" t="n">
        <v>8</v>
      </c>
    </row>
    <row r="2611" customFormat="false" ht="15" hidden="false" customHeight="true" outlineLevel="0" collapsed="false">
      <c r="A2611" s="19" t="n">
        <v>46113</v>
      </c>
      <c r="B2611" s="1" t="s">
        <v>497</v>
      </c>
      <c r="C2611" s="1" t="s">
        <v>164</v>
      </c>
      <c r="D2611" s="1" t="n">
        <v>26</v>
      </c>
      <c r="E2611" s="1" t="s">
        <v>16</v>
      </c>
      <c r="F2611" s="1" t="s">
        <v>494</v>
      </c>
      <c r="G2611" s="1" t="s">
        <v>495</v>
      </c>
      <c r="H2611" s="20" t="n">
        <v>1100</v>
      </c>
      <c r="I2611" s="21" t="n">
        <v>21.38</v>
      </c>
      <c r="J2611" s="20" t="n">
        <f aca="false">H2611*I2611</f>
        <v>23518</v>
      </c>
      <c r="K2611" s="22" t="n">
        <v>1.44</v>
      </c>
      <c r="L2611" s="23" t="n">
        <f aca="false">H2611*K2611</f>
        <v>1584</v>
      </c>
      <c r="M2611" s="23" t="n">
        <v>2500</v>
      </c>
      <c r="N2611" s="24" t="n">
        <f aca="false">L2611-M2611</f>
        <v>-916</v>
      </c>
      <c r="O2611" s="25" t="n">
        <f aca="false">IF(L2611&gt;=M2611,1,0)</f>
        <v>0</v>
      </c>
      <c r="P2611" s="26" t="n">
        <v>0.4906</v>
      </c>
      <c r="Q2611" s="26" t="n">
        <v>0.1341</v>
      </c>
      <c r="R2611" s="25" t="n">
        <v>80</v>
      </c>
      <c r="S2611" s="21" t="n">
        <v>10</v>
      </c>
    </row>
    <row r="2612" customFormat="false" ht="15" hidden="false" customHeight="true" outlineLevel="0" collapsed="false">
      <c r="A2612" s="19" t="n">
        <v>46113</v>
      </c>
      <c r="B2612" s="1" t="s">
        <v>497</v>
      </c>
      <c r="C2612" s="1" t="s">
        <v>164</v>
      </c>
      <c r="D2612" s="1" t="n">
        <v>27</v>
      </c>
      <c r="E2612" s="1" t="s">
        <v>16</v>
      </c>
      <c r="F2612" s="1" t="s">
        <v>471</v>
      </c>
      <c r="G2612" s="1" t="s">
        <v>496</v>
      </c>
      <c r="H2612" s="20" t="n">
        <v>1500</v>
      </c>
      <c r="I2612" s="21" t="n">
        <v>19.38</v>
      </c>
      <c r="J2612" s="20" t="n">
        <f aca="false">H2612*I2612</f>
        <v>29070</v>
      </c>
      <c r="K2612" s="22" t="n">
        <v>1.4</v>
      </c>
      <c r="L2612" s="23" t="n">
        <f aca="false">H2612*K2612</f>
        <v>2100</v>
      </c>
      <c r="M2612" s="23" t="n">
        <v>2500</v>
      </c>
      <c r="N2612" s="24" t="n">
        <f aca="false">L2612-M2612</f>
        <v>-400</v>
      </c>
      <c r="O2612" s="25" t="n">
        <f aca="false">IF(L2612&gt;=M2612,1,0)</f>
        <v>0</v>
      </c>
      <c r="P2612" s="26" t="n">
        <v>0.7032</v>
      </c>
      <c r="Q2612" s="26" t="n">
        <v>0.1245</v>
      </c>
      <c r="R2612" s="25" t="n">
        <v>71</v>
      </c>
      <c r="S2612" s="21" t="n">
        <v>10</v>
      </c>
    </row>
    <row r="2613" customFormat="false" ht="15" hidden="false" customHeight="true" outlineLevel="0" collapsed="false">
      <c r="A2613" s="19" t="n">
        <v>46113</v>
      </c>
      <c r="B2613" s="1" t="s">
        <v>497</v>
      </c>
      <c r="C2613" s="1" t="s">
        <v>164</v>
      </c>
      <c r="D2613" s="1" t="n">
        <v>28</v>
      </c>
      <c r="E2613" s="1" t="s">
        <v>16</v>
      </c>
      <c r="F2613" s="1" t="s">
        <v>494</v>
      </c>
      <c r="G2613" s="1" t="s">
        <v>495</v>
      </c>
      <c r="H2613" s="20" t="n">
        <v>1200</v>
      </c>
      <c r="I2613" s="21" t="n">
        <v>21.38</v>
      </c>
      <c r="J2613" s="20" t="n">
        <f aca="false">H2613*I2613</f>
        <v>25656</v>
      </c>
      <c r="K2613" s="22" t="n">
        <v>1.44</v>
      </c>
      <c r="L2613" s="23" t="n">
        <f aca="false">H2613*K2613</f>
        <v>1728</v>
      </c>
      <c r="M2613" s="23" t="n">
        <v>2500</v>
      </c>
      <c r="N2613" s="24" t="n">
        <f aca="false">L2613-M2613</f>
        <v>-772</v>
      </c>
      <c r="O2613" s="25" t="n">
        <f aca="false">IF(L2613&gt;=M2613,1,0)</f>
        <v>0</v>
      </c>
      <c r="P2613" s="26" t="n">
        <v>0.5834</v>
      </c>
      <c r="Q2613" s="26" t="n">
        <v>0.1418</v>
      </c>
      <c r="R2613" s="25" t="n">
        <v>74</v>
      </c>
      <c r="S2613" s="21" t="n">
        <v>10</v>
      </c>
    </row>
    <row r="2614" customFormat="false" ht="15" hidden="false" customHeight="true" outlineLevel="0" collapsed="false">
      <c r="A2614" s="19" t="n">
        <v>46113</v>
      </c>
      <c r="B2614" s="1" t="s">
        <v>497</v>
      </c>
      <c r="C2614" s="1" t="s">
        <v>164</v>
      </c>
      <c r="D2614" s="1" t="n">
        <v>29</v>
      </c>
      <c r="E2614" s="1" t="s">
        <v>10</v>
      </c>
      <c r="F2614" s="1" t="s">
        <v>207</v>
      </c>
      <c r="G2614" s="1" t="s">
        <v>161</v>
      </c>
      <c r="H2614" s="20" t="n">
        <v>1780</v>
      </c>
      <c r="I2614" s="21" t="n">
        <v>19.05</v>
      </c>
      <c r="J2614" s="20" t="n">
        <f aca="false">H2614*I2614</f>
        <v>33909</v>
      </c>
      <c r="K2614" s="22" t="n">
        <v>1.83</v>
      </c>
      <c r="L2614" s="23" t="n">
        <f aca="false">H2614*K2614</f>
        <v>3257.4</v>
      </c>
      <c r="M2614" s="23" t="n">
        <v>2500</v>
      </c>
      <c r="N2614" s="24" t="n">
        <f aca="false">L2614-M2614</f>
        <v>757.4</v>
      </c>
      <c r="O2614" s="25" t="n">
        <f aca="false">IF(L2614&gt;=M2614,1,0)</f>
        <v>1</v>
      </c>
      <c r="P2614" s="26" t="n">
        <v>0.9451</v>
      </c>
      <c r="Q2614" s="26" t="n">
        <v>0.0776</v>
      </c>
      <c r="R2614" s="25" t="n">
        <v>73</v>
      </c>
      <c r="S2614" s="21" t="n">
        <v>8</v>
      </c>
    </row>
    <row r="2615" customFormat="false" ht="15" hidden="false" customHeight="true" outlineLevel="0" collapsed="false">
      <c r="A2615" s="19" t="n">
        <v>46113</v>
      </c>
      <c r="B2615" s="1" t="s">
        <v>497</v>
      </c>
      <c r="C2615" s="1" t="s">
        <v>164</v>
      </c>
      <c r="D2615" s="1" t="n">
        <v>30</v>
      </c>
      <c r="E2615" s="1" t="s">
        <v>10</v>
      </c>
      <c r="F2615" s="1" t="s">
        <v>207</v>
      </c>
      <c r="G2615" s="1" t="s">
        <v>161</v>
      </c>
      <c r="H2615" s="20" t="n">
        <v>1780</v>
      </c>
      <c r="I2615" s="21" t="n">
        <v>19.05</v>
      </c>
      <c r="J2615" s="20" t="n">
        <f aca="false">H2615*I2615</f>
        <v>33909</v>
      </c>
      <c r="K2615" s="22" t="n">
        <v>1.83</v>
      </c>
      <c r="L2615" s="23" t="n">
        <f aca="false">H2615*K2615</f>
        <v>3257.4</v>
      </c>
      <c r="M2615" s="23" t="n">
        <v>2500</v>
      </c>
      <c r="N2615" s="24" t="n">
        <f aca="false">L2615-M2615</f>
        <v>757.4</v>
      </c>
      <c r="O2615" s="25" t="n">
        <f aca="false">IF(L2615&gt;=M2615,1,0)</f>
        <v>1</v>
      </c>
      <c r="P2615" s="26" t="n">
        <v>0.9357</v>
      </c>
      <c r="Q2615" s="26" t="n">
        <v>0.0962</v>
      </c>
      <c r="R2615" s="25" t="n">
        <v>76</v>
      </c>
      <c r="S2615" s="21" t="n">
        <v>8</v>
      </c>
    </row>
    <row r="2616" customFormat="false" ht="15" hidden="false" customHeight="true" outlineLevel="0" collapsed="false">
      <c r="A2616" s="19" t="n">
        <v>46113</v>
      </c>
      <c r="B2616" s="1" t="s">
        <v>497</v>
      </c>
      <c r="C2616" s="1" t="s">
        <v>164</v>
      </c>
      <c r="D2616" s="1" t="n">
        <v>31</v>
      </c>
      <c r="E2616" s="1" t="s">
        <v>16</v>
      </c>
      <c r="F2616" s="1" t="s">
        <v>452</v>
      </c>
      <c r="G2616" s="1" t="s">
        <v>454</v>
      </c>
      <c r="H2616" s="20" t="n">
        <v>1400</v>
      </c>
      <c r="I2616" s="21" t="n">
        <v>18.01</v>
      </c>
      <c r="J2616" s="20" t="n">
        <f aca="false">H2616*I2616</f>
        <v>25214</v>
      </c>
      <c r="K2616" s="22" t="n">
        <v>1.44</v>
      </c>
      <c r="L2616" s="23" t="n">
        <f aca="false">H2616*K2616</f>
        <v>2016</v>
      </c>
      <c r="M2616" s="23" t="n">
        <v>2500</v>
      </c>
      <c r="N2616" s="24" t="n">
        <f aca="false">L2616-M2616</f>
        <v>-484</v>
      </c>
      <c r="O2616" s="25" t="n">
        <f aca="false">IF(L2616&gt;=M2616,1,0)</f>
        <v>0</v>
      </c>
      <c r="P2616" s="26" t="n">
        <v>0.7196</v>
      </c>
      <c r="Q2616" s="26" t="n">
        <v>0.1161</v>
      </c>
      <c r="R2616" s="25" t="n">
        <v>73</v>
      </c>
      <c r="S2616" s="21" t="n">
        <v>8</v>
      </c>
    </row>
    <row r="2617" customFormat="false" ht="15" hidden="false" customHeight="true" outlineLevel="0" collapsed="false">
      <c r="A2617" s="19" t="n">
        <v>46113</v>
      </c>
      <c r="B2617" s="1" t="s">
        <v>497</v>
      </c>
      <c r="C2617" s="1" t="s">
        <v>164</v>
      </c>
      <c r="D2617" s="1" t="n">
        <v>32</v>
      </c>
      <c r="E2617" s="1" t="s">
        <v>16</v>
      </c>
      <c r="F2617" s="1" t="s">
        <v>452</v>
      </c>
      <c r="G2617" s="1" t="s">
        <v>454</v>
      </c>
      <c r="H2617" s="20" t="n">
        <v>1400</v>
      </c>
      <c r="I2617" s="21" t="n">
        <v>18.01</v>
      </c>
      <c r="J2617" s="20" t="n">
        <f aca="false">H2617*I2617</f>
        <v>25214</v>
      </c>
      <c r="K2617" s="22" t="n">
        <v>1.44</v>
      </c>
      <c r="L2617" s="23" t="n">
        <f aca="false">H2617*K2617</f>
        <v>2016</v>
      </c>
      <c r="M2617" s="23" t="n">
        <v>2500</v>
      </c>
      <c r="N2617" s="24" t="n">
        <f aca="false">L2617-M2617</f>
        <v>-484</v>
      </c>
      <c r="O2617" s="25" t="n">
        <f aca="false">IF(L2617&gt;=M2617,1,0)</f>
        <v>0</v>
      </c>
      <c r="P2617" s="26" t="n">
        <v>0.7123</v>
      </c>
      <c r="Q2617" s="26" t="n">
        <v>0.0736</v>
      </c>
      <c r="R2617" s="25" t="n">
        <v>71</v>
      </c>
      <c r="S2617" s="21" t="n">
        <v>8</v>
      </c>
    </row>
    <row r="2618" customFormat="false" ht="15" hidden="false" customHeight="true" outlineLevel="0" collapsed="false">
      <c r="A2618" s="19" t="n">
        <v>46113</v>
      </c>
      <c r="B2618" s="1" t="s">
        <v>497</v>
      </c>
      <c r="C2618" s="1" t="s">
        <v>190</v>
      </c>
      <c r="D2618" s="1" t="n">
        <v>33</v>
      </c>
      <c r="E2618" s="1" t="s">
        <v>16</v>
      </c>
      <c r="F2618" s="1" t="s">
        <v>300</v>
      </c>
      <c r="G2618" s="1" t="s">
        <v>260</v>
      </c>
      <c r="H2618" s="20" t="n">
        <v>1950</v>
      </c>
      <c r="I2618" s="21" t="n">
        <v>16.66</v>
      </c>
      <c r="J2618" s="20" t="n">
        <f aca="false">H2618*I2618</f>
        <v>32487</v>
      </c>
      <c r="K2618" s="22" t="n">
        <v>1.4</v>
      </c>
      <c r="L2618" s="23" t="n">
        <f aca="false">H2618*K2618</f>
        <v>2730</v>
      </c>
      <c r="M2618" s="23" t="n">
        <v>2500</v>
      </c>
      <c r="N2618" s="24" t="n">
        <f aca="false">L2618-M2618</f>
        <v>230</v>
      </c>
      <c r="O2618" s="25" t="n">
        <f aca="false">IF(L2618&gt;=M2618,1,0)</f>
        <v>1</v>
      </c>
      <c r="P2618" s="26" t="n">
        <v>0.760463483146068</v>
      </c>
      <c r="Q2618" s="26" t="n">
        <v>0.148313492063492</v>
      </c>
      <c r="R2618" s="25" t="n">
        <v>67</v>
      </c>
      <c r="S2618" s="21" t="n">
        <v>10</v>
      </c>
    </row>
    <row r="2619" customFormat="false" ht="15" hidden="false" customHeight="true" outlineLevel="0" collapsed="false">
      <c r="A2619" s="19" t="n">
        <v>46113</v>
      </c>
      <c r="B2619" s="1" t="s">
        <v>497</v>
      </c>
      <c r="C2619" s="1" t="s">
        <v>190</v>
      </c>
      <c r="D2619" s="1" t="n">
        <v>34</v>
      </c>
      <c r="E2619" s="1" t="s">
        <v>16</v>
      </c>
      <c r="F2619" s="1" t="s">
        <v>300</v>
      </c>
      <c r="G2619" s="1" t="s">
        <v>260</v>
      </c>
      <c r="H2619" s="20" t="n">
        <v>2350</v>
      </c>
      <c r="I2619" s="21" t="n">
        <v>16.66</v>
      </c>
      <c r="J2619" s="20" t="n">
        <f aca="false">H2619*I2619</f>
        <v>39151</v>
      </c>
      <c r="K2619" s="22" t="n">
        <v>1.4</v>
      </c>
      <c r="L2619" s="23" t="n">
        <f aca="false">H2619*K2619</f>
        <v>3290</v>
      </c>
      <c r="M2619" s="23" t="n">
        <v>2500</v>
      </c>
      <c r="N2619" s="24" t="n">
        <f aca="false">L2619-M2619</f>
        <v>790</v>
      </c>
      <c r="O2619" s="25" t="n">
        <f aca="false">IF(L2619&gt;=M2619,1,0)</f>
        <v>1</v>
      </c>
      <c r="P2619" s="26" t="n">
        <v>0.976821357285429</v>
      </c>
      <c r="Q2619" s="26" t="n">
        <v>0.0861855670103093</v>
      </c>
      <c r="R2619" s="25" t="n">
        <v>78</v>
      </c>
      <c r="S2619" s="21" t="n">
        <v>10</v>
      </c>
    </row>
    <row r="2620" customFormat="false" ht="15" hidden="false" customHeight="true" outlineLevel="0" collapsed="false">
      <c r="A2620" s="19" t="n">
        <v>46113</v>
      </c>
      <c r="B2620" s="1" t="s">
        <v>497</v>
      </c>
      <c r="C2620" s="1" t="s">
        <v>190</v>
      </c>
      <c r="D2620" s="1" t="n">
        <v>35</v>
      </c>
      <c r="E2620" s="1" t="s">
        <v>16</v>
      </c>
      <c r="F2620" s="1" t="s">
        <v>300</v>
      </c>
      <c r="G2620" s="1" t="s">
        <v>260</v>
      </c>
      <c r="H2620" s="20" t="n">
        <v>2250</v>
      </c>
      <c r="I2620" s="21" t="n">
        <v>16.66</v>
      </c>
      <c r="J2620" s="20" t="n">
        <f aca="false">H2620*I2620</f>
        <v>37485</v>
      </c>
      <c r="K2620" s="22" t="n">
        <v>1.4</v>
      </c>
      <c r="L2620" s="23" t="n">
        <f aca="false">H2620*K2620</f>
        <v>3150</v>
      </c>
      <c r="M2620" s="23" t="n">
        <v>2500</v>
      </c>
      <c r="N2620" s="24" t="n">
        <f aca="false">L2620-M2620</f>
        <v>650</v>
      </c>
      <c r="O2620" s="25" t="n">
        <f aca="false">IF(L2620&gt;=M2620,1,0)</f>
        <v>1</v>
      </c>
      <c r="P2620" s="26" t="n">
        <v>0.91875</v>
      </c>
      <c r="Q2620" s="26" t="n">
        <v>0.103555555555556</v>
      </c>
      <c r="R2620" s="25" t="n">
        <v>75</v>
      </c>
      <c r="S2620" s="21" t="n">
        <v>10</v>
      </c>
    </row>
    <row r="2621" customFormat="false" ht="15" hidden="false" customHeight="true" outlineLevel="0" collapsed="false">
      <c r="A2621" s="19" t="n">
        <v>46113</v>
      </c>
      <c r="B2621" s="1" t="s">
        <v>497</v>
      </c>
      <c r="C2621" s="1" t="s">
        <v>190</v>
      </c>
      <c r="D2621" s="1" t="n">
        <v>36</v>
      </c>
      <c r="E2621" s="1" t="s">
        <v>16</v>
      </c>
      <c r="F2621" s="1" t="s">
        <v>481</v>
      </c>
      <c r="G2621" s="1" t="s">
        <v>260</v>
      </c>
      <c r="H2621" s="20" t="n">
        <v>1650</v>
      </c>
      <c r="I2621" s="21" t="n">
        <v>19.19</v>
      </c>
      <c r="J2621" s="20" t="n">
        <f aca="false">H2621*I2621</f>
        <v>31663.5</v>
      </c>
      <c r="K2621" s="22" t="n">
        <v>1.51</v>
      </c>
      <c r="L2621" s="23" t="n">
        <f aca="false">H2621*K2621</f>
        <v>2491.5</v>
      </c>
      <c r="M2621" s="23" t="n">
        <v>2500</v>
      </c>
      <c r="N2621" s="24" t="n">
        <f aca="false">L2621-M2621</f>
        <v>-8.5</v>
      </c>
      <c r="O2621" s="25" t="n">
        <f aca="false">IF(L2621&gt;=M2621,1,0)</f>
        <v>0</v>
      </c>
      <c r="P2621" s="26" t="n">
        <v>0.763712011577424</v>
      </c>
      <c r="Q2621" s="26" t="n">
        <v>0.12797783933518</v>
      </c>
      <c r="R2621" s="25" t="n">
        <v>67</v>
      </c>
      <c r="S2621" s="21" t="n">
        <v>10</v>
      </c>
    </row>
    <row r="2622" customFormat="false" ht="15" hidden="false" customHeight="true" outlineLevel="0" collapsed="false">
      <c r="A2622" s="19" t="n">
        <v>46113</v>
      </c>
      <c r="B2622" s="1" t="s">
        <v>497</v>
      </c>
      <c r="C2622" s="1" t="s">
        <v>190</v>
      </c>
      <c r="D2622" s="1" t="n">
        <v>37</v>
      </c>
      <c r="E2622" s="1" t="s">
        <v>16</v>
      </c>
      <c r="F2622" s="1" t="s">
        <v>300</v>
      </c>
      <c r="G2622" s="1" t="s">
        <v>260</v>
      </c>
      <c r="H2622" s="20" t="n">
        <v>2050</v>
      </c>
      <c r="I2622" s="21" t="n">
        <v>16.66</v>
      </c>
      <c r="J2622" s="20" t="n">
        <f aca="false">H2622*I2622</f>
        <v>34153</v>
      </c>
      <c r="K2622" s="22" t="n">
        <v>1.4</v>
      </c>
      <c r="L2622" s="23" t="n">
        <f aca="false">H2622*K2622</f>
        <v>2870</v>
      </c>
      <c r="M2622" s="23" t="n">
        <v>2500</v>
      </c>
      <c r="N2622" s="24" t="n">
        <f aca="false">L2622-M2622</f>
        <v>370</v>
      </c>
      <c r="O2622" s="25" t="n">
        <f aca="false">IF(L2622&gt;=M2622,1,0)</f>
        <v>1</v>
      </c>
      <c r="P2622" s="26" t="n">
        <v>0.862449494949495</v>
      </c>
      <c r="Q2622" s="26" t="n">
        <v>0.0842876775080165</v>
      </c>
      <c r="R2622" s="25" t="n">
        <v>75</v>
      </c>
      <c r="S2622" s="21" t="n">
        <v>10</v>
      </c>
    </row>
    <row r="2623" customFormat="false" ht="15" hidden="false" customHeight="true" outlineLevel="0" collapsed="false">
      <c r="A2623" s="19" t="n">
        <v>46113</v>
      </c>
      <c r="B2623" s="1" t="s">
        <v>497</v>
      </c>
      <c r="C2623" s="1" t="s">
        <v>190</v>
      </c>
      <c r="D2623" s="1" t="n">
        <v>38</v>
      </c>
      <c r="E2623" s="1" t="s">
        <v>16</v>
      </c>
      <c r="F2623" s="1" t="s">
        <v>300</v>
      </c>
      <c r="G2623" s="1" t="s">
        <v>260</v>
      </c>
      <c r="H2623" s="20" t="n">
        <v>2300</v>
      </c>
      <c r="I2623" s="21" t="n">
        <v>16.66</v>
      </c>
      <c r="J2623" s="20" t="n">
        <f aca="false">H2623*I2623</f>
        <v>38318</v>
      </c>
      <c r="K2623" s="22" t="n">
        <v>1.4</v>
      </c>
      <c r="L2623" s="23" t="n">
        <f aca="false">H2623*K2623</f>
        <v>3220</v>
      </c>
      <c r="M2623" s="23" t="n">
        <v>2500</v>
      </c>
      <c r="N2623" s="24" t="n">
        <f aca="false">L2623-M2623</f>
        <v>720</v>
      </c>
      <c r="O2623" s="25" t="n">
        <f aca="false">IF(L2623&gt;=M2623,1,0)</f>
        <v>1</v>
      </c>
      <c r="P2623" s="26" t="n">
        <v>0.902024482109228</v>
      </c>
      <c r="Q2623" s="26" t="n">
        <v>0.0584063412599082</v>
      </c>
      <c r="R2623" s="25" t="n">
        <v>82</v>
      </c>
      <c r="S2623" s="21" t="n">
        <v>10</v>
      </c>
    </row>
    <row r="2624" customFormat="false" ht="15" hidden="false" customHeight="true" outlineLevel="0" collapsed="false">
      <c r="A2624" s="19" t="n">
        <v>46114</v>
      </c>
      <c r="B2624" s="1" t="s">
        <v>497</v>
      </c>
      <c r="C2624" s="1" t="s">
        <v>138</v>
      </c>
      <c r="D2624" s="1" t="n">
        <v>1</v>
      </c>
      <c r="E2624" s="1" t="s">
        <v>401</v>
      </c>
      <c r="F2624" s="1" t="s">
        <v>426</v>
      </c>
      <c r="G2624" s="1" t="s">
        <v>149</v>
      </c>
      <c r="H2624" s="20" t="n">
        <v>1500</v>
      </c>
      <c r="I2624" s="21" t="n">
        <v>22.31</v>
      </c>
      <c r="J2624" s="20" t="n">
        <f aca="false">H2624*I2624</f>
        <v>33465</v>
      </c>
      <c r="K2624" s="22" t="n">
        <v>2.75</v>
      </c>
      <c r="L2624" s="23" t="n">
        <f aca="false">H2624*K2624</f>
        <v>4125</v>
      </c>
      <c r="M2624" s="23" t="n">
        <v>2500</v>
      </c>
      <c r="N2624" s="24" t="n">
        <f aca="false">L2624-M2624</f>
        <v>1625</v>
      </c>
      <c r="O2624" s="25" t="n">
        <f aca="false">IF(L2624&gt;=M2624,1,0)</f>
        <v>1</v>
      </c>
      <c r="P2624" s="26" t="n">
        <v>0.7215</v>
      </c>
      <c r="Q2624" s="26" t="n">
        <v>0.1255</v>
      </c>
      <c r="R2624" s="25" t="n">
        <v>76</v>
      </c>
      <c r="S2624" s="21" t="n">
        <v>10</v>
      </c>
    </row>
    <row r="2625" customFormat="false" ht="15" hidden="false" customHeight="true" outlineLevel="0" collapsed="false">
      <c r="A2625" s="19" t="n">
        <v>46114</v>
      </c>
      <c r="B2625" s="1" t="s">
        <v>497</v>
      </c>
      <c r="C2625" s="1" t="s">
        <v>138</v>
      </c>
      <c r="D2625" s="1" t="n">
        <v>2</v>
      </c>
      <c r="E2625" s="1" t="s">
        <v>13</v>
      </c>
      <c r="F2625" s="1" t="s">
        <v>482</v>
      </c>
      <c r="G2625" s="1" t="s">
        <v>149</v>
      </c>
      <c r="H2625" s="20" t="n">
        <v>2200</v>
      </c>
      <c r="I2625" s="21" t="n">
        <v>12.91</v>
      </c>
      <c r="J2625" s="20" t="n">
        <f aca="false">H2625*I2625</f>
        <v>28402</v>
      </c>
      <c r="K2625" s="22" t="n">
        <v>1</v>
      </c>
      <c r="L2625" s="23" t="n">
        <f aca="false">H2625*K2625</f>
        <v>2200</v>
      </c>
      <c r="M2625" s="23" t="n">
        <v>2500</v>
      </c>
      <c r="N2625" s="24" t="n">
        <f aca="false">L2625-M2625</f>
        <v>-300</v>
      </c>
      <c r="O2625" s="25" t="n">
        <f aca="false">IF(L2625&gt;=M2625,1,0)</f>
        <v>0</v>
      </c>
      <c r="P2625" s="26" t="n">
        <v>0.776</v>
      </c>
      <c r="Q2625" s="26" t="n">
        <v>0.0671</v>
      </c>
      <c r="R2625" s="25" t="n">
        <v>61</v>
      </c>
      <c r="S2625" s="21" t="n">
        <v>10</v>
      </c>
    </row>
    <row r="2626" customFormat="false" ht="15" hidden="false" customHeight="true" outlineLevel="0" collapsed="false">
      <c r="A2626" s="19" t="n">
        <v>46114</v>
      </c>
      <c r="B2626" s="1" t="s">
        <v>497</v>
      </c>
      <c r="C2626" s="1" t="s">
        <v>138</v>
      </c>
      <c r="D2626" s="1" t="n">
        <v>3</v>
      </c>
      <c r="E2626" s="1" t="s">
        <v>13</v>
      </c>
      <c r="F2626" s="1" t="s">
        <v>472</v>
      </c>
      <c r="G2626" s="1" t="s">
        <v>149</v>
      </c>
      <c r="H2626" s="20" t="n">
        <v>1300</v>
      </c>
      <c r="I2626" s="21" t="n">
        <v>21.71</v>
      </c>
      <c r="J2626" s="20" t="n">
        <f aca="false">H2626*I2626</f>
        <v>28223</v>
      </c>
      <c r="K2626" s="22" t="n">
        <v>1.5</v>
      </c>
      <c r="L2626" s="23" t="n">
        <f aca="false">H2626*K2626</f>
        <v>1950</v>
      </c>
      <c r="M2626" s="23" t="n">
        <v>2500</v>
      </c>
      <c r="N2626" s="24" t="n">
        <f aca="false">L2626-M2626</f>
        <v>-550</v>
      </c>
      <c r="O2626" s="25" t="n">
        <f aca="false">IF(L2626&gt;=M2626,1,0)</f>
        <v>0</v>
      </c>
      <c r="P2626" s="26" t="n">
        <v>0.7853</v>
      </c>
      <c r="Q2626" s="26" t="n">
        <v>0.1352</v>
      </c>
      <c r="R2626" s="25" t="n">
        <v>73</v>
      </c>
      <c r="S2626" s="21" t="n">
        <v>8</v>
      </c>
    </row>
    <row r="2627" customFormat="false" ht="15" hidden="false" customHeight="true" outlineLevel="0" collapsed="false">
      <c r="A2627" s="19" t="n">
        <v>46114</v>
      </c>
      <c r="B2627" s="1" t="s">
        <v>497</v>
      </c>
      <c r="C2627" s="1" t="s">
        <v>138</v>
      </c>
      <c r="D2627" s="1" t="n">
        <v>4</v>
      </c>
      <c r="E2627" s="1" t="s">
        <v>145</v>
      </c>
      <c r="F2627" s="1" t="s">
        <v>211</v>
      </c>
      <c r="G2627" s="1" t="s">
        <v>215</v>
      </c>
      <c r="H2627" s="20" t="n">
        <v>1600</v>
      </c>
      <c r="I2627" s="21" t="n">
        <v>21.54</v>
      </c>
      <c r="J2627" s="20" t="n">
        <f aca="false">H2627*I2627</f>
        <v>34464</v>
      </c>
      <c r="K2627" s="22" t="n">
        <v>3</v>
      </c>
      <c r="L2627" s="23" t="n">
        <f aca="false">H2627*K2627</f>
        <v>4800</v>
      </c>
      <c r="M2627" s="23" t="n">
        <v>2500</v>
      </c>
      <c r="N2627" s="24" t="n">
        <f aca="false">L2627-M2627</f>
        <v>2300</v>
      </c>
      <c r="O2627" s="25" t="n">
        <f aca="false">IF(L2627&gt;=M2627,1,0)</f>
        <v>1</v>
      </c>
      <c r="P2627" s="26" t="n">
        <v>0.7804</v>
      </c>
      <c r="Q2627" s="26" t="n">
        <v>0.0883</v>
      </c>
      <c r="R2627" s="25" t="n">
        <v>74</v>
      </c>
      <c r="S2627" s="21" t="n">
        <v>10</v>
      </c>
    </row>
    <row r="2628" customFormat="false" ht="15" hidden="false" customHeight="true" outlineLevel="0" collapsed="false">
      <c r="A2628" s="19" t="n">
        <v>46114</v>
      </c>
      <c r="B2628" s="1" t="s">
        <v>497</v>
      </c>
      <c r="C2628" s="1" t="s">
        <v>138</v>
      </c>
      <c r="D2628" s="1" t="n">
        <v>5</v>
      </c>
      <c r="E2628" s="1" t="s">
        <v>13</v>
      </c>
      <c r="F2628" s="1" t="s">
        <v>482</v>
      </c>
      <c r="G2628" s="1" t="s">
        <v>149</v>
      </c>
      <c r="H2628" s="20" t="n">
        <v>2300</v>
      </c>
      <c r="I2628" s="21" t="n">
        <v>12.91</v>
      </c>
      <c r="J2628" s="20" t="n">
        <f aca="false">H2628*I2628</f>
        <v>29693</v>
      </c>
      <c r="K2628" s="22" t="n">
        <v>1</v>
      </c>
      <c r="L2628" s="23" t="n">
        <f aca="false">H2628*K2628</f>
        <v>2300</v>
      </c>
      <c r="M2628" s="23" t="n">
        <v>2500</v>
      </c>
      <c r="N2628" s="24" t="n">
        <f aca="false">L2628-M2628</f>
        <v>-200</v>
      </c>
      <c r="O2628" s="25" t="n">
        <f aca="false">IF(L2628&gt;=M2628,1,0)</f>
        <v>0</v>
      </c>
      <c r="P2628" s="26" t="n">
        <v>0.8262</v>
      </c>
      <c r="Q2628" s="26" t="n">
        <v>0.0939</v>
      </c>
      <c r="R2628" s="25" t="n">
        <v>61</v>
      </c>
      <c r="S2628" s="21" t="n">
        <v>10</v>
      </c>
    </row>
    <row r="2629" customFormat="false" ht="15" hidden="false" customHeight="true" outlineLevel="0" collapsed="false">
      <c r="A2629" s="19" t="n">
        <v>46114</v>
      </c>
      <c r="B2629" s="1" t="s">
        <v>497</v>
      </c>
      <c r="C2629" s="1" t="s">
        <v>138</v>
      </c>
      <c r="D2629" s="1" t="n">
        <v>6</v>
      </c>
      <c r="E2629" s="1" t="s">
        <v>401</v>
      </c>
      <c r="F2629" s="1" t="s">
        <v>443</v>
      </c>
      <c r="G2629" s="1" t="s">
        <v>444</v>
      </c>
      <c r="H2629" s="20" t="n">
        <v>1400</v>
      </c>
      <c r="I2629" s="21" t="n">
        <v>26.24</v>
      </c>
      <c r="J2629" s="20" t="n">
        <f aca="false">H2629*I2629</f>
        <v>36736</v>
      </c>
      <c r="K2629" s="22" t="n">
        <v>3</v>
      </c>
      <c r="L2629" s="23" t="n">
        <f aca="false">H2629*K2629</f>
        <v>4200</v>
      </c>
      <c r="M2629" s="23" t="n">
        <v>2500</v>
      </c>
      <c r="N2629" s="24" t="n">
        <f aca="false">L2629-M2629</f>
        <v>1700</v>
      </c>
      <c r="O2629" s="25" t="n">
        <f aca="false">IF(L2629&gt;=M2629,1,0)</f>
        <v>1</v>
      </c>
      <c r="P2629" s="26" t="n">
        <v>0.7203</v>
      </c>
      <c r="Q2629" s="26" t="n">
        <v>0.1294</v>
      </c>
      <c r="R2629" s="25" t="n">
        <v>83</v>
      </c>
      <c r="S2629" s="21" t="n">
        <v>10</v>
      </c>
    </row>
    <row r="2630" customFormat="false" ht="15" hidden="false" customHeight="true" outlineLevel="0" collapsed="false">
      <c r="A2630" s="19" t="n">
        <v>46114</v>
      </c>
      <c r="B2630" s="1" t="s">
        <v>497</v>
      </c>
      <c r="C2630" s="1" t="s">
        <v>138</v>
      </c>
      <c r="D2630" s="1" t="n">
        <v>7</v>
      </c>
      <c r="E2630" s="1" t="s">
        <v>13</v>
      </c>
      <c r="F2630" s="1" t="s">
        <v>235</v>
      </c>
      <c r="G2630" s="1" t="s">
        <v>149</v>
      </c>
      <c r="H2630" s="20" t="n">
        <v>1600</v>
      </c>
      <c r="I2630" s="21" t="n">
        <v>19.64</v>
      </c>
      <c r="J2630" s="20" t="n">
        <f aca="false">H2630*I2630</f>
        <v>31424</v>
      </c>
      <c r="K2630" s="22" t="n">
        <v>2.2</v>
      </c>
      <c r="L2630" s="23" t="n">
        <f aca="false">H2630*K2630</f>
        <v>3520</v>
      </c>
      <c r="M2630" s="23" t="n">
        <v>2500</v>
      </c>
      <c r="N2630" s="24" t="n">
        <f aca="false">L2630-M2630</f>
        <v>1020</v>
      </c>
      <c r="O2630" s="25" t="n">
        <f aca="false">IF(L2630&gt;=M2630,1,0)</f>
        <v>1</v>
      </c>
      <c r="P2630" s="26" t="n">
        <v>0.903</v>
      </c>
      <c r="Q2630" s="26" t="n">
        <v>0.1098</v>
      </c>
      <c r="R2630" s="25" t="n">
        <v>70</v>
      </c>
      <c r="S2630" s="21" t="n">
        <v>8</v>
      </c>
    </row>
    <row r="2631" customFormat="false" ht="15" hidden="false" customHeight="true" outlineLevel="0" collapsed="false">
      <c r="A2631" s="19" t="n">
        <v>46114</v>
      </c>
      <c r="B2631" s="1" t="s">
        <v>497</v>
      </c>
      <c r="C2631" s="1" t="s">
        <v>138</v>
      </c>
      <c r="D2631" s="1" t="n">
        <v>8</v>
      </c>
      <c r="E2631" s="1" t="s">
        <v>13</v>
      </c>
      <c r="F2631" s="1" t="s">
        <v>472</v>
      </c>
      <c r="G2631" s="1" t="s">
        <v>149</v>
      </c>
      <c r="H2631" s="20" t="n">
        <v>1300</v>
      </c>
      <c r="I2631" s="21" t="n">
        <v>21.71</v>
      </c>
      <c r="J2631" s="20" t="n">
        <f aca="false">H2631*I2631</f>
        <v>28223</v>
      </c>
      <c r="K2631" s="22" t="n">
        <v>1.5</v>
      </c>
      <c r="L2631" s="23" t="n">
        <f aca="false">H2631*K2631</f>
        <v>1950</v>
      </c>
      <c r="M2631" s="23" t="n">
        <v>2500</v>
      </c>
      <c r="N2631" s="24" t="n">
        <f aca="false">L2631-M2631</f>
        <v>-550</v>
      </c>
      <c r="O2631" s="25" t="n">
        <f aca="false">IF(L2631&gt;=M2631,1,0)</f>
        <v>0</v>
      </c>
      <c r="P2631" s="26" t="n">
        <v>0.7749</v>
      </c>
      <c r="Q2631" s="26" t="n">
        <v>0.1094</v>
      </c>
      <c r="R2631" s="25" t="n">
        <v>74</v>
      </c>
      <c r="S2631" s="21" t="n">
        <v>8</v>
      </c>
    </row>
    <row r="2632" customFormat="false" ht="15" hidden="false" customHeight="true" outlineLevel="0" collapsed="false">
      <c r="A2632" s="19" t="n">
        <v>46114</v>
      </c>
      <c r="B2632" s="1" t="s">
        <v>497</v>
      </c>
      <c r="C2632" s="1" t="s">
        <v>138</v>
      </c>
      <c r="D2632" s="1" t="n">
        <v>9</v>
      </c>
      <c r="E2632" s="1" t="s">
        <v>16</v>
      </c>
      <c r="F2632" s="1" t="s">
        <v>440</v>
      </c>
      <c r="G2632" s="1" t="s">
        <v>490</v>
      </c>
      <c r="H2632" s="20" t="n">
        <v>1300</v>
      </c>
      <c r="I2632" s="21" t="n">
        <v>17.84</v>
      </c>
      <c r="J2632" s="20" t="n">
        <f aca="false">H2632*I2632</f>
        <v>23192</v>
      </c>
      <c r="K2632" s="22" t="n">
        <v>1.4</v>
      </c>
      <c r="L2632" s="23" t="n">
        <f aca="false">H2632*K2632</f>
        <v>1820</v>
      </c>
      <c r="M2632" s="23" t="n">
        <v>2500</v>
      </c>
      <c r="N2632" s="24" t="n">
        <f aca="false">L2632-M2632</f>
        <v>-680</v>
      </c>
      <c r="O2632" s="25" t="n">
        <f aca="false">IF(L2632&gt;=M2632,1,0)</f>
        <v>0</v>
      </c>
      <c r="P2632" s="26" t="n">
        <v>0.6059</v>
      </c>
      <c r="Q2632" s="26" t="n">
        <v>0.15</v>
      </c>
      <c r="R2632" s="25" t="n">
        <v>62</v>
      </c>
      <c r="S2632" s="21" t="n">
        <v>10</v>
      </c>
    </row>
    <row r="2633" customFormat="false" ht="15" hidden="false" customHeight="true" outlineLevel="0" collapsed="false">
      <c r="A2633" s="19" t="n">
        <v>46114</v>
      </c>
      <c r="B2633" s="1" t="s">
        <v>497</v>
      </c>
      <c r="C2633" s="1" t="s">
        <v>138</v>
      </c>
      <c r="D2633" s="1" t="n">
        <v>10</v>
      </c>
      <c r="E2633" s="1" t="s">
        <v>401</v>
      </c>
      <c r="F2633" s="1" t="s">
        <v>491</v>
      </c>
      <c r="G2633" s="1" t="s">
        <v>499</v>
      </c>
      <c r="H2633" s="20" t="n">
        <v>700</v>
      </c>
      <c r="I2633" s="21" t="n">
        <v>22.63</v>
      </c>
      <c r="J2633" s="20" t="n">
        <f aca="false">H2633*I2633</f>
        <v>15841</v>
      </c>
      <c r="K2633" s="22" t="n">
        <v>2.75</v>
      </c>
      <c r="L2633" s="23" t="n">
        <f aca="false">H2633*K2633</f>
        <v>1925</v>
      </c>
      <c r="M2633" s="23" t="n">
        <v>2500</v>
      </c>
      <c r="N2633" s="24" t="n">
        <f aca="false">L2633-M2633</f>
        <v>-575</v>
      </c>
      <c r="O2633" s="25" t="n">
        <f aca="false">IF(L2633&gt;=M2633,1,0)</f>
        <v>0</v>
      </c>
      <c r="P2633" s="26" t="n">
        <v>0.3923</v>
      </c>
      <c r="Q2633" s="26" t="n">
        <v>0.1682</v>
      </c>
      <c r="R2633" s="25" t="n">
        <v>67</v>
      </c>
      <c r="S2633" s="21" t="n">
        <v>10</v>
      </c>
    </row>
    <row r="2634" customFormat="false" ht="15" hidden="false" customHeight="true" outlineLevel="0" collapsed="false">
      <c r="A2634" s="19" t="n">
        <v>46114</v>
      </c>
      <c r="B2634" s="1" t="s">
        <v>497</v>
      </c>
      <c r="C2634" s="1" t="s">
        <v>138</v>
      </c>
      <c r="D2634" s="1" t="n">
        <v>11</v>
      </c>
      <c r="E2634" s="1" t="s">
        <v>401</v>
      </c>
      <c r="F2634" s="1" t="s">
        <v>426</v>
      </c>
      <c r="G2634" s="1" t="s">
        <v>498</v>
      </c>
      <c r="H2634" s="20" t="n">
        <v>900</v>
      </c>
      <c r="I2634" s="21" t="n">
        <v>22.31</v>
      </c>
      <c r="J2634" s="20" t="n">
        <f aca="false">H2634*I2634</f>
        <v>20079</v>
      </c>
      <c r="K2634" s="22" t="n">
        <v>2.75</v>
      </c>
      <c r="L2634" s="23" t="n">
        <f aca="false">H2634*K2634</f>
        <v>2475</v>
      </c>
      <c r="M2634" s="23" t="n">
        <v>2500</v>
      </c>
      <c r="N2634" s="24" t="n">
        <f aca="false">L2634-M2634</f>
        <v>-25</v>
      </c>
      <c r="O2634" s="25" t="n">
        <f aca="false">IF(L2634&gt;=M2634,1,0)</f>
        <v>0</v>
      </c>
      <c r="P2634" s="26" t="n">
        <v>0.472</v>
      </c>
      <c r="Q2634" s="26" t="n">
        <v>0.2752</v>
      </c>
      <c r="R2634" s="25" t="n">
        <v>71</v>
      </c>
      <c r="S2634" s="21" t="n">
        <v>10</v>
      </c>
    </row>
    <row r="2635" customFormat="false" ht="15" hidden="false" customHeight="true" outlineLevel="0" collapsed="false">
      <c r="A2635" s="19" t="n">
        <v>46114</v>
      </c>
      <c r="B2635" s="1" t="s">
        <v>497</v>
      </c>
      <c r="C2635" s="1" t="s">
        <v>138</v>
      </c>
      <c r="D2635" s="1" t="n">
        <v>12</v>
      </c>
      <c r="E2635" s="1" t="s">
        <v>401</v>
      </c>
      <c r="F2635" s="1" t="s">
        <v>491</v>
      </c>
      <c r="G2635" s="1" t="s">
        <v>483</v>
      </c>
      <c r="H2635" s="20" t="n">
        <v>1000</v>
      </c>
      <c r="I2635" s="21" t="n">
        <v>22.63</v>
      </c>
      <c r="J2635" s="20" t="n">
        <f aca="false">H2635*I2635</f>
        <v>22630</v>
      </c>
      <c r="K2635" s="22" t="n">
        <v>2.75</v>
      </c>
      <c r="L2635" s="23" t="n">
        <f aca="false">H2635*K2635</f>
        <v>2750</v>
      </c>
      <c r="M2635" s="23" t="n">
        <v>2500</v>
      </c>
      <c r="N2635" s="24" t="n">
        <f aca="false">L2635-M2635</f>
        <v>250</v>
      </c>
      <c r="O2635" s="25" t="n">
        <f aca="false">IF(L2635&gt;=M2635,1,0)</f>
        <v>1</v>
      </c>
      <c r="P2635" s="26" t="n">
        <v>0.516</v>
      </c>
      <c r="Q2635" s="26" t="n">
        <v>0.176</v>
      </c>
      <c r="R2635" s="25" t="n">
        <v>72</v>
      </c>
      <c r="S2635" s="21" t="n">
        <v>10</v>
      </c>
    </row>
    <row r="2636" customFormat="false" ht="15" hidden="false" customHeight="true" outlineLevel="0" collapsed="false">
      <c r="A2636" s="19" t="n">
        <v>46114</v>
      </c>
      <c r="B2636" s="1" t="s">
        <v>497</v>
      </c>
      <c r="C2636" s="1" t="s">
        <v>138</v>
      </c>
      <c r="D2636" s="1" t="n">
        <v>13</v>
      </c>
      <c r="E2636" s="1" t="s">
        <v>10</v>
      </c>
      <c r="F2636" s="1" t="s">
        <v>167</v>
      </c>
      <c r="G2636" s="1" t="s">
        <v>208</v>
      </c>
      <c r="H2636" s="20" t="n">
        <v>1650</v>
      </c>
      <c r="I2636" s="21" t="n">
        <v>19.05</v>
      </c>
      <c r="J2636" s="20" t="n">
        <f aca="false">H2636*I2636</f>
        <v>31432.5</v>
      </c>
      <c r="K2636" s="22" t="n">
        <v>1.53</v>
      </c>
      <c r="L2636" s="23" t="n">
        <f aca="false">H2636*K2636</f>
        <v>2524.5</v>
      </c>
      <c r="M2636" s="23" t="n">
        <v>2500</v>
      </c>
      <c r="N2636" s="24" t="n">
        <f aca="false">L2636-M2636</f>
        <v>24.5</v>
      </c>
      <c r="O2636" s="25" t="n">
        <f aca="false">IF(L2636&gt;=M2636,1,0)</f>
        <v>1</v>
      </c>
      <c r="P2636" s="26" t="n">
        <v>0.9272</v>
      </c>
      <c r="Q2636" s="26" t="n">
        <v>0.1117</v>
      </c>
      <c r="R2636" s="25" t="n">
        <v>71</v>
      </c>
      <c r="S2636" s="21" t="n">
        <v>8</v>
      </c>
    </row>
    <row r="2637" customFormat="false" ht="15" hidden="false" customHeight="true" outlineLevel="0" collapsed="false">
      <c r="A2637" s="19" t="n">
        <v>46114</v>
      </c>
      <c r="B2637" s="1" t="s">
        <v>497</v>
      </c>
      <c r="C2637" s="1" t="s">
        <v>138</v>
      </c>
      <c r="D2637" s="1" t="n">
        <v>14</v>
      </c>
      <c r="E2637" s="1" t="s">
        <v>10</v>
      </c>
      <c r="F2637" s="1" t="s">
        <v>160</v>
      </c>
      <c r="G2637" s="1" t="s">
        <v>161</v>
      </c>
      <c r="H2637" s="20" t="n">
        <v>1440</v>
      </c>
      <c r="I2637" s="21" t="n">
        <v>22.05</v>
      </c>
      <c r="J2637" s="20" t="n">
        <f aca="false">H2637*I2637</f>
        <v>31752</v>
      </c>
      <c r="K2637" s="22" t="n">
        <v>1.83</v>
      </c>
      <c r="L2637" s="23" t="n">
        <f aca="false">H2637*K2637</f>
        <v>2635.2</v>
      </c>
      <c r="M2637" s="23" t="n">
        <v>2500</v>
      </c>
      <c r="N2637" s="24" t="n">
        <f aca="false">L2637-M2637</f>
        <v>135.2</v>
      </c>
      <c r="O2637" s="25" t="n">
        <f aca="false">IF(L2637&gt;=M2637,1,0)</f>
        <v>1</v>
      </c>
      <c r="P2637" s="26" t="n">
        <v>0.922</v>
      </c>
      <c r="Q2637" s="26" t="n">
        <v>0.1455</v>
      </c>
      <c r="R2637" s="25" t="n">
        <v>72</v>
      </c>
      <c r="S2637" s="21" t="n">
        <v>8</v>
      </c>
    </row>
    <row r="2638" customFormat="false" ht="15" hidden="false" customHeight="true" outlineLevel="0" collapsed="false">
      <c r="A2638" s="19" t="n">
        <v>46114</v>
      </c>
      <c r="B2638" s="1" t="s">
        <v>497</v>
      </c>
      <c r="C2638" s="1" t="s">
        <v>138</v>
      </c>
      <c r="D2638" s="1" t="n">
        <v>15</v>
      </c>
      <c r="E2638" s="1" t="s">
        <v>10</v>
      </c>
      <c r="F2638" s="1" t="s">
        <v>160</v>
      </c>
      <c r="G2638" s="1" t="s">
        <v>161</v>
      </c>
      <c r="H2638" s="20" t="n">
        <v>1500</v>
      </c>
      <c r="I2638" s="21" t="n">
        <v>22.05</v>
      </c>
      <c r="J2638" s="20" t="n">
        <f aca="false">H2638*I2638</f>
        <v>33075</v>
      </c>
      <c r="K2638" s="22" t="n">
        <v>1.83</v>
      </c>
      <c r="L2638" s="23" t="n">
        <f aca="false">H2638*K2638</f>
        <v>2745</v>
      </c>
      <c r="M2638" s="23" t="n">
        <v>2500</v>
      </c>
      <c r="N2638" s="24" t="n">
        <f aca="false">L2638-M2638</f>
        <v>245</v>
      </c>
      <c r="O2638" s="25" t="n">
        <f aca="false">IF(L2638&gt;=M2638,1,0)</f>
        <v>1</v>
      </c>
      <c r="P2638" s="26" t="n">
        <v>0.9007</v>
      </c>
      <c r="Q2638" s="26" t="n">
        <v>0.0985</v>
      </c>
      <c r="R2638" s="25" t="n">
        <v>74</v>
      </c>
      <c r="S2638" s="21" t="n">
        <v>8</v>
      </c>
    </row>
    <row r="2639" customFormat="false" ht="15" hidden="false" customHeight="true" outlineLevel="0" collapsed="false">
      <c r="A2639" s="19" t="n">
        <v>46114</v>
      </c>
      <c r="B2639" s="1" t="s">
        <v>497</v>
      </c>
      <c r="C2639" s="1" t="s">
        <v>138</v>
      </c>
      <c r="D2639" s="1" t="n">
        <v>16</v>
      </c>
      <c r="E2639" s="1" t="s">
        <v>10</v>
      </c>
      <c r="F2639" s="1" t="s">
        <v>488</v>
      </c>
      <c r="G2639" s="1" t="s">
        <v>489</v>
      </c>
      <c r="H2639" s="20" t="n">
        <v>1800</v>
      </c>
      <c r="I2639" s="21" t="n">
        <v>15.86</v>
      </c>
      <c r="J2639" s="20" t="n">
        <f aca="false">H2639*I2639</f>
        <v>28548</v>
      </c>
      <c r="K2639" s="22" t="n">
        <v>1.46</v>
      </c>
      <c r="L2639" s="23" t="n">
        <f aca="false">H2639*K2639</f>
        <v>2628</v>
      </c>
      <c r="M2639" s="23" t="n">
        <v>2500</v>
      </c>
      <c r="N2639" s="24" t="n">
        <f aca="false">L2639-M2639</f>
        <v>128</v>
      </c>
      <c r="O2639" s="25" t="n">
        <f aca="false">IF(L2639&gt;=M2639,1,0)</f>
        <v>1</v>
      </c>
      <c r="P2639" s="26" t="n">
        <v>0.8588</v>
      </c>
      <c r="Q2639" s="26" t="n">
        <v>0.1014</v>
      </c>
      <c r="R2639" s="25" t="n">
        <v>66</v>
      </c>
      <c r="S2639" s="21" t="n">
        <v>8</v>
      </c>
    </row>
    <row r="2640" customFormat="false" ht="15" hidden="false" customHeight="true" outlineLevel="0" collapsed="false">
      <c r="A2640" s="19" t="n">
        <v>46114</v>
      </c>
      <c r="B2640" s="1" t="s">
        <v>497</v>
      </c>
      <c r="C2640" s="1" t="s">
        <v>164</v>
      </c>
      <c r="D2640" s="1" t="n">
        <v>17</v>
      </c>
      <c r="E2640" s="1" t="s">
        <v>10</v>
      </c>
      <c r="F2640" s="1" t="s">
        <v>492</v>
      </c>
      <c r="G2640" s="1" t="s">
        <v>493</v>
      </c>
      <c r="H2640" s="20" t="n">
        <v>300</v>
      </c>
      <c r="I2640" s="21" t="n">
        <v>20.59</v>
      </c>
      <c r="J2640" s="20" t="n">
        <f aca="false">H2640*I2640</f>
        <v>6177</v>
      </c>
      <c r="K2640" s="22" t="n">
        <v>1.67</v>
      </c>
      <c r="L2640" s="23" t="n">
        <f aca="false">H2640*K2640</f>
        <v>501</v>
      </c>
      <c r="M2640" s="23" t="n">
        <v>2500</v>
      </c>
      <c r="N2640" s="24" t="n">
        <f aca="false">L2640-M2640</f>
        <v>-1999</v>
      </c>
      <c r="O2640" s="25" t="n">
        <f aca="false">IF(L2640&gt;=M2640,1,0)</f>
        <v>0</v>
      </c>
      <c r="P2640" s="26" t="n">
        <v>0.1586</v>
      </c>
      <c r="Q2640" s="26" t="n">
        <v>0.0715</v>
      </c>
      <c r="R2640" s="25" t="n">
        <v>74</v>
      </c>
      <c r="S2640" s="21" t="n">
        <v>8</v>
      </c>
    </row>
    <row r="2641" customFormat="false" ht="15" hidden="false" customHeight="true" outlineLevel="0" collapsed="false">
      <c r="A2641" s="19" t="n">
        <v>46114</v>
      </c>
      <c r="B2641" s="1" t="s">
        <v>497</v>
      </c>
      <c r="C2641" s="1" t="s">
        <v>164</v>
      </c>
      <c r="D2641" s="1" t="n">
        <v>18</v>
      </c>
      <c r="E2641" s="1" t="s">
        <v>10</v>
      </c>
      <c r="F2641" s="1" t="s">
        <v>160</v>
      </c>
      <c r="G2641" s="1" t="s">
        <v>161</v>
      </c>
      <c r="H2641" s="20" t="n">
        <v>2000</v>
      </c>
      <c r="I2641" s="21" t="n">
        <v>22.05</v>
      </c>
      <c r="J2641" s="20" t="n">
        <f aca="false">H2641*I2641</f>
        <v>44100</v>
      </c>
      <c r="K2641" s="22" t="n">
        <v>1.83</v>
      </c>
      <c r="L2641" s="23" t="n">
        <f aca="false">H2641*K2641</f>
        <v>3660</v>
      </c>
      <c r="M2641" s="23" t="n">
        <v>2500</v>
      </c>
      <c r="N2641" s="24" t="n">
        <f aca="false">L2641-M2641</f>
        <v>1160</v>
      </c>
      <c r="O2641" s="25" t="n">
        <f aca="false">IF(L2641&gt;=M2641,1,0)</f>
        <v>1</v>
      </c>
      <c r="P2641" s="26" t="n">
        <v>1.112</v>
      </c>
      <c r="Q2641" s="26" t="n">
        <v>0.0802</v>
      </c>
      <c r="R2641" s="25" t="n">
        <v>81</v>
      </c>
      <c r="S2641" s="21" t="n">
        <v>8</v>
      </c>
    </row>
    <row r="2642" customFormat="false" ht="15" hidden="false" customHeight="true" outlineLevel="0" collapsed="false">
      <c r="A2642" s="19" t="n">
        <v>46114</v>
      </c>
      <c r="B2642" s="1" t="s">
        <v>497</v>
      </c>
      <c r="C2642" s="1" t="s">
        <v>164</v>
      </c>
      <c r="D2642" s="1" t="n">
        <v>19</v>
      </c>
      <c r="E2642" s="1" t="s">
        <v>10</v>
      </c>
      <c r="F2642" s="1" t="s">
        <v>167</v>
      </c>
      <c r="G2642" s="1" t="s">
        <v>208</v>
      </c>
      <c r="H2642" s="20" t="n">
        <v>2050</v>
      </c>
      <c r="I2642" s="21" t="n">
        <v>19.05</v>
      </c>
      <c r="J2642" s="20" t="n">
        <f aca="false">H2642*I2642</f>
        <v>39052.5</v>
      </c>
      <c r="K2642" s="22" t="n">
        <v>1.83</v>
      </c>
      <c r="L2642" s="23" t="n">
        <f aca="false">H2642*K2642</f>
        <v>3751.5</v>
      </c>
      <c r="M2642" s="23" t="n">
        <v>2500</v>
      </c>
      <c r="N2642" s="24" t="n">
        <f aca="false">L2642-M2642</f>
        <v>1251.5</v>
      </c>
      <c r="O2642" s="25" t="n">
        <f aca="false">IF(L2642&gt;=M2642,1,0)</f>
        <v>1</v>
      </c>
      <c r="P2642" s="26" t="n">
        <v>0.9686</v>
      </c>
      <c r="Q2642" s="26" t="n">
        <v>0.0765</v>
      </c>
      <c r="R2642" s="25" t="n">
        <v>83</v>
      </c>
      <c r="S2642" s="21" t="n">
        <v>8</v>
      </c>
    </row>
    <row r="2643" customFormat="false" ht="15" hidden="false" customHeight="true" outlineLevel="0" collapsed="false">
      <c r="A2643" s="19" t="n">
        <v>46114</v>
      </c>
      <c r="B2643" s="1" t="s">
        <v>497</v>
      </c>
      <c r="C2643" s="1" t="s">
        <v>164</v>
      </c>
      <c r="D2643" s="1" t="n">
        <v>20</v>
      </c>
      <c r="E2643" s="1" t="s">
        <v>10</v>
      </c>
      <c r="F2643" s="1" t="s">
        <v>488</v>
      </c>
      <c r="G2643" s="1" t="s">
        <v>489</v>
      </c>
      <c r="H2643" s="20" t="n">
        <v>1600</v>
      </c>
      <c r="I2643" s="21" t="n">
        <v>15.86</v>
      </c>
      <c r="J2643" s="20" t="n">
        <f aca="false">H2643*I2643</f>
        <v>25376</v>
      </c>
      <c r="K2643" s="22" t="n">
        <v>1.46</v>
      </c>
      <c r="L2643" s="23" t="n">
        <f aca="false">H2643*K2643</f>
        <v>2336</v>
      </c>
      <c r="M2643" s="23" t="n">
        <v>2500</v>
      </c>
      <c r="N2643" s="24" t="n">
        <f aca="false">L2643-M2643</f>
        <v>-164</v>
      </c>
      <c r="O2643" s="25" t="n">
        <f aca="false">IF(L2643&gt;=M2643,1,0)</f>
        <v>0</v>
      </c>
      <c r="P2643" s="26" t="n">
        <v>0.7459</v>
      </c>
      <c r="Q2643" s="26" t="n">
        <v>0.0776</v>
      </c>
      <c r="R2643" s="25" t="n">
        <v>66</v>
      </c>
      <c r="S2643" s="21" t="n">
        <v>8</v>
      </c>
    </row>
    <row r="2644" customFormat="false" ht="15" hidden="false" customHeight="true" outlineLevel="0" collapsed="false">
      <c r="A2644" s="19" t="n">
        <v>46114</v>
      </c>
      <c r="B2644" s="1" t="s">
        <v>497</v>
      </c>
      <c r="C2644" s="1" t="s">
        <v>164</v>
      </c>
      <c r="D2644" s="1" t="n">
        <v>21</v>
      </c>
      <c r="E2644" s="1" t="s">
        <v>461</v>
      </c>
      <c r="F2644" s="1" t="s">
        <v>462</v>
      </c>
      <c r="G2644" s="1" t="s">
        <v>464</v>
      </c>
      <c r="H2644" s="20" t="n">
        <v>930</v>
      </c>
      <c r="I2644" s="21" t="n">
        <v>24.46</v>
      </c>
      <c r="J2644" s="20" t="n">
        <f aca="false">H2644*I2644</f>
        <v>22747.8</v>
      </c>
      <c r="K2644" s="22" t="n">
        <v>1.7</v>
      </c>
      <c r="L2644" s="23" t="n">
        <f aca="false">H2644*K2644</f>
        <v>1581</v>
      </c>
      <c r="M2644" s="23" t="n">
        <v>2500</v>
      </c>
      <c r="N2644" s="24" t="n">
        <f aca="false">L2644-M2644</f>
        <v>-919</v>
      </c>
      <c r="O2644" s="25" t="n">
        <f aca="false">IF(L2644&gt;=M2644,1,0)</f>
        <v>0</v>
      </c>
      <c r="P2644" s="26" t="n">
        <v>0.5055</v>
      </c>
      <c r="Q2644" s="26" t="n">
        <v>0.0906</v>
      </c>
      <c r="R2644" s="25" t="n">
        <v>75</v>
      </c>
      <c r="S2644" s="21" t="n">
        <v>10</v>
      </c>
    </row>
    <row r="2645" customFormat="false" ht="15" hidden="false" customHeight="true" outlineLevel="0" collapsed="false">
      <c r="A2645" s="19" t="n">
        <v>46114</v>
      </c>
      <c r="B2645" s="1" t="s">
        <v>497</v>
      </c>
      <c r="C2645" s="1" t="s">
        <v>164</v>
      </c>
      <c r="D2645" s="1" t="n">
        <v>22</v>
      </c>
      <c r="E2645" s="1" t="s">
        <v>10</v>
      </c>
      <c r="F2645" s="1" t="s">
        <v>492</v>
      </c>
      <c r="G2645" s="1" t="s">
        <v>493</v>
      </c>
      <c r="H2645" s="20" t="n">
        <v>1200</v>
      </c>
      <c r="I2645" s="21" t="n">
        <v>23.17</v>
      </c>
      <c r="J2645" s="20" t="n">
        <f aca="false">H2645*I2645</f>
        <v>27804</v>
      </c>
      <c r="K2645" s="22" t="n">
        <v>1.67</v>
      </c>
      <c r="L2645" s="23" t="n">
        <f aca="false">H2645*K2645</f>
        <v>2004</v>
      </c>
      <c r="M2645" s="23" t="n">
        <v>2500</v>
      </c>
      <c r="N2645" s="24" t="n">
        <f aca="false">L2645-M2645</f>
        <v>-496</v>
      </c>
      <c r="O2645" s="25" t="n">
        <f aca="false">IF(L2645&gt;=M2645,1,0)</f>
        <v>0</v>
      </c>
      <c r="P2645" s="26" t="n">
        <v>0.6245</v>
      </c>
      <c r="Q2645" s="26" t="n">
        <v>0.0975</v>
      </c>
      <c r="R2645" s="25" t="n">
        <v>76</v>
      </c>
      <c r="S2645" s="21" t="n">
        <v>10</v>
      </c>
    </row>
    <row r="2646" customFormat="false" ht="15" hidden="false" customHeight="true" outlineLevel="0" collapsed="false">
      <c r="A2646" s="19" t="n">
        <v>46114</v>
      </c>
      <c r="B2646" s="1" t="s">
        <v>497</v>
      </c>
      <c r="C2646" s="1" t="s">
        <v>164</v>
      </c>
      <c r="D2646" s="1" t="n">
        <v>23</v>
      </c>
      <c r="E2646" s="1" t="s">
        <v>22</v>
      </c>
      <c r="F2646" s="1" t="s">
        <v>308</v>
      </c>
      <c r="G2646" s="1" t="s">
        <v>500</v>
      </c>
      <c r="H2646" s="20" t="n">
        <v>1600</v>
      </c>
      <c r="I2646" s="21" t="n">
        <v>22.23</v>
      </c>
      <c r="J2646" s="20" t="n">
        <f aca="false">H2646*I2646</f>
        <v>35568</v>
      </c>
      <c r="K2646" s="22" t="n">
        <v>1.12</v>
      </c>
      <c r="L2646" s="23" t="n">
        <f aca="false">H2646*K2646</f>
        <v>1792</v>
      </c>
      <c r="M2646" s="23" t="n">
        <v>2500</v>
      </c>
      <c r="N2646" s="24" t="n">
        <f aca="false">L2646-M2646</f>
        <v>-708</v>
      </c>
      <c r="O2646" s="25" t="n">
        <f aca="false">IF(L2646&gt;=M2646,1,0)</f>
        <v>0</v>
      </c>
      <c r="P2646" s="26" t="n">
        <v>0.7679</v>
      </c>
      <c r="Q2646" s="26" t="n">
        <v>0.0702</v>
      </c>
      <c r="R2646" s="25" t="n">
        <v>78</v>
      </c>
      <c r="S2646" s="21" t="n">
        <v>10</v>
      </c>
    </row>
    <row r="2647" customFormat="false" ht="15" hidden="false" customHeight="true" outlineLevel="0" collapsed="false">
      <c r="A2647" s="19" t="n">
        <v>46114</v>
      </c>
      <c r="B2647" s="1" t="s">
        <v>497</v>
      </c>
      <c r="C2647" s="1" t="s">
        <v>164</v>
      </c>
      <c r="D2647" s="1" t="n">
        <v>24</v>
      </c>
      <c r="E2647" s="1" t="s">
        <v>22</v>
      </c>
      <c r="F2647" s="1" t="s">
        <v>174</v>
      </c>
      <c r="G2647" s="1" t="s">
        <v>395</v>
      </c>
      <c r="H2647" s="20" t="n">
        <v>1900</v>
      </c>
      <c r="I2647" s="21" t="n">
        <v>23.37</v>
      </c>
      <c r="J2647" s="20" t="n">
        <f aca="false">H2647*I2647</f>
        <v>44403</v>
      </c>
      <c r="K2647" s="22" t="n">
        <v>1.4</v>
      </c>
      <c r="L2647" s="23" t="n">
        <f aca="false">H2647*K2647</f>
        <v>2660</v>
      </c>
      <c r="M2647" s="23" t="n">
        <v>2500</v>
      </c>
      <c r="N2647" s="24" t="n">
        <f aca="false">L2647-M2647</f>
        <v>160</v>
      </c>
      <c r="O2647" s="25" t="n">
        <f aca="false">IF(L2647&gt;=M2647,1,0)</f>
        <v>1</v>
      </c>
      <c r="P2647" s="26" t="n">
        <v>0.9611</v>
      </c>
      <c r="Q2647" s="26" t="n">
        <v>0.1006</v>
      </c>
      <c r="R2647" s="25" t="n">
        <v>78</v>
      </c>
      <c r="S2647" s="21" t="n">
        <v>10</v>
      </c>
    </row>
    <row r="2648" customFormat="false" ht="15" hidden="false" customHeight="true" outlineLevel="0" collapsed="false">
      <c r="A2648" s="19" t="n">
        <v>46114</v>
      </c>
      <c r="B2648" s="1" t="s">
        <v>497</v>
      </c>
      <c r="C2648" s="1" t="s">
        <v>164</v>
      </c>
      <c r="D2648" s="1" t="n">
        <v>25</v>
      </c>
      <c r="E2648" s="1" t="s">
        <v>461</v>
      </c>
      <c r="F2648" s="1" t="s">
        <v>462</v>
      </c>
      <c r="G2648" s="1" t="s">
        <v>464</v>
      </c>
      <c r="H2648" s="20" t="n">
        <v>950</v>
      </c>
      <c r="I2648" s="21" t="n">
        <v>24.46</v>
      </c>
      <c r="J2648" s="20" t="n">
        <f aca="false">H2648*I2648</f>
        <v>23237</v>
      </c>
      <c r="K2648" s="22" t="n">
        <v>1.7</v>
      </c>
      <c r="L2648" s="23" t="n">
        <f aca="false">H2648*K2648</f>
        <v>1615</v>
      </c>
      <c r="M2648" s="23" t="n">
        <v>2500</v>
      </c>
      <c r="N2648" s="24" t="n">
        <f aca="false">L2648-M2648</f>
        <v>-885</v>
      </c>
      <c r="O2648" s="25" t="n">
        <f aca="false">IF(L2648&gt;=M2648,1,0)</f>
        <v>0</v>
      </c>
      <c r="P2648" s="26" t="n">
        <v>0.5886</v>
      </c>
      <c r="Q2648" s="26" t="n">
        <v>0.0763</v>
      </c>
      <c r="R2648" s="25" t="n">
        <v>81</v>
      </c>
      <c r="S2648" s="21" t="n">
        <v>8</v>
      </c>
    </row>
    <row r="2649" customFormat="false" ht="15" hidden="false" customHeight="true" outlineLevel="0" collapsed="false">
      <c r="A2649" s="19" t="n">
        <v>46114</v>
      </c>
      <c r="B2649" s="1" t="s">
        <v>497</v>
      </c>
      <c r="C2649" s="1" t="s">
        <v>164</v>
      </c>
      <c r="D2649" s="1" t="n">
        <v>26</v>
      </c>
      <c r="E2649" s="1" t="s">
        <v>16</v>
      </c>
      <c r="F2649" s="1" t="s">
        <v>494</v>
      </c>
      <c r="G2649" s="1" t="s">
        <v>495</v>
      </c>
      <c r="H2649" s="20" t="n">
        <v>1360</v>
      </c>
      <c r="I2649" s="21" t="n">
        <v>21.38</v>
      </c>
      <c r="J2649" s="20" t="n">
        <f aca="false">H2649*I2649</f>
        <v>29076.8</v>
      </c>
      <c r="K2649" s="22" t="n">
        <v>1.44</v>
      </c>
      <c r="L2649" s="23" t="n">
        <f aca="false">H2649*K2649</f>
        <v>1958.4</v>
      </c>
      <c r="M2649" s="23" t="n">
        <v>2500</v>
      </c>
      <c r="N2649" s="24" t="n">
        <f aca="false">L2649-M2649</f>
        <v>-541.6</v>
      </c>
      <c r="O2649" s="25" t="n">
        <f aca="false">IF(L2649&gt;=M2649,1,0)</f>
        <v>0</v>
      </c>
      <c r="P2649" s="26" t="n">
        <v>0.5998</v>
      </c>
      <c r="Q2649" s="26" t="n">
        <v>0.1341</v>
      </c>
      <c r="R2649" s="25" t="n">
        <v>80</v>
      </c>
      <c r="S2649" s="21" t="n">
        <v>10</v>
      </c>
    </row>
    <row r="2650" customFormat="false" ht="15" hidden="false" customHeight="true" outlineLevel="0" collapsed="false">
      <c r="A2650" s="19" t="n">
        <v>46114</v>
      </c>
      <c r="B2650" s="1" t="s">
        <v>497</v>
      </c>
      <c r="C2650" s="1" t="s">
        <v>164</v>
      </c>
      <c r="D2650" s="1" t="n">
        <v>27</v>
      </c>
      <c r="E2650" s="1" t="s">
        <v>16</v>
      </c>
      <c r="F2650" s="1" t="s">
        <v>471</v>
      </c>
      <c r="G2650" s="1" t="s">
        <v>496</v>
      </c>
      <c r="H2650" s="20" t="n">
        <v>1500</v>
      </c>
      <c r="I2650" s="21" t="n">
        <v>19.38</v>
      </c>
      <c r="J2650" s="20" t="n">
        <f aca="false">H2650*I2650</f>
        <v>29070</v>
      </c>
      <c r="K2650" s="22" t="n">
        <v>1.4</v>
      </c>
      <c r="L2650" s="23" t="n">
        <f aca="false">H2650*K2650</f>
        <v>2100</v>
      </c>
      <c r="M2650" s="23" t="n">
        <v>2500</v>
      </c>
      <c r="N2650" s="24" t="n">
        <f aca="false">L2650-M2650</f>
        <v>-400</v>
      </c>
      <c r="O2650" s="25" t="n">
        <f aca="false">IF(L2650&gt;=M2650,1,0)</f>
        <v>0</v>
      </c>
      <c r="P2650" s="26" t="n">
        <v>0.7157</v>
      </c>
      <c r="Q2650" s="26" t="n">
        <v>0.1245</v>
      </c>
      <c r="R2650" s="25" t="n">
        <v>68</v>
      </c>
      <c r="S2650" s="21" t="n">
        <v>10</v>
      </c>
    </row>
    <row r="2651" customFormat="false" ht="15" hidden="false" customHeight="true" outlineLevel="0" collapsed="false">
      <c r="A2651" s="19" t="n">
        <v>46114</v>
      </c>
      <c r="B2651" s="1" t="s">
        <v>497</v>
      </c>
      <c r="C2651" s="1" t="s">
        <v>164</v>
      </c>
      <c r="D2651" s="1" t="n">
        <v>28</v>
      </c>
      <c r="E2651" s="1" t="s">
        <v>16</v>
      </c>
      <c r="F2651" s="1" t="s">
        <v>494</v>
      </c>
      <c r="G2651" s="1" t="s">
        <v>495</v>
      </c>
      <c r="H2651" s="20" t="n">
        <v>1400</v>
      </c>
      <c r="I2651" s="21" t="n">
        <v>21.38</v>
      </c>
      <c r="J2651" s="20" t="n">
        <f aca="false">H2651*I2651</f>
        <v>29932</v>
      </c>
      <c r="K2651" s="22" t="n">
        <v>1.44</v>
      </c>
      <c r="L2651" s="23" t="n">
        <f aca="false">H2651*K2651</f>
        <v>2016</v>
      </c>
      <c r="M2651" s="23" t="n">
        <v>2500</v>
      </c>
      <c r="N2651" s="24" t="n">
        <f aca="false">L2651-M2651</f>
        <v>-484</v>
      </c>
      <c r="O2651" s="25" t="n">
        <f aca="false">IF(L2651&gt;=M2651,1,0)</f>
        <v>0</v>
      </c>
      <c r="P2651" s="26" t="n">
        <v>0.7117</v>
      </c>
      <c r="Q2651" s="26" t="n">
        <v>0.1418</v>
      </c>
      <c r="R2651" s="25" t="n">
        <v>72</v>
      </c>
      <c r="S2651" s="21" t="n">
        <v>10</v>
      </c>
    </row>
    <row r="2652" customFormat="false" ht="15" hidden="false" customHeight="true" outlineLevel="0" collapsed="false">
      <c r="A2652" s="19" t="n">
        <v>46114</v>
      </c>
      <c r="B2652" s="1" t="s">
        <v>497</v>
      </c>
      <c r="C2652" s="1" t="s">
        <v>164</v>
      </c>
      <c r="D2652" s="1" t="n">
        <v>29</v>
      </c>
      <c r="E2652" s="1" t="s">
        <v>10</v>
      </c>
      <c r="F2652" s="1" t="s">
        <v>207</v>
      </c>
      <c r="G2652" s="1" t="s">
        <v>208</v>
      </c>
      <c r="H2652" s="20" t="n">
        <v>1800</v>
      </c>
      <c r="I2652" s="21" t="n">
        <v>19.05</v>
      </c>
      <c r="J2652" s="20" t="n">
        <f aca="false">H2652*I2652</f>
        <v>34290</v>
      </c>
      <c r="K2652" s="22" t="n">
        <v>1.83</v>
      </c>
      <c r="L2652" s="23" t="n">
        <f aca="false">H2652*K2652</f>
        <v>3294</v>
      </c>
      <c r="M2652" s="23" t="n">
        <v>2500</v>
      </c>
      <c r="N2652" s="24" t="n">
        <f aca="false">L2652-M2652</f>
        <v>794</v>
      </c>
      <c r="O2652" s="25" t="n">
        <f aca="false">IF(L2652&gt;=M2652,1,0)</f>
        <v>1</v>
      </c>
      <c r="P2652" s="26" t="n">
        <v>0.967</v>
      </c>
      <c r="Q2652" s="26" t="n">
        <v>0.0776</v>
      </c>
      <c r="R2652" s="25" t="n">
        <v>73</v>
      </c>
      <c r="S2652" s="21" t="n">
        <v>8</v>
      </c>
    </row>
    <row r="2653" customFormat="false" ht="15" hidden="false" customHeight="true" outlineLevel="0" collapsed="false">
      <c r="A2653" s="19" t="n">
        <v>46114</v>
      </c>
      <c r="B2653" s="1" t="s">
        <v>497</v>
      </c>
      <c r="C2653" s="1" t="s">
        <v>164</v>
      </c>
      <c r="D2653" s="1" t="n">
        <v>30</v>
      </c>
      <c r="E2653" s="1" t="s">
        <v>10</v>
      </c>
      <c r="F2653" s="1" t="s">
        <v>207</v>
      </c>
      <c r="G2653" s="1" t="s">
        <v>208</v>
      </c>
      <c r="H2653" s="20" t="n">
        <v>2200</v>
      </c>
      <c r="I2653" s="21" t="n">
        <v>19.05</v>
      </c>
      <c r="J2653" s="20" t="n">
        <f aca="false">H2653*I2653</f>
        <v>41910</v>
      </c>
      <c r="K2653" s="22" t="n">
        <v>1.83</v>
      </c>
      <c r="L2653" s="23" t="n">
        <f aca="false">H2653*K2653</f>
        <v>4026</v>
      </c>
      <c r="M2653" s="23" t="n">
        <v>2500</v>
      </c>
      <c r="N2653" s="24" t="n">
        <f aca="false">L2653-M2653</f>
        <v>1526</v>
      </c>
      <c r="O2653" s="25" t="n">
        <f aca="false">IF(L2653&gt;=M2653,1,0)</f>
        <v>1</v>
      </c>
      <c r="P2653" s="26" t="n">
        <v>0.9363</v>
      </c>
      <c r="Q2653" s="26" t="n">
        <v>0.0962</v>
      </c>
      <c r="R2653" s="25" t="n">
        <v>76</v>
      </c>
      <c r="S2653" s="21" t="n">
        <v>10</v>
      </c>
    </row>
    <row r="2654" customFormat="false" ht="15" hidden="false" customHeight="true" outlineLevel="0" collapsed="false">
      <c r="A2654" s="19" t="n">
        <v>46114</v>
      </c>
      <c r="B2654" s="1" t="s">
        <v>497</v>
      </c>
      <c r="C2654" s="1" t="s">
        <v>164</v>
      </c>
      <c r="D2654" s="1" t="n">
        <v>31</v>
      </c>
      <c r="E2654" s="1" t="s">
        <v>16</v>
      </c>
      <c r="F2654" s="1" t="s">
        <v>452</v>
      </c>
      <c r="G2654" s="1" t="s">
        <v>454</v>
      </c>
      <c r="H2654" s="20" t="n">
        <v>1450</v>
      </c>
      <c r="I2654" s="21" t="n">
        <v>18.01</v>
      </c>
      <c r="J2654" s="20" t="n">
        <f aca="false">H2654*I2654</f>
        <v>26114.5</v>
      </c>
      <c r="K2654" s="22" t="n">
        <v>1.44</v>
      </c>
      <c r="L2654" s="23" t="n">
        <f aca="false">H2654*K2654</f>
        <v>2088</v>
      </c>
      <c r="M2654" s="23" t="n">
        <v>2500</v>
      </c>
      <c r="N2654" s="24" t="n">
        <f aca="false">L2654-M2654</f>
        <v>-412</v>
      </c>
      <c r="O2654" s="25" t="n">
        <f aca="false">IF(L2654&gt;=M2654,1,0)</f>
        <v>0</v>
      </c>
      <c r="P2654" s="26" t="n">
        <v>0.7315</v>
      </c>
      <c r="Q2654" s="26" t="n">
        <v>0.1161</v>
      </c>
      <c r="R2654" s="25" t="n">
        <v>74</v>
      </c>
      <c r="S2654" s="21" t="n">
        <v>8</v>
      </c>
    </row>
    <row r="2655" customFormat="false" ht="15" hidden="false" customHeight="true" outlineLevel="0" collapsed="false">
      <c r="A2655" s="19" t="n">
        <v>46114</v>
      </c>
      <c r="B2655" s="1" t="s">
        <v>497</v>
      </c>
      <c r="C2655" s="1" t="s">
        <v>164</v>
      </c>
      <c r="D2655" s="1" t="n">
        <v>32</v>
      </c>
      <c r="E2655" s="1" t="s">
        <v>16</v>
      </c>
      <c r="F2655" s="1" t="s">
        <v>452</v>
      </c>
      <c r="G2655" s="1" t="s">
        <v>454</v>
      </c>
      <c r="H2655" s="20" t="n">
        <v>1400</v>
      </c>
      <c r="I2655" s="21" t="n">
        <v>18.01</v>
      </c>
      <c r="J2655" s="20" t="n">
        <f aca="false">H2655*I2655</f>
        <v>25214</v>
      </c>
      <c r="K2655" s="22" t="n">
        <v>1.44</v>
      </c>
      <c r="L2655" s="23" t="n">
        <f aca="false">H2655*K2655</f>
        <v>2016</v>
      </c>
      <c r="M2655" s="23" t="n">
        <v>2500</v>
      </c>
      <c r="N2655" s="24" t="n">
        <f aca="false">L2655-M2655</f>
        <v>-484</v>
      </c>
      <c r="O2655" s="25" t="n">
        <f aca="false">IF(L2655&gt;=M2655,1,0)</f>
        <v>0</v>
      </c>
      <c r="P2655" s="26" t="n">
        <v>0.7347</v>
      </c>
      <c r="Q2655" s="26" t="n">
        <v>0.0736</v>
      </c>
      <c r="R2655" s="25" t="n">
        <v>72</v>
      </c>
      <c r="S2655" s="21" t="n">
        <v>8</v>
      </c>
    </row>
    <row r="2656" customFormat="false" ht="15" hidden="false" customHeight="true" outlineLevel="0" collapsed="false">
      <c r="A2656" s="19" t="n">
        <v>46114</v>
      </c>
      <c r="B2656" s="1" t="s">
        <v>497</v>
      </c>
      <c r="C2656" s="1" t="s">
        <v>190</v>
      </c>
      <c r="D2656" s="1" t="n">
        <v>33</v>
      </c>
      <c r="E2656" s="1" t="s">
        <v>16</v>
      </c>
      <c r="F2656" s="1" t="s">
        <v>300</v>
      </c>
      <c r="G2656" s="1" t="s">
        <v>260</v>
      </c>
      <c r="H2656" s="20" t="n">
        <v>2250</v>
      </c>
      <c r="I2656" s="21" t="n">
        <v>16.66</v>
      </c>
      <c r="J2656" s="20" t="n">
        <f aca="false">H2656*I2656</f>
        <v>37485</v>
      </c>
      <c r="K2656" s="22" t="n">
        <v>1.4</v>
      </c>
      <c r="L2656" s="23" t="n">
        <f aca="false">H2656*K2656</f>
        <v>3150</v>
      </c>
      <c r="M2656" s="23" t="n">
        <v>2500</v>
      </c>
      <c r="N2656" s="24" t="n">
        <f aca="false">L2656-M2656</f>
        <v>650</v>
      </c>
      <c r="O2656" s="25" t="n">
        <f aca="false">IF(L2656&gt;=M2656,1,0)</f>
        <v>1</v>
      </c>
      <c r="P2656" s="26" t="n">
        <v>0.882415254237288</v>
      </c>
      <c r="Q2656" s="26" t="n">
        <v>0.093736311870346</v>
      </c>
      <c r="R2656" s="25" t="n">
        <v>67</v>
      </c>
      <c r="S2656" s="21" t="n">
        <v>10</v>
      </c>
    </row>
    <row r="2657" customFormat="false" ht="15" hidden="false" customHeight="true" outlineLevel="0" collapsed="false">
      <c r="A2657" s="19" t="n">
        <v>46114</v>
      </c>
      <c r="B2657" s="1" t="s">
        <v>497</v>
      </c>
      <c r="C2657" s="1" t="s">
        <v>190</v>
      </c>
      <c r="D2657" s="1" t="n">
        <v>34</v>
      </c>
      <c r="E2657" s="1" t="s">
        <v>16</v>
      </c>
      <c r="F2657" s="1" t="s">
        <v>300</v>
      </c>
      <c r="G2657" s="1" t="s">
        <v>260</v>
      </c>
      <c r="H2657" s="20" t="n">
        <v>1800</v>
      </c>
      <c r="I2657" s="21" t="n">
        <v>16.66</v>
      </c>
      <c r="J2657" s="20" t="n">
        <f aca="false">H2657*I2657</f>
        <v>29988</v>
      </c>
      <c r="K2657" s="22" t="n">
        <v>1.4</v>
      </c>
      <c r="L2657" s="23" t="n">
        <f aca="false">H2657*K2657</f>
        <v>2520</v>
      </c>
      <c r="M2657" s="23" t="n">
        <v>2500</v>
      </c>
      <c r="N2657" s="24" t="n">
        <f aca="false">L2657-M2657</f>
        <v>20</v>
      </c>
      <c r="O2657" s="25" t="n">
        <f aca="false">IF(L2657&gt;=M2657,1,0)</f>
        <v>1</v>
      </c>
      <c r="P2657" s="26" t="n">
        <v>0.905434782608696</v>
      </c>
      <c r="Q2657" s="26" t="n">
        <v>0.0807489760093622</v>
      </c>
      <c r="R2657" s="25" t="n">
        <v>78</v>
      </c>
      <c r="S2657" s="21" t="n">
        <v>8</v>
      </c>
    </row>
    <row r="2658" customFormat="false" ht="15" hidden="false" customHeight="true" outlineLevel="0" collapsed="false">
      <c r="A2658" s="19" t="n">
        <v>46114</v>
      </c>
      <c r="B2658" s="1" t="s">
        <v>497</v>
      </c>
      <c r="C2658" s="1" t="s">
        <v>190</v>
      </c>
      <c r="D2658" s="1" t="n">
        <v>35</v>
      </c>
      <c r="E2658" s="1" t="s">
        <v>16</v>
      </c>
      <c r="F2658" s="1" t="s">
        <v>300</v>
      </c>
      <c r="G2658" s="1" t="s">
        <v>260</v>
      </c>
      <c r="H2658" s="20" t="n">
        <v>2260</v>
      </c>
      <c r="I2658" s="21" t="n">
        <v>16.66</v>
      </c>
      <c r="J2658" s="20" t="n">
        <f aca="false">H2658*I2658</f>
        <v>37651.6</v>
      </c>
      <c r="K2658" s="22" t="n">
        <v>1.4</v>
      </c>
      <c r="L2658" s="23" t="n">
        <f aca="false">H2658*K2658</f>
        <v>3164</v>
      </c>
      <c r="M2658" s="23" t="n">
        <v>2500</v>
      </c>
      <c r="N2658" s="24" t="n">
        <f aca="false">L2658-M2658</f>
        <v>664</v>
      </c>
      <c r="O2658" s="25" t="n">
        <f aca="false">IF(L2658&gt;=M2658,1,0)</f>
        <v>1</v>
      </c>
      <c r="P2658" s="26" t="n">
        <v>0.912102713178295</v>
      </c>
      <c r="Q2658" s="26" t="n">
        <v>0.0995555555555556</v>
      </c>
      <c r="R2658" s="25" t="n">
        <v>75</v>
      </c>
      <c r="S2658" s="21" t="n">
        <v>10</v>
      </c>
    </row>
    <row r="2659" customFormat="false" ht="15" hidden="false" customHeight="true" outlineLevel="0" collapsed="false">
      <c r="A2659" s="19" t="n">
        <v>46114</v>
      </c>
      <c r="B2659" s="1" t="s">
        <v>497</v>
      </c>
      <c r="C2659" s="1" t="s">
        <v>190</v>
      </c>
      <c r="D2659" s="1" t="n">
        <v>36</v>
      </c>
      <c r="E2659" s="1" t="s">
        <v>16</v>
      </c>
      <c r="F2659" s="1" t="s">
        <v>501</v>
      </c>
      <c r="G2659" s="1" t="s">
        <v>260</v>
      </c>
      <c r="H2659" s="20" t="n">
        <v>1750</v>
      </c>
      <c r="I2659" s="21" t="n">
        <v>19.19</v>
      </c>
      <c r="J2659" s="20" t="n">
        <f aca="false">H2659*I2659</f>
        <v>33582.5</v>
      </c>
      <c r="K2659" s="22" t="n">
        <v>1.51</v>
      </c>
      <c r="L2659" s="23" t="n">
        <f aca="false">H2659*K2659</f>
        <v>2642.5</v>
      </c>
      <c r="M2659" s="23" t="n">
        <v>2500</v>
      </c>
      <c r="N2659" s="24" t="n">
        <f aca="false">L2659-M2659</f>
        <v>142.5</v>
      </c>
      <c r="O2659" s="25" t="n">
        <f aca="false">IF(L2659&gt;=M2659,1,0)</f>
        <v>1</v>
      </c>
      <c r="P2659" s="26" t="n">
        <v>0.818287037037037</v>
      </c>
      <c r="Q2659" s="26" t="n">
        <v>0.123601491742142</v>
      </c>
      <c r="R2659" s="25" t="n">
        <v>67</v>
      </c>
      <c r="S2659" s="21" t="n">
        <v>10</v>
      </c>
    </row>
    <row r="2660" customFormat="false" ht="15" hidden="false" customHeight="true" outlineLevel="0" collapsed="false">
      <c r="A2660" s="19" t="n">
        <v>46114</v>
      </c>
      <c r="B2660" s="1" t="s">
        <v>497</v>
      </c>
      <c r="C2660" s="1" t="s">
        <v>190</v>
      </c>
      <c r="D2660" s="1" t="n">
        <v>37</v>
      </c>
      <c r="E2660" s="1" t="s">
        <v>16</v>
      </c>
      <c r="F2660" s="1" t="s">
        <v>300</v>
      </c>
      <c r="G2660" s="1" t="s">
        <v>260</v>
      </c>
      <c r="H2660" s="20" t="n">
        <v>2360</v>
      </c>
      <c r="I2660" s="21" t="n">
        <v>16.66</v>
      </c>
      <c r="J2660" s="20" t="n">
        <f aca="false">H2660*I2660</f>
        <v>39317.6</v>
      </c>
      <c r="K2660" s="22" t="n">
        <v>1.4</v>
      </c>
      <c r="L2660" s="23" t="n">
        <f aca="false">H2660*K2660</f>
        <v>3304</v>
      </c>
      <c r="M2660" s="23" t="n">
        <v>2500</v>
      </c>
      <c r="N2660" s="24" t="n">
        <f aca="false">L2660-M2660</f>
        <v>804</v>
      </c>
      <c r="O2660" s="25" t="n">
        <f aca="false">IF(L2660&gt;=M2660,1,0)</f>
        <v>1</v>
      </c>
      <c r="P2660" s="26" t="n">
        <v>0.96793697685869</v>
      </c>
      <c r="Q2660" s="26" t="n">
        <v>0.0828233374133007</v>
      </c>
      <c r="R2660" s="25" t="n">
        <v>75</v>
      </c>
      <c r="S2660" s="21" t="n">
        <v>10</v>
      </c>
    </row>
    <row r="2661" customFormat="false" ht="15" hidden="false" customHeight="true" outlineLevel="0" collapsed="false">
      <c r="A2661" s="19" t="n">
        <v>46114</v>
      </c>
      <c r="B2661" s="1" t="s">
        <v>497</v>
      </c>
      <c r="C2661" s="1" t="s">
        <v>190</v>
      </c>
      <c r="D2661" s="1" t="n">
        <v>38</v>
      </c>
      <c r="E2661" s="1" t="s">
        <v>16</v>
      </c>
      <c r="F2661" s="1" t="s">
        <v>300</v>
      </c>
      <c r="G2661" s="1" t="s">
        <v>260</v>
      </c>
      <c r="H2661" s="20" t="n">
        <v>1900</v>
      </c>
      <c r="I2661" s="21" t="n">
        <v>16.66</v>
      </c>
      <c r="J2661" s="20" t="n">
        <f aca="false">H2661*I2661</f>
        <v>31654</v>
      </c>
      <c r="K2661" s="22" t="n">
        <v>1.4</v>
      </c>
      <c r="L2661" s="23" t="n">
        <f aca="false">H2661*K2661</f>
        <v>2660</v>
      </c>
      <c r="M2661" s="23" t="n">
        <v>2500</v>
      </c>
      <c r="N2661" s="24" t="n">
        <f aca="false">L2661-M2661</f>
        <v>160</v>
      </c>
      <c r="O2661" s="25" t="n">
        <f aca="false">IF(L2661&gt;=M2661,1,0)</f>
        <v>1</v>
      </c>
      <c r="P2661" s="26" t="n">
        <v>0.914326978625072</v>
      </c>
      <c r="Q2661" s="26" t="n">
        <v>0.0719874804381847</v>
      </c>
      <c r="R2661" s="25" t="n">
        <v>82</v>
      </c>
      <c r="S2661" s="21" t="n">
        <v>8</v>
      </c>
    </row>
    <row r="2662" customFormat="false" ht="15" hidden="false" customHeight="true" outlineLevel="0" collapsed="false">
      <c r="A2662" s="19" t="n">
        <v>46115</v>
      </c>
      <c r="B2662" s="1" t="s">
        <v>497</v>
      </c>
      <c r="C2662" s="1" t="s">
        <v>138</v>
      </c>
      <c r="D2662" s="1" t="n">
        <v>1</v>
      </c>
      <c r="E2662" s="1" t="s">
        <v>401</v>
      </c>
      <c r="F2662" s="1" t="s">
        <v>426</v>
      </c>
      <c r="G2662" s="1" t="s">
        <v>149</v>
      </c>
      <c r="H2662" s="20" t="n">
        <v>1400</v>
      </c>
      <c r="I2662" s="21" t="n">
        <v>22.31</v>
      </c>
      <c r="J2662" s="20" t="n">
        <f aca="false">H2662*I2662</f>
        <v>31234</v>
      </c>
      <c r="K2662" s="22" t="n">
        <v>2.75</v>
      </c>
      <c r="L2662" s="23" t="n">
        <f aca="false">H2662*K2662</f>
        <v>3850</v>
      </c>
      <c r="M2662" s="23" t="n">
        <v>2500</v>
      </c>
      <c r="N2662" s="24" t="n">
        <f aca="false">L2662-M2662</f>
        <v>1350</v>
      </c>
      <c r="O2662" s="25" t="n">
        <f aca="false">IF(L2662&gt;=M2662,1,0)</f>
        <v>1</v>
      </c>
      <c r="P2662" s="26" t="n">
        <v>0.7712</v>
      </c>
      <c r="Q2662" s="26" t="n">
        <v>0.1259</v>
      </c>
      <c r="R2662" s="25" t="n">
        <v>75</v>
      </c>
      <c r="S2662" s="21" t="n">
        <v>9</v>
      </c>
    </row>
    <row r="2663" customFormat="false" ht="15" hidden="false" customHeight="true" outlineLevel="0" collapsed="false">
      <c r="A2663" s="19" t="n">
        <v>46115</v>
      </c>
      <c r="B2663" s="1" t="s">
        <v>497</v>
      </c>
      <c r="C2663" s="1" t="s">
        <v>138</v>
      </c>
      <c r="D2663" s="1" t="n">
        <v>2</v>
      </c>
      <c r="E2663" s="1" t="s">
        <v>13</v>
      </c>
      <c r="F2663" s="1" t="s">
        <v>482</v>
      </c>
      <c r="G2663" s="1" t="s">
        <v>149</v>
      </c>
      <c r="H2663" s="20" t="n">
        <v>1800</v>
      </c>
      <c r="I2663" s="21" t="n">
        <v>12.91</v>
      </c>
      <c r="J2663" s="20" t="n">
        <f aca="false">H2663*I2663</f>
        <v>23238</v>
      </c>
      <c r="K2663" s="22" t="n">
        <v>1</v>
      </c>
      <c r="L2663" s="23" t="n">
        <f aca="false">H2663*K2663</f>
        <v>1800</v>
      </c>
      <c r="M2663" s="23" t="n">
        <v>2500</v>
      </c>
      <c r="N2663" s="24" t="n">
        <f aca="false">L2663-M2663</f>
        <v>-700</v>
      </c>
      <c r="O2663" s="25" t="n">
        <f aca="false">IF(L2663&gt;=M2663,1,0)</f>
        <v>0</v>
      </c>
      <c r="P2663" s="26" t="n">
        <v>0.7624</v>
      </c>
      <c r="Q2663" s="26" t="n">
        <v>0.0594</v>
      </c>
      <c r="R2663" s="25" t="n">
        <v>61</v>
      </c>
      <c r="S2663" s="21" t="n">
        <v>8</v>
      </c>
    </row>
    <row r="2664" customFormat="false" ht="15" hidden="false" customHeight="true" outlineLevel="0" collapsed="false">
      <c r="A2664" s="19" t="n">
        <v>46115</v>
      </c>
      <c r="B2664" s="1" t="s">
        <v>497</v>
      </c>
      <c r="C2664" s="1" t="s">
        <v>138</v>
      </c>
      <c r="D2664" s="1" t="n">
        <v>3</v>
      </c>
      <c r="E2664" s="1" t="s">
        <v>13</v>
      </c>
      <c r="F2664" s="1" t="s">
        <v>472</v>
      </c>
      <c r="G2664" s="1" t="s">
        <v>149</v>
      </c>
      <c r="H2664" s="20" t="n">
        <v>1200</v>
      </c>
      <c r="I2664" s="21" t="n">
        <v>21.71</v>
      </c>
      <c r="J2664" s="20" t="n">
        <f aca="false">H2664*I2664</f>
        <v>26052</v>
      </c>
      <c r="K2664" s="22" t="n">
        <v>1.5</v>
      </c>
      <c r="L2664" s="23" t="n">
        <f aca="false">H2664*K2664</f>
        <v>1800</v>
      </c>
      <c r="M2664" s="23" t="n">
        <v>2500</v>
      </c>
      <c r="N2664" s="24" t="n">
        <f aca="false">L2664-M2664</f>
        <v>-700</v>
      </c>
      <c r="O2664" s="25" t="n">
        <f aca="false">IF(L2664&gt;=M2664,1,0)</f>
        <v>0</v>
      </c>
      <c r="P2664" s="26" t="n">
        <v>0.8146</v>
      </c>
      <c r="Q2664" s="26" t="n">
        <v>0.149</v>
      </c>
      <c r="R2664" s="25" t="n">
        <v>69</v>
      </c>
      <c r="S2664" s="21" t="n">
        <v>8</v>
      </c>
    </row>
    <row r="2665" customFormat="false" ht="15" hidden="false" customHeight="true" outlineLevel="0" collapsed="false">
      <c r="A2665" s="19" t="n">
        <v>46115</v>
      </c>
      <c r="B2665" s="1" t="s">
        <v>497</v>
      </c>
      <c r="C2665" s="1" t="s">
        <v>138</v>
      </c>
      <c r="D2665" s="1" t="n">
        <v>4</v>
      </c>
      <c r="E2665" s="1" t="s">
        <v>145</v>
      </c>
      <c r="F2665" s="1" t="s">
        <v>211</v>
      </c>
      <c r="G2665" s="1" t="s">
        <v>215</v>
      </c>
      <c r="H2665" s="20" t="n">
        <v>1400</v>
      </c>
      <c r="I2665" s="21" t="n">
        <v>21.54</v>
      </c>
      <c r="J2665" s="20" t="n">
        <f aca="false">H2665*I2665</f>
        <v>30156</v>
      </c>
      <c r="K2665" s="22" t="n">
        <v>3</v>
      </c>
      <c r="L2665" s="23" t="n">
        <f aca="false">H2665*K2665</f>
        <v>4200</v>
      </c>
      <c r="M2665" s="23" t="n">
        <v>2500</v>
      </c>
      <c r="N2665" s="24" t="n">
        <f aca="false">L2665-M2665</f>
        <v>1700</v>
      </c>
      <c r="O2665" s="25" t="n">
        <f aca="false">IF(L2665&gt;=M2665,1,0)</f>
        <v>1</v>
      </c>
      <c r="P2665" s="26" t="n">
        <v>0.7558</v>
      </c>
      <c r="Q2665" s="26" t="n">
        <v>0.0847</v>
      </c>
      <c r="R2665" s="25" t="n">
        <v>74</v>
      </c>
      <c r="S2665" s="21" t="n">
        <v>9</v>
      </c>
    </row>
    <row r="2666" customFormat="false" ht="15" hidden="false" customHeight="true" outlineLevel="0" collapsed="false">
      <c r="A2666" s="19" t="n">
        <v>46115</v>
      </c>
      <c r="B2666" s="1" t="s">
        <v>497</v>
      </c>
      <c r="C2666" s="1" t="s">
        <v>138</v>
      </c>
      <c r="D2666" s="1" t="n">
        <v>5</v>
      </c>
      <c r="E2666" s="1" t="s">
        <v>13</v>
      </c>
      <c r="F2666" s="1" t="s">
        <v>482</v>
      </c>
      <c r="G2666" s="1" t="s">
        <v>149</v>
      </c>
      <c r="H2666" s="20" t="n">
        <v>2350</v>
      </c>
      <c r="I2666" s="21" t="n">
        <v>12.91</v>
      </c>
      <c r="J2666" s="20" t="n">
        <f aca="false">H2666*I2666</f>
        <v>30338.5</v>
      </c>
      <c r="K2666" s="22" t="n">
        <v>1</v>
      </c>
      <c r="L2666" s="23" t="n">
        <f aca="false">H2666*K2666</f>
        <v>2350</v>
      </c>
      <c r="M2666" s="23" t="n">
        <v>2500</v>
      </c>
      <c r="N2666" s="24" t="n">
        <f aca="false">L2666-M2666</f>
        <v>-150</v>
      </c>
      <c r="O2666" s="25" t="n">
        <f aca="false">IF(L2666&gt;=M2666,1,0)</f>
        <v>0</v>
      </c>
      <c r="P2666" s="26" t="n">
        <v>0.8794</v>
      </c>
      <c r="Q2666" s="26" t="n">
        <v>0.0925</v>
      </c>
      <c r="R2666" s="25" t="n">
        <v>61</v>
      </c>
      <c r="S2666" s="21" t="n">
        <v>10</v>
      </c>
    </row>
    <row r="2667" customFormat="false" ht="15" hidden="false" customHeight="true" outlineLevel="0" collapsed="false">
      <c r="A2667" s="19" t="n">
        <v>46115</v>
      </c>
      <c r="B2667" s="1" t="s">
        <v>497</v>
      </c>
      <c r="C2667" s="1" t="s">
        <v>138</v>
      </c>
      <c r="D2667" s="1" t="n">
        <v>6</v>
      </c>
      <c r="E2667" s="1" t="s">
        <v>401</v>
      </c>
      <c r="F2667" s="1" t="s">
        <v>443</v>
      </c>
      <c r="G2667" s="1" t="s">
        <v>444</v>
      </c>
      <c r="H2667" s="20" t="n">
        <v>1400</v>
      </c>
      <c r="I2667" s="21" t="n">
        <v>26.24</v>
      </c>
      <c r="J2667" s="20" t="n">
        <f aca="false">H2667*I2667</f>
        <v>36736</v>
      </c>
      <c r="K2667" s="22" t="n">
        <v>3</v>
      </c>
      <c r="L2667" s="23" t="n">
        <f aca="false">H2667*K2667</f>
        <v>4200</v>
      </c>
      <c r="M2667" s="23" t="n">
        <v>2500</v>
      </c>
      <c r="N2667" s="24" t="n">
        <f aca="false">L2667-M2667</f>
        <v>1700</v>
      </c>
      <c r="O2667" s="25" t="n">
        <f aca="false">IF(L2667&gt;=M2667,1,0)</f>
        <v>1</v>
      </c>
      <c r="P2667" s="26" t="n">
        <v>0.7306</v>
      </c>
      <c r="Q2667" s="26" t="n">
        <v>0.1169</v>
      </c>
      <c r="R2667" s="25" t="n">
        <v>83</v>
      </c>
      <c r="S2667" s="21" t="n">
        <v>10</v>
      </c>
    </row>
    <row r="2668" customFormat="false" ht="15" hidden="false" customHeight="true" outlineLevel="0" collapsed="false">
      <c r="A2668" s="19" t="n">
        <v>46115</v>
      </c>
      <c r="B2668" s="1" t="s">
        <v>497</v>
      </c>
      <c r="C2668" s="1" t="s">
        <v>138</v>
      </c>
      <c r="D2668" s="1" t="n">
        <v>7</v>
      </c>
      <c r="E2668" s="1" t="s">
        <v>13</v>
      </c>
      <c r="F2668" s="1" t="s">
        <v>199</v>
      </c>
      <c r="G2668" s="1" t="s">
        <v>149</v>
      </c>
      <c r="H2668" s="20" t="n">
        <v>1550</v>
      </c>
      <c r="I2668" s="21" t="n">
        <v>20.43</v>
      </c>
      <c r="J2668" s="20" t="n">
        <f aca="false">H2668*I2668</f>
        <v>31666.5</v>
      </c>
      <c r="K2668" s="22" t="n">
        <v>2.2</v>
      </c>
      <c r="L2668" s="23" t="n">
        <f aca="false">H2668*K2668</f>
        <v>3410</v>
      </c>
      <c r="M2668" s="23" t="n">
        <v>2500</v>
      </c>
      <c r="N2668" s="24" t="n">
        <f aca="false">L2668-M2668</f>
        <v>910.000000000001</v>
      </c>
      <c r="O2668" s="25" t="n">
        <f aca="false">IF(L2668&gt;=M2668,1,0)</f>
        <v>1</v>
      </c>
      <c r="P2668" s="26" t="n">
        <v>0.8058</v>
      </c>
      <c r="Q2668" s="26" t="n">
        <v>0.1338</v>
      </c>
      <c r="R2668" s="25" t="n">
        <v>71</v>
      </c>
      <c r="S2668" s="21" t="n">
        <v>9</v>
      </c>
    </row>
    <row r="2669" customFormat="false" ht="15" hidden="false" customHeight="true" outlineLevel="0" collapsed="false">
      <c r="A2669" s="19" t="n">
        <v>46115</v>
      </c>
      <c r="B2669" s="1" t="s">
        <v>497</v>
      </c>
      <c r="C2669" s="1" t="s">
        <v>138</v>
      </c>
      <c r="D2669" s="1" t="n">
        <v>8</v>
      </c>
      <c r="E2669" s="1" t="s">
        <v>13</v>
      </c>
      <c r="F2669" s="1" t="s">
        <v>472</v>
      </c>
      <c r="G2669" s="1" t="s">
        <v>149</v>
      </c>
      <c r="H2669" s="20" t="n">
        <v>1300</v>
      </c>
      <c r="I2669" s="21" t="n">
        <v>21.71</v>
      </c>
      <c r="J2669" s="20" t="n">
        <f aca="false">H2669*I2669</f>
        <v>28223</v>
      </c>
      <c r="K2669" s="22" t="n">
        <v>1.5</v>
      </c>
      <c r="L2669" s="23" t="n">
        <f aca="false">H2669*K2669</f>
        <v>1950</v>
      </c>
      <c r="M2669" s="23" t="n">
        <v>2500</v>
      </c>
      <c r="N2669" s="24" t="n">
        <f aca="false">L2669-M2669</f>
        <v>-550</v>
      </c>
      <c r="O2669" s="25" t="n">
        <f aca="false">IF(L2669&gt;=M2669,1,0)</f>
        <v>0</v>
      </c>
      <c r="P2669" s="26" t="n">
        <v>0.7879</v>
      </c>
      <c r="Q2669" s="26" t="n">
        <v>0.1527</v>
      </c>
      <c r="R2669" s="25" t="n">
        <v>73</v>
      </c>
      <c r="S2669" s="21" t="n">
        <v>8</v>
      </c>
    </row>
    <row r="2670" customFormat="false" ht="15" hidden="false" customHeight="true" outlineLevel="0" collapsed="false">
      <c r="A2670" s="19" t="n">
        <v>46115</v>
      </c>
      <c r="B2670" s="1" t="s">
        <v>497</v>
      </c>
      <c r="C2670" s="1" t="s">
        <v>138</v>
      </c>
      <c r="D2670" s="1" t="n">
        <v>9</v>
      </c>
      <c r="E2670" s="1" t="s">
        <v>16</v>
      </c>
      <c r="F2670" s="1" t="s">
        <v>440</v>
      </c>
      <c r="G2670" s="1" t="s">
        <v>490</v>
      </c>
      <c r="H2670" s="20" t="n">
        <v>1200</v>
      </c>
      <c r="I2670" s="21" t="n">
        <v>17.84</v>
      </c>
      <c r="J2670" s="20" t="n">
        <f aca="false">H2670*I2670</f>
        <v>21408</v>
      </c>
      <c r="K2670" s="22" t="n">
        <v>1.4</v>
      </c>
      <c r="L2670" s="23" t="n">
        <f aca="false">H2670*K2670</f>
        <v>1680</v>
      </c>
      <c r="M2670" s="23" t="n">
        <v>2500</v>
      </c>
      <c r="N2670" s="24" t="n">
        <f aca="false">L2670-M2670</f>
        <v>-820</v>
      </c>
      <c r="O2670" s="25" t="n">
        <f aca="false">IF(L2670&gt;=M2670,1,0)</f>
        <v>0</v>
      </c>
      <c r="P2670" s="26" t="n">
        <v>0.6326</v>
      </c>
      <c r="Q2670" s="26" t="n">
        <v>0.1417</v>
      </c>
      <c r="R2670" s="25" t="n">
        <v>58</v>
      </c>
      <c r="S2670" s="21" t="n">
        <v>10</v>
      </c>
    </row>
    <row r="2671" customFormat="false" ht="15" hidden="false" customHeight="true" outlineLevel="0" collapsed="false">
      <c r="A2671" s="19" t="n">
        <v>46115</v>
      </c>
      <c r="B2671" s="1" t="s">
        <v>497</v>
      </c>
      <c r="C2671" s="1" t="s">
        <v>138</v>
      </c>
      <c r="D2671" s="1" t="n">
        <v>10</v>
      </c>
      <c r="E2671" s="1" t="s">
        <v>401</v>
      </c>
      <c r="F2671" s="1" t="s">
        <v>491</v>
      </c>
      <c r="G2671" s="1" t="s">
        <v>499</v>
      </c>
      <c r="H2671" s="20" t="n">
        <v>850</v>
      </c>
      <c r="I2671" s="21" t="n">
        <v>22.63</v>
      </c>
      <c r="J2671" s="20" t="n">
        <f aca="false">H2671*I2671</f>
        <v>19235.5</v>
      </c>
      <c r="K2671" s="22" t="n">
        <v>2.75</v>
      </c>
      <c r="L2671" s="23" t="n">
        <f aca="false">H2671*K2671</f>
        <v>2337.5</v>
      </c>
      <c r="M2671" s="23" t="n">
        <v>2500</v>
      </c>
      <c r="N2671" s="24" t="n">
        <f aca="false">L2671-M2671</f>
        <v>-162.5</v>
      </c>
      <c r="O2671" s="25" t="n">
        <f aca="false">IF(L2671&gt;=M2671,1,0)</f>
        <v>0</v>
      </c>
      <c r="P2671" s="26" t="n">
        <v>0.4554</v>
      </c>
      <c r="Q2671" s="26" t="n">
        <v>0.26</v>
      </c>
      <c r="R2671" s="25" t="n">
        <v>67</v>
      </c>
      <c r="S2671" s="21" t="n">
        <v>10</v>
      </c>
    </row>
    <row r="2672" customFormat="false" ht="15" hidden="false" customHeight="true" outlineLevel="0" collapsed="false">
      <c r="A2672" s="19" t="n">
        <v>46115</v>
      </c>
      <c r="B2672" s="1" t="s">
        <v>497</v>
      </c>
      <c r="C2672" s="1" t="s">
        <v>138</v>
      </c>
      <c r="D2672" s="1" t="n">
        <v>11</v>
      </c>
      <c r="E2672" s="1" t="s">
        <v>401</v>
      </c>
      <c r="F2672" s="1" t="s">
        <v>426</v>
      </c>
      <c r="G2672" s="1" t="s">
        <v>498</v>
      </c>
      <c r="H2672" s="20" t="n">
        <v>1000</v>
      </c>
      <c r="I2672" s="21" t="n">
        <v>22.31</v>
      </c>
      <c r="J2672" s="20" t="n">
        <f aca="false">H2672*I2672</f>
        <v>22310</v>
      </c>
      <c r="K2672" s="22" t="n">
        <v>2.75</v>
      </c>
      <c r="L2672" s="23" t="n">
        <f aca="false">H2672*K2672</f>
        <v>2750</v>
      </c>
      <c r="M2672" s="23" t="n">
        <v>2500</v>
      </c>
      <c r="N2672" s="24" t="n">
        <f aca="false">L2672-M2672</f>
        <v>250</v>
      </c>
      <c r="O2672" s="25" t="n">
        <f aca="false">IF(L2672&gt;=M2672,1,0)</f>
        <v>1</v>
      </c>
      <c r="P2672" s="26" t="n">
        <v>0.5025</v>
      </c>
      <c r="Q2672" s="26" t="n">
        <v>0.27</v>
      </c>
      <c r="R2672" s="25" t="n">
        <v>71</v>
      </c>
      <c r="S2672" s="21" t="n">
        <v>10</v>
      </c>
    </row>
    <row r="2673" customFormat="false" ht="15" hidden="false" customHeight="true" outlineLevel="0" collapsed="false">
      <c r="A2673" s="19" t="n">
        <v>46115</v>
      </c>
      <c r="B2673" s="1" t="s">
        <v>497</v>
      </c>
      <c r="C2673" s="1" t="s">
        <v>138</v>
      </c>
      <c r="D2673" s="1" t="n">
        <v>12</v>
      </c>
      <c r="E2673" s="1" t="s">
        <v>401</v>
      </c>
      <c r="F2673" s="1" t="s">
        <v>491</v>
      </c>
      <c r="G2673" s="1" t="s">
        <v>483</v>
      </c>
      <c r="H2673" s="20" t="n">
        <v>1000</v>
      </c>
      <c r="I2673" s="21" t="n">
        <v>22.63</v>
      </c>
      <c r="J2673" s="20" t="n">
        <f aca="false">H2673*I2673</f>
        <v>22630</v>
      </c>
      <c r="K2673" s="22" t="n">
        <v>2.75</v>
      </c>
      <c r="L2673" s="23" t="n">
        <f aca="false">H2673*K2673</f>
        <v>2750</v>
      </c>
      <c r="M2673" s="23" t="n">
        <v>2500</v>
      </c>
      <c r="N2673" s="24" t="n">
        <f aca="false">L2673-M2673</f>
        <v>250</v>
      </c>
      <c r="O2673" s="25" t="n">
        <f aca="false">IF(L2673&gt;=M2673,1,0)</f>
        <v>1</v>
      </c>
      <c r="P2673" s="26" t="n">
        <v>0.5056</v>
      </c>
      <c r="Q2673" s="26" t="n">
        <v>0.1871</v>
      </c>
      <c r="R2673" s="25" t="n">
        <v>71</v>
      </c>
      <c r="S2673" s="21" t="n">
        <v>10</v>
      </c>
    </row>
    <row r="2674" customFormat="false" ht="15" hidden="false" customHeight="true" outlineLevel="0" collapsed="false">
      <c r="A2674" s="19" t="n">
        <v>46115</v>
      </c>
      <c r="B2674" s="1" t="s">
        <v>497</v>
      </c>
      <c r="C2674" s="1" t="s">
        <v>138</v>
      </c>
      <c r="D2674" s="1" t="n">
        <v>13</v>
      </c>
      <c r="E2674" s="1" t="s">
        <v>10</v>
      </c>
      <c r="F2674" s="1" t="s">
        <v>167</v>
      </c>
      <c r="G2674" s="1" t="s">
        <v>208</v>
      </c>
      <c r="H2674" s="20" t="n">
        <v>1700</v>
      </c>
      <c r="I2674" s="21" t="n">
        <v>18.43</v>
      </c>
      <c r="J2674" s="20" t="n">
        <f aca="false">H2674*I2674</f>
        <v>31331</v>
      </c>
      <c r="K2674" s="22" t="n">
        <v>1.53</v>
      </c>
      <c r="L2674" s="23" t="n">
        <f aca="false">H2674*K2674</f>
        <v>2601</v>
      </c>
      <c r="M2674" s="23" t="n">
        <v>2500</v>
      </c>
      <c r="N2674" s="24" t="n">
        <f aca="false">L2674-M2674</f>
        <v>101</v>
      </c>
      <c r="O2674" s="25" t="n">
        <f aca="false">IF(L2674&gt;=M2674,1,0)</f>
        <v>1</v>
      </c>
      <c r="P2674" s="26" t="n">
        <v>0.8988</v>
      </c>
      <c r="Q2674" s="26" t="n">
        <v>0.0988</v>
      </c>
      <c r="R2674" s="25" t="n">
        <v>72</v>
      </c>
      <c r="S2674" s="21" t="n">
        <v>8</v>
      </c>
    </row>
    <row r="2675" customFormat="false" ht="15" hidden="false" customHeight="true" outlineLevel="0" collapsed="false">
      <c r="A2675" s="19" t="n">
        <v>46115</v>
      </c>
      <c r="B2675" s="1" t="s">
        <v>497</v>
      </c>
      <c r="C2675" s="1" t="s">
        <v>138</v>
      </c>
      <c r="D2675" s="1" t="n">
        <v>14</v>
      </c>
      <c r="E2675" s="1" t="s">
        <v>10</v>
      </c>
      <c r="F2675" s="1" t="s">
        <v>160</v>
      </c>
      <c r="G2675" s="1" t="s">
        <v>161</v>
      </c>
      <c r="H2675" s="20" t="n">
        <v>1450</v>
      </c>
      <c r="I2675" s="21" t="n">
        <v>22.05</v>
      </c>
      <c r="J2675" s="20" t="n">
        <f aca="false">H2675*I2675</f>
        <v>31972.5</v>
      </c>
      <c r="K2675" s="22" t="n">
        <v>1.83</v>
      </c>
      <c r="L2675" s="23" t="n">
        <f aca="false">H2675*K2675</f>
        <v>2653.5</v>
      </c>
      <c r="M2675" s="23" t="n">
        <v>2500</v>
      </c>
      <c r="N2675" s="24" t="n">
        <f aca="false">L2675-M2675</f>
        <v>153.5</v>
      </c>
      <c r="O2675" s="25" t="n">
        <f aca="false">IF(L2675&gt;=M2675,1,0)</f>
        <v>1</v>
      </c>
      <c r="P2675" s="26" t="n">
        <v>0.9332</v>
      </c>
      <c r="Q2675" s="26" t="n">
        <v>0.1462</v>
      </c>
      <c r="R2675" s="25" t="n">
        <v>72</v>
      </c>
      <c r="S2675" s="21" t="n">
        <v>8</v>
      </c>
    </row>
    <row r="2676" customFormat="false" ht="15" hidden="false" customHeight="true" outlineLevel="0" collapsed="false">
      <c r="A2676" s="19" t="n">
        <v>46115</v>
      </c>
      <c r="B2676" s="1" t="s">
        <v>497</v>
      </c>
      <c r="C2676" s="1" t="s">
        <v>138</v>
      </c>
      <c r="D2676" s="1" t="n">
        <v>15</v>
      </c>
      <c r="E2676" s="1" t="s">
        <v>10</v>
      </c>
      <c r="F2676" s="1" t="s">
        <v>160</v>
      </c>
      <c r="G2676" s="1" t="s">
        <v>161</v>
      </c>
      <c r="H2676" s="20" t="n">
        <v>1500</v>
      </c>
      <c r="I2676" s="21" t="n">
        <v>22.05</v>
      </c>
      <c r="J2676" s="20" t="n">
        <f aca="false">H2676*I2676</f>
        <v>33075</v>
      </c>
      <c r="K2676" s="22" t="n">
        <v>1.83</v>
      </c>
      <c r="L2676" s="23" t="n">
        <f aca="false">H2676*K2676</f>
        <v>2745</v>
      </c>
      <c r="M2676" s="23" t="n">
        <v>2500</v>
      </c>
      <c r="N2676" s="24" t="n">
        <f aca="false">L2676-M2676</f>
        <v>245</v>
      </c>
      <c r="O2676" s="25" t="n">
        <f aca="false">IF(L2676&gt;=M2676,1,0)</f>
        <v>1</v>
      </c>
      <c r="P2676" s="26" t="n">
        <v>0.8722</v>
      </c>
      <c r="Q2676" s="26" t="n">
        <v>0.1772</v>
      </c>
      <c r="R2676" s="25" t="n">
        <v>74</v>
      </c>
      <c r="S2676" s="21" t="n">
        <v>8</v>
      </c>
    </row>
    <row r="2677" customFormat="false" ht="15" hidden="false" customHeight="true" outlineLevel="0" collapsed="false">
      <c r="A2677" s="19" t="n">
        <v>46115</v>
      </c>
      <c r="B2677" s="1" t="s">
        <v>497</v>
      </c>
      <c r="C2677" s="1" t="s">
        <v>138</v>
      </c>
      <c r="D2677" s="1" t="n">
        <v>16</v>
      </c>
      <c r="E2677" s="1" t="s">
        <v>10</v>
      </c>
      <c r="F2677" s="1" t="s">
        <v>488</v>
      </c>
      <c r="G2677" s="1" t="s">
        <v>489</v>
      </c>
      <c r="H2677" s="20" t="n">
        <v>1850</v>
      </c>
      <c r="I2677" s="21" t="n">
        <v>15.86</v>
      </c>
      <c r="J2677" s="20" t="n">
        <f aca="false">H2677*I2677</f>
        <v>29341</v>
      </c>
      <c r="K2677" s="22" t="n">
        <v>1.46</v>
      </c>
      <c r="L2677" s="23" t="n">
        <f aca="false">H2677*K2677</f>
        <v>2701</v>
      </c>
      <c r="M2677" s="23" t="n">
        <v>2500</v>
      </c>
      <c r="N2677" s="24" t="n">
        <f aca="false">L2677-M2677</f>
        <v>201</v>
      </c>
      <c r="O2677" s="25" t="n">
        <f aca="false">IF(L2677&gt;=M2677,1,0)</f>
        <v>1</v>
      </c>
      <c r="P2677" s="26" t="n">
        <v>0.9297</v>
      </c>
      <c r="Q2677" s="26" t="n">
        <v>0.0925</v>
      </c>
      <c r="R2677" s="25" t="n">
        <v>64</v>
      </c>
      <c r="S2677" s="21" t="n">
        <v>8</v>
      </c>
    </row>
    <row r="2678" customFormat="false" ht="15" hidden="false" customHeight="true" outlineLevel="0" collapsed="false">
      <c r="A2678" s="19" t="n">
        <v>46115</v>
      </c>
      <c r="B2678" s="1" t="s">
        <v>497</v>
      </c>
      <c r="C2678" s="1" t="s">
        <v>164</v>
      </c>
      <c r="D2678" s="1" t="n">
        <v>17</v>
      </c>
      <c r="E2678" s="1" t="s">
        <v>10</v>
      </c>
      <c r="F2678" s="1" t="s">
        <v>492</v>
      </c>
      <c r="G2678" s="1" t="s">
        <v>493</v>
      </c>
      <c r="H2678" s="20" t="n">
        <v>1150</v>
      </c>
      <c r="I2678" s="21" t="n">
        <v>23.17</v>
      </c>
      <c r="J2678" s="20" t="n">
        <f aca="false">H2678*I2678</f>
        <v>26645.5</v>
      </c>
      <c r="K2678" s="22" t="n">
        <v>1.67</v>
      </c>
      <c r="L2678" s="23" t="n">
        <f aca="false">H2678*K2678</f>
        <v>1920.5</v>
      </c>
      <c r="M2678" s="23" t="n">
        <v>2500</v>
      </c>
      <c r="N2678" s="24" t="n">
        <f aca="false">L2678-M2678</f>
        <v>-579.5</v>
      </c>
      <c r="O2678" s="25" t="n">
        <f aca="false">IF(L2678&gt;=M2678,1,0)</f>
        <v>0</v>
      </c>
      <c r="P2678" s="26" t="n">
        <v>0.6255</v>
      </c>
      <c r="Q2678" s="26" t="n">
        <v>0.0657</v>
      </c>
      <c r="R2678" s="25" t="n">
        <v>74</v>
      </c>
      <c r="S2678" s="21" t="n">
        <v>10</v>
      </c>
    </row>
    <row r="2679" customFormat="false" ht="15" hidden="false" customHeight="true" outlineLevel="0" collapsed="false">
      <c r="A2679" s="19" t="n">
        <v>46115</v>
      </c>
      <c r="B2679" s="1" t="s">
        <v>497</v>
      </c>
      <c r="C2679" s="1" t="s">
        <v>164</v>
      </c>
      <c r="D2679" s="1" t="n">
        <v>18</v>
      </c>
      <c r="E2679" s="1" t="s">
        <v>10</v>
      </c>
      <c r="F2679" s="1" t="s">
        <v>160</v>
      </c>
      <c r="G2679" s="1" t="s">
        <v>161</v>
      </c>
      <c r="H2679" s="20" t="n">
        <v>1600</v>
      </c>
      <c r="I2679" s="21" t="n">
        <v>22.05</v>
      </c>
      <c r="J2679" s="20" t="n">
        <f aca="false">H2679*I2679</f>
        <v>35280</v>
      </c>
      <c r="K2679" s="22" t="n">
        <v>1.83</v>
      </c>
      <c r="L2679" s="23" t="n">
        <f aca="false">H2679*K2679</f>
        <v>2928</v>
      </c>
      <c r="M2679" s="23" t="n">
        <v>2500</v>
      </c>
      <c r="N2679" s="24" t="n">
        <f aca="false">L2679-M2679</f>
        <v>428</v>
      </c>
      <c r="O2679" s="25" t="n">
        <f aca="false">IF(L2679&gt;=M2679,1,0)</f>
        <v>1</v>
      </c>
      <c r="P2679" s="26" t="n">
        <v>0.9046</v>
      </c>
      <c r="Q2679" s="26" t="n">
        <v>0.0883</v>
      </c>
      <c r="R2679" s="25" t="n">
        <v>81</v>
      </c>
      <c r="S2679" s="21" t="n">
        <v>8</v>
      </c>
    </row>
    <row r="2680" customFormat="false" ht="15" hidden="false" customHeight="true" outlineLevel="0" collapsed="false">
      <c r="A2680" s="19" t="n">
        <v>46115</v>
      </c>
      <c r="B2680" s="1" t="s">
        <v>497</v>
      </c>
      <c r="C2680" s="1" t="s">
        <v>164</v>
      </c>
      <c r="D2680" s="1" t="n">
        <v>19</v>
      </c>
      <c r="E2680" s="1" t="s">
        <v>10</v>
      </c>
      <c r="F2680" s="1" t="s">
        <v>167</v>
      </c>
      <c r="G2680" s="1" t="s">
        <v>208</v>
      </c>
      <c r="H2680" s="20" t="n">
        <v>2050</v>
      </c>
      <c r="I2680" s="21" t="n">
        <v>19.05</v>
      </c>
      <c r="J2680" s="20" t="n">
        <f aca="false">H2680*I2680</f>
        <v>39052.5</v>
      </c>
      <c r="K2680" s="22" t="n">
        <v>1.83</v>
      </c>
      <c r="L2680" s="23" t="n">
        <f aca="false">H2680*K2680</f>
        <v>3751.5</v>
      </c>
      <c r="M2680" s="23" t="n">
        <v>2500</v>
      </c>
      <c r="N2680" s="24" t="n">
        <f aca="false">L2680-M2680</f>
        <v>1251.5</v>
      </c>
      <c r="O2680" s="25" t="n">
        <f aca="false">IF(L2680&gt;=M2680,1,0)</f>
        <v>1</v>
      </c>
      <c r="P2680" s="26" t="n">
        <v>0.9817</v>
      </c>
      <c r="Q2680" s="26" t="n">
        <v>0.0693</v>
      </c>
      <c r="R2680" s="25" t="n">
        <v>82</v>
      </c>
      <c r="S2680" s="21" t="n">
        <v>8</v>
      </c>
    </row>
    <row r="2681" customFormat="false" ht="15" hidden="false" customHeight="true" outlineLevel="0" collapsed="false">
      <c r="A2681" s="19" t="n">
        <v>46115</v>
      </c>
      <c r="B2681" s="1" t="s">
        <v>497</v>
      </c>
      <c r="C2681" s="1" t="s">
        <v>164</v>
      </c>
      <c r="D2681" s="1" t="n">
        <v>20</v>
      </c>
      <c r="E2681" s="1" t="s">
        <v>10</v>
      </c>
      <c r="F2681" s="1" t="s">
        <v>488</v>
      </c>
      <c r="G2681" s="1" t="s">
        <v>489</v>
      </c>
      <c r="H2681" s="20" t="n">
        <v>1700</v>
      </c>
      <c r="I2681" s="21" t="n">
        <v>15.86</v>
      </c>
      <c r="J2681" s="20" t="n">
        <f aca="false">H2681*I2681</f>
        <v>26962</v>
      </c>
      <c r="K2681" s="22" t="n">
        <v>1.46</v>
      </c>
      <c r="L2681" s="23" t="n">
        <f aca="false">H2681*K2681</f>
        <v>2482</v>
      </c>
      <c r="M2681" s="23" t="n">
        <v>2500</v>
      </c>
      <c r="N2681" s="24" t="n">
        <f aca="false">L2681-M2681</f>
        <v>-18</v>
      </c>
      <c r="O2681" s="25" t="n">
        <f aca="false">IF(L2681&gt;=M2681,1,0)</f>
        <v>0</v>
      </c>
      <c r="P2681" s="26" t="n">
        <v>0.7721</v>
      </c>
      <c r="Q2681" s="26" t="n">
        <v>0.0762</v>
      </c>
      <c r="R2681" s="25" t="n">
        <v>68</v>
      </c>
      <c r="S2681" s="21" t="n">
        <v>8</v>
      </c>
    </row>
    <row r="2682" customFormat="false" ht="15" hidden="false" customHeight="true" outlineLevel="0" collapsed="false">
      <c r="A2682" s="19" t="n">
        <v>46115</v>
      </c>
      <c r="B2682" s="1" t="s">
        <v>497</v>
      </c>
      <c r="C2682" s="1" t="s">
        <v>164</v>
      </c>
      <c r="D2682" s="1" t="n">
        <v>21</v>
      </c>
      <c r="E2682" s="1" t="s">
        <v>16</v>
      </c>
      <c r="F2682" s="1" t="s">
        <v>502</v>
      </c>
      <c r="G2682" s="1" t="s">
        <v>464</v>
      </c>
      <c r="H2682" s="20" t="n">
        <v>900</v>
      </c>
      <c r="I2682" s="21" t="n">
        <v>19.21</v>
      </c>
      <c r="J2682" s="20" t="n">
        <f aca="false">H2682*I2682</f>
        <v>17289</v>
      </c>
      <c r="K2682" s="22" t="n">
        <v>1.7</v>
      </c>
      <c r="L2682" s="23" t="n">
        <f aca="false">H2682*K2682</f>
        <v>1530</v>
      </c>
      <c r="M2682" s="23" t="n">
        <v>2500</v>
      </c>
      <c r="N2682" s="24" t="n">
        <f aca="false">L2682-M2682</f>
        <v>-970</v>
      </c>
      <c r="O2682" s="25" t="n">
        <f aca="false">IF(L2682&gt;=M2682,1,0)</f>
        <v>0</v>
      </c>
      <c r="P2682" s="26" t="n">
        <v>0.4116</v>
      </c>
      <c r="Q2682" s="26" t="n">
        <v>0.0802</v>
      </c>
      <c r="R2682" s="25" t="n">
        <v>70</v>
      </c>
      <c r="S2682" s="21" t="n">
        <v>10</v>
      </c>
    </row>
    <row r="2683" customFormat="false" ht="15" hidden="false" customHeight="true" outlineLevel="0" collapsed="false">
      <c r="A2683" s="19" t="n">
        <v>46115</v>
      </c>
      <c r="B2683" s="1" t="s">
        <v>497</v>
      </c>
      <c r="C2683" s="1" t="s">
        <v>164</v>
      </c>
      <c r="D2683" s="1" t="n">
        <v>22</v>
      </c>
      <c r="E2683" s="1" t="s">
        <v>10</v>
      </c>
      <c r="F2683" s="1" t="s">
        <v>492</v>
      </c>
      <c r="G2683" s="1" t="s">
        <v>493</v>
      </c>
      <c r="H2683" s="20" t="n">
        <v>1300</v>
      </c>
      <c r="I2683" s="21" t="n">
        <v>23.17</v>
      </c>
      <c r="J2683" s="20" t="n">
        <f aca="false">H2683*I2683</f>
        <v>30121</v>
      </c>
      <c r="K2683" s="22" t="n">
        <v>1.67</v>
      </c>
      <c r="L2683" s="23" t="n">
        <f aca="false">H2683*K2683</f>
        <v>2171</v>
      </c>
      <c r="M2683" s="23" t="n">
        <v>2500</v>
      </c>
      <c r="N2683" s="24" t="n">
        <f aca="false">L2683-M2683</f>
        <v>-329</v>
      </c>
      <c r="O2683" s="25" t="n">
        <f aca="false">IF(L2683&gt;=M2683,1,0)</f>
        <v>0</v>
      </c>
      <c r="P2683" s="26" t="n">
        <v>0.6839</v>
      </c>
      <c r="Q2683" s="26" t="n">
        <v>0.0958</v>
      </c>
      <c r="R2683" s="25" t="n">
        <v>75</v>
      </c>
      <c r="S2683" s="21" t="n">
        <v>10</v>
      </c>
    </row>
    <row r="2684" customFormat="false" ht="15" hidden="false" customHeight="true" outlineLevel="0" collapsed="false">
      <c r="A2684" s="19" t="n">
        <v>46115</v>
      </c>
      <c r="B2684" s="1" t="s">
        <v>497</v>
      </c>
      <c r="C2684" s="1" t="s">
        <v>164</v>
      </c>
      <c r="D2684" s="1" t="n">
        <v>23</v>
      </c>
      <c r="E2684" s="1" t="s">
        <v>22</v>
      </c>
      <c r="F2684" s="1" t="s">
        <v>308</v>
      </c>
      <c r="G2684" s="1" t="s">
        <v>500</v>
      </c>
      <c r="H2684" s="20" t="n">
        <v>1650</v>
      </c>
      <c r="I2684" s="21" t="n">
        <v>22.23</v>
      </c>
      <c r="J2684" s="20" t="n">
        <f aca="false">H2684*I2684</f>
        <v>36679.5</v>
      </c>
      <c r="K2684" s="22" t="n">
        <v>1.12</v>
      </c>
      <c r="L2684" s="23" t="n">
        <f aca="false">H2684*K2684</f>
        <v>1848</v>
      </c>
      <c r="M2684" s="23" t="n">
        <v>2500</v>
      </c>
      <c r="N2684" s="24" t="n">
        <f aca="false">L2684-M2684</f>
        <v>-652</v>
      </c>
      <c r="O2684" s="25" t="n">
        <f aca="false">IF(L2684&gt;=M2684,1,0)</f>
        <v>0</v>
      </c>
      <c r="P2684" s="26" t="n">
        <v>0.7738</v>
      </c>
      <c r="Q2684" s="26" t="n">
        <v>0.0765</v>
      </c>
      <c r="R2684" s="25" t="n">
        <v>79</v>
      </c>
      <c r="S2684" s="21" t="n">
        <v>10</v>
      </c>
    </row>
    <row r="2685" customFormat="false" ht="15" hidden="false" customHeight="true" outlineLevel="0" collapsed="false">
      <c r="A2685" s="19" t="n">
        <v>46115</v>
      </c>
      <c r="B2685" s="1" t="s">
        <v>497</v>
      </c>
      <c r="C2685" s="1" t="s">
        <v>164</v>
      </c>
      <c r="D2685" s="1" t="n">
        <v>24</v>
      </c>
      <c r="E2685" s="1" t="s">
        <v>22</v>
      </c>
      <c r="F2685" s="1" t="s">
        <v>174</v>
      </c>
      <c r="G2685" s="1" t="s">
        <v>395</v>
      </c>
      <c r="H2685" s="20" t="n">
        <v>1250</v>
      </c>
      <c r="I2685" s="21" t="n">
        <v>23.37</v>
      </c>
      <c r="J2685" s="20" t="n">
        <f aca="false">H2685*I2685</f>
        <v>29212.5</v>
      </c>
      <c r="K2685" s="22" t="n">
        <v>1.4</v>
      </c>
      <c r="L2685" s="23" t="n">
        <f aca="false">H2685*K2685</f>
        <v>1750</v>
      </c>
      <c r="M2685" s="23" t="n">
        <v>2500</v>
      </c>
      <c r="N2685" s="24" t="n">
        <f aca="false">L2685-M2685</f>
        <v>-750</v>
      </c>
      <c r="O2685" s="25" t="n">
        <f aca="false">IF(L2685&gt;=M2685,1,0)</f>
        <v>0</v>
      </c>
      <c r="P2685" s="26" t="n">
        <v>0.6579</v>
      </c>
      <c r="Q2685" s="26" t="n">
        <v>0.0814</v>
      </c>
      <c r="R2685" s="25" t="n">
        <v>75</v>
      </c>
      <c r="S2685" s="21" t="n">
        <v>10</v>
      </c>
    </row>
    <row r="2686" customFormat="false" ht="15" hidden="false" customHeight="true" outlineLevel="0" collapsed="false">
      <c r="A2686" s="19" t="n">
        <v>46115</v>
      </c>
      <c r="B2686" s="1" t="s">
        <v>497</v>
      </c>
      <c r="C2686" s="1" t="s">
        <v>164</v>
      </c>
      <c r="D2686" s="1" t="n">
        <v>25</v>
      </c>
      <c r="E2686" s="1" t="s">
        <v>152</v>
      </c>
      <c r="F2686" s="1" t="s">
        <v>503</v>
      </c>
      <c r="G2686" s="1" t="s">
        <v>504</v>
      </c>
      <c r="H2686" s="20" t="n">
        <v>550</v>
      </c>
      <c r="I2686" s="21" t="n">
        <v>22.51</v>
      </c>
      <c r="J2686" s="20" t="n">
        <f aca="false">H2686*I2686</f>
        <v>12380.5</v>
      </c>
      <c r="K2686" s="22" t="n">
        <v>1.7</v>
      </c>
      <c r="L2686" s="23" t="n">
        <f aca="false">H2686*K2686</f>
        <v>935</v>
      </c>
      <c r="M2686" s="23" t="n">
        <v>2500</v>
      </c>
      <c r="N2686" s="24" t="n">
        <f aca="false">L2686-M2686</f>
        <v>-1565</v>
      </c>
      <c r="O2686" s="25" t="n">
        <f aca="false">IF(L2686&gt;=M2686,1,0)</f>
        <v>0</v>
      </c>
      <c r="P2686" s="26" t="n">
        <v>0.2706</v>
      </c>
      <c r="Q2686" s="26" t="n">
        <v>0.0716</v>
      </c>
      <c r="R2686" s="25" t="n">
        <v>82</v>
      </c>
      <c r="S2686" s="21" t="n">
        <v>10</v>
      </c>
    </row>
    <row r="2687" customFormat="false" ht="15" hidden="false" customHeight="true" outlineLevel="0" collapsed="false">
      <c r="A2687" s="19" t="n">
        <v>46115</v>
      </c>
      <c r="B2687" s="1" t="s">
        <v>497</v>
      </c>
      <c r="C2687" s="1" t="s">
        <v>164</v>
      </c>
      <c r="D2687" s="1" t="n">
        <v>26</v>
      </c>
      <c r="E2687" s="1" t="s">
        <v>16</v>
      </c>
      <c r="F2687" s="1" t="s">
        <v>502</v>
      </c>
      <c r="G2687" s="1" t="s">
        <v>495</v>
      </c>
      <c r="H2687" s="20" t="n">
        <v>1300</v>
      </c>
      <c r="I2687" s="21" t="n">
        <v>21.38</v>
      </c>
      <c r="J2687" s="20" t="n">
        <f aca="false">H2687*I2687</f>
        <v>27794</v>
      </c>
      <c r="K2687" s="22" t="n">
        <v>1.44</v>
      </c>
      <c r="L2687" s="23" t="n">
        <f aca="false">H2687*K2687</f>
        <v>1872</v>
      </c>
      <c r="M2687" s="23" t="n">
        <v>2500</v>
      </c>
      <c r="N2687" s="24" t="n">
        <f aca="false">L2687-M2687</f>
        <v>-628</v>
      </c>
      <c r="O2687" s="25" t="n">
        <f aca="false">IF(L2687&gt;=M2687,1,0)</f>
        <v>0</v>
      </c>
      <c r="P2687" s="26" t="n">
        <v>0.6055</v>
      </c>
      <c r="Q2687" s="26" t="n">
        <v>0.09</v>
      </c>
      <c r="R2687" s="25" t="n">
        <v>79</v>
      </c>
      <c r="S2687" s="21" t="n">
        <v>10</v>
      </c>
    </row>
    <row r="2688" customFormat="false" ht="15" hidden="false" customHeight="true" outlineLevel="0" collapsed="false">
      <c r="A2688" s="19" t="n">
        <v>46115</v>
      </c>
      <c r="B2688" s="1" t="s">
        <v>497</v>
      </c>
      <c r="C2688" s="1" t="s">
        <v>164</v>
      </c>
      <c r="D2688" s="1" t="n">
        <v>27</v>
      </c>
      <c r="E2688" s="1" t="s">
        <v>219</v>
      </c>
      <c r="F2688" s="1" t="s">
        <v>505</v>
      </c>
      <c r="G2688" s="1" t="s">
        <v>506</v>
      </c>
      <c r="H2688" s="20" t="n">
        <v>1300</v>
      </c>
      <c r="I2688" s="21" t="n">
        <v>19.38</v>
      </c>
      <c r="J2688" s="20" t="n">
        <f aca="false">H2688*I2688</f>
        <v>25194</v>
      </c>
      <c r="K2688" s="22" t="n">
        <v>1</v>
      </c>
      <c r="L2688" s="23" t="n">
        <f aca="false">H2688*K2688</f>
        <v>1300</v>
      </c>
      <c r="M2688" s="23" t="n">
        <v>2500</v>
      </c>
      <c r="N2688" s="24" t="n">
        <f aca="false">L2688-M2688</f>
        <v>-1200</v>
      </c>
      <c r="O2688" s="25" t="n">
        <f aca="false">IF(L2688&gt;=M2688,1,0)</f>
        <v>0</v>
      </c>
      <c r="P2688" s="26" t="n">
        <v>0.7141</v>
      </c>
      <c r="Q2688" s="26" t="n">
        <v>0.121</v>
      </c>
      <c r="R2688" s="25" t="n">
        <v>65</v>
      </c>
      <c r="S2688" s="21" t="n">
        <v>10</v>
      </c>
    </row>
    <row r="2689" customFormat="false" ht="15" hidden="false" customHeight="true" outlineLevel="0" collapsed="false">
      <c r="A2689" s="19" t="n">
        <v>46115</v>
      </c>
      <c r="B2689" s="1" t="s">
        <v>497</v>
      </c>
      <c r="C2689" s="1" t="s">
        <v>164</v>
      </c>
      <c r="D2689" s="1" t="n">
        <v>28</v>
      </c>
      <c r="E2689" s="1" t="s">
        <v>16</v>
      </c>
      <c r="F2689" s="1" t="s">
        <v>507</v>
      </c>
      <c r="G2689" s="1" t="s">
        <v>495</v>
      </c>
      <c r="H2689" s="20" t="n">
        <v>1100</v>
      </c>
      <c r="I2689" s="21" t="n">
        <v>21.38</v>
      </c>
      <c r="J2689" s="20" t="n">
        <f aca="false">H2689*I2689</f>
        <v>23518</v>
      </c>
      <c r="K2689" s="22" t="n">
        <v>1.44</v>
      </c>
      <c r="L2689" s="23" t="n">
        <f aca="false">H2689*K2689</f>
        <v>1584</v>
      </c>
      <c r="M2689" s="23" t="n">
        <v>2500</v>
      </c>
      <c r="N2689" s="24" t="n">
        <f aca="false">L2689-M2689</f>
        <v>-916</v>
      </c>
      <c r="O2689" s="25" t="n">
        <f aca="false">IF(L2689&gt;=M2689,1,0)</f>
        <v>0</v>
      </c>
      <c r="P2689" s="26" t="n">
        <v>0.5429</v>
      </c>
      <c r="Q2689" s="26" t="n">
        <v>0.0874</v>
      </c>
      <c r="R2689" s="25" t="n">
        <v>76</v>
      </c>
      <c r="S2689" s="21" t="n">
        <v>10</v>
      </c>
    </row>
    <row r="2690" customFormat="false" ht="15" hidden="false" customHeight="true" outlineLevel="0" collapsed="false">
      <c r="A2690" s="19" t="n">
        <v>46115</v>
      </c>
      <c r="B2690" s="1" t="s">
        <v>497</v>
      </c>
      <c r="C2690" s="1" t="s">
        <v>164</v>
      </c>
      <c r="D2690" s="1" t="n">
        <v>29</v>
      </c>
      <c r="E2690" s="1" t="s">
        <v>10</v>
      </c>
      <c r="F2690" s="1" t="s">
        <v>207</v>
      </c>
      <c r="G2690" s="1" t="s">
        <v>208</v>
      </c>
      <c r="H2690" s="20" t="n">
        <v>1850</v>
      </c>
      <c r="I2690" s="21" t="n">
        <v>19.05</v>
      </c>
      <c r="J2690" s="20" t="n">
        <f aca="false">H2690*I2690</f>
        <v>35242.5</v>
      </c>
      <c r="K2690" s="22" t="n">
        <v>1.83</v>
      </c>
      <c r="L2690" s="23" t="n">
        <f aca="false">H2690*K2690</f>
        <v>3385.5</v>
      </c>
      <c r="M2690" s="23" t="n">
        <v>2500</v>
      </c>
      <c r="N2690" s="24" t="n">
        <f aca="false">L2690-M2690</f>
        <v>885.5</v>
      </c>
      <c r="O2690" s="25" t="n">
        <f aca="false">IF(L2690&gt;=M2690,1,0)</f>
        <v>1</v>
      </c>
      <c r="P2690" s="26" t="n">
        <v>1.0041</v>
      </c>
      <c r="Q2690" s="26" t="n">
        <v>0.0834</v>
      </c>
      <c r="R2690" s="25" t="n">
        <v>73</v>
      </c>
      <c r="S2690" s="21" t="n">
        <v>8</v>
      </c>
    </row>
    <row r="2691" customFormat="false" ht="15" hidden="false" customHeight="true" outlineLevel="0" collapsed="false">
      <c r="A2691" s="19" t="n">
        <v>46115</v>
      </c>
      <c r="B2691" s="1" t="s">
        <v>497</v>
      </c>
      <c r="C2691" s="1" t="s">
        <v>164</v>
      </c>
      <c r="D2691" s="1" t="n">
        <v>30</v>
      </c>
      <c r="E2691" s="1" t="s">
        <v>10</v>
      </c>
      <c r="F2691" s="1" t="s">
        <v>160</v>
      </c>
      <c r="G2691" s="1" t="s">
        <v>208</v>
      </c>
      <c r="H2691" s="20" t="n">
        <v>1900</v>
      </c>
      <c r="I2691" s="21" t="n">
        <v>19.05</v>
      </c>
      <c r="J2691" s="20" t="n">
        <f aca="false">H2691*I2691</f>
        <v>36195</v>
      </c>
      <c r="K2691" s="22" t="n">
        <v>1.83</v>
      </c>
      <c r="L2691" s="23" t="n">
        <f aca="false">H2691*K2691</f>
        <v>3477</v>
      </c>
      <c r="M2691" s="23" t="n">
        <v>2500</v>
      </c>
      <c r="N2691" s="24" t="n">
        <f aca="false">L2691-M2691</f>
        <v>977</v>
      </c>
      <c r="O2691" s="25" t="n">
        <f aca="false">IF(L2691&gt;=M2691,1,0)</f>
        <v>1</v>
      </c>
      <c r="P2691" s="26" t="n">
        <v>0.8119</v>
      </c>
      <c r="Q2691" s="26" t="n">
        <v>0.0781</v>
      </c>
      <c r="R2691" s="25" t="n">
        <v>73</v>
      </c>
      <c r="S2691" s="21" t="n">
        <v>10</v>
      </c>
    </row>
    <row r="2692" customFormat="false" ht="15" hidden="false" customHeight="true" outlineLevel="0" collapsed="false">
      <c r="A2692" s="19" t="n">
        <v>46115</v>
      </c>
      <c r="B2692" s="1" t="s">
        <v>497</v>
      </c>
      <c r="C2692" s="1" t="s">
        <v>164</v>
      </c>
      <c r="D2692" s="1" t="n">
        <v>31</v>
      </c>
      <c r="E2692" s="1" t="s">
        <v>16</v>
      </c>
      <c r="F2692" s="1" t="s">
        <v>452</v>
      </c>
      <c r="G2692" s="1" t="s">
        <v>454</v>
      </c>
      <c r="H2692" s="20" t="n">
        <v>1300</v>
      </c>
      <c r="I2692" s="21" t="n">
        <v>18.01</v>
      </c>
      <c r="J2692" s="20" t="n">
        <f aca="false">H2692*I2692</f>
        <v>23413</v>
      </c>
      <c r="K2692" s="22" t="n">
        <v>1.44</v>
      </c>
      <c r="L2692" s="23" t="n">
        <f aca="false">H2692*K2692</f>
        <v>1872</v>
      </c>
      <c r="M2692" s="23" t="n">
        <v>2500</v>
      </c>
      <c r="N2692" s="24" t="n">
        <f aca="false">L2692-M2692</f>
        <v>-628</v>
      </c>
      <c r="O2692" s="25" t="n">
        <f aca="false">IF(L2692&gt;=M2692,1,0)</f>
        <v>0</v>
      </c>
      <c r="P2692" s="26" t="n">
        <v>0.6314</v>
      </c>
      <c r="Q2692" s="26" t="n">
        <v>0.1473</v>
      </c>
      <c r="R2692" s="25" t="n">
        <v>73</v>
      </c>
      <c r="S2692" s="21" t="n">
        <v>10</v>
      </c>
    </row>
    <row r="2693" customFormat="false" ht="15" hidden="false" customHeight="true" outlineLevel="0" collapsed="false">
      <c r="A2693" s="19" t="n">
        <v>46115</v>
      </c>
      <c r="B2693" s="1" t="s">
        <v>497</v>
      </c>
      <c r="C2693" s="1" t="s">
        <v>164</v>
      </c>
      <c r="D2693" s="1" t="n">
        <v>32</v>
      </c>
      <c r="E2693" s="1" t="s">
        <v>16</v>
      </c>
      <c r="F2693" s="1" t="s">
        <v>452</v>
      </c>
      <c r="G2693" s="1" t="s">
        <v>454</v>
      </c>
      <c r="H2693" s="20" t="n">
        <v>1850</v>
      </c>
      <c r="I2693" s="21" t="n">
        <v>18.01</v>
      </c>
      <c r="J2693" s="20" t="n">
        <f aca="false">H2693*I2693</f>
        <v>33318.5</v>
      </c>
      <c r="K2693" s="22" t="n">
        <v>1.44</v>
      </c>
      <c r="L2693" s="23" t="n">
        <f aca="false">H2693*K2693</f>
        <v>2664</v>
      </c>
      <c r="M2693" s="23" t="n">
        <v>2500</v>
      </c>
      <c r="N2693" s="24" t="n">
        <f aca="false">L2693-M2693</f>
        <v>164</v>
      </c>
      <c r="O2693" s="25" t="n">
        <f aca="false">IF(L2693&gt;=M2693,1,0)</f>
        <v>1</v>
      </c>
      <c r="P2693" s="26" t="n">
        <v>0.7649</v>
      </c>
      <c r="Q2693" s="26" t="n">
        <v>0.0731</v>
      </c>
      <c r="R2693" s="25" t="n">
        <v>71</v>
      </c>
      <c r="S2693" s="21" t="n">
        <v>10</v>
      </c>
    </row>
    <row r="2694" customFormat="false" ht="15" hidden="false" customHeight="true" outlineLevel="0" collapsed="false">
      <c r="A2694" s="19" t="n">
        <v>46115</v>
      </c>
      <c r="B2694" s="1" t="s">
        <v>497</v>
      </c>
      <c r="C2694" s="1" t="s">
        <v>190</v>
      </c>
      <c r="D2694" s="1" t="n">
        <v>33</v>
      </c>
      <c r="E2694" s="1" t="s">
        <v>16</v>
      </c>
      <c r="F2694" s="1" t="s">
        <v>300</v>
      </c>
      <c r="G2694" s="1" t="s">
        <v>260</v>
      </c>
      <c r="H2694" s="20" t="n">
        <v>2250</v>
      </c>
      <c r="I2694" s="21" t="n">
        <v>16.66</v>
      </c>
      <c r="J2694" s="20" t="n">
        <f aca="false">H2694*I2694</f>
        <v>37485</v>
      </c>
      <c r="K2694" s="22" t="n">
        <v>1.4</v>
      </c>
      <c r="L2694" s="23" t="n">
        <f aca="false">H2694*K2694</f>
        <v>3150</v>
      </c>
      <c r="M2694" s="23" t="n">
        <v>2500</v>
      </c>
      <c r="N2694" s="24" t="n">
        <f aca="false">L2694-M2694</f>
        <v>650</v>
      </c>
      <c r="O2694" s="25" t="n">
        <f aca="false">IF(L2694&gt;=M2694,1,0)</f>
        <v>1</v>
      </c>
      <c r="P2694" s="26" t="n">
        <v>0.895057306590258</v>
      </c>
      <c r="Q2694" s="26" t="n">
        <v>0.0876580898386393</v>
      </c>
      <c r="R2694" s="25" t="n">
        <v>67</v>
      </c>
      <c r="S2694" s="21" t="n">
        <v>10</v>
      </c>
    </row>
    <row r="2695" customFormat="false" ht="15" hidden="false" customHeight="true" outlineLevel="0" collapsed="false">
      <c r="A2695" s="19" t="n">
        <v>46115</v>
      </c>
      <c r="B2695" s="1" t="s">
        <v>497</v>
      </c>
      <c r="C2695" s="1" t="s">
        <v>190</v>
      </c>
      <c r="D2695" s="1" t="n">
        <v>34</v>
      </c>
      <c r="E2695" s="1" t="s">
        <v>16</v>
      </c>
      <c r="F2695" s="1" t="s">
        <v>300</v>
      </c>
      <c r="G2695" s="1" t="s">
        <v>260</v>
      </c>
      <c r="H2695" s="20" t="n">
        <v>2352</v>
      </c>
      <c r="I2695" s="21" t="n">
        <v>16.66</v>
      </c>
      <c r="J2695" s="20" t="n">
        <f aca="false">H2695*I2695</f>
        <v>39184.32</v>
      </c>
      <c r="K2695" s="22" t="n">
        <v>1.4</v>
      </c>
      <c r="L2695" s="23" t="n">
        <f aca="false">H2695*K2695</f>
        <v>3292.8</v>
      </c>
      <c r="M2695" s="23" t="n">
        <v>2500</v>
      </c>
      <c r="N2695" s="24" t="n">
        <f aca="false">L2695-M2695</f>
        <v>792.8</v>
      </c>
      <c r="O2695" s="25" t="n">
        <f aca="false">IF(L2695&gt;=M2695,1,0)</f>
        <v>1</v>
      </c>
      <c r="P2695" s="26" t="n">
        <v>0.971833333333333</v>
      </c>
      <c r="Q2695" s="26" t="n">
        <v>0.0753684210526316</v>
      </c>
      <c r="R2695" s="25" t="n">
        <v>78</v>
      </c>
      <c r="S2695" s="21" t="n">
        <v>10</v>
      </c>
    </row>
    <row r="2696" customFormat="false" ht="15" hidden="false" customHeight="true" outlineLevel="0" collapsed="false">
      <c r="A2696" s="19" t="n">
        <v>46115</v>
      </c>
      <c r="B2696" s="1" t="s">
        <v>497</v>
      </c>
      <c r="C2696" s="1" t="s">
        <v>190</v>
      </c>
      <c r="D2696" s="1" t="n">
        <v>35</v>
      </c>
      <c r="E2696" s="1" t="s">
        <v>16</v>
      </c>
      <c r="F2696" s="1" t="s">
        <v>300</v>
      </c>
      <c r="G2696" s="1" t="s">
        <v>260</v>
      </c>
      <c r="H2696" s="20" t="n">
        <v>2000</v>
      </c>
      <c r="I2696" s="21" t="n">
        <v>16.66</v>
      </c>
      <c r="J2696" s="20" t="n">
        <f aca="false">H2696*I2696</f>
        <v>33320</v>
      </c>
      <c r="K2696" s="22" t="n">
        <v>1.4</v>
      </c>
      <c r="L2696" s="23" t="n">
        <f aca="false">H2696*K2696</f>
        <v>2800</v>
      </c>
      <c r="M2696" s="23" t="n">
        <v>2500</v>
      </c>
      <c r="N2696" s="24" t="n">
        <f aca="false">L2696-M2696</f>
        <v>300</v>
      </c>
      <c r="O2696" s="25" t="n">
        <f aca="false">IF(L2696&gt;=M2696,1,0)</f>
        <v>1</v>
      </c>
      <c r="P2696" s="26" t="n">
        <v>0.804830917874396</v>
      </c>
      <c r="Q2696" s="26" t="n">
        <v>0.108</v>
      </c>
      <c r="R2696" s="25" t="n">
        <v>75</v>
      </c>
      <c r="S2696" s="21" t="n">
        <v>10</v>
      </c>
    </row>
    <row r="2697" customFormat="false" ht="15" hidden="false" customHeight="true" outlineLevel="0" collapsed="false">
      <c r="A2697" s="19" t="n">
        <v>46115</v>
      </c>
      <c r="B2697" s="1" t="s">
        <v>497</v>
      </c>
      <c r="C2697" s="1" t="s">
        <v>190</v>
      </c>
      <c r="D2697" s="1" t="n">
        <v>36</v>
      </c>
      <c r="E2697" s="1" t="s">
        <v>16</v>
      </c>
      <c r="F2697" s="1" t="s">
        <v>501</v>
      </c>
      <c r="G2697" s="1" t="s">
        <v>260</v>
      </c>
      <c r="H2697" s="20" t="n">
        <v>1600</v>
      </c>
      <c r="I2697" s="21" t="n">
        <v>19.19</v>
      </c>
      <c r="J2697" s="20" t="n">
        <f aca="false">H2697*I2697</f>
        <v>30704</v>
      </c>
      <c r="K2697" s="22" t="n">
        <v>1.51</v>
      </c>
      <c r="L2697" s="23" t="n">
        <f aca="false">H2697*K2697</f>
        <v>2416</v>
      </c>
      <c r="M2697" s="23" t="n">
        <v>2500</v>
      </c>
      <c r="N2697" s="24" t="n">
        <f aca="false">L2697-M2697</f>
        <v>-84</v>
      </c>
      <c r="O2697" s="25" t="n">
        <f aca="false">IF(L2697&gt;=M2697,1,0)</f>
        <v>0</v>
      </c>
      <c r="P2697" s="26" t="n">
        <v>0.750342130987292</v>
      </c>
      <c r="Q2697" s="26" t="n">
        <v>0.147768395657419</v>
      </c>
      <c r="R2697" s="25" t="n">
        <v>67</v>
      </c>
      <c r="S2697" s="21" t="n">
        <v>10</v>
      </c>
    </row>
    <row r="2698" customFormat="false" ht="15" hidden="false" customHeight="true" outlineLevel="0" collapsed="false">
      <c r="A2698" s="19" t="n">
        <v>46115</v>
      </c>
      <c r="B2698" s="1" t="s">
        <v>497</v>
      </c>
      <c r="C2698" s="1" t="s">
        <v>190</v>
      </c>
      <c r="D2698" s="1" t="n">
        <v>37</v>
      </c>
      <c r="E2698" s="1" t="s">
        <v>16</v>
      </c>
      <c r="F2698" s="1" t="s">
        <v>300</v>
      </c>
      <c r="G2698" s="1" t="s">
        <v>260</v>
      </c>
      <c r="H2698" s="20" t="n">
        <v>2400</v>
      </c>
      <c r="I2698" s="21" t="n">
        <v>16.66</v>
      </c>
      <c r="J2698" s="20" t="n">
        <f aca="false">H2698*I2698</f>
        <v>39984</v>
      </c>
      <c r="K2698" s="22" t="n">
        <v>1.4</v>
      </c>
      <c r="L2698" s="23" t="n">
        <f aca="false">H2698*K2698</f>
        <v>3360</v>
      </c>
      <c r="M2698" s="23" t="n">
        <v>2500</v>
      </c>
      <c r="N2698" s="24" t="n">
        <f aca="false">L2698-M2698</f>
        <v>860</v>
      </c>
      <c r="O2698" s="25" t="n">
        <f aca="false">IF(L2698&gt;=M2698,1,0)</f>
        <v>1</v>
      </c>
      <c r="P2698" s="26" t="n">
        <v>0.98</v>
      </c>
      <c r="Q2698" s="26" t="n">
        <v>0.0818619582664527</v>
      </c>
      <c r="R2698" s="25" t="n">
        <v>75</v>
      </c>
      <c r="S2698" s="21" t="n">
        <v>10</v>
      </c>
    </row>
    <row r="2699" customFormat="false" ht="15" hidden="false" customHeight="true" outlineLevel="0" collapsed="false">
      <c r="A2699" s="19" t="n">
        <v>46115</v>
      </c>
      <c r="B2699" s="1" t="s">
        <v>497</v>
      </c>
      <c r="C2699" s="1" t="s">
        <v>190</v>
      </c>
      <c r="D2699" s="1" t="n">
        <v>38</v>
      </c>
      <c r="E2699" s="1" t="s">
        <v>16</v>
      </c>
      <c r="F2699" s="1" t="s">
        <v>300</v>
      </c>
      <c r="G2699" s="1" t="s">
        <v>260</v>
      </c>
      <c r="H2699" s="20" t="n">
        <v>2360</v>
      </c>
      <c r="I2699" s="21" t="n">
        <v>16.66</v>
      </c>
      <c r="J2699" s="20" t="n">
        <f aca="false">H2699*I2699</f>
        <v>39317.6</v>
      </c>
      <c r="K2699" s="22" t="n">
        <v>1.4</v>
      </c>
      <c r="L2699" s="23" t="n">
        <f aca="false">H2699*K2699</f>
        <v>3304</v>
      </c>
      <c r="M2699" s="23" t="n">
        <v>2500</v>
      </c>
      <c r="N2699" s="24" t="n">
        <f aca="false">L2699-M2699</f>
        <v>804</v>
      </c>
      <c r="O2699" s="25" t="n">
        <f aca="false">IF(L2699&gt;=M2699,1,0)</f>
        <v>1</v>
      </c>
      <c r="P2699" s="26" t="n">
        <v>0.920355805243446</v>
      </c>
      <c r="Q2699" s="26" t="n">
        <v>0.0714572460859093</v>
      </c>
      <c r="R2699" s="25" t="n">
        <v>82</v>
      </c>
      <c r="S2699" s="21" t="n">
        <v>10</v>
      </c>
    </row>
    <row r="2700" customFormat="false" ht="15" hidden="false" customHeight="true" outlineLevel="0" collapsed="false">
      <c r="A2700" s="19" t="n">
        <v>46116</v>
      </c>
      <c r="B2700" s="1" t="s">
        <v>497</v>
      </c>
      <c r="C2700" s="1" t="s">
        <v>138</v>
      </c>
      <c r="D2700" s="1" t="n">
        <v>1</v>
      </c>
      <c r="E2700" s="1" t="s">
        <v>13</v>
      </c>
      <c r="F2700" s="1" t="s">
        <v>234</v>
      </c>
      <c r="G2700" s="1" t="s">
        <v>149</v>
      </c>
      <c r="H2700" s="20" t="n">
        <v>1200</v>
      </c>
      <c r="I2700" s="21" t="n">
        <v>22.31</v>
      </c>
      <c r="J2700" s="20" t="n">
        <f aca="false">H2700*I2700</f>
        <v>26772</v>
      </c>
      <c r="K2700" s="22" t="n">
        <v>2.2</v>
      </c>
      <c r="L2700" s="23" t="n">
        <f aca="false">H2700*K2700</f>
        <v>2640</v>
      </c>
      <c r="M2700" s="23" t="n">
        <v>2500</v>
      </c>
      <c r="N2700" s="24" t="n">
        <f aca="false">L2700-M2700</f>
        <v>140</v>
      </c>
      <c r="O2700" s="25" t="n">
        <f aca="false">IF(L2700&gt;=M2700,1,0)</f>
        <v>1</v>
      </c>
      <c r="P2700" s="26" t="n">
        <v>0.7449</v>
      </c>
      <c r="Q2700" s="26" t="n">
        <v>0.1259</v>
      </c>
      <c r="R2700" s="25" t="n">
        <v>73</v>
      </c>
      <c r="S2700" s="21" t="n">
        <v>8</v>
      </c>
    </row>
    <row r="2701" customFormat="false" ht="15" hidden="false" customHeight="true" outlineLevel="0" collapsed="false">
      <c r="A2701" s="19" t="n">
        <v>46116</v>
      </c>
      <c r="B2701" s="1" t="s">
        <v>497</v>
      </c>
      <c r="C2701" s="1" t="s">
        <v>138</v>
      </c>
      <c r="D2701" s="1" t="n">
        <v>2</v>
      </c>
      <c r="E2701" s="1" t="s">
        <v>13</v>
      </c>
      <c r="F2701" s="1" t="s">
        <v>482</v>
      </c>
      <c r="G2701" s="1" t="s">
        <v>149</v>
      </c>
      <c r="H2701" s="20" t="n">
        <v>1870</v>
      </c>
      <c r="I2701" s="21" t="n">
        <v>12.91</v>
      </c>
      <c r="J2701" s="20" t="n">
        <f aca="false">H2701*I2701</f>
        <v>24141.7</v>
      </c>
      <c r="K2701" s="22" t="n">
        <v>1</v>
      </c>
      <c r="L2701" s="23" t="n">
        <f aca="false">H2701*K2701</f>
        <v>1870</v>
      </c>
      <c r="M2701" s="23" t="n">
        <v>2500</v>
      </c>
      <c r="N2701" s="24" t="n">
        <f aca="false">L2701-M2701</f>
        <v>-630</v>
      </c>
      <c r="O2701" s="25" t="n">
        <f aca="false">IF(L2701&gt;=M2701,1,0)</f>
        <v>0</v>
      </c>
      <c r="P2701" s="26" t="n">
        <v>0.8245</v>
      </c>
      <c r="Q2701" s="26" t="n">
        <v>0.0594</v>
      </c>
      <c r="R2701" s="25" t="n">
        <v>61</v>
      </c>
      <c r="S2701" s="21" t="n">
        <v>8</v>
      </c>
    </row>
    <row r="2702" customFormat="false" ht="15" hidden="false" customHeight="true" outlineLevel="0" collapsed="false">
      <c r="A2702" s="19" t="n">
        <v>46116</v>
      </c>
      <c r="B2702" s="1" t="s">
        <v>497</v>
      </c>
      <c r="C2702" s="1" t="s">
        <v>138</v>
      </c>
      <c r="D2702" s="1" t="n">
        <v>3</v>
      </c>
      <c r="E2702" s="1" t="s">
        <v>13</v>
      </c>
      <c r="F2702" s="1" t="s">
        <v>234</v>
      </c>
      <c r="G2702" s="1" t="s">
        <v>149</v>
      </c>
      <c r="H2702" s="20" t="n">
        <v>1600</v>
      </c>
      <c r="I2702" s="21" t="n">
        <v>20.83</v>
      </c>
      <c r="J2702" s="20" t="n">
        <f aca="false">H2702*I2702</f>
        <v>33328</v>
      </c>
      <c r="K2702" s="22" t="n">
        <v>2.2</v>
      </c>
      <c r="L2702" s="23" t="n">
        <f aca="false">H2702*K2702</f>
        <v>3520</v>
      </c>
      <c r="M2702" s="23" t="n">
        <v>2500</v>
      </c>
      <c r="N2702" s="24" t="n">
        <f aca="false">L2702-M2702</f>
        <v>1020</v>
      </c>
      <c r="O2702" s="25" t="n">
        <f aca="false">IF(L2702&gt;=M2702,1,0)</f>
        <v>1</v>
      </c>
      <c r="P2702" s="26" t="n">
        <v>0.8062</v>
      </c>
      <c r="Q2702" s="26" t="n">
        <v>0.149</v>
      </c>
      <c r="R2702" s="25" t="n">
        <v>76</v>
      </c>
      <c r="S2702" s="21" t="n">
        <v>9</v>
      </c>
    </row>
    <row r="2703" customFormat="false" ht="15" hidden="false" customHeight="true" outlineLevel="0" collapsed="false">
      <c r="A2703" s="19" t="n">
        <v>46116</v>
      </c>
      <c r="B2703" s="1" t="s">
        <v>497</v>
      </c>
      <c r="C2703" s="1" t="s">
        <v>138</v>
      </c>
      <c r="D2703" s="1" t="n">
        <v>4</v>
      </c>
      <c r="E2703" s="1" t="s">
        <v>145</v>
      </c>
      <c r="F2703" s="1" t="s">
        <v>313</v>
      </c>
      <c r="G2703" s="1" t="s">
        <v>215</v>
      </c>
      <c r="H2703" s="20" t="n">
        <v>1500</v>
      </c>
      <c r="I2703" s="21" t="n">
        <v>21.43</v>
      </c>
      <c r="J2703" s="20" t="n">
        <f aca="false">H2703*I2703</f>
        <v>32145</v>
      </c>
      <c r="K2703" s="22" t="n">
        <v>3</v>
      </c>
      <c r="L2703" s="23" t="n">
        <f aca="false">H2703*K2703</f>
        <v>4500</v>
      </c>
      <c r="M2703" s="23" t="n">
        <v>2500</v>
      </c>
      <c r="N2703" s="24" t="n">
        <f aca="false">L2703-M2703</f>
        <v>2000</v>
      </c>
      <c r="O2703" s="25" t="n">
        <f aca="false">IF(L2703&gt;=M2703,1,0)</f>
        <v>1</v>
      </c>
      <c r="P2703" s="26" t="n">
        <v>0.7753</v>
      </c>
      <c r="Q2703" s="26" t="n">
        <v>0.0847</v>
      </c>
      <c r="R2703" s="25" t="n">
        <v>74</v>
      </c>
      <c r="S2703" s="21" t="n">
        <v>9</v>
      </c>
    </row>
    <row r="2704" customFormat="false" ht="15" hidden="false" customHeight="true" outlineLevel="0" collapsed="false">
      <c r="A2704" s="19" t="n">
        <v>46116</v>
      </c>
      <c r="B2704" s="1" t="s">
        <v>497</v>
      </c>
      <c r="C2704" s="1" t="s">
        <v>138</v>
      </c>
      <c r="D2704" s="1" t="n">
        <v>5</v>
      </c>
      <c r="E2704" s="1" t="s">
        <v>13</v>
      </c>
      <c r="F2704" s="1" t="s">
        <v>482</v>
      </c>
      <c r="G2704" s="1" t="s">
        <v>149</v>
      </c>
      <c r="H2704" s="20" t="n">
        <v>2350</v>
      </c>
      <c r="I2704" s="21" t="n">
        <v>12.91</v>
      </c>
      <c r="J2704" s="20" t="n">
        <f aca="false">H2704*I2704</f>
        <v>30338.5</v>
      </c>
      <c r="K2704" s="22" t="n">
        <v>1</v>
      </c>
      <c r="L2704" s="23" t="n">
        <f aca="false">H2704*K2704</f>
        <v>2350</v>
      </c>
      <c r="M2704" s="23" t="n">
        <v>2500</v>
      </c>
      <c r="N2704" s="24" t="n">
        <f aca="false">L2704-M2704</f>
        <v>-150</v>
      </c>
      <c r="O2704" s="25" t="n">
        <f aca="false">IF(L2704&gt;=M2704,1,0)</f>
        <v>0</v>
      </c>
      <c r="P2704" s="26" t="n">
        <v>0.8824</v>
      </c>
      <c r="Q2704" s="26" t="n">
        <v>0.0925</v>
      </c>
      <c r="R2704" s="25" t="n">
        <v>61</v>
      </c>
      <c r="S2704" s="21" t="n">
        <v>9</v>
      </c>
    </row>
    <row r="2705" customFormat="false" ht="15" hidden="false" customHeight="true" outlineLevel="0" collapsed="false">
      <c r="A2705" s="19" t="n">
        <v>46116</v>
      </c>
      <c r="B2705" s="1" t="s">
        <v>497</v>
      </c>
      <c r="C2705" s="1" t="s">
        <v>138</v>
      </c>
      <c r="D2705" s="1" t="n">
        <v>6</v>
      </c>
      <c r="E2705" s="1" t="s">
        <v>401</v>
      </c>
      <c r="F2705" s="1" t="s">
        <v>443</v>
      </c>
      <c r="G2705" s="1" t="s">
        <v>444</v>
      </c>
      <c r="H2705" s="20" t="n">
        <v>1400</v>
      </c>
      <c r="I2705" s="21" t="n">
        <v>26.24</v>
      </c>
      <c r="J2705" s="20" t="n">
        <f aca="false">H2705*I2705</f>
        <v>36736</v>
      </c>
      <c r="K2705" s="22" t="n">
        <v>3</v>
      </c>
      <c r="L2705" s="23" t="n">
        <f aca="false">H2705*K2705</f>
        <v>4200</v>
      </c>
      <c r="M2705" s="23" t="n">
        <v>2500</v>
      </c>
      <c r="N2705" s="24" t="n">
        <f aca="false">L2705-M2705</f>
        <v>1700</v>
      </c>
      <c r="O2705" s="25" t="n">
        <f aca="false">IF(L2705&gt;=M2705,1,0)</f>
        <v>1</v>
      </c>
      <c r="P2705" s="26" t="n">
        <v>0.7178</v>
      </c>
      <c r="Q2705" s="26" t="n">
        <v>0.1169</v>
      </c>
      <c r="R2705" s="25" t="n">
        <v>85</v>
      </c>
      <c r="S2705" s="21" t="n">
        <v>10</v>
      </c>
    </row>
    <row r="2706" customFormat="false" ht="15" hidden="false" customHeight="true" outlineLevel="0" collapsed="false">
      <c r="A2706" s="19" t="n">
        <v>46116</v>
      </c>
      <c r="B2706" s="1" t="s">
        <v>497</v>
      </c>
      <c r="C2706" s="1" t="s">
        <v>138</v>
      </c>
      <c r="D2706" s="1" t="n">
        <v>7</v>
      </c>
      <c r="E2706" s="1" t="s">
        <v>13</v>
      </c>
      <c r="F2706" s="1" t="s">
        <v>199</v>
      </c>
      <c r="G2706" s="1" t="s">
        <v>149</v>
      </c>
      <c r="H2706" s="20" t="n">
        <v>1500</v>
      </c>
      <c r="I2706" s="21" t="n">
        <v>20.43</v>
      </c>
      <c r="J2706" s="20" t="n">
        <f aca="false">H2706*I2706</f>
        <v>30645</v>
      </c>
      <c r="K2706" s="22" t="n">
        <v>2.2</v>
      </c>
      <c r="L2706" s="23" t="n">
        <f aca="false">H2706*K2706</f>
        <v>3300</v>
      </c>
      <c r="M2706" s="23" t="n">
        <v>2500</v>
      </c>
      <c r="N2706" s="24" t="n">
        <f aca="false">L2706-M2706</f>
        <v>800.000000000001</v>
      </c>
      <c r="O2706" s="25" t="n">
        <f aca="false">IF(L2706&gt;=M2706,1,0)</f>
        <v>1</v>
      </c>
      <c r="P2706" s="26" t="n">
        <v>0.8251</v>
      </c>
      <c r="Q2706" s="26" t="n">
        <v>0.1338</v>
      </c>
      <c r="R2706" s="25" t="n">
        <v>74</v>
      </c>
      <c r="S2706" s="21" t="n">
        <v>8</v>
      </c>
    </row>
    <row r="2707" customFormat="false" ht="15" hidden="false" customHeight="true" outlineLevel="0" collapsed="false">
      <c r="A2707" s="19" t="n">
        <v>46116</v>
      </c>
      <c r="B2707" s="1" t="s">
        <v>497</v>
      </c>
      <c r="C2707" s="1" t="s">
        <v>138</v>
      </c>
      <c r="D2707" s="1" t="n">
        <v>8</v>
      </c>
      <c r="E2707" s="1" t="s">
        <v>13</v>
      </c>
      <c r="F2707" s="1" t="s">
        <v>472</v>
      </c>
      <c r="G2707" s="1" t="s">
        <v>149</v>
      </c>
      <c r="H2707" s="20" t="n">
        <v>1320</v>
      </c>
      <c r="I2707" s="21" t="n">
        <v>21.71</v>
      </c>
      <c r="J2707" s="20" t="n">
        <f aca="false">H2707*I2707</f>
        <v>28657.2</v>
      </c>
      <c r="K2707" s="22" t="n">
        <v>1.5</v>
      </c>
      <c r="L2707" s="23" t="n">
        <f aca="false">H2707*K2707</f>
        <v>1980</v>
      </c>
      <c r="M2707" s="23" t="n">
        <v>2500</v>
      </c>
      <c r="N2707" s="24" t="n">
        <f aca="false">L2707-M2707</f>
        <v>-520</v>
      </c>
      <c r="O2707" s="25" t="n">
        <f aca="false">IF(L2707&gt;=M2707,1,0)</f>
        <v>0</v>
      </c>
      <c r="P2707" s="26" t="n">
        <v>0.8095</v>
      </c>
      <c r="Q2707" s="26" t="n">
        <v>0.1527</v>
      </c>
      <c r="R2707" s="25" t="n">
        <v>73</v>
      </c>
      <c r="S2707" s="21" t="n">
        <v>8</v>
      </c>
    </row>
    <row r="2708" customFormat="false" ht="15" hidden="false" customHeight="true" outlineLevel="0" collapsed="false">
      <c r="A2708" s="19" t="n">
        <v>46116</v>
      </c>
      <c r="B2708" s="1" t="s">
        <v>497</v>
      </c>
      <c r="C2708" s="1" t="s">
        <v>138</v>
      </c>
      <c r="D2708" s="1" t="n">
        <v>9</v>
      </c>
      <c r="E2708" s="1" t="s">
        <v>16</v>
      </c>
      <c r="F2708" s="1" t="s">
        <v>440</v>
      </c>
      <c r="G2708" s="1" t="s">
        <v>490</v>
      </c>
      <c r="H2708" s="20" t="n">
        <v>1000</v>
      </c>
      <c r="I2708" s="21" t="n">
        <v>17.84</v>
      </c>
      <c r="J2708" s="20" t="n">
        <f aca="false">H2708*I2708</f>
        <v>17840</v>
      </c>
      <c r="K2708" s="22" t="n">
        <v>1.4</v>
      </c>
      <c r="L2708" s="23" t="n">
        <f aca="false">H2708*K2708</f>
        <v>1400</v>
      </c>
      <c r="M2708" s="23" t="n">
        <v>2500</v>
      </c>
      <c r="N2708" s="24" t="n">
        <f aca="false">L2708-M2708</f>
        <v>-1100</v>
      </c>
      <c r="O2708" s="25" t="n">
        <f aca="false">IF(L2708&gt;=M2708,1,0)</f>
        <v>0</v>
      </c>
      <c r="P2708" s="26" t="n">
        <v>0.518</v>
      </c>
      <c r="Q2708" s="26" t="n">
        <v>0.1417</v>
      </c>
      <c r="R2708" s="25" t="n">
        <v>58</v>
      </c>
      <c r="S2708" s="21" t="n">
        <v>10</v>
      </c>
    </row>
    <row r="2709" customFormat="false" ht="15" hidden="false" customHeight="true" outlineLevel="0" collapsed="false">
      <c r="A2709" s="19" t="n">
        <v>46116</v>
      </c>
      <c r="B2709" s="1" t="s">
        <v>497</v>
      </c>
      <c r="C2709" s="1" t="s">
        <v>138</v>
      </c>
      <c r="D2709" s="1" t="n">
        <v>10</v>
      </c>
      <c r="E2709" s="1" t="s">
        <v>401</v>
      </c>
      <c r="F2709" s="1" t="s">
        <v>491</v>
      </c>
      <c r="G2709" s="1" t="s">
        <v>499</v>
      </c>
      <c r="H2709" s="20" t="n">
        <v>1000</v>
      </c>
      <c r="I2709" s="21" t="n">
        <v>22.63</v>
      </c>
      <c r="J2709" s="20" t="n">
        <f aca="false">H2709*I2709</f>
        <v>22630</v>
      </c>
      <c r="K2709" s="22" t="n">
        <v>2.75</v>
      </c>
      <c r="L2709" s="23" t="n">
        <f aca="false">H2709*K2709</f>
        <v>2750</v>
      </c>
      <c r="M2709" s="23" t="n">
        <v>2500</v>
      </c>
      <c r="N2709" s="24" t="n">
        <f aca="false">L2709-M2709</f>
        <v>250</v>
      </c>
      <c r="O2709" s="25" t="n">
        <f aca="false">IF(L2709&gt;=M2709,1,0)</f>
        <v>1</v>
      </c>
      <c r="P2709" s="26" t="n">
        <v>0.6224</v>
      </c>
      <c r="Q2709" s="26" t="n">
        <v>0.26</v>
      </c>
      <c r="R2709" s="25" t="n">
        <v>68</v>
      </c>
      <c r="S2709" s="21" t="n">
        <v>8</v>
      </c>
    </row>
    <row r="2710" customFormat="false" ht="15" hidden="false" customHeight="true" outlineLevel="0" collapsed="false">
      <c r="A2710" s="19" t="n">
        <v>46116</v>
      </c>
      <c r="B2710" s="1" t="s">
        <v>497</v>
      </c>
      <c r="C2710" s="1" t="s">
        <v>138</v>
      </c>
      <c r="D2710" s="1" t="n">
        <v>11</v>
      </c>
      <c r="E2710" s="1" t="s">
        <v>401</v>
      </c>
      <c r="F2710" s="1" t="s">
        <v>426</v>
      </c>
      <c r="G2710" s="1" t="s">
        <v>498</v>
      </c>
      <c r="H2710" s="20" t="n">
        <v>1000</v>
      </c>
      <c r="I2710" s="21" t="n">
        <v>22.31</v>
      </c>
      <c r="J2710" s="20" t="n">
        <f aca="false">H2710*I2710</f>
        <v>22310</v>
      </c>
      <c r="K2710" s="22" t="n">
        <v>2.75</v>
      </c>
      <c r="L2710" s="23" t="n">
        <f aca="false">H2710*K2710</f>
        <v>2750</v>
      </c>
      <c r="M2710" s="23" t="n">
        <v>2500</v>
      </c>
      <c r="N2710" s="24" t="n">
        <f aca="false">L2710-M2710</f>
        <v>250</v>
      </c>
      <c r="O2710" s="25" t="n">
        <f aca="false">IF(L2710&gt;=M2710,1,0)</f>
        <v>1</v>
      </c>
      <c r="P2710" s="26" t="n">
        <v>0.5208</v>
      </c>
      <c r="Q2710" s="26" t="n">
        <v>0.27</v>
      </c>
      <c r="R2710" s="25" t="n">
        <v>70</v>
      </c>
      <c r="S2710" s="21" t="n">
        <v>10</v>
      </c>
    </row>
    <row r="2711" customFormat="false" ht="15" hidden="false" customHeight="true" outlineLevel="0" collapsed="false">
      <c r="A2711" s="19" t="n">
        <v>46116</v>
      </c>
      <c r="B2711" s="1" t="s">
        <v>497</v>
      </c>
      <c r="C2711" s="1" t="s">
        <v>138</v>
      </c>
      <c r="D2711" s="1" t="n">
        <v>12</v>
      </c>
      <c r="E2711" s="1" t="s">
        <v>401</v>
      </c>
      <c r="F2711" s="1" t="s">
        <v>491</v>
      </c>
      <c r="G2711" s="1" t="s">
        <v>483</v>
      </c>
      <c r="H2711" s="20" t="n">
        <v>1000</v>
      </c>
      <c r="I2711" s="21" t="n">
        <v>22.63</v>
      </c>
      <c r="J2711" s="20" t="n">
        <f aca="false">H2711*I2711</f>
        <v>22630</v>
      </c>
      <c r="K2711" s="22" t="n">
        <v>2.75</v>
      </c>
      <c r="L2711" s="23" t="n">
        <f aca="false">H2711*K2711</f>
        <v>2750</v>
      </c>
      <c r="M2711" s="23" t="n">
        <v>2500</v>
      </c>
      <c r="N2711" s="24" t="n">
        <f aca="false">L2711-M2711</f>
        <v>250</v>
      </c>
      <c r="O2711" s="25" t="n">
        <f aca="false">IF(L2711&gt;=M2711,1,0)</f>
        <v>1</v>
      </c>
      <c r="P2711" s="26" t="n">
        <v>0.5097</v>
      </c>
      <c r="Q2711" s="26" t="n">
        <v>0.1871</v>
      </c>
      <c r="R2711" s="25" t="n">
        <v>70</v>
      </c>
      <c r="S2711" s="21" t="n">
        <v>10</v>
      </c>
    </row>
    <row r="2712" customFormat="false" ht="15" hidden="false" customHeight="true" outlineLevel="0" collapsed="false">
      <c r="A2712" s="19" t="n">
        <v>46116</v>
      </c>
      <c r="B2712" s="1" t="s">
        <v>497</v>
      </c>
      <c r="C2712" s="1" t="s">
        <v>138</v>
      </c>
      <c r="D2712" s="1" t="n">
        <v>13</v>
      </c>
      <c r="E2712" s="1" t="s">
        <v>10</v>
      </c>
      <c r="F2712" s="1" t="s">
        <v>167</v>
      </c>
      <c r="G2712" s="1" t="s">
        <v>208</v>
      </c>
      <c r="H2712" s="20" t="n">
        <v>1700</v>
      </c>
      <c r="I2712" s="21" t="n">
        <v>18.43</v>
      </c>
      <c r="J2712" s="20" t="n">
        <f aca="false">H2712*I2712</f>
        <v>31331</v>
      </c>
      <c r="K2712" s="22" t="n">
        <v>1.53</v>
      </c>
      <c r="L2712" s="23" t="n">
        <f aca="false">H2712*K2712</f>
        <v>2601</v>
      </c>
      <c r="M2712" s="23" t="n">
        <v>2500</v>
      </c>
      <c r="N2712" s="24" t="n">
        <f aca="false">L2712-M2712</f>
        <v>101</v>
      </c>
      <c r="O2712" s="25" t="n">
        <f aca="false">IF(L2712&gt;=M2712,1,0)</f>
        <v>1</v>
      </c>
      <c r="P2712" s="26" t="n">
        <v>0.9003</v>
      </c>
      <c r="Q2712" s="26" t="n">
        <v>0.0988</v>
      </c>
      <c r="R2712" s="25" t="n">
        <v>72</v>
      </c>
      <c r="S2712" s="21" t="n">
        <v>8</v>
      </c>
    </row>
    <row r="2713" customFormat="false" ht="15" hidden="false" customHeight="true" outlineLevel="0" collapsed="false">
      <c r="A2713" s="19" t="n">
        <v>46116</v>
      </c>
      <c r="B2713" s="1" t="s">
        <v>497</v>
      </c>
      <c r="C2713" s="1" t="s">
        <v>138</v>
      </c>
      <c r="D2713" s="1" t="n">
        <v>14</v>
      </c>
      <c r="E2713" s="1" t="s">
        <v>10</v>
      </c>
      <c r="F2713" s="1" t="s">
        <v>160</v>
      </c>
      <c r="G2713" s="1" t="s">
        <v>161</v>
      </c>
      <c r="H2713" s="20" t="n">
        <v>1450</v>
      </c>
      <c r="I2713" s="21" t="n">
        <v>22.05</v>
      </c>
      <c r="J2713" s="20" t="n">
        <f aca="false">H2713*I2713</f>
        <v>31972.5</v>
      </c>
      <c r="K2713" s="22" t="n">
        <v>1.83</v>
      </c>
      <c r="L2713" s="23" t="n">
        <f aca="false">H2713*K2713</f>
        <v>2653.5</v>
      </c>
      <c r="M2713" s="23" t="n">
        <v>2500</v>
      </c>
      <c r="N2713" s="24" t="n">
        <f aca="false">L2713-M2713</f>
        <v>153.5</v>
      </c>
      <c r="O2713" s="25" t="n">
        <f aca="false">IF(L2713&gt;=M2713,1,0)</f>
        <v>1</v>
      </c>
      <c r="P2713" s="26" t="n">
        <v>0.9332</v>
      </c>
      <c r="Q2713" s="26" t="n">
        <v>0.1462</v>
      </c>
      <c r="R2713" s="25" t="n">
        <v>72</v>
      </c>
      <c r="S2713" s="21" t="n">
        <v>8</v>
      </c>
    </row>
    <row r="2714" customFormat="false" ht="15" hidden="false" customHeight="true" outlineLevel="0" collapsed="false">
      <c r="A2714" s="19" t="n">
        <v>46116</v>
      </c>
      <c r="B2714" s="1" t="s">
        <v>497</v>
      </c>
      <c r="C2714" s="1" t="s">
        <v>138</v>
      </c>
      <c r="D2714" s="1" t="n">
        <v>15</v>
      </c>
      <c r="E2714" s="1" t="s">
        <v>10</v>
      </c>
      <c r="F2714" s="1" t="s">
        <v>167</v>
      </c>
      <c r="G2714" s="1" t="s">
        <v>161</v>
      </c>
      <c r="H2714" s="20" t="n">
        <v>1700</v>
      </c>
      <c r="I2714" s="21" t="n">
        <v>22.05</v>
      </c>
      <c r="J2714" s="20" t="n">
        <f aca="false">H2714*I2714</f>
        <v>37485</v>
      </c>
      <c r="K2714" s="22" t="n">
        <v>1.83</v>
      </c>
      <c r="L2714" s="23" t="n">
        <f aca="false">H2714*K2714</f>
        <v>3111</v>
      </c>
      <c r="M2714" s="23" t="n">
        <v>2500</v>
      </c>
      <c r="N2714" s="24" t="n">
        <f aca="false">L2714-M2714</f>
        <v>611</v>
      </c>
      <c r="O2714" s="25" t="n">
        <f aca="false">IF(L2714&gt;=M2714,1,0)</f>
        <v>1</v>
      </c>
      <c r="P2714" s="26" t="n">
        <v>0.9808</v>
      </c>
      <c r="Q2714" s="26" t="n">
        <v>0.1772</v>
      </c>
      <c r="R2714" s="25" t="n">
        <v>74</v>
      </c>
      <c r="S2714" s="21" t="n">
        <v>8</v>
      </c>
    </row>
    <row r="2715" customFormat="false" ht="15" hidden="false" customHeight="true" outlineLevel="0" collapsed="false">
      <c r="A2715" s="19" t="n">
        <v>46116</v>
      </c>
      <c r="B2715" s="1" t="s">
        <v>497</v>
      </c>
      <c r="C2715" s="1" t="s">
        <v>138</v>
      </c>
      <c r="D2715" s="1" t="n">
        <v>16</v>
      </c>
      <c r="E2715" s="1" t="s">
        <v>10</v>
      </c>
      <c r="F2715" s="1" t="s">
        <v>488</v>
      </c>
      <c r="G2715" s="1" t="s">
        <v>489</v>
      </c>
      <c r="H2715" s="20" t="n">
        <v>1900</v>
      </c>
      <c r="I2715" s="21" t="n">
        <v>15.86</v>
      </c>
      <c r="J2715" s="20" t="n">
        <f aca="false">H2715*I2715</f>
        <v>30134</v>
      </c>
      <c r="K2715" s="22" t="n">
        <v>1.46</v>
      </c>
      <c r="L2715" s="23" t="n">
        <f aca="false">H2715*K2715</f>
        <v>2774</v>
      </c>
      <c r="M2715" s="23" t="n">
        <v>2500</v>
      </c>
      <c r="N2715" s="24" t="n">
        <f aca="false">L2715-M2715</f>
        <v>274</v>
      </c>
      <c r="O2715" s="25" t="n">
        <f aca="false">IF(L2715&gt;=M2715,1,0)</f>
        <v>1</v>
      </c>
      <c r="P2715" s="26" t="n">
        <v>0.9405</v>
      </c>
      <c r="Q2715" s="26" t="n">
        <v>0.0925</v>
      </c>
      <c r="R2715" s="25" t="n">
        <v>65</v>
      </c>
      <c r="S2715" s="21" t="n">
        <v>8</v>
      </c>
    </row>
    <row r="2716" customFormat="false" ht="15" hidden="false" customHeight="true" outlineLevel="0" collapsed="false">
      <c r="A2716" s="19" t="n">
        <v>46116</v>
      </c>
      <c r="B2716" s="1" t="s">
        <v>497</v>
      </c>
      <c r="C2716" s="1" t="s">
        <v>164</v>
      </c>
      <c r="D2716" s="1" t="n">
        <v>17</v>
      </c>
      <c r="E2716" s="1" t="s">
        <v>10</v>
      </c>
      <c r="F2716" s="1" t="s">
        <v>492</v>
      </c>
      <c r="G2716" s="1" t="s">
        <v>493</v>
      </c>
      <c r="H2716" s="20" t="n">
        <v>1300</v>
      </c>
      <c r="I2716" s="21" t="n">
        <v>23.17</v>
      </c>
      <c r="J2716" s="20" t="n">
        <f aca="false">H2716*I2716</f>
        <v>30121</v>
      </c>
      <c r="K2716" s="22" t="n">
        <v>1.67</v>
      </c>
      <c r="L2716" s="23" t="n">
        <f aca="false">H2716*K2716</f>
        <v>2171</v>
      </c>
      <c r="M2716" s="23" t="n">
        <v>2500</v>
      </c>
      <c r="N2716" s="24" t="n">
        <f aca="false">L2716-M2716</f>
        <v>-329</v>
      </c>
      <c r="O2716" s="25" t="n">
        <f aca="false">IF(L2716&gt;=M2716,1,0)</f>
        <v>0</v>
      </c>
      <c r="P2716" s="26" t="n">
        <v>0.683</v>
      </c>
      <c r="Q2716" s="26" t="n">
        <v>0.0657</v>
      </c>
      <c r="R2716" s="25" t="n">
        <v>76</v>
      </c>
      <c r="S2716" s="21" t="n">
        <v>10</v>
      </c>
    </row>
    <row r="2717" customFormat="false" ht="15" hidden="false" customHeight="true" outlineLevel="0" collapsed="false">
      <c r="A2717" s="19" t="n">
        <v>46116</v>
      </c>
      <c r="B2717" s="1" t="s">
        <v>497</v>
      </c>
      <c r="C2717" s="1" t="s">
        <v>164</v>
      </c>
      <c r="D2717" s="1" t="n">
        <v>18</v>
      </c>
      <c r="E2717" s="1" t="s">
        <v>10</v>
      </c>
      <c r="F2717" s="1" t="s">
        <v>160</v>
      </c>
      <c r="G2717" s="1" t="s">
        <v>161</v>
      </c>
      <c r="H2717" s="20" t="n">
        <v>1650</v>
      </c>
      <c r="I2717" s="21" t="n">
        <v>22.05</v>
      </c>
      <c r="J2717" s="20" t="n">
        <f aca="false">H2717*I2717</f>
        <v>36382.5</v>
      </c>
      <c r="K2717" s="22" t="n">
        <v>1.83</v>
      </c>
      <c r="L2717" s="23" t="n">
        <f aca="false">H2717*K2717</f>
        <v>3019.5</v>
      </c>
      <c r="M2717" s="23" t="n">
        <v>2500</v>
      </c>
      <c r="N2717" s="24" t="n">
        <f aca="false">L2717-M2717</f>
        <v>519.5</v>
      </c>
      <c r="O2717" s="25" t="n">
        <f aca="false">IF(L2717&gt;=M2717,1,0)</f>
        <v>1</v>
      </c>
      <c r="P2717" s="26" t="n">
        <v>0.916</v>
      </c>
      <c r="Q2717" s="26" t="n">
        <v>0.0883</v>
      </c>
      <c r="R2717" s="25" t="n">
        <v>81</v>
      </c>
      <c r="S2717" s="21" t="n">
        <v>8</v>
      </c>
    </row>
    <row r="2718" customFormat="false" ht="15" hidden="false" customHeight="true" outlineLevel="0" collapsed="false">
      <c r="A2718" s="19" t="n">
        <v>46116</v>
      </c>
      <c r="B2718" s="1" t="s">
        <v>497</v>
      </c>
      <c r="C2718" s="1" t="s">
        <v>164</v>
      </c>
      <c r="D2718" s="1" t="n">
        <v>19</v>
      </c>
      <c r="E2718" s="1" t="s">
        <v>10</v>
      </c>
      <c r="F2718" s="1" t="s">
        <v>167</v>
      </c>
      <c r="G2718" s="1" t="s">
        <v>208</v>
      </c>
      <c r="H2718" s="20" t="n">
        <v>2100</v>
      </c>
      <c r="I2718" s="21" t="n">
        <v>19.05</v>
      </c>
      <c r="J2718" s="20" t="n">
        <f aca="false">H2718*I2718</f>
        <v>40005</v>
      </c>
      <c r="K2718" s="22" t="n">
        <v>1.83</v>
      </c>
      <c r="L2718" s="23" t="n">
        <f aca="false">H2718*K2718</f>
        <v>3843</v>
      </c>
      <c r="M2718" s="23" t="n">
        <v>2500</v>
      </c>
      <c r="N2718" s="24" t="n">
        <f aca="false">L2718-M2718</f>
        <v>1343</v>
      </c>
      <c r="O2718" s="25" t="n">
        <f aca="false">IF(L2718&gt;=M2718,1,0)</f>
        <v>1</v>
      </c>
      <c r="P2718" s="26" t="n">
        <v>0.9996</v>
      </c>
      <c r="Q2718" s="26" t="n">
        <v>0.0693</v>
      </c>
      <c r="R2718" s="25" t="n">
        <v>83</v>
      </c>
      <c r="S2718" s="21" t="n">
        <v>8</v>
      </c>
    </row>
    <row r="2719" customFormat="false" ht="15" hidden="false" customHeight="true" outlineLevel="0" collapsed="false">
      <c r="A2719" s="19" t="n">
        <v>46116</v>
      </c>
      <c r="B2719" s="1" t="s">
        <v>497</v>
      </c>
      <c r="C2719" s="1" t="s">
        <v>164</v>
      </c>
      <c r="D2719" s="1" t="n">
        <v>20</v>
      </c>
      <c r="E2719" s="1" t="s">
        <v>10</v>
      </c>
      <c r="F2719" s="1" t="s">
        <v>488</v>
      </c>
      <c r="G2719" s="1" t="s">
        <v>489</v>
      </c>
      <c r="H2719" s="20" t="n">
        <v>1800</v>
      </c>
      <c r="I2719" s="21" t="n">
        <v>15.86</v>
      </c>
      <c r="J2719" s="20" t="n">
        <f aca="false">H2719*I2719</f>
        <v>28548</v>
      </c>
      <c r="K2719" s="22" t="n">
        <v>1.46</v>
      </c>
      <c r="L2719" s="23" t="n">
        <f aca="false">H2719*K2719</f>
        <v>2628</v>
      </c>
      <c r="M2719" s="23" t="n">
        <v>2500</v>
      </c>
      <c r="N2719" s="24" t="n">
        <f aca="false">L2719-M2719</f>
        <v>128</v>
      </c>
      <c r="O2719" s="25" t="n">
        <f aca="false">IF(L2719&gt;=M2719,1,0)</f>
        <v>1</v>
      </c>
      <c r="P2719" s="26" t="n">
        <v>0.7839</v>
      </c>
      <c r="Q2719" s="26" t="n">
        <v>0.0762</v>
      </c>
      <c r="R2719" s="25" t="n">
        <v>71</v>
      </c>
      <c r="S2719" s="21" t="n">
        <v>8</v>
      </c>
    </row>
    <row r="2720" customFormat="false" ht="15" hidden="false" customHeight="true" outlineLevel="0" collapsed="false">
      <c r="A2720" s="19" t="n">
        <v>46116</v>
      </c>
      <c r="B2720" s="1" t="s">
        <v>497</v>
      </c>
      <c r="C2720" s="1" t="s">
        <v>164</v>
      </c>
      <c r="D2720" s="1" t="n">
        <v>21</v>
      </c>
      <c r="E2720" s="1" t="s">
        <v>16</v>
      </c>
      <c r="F2720" s="1" t="s">
        <v>502</v>
      </c>
      <c r="G2720" s="1" t="s">
        <v>508</v>
      </c>
      <c r="H2720" s="20" t="n">
        <v>1150</v>
      </c>
      <c r="I2720" s="21" t="n">
        <v>18.11</v>
      </c>
      <c r="J2720" s="20" t="n">
        <f aca="false">H2720*I2720</f>
        <v>20826.5</v>
      </c>
      <c r="K2720" s="22" t="n">
        <v>1.48</v>
      </c>
      <c r="L2720" s="23" t="n">
        <f aca="false">H2720*K2720</f>
        <v>1702</v>
      </c>
      <c r="M2720" s="23" t="n">
        <v>2500</v>
      </c>
      <c r="N2720" s="24" t="n">
        <f aca="false">L2720-M2720</f>
        <v>-798</v>
      </c>
      <c r="O2720" s="25" t="n">
        <f aca="false">IF(L2720&gt;=M2720,1,0)</f>
        <v>0</v>
      </c>
      <c r="P2720" s="26" t="n">
        <v>0.4959</v>
      </c>
      <c r="Q2720" s="26" t="n">
        <v>0.0802</v>
      </c>
      <c r="R2720" s="25" t="n">
        <v>71</v>
      </c>
      <c r="S2720" s="21" t="n">
        <v>10</v>
      </c>
    </row>
    <row r="2721" customFormat="false" ht="15" hidden="false" customHeight="true" outlineLevel="0" collapsed="false">
      <c r="A2721" s="19" t="n">
        <v>46116</v>
      </c>
      <c r="B2721" s="1" t="s">
        <v>497</v>
      </c>
      <c r="C2721" s="1" t="s">
        <v>164</v>
      </c>
      <c r="D2721" s="1" t="n">
        <v>22</v>
      </c>
      <c r="E2721" s="1" t="s">
        <v>10</v>
      </c>
      <c r="F2721" s="1" t="s">
        <v>492</v>
      </c>
      <c r="G2721" s="1" t="s">
        <v>493</v>
      </c>
      <c r="H2721" s="20" t="n">
        <v>1400</v>
      </c>
      <c r="I2721" s="21" t="n">
        <v>23.17</v>
      </c>
      <c r="J2721" s="20" t="n">
        <f aca="false">H2721*I2721</f>
        <v>32438</v>
      </c>
      <c r="K2721" s="22" t="n">
        <v>1.67</v>
      </c>
      <c r="L2721" s="23" t="n">
        <f aca="false">H2721*K2721</f>
        <v>2338</v>
      </c>
      <c r="M2721" s="23" t="n">
        <v>2500</v>
      </c>
      <c r="N2721" s="24" t="n">
        <f aca="false">L2721-M2721</f>
        <v>-162</v>
      </c>
      <c r="O2721" s="25" t="n">
        <f aca="false">IF(L2721&gt;=M2721,1,0)</f>
        <v>0</v>
      </c>
      <c r="P2721" s="26" t="n">
        <v>0.7416</v>
      </c>
      <c r="Q2721" s="26" t="n">
        <v>0.0958</v>
      </c>
      <c r="R2721" s="25" t="n">
        <v>75</v>
      </c>
      <c r="S2721" s="21" t="n">
        <v>10</v>
      </c>
    </row>
    <row r="2722" customFormat="false" ht="15" hidden="false" customHeight="true" outlineLevel="0" collapsed="false">
      <c r="A2722" s="19" t="n">
        <v>46116</v>
      </c>
      <c r="B2722" s="1" t="s">
        <v>497</v>
      </c>
      <c r="C2722" s="1" t="s">
        <v>164</v>
      </c>
      <c r="D2722" s="1" t="n">
        <v>23</v>
      </c>
      <c r="E2722" s="1" t="s">
        <v>22</v>
      </c>
      <c r="F2722" s="1" t="s">
        <v>308</v>
      </c>
      <c r="G2722" s="1" t="s">
        <v>500</v>
      </c>
      <c r="H2722" s="20" t="n">
        <v>1700</v>
      </c>
      <c r="I2722" s="21" t="n">
        <v>22.23</v>
      </c>
      <c r="J2722" s="20" t="n">
        <f aca="false">H2722*I2722</f>
        <v>37791</v>
      </c>
      <c r="K2722" s="22" t="n">
        <v>1.12</v>
      </c>
      <c r="L2722" s="23" t="n">
        <f aca="false">H2722*K2722</f>
        <v>1904</v>
      </c>
      <c r="M2722" s="23" t="n">
        <v>2500</v>
      </c>
      <c r="N2722" s="24" t="n">
        <f aca="false">L2722-M2722</f>
        <v>-596</v>
      </c>
      <c r="O2722" s="25" t="n">
        <f aca="false">IF(L2722&gt;=M2722,1,0)</f>
        <v>0</v>
      </c>
      <c r="P2722" s="26" t="n">
        <v>0.8054</v>
      </c>
      <c r="Q2722" s="26" t="n">
        <v>0.0765</v>
      </c>
      <c r="R2722" s="25" t="n">
        <v>79</v>
      </c>
      <c r="S2722" s="21" t="n">
        <v>10</v>
      </c>
    </row>
    <row r="2723" customFormat="false" ht="15" hidden="false" customHeight="true" outlineLevel="0" collapsed="false">
      <c r="A2723" s="19" t="n">
        <v>46116</v>
      </c>
      <c r="B2723" s="1" t="s">
        <v>497</v>
      </c>
      <c r="C2723" s="1" t="s">
        <v>164</v>
      </c>
      <c r="D2723" s="1" t="n">
        <v>24</v>
      </c>
      <c r="E2723" s="1" t="s">
        <v>22</v>
      </c>
      <c r="F2723" s="1" t="s">
        <v>269</v>
      </c>
      <c r="G2723" s="1" t="s">
        <v>375</v>
      </c>
      <c r="H2723" s="20" t="n">
        <v>1000</v>
      </c>
      <c r="I2723" s="21" t="n">
        <v>20.12</v>
      </c>
      <c r="J2723" s="20" t="n">
        <f aca="false">H2723*I2723</f>
        <v>20120</v>
      </c>
      <c r="K2723" s="22" t="n">
        <v>1.15</v>
      </c>
      <c r="L2723" s="23" t="n">
        <f aca="false">H2723*K2723</f>
        <v>1150</v>
      </c>
      <c r="M2723" s="23" t="n">
        <v>2500</v>
      </c>
      <c r="N2723" s="24" t="n">
        <f aca="false">L2723-M2723</f>
        <v>-1350</v>
      </c>
      <c r="O2723" s="25" t="n">
        <f aca="false">IF(L2723&gt;=M2723,1,0)</f>
        <v>0</v>
      </c>
      <c r="P2723" s="26" t="n">
        <v>0.4471</v>
      </c>
      <c r="Q2723" s="26" t="n">
        <v>0.0814</v>
      </c>
      <c r="R2723" s="25" t="n">
        <v>75</v>
      </c>
      <c r="S2723" s="21" t="n">
        <v>10</v>
      </c>
    </row>
    <row r="2724" customFormat="false" ht="15" hidden="false" customHeight="true" outlineLevel="0" collapsed="false">
      <c r="A2724" s="19" t="n">
        <v>46116</v>
      </c>
      <c r="B2724" s="1" t="s">
        <v>497</v>
      </c>
      <c r="C2724" s="1" t="s">
        <v>164</v>
      </c>
      <c r="D2724" s="1" t="n">
        <v>25</v>
      </c>
      <c r="E2724" s="1" t="s">
        <v>152</v>
      </c>
      <c r="F2724" s="1" t="s">
        <v>503</v>
      </c>
      <c r="G2724" s="1" t="s">
        <v>504</v>
      </c>
      <c r="H2724" s="20" t="n">
        <v>1050</v>
      </c>
      <c r="I2724" s="21" t="n">
        <v>22.51</v>
      </c>
      <c r="J2724" s="20" t="n">
        <f aca="false">H2724*I2724</f>
        <v>23635.5</v>
      </c>
      <c r="K2724" s="22" t="n">
        <v>1.5</v>
      </c>
      <c r="L2724" s="23" t="n">
        <f aca="false">H2724*K2724</f>
        <v>1575</v>
      </c>
      <c r="M2724" s="23" t="n">
        <v>2500</v>
      </c>
      <c r="N2724" s="24" t="n">
        <f aca="false">L2724-M2724</f>
        <v>-925</v>
      </c>
      <c r="O2724" s="25" t="n">
        <f aca="false">IF(L2724&gt;=M2724,1,0)</f>
        <v>0</v>
      </c>
      <c r="P2724" s="26" t="n">
        <v>0.5035</v>
      </c>
      <c r="Q2724" s="26" t="n">
        <v>0.0716</v>
      </c>
      <c r="R2724" s="25" t="n">
        <v>84</v>
      </c>
      <c r="S2724" s="21" t="n">
        <v>10</v>
      </c>
    </row>
    <row r="2725" customFormat="false" ht="15" hidden="false" customHeight="true" outlineLevel="0" collapsed="false">
      <c r="A2725" s="19" t="n">
        <v>46116</v>
      </c>
      <c r="B2725" s="1" t="s">
        <v>497</v>
      </c>
      <c r="C2725" s="1" t="s">
        <v>164</v>
      </c>
      <c r="D2725" s="1" t="n">
        <v>26</v>
      </c>
      <c r="E2725" s="1" t="s">
        <v>16</v>
      </c>
      <c r="F2725" s="1" t="s">
        <v>502</v>
      </c>
      <c r="G2725" s="1" t="s">
        <v>508</v>
      </c>
      <c r="H2725" s="20" t="n">
        <v>1250</v>
      </c>
      <c r="I2725" s="21" t="n">
        <v>18.11</v>
      </c>
      <c r="J2725" s="20" t="n">
        <f aca="false">H2725*I2725</f>
        <v>22637.5</v>
      </c>
      <c r="K2725" s="22" t="n">
        <v>1.48</v>
      </c>
      <c r="L2725" s="23" t="n">
        <f aca="false">H2725*K2725</f>
        <v>1850</v>
      </c>
      <c r="M2725" s="23" t="n">
        <v>2500</v>
      </c>
      <c r="N2725" s="24" t="n">
        <f aca="false">L2725-M2725</f>
        <v>-650</v>
      </c>
      <c r="O2725" s="25" t="n">
        <f aca="false">IF(L2725&gt;=M2725,1,0)</f>
        <v>0</v>
      </c>
      <c r="P2725" s="26" t="n">
        <v>0.4812</v>
      </c>
      <c r="Q2725" s="26" t="n">
        <v>0.09</v>
      </c>
      <c r="R2725" s="25" t="n">
        <v>79</v>
      </c>
      <c r="S2725" s="21" t="n">
        <v>10</v>
      </c>
    </row>
    <row r="2726" customFormat="false" ht="15" hidden="false" customHeight="true" outlineLevel="0" collapsed="false">
      <c r="A2726" s="19" t="n">
        <v>46116</v>
      </c>
      <c r="B2726" s="1" t="s">
        <v>497</v>
      </c>
      <c r="C2726" s="1" t="s">
        <v>164</v>
      </c>
      <c r="D2726" s="1" t="n">
        <v>27</v>
      </c>
      <c r="E2726" s="1" t="s">
        <v>219</v>
      </c>
      <c r="F2726" s="1" t="s">
        <v>505</v>
      </c>
      <c r="G2726" s="1" t="s">
        <v>506</v>
      </c>
      <c r="H2726" s="20" t="n">
        <v>1200</v>
      </c>
      <c r="I2726" s="21" t="n">
        <v>10.96</v>
      </c>
      <c r="J2726" s="20" t="n">
        <f aca="false">H2726*I2726</f>
        <v>13152</v>
      </c>
      <c r="K2726" s="22" t="n">
        <v>1</v>
      </c>
      <c r="L2726" s="23" t="n">
        <f aca="false">H2726*K2726</f>
        <v>1200</v>
      </c>
      <c r="M2726" s="23" t="n">
        <v>2500</v>
      </c>
      <c r="N2726" s="24" t="n">
        <f aca="false">L2726-M2726</f>
        <v>-1300</v>
      </c>
      <c r="O2726" s="25" t="n">
        <f aca="false">IF(L2726&gt;=M2726,1,0)</f>
        <v>0</v>
      </c>
      <c r="P2726" s="26" t="n">
        <v>0.3806</v>
      </c>
      <c r="Q2726" s="26" t="n">
        <v>0.121</v>
      </c>
      <c r="R2726" s="25" t="n">
        <v>58</v>
      </c>
      <c r="S2726" s="21" t="n">
        <v>10</v>
      </c>
    </row>
    <row r="2727" customFormat="false" ht="15" hidden="false" customHeight="true" outlineLevel="0" collapsed="false">
      <c r="A2727" s="19" t="n">
        <v>46116</v>
      </c>
      <c r="B2727" s="1" t="s">
        <v>497</v>
      </c>
      <c r="C2727" s="1" t="s">
        <v>164</v>
      </c>
      <c r="D2727" s="1" t="n">
        <v>28</v>
      </c>
      <c r="E2727" s="1" t="s">
        <v>16</v>
      </c>
      <c r="F2727" s="1" t="s">
        <v>507</v>
      </c>
      <c r="G2727" s="1" t="s">
        <v>509</v>
      </c>
      <c r="H2727" s="20" t="n">
        <v>850</v>
      </c>
      <c r="I2727" s="21" t="n">
        <v>22.75</v>
      </c>
      <c r="J2727" s="20" t="n">
        <f aca="false">H2727*I2727</f>
        <v>19337.5</v>
      </c>
      <c r="K2727" s="22" t="n">
        <v>1.5</v>
      </c>
      <c r="L2727" s="23" t="n">
        <f aca="false">H2727*K2727</f>
        <v>1275</v>
      </c>
      <c r="M2727" s="23" t="n">
        <v>2500</v>
      </c>
      <c r="N2727" s="24" t="n">
        <f aca="false">L2727-M2727</f>
        <v>-1225</v>
      </c>
      <c r="O2727" s="25" t="n">
        <f aca="false">IF(L2727&gt;=M2727,1,0)</f>
        <v>0</v>
      </c>
      <c r="P2727" s="26" t="n">
        <v>0.393</v>
      </c>
      <c r="Q2727" s="26" t="n">
        <v>0.0874</v>
      </c>
      <c r="R2727" s="25" t="n">
        <v>80</v>
      </c>
      <c r="S2727" s="21" t="n">
        <v>10</v>
      </c>
    </row>
    <row r="2728" customFormat="false" ht="15" hidden="false" customHeight="true" outlineLevel="0" collapsed="false">
      <c r="A2728" s="19" t="n">
        <v>46116</v>
      </c>
      <c r="B2728" s="1" t="s">
        <v>497</v>
      </c>
      <c r="C2728" s="1" t="s">
        <v>164</v>
      </c>
      <c r="D2728" s="1" t="n">
        <v>29</v>
      </c>
      <c r="E2728" s="1" t="s">
        <v>10</v>
      </c>
      <c r="F2728" s="1" t="s">
        <v>167</v>
      </c>
      <c r="G2728" s="1" t="s">
        <v>208</v>
      </c>
      <c r="H2728" s="20" t="n">
        <v>1850</v>
      </c>
      <c r="I2728" s="21" t="n">
        <v>19.05</v>
      </c>
      <c r="J2728" s="20" t="n">
        <f aca="false">H2728*I2728</f>
        <v>35242.5</v>
      </c>
      <c r="K2728" s="22" t="n">
        <v>1.83</v>
      </c>
      <c r="L2728" s="23" t="n">
        <f aca="false">H2728*K2728</f>
        <v>3385.5</v>
      </c>
      <c r="M2728" s="23" t="n">
        <v>2500</v>
      </c>
      <c r="N2728" s="24" t="n">
        <f aca="false">L2728-M2728</f>
        <v>885.5</v>
      </c>
      <c r="O2728" s="25" t="n">
        <f aca="false">IF(L2728&gt;=M2728,1,0)</f>
        <v>1</v>
      </c>
      <c r="P2728" s="26" t="n">
        <v>0.9725</v>
      </c>
      <c r="Q2728" s="26" t="n">
        <v>0.0834</v>
      </c>
      <c r="R2728" s="25" t="n">
        <v>73</v>
      </c>
      <c r="S2728" s="21" t="n">
        <v>8</v>
      </c>
    </row>
    <row r="2729" customFormat="false" ht="15" hidden="false" customHeight="true" outlineLevel="0" collapsed="false">
      <c r="A2729" s="19" t="n">
        <v>46116</v>
      </c>
      <c r="B2729" s="1" t="s">
        <v>497</v>
      </c>
      <c r="C2729" s="1" t="s">
        <v>164</v>
      </c>
      <c r="D2729" s="1" t="n">
        <v>30</v>
      </c>
      <c r="E2729" s="1" t="s">
        <v>10</v>
      </c>
      <c r="F2729" s="1" t="s">
        <v>160</v>
      </c>
      <c r="G2729" s="1" t="s">
        <v>161</v>
      </c>
      <c r="H2729" s="20" t="n">
        <v>1900</v>
      </c>
      <c r="I2729" s="21" t="n">
        <v>22.05</v>
      </c>
      <c r="J2729" s="20" t="n">
        <f aca="false">H2729*I2729</f>
        <v>41895</v>
      </c>
      <c r="K2729" s="22" t="n">
        <v>1.83</v>
      </c>
      <c r="L2729" s="23" t="n">
        <f aca="false">H2729*K2729</f>
        <v>3477</v>
      </c>
      <c r="M2729" s="23" t="n">
        <v>2500</v>
      </c>
      <c r="N2729" s="24" t="n">
        <f aca="false">L2729-M2729</f>
        <v>977</v>
      </c>
      <c r="O2729" s="25" t="n">
        <f aca="false">IF(L2729&gt;=M2729,1,0)</f>
        <v>1</v>
      </c>
      <c r="P2729" s="26" t="n">
        <v>0.9127</v>
      </c>
      <c r="Q2729" s="26" t="n">
        <v>0.0781</v>
      </c>
      <c r="R2729" s="25" t="n">
        <v>76</v>
      </c>
      <c r="S2729" s="21" t="n">
        <v>10</v>
      </c>
    </row>
    <row r="2730" customFormat="false" ht="15" hidden="false" customHeight="true" outlineLevel="0" collapsed="false">
      <c r="A2730" s="19" t="n">
        <v>46116</v>
      </c>
      <c r="B2730" s="1" t="s">
        <v>497</v>
      </c>
      <c r="C2730" s="1" t="s">
        <v>164</v>
      </c>
      <c r="D2730" s="1" t="n">
        <v>31</v>
      </c>
      <c r="E2730" s="1" t="s">
        <v>219</v>
      </c>
      <c r="F2730" s="1" t="s">
        <v>505</v>
      </c>
      <c r="G2730" s="1" t="s">
        <v>506</v>
      </c>
      <c r="H2730" s="20" t="n">
        <v>1200</v>
      </c>
      <c r="I2730" s="21" t="n">
        <v>10.96</v>
      </c>
      <c r="J2730" s="20" t="n">
        <f aca="false">H2730*I2730</f>
        <v>13152</v>
      </c>
      <c r="K2730" s="22" t="n">
        <v>1</v>
      </c>
      <c r="L2730" s="23" t="n">
        <f aca="false">H2730*K2730</f>
        <v>1200</v>
      </c>
      <c r="M2730" s="23" t="n">
        <v>2500</v>
      </c>
      <c r="N2730" s="24" t="n">
        <f aca="false">L2730-M2730</f>
        <v>-1300</v>
      </c>
      <c r="O2730" s="25" t="n">
        <f aca="false">IF(L2730&gt;=M2730,1,0)</f>
        <v>0</v>
      </c>
      <c r="P2730" s="26" t="n">
        <v>0.3181</v>
      </c>
      <c r="Q2730" s="26" t="n">
        <v>0.1473</v>
      </c>
      <c r="R2730" s="25" t="n">
        <v>69</v>
      </c>
      <c r="S2730" s="21" t="n">
        <v>10</v>
      </c>
    </row>
    <row r="2731" customFormat="false" ht="15" hidden="false" customHeight="true" outlineLevel="0" collapsed="false">
      <c r="A2731" s="19" t="n">
        <v>46116</v>
      </c>
      <c r="B2731" s="1" t="s">
        <v>497</v>
      </c>
      <c r="C2731" s="1" t="s">
        <v>164</v>
      </c>
      <c r="D2731" s="1" t="n">
        <v>32</v>
      </c>
      <c r="E2731" s="1" t="s">
        <v>16</v>
      </c>
      <c r="F2731" s="1" t="s">
        <v>502</v>
      </c>
      <c r="G2731" s="1" t="s">
        <v>508</v>
      </c>
      <c r="H2731" s="20" t="n">
        <v>1300</v>
      </c>
      <c r="I2731" s="21" t="n">
        <v>18.01</v>
      </c>
      <c r="J2731" s="20" t="n">
        <f aca="false">H2731*I2731</f>
        <v>23413</v>
      </c>
      <c r="K2731" s="22" t="n">
        <v>1.48</v>
      </c>
      <c r="L2731" s="23" t="n">
        <f aca="false">H2731*K2731</f>
        <v>1924</v>
      </c>
      <c r="M2731" s="23" t="n">
        <v>2500</v>
      </c>
      <c r="N2731" s="24" t="n">
        <f aca="false">L2731-M2731</f>
        <v>-576</v>
      </c>
      <c r="O2731" s="25" t="n">
        <f aca="false">IF(L2731&gt;=M2731,1,0)</f>
        <v>0</v>
      </c>
      <c r="P2731" s="26" t="n">
        <v>0.539</v>
      </c>
      <c r="Q2731" s="26" t="n">
        <v>0.0731</v>
      </c>
      <c r="R2731" s="25" t="n">
        <v>73</v>
      </c>
      <c r="S2731" s="21" t="n">
        <v>10</v>
      </c>
    </row>
    <row r="2732" customFormat="false" ht="15" hidden="false" customHeight="true" outlineLevel="0" collapsed="false">
      <c r="A2732" s="19" t="n">
        <v>46116</v>
      </c>
      <c r="B2732" s="1" t="s">
        <v>497</v>
      </c>
      <c r="C2732" s="1" t="s">
        <v>190</v>
      </c>
      <c r="D2732" s="1" t="n">
        <v>33</v>
      </c>
      <c r="E2732" s="1" t="s">
        <v>16</v>
      </c>
      <c r="F2732" s="1" t="s">
        <v>300</v>
      </c>
      <c r="G2732" s="1" t="s">
        <v>260</v>
      </c>
      <c r="H2732" s="20" t="n">
        <v>2300</v>
      </c>
      <c r="I2732" s="21" t="n">
        <v>16.66</v>
      </c>
      <c r="J2732" s="20" t="n">
        <f aca="false">H2732*I2732</f>
        <v>38318</v>
      </c>
      <c r="K2732" s="22" t="n">
        <v>1.4</v>
      </c>
      <c r="L2732" s="23" t="n">
        <f aca="false">H2732*K2732</f>
        <v>3220</v>
      </c>
      <c r="M2732" s="23" t="n">
        <v>2500</v>
      </c>
      <c r="N2732" s="24" t="n">
        <f aca="false">L2732-M2732</f>
        <v>720</v>
      </c>
      <c r="O2732" s="25" t="n">
        <f aca="false">IF(L2732&gt;=M2732,1,0)</f>
        <v>1</v>
      </c>
      <c r="P2732" s="26" t="n">
        <v>0.903300330033003</v>
      </c>
      <c r="Q2732" s="26" t="n">
        <v>0.0988101396792551</v>
      </c>
      <c r="R2732" s="25" t="n">
        <v>67</v>
      </c>
      <c r="S2732" s="21" t="n">
        <v>10</v>
      </c>
    </row>
    <row r="2733" customFormat="false" ht="15" hidden="false" customHeight="true" outlineLevel="0" collapsed="false">
      <c r="A2733" s="19" t="n">
        <v>46116</v>
      </c>
      <c r="B2733" s="1" t="s">
        <v>497</v>
      </c>
      <c r="C2733" s="1" t="s">
        <v>190</v>
      </c>
      <c r="D2733" s="1" t="n">
        <v>34</v>
      </c>
      <c r="E2733" s="1" t="s">
        <v>16</v>
      </c>
      <c r="F2733" s="1" t="s">
        <v>300</v>
      </c>
      <c r="G2733" s="1" t="s">
        <v>260</v>
      </c>
      <c r="H2733" s="20" t="n">
        <v>2354</v>
      </c>
      <c r="I2733" s="21" t="n">
        <v>16.66</v>
      </c>
      <c r="J2733" s="20" t="n">
        <f aca="false">H2733*I2733</f>
        <v>39217.64</v>
      </c>
      <c r="K2733" s="22" t="n">
        <v>1.4</v>
      </c>
      <c r="L2733" s="23" t="n">
        <f aca="false">H2733*K2733</f>
        <v>3295.6</v>
      </c>
      <c r="M2733" s="23" t="n">
        <v>2500</v>
      </c>
      <c r="N2733" s="24" t="n">
        <f aca="false">L2733-M2733</f>
        <v>795.6</v>
      </c>
      <c r="O2733" s="25" t="n">
        <f aca="false">IF(L2733&gt;=M2733,1,0)</f>
        <v>1</v>
      </c>
      <c r="P2733" s="26" t="n">
        <v>0.975563184079602</v>
      </c>
      <c r="Q2733" s="26" t="n">
        <v>0.0808789153810192</v>
      </c>
      <c r="R2733" s="25" t="n">
        <v>78</v>
      </c>
      <c r="S2733" s="21" t="n">
        <v>10</v>
      </c>
    </row>
    <row r="2734" customFormat="false" ht="15" hidden="false" customHeight="true" outlineLevel="0" collapsed="false">
      <c r="A2734" s="19" t="n">
        <v>46116</v>
      </c>
      <c r="B2734" s="1" t="s">
        <v>497</v>
      </c>
      <c r="C2734" s="1" t="s">
        <v>190</v>
      </c>
      <c r="D2734" s="1" t="n">
        <v>35</v>
      </c>
      <c r="E2734" s="1" t="s">
        <v>16</v>
      </c>
      <c r="F2734" s="1" t="s">
        <v>300</v>
      </c>
      <c r="G2734" s="1" t="s">
        <v>260</v>
      </c>
      <c r="H2734" s="20" t="n">
        <v>2150</v>
      </c>
      <c r="I2734" s="21" t="n">
        <v>16.66</v>
      </c>
      <c r="J2734" s="20" t="n">
        <f aca="false">H2734*I2734</f>
        <v>35819</v>
      </c>
      <c r="K2734" s="22" t="n">
        <v>1.4</v>
      </c>
      <c r="L2734" s="23" t="n">
        <f aca="false">H2734*K2734</f>
        <v>3010</v>
      </c>
      <c r="M2734" s="23" t="n">
        <v>2500</v>
      </c>
      <c r="N2734" s="24" t="n">
        <f aca="false">L2734-M2734</f>
        <v>510</v>
      </c>
      <c r="O2734" s="25" t="n">
        <f aca="false">IF(L2734&gt;=M2734,1,0)</f>
        <v>1</v>
      </c>
      <c r="P2734" s="26" t="n">
        <v>0.865193236714976</v>
      </c>
      <c r="Q2734" s="26" t="n">
        <v>0.0997802197802198</v>
      </c>
      <c r="R2734" s="25" t="n">
        <v>75</v>
      </c>
      <c r="S2734" s="21" t="n">
        <v>10</v>
      </c>
    </row>
    <row r="2735" customFormat="false" ht="15" hidden="false" customHeight="true" outlineLevel="0" collapsed="false">
      <c r="A2735" s="19" t="n">
        <v>46116</v>
      </c>
      <c r="B2735" s="1" t="s">
        <v>497</v>
      </c>
      <c r="C2735" s="1" t="s">
        <v>190</v>
      </c>
      <c r="D2735" s="1" t="n">
        <v>36</v>
      </c>
      <c r="E2735" s="1" t="s">
        <v>16</v>
      </c>
      <c r="F2735" s="1" t="s">
        <v>501</v>
      </c>
      <c r="G2735" s="1" t="s">
        <v>260</v>
      </c>
      <c r="H2735" s="20" t="n">
        <v>1700</v>
      </c>
      <c r="I2735" s="21" t="n">
        <v>19.19</v>
      </c>
      <c r="J2735" s="20" t="n">
        <f aca="false">H2735*I2735</f>
        <v>32623</v>
      </c>
      <c r="K2735" s="22" t="n">
        <v>1.51</v>
      </c>
      <c r="L2735" s="23" t="n">
        <f aca="false">H2735*K2735</f>
        <v>2567</v>
      </c>
      <c r="M2735" s="23" t="n">
        <v>2500</v>
      </c>
      <c r="N2735" s="24" t="n">
        <f aca="false">L2735-M2735</f>
        <v>67</v>
      </c>
      <c r="O2735" s="25" t="n">
        <f aca="false">IF(L2735&gt;=M2735,1,0)</f>
        <v>1</v>
      </c>
      <c r="P2735" s="26" t="n">
        <v>0.810307998012916</v>
      </c>
      <c r="Q2735" s="26" t="n">
        <v>0.192541856925419</v>
      </c>
      <c r="R2735" s="25" t="n">
        <v>67</v>
      </c>
      <c r="S2735" s="21" t="n">
        <v>10</v>
      </c>
    </row>
    <row r="2736" customFormat="false" ht="15" hidden="false" customHeight="true" outlineLevel="0" collapsed="false">
      <c r="A2736" s="19" t="n">
        <v>46116</v>
      </c>
      <c r="B2736" s="1" t="s">
        <v>497</v>
      </c>
      <c r="C2736" s="1" t="s">
        <v>190</v>
      </c>
      <c r="D2736" s="1" t="n">
        <v>37</v>
      </c>
      <c r="E2736" s="1" t="s">
        <v>16</v>
      </c>
      <c r="F2736" s="1" t="s">
        <v>300</v>
      </c>
      <c r="G2736" s="1" t="s">
        <v>260</v>
      </c>
      <c r="H2736" s="20" t="n">
        <v>2400</v>
      </c>
      <c r="I2736" s="21" t="n">
        <v>16.66</v>
      </c>
      <c r="J2736" s="20" t="n">
        <f aca="false">H2736*I2736</f>
        <v>39984</v>
      </c>
      <c r="K2736" s="22" t="n">
        <v>1.4</v>
      </c>
      <c r="L2736" s="23" t="n">
        <f aca="false">H2736*K2736</f>
        <v>3360</v>
      </c>
      <c r="M2736" s="23" t="n">
        <v>2500</v>
      </c>
      <c r="N2736" s="24" t="n">
        <f aca="false">L2736-M2736</f>
        <v>860</v>
      </c>
      <c r="O2736" s="25" t="n">
        <f aca="false">IF(L2736&gt;=M2736,1,0)</f>
        <v>1</v>
      </c>
      <c r="P2736" s="26" t="n">
        <v>0.994626865671642</v>
      </c>
      <c r="Q2736" s="26" t="n">
        <v>0.0913060738388249</v>
      </c>
      <c r="R2736" s="25" t="n">
        <v>75</v>
      </c>
      <c r="S2736" s="21" t="n">
        <v>10</v>
      </c>
    </row>
    <row r="2737" customFormat="false" ht="15" hidden="false" customHeight="true" outlineLevel="0" collapsed="false">
      <c r="A2737" s="19" t="n">
        <v>46116</v>
      </c>
      <c r="B2737" s="1" t="s">
        <v>497</v>
      </c>
      <c r="C2737" s="1" t="s">
        <v>190</v>
      </c>
      <c r="D2737" s="1" t="n">
        <v>38</v>
      </c>
      <c r="E2737" s="1" t="s">
        <v>16</v>
      </c>
      <c r="F2737" s="1" t="s">
        <v>300</v>
      </c>
      <c r="G2737" s="1" t="s">
        <v>260</v>
      </c>
      <c r="H2737" s="20" t="n">
        <v>2320</v>
      </c>
      <c r="I2737" s="21" t="n">
        <v>16.66</v>
      </c>
      <c r="J2737" s="20" t="n">
        <f aca="false">H2737*I2737</f>
        <v>38651.2</v>
      </c>
      <c r="K2737" s="22" t="n">
        <v>1.4</v>
      </c>
      <c r="L2737" s="23" t="n">
        <f aca="false">H2737*K2737</f>
        <v>3248</v>
      </c>
      <c r="M2737" s="23" t="n">
        <v>2500</v>
      </c>
      <c r="N2737" s="24" t="n">
        <f aca="false">L2737-M2737</f>
        <v>748</v>
      </c>
      <c r="O2737" s="25" t="n">
        <f aca="false">IF(L2737&gt;=M2737,1,0)</f>
        <v>1</v>
      </c>
      <c r="P2737" s="26" t="n">
        <v>0.921583214115403</v>
      </c>
      <c r="Q2737" s="26" t="n">
        <v>0.0494714587737844</v>
      </c>
      <c r="R2737" s="25" t="n">
        <v>82</v>
      </c>
      <c r="S2737" s="21" t="n">
        <v>10</v>
      </c>
    </row>
    <row r="2738" customFormat="false" ht="15" hidden="false" customHeight="true" outlineLevel="0" collapsed="false">
      <c r="A2738" s="19" t="n">
        <v>46117</v>
      </c>
      <c r="B2738" s="1" t="s">
        <v>497</v>
      </c>
      <c r="C2738" s="1" t="s">
        <v>138</v>
      </c>
      <c r="D2738" s="1" t="n">
        <v>1</v>
      </c>
      <c r="E2738" s="1" t="s">
        <v>13</v>
      </c>
      <c r="F2738" s="1" t="s">
        <v>234</v>
      </c>
      <c r="G2738" s="1" t="s">
        <v>149</v>
      </c>
      <c r="H2738" s="20" t="n">
        <v>1600</v>
      </c>
      <c r="I2738" s="21" t="n">
        <v>20.83</v>
      </c>
      <c r="J2738" s="20" t="n">
        <f aca="false">H2738*I2738</f>
        <v>33328</v>
      </c>
      <c r="K2738" s="22" t="n">
        <v>2.2</v>
      </c>
      <c r="L2738" s="23" t="n">
        <f aca="false">H2738*K2738</f>
        <v>3520</v>
      </c>
      <c r="M2738" s="23" t="n">
        <v>2500</v>
      </c>
      <c r="N2738" s="24" t="n">
        <f aca="false">L2738-M2738</f>
        <v>1020</v>
      </c>
      <c r="O2738" s="25" t="n">
        <f aca="false">IF(L2738&gt;=M2738,1,0)</f>
        <v>1</v>
      </c>
      <c r="P2738" s="26" t="n">
        <v>0.7823</v>
      </c>
      <c r="Q2738" s="26" t="n">
        <v>0.1167</v>
      </c>
      <c r="R2738" s="25" t="n">
        <v>76</v>
      </c>
      <c r="S2738" s="21" t="n">
        <v>9</v>
      </c>
    </row>
    <row r="2739" customFormat="false" ht="15" hidden="false" customHeight="true" outlineLevel="0" collapsed="false">
      <c r="A2739" s="19" t="n">
        <v>46117</v>
      </c>
      <c r="B2739" s="1" t="s">
        <v>497</v>
      </c>
      <c r="C2739" s="1" t="s">
        <v>138</v>
      </c>
      <c r="D2739" s="1" t="n">
        <v>2</v>
      </c>
      <c r="E2739" s="1" t="s">
        <v>13</v>
      </c>
      <c r="F2739" s="1" t="s">
        <v>482</v>
      </c>
      <c r="G2739" s="1" t="s">
        <v>149</v>
      </c>
      <c r="H2739" s="20" t="n">
        <v>1910</v>
      </c>
      <c r="I2739" s="21" t="n">
        <v>12.91</v>
      </c>
      <c r="J2739" s="20" t="n">
        <f aca="false">H2739*I2739</f>
        <v>24658.1</v>
      </c>
      <c r="K2739" s="22" t="n">
        <v>1</v>
      </c>
      <c r="L2739" s="23" t="n">
        <f aca="false">H2739*K2739</f>
        <v>1910</v>
      </c>
      <c r="M2739" s="23" t="n">
        <v>2500</v>
      </c>
      <c r="N2739" s="24" t="n">
        <f aca="false">L2739-M2739</f>
        <v>-590</v>
      </c>
      <c r="O2739" s="25" t="n">
        <f aca="false">IF(L2739&gt;=M2739,1,0)</f>
        <v>0</v>
      </c>
      <c r="P2739" s="26" t="n">
        <v>0.8336</v>
      </c>
      <c r="Q2739" s="26" t="n">
        <v>0.1042</v>
      </c>
      <c r="R2739" s="25" t="n">
        <v>61</v>
      </c>
      <c r="S2739" s="21" t="n">
        <v>8</v>
      </c>
    </row>
    <row r="2740" customFormat="false" ht="15" hidden="false" customHeight="true" outlineLevel="0" collapsed="false">
      <c r="A2740" s="19" t="n">
        <v>46117</v>
      </c>
      <c r="B2740" s="1" t="s">
        <v>497</v>
      </c>
      <c r="C2740" s="1" t="s">
        <v>138</v>
      </c>
      <c r="D2740" s="1" t="n">
        <v>3</v>
      </c>
      <c r="E2740" s="1" t="s">
        <v>13</v>
      </c>
      <c r="F2740" s="1" t="s">
        <v>234</v>
      </c>
      <c r="G2740" s="1" t="s">
        <v>149</v>
      </c>
      <c r="H2740" s="20" t="n">
        <v>1650</v>
      </c>
      <c r="I2740" s="21" t="n">
        <v>20.83</v>
      </c>
      <c r="J2740" s="20" t="n">
        <f aca="false">H2740*I2740</f>
        <v>34369.5</v>
      </c>
      <c r="K2740" s="22" t="n">
        <v>2.2</v>
      </c>
      <c r="L2740" s="23" t="n">
        <f aca="false">H2740*K2740</f>
        <v>3630</v>
      </c>
      <c r="M2740" s="23" t="n">
        <v>2500</v>
      </c>
      <c r="N2740" s="24" t="n">
        <f aca="false">L2740-M2740</f>
        <v>1130</v>
      </c>
      <c r="O2740" s="25" t="n">
        <f aca="false">IF(L2740&gt;=M2740,1,0)</f>
        <v>1</v>
      </c>
      <c r="P2740" s="26" t="n">
        <v>0.8172</v>
      </c>
      <c r="Q2740" s="26" t="n">
        <v>0.1227</v>
      </c>
      <c r="R2740" s="25" t="n">
        <v>77</v>
      </c>
      <c r="S2740" s="21" t="n">
        <v>9</v>
      </c>
    </row>
    <row r="2741" customFormat="false" ht="15" hidden="false" customHeight="true" outlineLevel="0" collapsed="false">
      <c r="A2741" s="19" t="n">
        <v>46117</v>
      </c>
      <c r="B2741" s="1" t="s">
        <v>497</v>
      </c>
      <c r="C2741" s="1" t="s">
        <v>138</v>
      </c>
      <c r="D2741" s="1" t="n">
        <v>4</v>
      </c>
      <c r="E2741" s="1" t="s">
        <v>145</v>
      </c>
      <c r="F2741" s="1" t="s">
        <v>510</v>
      </c>
      <c r="G2741" s="1" t="s">
        <v>511</v>
      </c>
      <c r="H2741" s="20" t="n">
        <v>1600</v>
      </c>
      <c r="I2741" s="21" t="n">
        <v>21.43</v>
      </c>
      <c r="J2741" s="20" t="n">
        <f aca="false">H2741*I2741</f>
        <v>34288</v>
      </c>
      <c r="K2741" s="22" t="n">
        <v>2.2</v>
      </c>
      <c r="L2741" s="23" t="n">
        <f aca="false">H2741*K2741</f>
        <v>3520</v>
      </c>
      <c r="M2741" s="23" t="n">
        <v>2500</v>
      </c>
      <c r="N2741" s="24" t="n">
        <f aca="false">L2741-M2741</f>
        <v>1020</v>
      </c>
      <c r="O2741" s="25" t="n">
        <f aca="false">IF(L2741&gt;=M2741,1,0)</f>
        <v>1</v>
      </c>
      <c r="P2741" s="26" t="n">
        <v>0.7893</v>
      </c>
      <c r="Q2741" s="26" t="n">
        <v>0.0928</v>
      </c>
      <c r="R2741" s="25" t="n">
        <v>74</v>
      </c>
      <c r="S2741" s="21" t="n">
        <v>10</v>
      </c>
    </row>
    <row r="2742" customFormat="false" ht="15" hidden="false" customHeight="true" outlineLevel="0" collapsed="false">
      <c r="A2742" s="19" t="n">
        <v>46117</v>
      </c>
      <c r="B2742" s="1" t="s">
        <v>497</v>
      </c>
      <c r="C2742" s="1" t="s">
        <v>138</v>
      </c>
      <c r="D2742" s="1" t="n">
        <v>5</v>
      </c>
      <c r="E2742" s="1" t="s">
        <v>13</v>
      </c>
      <c r="F2742" s="1" t="s">
        <v>482</v>
      </c>
      <c r="G2742" s="1" t="s">
        <v>149</v>
      </c>
      <c r="H2742" s="20" t="n">
        <v>2350</v>
      </c>
      <c r="I2742" s="21" t="n">
        <v>12.91</v>
      </c>
      <c r="J2742" s="20" t="n">
        <f aca="false">H2742*I2742</f>
        <v>30338.5</v>
      </c>
      <c r="K2742" s="22" t="n">
        <v>1</v>
      </c>
      <c r="L2742" s="23" t="n">
        <f aca="false">H2742*K2742</f>
        <v>2350</v>
      </c>
      <c r="M2742" s="23" t="n">
        <v>2500</v>
      </c>
      <c r="N2742" s="24" t="n">
        <f aca="false">L2742-M2742</f>
        <v>-150</v>
      </c>
      <c r="O2742" s="25" t="n">
        <f aca="false">IF(L2742&gt;=M2742,1,0)</f>
        <v>0</v>
      </c>
      <c r="P2742" s="26" t="n">
        <v>0.8427</v>
      </c>
      <c r="Q2742" s="26" t="n">
        <v>0.0919</v>
      </c>
      <c r="R2742" s="25" t="n">
        <v>61</v>
      </c>
      <c r="S2742" s="21" t="n">
        <v>10</v>
      </c>
    </row>
    <row r="2743" customFormat="false" ht="15" hidden="false" customHeight="true" outlineLevel="0" collapsed="false">
      <c r="A2743" s="19" t="n">
        <v>46117</v>
      </c>
      <c r="B2743" s="1" t="s">
        <v>497</v>
      </c>
      <c r="C2743" s="1" t="s">
        <v>138</v>
      </c>
      <c r="D2743" s="1" t="n">
        <v>6</v>
      </c>
      <c r="E2743" s="1" t="s">
        <v>401</v>
      </c>
      <c r="F2743" s="1" t="s">
        <v>443</v>
      </c>
      <c r="G2743" s="1" t="s">
        <v>444</v>
      </c>
      <c r="H2743" s="20" t="n">
        <v>900</v>
      </c>
      <c r="I2743" s="21" t="n">
        <v>26.24</v>
      </c>
      <c r="J2743" s="20" t="n">
        <f aca="false">H2743*I2743</f>
        <v>23616</v>
      </c>
      <c r="K2743" s="22" t="n">
        <v>3</v>
      </c>
      <c r="L2743" s="23" t="n">
        <f aca="false">H2743*K2743</f>
        <v>2700</v>
      </c>
      <c r="M2743" s="23" t="n">
        <v>2500</v>
      </c>
      <c r="N2743" s="24" t="n">
        <f aca="false">L2743-M2743</f>
        <v>200</v>
      </c>
      <c r="O2743" s="25" t="n">
        <f aca="false">IF(L2743&gt;=M2743,1,0)</f>
        <v>1</v>
      </c>
      <c r="P2743" s="26" t="n">
        <v>0.5436</v>
      </c>
      <c r="Q2743" s="26" t="n">
        <v>0.1281</v>
      </c>
      <c r="R2743" s="25" t="n">
        <v>89</v>
      </c>
      <c r="S2743" s="21" t="n">
        <v>8</v>
      </c>
    </row>
    <row r="2744" customFormat="false" ht="15" hidden="false" customHeight="true" outlineLevel="0" collapsed="false">
      <c r="A2744" s="19" t="n">
        <v>46117</v>
      </c>
      <c r="B2744" s="1" t="s">
        <v>497</v>
      </c>
      <c r="C2744" s="1" t="s">
        <v>138</v>
      </c>
      <c r="D2744" s="1" t="n">
        <v>7</v>
      </c>
      <c r="E2744" s="1" t="s">
        <v>13</v>
      </c>
      <c r="F2744" s="1" t="s">
        <v>199</v>
      </c>
      <c r="G2744" s="1" t="s">
        <v>149</v>
      </c>
      <c r="H2744" s="20" t="n">
        <v>1500</v>
      </c>
      <c r="I2744" s="21" t="n">
        <v>20.43</v>
      </c>
      <c r="J2744" s="20" t="n">
        <f aca="false">H2744*I2744</f>
        <v>30645</v>
      </c>
      <c r="K2744" s="22" t="n">
        <v>2.2</v>
      </c>
      <c r="L2744" s="23" t="n">
        <f aca="false">H2744*K2744</f>
        <v>3300</v>
      </c>
      <c r="M2744" s="23" t="n">
        <v>2500</v>
      </c>
      <c r="N2744" s="24" t="n">
        <f aca="false">L2744-M2744</f>
        <v>800.000000000001</v>
      </c>
      <c r="O2744" s="25" t="n">
        <f aca="false">IF(L2744&gt;=M2744,1,0)</f>
        <v>1</v>
      </c>
      <c r="P2744" s="26" t="n">
        <v>0.8346</v>
      </c>
      <c r="Q2744" s="26" t="n">
        <v>0.1451</v>
      </c>
      <c r="R2744" s="25" t="n">
        <v>74</v>
      </c>
      <c r="S2744" s="21" t="n">
        <v>8</v>
      </c>
    </row>
    <row r="2745" customFormat="false" ht="15" hidden="false" customHeight="true" outlineLevel="0" collapsed="false">
      <c r="A2745" s="19" t="n">
        <v>46117</v>
      </c>
      <c r="B2745" s="1" t="s">
        <v>497</v>
      </c>
      <c r="C2745" s="1" t="s">
        <v>138</v>
      </c>
      <c r="D2745" s="1" t="n">
        <v>8</v>
      </c>
      <c r="E2745" s="1" t="s">
        <v>13</v>
      </c>
      <c r="F2745" s="1" t="s">
        <v>472</v>
      </c>
      <c r="G2745" s="1" t="s">
        <v>149</v>
      </c>
      <c r="H2745" s="20" t="n">
        <v>1320</v>
      </c>
      <c r="I2745" s="21" t="n">
        <v>21.71</v>
      </c>
      <c r="J2745" s="20" t="n">
        <f aca="false">H2745*I2745</f>
        <v>28657.2</v>
      </c>
      <c r="K2745" s="22" t="n">
        <v>1.5</v>
      </c>
      <c r="L2745" s="23" t="n">
        <f aca="false">H2745*K2745</f>
        <v>1980</v>
      </c>
      <c r="M2745" s="23" t="n">
        <v>2500</v>
      </c>
      <c r="N2745" s="24" t="n">
        <f aca="false">L2745-M2745</f>
        <v>-520</v>
      </c>
      <c r="O2745" s="25" t="n">
        <f aca="false">IF(L2745&gt;=M2745,1,0)</f>
        <v>0</v>
      </c>
      <c r="P2745" s="26" t="n">
        <v>0.8082</v>
      </c>
      <c r="Q2745" s="26" t="n">
        <v>0.1492</v>
      </c>
      <c r="R2745" s="25" t="n">
        <v>73</v>
      </c>
      <c r="S2745" s="21" t="n">
        <v>8</v>
      </c>
    </row>
    <row r="2746" customFormat="false" ht="15" hidden="false" customHeight="true" outlineLevel="0" collapsed="false">
      <c r="A2746" s="19" t="n">
        <v>46117</v>
      </c>
      <c r="B2746" s="1" t="s">
        <v>497</v>
      </c>
      <c r="C2746" s="1" t="s">
        <v>138</v>
      </c>
      <c r="D2746" s="1" t="n">
        <v>9</v>
      </c>
      <c r="E2746" s="1" t="s">
        <v>16</v>
      </c>
      <c r="F2746" s="1" t="s">
        <v>440</v>
      </c>
      <c r="G2746" s="1" t="s">
        <v>490</v>
      </c>
      <c r="H2746" s="20" t="n">
        <v>1150</v>
      </c>
      <c r="I2746" s="21" t="n">
        <v>17.84</v>
      </c>
      <c r="J2746" s="20" t="n">
        <f aca="false">H2746*I2746</f>
        <v>20516</v>
      </c>
      <c r="K2746" s="22" t="n">
        <v>1.4</v>
      </c>
      <c r="L2746" s="23" t="n">
        <f aca="false">H2746*K2746</f>
        <v>1610</v>
      </c>
      <c r="M2746" s="23" t="n">
        <v>2500</v>
      </c>
      <c r="N2746" s="24" t="n">
        <f aca="false">L2746-M2746</f>
        <v>-890</v>
      </c>
      <c r="O2746" s="25" t="n">
        <f aca="false">IF(L2746&gt;=M2746,1,0)</f>
        <v>0</v>
      </c>
      <c r="P2746" s="26" t="n">
        <v>0.5737</v>
      </c>
      <c r="Q2746" s="26" t="n">
        <v>0.145</v>
      </c>
      <c r="R2746" s="25" t="n">
        <v>60</v>
      </c>
      <c r="S2746" s="21" t="n">
        <v>10</v>
      </c>
    </row>
    <row r="2747" customFormat="false" ht="15" hidden="false" customHeight="true" outlineLevel="0" collapsed="false">
      <c r="A2747" s="19" t="n">
        <v>46117</v>
      </c>
      <c r="B2747" s="1" t="s">
        <v>497</v>
      </c>
      <c r="C2747" s="1" t="s">
        <v>138</v>
      </c>
      <c r="D2747" s="1" t="n">
        <v>10</v>
      </c>
      <c r="E2747" s="1" t="s">
        <v>401</v>
      </c>
      <c r="F2747" s="1" t="s">
        <v>491</v>
      </c>
      <c r="G2747" s="1" t="s">
        <v>499</v>
      </c>
      <c r="H2747" s="20" t="n">
        <v>680</v>
      </c>
      <c r="I2747" s="21" t="n">
        <v>22.63</v>
      </c>
      <c r="J2747" s="20" t="n">
        <f aca="false">H2747*I2747</f>
        <v>15388.4</v>
      </c>
      <c r="K2747" s="22" t="n">
        <v>2.75</v>
      </c>
      <c r="L2747" s="23" t="n">
        <f aca="false">H2747*K2747</f>
        <v>1870</v>
      </c>
      <c r="M2747" s="23" t="n">
        <v>2500</v>
      </c>
      <c r="N2747" s="24" t="n">
        <f aca="false">L2747-M2747</f>
        <v>-630</v>
      </c>
      <c r="O2747" s="25" t="n">
        <f aca="false">IF(L2747&gt;=M2747,1,0)</f>
        <v>0</v>
      </c>
      <c r="P2747" s="26" t="n">
        <v>0.3777</v>
      </c>
      <c r="Q2747" s="26" t="n">
        <v>0.2108</v>
      </c>
      <c r="R2747" s="25" t="n">
        <v>69</v>
      </c>
      <c r="S2747" s="21" t="n">
        <v>10</v>
      </c>
    </row>
    <row r="2748" customFormat="false" ht="15" hidden="false" customHeight="true" outlineLevel="0" collapsed="false">
      <c r="A2748" s="19" t="n">
        <v>46117</v>
      </c>
      <c r="B2748" s="1" t="s">
        <v>497</v>
      </c>
      <c r="C2748" s="1" t="s">
        <v>138</v>
      </c>
      <c r="D2748" s="1" t="n">
        <v>11</v>
      </c>
      <c r="E2748" s="1" t="s">
        <v>401</v>
      </c>
      <c r="F2748" s="1" t="s">
        <v>426</v>
      </c>
      <c r="G2748" s="1" t="s">
        <v>498</v>
      </c>
      <c r="H2748" s="20" t="n">
        <v>1050</v>
      </c>
      <c r="I2748" s="21" t="n">
        <v>22.31</v>
      </c>
      <c r="J2748" s="20" t="n">
        <f aca="false">H2748*I2748</f>
        <v>23425.5</v>
      </c>
      <c r="K2748" s="22" t="n">
        <v>2.75</v>
      </c>
      <c r="L2748" s="23" t="n">
        <f aca="false">H2748*K2748</f>
        <v>2887.5</v>
      </c>
      <c r="M2748" s="23" t="n">
        <v>2500</v>
      </c>
      <c r="N2748" s="24" t="n">
        <f aca="false">L2748-M2748</f>
        <v>387.5</v>
      </c>
      <c r="O2748" s="25" t="n">
        <f aca="false">IF(L2748&gt;=M2748,1,0)</f>
        <v>1</v>
      </c>
      <c r="P2748" s="26" t="n">
        <v>0.5356</v>
      </c>
      <c r="Q2748" s="26" t="n">
        <v>0.2476</v>
      </c>
      <c r="R2748" s="25" t="n">
        <v>71</v>
      </c>
      <c r="S2748" s="21" t="n">
        <v>10</v>
      </c>
    </row>
    <row r="2749" customFormat="false" ht="15" hidden="false" customHeight="true" outlineLevel="0" collapsed="false">
      <c r="A2749" s="19" t="n">
        <v>46117</v>
      </c>
      <c r="B2749" s="1" t="s">
        <v>497</v>
      </c>
      <c r="C2749" s="1" t="s">
        <v>138</v>
      </c>
      <c r="D2749" s="1" t="n">
        <v>12</v>
      </c>
      <c r="E2749" s="1" t="s">
        <v>401</v>
      </c>
      <c r="F2749" s="1" t="s">
        <v>491</v>
      </c>
      <c r="G2749" s="1" t="s">
        <v>483</v>
      </c>
      <c r="H2749" s="20" t="n">
        <v>1000</v>
      </c>
      <c r="I2749" s="21" t="n">
        <v>22.63</v>
      </c>
      <c r="J2749" s="20" t="n">
        <f aca="false">H2749*I2749</f>
        <v>22630</v>
      </c>
      <c r="K2749" s="22" t="n">
        <v>2.75</v>
      </c>
      <c r="L2749" s="23" t="n">
        <f aca="false">H2749*K2749</f>
        <v>2750</v>
      </c>
      <c r="M2749" s="23" t="n">
        <v>2500</v>
      </c>
      <c r="N2749" s="24" t="n">
        <f aca="false">L2749-M2749</f>
        <v>250</v>
      </c>
      <c r="O2749" s="25" t="n">
        <f aca="false">IF(L2749&gt;=M2749,1,0)</f>
        <v>1</v>
      </c>
      <c r="P2749" s="26" t="n">
        <v>0.5404</v>
      </c>
      <c r="Q2749" s="26" t="n">
        <v>0.1573</v>
      </c>
      <c r="R2749" s="25" t="n">
        <v>71</v>
      </c>
      <c r="S2749" s="21" t="n">
        <v>10</v>
      </c>
    </row>
    <row r="2750" customFormat="false" ht="15" hidden="false" customHeight="true" outlineLevel="0" collapsed="false">
      <c r="A2750" s="19" t="n">
        <v>46117</v>
      </c>
      <c r="B2750" s="1" t="s">
        <v>497</v>
      </c>
      <c r="C2750" s="1" t="s">
        <v>138</v>
      </c>
      <c r="D2750" s="1" t="n">
        <v>13</v>
      </c>
      <c r="E2750" s="1" t="s">
        <v>10</v>
      </c>
      <c r="F2750" s="1" t="s">
        <v>167</v>
      </c>
      <c r="G2750" s="1" t="s">
        <v>208</v>
      </c>
      <c r="H2750" s="20" t="n">
        <v>1710</v>
      </c>
      <c r="I2750" s="21" t="n">
        <v>18.43</v>
      </c>
      <c r="J2750" s="20" t="n">
        <f aca="false">H2750*I2750</f>
        <v>31515.3</v>
      </c>
      <c r="K2750" s="22" t="n">
        <v>1.53</v>
      </c>
      <c r="L2750" s="23" t="n">
        <f aca="false">H2750*K2750</f>
        <v>2616.3</v>
      </c>
      <c r="M2750" s="23" t="n">
        <v>2500</v>
      </c>
      <c r="N2750" s="24" t="n">
        <f aca="false">L2750-M2750</f>
        <v>116.3</v>
      </c>
      <c r="O2750" s="25" t="n">
        <f aca="false">IF(L2750&gt;=M2750,1,0)</f>
        <v>1</v>
      </c>
      <c r="P2750" s="26" t="n">
        <v>0.9025</v>
      </c>
      <c r="Q2750" s="26" t="n">
        <v>0.0847</v>
      </c>
      <c r="R2750" s="25" t="n">
        <v>73</v>
      </c>
      <c r="S2750" s="21" t="n">
        <v>8</v>
      </c>
    </row>
    <row r="2751" customFormat="false" ht="15" hidden="false" customHeight="true" outlineLevel="0" collapsed="false">
      <c r="A2751" s="19" t="n">
        <v>46117</v>
      </c>
      <c r="B2751" s="1" t="s">
        <v>497</v>
      </c>
      <c r="C2751" s="1" t="s">
        <v>138</v>
      </c>
      <c r="D2751" s="1" t="n">
        <v>14</v>
      </c>
      <c r="E2751" s="1" t="s">
        <v>10</v>
      </c>
      <c r="F2751" s="1" t="s">
        <v>160</v>
      </c>
      <c r="G2751" s="1" t="s">
        <v>161</v>
      </c>
      <c r="H2751" s="20" t="n">
        <v>1480</v>
      </c>
      <c r="I2751" s="21" t="n">
        <v>22.05</v>
      </c>
      <c r="J2751" s="20" t="n">
        <f aca="false">H2751*I2751</f>
        <v>32634</v>
      </c>
      <c r="K2751" s="22" t="n">
        <v>1.83</v>
      </c>
      <c r="L2751" s="23" t="n">
        <f aca="false">H2751*K2751</f>
        <v>2708.4</v>
      </c>
      <c r="M2751" s="23" t="n">
        <v>2500</v>
      </c>
      <c r="N2751" s="24" t="n">
        <f aca="false">L2751-M2751</f>
        <v>208.4</v>
      </c>
      <c r="O2751" s="25" t="n">
        <f aca="false">IF(L2751&gt;=M2751,1,0)</f>
        <v>1</v>
      </c>
      <c r="P2751" s="26" t="n">
        <v>0.9065</v>
      </c>
      <c r="Q2751" s="26" t="n">
        <v>0.1517</v>
      </c>
      <c r="R2751" s="25" t="n">
        <v>75</v>
      </c>
      <c r="S2751" s="21" t="n">
        <v>8</v>
      </c>
    </row>
    <row r="2752" customFormat="false" ht="15" hidden="false" customHeight="true" outlineLevel="0" collapsed="false">
      <c r="A2752" s="19" t="n">
        <v>46117</v>
      </c>
      <c r="B2752" s="1" t="s">
        <v>497</v>
      </c>
      <c r="C2752" s="1" t="s">
        <v>138</v>
      </c>
      <c r="D2752" s="1" t="n">
        <v>15</v>
      </c>
      <c r="E2752" s="1" t="s">
        <v>10</v>
      </c>
      <c r="F2752" s="1" t="s">
        <v>167</v>
      </c>
      <c r="G2752" s="1" t="s">
        <v>161</v>
      </c>
      <c r="H2752" s="20" t="n">
        <v>2000</v>
      </c>
      <c r="I2752" s="21" t="n">
        <v>18.43</v>
      </c>
      <c r="J2752" s="20" t="n">
        <f aca="false">H2752*I2752</f>
        <v>36860</v>
      </c>
      <c r="K2752" s="22" t="n">
        <v>1.83</v>
      </c>
      <c r="L2752" s="23" t="n">
        <f aca="false">H2752*K2752</f>
        <v>3660</v>
      </c>
      <c r="M2752" s="23" t="n">
        <v>2500</v>
      </c>
      <c r="N2752" s="24" t="n">
        <f aca="false">L2752-M2752</f>
        <v>1160</v>
      </c>
      <c r="O2752" s="25" t="n">
        <f aca="false">IF(L2752&gt;=M2752,1,0)</f>
        <v>1</v>
      </c>
      <c r="P2752" s="26" t="n">
        <v>0.9877</v>
      </c>
      <c r="Q2752" s="26" t="n">
        <v>0.17</v>
      </c>
      <c r="R2752" s="25" t="n">
        <v>75</v>
      </c>
      <c r="S2752" s="21" t="n">
        <v>8</v>
      </c>
    </row>
    <row r="2753" customFormat="false" ht="15" hidden="false" customHeight="true" outlineLevel="0" collapsed="false">
      <c r="A2753" s="19" t="n">
        <v>46117</v>
      </c>
      <c r="B2753" s="1" t="s">
        <v>497</v>
      </c>
      <c r="C2753" s="1" t="s">
        <v>138</v>
      </c>
      <c r="D2753" s="1" t="n">
        <v>16</v>
      </c>
      <c r="E2753" s="1" t="s">
        <v>10</v>
      </c>
      <c r="F2753" s="1" t="s">
        <v>488</v>
      </c>
      <c r="G2753" s="1" t="s">
        <v>489</v>
      </c>
      <c r="H2753" s="20" t="n">
        <v>1850</v>
      </c>
      <c r="I2753" s="21" t="n">
        <v>15.86</v>
      </c>
      <c r="J2753" s="20" t="n">
        <f aca="false">H2753*I2753</f>
        <v>29341</v>
      </c>
      <c r="K2753" s="22" t="n">
        <v>1.46</v>
      </c>
      <c r="L2753" s="23" t="n">
        <f aca="false">H2753*K2753</f>
        <v>2701</v>
      </c>
      <c r="M2753" s="23" t="n">
        <v>2500</v>
      </c>
      <c r="N2753" s="24" t="n">
        <f aca="false">L2753-M2753</f>
        <v>201</v>
      </c>
      <c r="O2753" s="25" t="n">
        <f aca="false">IF(L2753&gt;=M2753,1,0)</f>
        <v>1</v>
      </c>
      <c r="P2753" s="26" t="n">
        <v>0.9227</v>
      </c>
      <c r="Q2753" s="26" t="n">
        <v>0.0843</v>
      </c>
      <c r="R2753" s="25" t="n">
        <v>66</v>
      </c>
      <c r="S2753" s="21" t="n">
        <v>8</v>
      </c>
    </row>
    <row r="2754" customFormat="false" ht="15" hidden="false" customHeight="true" outlineLevel="0" collapsed="false">
      <c r="A2754" s="19" t="n">
        <v>46117</v>
      </c>
      <c r="B2754" s="1" t="s">
        <v>497</v>
      </c>
      <c r="C2754" s="1" t="s">
        <v>164</v>
      </c>
      <c r="D2754" s="1" t="n">
        <v>17</v>
      </c>
      <c r="E2754" s="1" t="s">
        <v>10</v>
      </c>
      <c r="F2754" s="1" t="s">
        <v>492</v>
      </c>
      <c r="G2754" s="1" t="s">
        <v>493</v>
      </c>
      <c r="H2754" s="20" t="n">
        <v>1150</v>
      </c>
      <c r="I2754" s="21" t="n">
        <v>23.17</v>
      </c>
      <c r="J2754" s="20" t="n">
        <f aca="false">H2754*I2754</f>
        <v>26645.5</v>
      </c>
      <c r="K2754" s="22" t="n">
        <v>1.67</v>
      </c>
      <c r="L2754" s="23" t="n">
        <f aca="false">H2754*K2754</f>
        <v>1920.5</v>
      </c>
      <c r="M2754" s="23" t="n">
        <v>2500</v>
      </c>
      <c r="N2754" s="24" t="n">
        <f aca="false">L2754-M2754</f>
        <v>-579.5</v>
      </c>
      <c r="O2754" s="25" t="n">
        <f aca="false">IF(L2754&gt;=M2754,1,0)</f>
        <v>0</v>
      </c>
      <c r="P2754" s="26" t="n">
        <v>0.6729</v>
      </c>
      <c r="Q2754" s="26" t="n">
        <v>0.0721</v>
      </c>
      <c r="R2754" s="25" t="n">
        <v>77</v>
      </c>
      <c r="S2754" s="21" t="n">
        <v>8</v>
      </c>
    </row>
    <row r="2755" customFormat="false" ht="15" hidden="false" customHeight="true" outlineLevel="0" collapsed="false">
      <c r="A2755" s="19" t="n">
        <v>46117</v>
      </c>
      <c r="B2755" s="1" t="s">
        <v>497</v>
      </c>
      <c r="C2755" s="1" t="s">
        <v>164</v>
      </c>
      <c r="D2755" s="1" t="n">
        <v>18</v>
      </c>
      <c r="E2755" s="1" t="s">
        <v>10</v>
      </c>
      <c r="F2755" s="1" t="s">
        <v>160</v>
      </c>
      <c r="G2755" s="1" t="s">
        <v>161</v>
      </c>
      <c r="H2755" s="20" t="n">
        <v>1650</v>
      </c>
      <c r="I2755" s="21" t="n">
        <v>22.05</v>
      </c>
      <c r="J2755" s="20" t="n">
        <f aca="false">H2755*I2755</f>
        <v>36382.5</v>
      </c>
      <c r="K2755" s="22" t="n">
        <v>1.83</v>
      </c>
      <c r="L2755" s="23" t="n">
        <f aca="false">H2755*K2755</f>
        <v>3019.5</v>
      </c>
      <c r="M2755" s="23" t="n">
        <v>2500</v>
      </c>
      <c r="N2755" s="24" t="n">
        <f aca="false">L2755-M2755</f>
        <v>519.5</v>
      </c>
      <c r="O2755" s="25" t="n">
        <f aca="false">IF(L2755&gt;=M2755,1,0)</f>
        <v>1</v>
      </c>
      <c r="P2755" s="26" t="n">
        <v>0.9132</v>
      </c>
      <c r="Q2755" s="26" t="n">
        <v>0.0806</v>
      </c>
      <c r="R2755" s="25" t="n">
        <v>82</v>
      </c>
      <c r="S2755" s="21" t="n">
        <v>8</v>
      </c>
    </row>
    <row r="2756" customFormat="false" ht="15" hidden="false" customHeight="true" outlineLevel="0" collapsed="false">
      <c r="A2756" s="19" t="n">
        <v>46117</v>
      </c>
      <c r="B2756" s="1" t="s">
        <v>497</v>
      </c>
      <c r="C2756" s="1" t="s">
        <v>164</v>
      </c>
      <c r="D2756" s="1" t="n">
        <v>19</v>
      </c>
      <c r="E2756" s="1" t="s">
        <v>10</v>
      </c>
      <c r="F2756" s="1" t="s">
        <v>167</v>
      </c>
      <c r="G2756" s="1" t="s">
        <v>208</v>
      </c>
      <c r="H2756" s="20" t="n">
        <v>2100</v>
      </c>
      <c r="I2756" s="21" t="n">
        <v>19.05</v>
      </c>
      <c r="J2756" s="20" t="n">
        <f aca="false">H2756*I2756</f>
        <v>40005</v>
      </c>
      <c r="K2756" s="22" t="n">
        <v>1.83</v>
      </c>
      <c r="L2756" s="23" t="n">
        <f aca="false">H2756*K2756</f>
        <v>3843</v>
      </c>
      <c r="M2756" s="23" t="n">
        <v>2500</v>
      </c>
      <c r="N2756" s="24" t="n">
        <f aca="false">L2756-M2756</f>
        <v>1343</v>
      </c>
      <c r="O2756" s="25" t="n">
        <f aca="false">IF(L2756&gt;=M2756,1,0)</f>
        <v>1</v>
      </c>
      <c r="P2756" s="26" t="n">
        <v>0.9981</v>
      </c>
      <c r="Q2756" s="26" t="n">
        <v>0.074</v>
      </c>
      <c r="R2756" s="25" t="n">
        <v>82</v>
      </c>
      <c r="S2756" s="21" t="n">
        <v>8</v>
      </c>
    </row>
    <row r="2757" customFormat="false" ht="15" hidden="false" customHeight="true" outlineLevel="0" collapsed="false">
      <c r="A2757" s="19" t="n">
        <v>46117</v>
      </c>
      <c r="B2757" s="1" t="s">
        <v>497</v>
      </c>
      <c r="C2757" s="1" t="s">
        <v>164</v>
      </c>
      <c r="D2757" s="1" t="n">
        <v>20</v>
      </c>
      <c r="E2757" s="1" t="s">
        <v>10</v>
      </c>
      <c r="F2757" s="1" t="s">
        <v>488</v>
      </c>
      <c r="G2757" s="1" t="s">
        <v>489</v>
      </c>
      <c r="H2757" s="20" t="n">
        <v>1900</v>
      </c>
      <c r="I2757" s="21" t="n">
        <v>15.86</v>
      </c>
      <c r="J2757" s="20" t="n">
        <f aca="false">H2757*I2757</f>
        <v>30134</v>
      </c>
      <c r="K2757" s="22" t="n">
        <v>1.46</v>
      </c>
      <c r="L2757" s="23" t="n">
        <f aca="false">H2757*K2757</f>
        <v>2774</v>
      </c>
      <c r="M2757" s="23" t="n">
        <v>2500</v>
      </c>
      <c r="N2757" s="24" t="n">
        <f aca="false">L2757-M2757</f>
        <v>274</v>
      </c>
      <c r="O2757" s="25" t="n">
        <f aca="false">IF(L2757&gt;=M2757,1,0)</f>
        <v>1</v>
      </c>
      <c r="P2757" s="26" t="n">
        <v>0.8689</v>
      </c>
      <c r="Q2757" s="26" t="n">
        <v>0.0651</v>
      </c>
      <c r="R2757" s="25" t="n">
        <v>71</v>
      </c>
      <c r="S2757" s="21" t="n">
        <v>8</v>
      </c>
    </row>
    <row r="2758" customFormat="false" ht="15" hidden="false" customHeight="true" outlineLevel="0" collapsed="false">
      <c r="A2758" s="19" t="n">
        <v>46117</v>
      </c>
      <c r="B2758" s="1" t="s">
        <v>497</v>
      </c>
      <c r="C2758" s="1" t="s">
        <v>164</v>
      </c>
      <c r="D2758" s="1" t="n">
        <v>21</v>
      </c>
      <c r="E2758" s="1" t="s">
        <v>16</v>
      </c>
      <c r="F2758" s="1" t="s">
        <v>502</v>
      </c>
      <c r="G2758" s="1" t="s">
        <v>508</v>
      </c>
      <c r="H2758" s="20" t="n">
        <v>1400</v>
      </c>
      <c r="I2758" s="21" t="n">
        <v>18.16</v>
      </c>
      <c r="J2758" s="20" t="n">
        <f aca="false">H2758*I2758</f>
        <v>25424</v>
      </c>
      <c r="K2758" s="22" t="n">
        <v>1.48</v>
      </c>
      <c r="L2758" s="23" t="n">
        <f aca="false">H2758*K2758</f>
        <v>2072</v>
      </c>
      <c r="M2758" s="23" t="n">
        <v>2500</v>
      </c>
      <c r="N2758" s="24" t="n">
        <f aca="false">L2758-M2758</f>
        <v>-428</v>
      </c>
      <c r="O2758" s="25" t="n">
        <f aca="false">IF(L2758&gt;=M2758,1,0)</f>
        <v>0</v>
      </c>
      <c r="P2758" s="26" t="n">
        <v>0.5968</v>
      </c>
      <c r="Q2758" s="26" t="n">
        <v>0.0759</v>
      </c>
      <c r="R2758" s="25" t="n">
        <v>71</v>
      </c>
      <c r="S2758" s="21" t="n">
        <v>10</v>
      </c>
    </row>
    <row r="2759" customFormat="false" ht="15" hidden="false" customHeight="true" outlineLevel="0" collapsed="false">
      <c r="A2759" s="19" t="n">
        <v>46117</v>
      </c>
      <c r="B2759" s="1" t="s">
        <v>497</v>
      </c>
      <c r="C2759" s="1" t="s">
        <v>164</v>
      </c>
      <c r="D2759" s="1" t="n">
        <v>22</v>
      </c>
      <c r="E2759" s="1" t="s">
        <v>10</v>
      </c>
      <c r="F2759" s="1" t="s">
        <v>492</v>
      </c>
      <c r="G2759" s="1" t="s">
        <v>493</v>
      </c>
      <c r="H2759" s="20" t="n">
        <v>1200</v>
      </c>
      <c r="I2759" s="21" t="n">
        <v>23.17</v>
      </c>
      <c r="J2759" s="20" t="n">
        <f aca="false">H2759*I2759</f>
        <v>27804</v>
      </c>
      <c r="K2759" s="22" t="n">
        <v>1.67</v>
      </c>
      <c r="L2759" s="23" t="n">
        <f aca="false">H2759*K2759</f>
        <v>2004</v>
      </c>
      <c r="M2759" s="23" t="n">
        <v>2500</v>
      </c>
      <c r="N2759" s="24" t="n">
        <f aca="false">L2759-M2759</f>
        <v>-496</v>
      </c>
      <c r="O2759" s="25" t="n">
        <f aca="false">IF(L2759&gt;=M2759,1,0)</f>
        <v>0</v>
      </c>
      <c r="P2759" s="26" t="n">
        <v>0.7547</v>
      </c>
      <c r="Q2759" s="26" t="n">
        <v>0.0911</v>
      </c>
      <c r="R2759" s="25" t="n">
        <v>75</v>
      </c>
      <c r="S2759" s="21" t="n">
        <v>8</v>
      </c>
    </row>
    <row r="2760" customFormat="false" ht="15" hidden="false" customHeight="true" outlineLevel="0" collapsed="false">
      <c r="A2760" s="19" t="n">
        <v>46117</v>
      </c>
      <c r="B2760" s="1" t="s">
        <v>497</v>
      </c>
      <c r="C2760" s="1" t="s">
        <v>164</v>
      </c>
      <c r="D2760" s="1" t="n">
        <v>23</v>
      </c>
      <c r="E2760" s="1" t="s">
        <v>22</v>
      </c>
      <c r="F2760" s="1" t="s">
        <v>269</v>
      </c>
      <c r="G2760" s="1" t="s">
        <v>500</v>
      </c>
      <c r="H2760" s="20" t="n">
        <v>1400</v>
      </c>
      <c r="I2760" s="21" t="n">
        <v>22.23</v>
      </c>
      <c r="J2760" s="20" t="n">
        <f aca="false">H2760*I2760</f>
        <v>31122</v>
      </c>
      <c r="K2760" s="22" t="n">
        <v>1.12</v>
      </c>
      <c r="L2760" s="23" t="n">
        <f aca="false">H2760*K2760</f>
        <v>1568</v>
      </c>
      <c r="M2760" s="23" t="n">
        <v>2500</v>
      </c>
      <c r="N2760" s="24" t="n">
        <f aca="false">L2760-M2760</f>
        <v>-932</v>
      </c>
      <c r="O2760" s="25" t="n">
        <f aca="false">IF(L2760&gt;=M2760,1,0)</f>
        <v>0</v>
      </c>
      <c r="P2760" s="26" t="n">
        <v>0.6633</v>
      </c>
      <c r="Q2760" s="26" t="n">
        <v>0.0722</v>
      </c>
      <c r="R2760" s="25" t="n">
        <v>79</v>
      </c>
      <c r="S2760" s="21" t="n">
        <v>10</v>
      </c>
    </row>
    <row r="2761" customFormat="false" ht="15" hidden="false" customHeight="true" outlineLevel="0" collapsed="false">
      <c r="A2761" s="19" t="n">
        <v>46117</v>
      </c>
      <c r="B2761" s="1" t="s">
        <v>497</v>
      </c>
      <c r="C2761" s="1" t="s">
        <v>164</v>
      </c>
      <c r="D2761" s="1" t="n">
        <v>24</v>
      </c>
      <c r="E2761" s="1" t="s">
        <v>22</v>
      </c>
      <c r="F2761" s="1" t="s">
        <v>269</v>
      </c>
      <c r="G2761" s="1" t="s">
        <v>375</v>
      </c>
      <c r="H2761" s="20" t="n">
        <v>1300</v>
      </c>
      <c r="I2761" s="21" t="n">
        <v>20.12</v>
      </c>
      <c r="J2761" s="20" t="n">
        <f aca="false">H2761*I2761</f>
        <v>26156</v>
      </c>
      <c r="K2761" s="22" t="n">
        <v>1.15</v>
      </c>
      <c r="L2761" s="23" t="n">
        <f aca="false">H2761*K2761</f>
        <v>1495</v>
      </c>
      <c r="M2761" s="23" t="n">
        <v>2500</v>
      </c>
      <c r="N2761" s="24" t="n">
        <f aca="false">L2761-M2761</f>
        <v>-1005</v>
      </c>
      <c r="O2761" s="25" t="n">
        <f aca="false">IF(L2761&gt;=M2761,1,0)</f>
        <v>0</v>
      </c>
      <c r="P2761" s="26" t="n">
        <v>0.5812</v>
      </c>
      <c r="Q2761" s="26" t="n">
        <v>0.1028</v>
      </c>
      <c r="R2761" s="25" t="n">
        <v>75</v>
      </c>
      <c r="S2761" s="21" t="n">
        <v>10</v>
      </c>
    </row>
    <row r="2762" customFormat="false" ht="15" hidden="false" customHeight="true" outlineLevel="0" collapsed="false">
      <c r="A2762" s="19" t="n">
        <v>46117</v>
      </c>
      <c r="B2762" s="1" t="s">
        <v>497</v>
      </c>
      <c r="C2762" s="1" t="s">
        <v>164</v>
      </c>
      <c r="D2762" s="1" t="n">
        <v>25</v>
      </c>
      <c r="E2762" s="1" t="s">
        <v>152</v>
      </c>
      <c r="F2762" s="1" t="s">
        <v>503</v>
      </c>
      <c r="G2762" s="1" t="s">
        <v>504</v>
      </c>
      <c r="H2762" s="20" t="n">
        <v>1200</v>
      </c>
      <c r="I2762" s="21" t="n">
        <v>22.51</v>
      </c>
      <c r="J2762" s="20" t="n">
        <f aca="false">H2762*I2762</f>
        <v>27012</v>
      </c>
      <c r="K2762" s="22" t="n">
        <v>1.5</v>
      </c>
      <c r="L2762" s="23" t="n">
        <f aca="false">H2762*K2762</f>
        <v>1800</v>
      </c>
      <c r="M2762" s="23" t="n">
        <v>2500</v>
      </c>
      <c r="N2762" s="24" t="n">
        <f aca="false">L2762-M2762</f>
        <v>-700</v>
      </c>
      <c r="O2762" s="25" t="n">
        <f aca="false">IF(L2762&gt;=M2762,1,0)</f>
        <v>0</v>
      </c>
      <c r="P2762" s="26" t="n">
        <v>0.4964</v>
      </c>
      <c r="Q2762" s="26" t="n">
        <v>0.154</v>
      </c>
      <c r="R2762" s="25" t="n">
        <v>84</v>
      </c>
      <c r="S2762" s="21" t="n">
        <v>10</v>
      </c>
    </row>
    <row r="2763" customFormat="false" ht="15" hidden="false" customHeight="true" outlineLevel="0" collapsed="false">
      <c r="A2763" s="19" t="n">
        <v>46117</v>
      </c>
      <c r="B2763" s="1" t="s">
        <v>497</v>
      </c>
      <c r="C2763" s="1" t="s">
        <v>164</v>
      </c>
      <c r="D2763" s="1" t="n">
        <v>26</v>
      </c>
      <c r="E2763" s="1" t="s">
        <v>16</v>
      </c>
      <c r="F2763" s="1" t="s">
        <v>502</v>
      </c>
      <c r="G2763" s="1" t="s">
        <v>508</v>
      </c>
      <c r="H2763" s="20" t="n">
        <v>1500</v>
      </c>
      <c r="I2763" s="21" t="n">
        <v>18.16</v>
      </c>
      <c r="J2763" s="20" t="n">
        <f aca="false">H2763*I2763</f>
        <v>27240</v>
      </c>
      <c r="K2763" s="22" t="n">
        <v>1.48</v>
      </c>
      <c r="L2763" s="23" t="n">
        <f aca="false">H2763*K2763</f>
        <v>2220</v>
      </c>
      <c r="M2763" s="23" t="n">
        <v>2500</v>
      </c>
      <c r="N2763" s="24" t="n">
        <f aca="false">L2763-M2763</f>
        <v>-280</v>
      </c>
      <c r="O2763" s="25" t="n">
        <f aca="false">IF(L2763&gt;=M2763,1,0)</f>
        <v>0</v>
      </c>
      <c r="P2763" s="26" t="n">
        <v>0.5966</v>
      </c>
      <c r="Q2763" s="26" t="n">
        <v>0.0935</v>
      </c>
      <c r="R2763" s="25" t="n">
        <v>77</v>
      </c>
      <c r="S2763" s="21" t="n">
        <v>10</v>
      </c>
    </row>
    <row r="2764" customFormat="false" ht="15" hidden="false" customHeight="true" outlineLevel="0" collapsed="false">
      <c r="A2764" s="19" t="n">
        <v>46117</v>
      </c>
      <c r="B2764" s="1" t="s">
        <v>497</v>
      </c>
      <c r="C2764" s="1" t="s">
        <v>164</v>
      </c>
      <c r="D2764" s="1" t="n">
        <v>27</v>
      </c>
      <c r="E2764" s="1" t="s">
        <v>219</v>
      </c>
      <c r="F2764" s="1" t="s">
        <v>505</v>
      </c>
      <c r="G2764" s="1" t="s">
        <v>506</v>
      </c>
      <c r="H2764" s="20" t="n">
        <v>1800</v>
      </c>
      <c r="I2764" s="21" t="n">
        <v>10.96</v>
      </c>
      <c r="J2764" s="20" t="n">
        <f aca="false">H2764*I2764</f>
        <v>19728</v>
      </c>
      <c r="K2764" s="22" t="n">
        <v>1</v>
      </c>
      <c r="L2764" s="23" t="n">
        <f aca="false">H2764*K2764</f>
        <v>1800</v>
      </c>
      <c r="M2764" s="23" t="n">
        <v>2500</v>
      </c>
      <c r="N2764" s="24" t="n">
        <f aca="false">L2764-M2764</f>
        <v>-700</v>
      </c>
      <c r="O2764" s="25" t="n">
        <f aca="false">IF(L2764&gt;=M2764,1,0)</f>
        <v>0</v>
      </c>
      <c r="P2764" s="26" t="n">
        <v>0.5489</v>
      </c>
      <c r="Q2764" s="26" t="n">
        <v>0.1631</v>
      </c>
      <c r="R2764" s="25" t="n">
        <v>58</v>
      </c>
      <c r="S2764" s="21" t="n">
        <v>10</v>
      </c>
    </row>
    <row r="2765" customFormat="false" ht="15" hidden="false" customHeight="true" outlineLevel="0" collapsed="false">
      <c r="A2765" s="19" t="n">
        <v>46117</v>
      </c>
      <c r="B2765" s="1" t="s">
        <v>497</v>
      </c>
      <c r="C2765" s="1" t="s">
        <v>164</v>
      </c>
      <c r="D2765" s="1" t="n">
        <v>28</v>
      </c>
      <c r="E2765" s="1" t="s">
        <v>16</v>
      </c>
      <c r="F2765" s="1" t="s">
        <v>507</v>
      </c>
      <c r="G2765" s="1" t="s">
        <v>509</v>
      </c>
      <c r="H2765" s="20" t="n">
        <v>1250</v>
      </c>
      <c r="I2765" s="21" t="n">
        <v>22.75</v>
      </c>
      <c r="J2765" s="20" t="n">
        <f aca="false">H2765*I2765</f>
        <v>28437.5</v>
      </c>
      <c r="K2765" s="22" t="n">
        <v>1.5</v>
      </c>
      <c r="L2765" s="23" t="n">
        <f aca="false">H2765*K2765</f>
        <v>1875</v>
      </c>
      <c r="M2765" s="23" t="n">
        <v>2500</v>
      </c>
      <c r="N2765" s="24" t="n">
        <f aca="false">L2765-M2765</f>
        <v>-625</v>
      </c>
      <c r="O2765" s="25" t="n">
        <f aca="false">IF(L2765&gt;=M2765,1,0)</f>
        <v>0</v>
      </c>
      <c r="P2765" s="26" t="n">
        <v>0.5873</v>
      </c>
      <c r="Q2765" s="26" t="n">
        <v>0.1135</v>
      </c>
      <c r="R2765" s="25" t="n">
        <v>80</v>
      </c>
      <c r="S2765" s="21" t="n">
        <v>10</v>
      </c>
    </row>
    <row r="2766" customFormat="false" ht="15" hidden="false" customHeight="true" outlineLevel="0" collapsed="false">
      <c r="A2766" s="19" t="n">
        <v>46117</v>
      </c>
      <c r="B2766" s="1" t="s">
        <v>497</v>
      </c>
      <c r="C2766" s="1" t="s">
        <v>164</v>
      </c>
      <c r="D2766" s="1" t="n">
        <v>29</v>
      </c>
      <c r="E2766" s="1" t="s">
        <v>10</v>
      </c>
      <c r="F2766" s="1" t="s">
        <v>207</v>
      </c>
      <c r="G2766" s="1" t="s">
        <v>208</v>
      </c>
      <c r="H2766" s="20" t="n">
        <v>1850</v>
      </c>
      <c r="I2766" s="21" t="n">
        <v>19.05</v>
      </c>
      <c r="J2766" s="20" t="n">
        <f aca="false">H2766*I2766</f>
        <v>35242.5</v>
      </c>
      <c r="K2766" s="22" t="n">
        <v>1.83</v>
      </c>
      <c r="L2766" s="23" t="n">
        <f aca="false">H2766*K2766</f>
        <v>3385.5</v>
      </c>
      <c r="M2766" s="23" t="n">
        <v>2500</v>
      </c>
      <c r="N2766" s="24" t="n">
        <f aca="false">L2766-M2766</f>
        <v>885.5</v>
      </c>
      <c r="O2766" s="25" t="n">
        <f aca="false">IF(L2766&gt;=M2766,1,0)</f>
        <v>1</v>
      </c>
      <c r="P2766" s="26" t="n">
        <v>0.9661</v>
      </c>
      <c r="Q2766" s="26" t="n">
        <v>0.0805</v>
      </c>
      <c r="R2766" s="25" t="n">
        <v>78</v>
      </c>
      <c r="S2766" s="21" t="n">
        <v>8</v>
      </c>
    </row>
    <row r="2767" customFormat="false" ht="15" hidden="false" customHeight="true" outlineLevel="0" collapsed="false">
      <c r="A2767" s="19" t="n">
        <v>46117</v>
      </c>
      <c r="B2767" s="1" t="s">
        <v>497</v>
      </c>
      <c r="C2767" s="1" t="s">
        <v>164</v>
      </c>
      <c r="D2767" s="1" t="n">
        <v>30</v>
      </c>
      <c r="E2767" s="1" t="s">
        <v>10</v>
      </c>
      <c r="F2767" s="1" t="s">
        <v>160</v>
      </c>
      <c r="G2767" s="1" t="s">
        <v>161</v>
      </c>
      <c r="H2767" s="20" t="n">
        <v>1950</v>
      </c>
      <c r="I2767" s="21" t="n">
        <v>22.05</v>
      </c>
      <c r="J2767" s="20" t="n">
        <f aca="false">H2767*I2767</f>
        <v>42997.5</v>
      </c>
      <c r="K2767" s="22" t="n">
        <v>1.83</v>
      </c>
      <c r="L2767" s="23" t="n">
        <f aca="false">H2767*K2767</f>
        <v>3568.5</v>
      </c>
      <c r="M2767" s="23" t="n">
        <v>2500</v>
      </c>
      <c r="N2767" s="24" t="n">
        <f aca="false">L2767-M2767</f>
        <v>1068.5</v>
      </c>
      <c r="O2767" s="25" t="n">
        <f aca="false">IF(L2767&gt;=M2767,1,0)</f>
        <v>1</v>
      </c>
      <c r="P2767" s="26" t="n">
        <v>0.9479</v>
      </c>
      <c r="Q2767" s="26" t="n">
        <v>0.0912</v>
      </c>
      <c r="R2767" s="25" t="n">
        <v>78</v>
      </c>
      <c r="S2767" s="21" t="n">
        <v>10</v>
      </c>
    </row>
    <row r="2768" customFormat="false" ht="15" hidden="false" customHeight="true" outlineLevel="0" collapsed="false">
      <c r="A2768" s="19" t="n">
        <v>46117</v>
      </c>
      <c r="B2768" s="1" t="s">
        <v>497</v>
      </c>
      <c r="C2768" s="1" t="s">
        <v>164</v>
      </c>
      <c r="D2768" s="1" t="n">
        <v>31</v>
      </c>
      <c r="E2768" s="1" t="s">
        <v>219</v>
      </c>
      <c r="F2768" s="1" t="s">
        <v>505</v>
      </c>
      <c r="G2768" s="1" t="s">
        <v>506</v>
      </c>
      <c r="H2768" s="20" t="n">
        <v>1700</v>
      </c>
      <c r="I2768" s="21" t="n">
        <v>10.96</v>
      </c>
      <c r="J2768" s="20" t="n">
        <f aca="false">H2768*I2768</f>
        <v>18632</v>
      </c>
      <c r="K2768" s="22" t="n">
        <v>1</v>
      </c>
      <c r="L2768" s="23" t="n">
        <f aca="false">H2768*K2768</f>
        <v>1700</v>
      </c>
      <c r="M2768" s="23" t="n">
        <v>2500</v>
      </c>
      <c r="N2768" s="24" t="n">
        <f aca="false">L2768-M2768</f>
        <v>-800</v>
      </c>
      <c r="O2768" s="25" t="n">
        <f aca="false">IF(L2768&gt;=M2768,1,0)</f>
        <v>0</v>
      </c>
      <c r="P2768" s="26" t="n">
        <v>0.4929</v>
      </c>
      <c r="Q2768" s="26" t="n">
        <v>0.1304</v>
      </c>
      <c r="R2768" s="25" t="n">
        <v>63</v>
      </c>
      <c r="S2768" s="21" t="n">
        <v>10</v>
      </c>
    </row>
    <row r="2769" customFormat="false" ht="15" hidden="false" customHeight="true" outlineLevel="0" collapsed="false">
      <c r="A2769" s="19" t="n">
        <v>46117</v>
      </c>
      <c r="B2769" s="1" t="s">
        <v>497</v>
      </c>
      <c r="C2769" s="1" t="s">
        <v>164</v>
      </c>
      <c r="D2769" s="1" t="n">
        <v>32</v>
      </c>
      <c r="E2769" s="1" t="s">
        <v>16</v>
      </c>
      <c r="F2769" s="1" t="s">
        <v>502</v>
      </c>
      <c r="G2769" s="1" t="s">
        <v>508</v>
      </c>
      <c r="H2769" s="20" t="n">
        <v>1550</v>
      </c>
      <c r="I2769" s="21" t="n">
        <v>18.16</v>
      </c>
      <c r="J2769" s="20" t="n">
        <f aca="false">H2769*I2769</f>
        <v>28148</v>
      </c>
      <c r="K2769" s="22" t="n">
        <v>1.48</v>
      </c>
      <c r="L2769" s="23" t="n">
        <f aca="false">H2769*K2769</f>
        <v>2294</v>
      </c>
      <c r="M2769" s="23" t="n">
        <v>2500</v>
      </c>
      <c r="N2769" s="24" t="n">
        <f aca="false">L2769-M2769</f>
        <v>-206</v>
      </c>
      <c r="O2769" s="25" t="n">
        <f aca="false">IF(L2769&gt;=M2769,1,0)</f>
        <v>0</v>
      </c>
      <c r="P2769" s="26" t="n">
        <v>0.6314</v>
      </c>
      <c r="Q2769" s="26" t="n">
        <v>0.0518</v>
      </c>
      <c r="R2769" s="25" t="n">
        <v>74</v>
      </c>
      <c r="S2769" s="21" t="n">
        <v>10</v>
      </c>
    </row>
    <row r="2770" customFormat="false" ht="15" hidden="false" customHeight="true" outlineLevel="0" collapsed="false">
      <c r="A2770" s="19" t="n">
        <v>46117</v>
      </c>
      <c r="B2770" s="1" t="s">
        <v>497</v>
      </c>
      <c r="C2770" s="1" t="s">
        <v>190</v>
      </c>
      <c r="D2770" s="1" t="n">
        <v>33</v>
      </c>
      <c r="E2770" s="1" t="s">
        <v>16</v>
      </c>
      <c r="F2770" s="1" t="s">
        <v>300</v>
      </c>
      <c r="G2770" s="1" t="s">
        <v>260</v>
      </c>
      <c r="H2770" s="20" t="n">
        <v>1670</v>
      </c>
      <c r="I2770" s="21" t="n">
        <v>16.66</v>
      </c>
      <c r="J2770" s="20" t="n">
        <f aca="false">H2770*I2770</f>
        <v>27822.2</v>
      </c>
      <c r="K2770" s="22" t="n">
        <v>1.4</v>
      </c>
      <c r="L2770" s="23" t="n">
        <f aca="false">H2770*K2770</f>
        <v>2338</v>
      </c>
      <c r="M2770" s="23" t="n">
        <v>2500</v>
      </c>
      <c r="N2770" s="24" t="n">
        <f aca="false">L2770-M2770</f>
        <v>-162</v>
      </c>
      <c r="O2770" s="25" t="n">
        <f aca="false">IF(L2770&gt;=M2770,1,0)</f>
        <v>0</v>
      </c>
      <c r="P2770" s="26" t="n">
        <v>0.675952380952381</v>
      </c>
      <c r="Q2770" s="26" t="n">
        <v>0.119308357348703</v>
      </c>
      <c r="R2770" s="25" t="n">
        <v>67</v>
      </c>
      <c r="S2770" s="21" t="n">
        <v>10</v>
      </c>
    </row>
    <row r="2771" customFormat="false" ht="15" hidden="false" customHeight="true" outlineLevel="0" collapsed="false">
      <c r="A2771" s="19" t="n">
        <v>46117</v>
      </c>
      <c r="B2771" s="1" t="s">
        <v>497</v>
      </c>
      <c r="C2771" s="1" t="s">
        <v>190</v>
      </c>
      <c r="D2771" s="1" t="n">
        <v>34</v>
      </c>
      <c r="E2771" s="1" t="s">
        <v>16</v>
      </c>
      <c r="F2771" s="1" t="s">
        <v>300</v>
      </c>
      <c r="G2771" s="1" t="s">
        <v>260</v>
      </c>
      <c r="H2771" s="20" t="n">
        <v>2150</v>
      </c>
      <c r="I2771" s="21" t="n">
        <v>16.66</v>
      </c>
      <c r="J2771" s="20" t="n">
        <f aca="false">H2771*I2771</f>
        <v>35819</v>
      </c>
      <c r="K2771" s="22" t="n">
        <v>1.4</v>
      </c>
      <c r="L2771" s="23" t="n">
        <f aca="false">H2771*K2771</f>
        <v>3010</v>
      </c>
      <c r="M2771" s="23" t="n">
        <v>2500</v>
      </c>
      <c r="N2771" s="24" t="n">
        <f aca="false">L2771-M2771</f>
        <v>510</v>
      </c>
      <c r="O2771" s="25" t="n">
        <f aca="false">IF(L2771&gt;=M2771,1,0)</f>
        <v>1</v>
      </c>
      <c r="P2771" s="26" t="n">
        <v>0.893687624750499</v>
      </c>
      <c r="Q2771" s="26" t="n">
        <v>0.0726086956521739</v>
      </c>
      <c r="R2771" s="25" t="n">
        <v>78</v>
      </c>
      <c r="S2771" s="21" t="n">
        <v>10</v>
      </c>
    </row>
    <row r="2772" customFormat="false" ht="15" hidden="false" customHeight="true" outlineLevel="0" collapsed="false">
      <c r="A2772" s="19" t="n">
        <v>46117</v>
      </c>
      <c r="B2772" s="1" t="s">
        <v>497</v>
      </c>
      <c r="C2772" s="1" t="s">
        <v>190</v>
      </c>
      <c r="D2772" s="1" t="n">
        <v>35</v>
      </c>
      <c r="E2772" s="1" t="s">
        <v>16</v>
      </c>
      <c r="F2772" s="1" t="s">
        <v>300</v>
      </c>
      <c r="G2772" s="1" t="s">
        <v>260</v>
      </c>
      <c r="H2772" s="20" t="n">
        <v>2200</v>
      </c>
      <c r="I2772" s="21" t="n">
        <v>16.66</v>
      </c>
      <c r="J2772" s="20" t="n">
        <f aca="false">H2772*I2772</f>
        <v>36652</v>
      </c>
      <c r="K2772" s="22" t="n">
        <v>1.4</v>
      </c>
      <c r="L2772" s="23" t="n">
        <f aca="false">H2772*K2772</f>
        <v>3080</v>
      </c>
      <c r="M2772" s="23" t="n">
        <v>2500</v>
      </c>
      <c r="N2772" s="24" t="n">
        <f aca="false">L2772-M2772</f>
        <v>580</v>
      </c>
      <c r="O2772" s="25" t="n">
        <f aca="false">IF(L2772&gt;=M2772,1,0)</f>
        <v>1</v>
      </c>
      <c r="P2772" s="26" t="n">
        <v>0.902314130969966</v>
      </c>
      <c r="Q2772" s="26" t="n">
        <v>0.100346020761246</v>
      </c>
      <c r="R2772" s="25" t="n">
        <v>75</v>
      </c>
      <c r="S2772" s="21" t="n">
        <v>10</v>
      </c>
    </row>
    <row r="2773" customFormat="false" ht="15" hidden="false" customHeight="true" outlineLevel="0" collapsed="false">
      <c r="A2773" s="19" t="n">
        <v>46117</v>
      </c>
      <c r="B2773" s="1" t="s">
        <v>497</v>
      </c>
      <c r="C2773" s="1" t="s">
        <v>190</v>
      </c>
      <c r="D2773" s="1" t="n">
        <v>36</v>
      </c>
      <c r="E2773" s="1" t="s">
        <v>16</v>
      </c>
      <c r="F2773" s="1" t="s">
        <v>501</v>
      </c>
      <c r="G2773" s="1" t="s">
        <v>260</v>
      </c>
      <c r="H2773" s="20" t="n">
        <v>1620</v>
      </c>
      <c r="I2773" s="21" t="n">
        <v>19.19</v>
      </c>
      <c r="J2773" s="20" t="n">
        <f aca="false">H2773*I2773</f>
        <v>31087.8</v>
      </c>
      <c r="K2773" s="22" t="n">
        <v>1.51</v>
      </c>
      <c r="L2773" s="23" t="n">
        <f aca="false">H2773*K2773</f>
        <v>2446.2</v>
      </c>
      <c r="M2773" s="23" t="n">
        <v>2500</v>
      </c>
      <c r="N2773" s="24" t="n">
        <f aca="false">L2773-M2773</f>
        <v>-53.8000000000002</v>
      </c>
      <c r="O2773" s="25" t="n">
        <f aca="false">IF(L2773&gt;=M2773,1,0)</f>
        <v>0</v>
      </c>
      <c r="P2773" s="26" t="n">
        <v>0.7575</v>
      </c>
      <c r="Q2773" s="26" t="n">
        <v>0.153170119271814</v>
      </c>
      <c r="R2773" s="25" t="n">
        <v>67</v>
      </c>
      <c r="S2773" s="21" t="n">
        <v>10</v>
      </c>
    </row>
    <row r="2774" customFormat="false" ht="15" hidden="false" customHeight="true" outlineLevel="0" collapsed="false">
      <c r="A2774" s="19" t="n">
        <v>46117</v>
      </c>
      <c r="B2774" s="1" t="s">
        <v>497</v>
      </c>
      <c r="C2774" s="1" t="s">
        <v>190</v>
      </c>
      <c r="D2774" s="1" t="n">
        <v>37</v>
      </c>
      <c r="E2774" s="1" t="s">
        <v>16</v>
      </c>
      <c r="F2774" s="1" t="s">
        <v>300</v>
      </c>
      <c r="G2774" s="1" t="s">
        <v>260</v>
      </c>
      <c r="H2774" s="20" t="n">
        <v>1870</v>
      </c>
      <c r="I2774" s="21" t="n">
        <v>16.66</v>
      </c>
      <c r="J2774" s="20" t="n">
        <f aca="false">H2774*I2774</f>
        <v>31154.2</v>
      </c>
      <c r="K2774" s="22" t="n">
        <v>1.4</v>
      </c>
      <c r="L2774" s="23" t="n">
        <f aca="false">H2774*K2774</f>
        <v>2618</v>
      </c>
      <c r="M2774" s="23" t="n">
        <v>2500</v>
      </c>
      <c r="N2774" s="24" t="n">
        <f aca="false">L2774-M2774</f>
        <v>118</v>
      </c>
      <c r="O2774" s="25" t="n">
        <f aca="false">IF(L2774&gt;=M2774,1,0)</f>
        <v>1</v>
      </c>
      <c r="P2774" s="26" t="n">
        <v>0.970535825545171</v>
      </c>
      <c r="Q2774" s="26" t="n">
        <v>0.111287758346582</v>
      </c>
      <c r="R2774" s="25" t="n">
        <v>75</v>
      </c>
      <c r="S2774" s="21" t="n">
        <v>10</v>
      </c>
    </row>
    <row r="2775" customFormat="false" ht="15" hidden="false" customHeight="true" outlineLevel="0" collapsed="false">
      <c r="A2775" s="19" t="n">
        <v>46117</v>
      </c>
      <c r="B2775" s="1" t="s">
        <v>497</v>
      </c>
      <c r="C2775" s="1" t="s">
        <v>190</v>
      </c>
      <c r="D2775" s="1" t="n">
        <v>38</v>
      </c>
      <c r="E2775" s="1" t="s">
        <v>16</v>
      </c>
      <c r="F2775" s="1" t="s">
        <v>300</v>
      </c>
      <c r="G2775" s="1" t="s">
        <v>260</v>
      </c>
      <c r="H2775" s="20" t="n">
        <v>2330</v>
      </c>
      <c r="I2775" s="21" t="n">
        <v>16.66</v>
      </c>
      <c r="J2775" s="20" t="n">
        <f aca="false">H2775*I2775</f>
        <v>38817.8</v>
      </c>
      <c r="K2775" s="22" t="n">
        <v>1.4</v>
      </c>
      <c r="L2775" s="23" t="n">
        <f aca="false">H2775*K2775</f>
        <v>3262</v>
      </c>
      <c r="M2775" s="23" t="n">
        <v>2500</v>
      </c>
      <c r="N2775" s="24" t="n">
        <f aca="false">L2775-M2775</f>
        <v>762</v>
      </c>
      <c r="O2775" s="25" t="n">
        <f aca="false">IF(L2775&gt;=M2775,1,0)</f>
        <v>1</v>
      </c>
      <c r="P2775" s="26" t="n">
        <v>0.961312530955919</v>
      </c>
      <c r="Q2775" s="26" t="n">
        <v>0.0668058455114823</v>
      </c>
      <c r="R2775" s="25" t="n">
        <v>82</v>
      </c>
      <c r="S2775" s="21" t="n">
        <v>10</v>
      </c>
    </row>
    <row r="2776" customFormat="false" ht="15" hidden="false" customHeight="true" outlineLevel="0" collapsed="false">
      <c r="A2776" s="19" t="n">
        <v>46118</v>
      </c>
      <c r="B2776" s="1" t="s">
        <v>497</v>
      </c>
      <c r="C2776" s="1" t="s">
        <v>138</v>
      </c>
      <c r="D2776" s="1" t="n">
        <v>1</v>
      </c>
      <c r="E2776" s="1" t="s">
        <v>13</v>
      </c>
      <c r="F2776" s="1" t="s">
        <v>234</v>
      </c>
      <c r="G2776" s="1" t="s">
        <v>149</v>
      </c>
      <c r="H2776" s="20" t="n">
        <v>1460</v>
      </c>
      <c r="I2776" s="21" t="n">
        <v>20.83</v>
      </c>
      <c r="J2776" s="20" t="n">
        <f aca="false">H2776*I2776</f>
        <v>30411.8</v>
      </c>
      <c r="K2776" s="22" t="n">
        <v>2.2</v>
      </c>
      <c r="L2776" s="23" t="n">
        <f aca="false">H2776*K2776</f>
        <v>3212</v>
      </c>
      <c r="M2776" s="23" t="n">
        <v>2500</v>
      </c>
      <c r="N2776" s="24" t="n">
        <f aca="false">L2776-M2776</f>
        <v>712.000000000001</v>
      </c>
      <c r="O2776" s="25" t="n">
        <f aca="false">IF(L2776&gt;=M2776,1,0)</f>
        <v>1</v>
      </c>
      <c r="P2776" s="26" t="n">
        <v>0.7476</v>
      </c>
      <c r="Q2776" s="26" t="n">
        <v>0.1241</v>
      </c>
      <c r="R2776" s="25" t="n">
        <v>76</v>
      </c>
      <c r="S2776" s="21" t="n">
        <v>9</v>
      </c>
    </row>
    <row r="2777" customFormat="false" ht="15" hidden="false" customHeight="true" outlineLevel="0" collapsed="false">
      <c r="A2777" s="19" t="n">
        <v>46118</v>
      </c>
      <c r="B2777" s="1" t="s">
        <v>497</v>
      </c>
      <c r="C2777" s="1" t="s">
        <v>138</v>
      </c>
      <c r="D2777" s="1" t="n">
        <v>2</v>
      </c>
      <c r="E2777" s="1" t="s">
        <v>13</v>
      </c>
      <c r="F2777" s="1" t="s">
        <v>482</v>
      </c>
      <c r="G2777" s="1" t="s">
        <v>149</v>
      </c>
      <c r="H2777" s="20" t="n">
        <v>2000</v>
      </c>
      <c r="I2777" s="21" t="n">
        <v>12.91</v>
      </c>
      <c r="J2777" s="20" t="n">
        <f aca="false">H2777*I2777</f>
        <v>25820</v>
      </c>
      <c r="K2777" s="22" t="n">
        <v>1</v>
      </c>
      <c r="L2777" s="23" t="n">
        <f aca="false">H2777*K2777</f>
        <v>2000</v>
      </c>
      <c r="M2777" s="23" t="n">
        <v>2500</v>
      </c>
      <c r="N2777" s="24" t="n">
        <f aca="false">L2777-M2777</f>
        <v>-500</v>
      </c>
      <c r="O2777" s="25" t="n">
        <f aca="false">IF(L2777&gt;=M2777,1,0)</f>
        <v>0</v>
      </c>
      <c r="P2777" s="26" t="n">
        <v>0.8676</v>
      </c>
      <c r="Q2777" s="26" t="n">
        <v>0.096</v>
      </c>
      <c r="R2777" s="25" t="n">
        <v>62</v>
      </c>
      <c r="S2777" s="21" t="n">
        <v>8</v>
      </c>
    </row>
    <row r="2778" customFormat="false" ht="15" hidden="false" customHeight="true" outlineLevel="0" collapsed="false">
      <c r="A2778" s="19" t="n">
        <v>46118</v>
      </c>
      <c r="B2778" s="1" t="s">
        <v>497</v>
      </c>
      <c r="C2778" s="1" t="s">
        <v>138</v>
      </c>
      <c r="D2778" s="1" t="n">
        <v>3</v>
      </c>
      <c r="E2778" s="1" t="s">
        <v>13</v>
      </c>
      <c r="F2778" s="1" t="s">
        <v>234</v>
      </c>
      <c r="G2778" s="1" t="s">
        <v>149</v>
      </c>
      <c r="H2778" s="20" t="n">
        <v>1500</v>
      </c>
      <c r="I2778" s="21" t="n">
        <v>20.83</v>
      </c>
      <c r="J2778" s="20" t="n">
        <f aca="false">H2778*I2778</f>
        <v>31245</v>
      </c>
      <c r="K2778" s="22" t="n">
        <v>2.2</v>
      </c>
      <c r="L2778" s="23" t="n">
        <f aca="false">H2778*K2778</f>
        <v>3300</v>
      </c>
      <c r="M2778" s="23" t="n">
        <v>2500</v>
      </c>
      <c r="N2778" s="24" t="n">
        <f aca="false">L2778-M2778</f>
        <v>800.000000000001</v>
      </c>
      <c r="O2778" s="25" t="n">
        <f aca="false">IF(L2778&gt;=M2778,1,0)</f>
        <v>1</v>
      </c>
      <c r="P2778" s="26" t="n">
        <v>0.8012</v>
      </c>
      <c r="Q2778" s="26" t="n">
        <v>0.1249</v>
      </c>
      <c r="R2778" s="25" t="n">
        <v>80</v>
      </c>
      <c r="S2778" s="21" t="n">
        <v>8</v>
      </c>
    </row>
    <row r="2779" customFormat="false" ht="15" hidden="false" customHeight="true" outlineLevel="0" collapsed="false">
      <c r="A2779" s="19" t="n">
        <v>46118</v>
      </c>
      <c r="B2779" s="1" t="s">
        <v>497</v>
      </c>
      <c r="C2779" s="1" t="s">
        <v>138</v>
      </c>
      <c r="D2779" s="1" t="n">
        <v>4</v>
      </c>
      <c r="E2779" s="1" t="s">
        <v>145</v>
      </c>
      <c r="F2779" s="1" t="s">
        <v>510</v>
      </c>
      <c r="G2779" s="1" t="s">
        <v>511</v>
      </c>
      <c r="H2779" s="20" t="n">
        <v>1320</v>
      </c>
      <c r="I2779" s="21" t="n">
        <v>21.43</v>
      </c>
      <c r="J2779" s="20" t="n">
        <f aca="false">H2779*I2779</f>
        <v>28287.6</v>
      </c>
      <c r="K2779" s="22" t="n">
        <v>2.2</v>
      </c>
      <c r="L2779" s="23" t="n">
        <f aca="false">H2779*K2779</f>
        <v>2904</v>
      </c>
      <c r="M2779" s="23" t="n">
        <v>2500</v>
      </c>
      <c r="N2779" s="24" t="n">
        <f aca="false">L2779-M2779</f>
        <v>404</v>
      </c>
      <c r="O2779" s="25" t="n">
        <f aca="false">IF(L2779&gt;=M2779,1,0)</f>
        <v>1</v>
      </c>
      <c r="P2779" s="26" t="n">
        <v>0.8004</v>
      </c>
      <c r="Q2779" s="26" t="n">
        <v>0.0836</v>
      </c>
      <c r="R2779" s="25" t="n">
        <v>74</v>
      </c>
      <c r="S2779" s="21" t="n">
        <v>8</v>
      </c>
    </row>
    <row r="2780" customFormat="false" ht="15" hidden="false" customHeight="true" outlineLevel="0" collapsed="false">
      <c r="A2780" s="19" t="n">
        <v>46118</v>
      </c>
      <c r="B2780" s="1" t="s">
        <v>497</v>
      </c>
      <c r="C2780" s="1" t="s">
        <v>138</v>
      </c>
      <c r="D2780" s="1" t="n">
        <v>5</v>
      </c>
      <c r="E2780" s="1" t="s">
        <v>13</v>
      </c>
      <c r="F2780" s="1" t="s">
        <v>482</v>
      </c>
      <c r="G2780" s="1" t="s">
        <v>149</v>
      </c>
      <c r="H2780" s="20" t="n">
        <v>2400</v>
      </c>
      <c r="I2780" s="21" t="n">
        <v>12.91</v>
      </c>
      <c r="J2780" s="20" t="n">
        <f aca="false">H2780*I2780</f>
        <v>30984</v>
      </c>
      <c r="K2780" s="22" t="n">
        <v>1</v>
      </c>
      <c r="L2780" s="23" t="n">
        <f aca="false">H2780*K2780</f>
        <v>2400</v>
      </c>
      <c r="M2780" s="23" t="n">
        <v>2500</v>
      </c>
      <c r="N2780" s="24" t="n">
        <f aca="false">L2780-M2780</f>
        <v>-100</v>
      </c>
      <c r="O2780" s="25" t="n">
        <f aca="false">IF(L2780&gt;=M2780,1,0)</f>
        <v>0</v>
      </c>
      <c r="P2780" s="26" t="n">
        <v>0.841</v>
      </c>
      <c r="Q2780" s="26" t="n">
        <v>0.0899</v>
      </c>
      <c r="R2780" s="25" t="n">
        <v>62</v>
      </c>
      <c r="S2780" s="21" t="n">
        <v>10</v>
      </c>
    </row>
    <row r="2781" customFormat="false" ht="15" hidden="false" customHeight="true" outlineLevel="0" collapsed="false">
      <c r="A2781" s="19" t="n">
        <v>46118</v>
      </c>
      <c r="B2781" s="1" t="s">
        <v>497</v>
      </c>
      <c r="C2781" s="1" t="s">
        <v>138</v>
      </c>
      <c r="D2781" s="1" t="n">
        <v>6</v>
      </c>
      <c r="E2781" s="1" t="s">
        <v>401</v>
      </c>
      <c r="F2781" s="1" t="s">
        <v>512</v>
      </c>
      <c r="G2781" s="1" t="s">
        <v>444</v>
      </c>
      <c r="H2781" s="20" t="n">
        <v>760</v>
      </c>
      <c r="I2781" s="21" t="n">
        <v>34.47</v>
      </c>
      <c r="J2781" s="20" t="n">
        <f aca="false">H2781*I2781</f>
        <v>26197.2</v>
      </c>
      <c r="K2781" s="22" t="n">
        <v>2.75</v>
      </c>
      <c r="L2781" s="23" t="n">
        <f aca="false">H2781*K2781</f>
        <v>2090</v>
      </c>
      <c r="M2781" s="23" t="n">
        <v>2500</v>
      </c>
      <c r="N2781" s="24" t="n">
        <f aca="false">L2781-M2781</f>
        <v>-410</v>
      </c>
      <c r="O2781" s="25" t="n">
        <f aca="false">IF(L2781&gt;=M2781,1,0)</f>
        <v>0</v>
      </c>
      <c r="P2781" s="26" t="n">
        <v>0.5685</v>
      </c>
      <c r="Q2781" s="26" t="n">
        <v>0.1899</v>
      </c>
      <c r="R2781" s="25" t="n">
        <v>91</v>
      </c>
      <c r="S2781" s="21" t="n">
        <v>8</v>
      </c>
    </row>
    <row r="2782" customFormat="false" ht="15" hidden="false" customHeight="true" outlineLevel="0" collapsed="false">
      <c r="A2782" s="19" t="n">
        <v>46118</v>
      </c>
      <c r="B2782" s="1" t="s">
        <v>497</v>
      </c>
      <c r="C2782" s="1" t="s">
        <v>138</v>
      </c>
      <c r="D2782" s="1" t="n">
        <v>7</v>
      </c>
      <c r="E2782" s="1" t="s">
        <v>13</v>
      </c>
      <c r="F2782" s="1" t="s">
        <v>199</v>
      </c>
      <c r="G2782" s="1" t="s">
        <v>149</v>
      </c>
      <c r="H2782" s="20" t="n">
        <v>1700</v>
      </c>
      <c r="I2782" s="21" t="n">
        <v>20.43</v>
      </c>
      <c r="J2782" s="20" t="n">
        <f aca="false">H2782*I2782</f>
        <v>34731</v>
      </c>
      <c r="K2782" s="22" t="n">
        <v>2.2</v>
      </c>
      <c r="L2782" s="23" t="n">
        <f aca="false">H2782*K2782</f>
        <v>3740</v>
      </c>
      <c r="M2782" s="23" t="n">
        <v>2500</v>
      </c>
      <c r="N2782" s="24" t="n">
        <f aca="false">L2782-M2782</f>
        <v>1240</v>
      </c>
      <c r="O2782" s="25" t="n">
        <f aca="false">IF(L2782&gt;=M2782,1,0)</f>
        <v>1</v>
      </c>
      <c r="P2782" s="26" t="n">
        <v>0.8488</v>
      </c>
      <c r="Q2782" s="26" t="n">
        <v>0.146</v>
      </c>
      <c r="R2782" s="25" t="n">
        <v>75</v>
      </c>
      <c r="S2782" s="21" t="n">
        <v>9</v>
      </c>
    </row>
    <row r="2783" customFormat="false" ht="15" hidden="false" customHeight="true" outlineLevel="0" collapsed="false">
      <c r="A2783" s="19" t="n">
        <v>46118</v>
      </c>
      <c r="B2783" s="1" t="s">
        <v>497</v>
      </c>
      <c r="C2783" s="1" t="s">
        <v>138</v>
      </c>
      <c r="D2783" s="1" t="n">
        <v>8</v>
      </c>
      <c r="E2783" s="1" t="s">
        <v>13</v>
      </c>
      <c r="F2783" s="1" t="s">
        <v>472</v>
      </c>
      <c r="G2783" s="1" t="s">
        <v>149</v>
      </c>
      <c r="H2783" s="20" t="n">
        <v>1350</v>
      </c>
      <c r="I2783" s="21" t="n">
        <v>21.71</v>
      </c>
      <c r="J2783" s="20" t="n">
        <f aca="false">H2783*I2783</f>
        <v>29308.5</v>
      </c>
      <c r="K2783" s="22" t="n">
        <v>1.5</v>
      </c>
      <c r="L2783" s="23" t="n">
        <f aca="false">H2783*K2783</f>
        <v>2025</v>
      </c>
      <c r="M2783" s="23" t="n">
        <v>2500</v>
      </c>
      <c r="N2783" s="24" t="n">
        <f aca="false">L2783-M2783</f>
        <v>-475</v>
      </c>
      <c r="O2783" s="25" t="n">
        <f aca="false">IF(L2783&gt;=M2783,1,0)</f>
        <v>0</v>
      </c>
      <c r="P2783" s="26" t="n">
        <v>0.8141</v>
      </c>
      <c r="Q2783" s="26" t="n">
        <v>0.15</v>
      </c>
      <c r="R2783" s="25" t="n">
        <v>75</v>
      </c>
      <c r="S2783" s="21" t="n">
        <v>8</v>
      </c>
    </row>
    <row r="2784" customFormat="false" ht="15" hidden="false" customHeight="true" outlineLevel="0" collapsed="false">
      <c r="A2784" s="19" t="n">
        <v>46118</v>
      </c>
      <c r="B2784" s="1" t="s">
        <v>497</v>
      </c>
      <c r="C2784" s="1" t="s">
        <v>138</v>
      </c>
      <c r="D2784" s="1" t="n">
        <v>9</v>
      </c>
      <c r="E2784" s="1" t="s">
        <v>16</v>
      </c>
      <c r="F2784" s="1" t="s">
        <v>440</v>
      </c>
      <c r="G2784" s="1" t="s">
        <v>490</v>
      </c>
      <c r="H2784" s="20" t="n">
        <v>1050</v>
      </c>
      <c r="I2784" s="21" t="n">
        <v>17.84</v>
      </c>
      <c r="J2784" s="20" t="n">
        <f aca="false">H2784*I2784</f>
        <v>18732</v>
      </c>
      <c r="K2784" s="22" t="n">
        <v>1.4</v>
      </c>
      <c r="L2784" s="23" t="n">
        <f aca="false">H2784*K2784</f>
        <v>1470</v>
      </c>
      <c r="M2784" s="23" t="n">
        <v>2500</v>
      </c>
      <c r="N2784" s="24" t="n">
        <f aca="false">L2784-M2784</f>
        <v>-1030</v>
      </c>
      <c r="O2784" s="25" t="n">
        <f aca="false">IF(L2784&gt;=M2784,1,0)</f>
        <v>0</v>
      </c>
      <c r="P2784" s="26" t="n">
        <v>0.4956</v>
      </c>
      <c r="Q2784" s="26" t="n">
        <v>0.1391</v>
      </c>
      <c r="R2784" s="25" t="n">
        <v>63</v>
      </c>
      <c r="S2784" s="21" t="n">
        <v>10</v>
      </c>
    </row>
    <row r="2785" customFormat="false" ht="15" hidden="false" customHeight="true" outlineLevel="0" collapsed="false">
      <c r="A2785" s="19" t="n">
        <v>46118</v>
      </c>
      <c r="B2785" s="1" t="s">
        <v>497</v>
      </c>
      <c r="C2785" s="1" t="s">
        <v>138</v>
      </c>
      <c r="D2785" s="1" t="n">
        <v>10</v>
      </c>
      <c r="E2785" s="1" t="s">
        <v>16</v>
      </c>
      <c r="F2785" s="1" t="s">
        <v>502</v>
      </c>
      <c r="G2785" s="1" t="s">
        <v>508</v>
      </c>
      <c r="H2785" s="20" t="n">
        <v>1300</v>
      </c>
      <c r="I2785" s="21" t="n">
        <v>18.16</v>
      </c>
      <c r="J2785" s="20" t="n">
        <f aca="false">H2785*I2785</f>
        <v>23608</v>
      </c>
      <c r="K2785" s="22" t="n">
        <v>1.48</v>
      </c>
      <c r="L2785" s="23" t="n">
        <f aca="false">H2785*K2785</f>
        <v>1924</v>
      </c>
      <c r="M2785" s="23" t="n">
        <v>2500</v>
      </c>
      <c r="N2785" s="24" t="n">
        <f aca="false">L2785-M2785</f>
        <v>-576</v>
      </c>
      <c r="O2785" s="25" t="n">
        <f aca="false">IF(L2785&gt;=M2785,1,0)</f>
        <v>0</v>
      </c>
      <c r="P2785" s="26" t="n">
        <v>0.6471</v>
      </c>
      <c r="Q2785" s="26" t="n">
        <v>0.2643</v>
      </c>
      <c r="R2785" s="25" t="n">
        <v>68</v>
      </c>
      <c r="S2785" s="21" t="n">
        <v>9</v>
      </c>
    </row>
    <row r="2786" customFormat="false" ht="15" hidden="false" customHeight="true" outlineLevel="0" collapsed="false">
      <c r="A2786" s="19" t="n">
        <v>46118</v>
      </c>
      <c r="B2786" s="1" t="s">
        <v>497</v>
      </c>
      <c r="C2786" s="1" t="s">
        <v>138</v>
      </c>
      <c r="D2786" s="1" t="n">
        <v>11</v>
      </c>
      <c r="E2786" s="1" t="s">
        <v>401</v>
      </c>
      <c r="F2786" s="1" t="s">
        <v>426</v>
      </c>
      <c r="G2786" s="1" t="s">
        <v>498</v>
      </c>
      <c r="H2786" s="20" t="n">
        <v>1100</v>
      </c>
      <c r="I2786" s="21" t="n">
        <v>22.31</v>
      </c>
      <c r="J2786" s="20" t="n">
        <f aca="false">H2786*I2786</f>
        <v>24541</v>
      </c>
      <c r="K2786" s="22" t="n">
        <v>2.75</v>
      </c>
      <c r="L2786" s="23" t="n">
        <f aca="false">H2786*K2786</f>
        <v>3025</v>
      </c>
      <c r="M2786" s="23" t="n">
        <v>2500</v>
      </c>
      <c r="N2786" s="24" t="n">
        <f aca="false">L2786-M2786</f>
        <v>525</v>
      </c>
      <c r="O2786" s="25" t="n">
        <f aca="false">IF(L2786&gt;=M2786,1,0)</f>
        <v>1</v>
      </c>
      <c r="P2786" s="26" t="n">
        <v>0.5454</v>
      </c>
      <c r="Q2786" s="26" t="n">
        <v>0.2381</v>
      </c>
      <c r="R2786" s="25" t="n">
        <v>72</v>
      </c>
      <c r="S2786" s="21" t="n">
        <v>10</v>
      </c>
    </row>
    <row r="2787" customFormat="false" ht="15" hidden="false" customHeight="true" outlineLevel="0" collapsed="false">
      <c r="A2787" s="19" t="n">
        <v>46118</v>
      </c>
      <c r="B2787" s="1" t="s">
        <v>497</v>
      </c>
      <c r="C2787" s="1" t="s">
        <v>138</v>
      </c>
      <c r="D2787" s="1" t="n">
        <v>12</v>
      </c>
      <c r="E2787" s="1" t="s">
        <v>401</v>
      </c>
      <c r="F2787" s="1" t="s">
        <v>491</v>
      </c>
      <c r="G2787" s="1" t="s">
        <v>483</v>
      </c>
      <c r="H2787" s="20" t="n">
        <v>800</v>
      </c>
      <c r="I2787" s="21" t="n">
        <v>22.63</v>
      </c>
      <c r="J2787" s="20" t="n">
        <f aca="false">H2787*I2787</f>
        <v>18104</v>
      </c>
      <c r="K2787" s="22" t="n">
        <v>2.75</v>
      </c>
      <c r="L2787" s="23" t="n">
        <f aca="false">H2787*K2787</f>
        <v>2200</v>
      </c>
      <c r="M2787" s="23" t="n">
        <v>2500</v>
      </c>
      <c r="N2787" s="24" t="n">
        <f aca="false">L2787-M2787</f>
        <v>-300</v>
      </c>
      <c r="O2787" s="25" t="n">
        <f aca="false">IF(L2787&gt;=M2787,1,0)</f>
        <v>0</v>
      </c>
      <c r="P2787" s="26" t="n">
        <v>0.5238</v>
      </c>
      <c r="Q2787" s="26" t="n">
        <v>0.1818</v>
      </c>
      <c r="R2787" s="25" t="n">
        <v>72</v>
      </c>
      <c r="S2787" s="21" t="n">
        <v>8</v>
      </c>
    </row>
    <row r="2788" customFormat="false" ht="15" hidden="false" customHeight="true" outlineLevel="0" collapsed="false">
      <c r="A2788" s="19" t="n">
        <v>46118</v>
      </c>
      <c r="B2788" s="1" t="s">
        <v>497</v>
      </c>
      <c r="C2788" s="1" t="s">
        <v>138</v>
      </c>
      <c r="D2788" s="1" t="n">
        <v>13</v>
      </c>
      <c r="E2788" s="1" t="s">
        <v>10</v>
      </c>
      <c r="F2788" s="1" t="s">
        <v>167</v>
      </c>
      <c r="G2788" s="1" t="s">
        <v>208</v>
      </c>
      <c r="H2788" s="20" t="n">
        <v>1750</v>
      </c>
      <c r="I2788" s="21" t="n">
        <v>18.43</v>
      </c>
      <c r="J2788" s="20" t="n">
        <f aca="false">H2788*I2788</f>
        <v>32252.5</v>
      </c>
      <c r="K2788" s="22" t="n">
        <v>1.53</v>
      </c>
      <c r="L2788" s="23" t="n">
        <f aca="false">H2788*K2788</f>
        <v>2677.5</v>
      </c>
      <c r="M2788" s="23" t="n">
        <v>2500</v>
      </c>
      <c r="N2788" s="24" t="n">
        <f aca="false">L2788-M2788</f>
        <v>177.5</v>
      </c>
      <c r="O2788" s="25" t="n">
        <f aca="false">IF(L2788&gt;=M2788,1,0)</f>
        <v>1</v>
      </c>
      <c r="P2788" s="26" t="n">
        <v>0.9019</v>
      </c>
      <c r="Q2788" s="26" t="n">
        <v>0.0686</v>
      </c>
      <c r="R2788" s="25" t="n">
        <v>74</v>
      </c>
      <c r="S2788" s="21" t="n">
        <v>8</v>
      </c>
    </row>
    <row r="2789" customFormat="false" ht="15" hidden="false" customHeight="true" outlineLevel="0" collapsed="false">
      <c r="A2789" s="19" t="n">
        <v>46118</v>
      </c>
      <c r="B2789" s="1" t="s">
        <v>497</v>
      </c>
      <c r="C2789" s="1" t="s">
        <v>138</v>
      </c>
      <c r="D2789" s="1" t="n">
        <v>14</v>
      </c>
      <c r="E2789" s="1" t="s">
        <v>10</v>
      </c>
      <c r="F2789" s="1" t="s">
        <v>160</v>
      </c>
      <c r="G2789" s="1" t="s">
        <v>161</v>
      </c>
      <c r="H2789" s="20" t="n">
        <v>1480</v>
      </c>
      <c r="I2789" s="21" t="n">
        <v>22.05</v>
      </c>
      <c r="J2789" s="20" t="n">
        <f aca="false">H2789*I2789</f>
        <v>32634</v>
      </c>
      <c r="K2789" s="22" t="n">
        <v>1.83</v>
      </c>
      <c r="L2789" s="23" t="n">
        <f aca="false">H2789*K2789</f>
        <v>2708.4</v>
      </c>
      <c r="M2789" s="23" t="n">
        <v>2500</v>
      </c>
      <c r="N2789" s="24" t="n">
        <f aca="false">L2789-M2789</f>
        <v>208.4</v>
      </c>
      <c r="O2789" s="25" t="n">
        <f aca="false">IF(L2789&gt;=M2789,1,0)</f>
        <v>1</v>
      </c>
      <c r="P2789" s="26" t="n">
        <v>0.9219</v>
      </c>
      <c r="Q2789" s="26" t="n">
        <v>0.1483</v>
      </c>
      <c r="R2789" s="25" t="n">
        <v>74</v>
      </c>
      <c r="S2789" s="21" t="n">
        <v>8</v>
      </c>
    </row>
    <row r="2790" customFormat="false" ht="15" hidden="false" customHeight="true" outlineLevel="0" collapsed="false">
      <c r="A2790" s="19" t="n">
        <v>46118</v>
      </c>
      <c r="B2790" s="1" t="s">
        <v>497</v>
      </c>
      <c r="C2790" s="1" t="s">
        <v>138</v>
      </c>
      <c r="D2790" s="1" t="n">
        <v>15</v>
      </c>
      <c r="E2790" s="1" t="s">
        <v>10</v>
      </c>
      <c r="F2790" s="1" t="s">
        <v>167</v>
      </c>
      <c r="G2790" s="1" t="s">
        <v>161</v>
      </c>
      <c r="H2790" s="20" t="n">
        <v>2000</v>
      </c>
      <c r="I2790" s="21" t="n">
        <v>18.43</v>
      </c>
      <c r="J2790" s="20" t="n">
        <f aca="false">H2790*I2790</f>
        <v>36860</v>
      </c>
      <c r="K2790" s="22" t="n">
        <v>1.83</v>
      </c>
      <c r="L2790" s="23" t="n">
        <f aca="false">H2790*K2790</f>
        <v>3660</v>
      </c>
      <c r="M2790" s="23" t="n">
        <v>2500</v>
      </c>
      <c r="N2790" s="24" t="n">
        <f aca="false">L2790-M2790</f>
        <v>1160</v>
      </c>
      <c r="O2790" s="25" t="n">
        <f aca="false">IF(L2790&gt;=M2790,1,0)</f>
        <v>1</v>
      </c>
      <c r="P2790" s="26" t="n">
        <v>0.969</v>
      </c>
      <c r="Q2790" s="26" t="n">
        <v>0.1422</v>
      </c>
      <c r="R2790" s="25" t="n">
        <v>76</v>
      </c>
      <c r="S2790" s="21" t="n">
        <v>8</v>
      </c>
    </row>
    <row r="2791" customFormat="false" ht="15" hidden="false" customHeight="true" outlineLevel="0" collapsed="false">
      <c r="A2791" s="19" t="n">
        <v>46118</v>
      </c>
      <c r="B2791" s="1" t="s">
        <v>497</v>
      </c>
      <c r="C2791" s="1" t="s">
        <v>138</v>
      </c>
      <c r="D2791" s="1" t="n">
        <v>16</v>
      </c>
      <c r="E2791" s="1" t="s">
        <v>10</v>
      </c>
      <c r="F2791" s="1" t="s">
        <v>488</v>
      </c>
      <c r="G2791" s="1" t="s">
        <v>489</v>
      </c>
      <c r="H2791" s="20" t="n">
        <v>1850</v>
      </c>
      <c r="I2791" s="21" t="n">
        <v>15.86</v>
      </c>
      <c r="J2791" s="20" t="n">
        <f aca="false">H2791*I2791</f>
        <v>29341</v>
      </c>
      <c r="K2791" s="22" t="n">
        <v>1.46</v>
      </c>
      <c r="L2791" s="23" t="n">
        <f aca="false">H2791*K2791</f>
        <v>2701</v>
      </c>
      <c r="M2791" s="23" t="n">
        <v>2500</v>
      </c>
      <c r="N2791" s="24" t="n">
        <f aca="false">L2791-M2791</f>
        <v>201</v>
      </c>
      <c r="O2791" s="25" t="n">
        <f aca="false">IF(L2791&gt;=M2791,1,0)</f>
        <v>1</v>
      </c>
      <c r="P2791" s="26" t="n">
        <v>0.8843</v>
      </c>
      <c r="Q2791" s="26" t="n">
        <v>0.0783</v>
      </c>
      <c r="R2791" s="25" t="n">
        <v>69</v>
      </c>
      <c r="S2791" s="21" t="n">
        <v>8</v>
      </c>
    </row>
    <row r="2792" customFormat="false" ht="15" hidden="false" customHeight="true" outlineLevel="0" collapsed="false">
      <c r="A2792" s="19" t="n">
        <v>46118</v>
      </c>
      <c r="B2792" s="1" t="s">
        <v>497</v>
      </c>
      <c r="C2792" s="1" t="s">
        <v>164</v>
      </c>
      <c r="D2792" s="1" t="n">
        <v>17</v>
      </c>
      <c r="E2792" s="1" t="s">
        <v>10</v>
      </c>
      <c r="F2792" s="1" t="s">
        <v>492</v>
      </c>
      <c r="G2792" s="1" t="s">
        <v>493</v>
      </c>
      <c r="H2792" s="20" t="n">
        <v>1500</v>
      </c>
      <c r="I2792" s="21" t="n">
        <v>23.17</v>
      </c>
      <c r="J2792" s="20" t="n">
        <f aca="false">H2792*I2792</f>
        <v>34755</v>
      </c>
      <c r="K2792" s="22" t="n">
        <v>1.67</v>
      </c>
      <c r="L2792" s="23" t="n">
        <f aca="false">H2792*K2792</f>
        <v>2505</v>
      </c>
      <c r="M2792" s="23" t="n">
        <v>2500</v>
      </c>
      <c r="N2792" s="24" t="n">
        <f aca="false">L2792-M2792</f>
        <v>5</v>
      </c>
      <c r="O2792" s="25" t="n">
        <f aca="false">IF(L2792&gt;=M2792,1,0)</f>
        <v>1</v>
      </c>
      <c r="P2792" s="26" t="n">
        <v>0.7582</v>
      </c>
      <c r="Q2792" s="26" t="n">
        <v>0.0733</v>
      </c>
      <c r="R2792" s="25" t="n">
        <v>78</v>
      </c>
      <c r="S2792" s="21" t="n">
        <v>10</v>
      </c>
    </row>
    <row r="2793" customFormat="false" ht="15" hidden="false" customHeight="true" outlineLevel="0" collapsed="false">
      <c r="A2793" s="19" t="n">
        <v>46118</v>
      </c>
      <c r="B2793" s="1" t="s">
        <v>497</v>
      </c>
      <c r="C2793" s="1" t="s">
        <v>164</v>
      </c>
      <c r="D2793" s="1" t="n">
        <v>18</v>
      </c>
      <c r="E2793" s="1" t="s">
        <v>10</v>
      </c>
      <c r="F2793" s="1" t="s">
        <v>160</v>
      </c>
      <c r="G2793" s="1" t="s">
        <v>161</v>
      </c>
      <c r="H2793" s="20" t="n">
        <v>1650</v>
      </c>
      <c r="I2793" s="21" t="n">
        <v>22.05</v>
      </c>
      <c r="J2793" s="20" t="n">
        <f aca="false">H2793*I2793</f>
        <v>36382.5</v>
      </c>
      <c r="K2793" s="22" t="n">
        <v>1.83</v>
      </c>
      <c r="L2793" s="23" t="n">
        <f aca="false">H2793*K2793</f>
        <v>3019.5</v>
      </c>
      <c r="M2793" s="23" t="n">
        <v>2500</v>
      </c>
      <c r="N2793" s="24" t="n">
        <f aca="false">L2793-M2793</f>
        <v>519.5</v>
      </c>
      <c r="O2793" s="25" t="n">
        <f aca="false">IF(L2793&gt;=M2793,1,0)</f>
        <v>1</v>
      </c>
      <c r="P2793" s="26" t="n">
        <v>0.9146</v>
      </c>
      <c r="Q2793" s="26" t="n">
        <v>0.0892</v>
      </c>
      <c r="R2793" s="25" t="n">
        <v>82</v>
      </c>
      <c r="S2793" s="21" t="n">
        <v>8</v>
      </c>
    </row>
    <row r="2794" customFormat="false" ht="15" hidden="false" customHeight="true" outlineLevel="0" collapsed="false">
      <c r="A2794" s="19" t="n">
        <v>46118</v>
      </c>
      <c r="B2794" s="1" t="s">
        <v>497</v>
      </c>
      <c r="C2794" s="1" t="s">
        <v>164</v>
      </c>
      <c r="D2794" s="1" t="n">
        <v>19</v>
      </c>
      <c r="E2794" s="1" t="s">
        <v>10</v>
      </c>
      <c r="F2794" s="1" t="s">
        <v>167</v>
      </c>
      <c r="G2794" s="1" t="s">
        <v>208</v>
      </c>
      <c r="H2794" s="20" t="n">
        <v>2100</v>
      </c>
      <c r="I2794" s="21" t="n">
        <v>19.05</v>
      </c>
      <c r="J2794" s="20" t="n">
        <f aca="false">H2794*I2794</f>
        <v>40005</v>
      </c>
      <c r="K2794" s="22" t="n">
        <v>1.83</v>
      </c>
      <c r="L2794" s="23" t="n">
        <f aca="false">H2794*K2794</f>
        <v>3843</v>
      </c>
      <c r="M2794" s="23" t="n">
        <v>2500</v>
      </c>
      <c r="N2794" s="24" t="n">
        <f aca="false">L2794-M2794</f>
        <v>1343</v>
      </c>
      <c r="O2794" s="25" t="n">
        <f aca="false">IF(L2794&gt;=M2794,1,0)</f>
        <v>1</v>
      </c>
      <c r="P2794" s="26" t="n">
        <v>1.0164</v>
      </c>
      <c r="Q2794" s="26" t="n">
        <v>0.0714</v>
      </c>
      <c r="R2794" s="25" t="n">
        <v>82</v>
      </c>
      <c r="S2794" s="21" t="n">
        <v>8</v>
      </c>
    </row>
    <row r="2795" customFormat="false" ht="15" hidden="false" customHeight="true" outlineLevel="0" collapsed="false">
      <c r="A2795" s="19" t="n">
        <v>46118</v>
      </c>
      <c r="B2795" s="1" t="s">
        <v>497</v>
      </c>
      <c r="C2795" s="1" t="s">
        <v>164</v>
      </c>
      <c r="D2795" s="1" t="n">
        <v>20</v>
      </c>
      <c r="E2795" s="1" t="s">
        <v>10</v>
      </c>
      <c r="F2795" s="1" t="s">
        <v>488</v>
      </c>
      <c r="G2795" s="1" t="s">
        <v>489</v>
      </c>
      <c r="H2795" s="20" t="n">
        <v>1950</v>
      </c>
      <c r="I2795" s="21" t="n">
        <v>15.86</v>
      </c>
      <c r="J2795" s="20" t="n">
        <f aca="false">H2795*I2795</f>
        <v>30927</v>
      </c>
      <c r="K2795" s="22" t="n">
        <v>1.46</v>
      </c>
      <c r="L2795" s="23" t="n">
        <f aca="false">H2795*K2795</f>
        <v>2847</v>
      </c>
      <c r="M2795" s="23" t="n">
        <v>2500</v>
      </c>
      <c r="N2795" s="24" t="n">
        <f aca="false">L2795-M2795</f>
        <v>347</v>
      </c>
      <c r="O2795" s="25" t="n">
        <f aca="false">IF(L2795&gt;=M2795,1,0)</f>
        <v>1</v>
      </c>
      <c r="P2795" s="26" t="n">
        <v>0.8766</v>
      </c>
      <c r="Q2795" s="26" t="n">
        <v>0.0623</v>
      </c>
      <c r="R2795" s="25" t="n">
        <v>71</v>
      </c>
      <c r="S2795" s="21" t="n">
        <v>8</v>
      </c>
    </row>
    <row r="2796" customFormat="false" ht="15" hidden="false" customHeight="true" outlineLevel="0" collapsed="false">
      <c r="A2796" s="19" t="n">
        <v>46118</v>
      </c>
      <c r="B2796" s="1" t="s">
        <v>497</v>
      </c>
      <c r="C2796" s="1" t="s">
        <v>164</v>
      </c>
      <c r="D2796" s="1" t="n">
        <v>21</v>
      </c>
      <c r="E2796" s="1" t="s">
        <v>16</v>
      </c>
      <c r="F2796" s="1" t="s">
        <v>502</v>
      </c>
      <c r="G2796" s="1" t="s">
        <v>508</v>
      </c>
      <c r="H2796" s="20" t="n">
        <v>1450</v>
      </c>
      <c r="I2796" s="21" t="n">
        <v>18.16</v>
      </c>
      <c r="J2796" s="20" t="n">
        <f aca="false">H2796*I2796</f>
        <v>26332</v>
      </c>
      <c r="K2796" s="22" t="n">
        <v>1.48</v>
      </c>
      <c r="L2796" s="23" t="n">
        <f aca="false">H2796*K2796</f>
        <v>2146</v>
      </c>
      <c r="M2796" s="23" t="n">
        <v>2500</v>
      </c>
      <c r="N2796" s="24" t="n">
        <f aca="false">L2796-M2796</f>
        <v>-354</v>
      </c>
      <c r="O2796" s="25" t="n">
        <f aca="false">IF(L2796&gt;=M2796,1,0)</f>
        <v>0</v>
      </c>
      <c r="P2796" s="26" t="n">
        <v>0.6619</v>
      </c>
      <c r="Q2796" s="26" t="n">
        <v>0.0693</v>
      </c>
      <c r="R2796" s="25" t="n">
        <v>74</v>
      </c>
      <c r="S2796" s="21" t="n">
        <v>9</v>
      </c>
    </row>
    <row r="2797" customFormat="false" ht="15" hidden="false" customHeight="true" outlineLevel="0" collapsed="false">
      <c r="A2797" s="19" t="n">
        <v>46118</v>
      </c>
      <c r="B2797" s="1" t="s">
        <v>497</v>
      </c>
      <c r="C2797" s="1" t="s">
        <v>164</v>
      </c>
      <c r="D2797" s="1" t="n">
        <v>22</v>
      </c>
      <c r="E2797" s="1" t="s">
        <v>10</v>
      </c>
      <c r="F2797" s="1" t="s">
        <v>492</v>
      </c>
      <c r="G2797" s="1" t="s">
        <v>493</v>
      </c>
      <c r="H2797" s="20" t="n">
        <v>1500</v>
      </c>
      <c r="I2797" s="21" t="n">
        <v>23.17</v>
      </c>
      <c r="J2797" s="20" t="n">
        <f aca="false">H2797*I2797</f>
        <v>34755</v>
      </c>
      <c r="K2797" s="22" t="n">
        <v>1.67</v>
      </c>
      <c r="L2797" s="23" t="n">
        <f aca="false">H2797*K2797</f>
        <v>2505</v>
      </c>
      <c r="M2797" s="23" t="n">
        <v>2500</v>
      </c>
      <c r="N2797" s="24" t="n">
        <f aca="false">L2797-M2797</f>
        <v>5</v>
      </c>
      <c r="O2797" s="25" t="n">
        <f aca="false">IF(L2797&gt;=M2797,1,0)</f>
        <v>1</v>
      </c>
      <c r="P2797" s="26" t="n">
        <v>0.7849</v>
      </c>
      <c r="Q2797" s="26" t="n">
        <v>0.0908</v>
      </c>
      <c r="R2797" s="25" t="n">
        <v>76</v>
      </c>
      <c r="S2797" s="21" t="n">
        <v>10</v>
      </c>
    </row>
    <row r="2798" customFormat="false" ht="15" hidden="false" customHeight="true" outlineLevel="0" collapsed="false">
      <c r="A2798" s="19" t="n">
        <v>46118</v>
      </c>
      <c r="B2798" s="1" t="s">
        <v>497</v>
      </c>
      <c r="C2798" s="1" t="s">
        <v>164</v>
      </c>
      <c r="D2798" s="1" t="n">
        <v>23</v>
      </c>
      <c r="E2798" s="1" t="s">
        <v>22</v>
      </c>
      <c r="F2798" s="1" t="s">
        <v>269</v>
      </c>
      <c r="G2798" s="1" t="s">
        <v>500</v>
      </c>
      <c r="H2798" s="20" t="n">
        <v>1800</v>
      </c>
      <c r="I2798" s="21" t="n">
        <v>20.12</v>
      </c>
      <c r="J2798" s="20" t="n">
        <f aca="false">H2798*I2798</f>
        <v>36216</v>
      </c>
      <c r="K2798" s="22" t="n">
        <v>1.15</v>
      </c>
      <c r="L2798" s="23" t="n">
        <f aca="false">H2798*K2798</f>
        <v>2070</v>
      </c>
      <c r="M2798" s="23" t="n">
        <v>2500</v>
      </c>
      <c r="N2798" s="24" t="n">
        <f aca="false">L2798-M2798</f>
        <v>-430</v>
      </c>
      <c r="O2798" s="25" t="n">
        <f aca="false">IF(L2798&gt;=M2798,1,0)</f>
        <v>0</v>
      </c>
      <c r="P2798" s="26" t="n">
        <v>0.7921</v>
      </c>
      <c r="Q2798" s="26" t="n">
        <v>0.0672</v>
      </c>
      <c r="R2798" s="25" t="n">
        <v>77</v>
      </c>
      <c r="S2798" s="21" t="n">
        <v>10</v>
      </c>
    </row>
    <row r="2799" customFormat="false" ht="15" hidden="false" customHeight="true" outlineLevel="0" collapsed="false">
      <c r="A2799" s="19" t="n">
        <v>46118</v>
      </c>
      <c r="B2799" s="1" t="s">
        <v>497</v>
      </c>
      <c r="C2799" s="1" t="s">
        <v>164</v>
      </c>
      <c r="D2799" s="1" t="n">
        <v>24</v>
      </c>
      <c r="E2799" s="1" t="s">
        <v>22</v>
      </c>
      <c r="F2799" s="1" t="s">
        <v>269</v>
      </c>
      <c r="G2799" s="1" t="s">
        <v>375</v>
      </c>
      <c r="H2799" s="20" t="n">
        <v>1600</v>
      </c>
      <c r="I2799" s="21" t="n">
        <v>20.12</v>
      </c>
      <c r="J2799" s="20" t="n">
        <f aca="false">H2799*I2799</f>
        <v>32192</v>
      </c>
      <c r="K2799" s="22" t="n">
        <v>1.15</v>
      </c>
      <c r="L2799" s="23" t="n">
        <f aca="false">H2799*K2799</f>
        <v>1840</v>
      </c>
      <c r="M2799" s="23" t="n">
        <v>2500</v>
      </c>
      <c r="N2799" s="24" t="n">
        <f aca="false">L2799-M2799</f>
        <v>-660</v>
      </c>
      <c r="O2799" s="25" t="n">
        <f aca="false">IF(L2799&gt;=M2799,1,0)</f>
        <v>0</v>
      </c>
      <c r="P2799" s="26" t="n">
        <v>0.7014</v>
      </c>
      <c r="Q2799" s="26" t="n">
        <v>0.1024</v>
      </c>
      <c r="R2799" s="25" t="n">
        <v>77</v>
      </c>
      <c r="S2799" s="21" t="n">
        <v>10</v>
      </c>
    </row>
    <row r="2800" customFormat="false" ht="15" hidden="false" customHeight="true" outlineLevel="0" collapsed="false">
      <c r="A2800" s="19" t="n">
        <v>46118</v>
      </c>
      <c r="B2800" s="1" t="s">
        <v>497</v>
      </c>
      <c r="C2800" s="1" t="s">
        <v>164</v>
      </c>
      <c r="D2800" s="1" t="n">
        <v>25</v>
      </c>
      <c r="E2800" s="1" t="s">
        <v>152</v>
      </c>
      <c r="F2800" s="1" t="s">
        <v>503</v>
      </c>
      <c r="G2800" s="1" t="s">
        <v>504</v>
      </c>
      <c r="H2800" s="20" t="n">
        <v>1250</v>
      </c>
      <c r="I2800" s="21" t="n">
        <v>22.51</v>
      </c>
      <c r="J2800" s="20" t="n">
        <f aca="false">H2800*I2800</f>
        <v>28137.5</v>
      </c>
      <c r="K2800" s="22" t="n">
        <v>1.5</v>
      </c>
      <c r="L2800" s="23" t="n">
        <f aca="false">H2800*K2800</f>
        <v>1875</v>
      </c>
      <c r="M2800" s="23" t="n">
        <v>2500</v>
      </c>
      <c r="N2800" s="24" t="n">
        <f aca="false">L2800-M2800</f>
        <v>-625</v>
      </c>
      <c r="O2800" s="25" t="n">
        <f aca="false">IF(L2800&gt;=M2800,1,0)</f>
        <v>0</v>
      </c>
      <c r="P2800" s="26" t="n">
        <v>0.5153</v>
      </c>
      <c r="Q2800" s="26" t="n">
        <v>0.0858</v>
      </c>
      <c r="R2800" s="25" t="n">
        <v>84</v>
      </c>
      <c r="S2800" s="21" t="n">
        <v>10</v>
      </c>
    </row>
    <row r="2801" customFormat="false" ht="15" hidden="false" customHeight="true" outlineLevel="0" collapsed="false">
      <c r="A2801" s="19" t="n">
        <v>46118</v>
      </c>
      <c r="B2801" s="1" t="s">
        <v>497</v>
      </c>
      <c r="C2801" s="1" t="s">
        <v>164</v>
      </c>
      <c r="D2801" s="1" t="n">
        <v>26</v>
      </c>
      <c r="E2801" s="1" t="s">
        <v>16</v>
      </c>
      <c r="F2801" s="1" t="s">
        <v>502</v>
      </c>
      <c r="G2801" s="1" t="s">
        <v>508</v>
      </c>
      <c r="H2801" s="20" t="n">
        <v>1400</v>
      </c>
      <c r="I2801" s="21" t="n">
        <v>18.16</v>
      </c>
      <c r="J2801" s="20" t="n">
        <f aca="false">H2801*I2801</f>
        <v>25424</v>
      </c>
      <c r="K2801" s="22" t="n">
        <v>1.48</v>
      </c>
      <c r="L2801" s="23" t="n">
        <f aca="false">H2801*K2801</f>
        <v>2072</v>
      </c>
      <c r="M2801" s="23" t="n">
        <v>2500</v>
      </c>
      <c r="N2801" s="24" t="n">
        <f aca="false">L2801-M2801</f>
        <v>-428</v>
      </c>
      <c r="O2801" s="25" t="n">
        <f aca="false">IF(L2801&gt;=M2801,1,0)</f>
        <v>0</v>
      </c>
      <c r="P2801" s="26" t="n">
        <v>0.5575</v>
      </c>
      <c r="Q2801" s="26" t="n">
        <v>0.0788</v>
      </c>
      <c r="R2801" s="25" t="n">
        <v>76</v>
      </c>
      <c r="S2801" s="21" t="n">
        <v>10</v>
      </c>
    </row>
    <row r="2802" customFormat="false" ht="15" hidden="false" customHeight="true" outlineLevel="0" collapsed="false">
      <c r="A2802" s="19" t="n">
        <v>46118</v>
      </c>
      <c r="B2802" s="1" t="s">
        <v>497</v>
      </c>
      <c r="C2802" s="1" t="s">
        <v>164</v>
      </c>
      <c r="D2802" s="1" t="n">
        <v>27</v>
      </c>
      <c r="E2802" s="1" t="s">
        <v>219</v>
      </c>
      <c r="F2802" s="1" t="s">
        <v>505</v>
      </c>
      <c r="G2802" s="1" t="s">
        <v>506</v>
      </c>
      <c r="H2802" s="20" t="n">
        <v>1650</v>
      </c>
      <c r="I2802" s="21" t="n">
        <v>10.96</v>
      </c>
      <c r="J2802" s="20" t="n">
        <f aca="false">H2802*I2802</f>
        <v>18084</v>
      </c>
      <c r="K2802" s="22" t="n">
        <v>1</v>
      </c>
      <c r="L2802" s="23" t="n">
        <f aca="false">H2802*K2802</f>
        <v>1650</v>
      </c>
      <c r="M2802" s="23" t="n">
        <v>2500</v>
      </c>
      <c r="N2802" s="24" t="n">
        <f aca="false">L2802-M2802</f>
        <v>-850</v>
      </c>
      <c r="O2802" s="25" t="n">
        <f aca="false">IF(L2802&gt;=M2802,1,0)</f>
        <v>0</v>
      </c>
      <c r="P2802" s="26" t="n">
        <v>0.6372</v>
      </c>
      <c r="Q2802" s="26" t="n">
        <v>0.1182</v>
      </c>
      <c r="R2802" s="25" t="n">
        <v>59</v>
      </c>
      <c r="S2802" s="21" t="n">
        <v>8</v>
      </c>
    </row>
    <row r="2803" customFormat="false" ht="15" hidden="false" customHeight="true" outlineLevel="0" collapsed="false">
      <c r="A2803" s="19" t="n">
        <v>46118</v>
      </c>
      <c r="B2803" s="1" t="s">
        <v>497</v>
      </c>
      <c r="C2803" s="1" t="s">
        <v>164</v>
      </c>
      <c r="D2803" s="1" t="n">
        <v>28</v>
      </c>
      <c r="E2803" s="1" t="s">
        <v>16</v>
      </c>
      <c r="F2803" s="1" t="s">
        <v>502</v>
      </c>
      <c r="G2803" s="1" t="s">
        <v>508</v>
      </c>
      <c r="H2803" s="20" t="n">
        <v>750</v>
      </c>
      <c r="I2803" s="21" t="n">
        <v>20.46</v>
      </c>
      <c r="J2803" s="20" t="n">
        <f aca="false">H2803*I2803</f>
        <v>15345</v>
      </c>
      <c r="K2803" s="22" t="n">
        <v>1.5</v>
      </c>
      <c r="L2803" s="23" t="n">
        <f aca="false">H2803*K2803</f>
        <v>1125</v>
      </c>
      <c r="M2803" s="23" t="n">
        <v>2500</v>
      </c>
      <c r="N2803" s="24" t="n">
        <f aca="false">L2803-M2803</f>
        <v>-1375</v>
      </c>
      <c r="O2803" s="25" t="n">
        <f aca="false">IF(L2803&gt;=M2803,1,0)</f>
        <v>0</v>
      </c>
      <c r="P2803" s="26" t="n">
        <v>0.3213</v>
      </c>
      <c r="Q2803" s="26" t="n">
        <v>0.1075</v>
      </c>
      <c r="R2803" s="25" t="n">
        <v>82</v>
      </c>
      <c r="S2803" s="21" t="n">
        <v>10</v>
      </c>
    </row>
    <row r="2804" customFormat="false" ht="15" hidden="false" customHeight="true" outlineLevel="0" collapsed="false">
      <c r="A2804" s="19" t="n">
        <v>46118</v>
      </c>
      <c r="B2804" s="1" t="s">
        <v>497</v>
      </c>
      <c r="C2804" s="1" t="s">
        <v>164</v>
      </c>
      <c r="D2804" s="1" t="n">
        <v>29</v>
      </c>
      <c r="E2804" s="1" t="s">
        <v>10</v>
      </c>
      <c r="F2804" s="1" t="s">
        <v>207</v>
      </c>
      <c r="G2804" s="1" t="s">
        <v>208</v>
      </c>
      <c r="H2804" s="20" t="n">
        <v>1850</v>
      </c>
      <c r="I2804" s="21" t="n">
        <v>19.05</v>
      </c>
      <c r="J2804" s="20" t="n">
        <f aca="false">H2804*I2804</f>
        <v>35242.5</v>
      </c>
      <c r="K2804" s="22" t="n">
        <v>1.83</v>
      </c>
      <c r="L2804" s="23" t="n">
        <f aca="false">H2804*K2804</f>
        <v>3385.5</v>
      </c>
      <c r="M2804" s="23" t="n">
        <v>2500</v>
      </c>
      <c r="N2804" s="24" t="n">
        <f aca="false">L2804-M2804</f>
        <v>885.5</v>
      </c>
      <c r="O2804" s="25" t="n">
        <f aca="false">IF(L2804&gt;=M2804,1,0)</f>
        <v>1</v>
      </c>
      <c r="P2804" s="26" t="n">
        <v>0.9661</v>
      </c>
      <c r="Q2804" s="26" t="n">
        <v>0.0785</v>
      </c>
      <c r="R2804" s="25" t="n">
        <v>78</v>
      </c>
      <c r="S2804" s="21" t="n">
        <v>8</v>
      </c>
    </row>
    <row r="2805" customFormat="false" ht="15" hidden="false" customHeight="true" outlineLevel="0" collapsed="false">
      <c r="A2805" s="19" t="n">
        <v>46118</v>
      </c>
      <c r="B2805" s="1" t="s">
        <v>497</v>
      </c>
      <c r="C2805" s="1" t="s">
        <v>164</v>
      </c>
      <c r="D2805" s="1" t="n">
        <v>30</v>
      </c>
      <c r="E2805" s="1" t="s">
        <v>10</v>
      </c>
      <c r="F2805" s="1" t="s">
        <v>160</v>
      </c>
      <c r="G2805" s="1" t="s">
        <v>161</v>
      </c>
      <c r="H2805" s="20" t="n">
        <v>1600</v>
      </c>
      <c r="I2805" s="21" t="n">
        <v>22.05</v>
      </c>
      <c r="J2805" s="20" t="n">
        <f aca="false">H2805*I2805</f>
        <v>35280</v>
      </c>
      <c r="K2805" s="22" t="n">
        <v>1.83</v>
      </c>
      <c r="L2805" s="23" t="n">
        <f aca="false">H2805*K2805</f>
        <v>2928</v>
      </c>
      <c r="M2805" s="23" t="n">
        <v>2500</v>
      </c>
      <c r="N2805" s="24" t="n">
        <f aca="false">L2805-M2805</f>
        <v>428</v>
      </c>
      <c r="O2805" s="25" t="n">
        <f aca="false">IF(L2805&gt;=M2805,1,0)</f>
        <v>1</v>
      </c>
      <c r="P2805" s="26" t="n">
        <v>0.953</v>
      </c>
      <c r="Q2805" s="26" t="n">
        <v>0.0953</v>
      </c>
      <c r="R2805" s="25" t="n">
        <v>77</v>
      </c>
      <c r="S2805" s="21" t="n">
        <v>8</v>
      </c>
    </row>
    <row r="2806" customFormat="false" ht="15" hidden="false" customHeight="true" outlineLevel="0" collapsed="false">
      <c r="A2806" s="19" t="n">
        <v>46118</v>
      </c>
      <c r="B2806" s="1" t="s">
        <v>497</v>
      </c>
      <c r="C2806" s="1" t="s">
        <v>164</v>
      </c>
      <c r="D2806" s="1" t="n">
        <v>31</v>
      </c>
      <c r="E2806" s="1" t="s">
        <v>219</v>
      </c>
      <c r="F2806" s="1" t="s">
        <v>505</v>
      </c>
      <c r="G2806" s="1" t="s">
        <v>506</v>
      </c>
      <c r="H2806" s="20" t="n">
        <v>1600</v>
      </c>
      <c r="I2806" s="21" t="n">
        <v>10.96</v>
      </c>
      <c r="J2806" s="20" t="n">
        <f aca="false">H2806*I2806</f>
        <v>17536</v>
      </c>
      <c r="K2806" s="22" t="n">
        <v>1</v>
      </c>
      <c r="L2806" s="23" t="n">
        <f aca="false">H2806*K2806</f>
        <v>1600</v>
      </c>
      <c r="M2806" s="23" t="n">
        <v>2500</v>
      </c>
      <c r="N2806" s="24" t="n">
        <f aca="false">L2806-M2806</f>
        <v>-900</v>
      </c>
      <c r="O2806" s="25" t="n">
        <f aca="false">IF(L2806&gt;=M2806,1,0)</f>
        <v>0</v>
      </c>
      <c r="P2806" s="26" t="n">
        <v>0.5765</v>
      </c>
      <c r="Q2806" s="26" t="n">
        <v>0.1403</v>
      </c>
      <c r="R2806" s="25" t="n">
        <v>64</v>
      </c>
      <c r="S2806" s="21" t="n">
        <v>8</v>
      </c>
    </row>
    <row r="2807" customFormat="false" ht="15" hidden="false" customHeight="true" outlineLevel="0" collapsed="false">
      <c r="A2807" s="19" t="n">
        <v>46118</v>
      </c>
      <c r="B2807" s="1" t="s">
        <v>497</v>
      </c>
      <c r="C2807" s="1" t="s">
        <v>164</v>
      </c>
      <c r="D2807" s="1" t="n">
        <v>32</v>
      </c>
      <c r="E2807" s="1" t="s">
        <v>16</v>
      </c>
      <c r="F2807" s="1" t="s">
        <v>502</v>
      </c>
      <c r="G2807" s="1" t="s">
        <v>508</v>
      </c>
      <c r="H2807" s="20" t="n">
        <v>1600</v>
      </c>
      <c r="I2807" s="21" t="n">
        <v>18.16</v>
      </c>
      <c r="J2807" s="20" t="n">
        <f aca="false">H2807*I2807</f>
        <v>29056</v>
      </c>
      <c r="K2807" s="22" t="n">
        <v>1.48</v>
      </c>
      <c r="L2807" s="23" t="n">
        <f aca="false">H2807*K2807</f>
        <v>2368</v>
      </c>
      <c r="M2807" s="23" t="n">
        <v>2500</v>
      </c>
      <c r="N2807" s="24" t="n">
        <f aca="false">L2807-M2807</f>
        <v>-132</v>
      </c>
      <c r="O2807" s="25" t="n">
        <f aca="false">IF(L2807&gt;=M2807,1,0)</f>
        <v>0</v>
      </c>
      <c r="P2807" s="26" t="n">
        <v>0.6289</v>
      </c>
      <c r="Q2807" s="26" t="n">
        <v>0.058</v>
      </c>
      <c r="R2807" s="25" t="n">
        <v>74</v>
      </c>
      <c r="S2807" s="21" t="n">
        <v>10</v>
      </c>
    </row>
    <row r="2808" customFormat="false" ht="15" hidden="false" customHeight="true" outlineLevel="0" collapsed="false">
      <c r="A2808" s="19" t="n">
        <v>46118</v>
      </c>
      <c r="B2808" s="1" t="s">
        <v>497</v>
      </c>
      <c r="C2808" s="1" t="s">
        <v>190</v>
      </c>
      <c r="D2808" s="1" t="n">
        <v>33</v>
      </c>
      <c r="E2808" s="1" t="s">
        <v>16</v>
      </c>
      <c r="F2808" s="1" t="s">
        <v>300</v>
      </c>
      <c r="G2808" s="1" t="s">
        <v>260</v>
      </c>
      <c r="H2808" s="20" t="n">
        <v>1850</v>
      </c>
      <c r="I2808" s="21" t="n">
        <v>17.42</v>
      </c>
      <c r="J2808" s="20" t="n">
        <f aca="false">H2808*I2808</f>
        <v>32227</v>
      </c>
      <c r="K2808" s="22" t="n">
        <v>1.4</v>
      </c>
      <c r="L2808" s="23" t="n">
        <f aca="false">H2808*K2808</f>
        <v>2590</v>
      </c>
      <c r="M2808" s="23" t="n">
        <v>2500</v>
      </c>
      <c r="N2808" s="24" t="n">
        <f aca="false">L2808-M2808</f>
        <v>90</v>
      </c>
      <c r="O2808" s="25" t="n">
        <f aca="false">IF(L2808&gt;=M2808,1,0)</f>
        <v>1</v>
      </c>
      <c r="P2808" s="26" t="n">
        <v>0.765123456790124</v>
      </c>
      <c r="Q2808" s="26" t="n">
        <v>0.0963257199602781</v>
      </c>
      <c r="R2808" s="25" t="n">
        <v>67</v>
      </c>
      <c r="S2808" s="21" t="n">
        <v>10</v>
      </c>
    </row>
    <row r="2809" customFormat="false" ht="15" hidden="false" customHeight="true" outlineLevel="0" collapsed="false">
      <c r="A2809" s="19" t="n">
        <v>46118</v>
      </c>
      <c r="B2809" s="1" t="s">
        <v>497</v>
      </c>
      <c r="C2809" s="1" t="s">
        <v>190</v>
      </c>
      <c r="D2809" s="1" t="n">
        <v>34</v>
      </c>
      <c r="E2809" s="1" t="s">
        <v>16</v>
      </c>
      <c r="F2809" s="1" t="s">
        <v>300</v>
      </c>
      <c r="G2809" s="1" t="s">
        <v>260</v>
      </c>
      <c r="H2809" s="20" t="n">
        <v>2350</v>
      </c>
      <c r="I2809" s="21" t="n">
        <v>16.66</v>
      </c>
      <c r="J2809" s="20" t="n">
        <f aca="false">H2809*I2809</f>
        <v>39151</v>
      </c>
      <c r="K2809" s="22" t="n">
        <v>1.4</v>
      </c>
      <c r="L2809" s="23" t="n">
        <f aca="false">H2809*K2809</f>
        <v>3290</v>
      </c>
      <c r="M2809" s="23" t="n">
        <v>2500</v>
      </c>
      <c r="N2809" s="24" t="n">
        <f aca="false">L2809-M2809</f>
        <v>790</v>
      </c>
      <c r="O2809" s="25" t="n">
        <f aca="false">IF(L2809&gt;=M2809,1,0)</f>
        <v>1</v>
      </c>
      <c r="P2809" s="26" t="n">
        <v>0.973905472636816</v>
      </c>
      <c r="Q2809" s="26" t="n">
        <v>0.0735042735042735</v>
      </c>
      <c r="R2809" s="25" t="n">
        <v>78</v>
      </c>
      <c r="S2809" s="21" t="n">
        <v>10</v>
      </c>
    </row>
    <row r="2810" customFormat="false" ht="15" hidden="false" customHeight="true" outlineLevel="0" collapsed="false">
      <c r="A2810" s="19" t="n">
        <v>46118</v>
      </c>
      <c r="B2810" s="1" t="s">
        <v>497</v>
      </c>
      <c r="C2810" s="1" t="s">
        <v>190</v>
      </c>
      <c r="D2810" s="1" t="n">
        <v>35</v>
      </c>
      <c r="E2810" s="1" t="s">
        <v>16</v>
      </c>
      <c r="F2810" s="1" t="s">
        <v>300</v>
      </c>
      <c r="G2810" s="1" t="s">
        <v>260</v>
      </c>
      <c r="H2810" s="20" t="n">
        <v>2210</v>
      </c>
      <c r="I2810" s="21" t="n">
        <v>17.42</v>
      </c>
      <c r="J2810" s="20" t="n">
        <f aca="false">H2810*I2810</f>
        <v>38498.2</v>
      </c>
      <c r="K2810" s="22" t="n">
        <v>1.4</v>
      </c>
      <c r="L2810" s="23" t="n">
        <f aca="false">H2810*K2810</f>
        <v>3094</v>
      </c>
      <c r="M2810" s="23" t="n">
        <v>2500</v>
      </c>
      <c r="N2810" s="24" t="n">
        <f aca="false">L2810-M2810</f>
        <v>594</v>
      </c>
      <c r="O2810" s="25" t="n">
        <f aca="false">IF(L2810&gt;=M2810,1,0)</f>
        <v>1</v>
      </c>
      <c r="P2810" s="26" t="n">
        <v>0.950572839506173</v>
      </c>
      <c r="Q2810" s="26" t="n">
        <v>0.0982101881597063</v>
      </c>
      <c r="R2810" s="25" t="n">
        <v>75</v>
      </c>
      <c r="S2810" s="21" t="n">
        <v>10</v>
      </c>
    </row>
    <row r="2811" customFormat="false" ht="15" hidden="false" customHeight="true" outlineLevel="0" collapsed="false">
      <c r="A2811" s="19" t="n">
        <v>46118</v>
      </c>
      <c r="B2811" s="1" t="s">
        <v>497</v>
      </c>
      <c r="C2811" s="1" t="s">
        <v>190</v>
      </c>
      <c r="D2811" s="1" t="n">
        <v>36</v>
      </c>
      <c r="E2811" s="1" t="s">
        <v>16</v>
      </c>
      <c r="F2811" s="1" t="s">
        <v>501</v>
      </c>
      <c r="G2811" s="1" t="s">
        <v>260</v>
      </c>
      <c r="H2811" s="20" t="n">
        <v>1700</v>
      </c>
      <c r="I2811" s="21" t="n">
        <v>19.19</v>
      </c>
      <c r="J2811" s="20" t="n">
        <f aca="false">H2811*I2811</f>
        <v>32623</v>
      </c>
      <c r="K2811" s="22" t="n">
        <v>1.51</v>
      </c>
      <c r="L2811" s="23" t="n">
        <f aca="false">H2811*K2811</f>
        <v>2567</v>
      </c>
      <c r="M2811" s="23" t="n">
        <v>2500</v>
      </c>
      <c r="N2811" s="24" t="n">
        <f aca="false">L2811-M2811</f>
        <v>67</v>
      </c>
      <c r="O2811" s="25" t="n">
        <f aca="false">IF(L2811&gt;=M2811,1,0)</f>
        <v>1</v>
      </c>
      <c r="P2811" s="26" t="n">
        <v>0.792589893100097</v>
      </c>
      <c r="Q2811" s="26" t="n">
        <v>0.133552631578947</v>
      </c>
      <c r="R2811" s="25" t="n">
        <v>67</v>
      </c>
      <c r="S2811" s="21" t="n">
        <v>10</v>
      </c>
    </row>
    <row r="2812" customFormat="false" ht="15" hidden="false" customHeight="true" outlineLevel="0" collapsed="false">
      <c r="A2812" s="19" t="n">
        <v>46118</v>
      </c>
      <c r="B2812" s="1" t="s">
        <v>497</v>
      </c>
      <c r="C2812" s="1" t="s">
        <v>190</v>
      </c>
      <c r="D2812" s="1" t="n">
        <v>37</v>
      </c>
      <c r="E2812" s="1" t="s">
        <v>16</v>
      </c>
      <c r="F2812" s="1" t="s">
        <v>300</v>
      </c>
      <c r="G2812" s="1" t="s">
        <v>260</v>
      </c>
      <c r="H2812" s="20" t="n">
        <v>2100</v>
      </c>
      <c r="I2812" s="21" t="n">
        <v>16.66</v>
      </c>
      <c r="J2812" s="20" t="n">
        <f aca="false">H2812*I2812</f>
        <v>34986</v>
      </c>
      <c r="K2812" s="22" t="n">
        <v>1.4</v>
      </c>
      <c r="L2812" s="23" t="n">
        <f aca="false">H2812*K2812</f>
        <v>2940</v>
      </c>
      <c r="M2812" s="23" t="n">
        <v>2500</v>
      </c>
      <c r="N2812" s="24" t="n">
        <f aca="false">L2812-M2812</f>
        <v>440</v>
      </c>
      <c r="O2812" s="25" t="n">
        <f aca="false">IF(L2812&gt;=M2812,1,0)</f>
        <v>1</v>
      </c>
      <c r="P2812" s="26" t="n">
        <v>0.901236476043277</v>
      </c>
      <c r="Q2812" s="26" t="n">
        <v>0.094897472579876</v>
      </c>
      <c r="R2812" s="25" t="n">
        <v>75</v>
      </c>
      <c r="S2812" s="21" t="n">
        <v>10</v>
      </c>
    </row>
    <row r="2813" customFormat="false" ht="15" hidden="false" customHeight="true" outlineLevel="0" collapsed="false">
      <c r="A2813" s="19" t="n">
        <v>46118</v>
      </c>
      <c r="B2813" s="1" t="s">
        <v>497</v>
      </c>
      <c r="C2813" s="1" t="s">
        <v>190</v>
      </c>
      <c r="D2813" s="1" t="n">
        <v>38</v>
      </c>
      <c r="E2813" s="1" t="s">
        <v>16</v>
      </c>
      <c r="F2813" s="1" t="s">
        <v>300</v>
      </c>
      <c r="G2813" s="1" t="s">
        <v>260</v>
      </c>
      <c r="H2813" s="20" t="n">
        <v>2300</v>
      </c>
      <c r="I2813" s="21" t="n">
        <v>16.66</v>
      </c>
      <c r="J2813" s="20" t="n">
        <f aca="false">H2813*I2813</f>
        <v>38318</v>
      </c>
      <c r="K2813" s="22" t="n">
        <v>1.4</v>
      </c>
      <c r="L2813" s="23" t="n">
        <f aca="false">H2813*K2813</f>
        <v>3220</v>
      </c>
      <c r="M2813" s="23" t="n">
        <v>2500</v>
      </c>
      <c r="N2813" s="24" t="n">
        <f aca="false">L2813-M2813</f>
        <v>720</v>
      </c>
      <c r="O2813" s="25" t="n">
        <f aca="false">IF(L2813&gt;=M2813,1,0)</f>
        <v>1</v>
      </c>
      <c r="P2813" s="26" t="n">
        <v>0.921548821548822</v>
      </c>
      <c r="Q2813" s="26" t="n">
        <v>0.0901089689857502</v>
      </c>
      <c r="R2813" s="25" t="n">
        <v>82</v>
      </c>
      <c r="S2813" s="21" t="n">
        <v>10</v>
      </c>
    </row>
    <row r="2814" customFormat="false" ht="15" hidden="false" customHeight="true" outlineLevel="0" collapsed="false">
      <c r="A2814" s="19" t="n">
        <v>46119</v>
      </c>
      <c r="B2814" s="1" t="s">
        <v>497</v>
      </c>
      <c r="C2814" s="1" t="s">
        <v>138</v>
      </c>
      <c r="D2814" s="1" t="n">
        <v>1</v>
      </c>
      <c r="E2814" s="1" t="s">
        <v>13</v>
      </c>
      <c r="F2814" s="1" t="s">
        <v>234</v>
      </c>
      <c r="G2814" s="1" t="s">
        <v>149</v>
      </c>
      <c r="H2814" s="20" t="n">
        <v>1450</v>
      </c>
      <c r="I2814" s="21" t="n">
        <v>20.83</v>
      </c>
      <c r="J2814" s="20" t="n">
        <f aca="false">H2814*I2814</f>
        <v>30203.5</v>
      </c>
      <c r="K2814" s="22" t="n">
        <v>2.2</v>
      </c>
      <c r="L2814" s="23" t="n">
        <f aca="false">H2814*K2814</f>
        <v>3190</v>
      </c>
      <c r="M2814" s="23" t="n">
        <v>2500</v>
      </c>
      <c r="N2814" s="24" t="n">
        <f aca="false">L2814-M2814</f>
        <v>690.000000000001</v>
      </c>
      <c r="O2814" s="25" t="n">
        <f aca="false">IF(L2814&gt;=M2814,1,0)</f>
        <v>1</v>
      </c>
      <c r="P2814" s="26" t="n">
        <v>0.8145</v>
      </c>
      <c r="Q2814" s="26" t="n">
        <v>0.1374</v>
      </c>
      <c r="R2814" s="25" t="n">
        <v>76</v>
      </c>
      <c r="S2814" s="21" t="n">
        <v>8</v>
      </c>
    </row>
    <row r="2815" customFormat="false" ht="15" hidden="false" customHeight="true" outlineLevel="0" collapsed="false">
      <c r="A2815" s="19" t="n">
        <v>46119</v>
      </c>
      <c r="B2815" s="1" t="s">
        <v>497</v>
      </c>
      <c r="C2815" s="1" t="s">
        <v>138</v>
      </c>
      <c r="D2815" s="1" t="n">
        <v>2</v>
      </c>
      <c r="E2815" s="1" t="s">
        <v>13</v>
      </c>
      <c r="F2815" s="1" t="s">
        <v>482</v>
      </c>
      <c r="G2815" s="1" t="s">
        <v>149</v>
      </c>
      <c r="H2815" s="20" t="n">
        <v>2000</v>
      </c>
      <c r="I2815" s="21" t="n">
        <v>12.91</v>
      </c>
      <c r="J2815" s="20" t="n">
        <f aca="false">H2815*I2815</f>
        <v>25820</v>
      </c>
      <c r="K2815" s="22" t="n">
        <v>1</v>
      </c>
      <c r="L2815" s="23" t="n">
        <f aca="false">H2815*K2815</f>
        <v>2000</v>
      </c>
      <c r="M2815" s="23" t="n">
        <v>2500</v>
      </c>
      <c r="N2815" s="24" t="n">
        <f aca="false">L2815-M2815</f>
        <v>-500</v>
      </c>
      <c r="O2815" s="25" t="n">
        <f aca="false">IF(L2815&gt;=M2815,1,0)</f>
        <v>0</v>
      </c>
      <c r="P2815" s="26" t="n">
        <v>0.8624</v>
      </c>
      <c r="Q2815" s="26" t="n">
        <v>0.0782</v>
      </c>
      <c r="R2815" s="25" t="n">
        <v>62</v>
      </c>
      <c r="S2815" s="21" t="n">
        <v>8</v>
      </c>
    </row>
    <row r="2816" customFormat="false" ht="15" hidden="false" customHeight="true" outlineLevel="0" collapsed="false">
      <c r="A2816" s="19" t="n">
        <v>46119</v>
      </c>
      <c r="B2816" s="1" t="s">
        <v>497</v>
      </c>
      <c r="C2816" s="1" t="s">
        <v>138</v>
      </c>
      <c r="D2816" s="1" t="n">
        <v>3</v>
      </c>
      <c r="E2816" s="1" t="s">
        <v>13</v>
      </c>
      <c r="F2816" s="1" t="s">
        <v>472</v>
      </c>
      <c r="G2816" s="1" t="s">
        <v>149</v>
      </c>
      <c r="H2816" s="20" t="n">
        <v>1350</v>
      </c>
      <c r="I2816" s="21" t="n">
        <v>20.83</v>
      </c>
      <c r="J2816" s="20" t="n">
        <f aca="false">H2816*I2816</f>
        <v>28120.5</v>
      </c>
      <c r="K2816" s="22" t="n">
        <v>1.5</v>
      </c>
      <c r="L2816" s="23" t="n">
        <f aca="false">H2816*K2816</f>
        <v>2025</v>
      </c>
      <c r="M2816" s="23" t="n">
        <v>2500</v>
      </c>
      <c r="N2816" s="24" t="n">
        <f aca="false">L2816-M2816</f>
        <v>-475</v>
      </c>
      <c r="O2816" s="25" t="n">
        <f aca="false">IF(L2816&gt;=M2816,1,0)</f>
        <v>0</v>
      </c>
      <c r="P2816" s="26" t="n">
        <v>0.7155</v>
      </c>
      <c r="Q2816" s="26" t="n">
        <v>0.138</v>
      </c>
      <c r="R2816" s="25" t="n">
        <v>81</v>
      </c>
      <c r="S2816" s="21" t="n">
        <v>8</v>
      </c>
    </row>
    <row r="2817" customFormat="false" ht="15" hidden="false" customHeight="true" outlineLevel="0" collapsed="false">
      <c r="A2817" s="19" t="n">
        <v>46119</v>
      </c>
      <c r="B2817" s="1" t="s">
        <v>497</v>
      </c>
      <c r="C2817" s="1" t="s">
        <v>138</v>
      </c>
      <c r="D2817" s="1" t="n">
        <v>4</v>
      </c>
      <c r="E2817" s="1" t="s">
        <v>145</v>
      </c>
      <c r="F2817" s="1" t="s">
        <v>510</v>
      </c>
      <c r="G2817" s="1" t="s">
        <v>511</v>
      </c>
      <c r="H2817" s="20" t="n">
        <v>1320</v>
      </c>
      <c r="I2817" s="21" t="n">
        <v>21.43</v>
      </c>
      <c r="J2817" s="20" t="n">
        <f aca="false">H2817*I2817</f>
        <v>28287.6</v>
      </c>
      <c r="K2817" s="22" t="n">
        <v>2.2</v>
      </c>
      <c r="L2817" s="23" t="n">
        <f aca="false">H2817*K2817</f>
        <v>2904</v>
      </c>
      <c r="M2817" s="23" t="n">
        <v>2500</v>
      </c>
      <c r="N2817" s="24" t="n">
        <f aca="false">L2817-M2817</f>
        <v>404</v>
      </c>
      <c r="O2817" s="25" t="n">
        <f aca="false">IF(L2817&gt;=M2817,1,0)</f>
        <v>1</v>
      </c>
      <c r="P2817" s="26" t="n">
        <v>0.8004</v>
      </c>
      <c r="Q2817" s="26" t="n">
        <v>0.107</v>
      </c>
      <c r="R2817" s="25" t="n">
        <v>74</v>
      </c>
      <c r="S2817" s="21" t="n">
        <v>8</v>
      </c>
    </row>
    <row r="2818" customFormat="false" ht="15" hidden="false" customHeight="true" outlineLevel="0" collapsed="false">
      <c r="A2818" s="19" t="n">
        <v>46119</v>
      </c>
      <c r="B2818" s="1" t="s">
        <v>497</v>
      </c>
      <c r="C2818" s="1" t="s">
        <v>138</v>
      </c>
      <c r="D2818" s="1" t="n">
        <v>5</v>
      </c>
      <c r="E2818" s="1" t="s">
        <v>13</v>
      </c>
      <c r="F2818" s="1" t="s">
        <v>482</v>
      </c>
      <c r="G2818" s="1" t="s">
        <v>149</v>
      </c>
      <c r="H2818" s="20" t="n">
        <v>1900</v>
      </c>
      <c r="I2818" s="21" t="n">
        <v>12.91</v>
      </c>
      <c r="J2818" s="20" t="n">
        <f aca="false">H2818*I2818</f>
        <v>24529</v>
      </c>
      <c r="K2818" s="22" t="n">
        <v>1</v>
      </c>
      <c r="L2818" s="23" t="n">
        <f aca="false">H2818*K2818</f>
        <v>1900</v>
      </c>
      <c r="M2818" s="23" t="n">
        <v>2500</v>
      </c>
      <c r="N2818" s="24" t="n">
        <f aca="false">L2818-M2818</f>
        <v>-600</v>
      </c>
      <c r="O2818" s="25" t="n">
        <f aca="false">IF(L2818&gt;=M2818,1,0)</f>
        <v>0</v>
      </c>
      <c r="P2818" s="26" t="n">
        <v>0.8193</v>
      </c>
      <c r="Q2818" s="26" t="n">
        <v>0.0884</v>
      </c>
      <c r="R2818" s="25" t="n">
        <v>62</v>
      </c>
      <c r="S2818" s="21" t="n">
        <v>8</v>
      </c>
    </row>
    <row r="2819" customFormat="false" ht="15" hidden="false" customHeight="true" outlineLevel="0" collapsed="false">
      <c r="A2819" s="19" t="n">
        <v>46119</v>
      </c>
      <c r="B2819" s="1" t="s">
        <v>497</v>
      </c>
      <c r="C2819" s="1" t="s">
        <v>138</v>
      </c>
      <c r="D2819" s="1" t="n">
        <v>6</v>
      </c>
      <c r="E2819" s="1" t="s">
        <v>401</v>
      </c>
      <c r="F2819" s="1" t="s">
        <v>512</v>
      </c>
      <c r="G2819" s="1" t="s">
        <v>513</v>
      </c>
      <c r="H2819" s="20" t="n">
        <v>800</v>
      </c>
      <c r="I2819" s="21" t="n">
        <v>34.47</v>
      </c>
      <c r="J2819" s="20" t="n">
        <f aca="false">H2819*I2819</f>
        <v>27576</v>
      </c>
      <c r="K2819" s="22" t="n">
        <v>2.75</v>
      </c>
      <c r="L2819" s="23" t="n">
        <f aca="false">H2819*K2819</f>
        <v>2200</v>
      </c>
      <c r="M2819" s="23" t="n">
        <v>2500</v>
      </c>
      <c r="N2819" s="24" t="n">
        <f aca="false">L2819-M2819</f>
        <v>-300</v>
      </c>
      <c r="O2819" s="25" t="n">
        <f aca="false">IF(L2819&gt;=M2819,1,0)</f>
        <v>0</v>
      </c>
      <c r="P2819" s="26" t="n">
        <v>0.612</v>
      </c>
      <c r="Q2819" s="26" t="n">
        <v>0.1746</v>
      </c>
      <c r="R2819" s="25" t="n">
        <v>92</v>
      </c>
      <c r="S2819" s="21" t="n">
        <v>8</v>
      </c>
    </row>
    <row r="2820" customFormat="false" ht="15" hidden="false" customHeight="true" outlineLevel="0" collapsed="false">
      <c r="A2820" s="19" t="n">
        <v>46119</v>
      </c>
      <c r="B2820" s="1" t="s">
        <v>497</v>
      </c>
      <c r="C2820" s="1" t="s">
        <v>138</v>
      </c>
      <c r="D2820" s="1" t="n">
        <v>7</v>
      </c>
      <c r="E2820" s="1" t="s">
        <v>13</v>
      </c>
      <c r="F2820" s="1" t="s">
        <v>199</v>
      </c>
      <c r="G2820" s="1" t="s">
        <v>149</v>
      </c>
      <c r="H2820" s="20" t="n">
        <v>1900</v>
      </c>
      <c r="I2820" s="21" t="n">
        <v>20.43</v>
      </c>
      <c r="J2820" s="20" t="n">
        <f aca="false">H2820*I2820</f>
        <v>38817</v>
      </c>
      <c r="K2820" s="22" t="n">
        <v>2.2</v>
      </c>
      <c r="L2820" s="23" t="n">
        <f aca="false">H2820*K2820</f>
        <v>4180</v>
      </c>
      <c r="M2820" s="23" t="n">
        <v>2500</v>
      </c>
      <c r="N2820" s="24" t="n">
        <f aca="false">L2820-M2820</f>
        <v>1680</v>
      </c>
      <c r="O2820" s="25" t="n">
        <f aca="false">IF(L2820&gt;=M2820,1,0)</f>
        <v>1</v>
      </c>
      <c r="P2820" s="26" t="n">
        <v>0.8626</v>
      </c>
      <c r="Q2820" s="26" t="n">
        <v>0.1236</v>
      </c>
      <c r="R2820" s="25" t="n">
        <v>75</v>
      </c>
      <c r="S2820" s="21" t="n">
        <v>10</v>
      </c>
    </row>
    <row r="2821" customFormat="false" ht="15" hidden="false" customHeight="true" outlineLevel="0" collapsed="false">
      <c r="A2821" s="19" t="n">
        <v>46119</v>
      </c>
      <c r="B2821" s="1" t="s">
        <v>497</v>
      </c>
      <c r="C2821" s="1" t="s">
        <v>138</v>
      </c>
      <c r="D2821" s="1" t="n">
        <v>8</v>
      </c>
      <c r="E2821" s="1" t="s">
        <v>13</v>
      </c>
      <c r="F2821" s="1" t="s">
        <v>472</v>
      </c>
      <c r="G2821" s="1" t="s">
        <v>149</v>
      </c>
      <c r="H2821" s="20" t="n">
        <v>1650</v>
      </c>
      <c r="I2821" s="21" t="n">
        <v>21.71</v>
      </c>
      <c r="J2821" s="20" t="n">
        <f aca="false">H2821*I2821</f>
        <v>35821.5</v>
      </c>
      <c r="K2821" s="22" t="n">
        <v>1.5</v>
      </c>
      <c r="L2821" s="23" t="n">
        <f aca="false">H2821*K2821</f>
        <v>2475</v>
      </c>
      <c r="M2821" s="23" t="n">
        <v>2500</v>
      </c>
      <c r="N2821" s="24" t="n">
        <f aca="false">L2821-M2821</f>
        <v>-25</v>
      </c>
      <c r="O2821" s="25" t="n">
        <f aca="false">IF(L2821&gt;=M2821,1,0)</f>
        <v>0</v>
      </c>
      <c r="P2821" s="26" t="n">
        <v>0.8046</v>
      </c>
      <c r="Q2821" s="26" t="n">
        <v>0.1452</v>
      </c>
      <c r="R2821" s="25" t="n">
        <v>75</v>
      </c>
      <c r="S2821" s="21" t="n">
        <v>10</v>
      </c>
    </row>
    <row r="2822" customFormat="false" ht="15" hidden="false" customHeight="true" outlineLevel="0" collapsed="false">
      <c r="A2822" s="19" t="n">
        <v>46119</v>
      </c>
      <c r="B2822" s="1" t="s">
        <v>497</v>
      </c>
      <c r="C2822" s="1" t="s">
        <v>138</v>
      </c>
      <c r="D2822" s="1" t="n">
        <v>9</v>
      </c>
      <c r="E2822" s="1" t="s">
        <v>16</v>
      </c>
      <c r="F2822" s="1" t="s">
        <v>440</v>
      </c>
      <c r="G2822" s="1" t="s">
        <v>490</v>
      </c>
      <c r="H2822" s="20" t="n">
        <v>750</v>
      </c>
      <c r="I2822" s="21" t="n">
        <v>17.84</v>
      </c>
      <c r="J2822" s="20" t="n">
        <f aca="false">H2822*I2822</f>
        <v>13380</v>
      </c>
      <c r="K2822" s="22" t="n">
        <v>1.4</v>
      </c>
      <c r="L2822" s="23" t="n">
        <f aca="false">H2822*K2822</f>
        <v>1050</v>
      </c>
      <c r="M2822" s="23" t="n">
        <v>2500</v>
      </c>
      <c r="N2822" s="24" t="n">
        <f aca="false">L2822-M2822</f>
        <v>-1450</v>
      </c>
      <c r="O2822" s="25" t="n">
        <f aca="false">IF(L2822&gt;=M2822,1,0)</f>
        <v>0</v>
      </c>
      <c r="P2822" s="26" t="n">
        <v>0.4297</v>
      </c>
      <c r="Q2822" s="26" t="n">
        <v>0.1375</v>
      </c>
      <c r="R2822" s="25" t="n">
        <v>63</v>
      </c>
      <c r="S2822" s="21" t="n">
        <v>8</v>
      </c>
    </row>
    <row r="2823" customFormat="false" ht="15" hidden="false" customHeight="true" outlineLevel="0" collapsed="false">
      <c r="A2823" s="19" t="n">
        <v>46119</v>
      </c>
      <c r="B2823" s="1" t="s">
        <v>497</v>
      </c>
      <c r="C2823" s="1" t="s">
        <v>138</v>
      </c>
      <c r="D2823" s="1" t="n">
        <v>10</v>
      </c>
      <c r="E2823" s="1" t="s">
        <v>16</v>
      </c>
      <c r="F2823" s="1" t="s">
        <v>502</v>
      </c>
      <c r="G2823" s="1" t="s">
        <v>508</v>
      </c>
      <c r="H2823" s="20" t="n">
        <v>1300</v>
      </c>
      <c r="I2823" s="21" t="n">
        <v>18.16</v>
      </c>
      <c r="J2823" s="20" t="n">
        <f aca="false">H2823*I2823</f>
        <v>23608</v>
      </c>
      <c r="K2823" s="22" t="n">
        <v>1.48</v>
      </c>
      <c r="L2823" s="23" t="n">
        <f aca="false">H2823*K2823</f>
        <v>1924</v>
      </c>
      <c r="M2823" s="23" t="n">
        <v>2500</v>
      </c>
      <c r="N2823" s="24" t="n">
        <f aca="false">L2823-M2823</f>
        <v>-576</v>
      </c>
      <c r="O2823" s="25" t="n">
        <f aca="false">IF(L2823&gt;=M2823,1,0)</f>
        <v>0</v>
      </c>
      <c r="P2823" s="26" t="n">
        <v>0.6784</v>
      </c>
      <c r="Q2823" s="26" t="n">
        <v>0.1643</v>
      </c>
      <c r="R2823" s="25" t="n">
        <v>70</v>
      </c>
      <c r="S2823" s="21" t="n">
        <v>8</v>
      </c>
    </row>
    <row r="2824" customFormat="false" ht="15" hidden="false" customHeight="true" outlineLevel="0" collapsed="false">
      <c r="A2824" s="19" t="n">
        <v>46119</v>
      </c>
      <c r="B2824" s="1" t="s">
        <v>497</v>
      </c>
      <c r="C2824" s="1" t="s">
        <v>138</v>
      </c>
      <c r="D2824" s="1" t="n">
        <v>11</v>
      </c>
      <c r="E2824" s="1" t="s">
        <v>401</v>
      </c>
      <c r="F2824" s="1" t="s">
        <v>426</v>
      </c>
      <c r="G2824" s="1" t="s">
        <v>498</v>
      </c>
      <c r="H2824" s="20" t="n">
        <v>800</v>
      </c>
      <c r="I2824" s="21" t="n">
        <v>22.31</v>
      </c>
      <c r="J2824" s="20" t="n">
        <f aca="false">H2824*I2824</f>
        <v>17848</v>
      </c>
      <c r="K2824" s="22" t="n">
        <v>2.75</v>
      </c>
      <c r="L2824" s="23" t="n">
        <f aca="false">H2824*K2824</f>
        <v>2200</v>
      </c>
      <c r="M2824" s="23" t="n">
        <v>2500</v>
      </c>
      <c r="N2824" s="24" t="n">
        <f aca="false">L2824-M2824</f>
        <v>-300</v>
      </c>
      <c r="O2824" s="25" t="n">
        <f aca="false">IF(L2824&gt;=M2824,1,0)</f>
        <v>0</v>
      </c>
      <c r="P2824" s="26" t="n">
        <v>0.4941</v>
      </c>
      <c r="Q2824" s="26" t="n">
        <v>0.2352</v>
      </c>
      <c r="R2824" s="25" t="n">
        <v>72</v>
      </c>
      <c r="S2824" s="21" t="n">
        <v>8</v>
      </c>
    </row>
    <row r="2825" customFormat="false" ht="15" hidden="false" customHeight="true" outlineLevel="0" collapsed="false">
      <c r="A2825" s="19" t="n">
        <v>46119</v>
      </c>
      <c r="B2825" s="1" t="s">
        <v>497</v>
      </c>
      <c r="C2825" s="1" t="s">
        <v>138</v>
      </c>
      <c r="D2825" s="1" t="n">
        <v>12</v>
      </c>
      <c r="E2825" s="1" t="s">
        <v>401</v>
      </c>
      <c r="F2825" s="1" t="s">
        <v>491</v>
      </c>
      <c r="G2825" s="1" t="s">
        <v>483</v>
      </c>
      <c r="H2825" s="20" t="n">
        <v>600</v>
      </c>
      <c r="I2825" s="21" t="n">
        <v>22.63</v>
      </c>
      <c r="J2825" s="20" t="n">
        <f aca="false">H2825*I2825</f>
        <v>13578</v>
      </c>
      <c r="K2825" s="22" t="n">
        <v>2.75</v>
      </c>
      <c r="L2825" s="23" t="n">
        <f aca="false">H2825*K2825</f>
        <v>1650</v>
      </c>
      <c r="M2825" s="23" t="n">
        <v>2500</v>
      </c>
      <c r="N2825" s="24" t="n">
        <f aca="false">L2825-M2825</f>
        <v>-850</v>
      </c>
      <c r="O2825" s="25" t="n">
        <f aca="false">IF(L2825&gt;=M2825,1,0)</f>
        <v>0</v>
      </c>
      <c r="P2825" s="26" t="n">
        <v>0.3929</v>
      </c>
      <c r="Q2825" s="26" t="n">
        <v>0.2047</v>
      </c>
      <c r="R2825" s="25" t="n">
        <v>72</v>
      </c>
      <c r="S2825" s="21" t="n">
        <v>8</v>
      </c>
    </row>
    <row r="2826" customFormat="false" ht="15" hidden="false" customHeight="true" outlineLevel="0" collapsed="false">
      <c r="A2826" s="19" t="n">
        <v>46119</v>
      </c>
      <c r="B2826" s="1" t="s">
        <v>497</v>
      </c>
      <c r="C2826" s="1" t="s">
        <v>138</v>
      </c>
      <c r="D2826" s="1" t="n">
        <v>13</v>
      </c>
      <c r="E2826" s="1" t="s">
        <v>10</v>
      </c>
      <c r="F2826" s="1" t="s">
        <v>167</v>
      </c>
      <c r="G2826" s="1" t="s">
        <v>208</v>
      </c>
      <c r="H2826" s="20" t="n">
        <v>1750</v>
      </c>
      <c r="I2826" s="21" t="n">
        <v>18.43</v>
      </c>
      <c r="J2826" s="20" t="n">
        <f aca="false">H2826*I2826</f>
        <v>32252.5</v>
      </c>
      <c r="K2826" s="22" t="n">
        <v>1.53</v>
      </c>
      <c r="L2826" s="23" t="n">
        <f aca="false">H2826*K2826</f>
        <v>2677.5</v>
      </c>
      <c r="M2826" s="23" t="n">
        <v>2500</v>
      </c>
      <c r="N2826" s="24" t="n">
        <f aca="false">L2826-M2826</f>
        <v>177.5</v>
      </c>
      <c r="O2826" s="25" t="n">
        <f aca="false">IF(L2826&gt;=M2826,1,0)</f>
        <v>1</v>
      </c>
      <c r="P2826" s="26" t="n">
        <v>0.887</v>
      </c>
      <c r="Q2826" s="26" t="n">
        <v>0.13</v>
      </c>
      <c r="R2826" s="25" t="n">
        <v>74</v>
      </c>
      <c r="S2826" s="21" t="n">
        <v>8</v>
      </c>
    </row>
    <row r="2827" customFormat="false" ht="15" hidden="false" customHeight="true" outlineLevel="0" collapsed="false">
      <c r="A2827" s="19" t="n">
        <v>46119</v>
      </c>
      <c r="B2827" s="1" t="s">
        <v>497</v>
      </c>
      <c r="C2827" s="1" t="s">
        <v>138</v>
      </c>
      <c r="D2827" s="1" t="n">
        <v>14</v>
      </c>
      <c r="E2827" s="1" t="s">
        <v>10</v>
      </c>
      <c r="F2827" s="1" t="s">
        <v>160</v>
      </c>
      <c r="G2827" s="1" t="s">
        <v>161</v>
      </c>
      <c r="H2827" s="20" t="n">
        <v>1450</v>
      </c>
      <c r="I2827" s="21" t="n">
        <v>22.05</v>
      </c>
      <c r="J2827" s="20" t="n">
        <f aca="false">H2827*I2827</f>
        <v>31972.5</v>
      </c>
      <c r="K2827" s="22" t="n">
        <v>1.83</v>
      </c>
      <c r="L2827" s="23" t="n">
        <f aca="false">H2827*K2827</f>
        <v>2653.5</v>
      </c>
      <c r="M2827" s="23" t="n">
        <v>2500</v>
      </c>
      <c r="N2827" s="24" t="n">
        <f aca="false">L2827-M2827</f>
        <v>153.5</v>
      </c>
      <c r="O2827" s="25" t="n">
        <f aca="false">IF(L2827&gt;=M2827,1,0)</f>
        <v>1</v>
      </c>
      <c r="P2827" s="26" t="n">
        <v>0.8881</v>
      </c>
      <c r="Q2827" s="26" t="n">
        <v>0.1503</v>
      </c>
      <c r="R2827" s="25" t="n">
        <v>73</v>
      </c>
      <c r="S2827" s="21" t="n">
        <v>8</v>
      </c>
    </row>
    <row r="2828" customFormat="false" ht="15" hidden="false" customHeight="true" outlineLevel="0" collapsed="false">
      <c r="A2828" s="19" t="n">
        <v>46119</v>
      </c>
      <c r="B2828" s="1" t="s">
        <v>497</v>
      </c>
      <c r="C2828" s="1" t="s">
        <v>138</v>
      </c>
      <c r="D2828" s="1" t="n">
        <v>15</v>
      </c>
      <c r="E2828" s="1" t="s">
        <v>10</v>
      </c>
      <c r="F2828" s="1" t="s">
        <v>167</v>
      </c>
      <c r="G2828" s="1" t="s">
        <v>161</v>
      </c>
      <c r="H2828" s="20" t="n">
        <v>2000</v>
      </c>
      <c r="I2828" s="21" t="n">
        <v>18.43</v>
      </c>
      <c r="J2828" s="20" t="n">
        <f aca="false">H2828*I2828</f>
        <v>36860</v>
      </c>
      <c r="K2828" s="22" t="n">
        <v>1.83</v>
      </c>
      <c r="L2828" s="23" t="n">
        <f aca="false">H2828*K2828</f>
        <v>3660</v>
      </c>
      <c r="M2828" s="23" t="n">
        <v>2500</v>
      </c>
      <c r="N2828" s="24" t="n">
        <f aca="false">L2828-M2828</f>
        <v>1160</v>
      </c>
      <c r="O2828" s="25" t="n">
        <f aca="false">IF(L2828&gt;=M2828,1,0)</f>
        <v>1</v>
      </c>
      <c r="P2828" s="26" t="n">
        <v>0.948</v>
      </c>
      <c r="Q2828" s="26" t="n">
        <v>0.1399</v>
      </c>
      <c r="R2828" s="25" t="n">
        <v>78</v>
      </c>
      <c r="S2828" s="21" t="n">
        <v>8</v>
      </c>
    </row>
    <row r="2829" customFormat="false" ht="15" hidden="false" customHeight="true" outlineLevel="0" collapsed="false">
      <c r="A2829" s="19" t="n">
        <v>46119</v>
      </c>
      <c r="B2829" s="1" t="s">
        <v>497</v>
      </c>
      <c r="C2829" s="1" t="s">
        <v>138</v>
      </c>
      <c r="D2829" s="1" t="n">
        <v>16</v>
      </c>
      <c r="E2829" s="1" t="s">
        <v>10</v>
      </c>
      <c r="F2829" s="1" t="s">
        <v>488</v>
      </c>
      <c r="G2829" s="1" t="s">
        <v>489</v>
      </c>
      <c r="H2829" s="20" t="n">
        <v>1800</v>
      </c>
      <c r="I2829" s="21" t="n">
        <v>15.86</v>
      </c>
      <c r="J2829" s="20" t="n">
        <f aca="false">H2829*I2829</f>
        <v>28548</v>
      </c>
      <c r="K2829" s="22" t="n">
        <v>1.46</v>
      </c>
      <c r="L2829" s="23" t="n">
        <f aca="false">H2829*K2829</f>
        <v>2628</v>
      </c>
      <c r="M2829" s="23" t="n">
        <v>2500</v>
      </c>
      <c r="N2829" s="24" t="n">
        <f aca="false">L2829-M2829</f>
        <v>128</v>
      </c>
      <c r="O2829" s="25" t="n">
        <f aca="false">IF(L2829&gt;=M2829,1,0)</f>
        <v>1</v>
      </c>
      <c r="P2829" s="26" t="n">
        <v>0.8496</v>
      </c>
      <c r="Q2829" s="26" t="n">
        <v>0.0876</v>
      </c>
      <c r="R2829" s="25" t="n">
        <v>67</v>
      </c>
      <c r="S2829" s="21" t="n">
        <v>8</v>
      </c>
    </row>
    <row r="2830" customFormat="false" ht="15" hidden="false" customHeight="true" outlineLevel="0" collapsed="false">
      <c r="A2830" s="19" t="n">
        <v>46119</v>
      </c>
      <c r="B2830" s="1" t="s">
        <v>497</v>
      </c>
      <c r="C2830" s="1" t="s">
        <v>164</v>
      </c>
      <c r="D2830" s="1" t="n">
        <v>17</v>
      </c>
      <c r="E2830" s="1" t="s">
        <v>10</v>
      </c>
      <c r="F2830" s="1" t="s">
        <v>492</v>
      </c>
      <c r="G2830" s="1" t="s">
        <v>493</v>
      </c>
      <c r="H2830" s="20" t="n">
        <v>1500</v>
      </c>
      <c r="I2830" s="21" t="n">
        <v>23.17</v>
      </c>
      <c r="J2830" s="20" t="n">
        <f aca="false">H2830*I2830</f>
        <v>34755</v>
      </c>
      <c r="K2830" s="22" t="n">
        <v>1.67</v>
      </c>
      <c r="L2830" s="23" t="n">
        <f aca="false">H2830*K2830</f>
        <v>2505</v>
      </c>
      <c r="M2830" s="23" t="n">
        <v>2500</v>
      </c>
      <c r="N2830" s="24" t="n">
        <f aca="false">L2830-M2830</f>
        <v>5</v>
      </c>
      <c r="O2830" s="25" t="n">
        <f aca="false">IF(L2830&gt;=M2830,1,0)</f>
        <v>1</v>
      </c>
      <c r="P2830" s="26" t="n">
        <v>0.7582</v>
      </c>
      <c r="Q2830" s="26" t="n">
        <v>0.0698</v>
      </c>
      <c r="R2830" s="25" t="n">
        <v>78</v>
      </c>
      <c r="S2830" s="21" t="n">
        <v>10</v>
      </c>
    </row>
    <row r="2831" customFormat="false" ht="15" hidden="false" customHeight="true" outlineLevel="0" collapsed="false">
      <c r="A2831" s="19" t="n">
        <v>46119</v>
      </c>
      <c r="B2831" s="1" t="s">
        <v>497</v>
      </c>
      <c r="C2831" s="1" t="s">
        <v>164</v>
      </c>
      <c r="D2831" s="1" t="n">
        <v>18</v>
      </c>
      <c r="E2831" s="1" t="s">
        <v>10</v>
      </c>
      <c r="F2831" s="1" t="s">
        <v>160</v>
      </c>
      <c r="G2831" s="1" t="s">
        <v>161</v>
      </c>
      <c r="H2831" s="20" t="n">
        <v>1650</v>
      </c>
      <c r="I2831" s="21" t="n">
        <v>22.05</v>
      </c>
      <c r="J2831" s="20" t="n">
        <f aca="false">H2831*I2831</f>
        <v>36382.5</v>
      </c>
      <c r="K2831" s="22" t="n">
        <v>1.83</v>
      </c>
      <c r="L2831" s="23" t="n">
        <f aca="false">H2831*K2831</f>
        <v>3019.5</v>
      </c>
      <c r="M2831" s="23" t="n">
        <v>2500</v>
      </c>
      <c r="N2831" s="24" t="n">
        <f aca="false">L2831-M2831</f>
        <v>519.5</v>
      </c>
      <c r="O2831" s="25" t="n">
        <f aca="false">IF(L2831&gt;=M2831,1,0)</f>
        <v>1</v>
      </c>
      <c r="P2831" s="26" t="n">
        <v>0.8865</v>
      </c>
      <c r="Q2831" s="26" t="n">
        <v>0.0835</v>
      </c>
      <c r="R2831" s="25" t="n">
        <v>83</v>
      </c>
      <c r="S2831" s="21" t="n">
        <v>8</v>
      </c>
    </row>
    <row r="2832" customFormat="false" ht="15" hidden="false" customHeight="true" outlineLevel="0" collapsed="false">
      <c r="A2832" s="19" t="n">
        <v>46119</v>
      </c>
      <c r="B2832" s="1" t="s">
        <v>497</v>
      </c>
      <c r="C2832" s="1" t="s">
        <v>164</v>
      </c>
      <c r="D2832" s="1" t="n">
        <v>19</v>
      </c>
      <c r="E2832" s="1" t="s">
        <v>10</v>
      </c>
      <c r="F2832" s="1" t="s">
        <v>167</v>
      </c>
      <c r="G2832" s="1" t="s">
        <v>208</v>
      </c>
      <c r="H2832" s="20" t="n">
        <v>2100</v>
      </c>
      <c r="I2832" s="21" t="n">
        <v>19.05</v>
      </c>
      <c r="J2832" s="20" t="n">
        <f aca="false">H2832*I2832</f>
        <v>40005</v>
      </c>
      <c r="K2832" s="22" t="n">
        <v>1.83</v>
      </c>
      <c r="L2832" s="23" t="n">
        <f aca="false">H2832*K2832</f>
        <v>3843</v>
      </c>
      <c r="M2832" s="23" t="n">
        <v>2500</v>
      </c>
      <c r="N2832" s="24" t="n">
        <f aca="false">L2832-M2832</f>
        <v>1343</v>
      </c>
      <c r="O2832" s="25" t="n">
        <f aca="false">IF(L2832&gt;=M2832,1,0)</f>
        <v>1</v>
      </c>
      <c r="P2832" s="26" t="n">
        <v>1.0011</v>
      </c>
      <c r="Q2832" s="26" t="n">
        <v>0.0768</v>
      </c>
      <c r="R2832" s="25" t="n">
        <v>82</v>
      </c>
      <c r="S2832" s="21" t="n">
        <v>8</v>
      </c>
    </row>
    <row r="2833" customFormat="false" ht="15" hidden="false" customHeight="true" outlineLevel="0" collapsed="false">
      <c r="A2833" s="19" t="n">
        <v>46119</v>
      </c>
      <c r="B2833" s="1" t="s">
        <v>497</v>
      </c>
      <c r="C2833" s="1" t="s">
        <v>164</v>
      </c>
      <c r="D2833" s="1" t="n">
        <v>20</v>
      </c>
      <c r="E2833" s="1" t="s">
        <v>10</v>
      </c>
      <c r="F2833" s="1" t="s">
        <v>488</v>
      </c>
      <c r="G2833" s="1" t="s">
        <v>489</v>
      </c>
      <c r="H2833" s="20" t="n">
        <v>1900</v>
      </c>
      <c r="I2833" s="21" t="n">
        <v>15.86</v>
      </c>
      <c r="J2833" s="20" t="n">
        <f aca="false">H2833*I2833</f>
        <v>30134</v>
      </c>
      <c r="K2833" s="22" t="n">
        <v>1.46</v>
      </c>
      <c r="L2833" s="23" t="n">
        <f aca="false">H2833*K2833</f>
        <v>2774</v>
      </c>
      <c r="M2833" s="23" t="n">
        <v>2500</v>
      </c>
      <c r="N2833" s="24" t="n">
        <f aca="false">L2833-M2833</f>
        <v>274</v>
      </c>
      <c r="O2833" s="25" t="n">
        <f aca="false">IF(L2833&gt;=M2833,1,0)</f>
        <v>1</v>
      </c>
      <c r="P2833" s="26" t="n">
        <v>0.8842</v>
      </c>
      <c r="Q2833" s="26" t="n">
        <v>0.0622</v>
      </c>
      <c r="R2833" s="25" t="n">
        <v>71</v>
      </c>
      <c r="S2833" s="21" t="n">
        <v>8</v>
      </c>
    </row>
    <row r="2834" customFormat="false" ht="15" hidden="false" customHeight="true" outlineLevel="0" collapsed="false">
      <c r="A2834" s="19" t="n">
        <v>46119</v>
      </c>
      <c r="B2834" s="1" t="s">
        <v>497</v>
      </c>
      <c r="C2834" s="1" t="s">
        <v>164</v>
      </c>
      <c r="D2834" s="1" t="n">
        <v>21</v>
      </c>
      <c r="E2834" s="1" t="s">
        <v>16</v>
      </c>
      <c r="F2834" s="1" t="s">
        <v>502</v>
      </c>
      <c r="G2834" s="1" t="s">
        <v>508</v>
      </c>
      <c r="H2834" s="20" t="n">
        <v>1300</v>
      </c>
      <c r="I2834" s="21" t="n">
        <v>18.16</v>
      </c>
      <c r="J2834" s="20" t="n">
        <f aca="false">H2834*I2834</f>
        <v>23608</v>
      </c>
      <c r="K2834" s="22" t="n">
        <v>1.48</v>
      </c>
      <c r="L2834" s="23" t="n">
        <f aca="false">H2834*K2834</f>
        <v>1924</v>
      </c>
      <c r="M2834" s="23" t="n">
        <v>2500</v>
      </c>
      <c r="N2834" s="24" t="n">
        <f aca="false">L2834-M2834</f>
        <v>-576</v>
      </c>
      <c r="O2834" s="25" t="n">
        <f aca="false">IF(L2834&gt;=M2834,1,0)</f>
        <v>0</v>
      </c>
      <c r="P2834" s="26" t="n">
        <v>0.6148</v>
      </c>
      <c r="Q2834" s="26" t="n">
        <v>0.0709</v>
      </c>
      <c r="R2834" s="25" t="n">
        <v>75</v>
      </c>
      <c r="S2834" s="21" t="n">
        <v>8</v>
      </c>
    </row>
    <row r="2835" customFormat="false" ht="15" hidden="false" customHeight="true" outlineLevel="0" collapsed="false">
      <c r="A2835" s="19" t="n">
        <v>46119</v>
      </c>
      <c r="B2835" s="1" t="s">
        <v>497</v>
      </c>
      <c r="C2835" s="1" t="s">
        <v>164</v>
      </c>
      <c r="D2835" s="1" t="n">
        <v>22</v>
      </c>
      <c r="E2835" s="1" t="s">
        <v>10</v>
      </c>
      <c r="F2835" s="1" t="s">
        <v>492</v>
      </c>
      <c r="G2835" s="1" t="s">
        <v>493</v>
      </c>
      <c r="H2835" s="20" t="n">
        <v>1500</v>
      </c>
      <c r="I2835" s="21" t="n">
        <v>23.17</v>
      </c>
      <c r="J2835" s="20" t="n">
        <f aca="false">H2835*I2835</f>
        <v>34755</v>
      </c>
      <c r="K2835" s="22" t="n">
        <v>1.67</v>
      </c>
      <c r="L2835" s="23" t="n">
        <f aca="false">H2835*K2835</f>
        <v>2505</v>
      </c>
      <c r="M2835" s="23" t="n">
        <v>2500</v>
      </c>
      <c r="N2835" s="24" t="n">
        <f aca="false">L2835-M2835</f>
        <v>5</v>
      </c>
      <c r="O2835" s="25" t="n">
        <f aca="false">IF(L2835&gt;=M2835,1,0)</f>
        <v>1</v>
      </c>
      <c r="P2835" s="26" t="n">
        <v>0.7744</v>
      </c>
      <c r="Q2835" s="26" t="n">
        <v>0.0967</v>
      </c>
      <c r="R2835" s="25" t="n">
        <v>77</v>
      </c>
      <c r="S2835" s="21" t="n">
        <v>10</v>
      </c>
    </row>
    <row r="2836" customFormat="false" ht="15" hidden="false" customHeight="true" outlineLevel="0" collapsed="false">
      <c r="A2836" s="19" t="n">
        <v>46119</v>
      </c>
      <c r="B2836" s="1" t="s">
        <v>497</v>
      </c>
      <c r="C2836" s="1" t="s">
        <v>164</v>
      </c>
      <c r="D2836" s="1" t="n">
        <v>23</v>
      </c>
      <c r="E2836" s="1" t="s">
        <v>22</v>
      </c>
      <c r="F2836" s="1" t="s">
        <v>269</v>
      </c>
      <c r="G2836" s="1" t="s">
        <v>500</v>
      </c>
      <c r="H2836" s="20" t="n">
        <v>1900</v>
      </c>
      <c r="I2836" s="21" t="n">
        <v>20.12</v>
      </c>
      <c r="J2836" s="20" t="n">
        <f aca="false">H2836*I2836</f>
        <v>38228</v>
      </c>
      <c r="K2836" s="22" t="n">
        <v>1.15</v>
      </c>
      <c r="L2836" s="23" t="n">
        <f aca="false">H2836*K2836</f>
        <v>2185</v>
      </c>
      <c r="M2836" s="23" t="n">
        <v>2500</v>
      </c>
      <c r="N2836" s="24" t="n">
        <f aca="false">L2836-M2836</f>
        <v>-315</v>
      </c>
      <c r="O2836" s="25" t="n">
        <f aca="false">IF(L2836&gt;=M2836,1,0)</f>
        <v>0</v>
      </c>
      <c r="P2836" s="26" t="n">
        <v>0.8253</v>
      </c>
      <c r="Q2836" s="26" t="n">
        <v>0.0723</v>
      </c>
      <c r="R2836" s="25" t="n">
        <v>78</v>
      </c>
      <c r="S2836" s="21" t="n">
        <v>10</v>
      </c>
    </row>
    <row r="2837" customFormat="false" ht="15" hidden="false" customHeight="true" outlineLevel="0" collapsed="false">
      <c r="A2837" s="19" t="n">
        <v>46119</v>
      </c>
      <c r="B2837" s="1" t="s">
        <v>497</v>
      </c>
      <c r="C2837" s="1" t="s">
        <v>164</v>
      </c>
      <c r="D2837" s="1" t="n">
        <v>24</v>
      </c>
      <c r="E2837" s="1" t="s">
        <v>22</v>
      </c>
      <c r="F2837" s="1" t="s">
        <v>269</v>
      </c>
      <c r="G2837" s="1" t="s">
        <v>375</v>
      </c>
      <c r="H2837" s="20" t="n">
        <v>1700</v>
      </c>
      <c r="I2837" s="21" t="n">
        <v>20.12</v>
      </c>
      <c r="J2837" s="20" t="n">
        <f aca="false">H2837*I2837</f>
        <v>34204</v>
      </c>
      <c r="K2837" s="22" t="n">
        <v>1.15</v>
      </c>
      <c r="L2837" s="23" t="n">
        <f aca="false">H2837*K2837</f>
        <v>1955</v>
      </c>
      <c r="M2837" s="23" t="n">
        <v>2500</v>
      </c>
      <c r="N2837" s="24" t="n">
        <f aca="false">L2837-M2837</f>
        <v>-545</v>
      </c>
      <c r="O2837" s="25" t="n">
        <f aca="false">IF(L2837&gt;=M2837,1,0)</f>
        <v>0</v>
      </c>
      <c r="P2837" s="26" t="n">
        <v>0.7309</v>
      </c>
      <c r="Q2837" s="26" t="n">
        <v>0.098</v>
      </c>
      <c r="R2837" s="25" t="n">
        <v>78</v>
      </c>
      <c r="S2837" s="21" t="n">
        <v>10</v>
      </c>
    </row>
    <row r="2838" customFormat="false" ht="15" hidden="false" customHeight="true" outlineLevel="0" collapsed="false">
      <c r="A2838" s="19" t="n">
        <v>46119</v>
      </c>
      <c r="B2838" s="1" t="s">
        <v>497</v>
      </c>
      <c r="C2838" s="1" t="s">
        <v>164</v>
      </c>
      <c r="D2838" s="1" t="n">
        <v>25</v>
      </c>
      <c r="E2838" s="1" t="s">
        <v>152</v>
      </c>
      <c r="F2838" s="1" t="s">
        <v>503</v>
      </c>
      <c r="G2838" s="1" t="s">
        <v>504</v>
      </c>
      <c r="H2838" s="20" t="n">
        <v>1050</v>
      </c>
      <c r="I2838" s="21" t="n">
        <v>22.51</v>
      </c>
      <c r="J2838" s="20" t="n">
        <f aca="false">H2838*I2838</f>
        <v>23635.5</v>
      </c>
      <c r="K2838" s="22" t="n">
        <v>1.5</v>
      </c>
      <c r="L2838" s="23" t="n">
        <f aca="false">H2838*K2838</f>
        <v>1575</v>
      </c>
      <c r="M2838" s="23" t="n">
        <v>2500</v>
      </c>
      <c r="N2838" s="24" t="n">
        <f aca="false">L2838-M2838</f>
        <v>-925</v>
      </c>
      <c r="O2838" s="25" t="n">
        <f aca="false">IF(L2838&gt;=M2838,1,0)</f>
        <v>0</v>
      </c>
      <c r="P2838" s="26" t="n">
        <v>0.5374</v>
      </c>
      <c r="Q2838" s="26" t="n">
        <v>0.0831</v>
      </c>
      <c r="R2838" s="25" t="n">
        <v>84</v>
      </c>
      <c r="S2838" s="21" t="n">
        <v>8</v>
      </c>
    </row>
    <row r="2839" customFormat="false" ht="15" hidden="false" customHeight="true" outlineLevel="0" collapsed="false">
      <c r="A2839" s="19" t="n">
        <v>46119</v>
      </c>
      <c r="B2839" s="1" t="s">
        <v>497</v>
      </c>
      <c r="C2839" s="1" t="s">
        <v>164</v>
      </c>
      <c r="D2839" s="1" t="n">
        <v>26</v>
      </c>
      <c r="E2839" s="1" t="s">
        <v>16</v>
      </c>
      <c r="F2839" s="1" t="s">
        <v>502</v>
      </c>
      <c r="G2839" s="1" t="s">
        <v>508</v>
      </c>
      <c r="H2839" s="20" t="n">
        <v>1350</v>
      </c>
      <c r="I2839" s="21" t="n">
        <v>18.16</v>
      </c>
      <c r="J2839" s="20" t="n">
        <f aca="false">H2839*I2839</f>
        <v>24516</v>
      </c>
      <c r="K2839" s="22" t="n">
        <v>1.48</v>
      </c>
      <c r="L2839" s="23" t="n">
        <f aca="false">H2839*K2839</f>
        <v>1998</v>
      </c>
      <c r="M2839" s="23" t="n">
        <v>2500</v>
      </c>
      <c r="N2839" s="24" t="n">
        <f aca="false">L2839-M2839</f>
        <v>-502</v>
      </c>
      <c r="O2839" s="25" t="n">
        <f aca="false">IF(L2839&gt;=M2839,1,0)</f>
        <v>0</v>
      </c>
      <c r="P2839" s="26" t="n">
        <v>0.6276</v>
      </c>
      <c r="Q2839" s="26" t="n">
        <v>0.0752</v>
      </c>
      <c r="R2839" s="25" t="n">
        <v>76</v>
      </c>
      <c r="S2839" s="21" t="n">
        <v>8</v>
      </c>
    </row>
    <row r="2840" customFormat="false" ht="15" hidden="false" customHeight="true" outlineLevel="0" collapsed="false">
      <c r="A2840" s="19" t="n">
        <v>46119</v>
      </c>
      <c r="B2840" s="1" t="s">
        <v>497</v>
      </c>
      <c r="C2840" s="1" t="s">
        <v>164</v>
      </c>
      <c r="D2840" s="1" t="n">
        <v>27</v>
      </c>
      <c r="E2840" s="1" t="s">
        <v>219</v>
      </c>
      <c r="F2840" s="1" t="s">
        <v>505</v>
      </c>
      <c r="G2840" s="1" t="s">
        <v>506</v>
      </c>
      <c r="H2840" s="20" t="n">
        <v>1450</v>
      </c>
      <c r="I2840" s="21" t="n">
        <v>10.96</v>
      </c>
      <c r="J2840" s="20" t="n">
        <f aca="false">H2840*I2840</f>
        <v>15892</v>
      </c>
      <c r="K2840" s="22" t="n">
        <v>1</v>
      </c>
      <c r="L2840" s="23" t="n">
        <f aca="false">H2840*K2840</f>
        <v>1450</v>
      </c>
      <c r="M2840" s="23" t="n">
        <v>2500</v>
      </c>
      <c r="N2840" s="24" t="n">
        <f aca="false">L2840-M2840</f>
        <v>-1050</v>
      </c>
      <c r="O2840" s="25" t="n">
        <f aca="false">IF(L2840&gt;=M2840,1,0)</f>
        <v>0</v>
      </c>
      <c r="P2840" s="26" t="n">
        <v>0.5647</v>
      </c>
      <c r="Q2840" s="26" t="n">
        <v>0.1049</v>
      </c>
      <c r="R2840" s="25" t="n">
        <v>60</v>
      </c>
      <c r="S2840" s="21" t="n">
        <v>8</v>
      </c>
    </row>
    <row r="2841" customFormat="false" ht="15" hidden="false" customHeight="true" outlineLevel="0" collapsed="false">
      <c r="A2841" s="19" t="n">
        <v>46119</v>
      </c>
      <c r="B2841" s="1" t="s">
        <v>497</v>
      </c>
      <c r="C2841" s="1" t="s">
        <v>164</v>
      </c>
      <c r="D2841" s="1" t="n">
        <v>28</v>
      </c>
      <c r="E2841" s="1" t="s">
        <v>16</v>
      </c>
      <c r="F2841" s="1" t="s">
        <v>502</v>
      </c>
      <c r="G2841" s="1" t="s">
        <v>508</v>
      </c>
      <c r="H2841" s="20" t="n">
        <v>1100</v>
      </c>
      <c r="I2841" s="21" t="n">
        <v>18.16</v>
      </c>
      <c r="J2841" s="20" t="n">
        <f aca="false">H2841*I2841</f>
        <v>19976</v>
      </c>
      <c r="K2841" s="22" t="n">
        <v>1.48</v>
      </c>
      <c r="L2841" s="23" t="n">
        <f aca="false">H2841*K2841</f>
        <v>1628</v>
      </c>
      <c r="M2841" s="23" t="n">
        <v>2500</v>
      </c>
      <c r="N2841" s="24" t="n">
        <f aca="false">L2841-M2841</f>
        <v>-872</v>
      </c>
      <c r="O2841" s="25" t="n">
        <f aca="false">IF(L2841&gt;=M2841,1,0)</f>
        <v>0</v>
      </c>
      <c r="P2841" s="26" t="n">
        <v>0.5154</v>
      </c>
      <c r="Q2841" s="26" t="n">
        <v>0.1081</v>
      </c>
      <c r="R2841" s="25" t="n">
        <v>80</v>
      </c>
      <c r="S2841" s="21" t="n">
        <v>8</v>
      </c>
    </row>
    <row r="2842" customFormat="false" ht="15" hidden="false" customHeight="true" outlineLevel="0" collapsed="false">
      <c r="A2842" s="19" t="n">
        <v>46119</v>
      </c>
      <c r="B2842" s="1" t="s">
        <v>497</v>
      </c>
      <c r="C2842" s="1" t="s">
        <v>164</v>
      </c>
      <c r="D2842" s="1" t="n">
        <v>29</v>
      </c>
      <c r="E2842" s="1" t="s">
        <v>10</v>
      </c>
      <c r="F2842" s="1" t="s">
        <v>207</v>
      </c>
      <c r="G2842" s="1" t="s">
        <v>208</v>
      </c>
      <c r="H2842" s="20" t="n">
        <v>1880</v>
      </c>
      <c r="I2842" s="21" t="n">
        <v>19.05</v>
      </c>
      <c r="J2842" s="20" t="n">
        <f aca="false">H2842*I2842</f>
        <v>35814</v>
      </c>
      <c r="K2842" s="22" t="n">
        <v>1.83</v>
      </c>
      <c r="L2842" s="23" t="n">
        <f aca="false">H2842*K2842</f>
        <v>3440.4</v>
      </c>
      <c r="M2842" s="23" t="n">
        <v>2500</v>
      </c>
      <c r="N2842" s="24" t="n">
        <f aca="false">L2842-M2842</f>
        <v>940.4</v>
      </c>
      <c r="O2842" s="25" t="n">
        <f aca="false">IF(L2842&gt;=M2842,1,0)</f>
        <v>1</v>
      </c>
      <c r="P2842" s="26" t="n">
        <v>0.9505</v>
      </c>
      <c r="Q2842" s="26" t="n">
        <v>0.078</v>
      </c>
      <c r="R2842" s="25" t="n">
        <v>78</v>
      </c>
      <c r="S2842" s="21" t="n">
        <v>8</v>
      </c>
    </row>
    <row r="2843" customFormat="false" ht="15" hidden="false" customHeight="true" outlineLevel="0" collapsed="false">
      <c r="A2843" s="19" t="n">
        <v>46119</v>
      </c>
      <c r="B2843" s="1" t="s">
        <v>497</v>
      </c>
      <c r="C2843" s="1" t="s">
        <v>164</v>
      </c>
      <c r="D2843" s="1" t="n">
        <v>30</v>
      </c>
      <c r="E2843" s="1" t="s">
        <v>10</v>
      </c>
      <c r="F2843" s="1" t="s">
        <v>160</v>
      </c>
      <c r="G2843" s="1" t="s">
        <v>161</v>
      </c>
      <c r="H2843" s="20" t="n">
        <v>1600</v>
      </c>
      <c r="I2843" s="21" t="n">
        <v>22.05</v>
      </c>
      <c r="J2843" s="20" t="n">
        <f aca="false">H2843*I2843</f>
        <v>35280</v>
      </c>
      <c r="K2843" s="22" t="n">
        <v>1.83</v>
      </c>
      <c r="L2843" s="23" t="n">
        <f aca="false">H2843*K2843</f>
        <v>2928</v>
      </c>
      <c r="M2843" s="23" t="n">
        <v>2500</v>
      </c>
      <c r="N2843" s="24" t="n">
        <f aca="false">L2843-M2843</f>
        <v>428</v>
      </c>
      <c r="O2843" s="25" t="n">
        <f aca="false">IF(L2843&gt;=M2843,1,0)</f>
        <v>1</v>
      </c>
      <c r="P2843" s="26" t="n">
        <v>0.9088</v>
      </c>
      <c r="Q2843" s="26" t="n">
        <v>0.0963</v>
      </c>
      <c r="R2843" s="25" t="n">
        <v>79</v>
      </c>
      <c r="S2843" s="21" t="n">
        <v>8</v>
      </c>
    </row>
    <row r="2844" customFormat="false" ht="15" hidden="false" customHeight="true" outlineLevel="0" collapsed="false">
      <c r="A2844" s="19" t="n">
        <v>46119</v>
      </c>
      <c r="B2844" s="1" t="s">
        <v>497</v>
      </c>
      <c r="C2844" s="1" t="s">
        <v>164</v>
      </c>
      <c r="D2844" s="1" t="n">
        <v>31</v>
      </c>
      <c r="E2844" s="1" t="s">
        <v>219</v>
      </c>
      <c r="F2844" s="1" t="s">
        <v>505</v>
      </c>
      <c r="G2844" s="1" t="s">
        <v>506</v>
      </c>
      <c r="H2844" s="20" t="n">
        <v>1600</v>
      </c>
      <c r="I2844" s="21" t="n">
        <v>10.96</v>
      </c>
      <c r="J2844" s="20" t="n">
        <f aca="false">H2844*I2844</f>
        <v>17536</v>
      </c>
      <c r="K2844" s="22" t="n">
        <v>1</v>
      </c>
      <c r="L2844" s="23" t="n">
        <f aca="false">H2844*K2844</f>
        <v>1600</v>
      </c>
      <c r="M2844" s="23" t="n">
        <v>2500</v>
      </c>
      <c r="N2844" s="24" t="n">
        <f aca="false">L2844-M2844</f>
        <v>-900</v>
      </c>
      <c r="O2844" s="25" t="n">
        <f aca="false">IF(L2844&gt;=M2844,1,0)</f>
        <v>0</v>
      </c>
      <c r="P2844" s="26" t="n">
        <v>0.6064</v>
      </c>
      <c r="Q2844" s="26" t="n">
        <v>0.1276</v>
      </c>
      <c r="R2844" s="25" t="n">
        <v>65</v>
      </c>
      <c r="S2844" s="21" t="n">
        <v>8</v>
      </c>
    </row>
    <row r="2845" customFormat="false" ht="15" hidden="false" customHeight="true" outlineLevel="0" collapsed="false">
      <c r="A2845" s="19" t="n">
        <v>46119</v>
      </c>
      <c r="B2845" s="1" t="s">
        <v>497</v>
      </c>
      <c r="C2845" s="1" t="s">
        <v>164</v>
      </c>
      <c r="D2845" s="1" t="n">
        <v>32</v>
      </c>
      <c r="E2845" s="1" t="s">
        <v>16</v>
      </c>
      <c r="F2845" s="1" t="s">
        <v>502</v>
      </c>
      <c r="G2845" s="1" t="s">
        <v>508</v>
      </c>
      <c r="H2845" s="20" t="n">
        <v>1350</v>
      </c>
      <c r="I2845" s="21" t="n">
        <v>18.16</v>
      </c>
      <c r="J2845" s="20" t="n">
        <f aca="false">H2845*I2845</f>
        <v>24516</v>
      </c>
      <c r="K2845" s="22" t="n">
        <v>1.48</v>
      </c>
      <c r="L2845" s="23" t="n">
        <f aca="false">H2845*K2845</f>
        <v>1998</v>
      </c>
      <c r="M2845" s="23" t="n">
        <v>2500</v>
      </c>
      <c r="N2845" s="24" t="n">
        <f aca="false">L2845-M2845</f>
        <v>-502</v>
      </c>
      <c r="O2845" s="25" t="n">
        <f aca="false">IF(L2845&gt;=M2845,1,0)</f>
        <v>0</v>
      </c>
      <c r="P2845" s="26" t="n">
        <v>0.6601</v>
      </c>
      <c r="Q2845" s="26" t="n">
        <v>0.0432</v>
      </c>
      <c r="R2845" s="25" t="n">
        <v>76</v>
      </c>
      <c r="S2845" s="21" t="n">
        <v>8</v>
      </c>
    </row>
    <row r="2846" customFormat="false" ht="15" hidden="false" customHeight="true" outlineLevel="0" collapsed="false">
      <c r="A2846" s="19" t="n">
        <v>46119</v>
      </c>
      <c r="B2846" s="1" t="s">
        <v>497</v>
      </c>
      <c r="C2846" s="1" t="s">
        <v>190</v>
      </c>
      <c r="D2846" s="1" t="n">
        <v>33</v>
      </c>
      <c r="E2846" s="1" t="s">
        <v>16</v>
      </c>
      <c r="F2846" s="1" t="s">
        <v>300</v>
      </c>
      <c r="G2846" s="1" t="s">
        <v>260</v>
      </c>
      <c r="H2846" s="20" t="n">
        <v>2000</v>
      </c>
      <c r="I2846" s="21" t="n">
        <v>17.42</v>
      </c>
      <c r="J2846" s="20" t="n">
        <f aca="false">H2846*I2846</f>
        <v>34840</v>
      </c>
      <c r="K2846" s="22" t="n">
        <v>1.4</v>
      </c>
      <c r="L2846" s="23" t="n">
        <f aca="false">H2846*K2846</f>
        <v>2800</v>
      </c>
      <c r="M2846" s="23" t="n">
        <v>2500</v>
      </c>
      <c r="N2846" s="24" t="n">
        <f aca="false">L2846-M2846</f>
        <v>300</v>
      </c>
      <c r="O2846" s="25" t="n">
        <f aca="false">IF(L2846&gt;=M2846,1,0)</f>
        <v>1</v>
      </c>
      <c r="P2846" s="26" t="n">
        <v>0.808727948003714</v>
      </c>
      <c r="Q2846" s="26" t="n">
        <v>0.0995452248610409</v>
      </c>
      <c r="R2846" s="25" t="n">
        <v>67</v>
      </c>
      <c r="S2846" s="21" t="n">
        <v>10</v>
      </c>
    </row>
    <row r="2847" customFormat="false" ht="15" hidden="false" customHeight="true" outlineLevel="0" collapsed="false">
      <c r="A2847" s="19" t="n">
        <v>46119</v>
      </c>
      <c r="B2847" s="1" t="s">
        <v>497</v>
      </c>
      <c r="C2847" s="1" t="s">
        <v>190</v>
      </c>
      <c r="D2847" s="1" t="n">
        <v>34</v>
      </c>
      <c r="E2847" s="1" t="s">
        <v>16</v>
      </c>
      <c r="F2847" s="1" t="s">
        <v>300</v>
      </c>
      <c r="G2847" s="1" t="s">
        <v>260</v>
      </c>
      <c r="H2847" s="20" t="n">
        <v>2350</v>
      </c>
      <c r="I2847" s="21" t="n">
        <v>16.66</v>
      </c>
      <c r="J2847" s="20" t="n">
        <f aca="false">H2847*I2847</f>
        <v>39151</v>
      </c>
      <c r="K2847" s="22" t="n">
        <v>1.4</v>
      </c>
      <c r="L2847" s="23" t="n">
        <f aca="false">H2847*K2847</f>
        <v>3290</v>
      </c>
      <c r="M2847" s="23" t="n">
        <v>2500</v>
      </c>
      <c r="N2847" s="24" t="n">
        <f aca="false">L2847-M2847</f>
        <v>790</v>
      </c>
      <c r="O2847" s="25" t="n">
        <f aca="false">IF(L2847&gt;=M2847,1,0)</f>
        <v>1</v>
      </c>
      <c r="P2847" s="26" t="n">
        <v>0.973905472636816</v>
      </c>
      <c r="Q2847" s="26" t="n">
        <v>0.0778723404255319</v>
      </c>
      <c r="R2847" s="25" t="n">
        <v>78</v>
      </c>
      <c r="S2847" s="21" t="n">
        <v>10</v>
      </c>
    </row>
    <row r="2848" customFormat="false" ht="15" hidden="false" customHeight="true" outlineLevel="0" collapsed="false">
      <c r="A2848" s="19" t="n">
        <v>46119</v>
      </c>
      <c r="B2848" s="1" t="s">
        <v>497</v>
      </c>
      <c r="C2848" s="1" t="s">
        <v>190</v>
      </c>
      <c r="D2848" s="1" t="n">
        <v>35</v>
      </c>
      <c r="E2848" s="1" t="s">
        <v>16</v>
      </c>
      <c r="F2848" s="1" t="s">
        <v>300</v>
      </c>
      <c r="G2848" s="1" t="s">
        <v>260</v>
      </c>
      <c r="H2848" s="20" t="n">
        <v>1800</v>
      </c>
      <c r="I2848" s="21" t="n">
        <v>17.42</v>
      </c>
      <c r="J2848" s="20" t="n">
        <f aca="false">H2848*I2848</f>
        <v>31356</v>
      </c>
      <c r="K2848" s="22" t="n">
        <v>1.4</v>
      </c>
      <c r="L2848" s="23" t="n">
        <f aca="false">H2848*K2848</f>
        <v>2520</v>
      </c>
      <c r="M2848" s="23" t="n">
        <v>2500</v>
      </c>
      <c r="N2848" s="24" t="n">
        <f aca="false">L2848-M2848</f>
        <v>20</v>
      </c>
      <c r="O2848" s="25" t="n">
        <f aca="false">IF(L2848&gt;=M2848,1,0)</f>
        <v>1</v>
      </c>
      <c r="P2848" s="26" t="n">
        <v>0.765153733528551</v>
      </c>
      <c r="Q2848" s="26" t="n">
        <v>0.119292237442922</v>
      </c>
      <c r="R2848" s="25" t="n">
        <v>75</v>
      </c>
      <c r="S2848" s="21" t="n">
        <v>10</v>
      </c>
    </row>
    <row r="2849" customFormat="false" ht="15" hidden="false" customHeight="true" outlineLevel="0" collapsed="false">
      <c r="A2849" s="19" t="n">
        <v>46119</v>
      </c>
      <c r="B2849" s="1" t="s">
        <v>497</v>
      </c>
      <c r="C2849" s="1" t="s">
        <v>190</v>
      </c>
      <c r="D2849" s="1" t="n">
        <v>36</v>
      </c>
      <c r="E2849" s="1" t="s">
        <v>16</v>
      </c>
      <c r="F2849" s="1" t="s">
        <v>501</v>
      </c>
      <c r="G2849" s="1" t="s">
        <v>260</v>
      </c>
      <c r="H2849" s="20" t="n">
        <v>1700</v>
      </c>
      <c r="I2849" s="21" t="n">
        <v>19.19</v>
      </c>
      <c r="J2849" s="20" t="n">
        <f aca="false">H2849*I2849</f>
        <v>32623</v>
      </c>
      <c r="K2849" s="22" t="n">
        <v>1.51</v>
      </c>
      <c r="L2849" s="23" t="n">
        <f aca="false">H2849*K2849</f>
        <v>2567</v>
      </c>
      <c r="M2849" s="23" t="n">
        <v>2500</v>
      </c>
      <c r="N2849" s="24" t="n">
        <f aca="false">L2849-M2849</f>
        <v>67</v>
      </c>
      <c r="O2849" s="25" t="n">
        <f aca="false">IF(L2849&gt;=M2849,1,0)</f>
        <v>1</v>
      </c>
      <c r="P2849" s="26" t="n">
        <v>0.783453410182517</v>
      </c>
      <c r="Q2849" s="26" t="n">
        <v>0.131034482758621</v>
      </c>
      <c r="R2849" s="25" t="n">
        <v>67</v>
      </c>
      <c r="S2849" s="21" t="n">
        <v>10</v>
      </c>
    </row>
    <row r="2850" customFormat="false" ht="15" hidden="false" customHeight="true" outlineLevel="0" collapsed="false">
      <c r="A2850" s="19" t="n">
        <v>46119</v>
      </c>
      <c r="B2850" s="1" t="s">
        <v>497</v>
      </c>
      <c r="C2850" s="1" t="s">
        <v>190</v>
      </c>
      <c r="D2850" s="1" t="n">
        <v>37</v>
      </c>
      <c r="E2850" s="1" t="s">
        <v>16</v>
      </c>
      <c r="F2850" s="1" t="s">
        <v>300</v>
      </c>
      <c r="G2850" s="1" t="s">
        <v>260</v>
      </c>
      <c r="H2850" s="20" t="n">
        <v>2100</v>
      </c>
      <c r="I2850" s="21" t="n">
        <v>16.66</v>
      </c>
      <c r="J2850" s="20" t="n">
        <f aca="false">H2850*I2850</f>
        <v>34986</v>
      </c>
      <c r="K2850" s="22" t="n">
        <v>1.4</v>
      </c>
      <c r="L2850" s="23" t="n">
        <f aca="false">H2850*K2850</f>
        <v>2940</v>
      </c>
      <c r="M2850" s="23" t="n">
        <v>2500</v>
      </c>
      <c r="N2850" s="24" t="n">
        <f aca="false">L2850-M2850</f>
        <v>440</v>
      </c>
      <c r="O2850" s="25" t="n">
        <f aca="false">IF(L2850&gt;=M2850,1,0)</f>
        <v>1</v>
      </c>
      <c r="P2850" s="26" t="n">
        <v>0.901236476043277</v>
      </c>
      <c r="Q2850" s="26" t="n">
        <v>0.095169775227164</v>
      </c>
      <c r="R2850" s="25" t="n">
        <v>75</v>
      </c>
      <c r="S2850" s="21" t="n">
        <v>10</v>
      </c>
    </row>
    <row r="2851" customFormat="false" ht="15" hidden="false" customHeight="true" outlineLevel="0" collapsed="false">
      <c r="A2851" s="19" t="n">
        <v>46119</v>
      </c>
      <c r="B2851" s="1" t="s">
        <v>497</v>
      </c>
      <c r="C2851" s="1" t="s">
        <v>190</v>
      </c>
      <c r="D2851" s="1" t="n">
        <v>38</v>
      </c>
      <c r="E2851" s="1" t="s">
        <v>16</v>
      </c>
      <c r="F2851" s="1" t="s">
        <v>300</v>
      </c>
      <c r="G2851" s="1" t="s">
        <v>260</v>
      </c>
      <c r="H2851" s="20" t="n">
        <v>2360</v>
      </c>
      <c r="I2851" s="21" t="n">
        <v>16.66</v>
      </c>
      <c r="J2851" s="20" t="n">
        <f aca="false">H2851*I2851</f>
        <v>39317.6</v>
      </c>
      <c r="K2851" s="22" t="n">
        <v>1.4</v>
      </c>
      <c r="L2851" s="23" t="n">
        <f aca="false">H2851*K2851</f>
        <v>3304</v>
      </c>
      <c r="M2851" s="23" t="n">
        <v>2500</v>
      </c>
      <c r="N2851" s="24" t="n">
        <f aca="false">L2851-M2851</f>
        <v>804</v>
      </c>
      <c r="O2851" s="25" t="n">
        <f aca="false">IF(L2851&gt;=M2851,1,0)</f>
        <v>1</v>
      </c>
      <c r="P2851" s="26" t="n">
        <v>0.930814393939394</v>
      </c>
      <c r="Q2851" s="26" t="n">
        <v>0.0726600985221675</v>
      </c>
      <c r="R2851" s="25" t="n">
        <v>82</v>
      </c>
      <c r="S2851" s="21" t="n">
        <v>10</v>
      </c>
    </row>
    <row r="2852" customFormat="false" ht="15" hidden="false" customHeight="true" outlineLevel="0" collapsed="false">
      <c r="A2852" s="19" t="n">
        <v>46120</v>
      </c>
      <c r="B2852" s="1" t="s">
        <v>497</v>
      </c>
      <c r="C2852" s="1" t="s">
        <v>138</v>
      </c>
      <c r="D2852" s="1" t="n">
        <v>1</v>
      </c>
      <c r="E2852" s="1" t="s">
        <v>13</v>
      </c>
      <c r="F2852" s="1" t="s">
        <v>234</v>
      </c>
      <c r="G2852" s="1" t="s">
        <v>149</v>
      </c>
      <c r="H2852" s="20" t="n">
        <v>1500</v>
      </c>
      <c r="I2852" s="21" t="n">
        <v>20.83</v>
      </c>
      <c r="J2852" s="20" t="n">
        <f aca="false">H2852*I2852</f>
        <v>31245</v>
      </c>
      <c r="K2852" s="22" t="n">
        <v>2.2</v>
      </c>
      <c r="L2852" s="23" t="n">
        <f aca="false">H2852*K2852</f>
        <v>3300</v>
      </c>
      <c r="M2852" s="23" t="n">
        <v>2500</v>
      </c>
      <c r="N2852" s="24" t="n">
        <f aca="false">L2852-M2852</f>
        <v>800.000000000001</v>
      </c>
      <c r="O2852" s="25" t="n">
        <f aca="false">IF(L2852&gt;=M2852,1,0)</f>
        <v>1</v>
      </c>
      <c r="P2852" s="26" t="n">
        <v>0.8467</v>
      </c>
      <c r="Q2852" s="26" t="n">
        <v>0.143</v>
      </c>
      <c r="R2852" s="25" t="n">
        <v>76</v>
      </c>
      <c r="S2852" s="21" t="n">
        <v>8</v>
      </c>
    </row>
    <row r="2853" customFormat="false" ht="15" hidden="false" customHeight="true" outlineLevel="0" collapsed="false">
      <c r="A2853" s="19" t="n">
        <v>46120</v>
      </c>
      <c r="B2853" s="1" t="s">
        <v>497</v>
      </c>
      <c r="C2853" s="1" t="s">
        <v>138</v>
      </c>
      <c r="D2853" s="1" t="n">
        <v>2</v>
      </c>
      <c r="E2853" s="1" t="s">
        <v>13</v>
      </c>
      <c r="F2853" s="1" t="s">
        <v>482</v>
      </c>
      <c r="G2853" s="1" t="s">
        <v>149</v>
      </c>
      <c r="H2853" s="20" t="n">
        <v>2000</v>
      </c>
      <c r="I2853" s="21" t="n">
        <v>12.91</v>
      </c>
      <c r="J2853" s="20" t="n">
        <f aca="false">H2853*I2853</f>
        <v>25820</v>
      </c>
      <c r="K2853" s="22" t="n">
        <v>1</v>
      </c>
      <c r="L2853" s="23" t="n">
        <f aca="false">H2853*K2853</f>
        <v>2000</v>
      </c>
      <c r="M2853" s="23" t="n">
        <v>2500</v>
      </c>
      <c r="N2853" s="24" t="n">
        <f aca="false">L2853-M2853</f>
        <v>-500</v>
      </c>
      <c r="O2853" s="25" t="n">
        <f aca="false">IF(L2853&gt;=M2853,1,0)</f>
        <v>0</v>
      </c>
      <c r="P2853" s="26" t="n">
        <v>0.8607</v>
      </c>
      <c r="Q2853" s="26" t="n">
        <v>0.0928</v>
      </c>
      <c r="R2853" s="25" t="n">
        <v>62</v>
      </c>
      <c r="S2853" s="21" t="n">
        <v>8</v>
      </c>
    </row>
    <row r="2854" customFormat="false" ht="15" hidden="false" customHeight="true" outlineLevel="0" collapsed="false">
      <c r="A2854" s="19" t="n">
        <v>46120</v>
      </c>
      <c r="B2854" s="1" t="s">
        <v>497</v>
      </c>
      <c r="C2854" s="1" t="s">
        <v>138</v>
      </c>
      <c r="D2854" s="1" t="n">
        <v>3</v>
      </c>
      <c r="E2854" s="1" t="s">
        <v>13</v>
      </c>
      <c r="F2854" s="1" t="s">
        <v>472</v>
      </c>
      <c r="G2854" s="1" t="s">
        <v>149</v>
      </c>
      <c r="H2854" s="20" t="n">
        <v>1200</v>
      </c>
      <c r="I2854" s="21" t="n">
        <v>21.71</v>
      </c>
      <c r="J2854" s="20" t="n">
        <f aca="false">H2854*I2854</f>
        <v>26052</v>
      </c>
      <c r="K2854" s="22" t="n">
        <v>1.5</v>
      </c>
      <c r="L2854" s="23" t="n">
        <f aca="false">H2854*K2854</f>
        <v>1800</v>
      </c>
      <c r="M2854" s="23" t="n">
        <v>2500</v>
      </c>
      <c r="N2854" s="24" t="n">
        <f aca="false">L2854-M2854</f>
        <v>-700</v>
      </c>
      <c r="O2854" s="25" t="n">
        <f aca="false">IF(L2854&gt;=M2854,1,0)</f>
        <v>0</v>
      </c>
      <c r="P2854" s="26" t="n">
        <v>0.7177</v>
      </c>
      <c r="Q2854" s="26" t="n">
        <v>0.145</v>
      </c>
      <c r="R2854" s="25" t="n">
        <v>74</v>
      </c>
      <c r="S2854" s="21" t="n">
        <v>8</v>
      </c>
    </row>
    <row r="2855" customFormat="false" ht="15" hidden="false" customHeight="true" outlineLevel="0" collapsed="false">
      <c r="A2855" s="19" t="n">
        <v>46120</v>
      </c>
      <c r="B2855" s="1" t="s">
        <v>497</v>
      </c>
      <c r="C2855" s="1" t="s">
        <v>138</v>
      </c>
      <c r="D2855" s="1" t="n">
        <v>4</v>
      </c>
      <c r="E2855" s="1" t="s">
        <v>145</v>
      </c>
      <c r="F2855" s="1" t="s">
        <v>418</v>
      </c>
      <c r="G2855" s="1" t="s">
        <v>419</v>
      </c>
      <c r="H2855" s="20" t="n">
        <v>1320</v>
      </c>
      <c r="I2855" s="21" t="n">
        <v>21.43</v>
      </c>
      <c r="J2855" s="20" t="n">
        <f aca="false">H2855*I2855</f>
        <v>28287.6</v>
      </c>
      <c r="K2855" s="22" t="n">
        <v>2.2</v>
      </c>
      <c r="L2855" s="23" t="n">
        <f aca="false">H2855*K2855</f>
        <v>2904</v>
      </c>
      <c r="M2855" s="23" t="n">
        <v>2500</v>
      </c>
      <c r="N2855" s="24" t="n">
        <f aca="false">L2855-M2855</f>
        <v>404</v>
      </c>
      <c r="O2855" s="25" t="n">
        <f aca="false">IF(L2855&gt;=M2855,1,0)</f>
        <v>1</v>
      </c>
      <c r="P2855" s="26" t="n">
        <v>0.8101</v>
      </c>
      <c r="Q2855" s="26" t="n">
        <v>0.1021</v>
      </c>
      <c r="R2855" s="25" t="n">
        <v>74</v>
      </c>
      <c r="S2855" s="21" t="n">
        <v>8</v>
      </c>
    </row>
    <row r="2856" customFormat="false" ht="15" hidden="false" customHeight="true" outlineLevel="0" collapsed="false">
      <c r="A2856" s="19" t="n">
        <v>46120</v>
      </c>
      <c r="B2856" s="1" t="s">
        <v>497</v>
      </c>
      <c r="C2856" s="1" t="s">
        <v>138</v>
      </c>
      <c r="D2856" s="1" t="n">
        <v>5</v>
      </c>
      <c r="E2856" s="1" t="s">
        <v>13</v>
      </c>
      <c r="F2856" s="1" t="s">
        <v>482</v>
      </c>
      <c r="G2856" s="1" t="s">
        <v>149</v>
      </c>
      <c r="H2856" s="20" t="n">
        <v>1900</v>
      </c>
      <c r="I2856" s="21" t="n">
        <v>12.91</v>
      </c>
      <c r="J2856" s="20" t="n">
        <f aca="false">H2856*I2856</f>
        <v>24529</v>
      </c>
      <c r="K2856" s="22" t="n">
        <v>1</v>
      </c>
      <c r="L2856" s="23" t="n">
        <f aca="false">H2856*K2856</f>
        <v>1900</v>
      </c>
      <c r="M2856" s="23" t="n">
        <v>2500</v>
      </c>
      <c r="N2856" s="24" t="n">
        <f aca="false">L2856-M2856</f>
        <v>-600</v>
      </c>
      <c r="O2856" s="25" t="n">
        <f aca="false">IF(L2856&gt;=M2856,1,0)</f>
        <v>0</v>
      </c>
      <c r="P2856" s="26" t="n">
        <v>0.8144</v>
      </c>
      <c r="Q2856" s="26" t="n">
        <v>0.1018</v>
      </c>
      <c r="R2856" s="25" t="n">
        <v>62</v>
      </c>
      <c r="S2856" s="21" t="n">
        <v>8</v>
      </c>
    </row>
    <row r="2857" customFormat="false" ht="15" hidden="false" customHeight="true" outlineLevel="0" collapsed="false">
      <c r="A2857" s="19" t="n">
        <v>46120</v>
      </c>
      <c r="B2857" s="1" t="s">
        <v>497</v>
      </c>
      <c r="C2857" s="1" t="s">
        <v>138</v>
      </c>
      <c r="D2857" s="1" t="n">
        <v>6</v>
      </c>
      <c r="E2857" s="1" t="s">
        <v>401</v>
      </c>
      <c r="F2857" s="1" t="s">
        <v>512</v>
      </c>
      <c r="G2857" s="1" t="s">
        <v>513</v>
      </c>
      <c r="H2857" s="20" t="n">
        <v>850</v>
      </c>
      <c r="I2857" s="21" t="n">
        <v>34.47</v>
      </c>
      <c r="J2857" s="20" t="n">
        <f aca="false">H2857*I2857</f>
        <v>29299.5</v>
      </c>
      <c r="K2857" s="22" t="n">
        <v>2.75</v>
      </c>
      <c r="L2857" s="23" t="n">
        <f aca="false">H2857*K2857</f>
        <v>2337.5</v>
      </c>
      <c r="M2857" s="23" t="n">
        <v>2500</v>
      </c>
      <c r="N2857" s="24" t="n">
        <f aca="false">L2857-M2857</f>
        <v>-162.5</v>
      </c>
      <c r="O2857" s="25" t="n">
        <f aca="false">IF(L2857&gt;=M2857,1,0)</f>
        <v>0</v>
      </c>
      <c r="P2857" s="26" t="n">
        <v>0.6888</v>
      </c>
      <c r="Q2857" s="26" t="n">
        <v>0.1559</v>
      </c>
      <c r="R2857" s="25" t="n">
        <v>90</v>
      </c>
      <c r="S2857" s="21" t="n">
        <v>8</v>
      </c>
    </row>
    <row r="2858" customFormat="false" ht="15" hidden="false" customHeight="true" outlineLevel="0" collapsed="false">
      <c r="A2858" s="19" t="n">
        <v>46120</v>
      </c>
      <c r="B2858" s="1" t="s">
        <v>497</v>
      </c>
      <c r="C2858" s="1" t="s">
        <v>138</v>
      </c>
      <c r="D2858" s="1" t="n">
        <v>7</v>
      </c>
      <c r="E2858" s="1" t="s">
        <v>13</v>
      </c>
      <c r="F2858" s="1" t="s">
        <v>199</v>
      </c>
      <c r="G2858" s="1" t="s">
        <v>149</v>
      </c>
      <c r="H2858" s="20" t="n">
        <v>1600</v>
      </c>
      <c r="I2858" s="21" t="n">
        <v>20.43</v>
      </c>
      <c r="J2858" s="20" t="n">
        <f aca="false">H2858*I2858</f>
        <v>32688</v>
      </c>
      <c r="K2858" s="22" t="n">
        <v>2.2</v>
      </c>
      <c r="L2858" s="23" t="n">
        <f aca="false">H2858*K2858</f>
        <v>3520</v>
      </c>
      <c r="M2858" s="23" t="n">
        <v>2500</v>
      </c>
      <c r="N2858" s="24" t="n">
        <f aca="false">L2858-M2858</f>
        <v>1020</v>
      </c>
      <c r="O2858" s="25" t="n">
        <f aca="false">IF(L2858&gt;=M2858,1,0)</f>
        <v>1</v>
      </c>
      <c r="P2858" s="26" t="n">
        <v>0.8648</v>
      </c>
      <c r="Q2858" s="26" t="n">
        <v>0.1144</v>
      </c>
      <c r="R2858" s="25" t="n">
        <v>75</v>
      </c>
      <c r="S2858" s="21" t="n">
        <v>8</v>
      </c>
    </row>
    <row r="2859" customFormat="false" ht="15" hidden="false" customHeight="true" outlineLevel="0" collapsed="false">
      <c r="A2859" s="19" t="n">
        <v>46120</v>
      </c>
      <c r="B2859" s="1" t="s">
        <v>497</v>
      </c>
      <c r="C2859" s="1" t="s">
        <v>138</v>
      </c>
      <c r="D2859" s="1" t="n">
        <v>8</v>
      </c>
      <c r="E2859" s="1" t="s">
        <v>13</v>
      </c>
      <c r="F2859" s="1" t="s">
        <v>472</v>
      </c>
      <c r="G2859" s="1" t="s">
        <v>149</v>
      </c>
      <c r="H2859" s="20" t="n">
        <v>1350</v>
      </c>
      <c r="I2859" s="21" t="n">
        <v>21.71</v>
      </c>
      <c r="J2859" s="20" t="n">
        <f aca="false">H2859*I2859</f>
        <v>29308.5</v>
      </c>
      <c r="K2859" s="22" t="n">
        <v>1.5</v>
      </c>
      <c r="L2859" s="23" t="n">
        <f aca="false">H2859*K2859</f>
        <v>2025</v>
      </c>
      <c r="M2859" s="23" t="n">
        <v>2500</v>
      </c>
      <c r="N2859" s="24" t="n">
        <f aca="false">L2859-M2859</f>
        <v>-475</v>
      </c>
      <c r="O2859" s="25" t="n">
        <f aca="false">IF(L2859&gt;=M2859,1,0)</f>
        <v>0</v>
      </c>
      <c r="P2859" s="26" t="n">
        <v>0.7917</v>
      </c>
      <c r="Q2859" s="26" t="n">
        <v>0.1185</v>
      </c>
      <c r="R2859" s="25" t="n">
        <v>75</v>
      </c>
      <c r="S2859" s="21" t="n">
        <v>8</v>
      </c>
    </row>
    <row r="2860" customFormat="false" ht="15" hidden="false" customHeight="true" outlineLevel="0" collapsed="false">
      <c r="A2860" s="19" t="n">
        <v>46120</v>
      </c>
      <c r="B2860" s="1" t="s">
        <v>497</v>
      </c>
      <c r="C2860" s="1" t="s">
        <v>138</v>
      </c>
      <c r="D2860" s="1" t="n">
        <v>9</v>
      </c>
      <c r="E2860" s="1" t="s">
        <v>16</v>
      </c>
      <c r="F2860" s="1" t="s">
        <v>481</v>
      </c>
      <c r="G2860" s="1" t="s">
        <v>514</v>
      </c>
      <c r="H2860" s="20" t="n">
        <v>900</v>
      </c>
      <c r="I2860" s="21" t="n">
        <v>17.84</v>
      </c>
      <c r="J2860" s="20" t="n">
        <f aca="false">H2860*I2860</f>
        <v>16056</v>
      </c>
      <c r="K2860" s="22" t="n">
        <v>1.4</v>
      </c>
      <c r="L2860" s="23" t="n">
        <f aca="false">H2860*K2860</f>
        <v>1260</v>
      </c>
      <c r="M2860" s="23" t="n">
        <v>2500</v>
      </c>
      <c r="N2860" s="24" t="n">
        <f aca="false">L2860-M2860</f>
        <v>-1240</v>
      </c>
      <c r="O2860" s="25" t="n">
        <f aca="false">IF(L2860&gt;=M2860,1,0)</f>
        <v>0</v>
      </c>
      <c r="P2860" s="26" t="n">
        <v>0.483</v>
      </c>
      <c r="Q2860" s="26" t="n">
        <v>0.1429</v>
      </c>
      <c r="R2860" s="25" t="n">
        <v>66</v>
      </c>
      <c r="S2860" s="21" t="n">
        <v>8</v>
      </c>
    </row>
    <row r="2861" customFormat="false" ht="15" hidden="false" customHeight="true" outlineLevel="0" collapsed="false">
      <c r="A2861" s="19" t="n">
        <v>46120</v>
      </c>
      <c r="B2861" s="1" t="s">
        <v>497</v>
      </c>
      <c r="C2861" s="1" t="s">
        <v>138</v>
      </c>
      <c r="D2861" s="1" t="n">
        <v>10</v>
      </c>
      <c r="E2861" s="1" t="s">
        <v>16</v>
      </c>
      <c r="F2861" s="1" t="s">
        <v>502</v>
      </c>
      <c r="G2861" s="1" t="s">
        <v>508</v>
      </c>
      <c r="H2861" s="20" t="n">
        <v>1400</v>
      </c>
      <c r="I2861" s="21" t="n">
        <v>18.16</v>
      </c>
      <c r="J2861" s="20" t="n">
        <f aca="false">H2861*I2861</f>
        <v>25424</v>
      </c>
      <c r="K2861" s="22" t="n">
        <v>1.48</v>
      </c>
      <c r="L2861" s="23" t="n">
        <f aca="false">H2861*K2861</f>
        <v>2072</v>
      </c>
      <c r="M2861" s="23" t="n">
        <v>2500</v>
      </c>
      <c r="N2861" s="24" t="n">
        <f aca="false">L2861-M2861</f>
        <v>-428</v>
      </c>
      <c r="O2861" s="25" t="n">
        <f aca="false">IF(L2861&gt;=M2861,1,0)</f>
        <v>0</v>
      </c>
      <c r="P2861" s="26" t="n">
        <v>0.711</v>
      </c>
      <c r="Q2861" s="26" t="n">
        <v>0.1308</v>
      </c>
      <c r="R2861" s="25" t="n">
        <v>72</v>
      </c>
      <c r="S2861" s="21" t="n">
        <v>8</v>
      </c>
    </row>
    <row r="2862" customFormat="false" ht="15" hidden="false" customHeight="true" outlineLevel="0" collapsed="false">
      <c r="A2862" s="19" t="n">
        <v>46120</v>
      </c>
      <c r="B2862" s="1" t="s">
        <v>497</v>
      </c>
      <c r="C2862" s="1" t="s">
        <v>138</v>
      </c>
      <c r="D2862" s="1" t="n">
        <v>11</v>
      </c>
      <c r="E2862" s="1" t="s">
        <v>16</v>
      </c>
      <c r="F2862" s="1" t="s">
        <v>427</v>
      </c>
      <c r="G2862" s="1" t="s">
        <v>434</v>
      </c>
      <c r="H2862" s="20" t="n">
        <v>650</v>
      </c>
      <c r="I2862" s="21" t="n">
        <v>22.31</v>
      </c>
      <c r="J2862" s="20" t="n">
        <f aca="false">H2862*I2862</f>
        <v>14501.5</v>
      </c>
      <c r="K2862" s="22" t="n">
        <v>1.45</v>
      </c>
      <c r="L2862" s="23" t="n">
        <f aca="false">H2862*K2862</f>
        <v>942.5</v>
      </c>
      <c r="M2862" s="23" t="n">
        <v>2500</v>
      </c>
      <c r="N2862" s="24" t="n">
        <f aca="false">L2862-M2862</f>
        <v>-1557.5</v>
      </c>
      <c r="O2862" s="25" t="n">
        <f aca="false">IF(L2862&gt;=M2862,1,0)</f>
        <v>0</v>
      </c>
      <c r="P2862" s="26" t="n">
        <v>0.3861</v>
      </c>
      <c r="Q2862" s="26" t="n">
        <v>0.2599</v>
      </c>
      <c r="R2862" s="25" t="n">
        <v>74</v>
      </c>
      <c r="S2862" s="21" t="n">
        <v>8</v>
      </c>
    </row>
    <row r="2863" customFormat="false" ht="15" hidden="false" customHeight="true" outlineLevel="0" collapsed="false">
      <c r="A2863" s="19" t="n">
        <v>46120</v>
      </c>
      <c r="B2863" s="1" t="s">
        <v>497</v>
      </c>
      <c r="C2863" s="1" t="s">
        <v>138</v>
      </c>
      <c r="D2863" s="1" t="n">
        <v>12</v>
      </c>
      <c r="E2863" s="1" t="s">
        <v>10</v>
      </c>
      <c r="F2863" s="1" t="s">
        <v>515</v>
      </c>
      <c r="G2863" s="1" t="s">
        <v>516</v>
      </c>
      <c r="H2863" s="20" t="n">
        <v>700</v>
      </c>
      <c r="I2863" s="21" t="n">
        <v>15.78</v>
      </c>
      <c r="J2863" s="20" t="n">
        <f aca="false">H2863*I2863</f>
        <v>11046</v>
      </c>
      <c r="K2863" s="22" t="n">
        <v>1.26</v>
      </c>
      <c r="L2863" s="23" t="n">
        <f aca="false">H2863*K2863</f>
        <v>882</v>
      </c>
      <c r="M2863" s="23" t="n">
        <v>2500</v>
      </c>
      <c r="N2863" s="24" t="n">
        <f aca="false">L2863-M2863</f>
        <v>-1618</v>
      </c>
      <c r="O2863" s="25" t="n">
        <f aca="false">IF(L2863&gt;=M2863,1,0)</f>
        <v>0</v>
      </c>
      <c r="P2863" s="26" t="n">
        <v>0.2998</v>
      </c>
      <c r="Q2863" s="26" t="n">
        <v>0.181</v>
      </c>
      <c r="R2863" s="25" t="n">
        <v>74</v>
      </c>
      <c r="S2863" s="21" t="n">
        <v>8</v>
      </c>
    </row>
    <row r="2864" customFormat="false" ht="15" hidden="false" customHeight="true" outlineLevel="0" collapsed="false">
      <c r="A2864" s="19" t="n">
        <v>46120</v>
      </c>
      <c r="B2864" s="1" t="s">
        <v>497</v>
      </c>
      <c r="C2864" s="1" t="s">
        <v>138</v>
      </c>
      <c r="D2864" s="1" t="n">
        <v>13</v>
      </c>
      <c r="E2864" s="1" t="s">
        <v>10</v>
      </c>
      <c r="F2864" s="1" t="s">
        <v>167</v>
      </c>
      <c r="G2864" s="1" t="s">
        <v>208</v>
      </c>
      <c r="H2864" s="20" t="n">
        <v>1800</v>
      </c>
      <c r="I2864" s="21" t="n">
        <v>18.43</v>
      </c>
      <c r="J2864" s="20" t="n">
        <f aca="false">H2864*I2864</f>
        <v>33174</v>
      </c>
      <c r="K2864" s="22" t="n">
        <v>1.53</v>
      </c>
      <c r="L2864" s="23" t="n">
        <f aca="false">H2864*K2864</f>
        <v>2754</v>
      </c>
      <c r="M2864" s="23" t="n">
        <v>2500</v>
      </c>
      <c r="N2864" s="24" t="n">
        <f aca="false">L2864-M2864</f>
        <v>254</v>
      </c>
      <c r="O2864" s="25" t="n">
        <f aca="false">IF(L2864&gt;=M2864,1,0)</f>
        <v>1</v>
      </c>
      <c r="P2864" s="26" t="n">
        <v>0.9005</v>
      </c>
      <c r="Q2864" s="26" t="n">
        <v>0.1124</v>
      </c>
      <c r="R2864" s="25" t="n">
        <v>75</v>
      </c>
      <c r="S2864" s="21" t="n">
        <v>8</v>
      </c>
    </row>
    <row r="2865" customFormat="false" ht="15" hidden="false" customHeight="true" outlineLevel="0" collapsed="false">
      <c r="A2865" s="19" t="n">
        <v>46120</v>
      </c>
      <c r="B2865" s="1" t="s">
        <v>497</v>
      </c>
      <c r="C2865" s="1" t="s">
        <v>138</v>
      </c>
      <c r="D2865" s="1" t="n">
        <v>14</v>
      </c>
      <c r="E2865" s="1" t="s">
        <v>10</v>
      </c>
      <c r="F2865" s="1" t="s">
        <v>160</v>
      </c>
      <c r="G2865" s="1" t="s">
        <v>161</v>
      </c>
      <c r="H2865" s="20" t="n">
        <v>1350</v>
      </c>
      <c r="I2865" s="21" t="n">
        <v>22.05</v>
      </c>
      <c r="J2865" s="20" t="n">
        <f aca="false">H2865*I2865</f>
        <v>29767.5</v>
      </c>
      <c r="K2865" s="22" t="n">
        <v>1.83</v>
      </c>
      <c r="L2865" s="23" t="n">
        <f aca="false">H2865*K2865</f>
        <v>2470.5</v>
      </c>
      <c r="M2865" s="23" t="n">
        <v>2500</v>
      </c>
      <c r="N2865" s="24" t="n">
        <f aca="false">L2865-M2865</f>
        <v>-29.5</v>
      </c>
      <c r="O2865" s="25" t="n">
        <f aca="false">IF(L2865&gt;=M2865,1,0)</f>
        <v>0</v>
      </c>
      <c r="P2865" s="26" t="n">
        <v>0.838</v>
      </c>
      <c r="Q2865" s="26" t="n">
        <v>0.149</v>
      </c>
      <c r="R2865" s="25" t="n">
        <v>73</v>
      </c>
      <c r="S2865" s="21" t="n">
        <v>8</v>
      </c>
    </row>
    <row r="2866" customFormat="false" ht="15" hidden="false" customHeight="true" outlineLevel="0" collapsed="false">
      <c r="A2866" s="19" t="n">
        <v>46120</v>
      </c>
      <c r="B2866" s="1" t="s">
        <v>497</v>
      </c>
      <c r="C2866" s="1" t="s">
        <v>138</v>
      </c>
      <c r="D2866" s="1" t="n">
        <v>15</v>
      </c>
      <c r="E2866" s="1" t="s">
        <v>10</v>
      </c>
      <c r="F2866" s="1" t="s">
        <v>167</v>
      </c>
      <c r="G2866" s="1" t="s">
        <v>161</v>
      </c>
      <c r="H2866" s="20" t="n">
        <v>2000</v>
      </c>
      <c r="I2866" s="21" t="n">
        <v>18.43</v>
      </c>
      <c r="J2866" s="20" t="n">
        <f aca="false">H2866*I2866</f>
        <v>36860</v>
      </c>
      <c r="K2866" s="22" t="n">
        <v>1.83</v>
      </c>
      <c r="L2866" s="23" t="n">
        <f aca="false">H2866*K2866</f>
        <v>3660</v>
      </c>
      <c r="M2866" s="23" t="n">
        <v>2500</v>
      </c>
      <c r="N2866" s="24" t="n">
        <f aca="false">L2866-M2866</f>
        <v>1160</v>
      </c>
      <c r="O2866" s="25" t="n">
        <f aca="false">IF(L2866&gt;=M2866,1,0)</f>
        <v>1</v>
      </c>
      <c r="P2866" s="26" t="n">
        <v>0.9675</v>
      </c>
      <c r="Q2866" s="26" t="n">
        <v>0.1376</v>
      </c>
      <c r="R2866" s="25" t="n">
        <v>77</v>
      </c>
      <c r="S2866" s="21" t="n">
        <v>8</v>
      </c>
    </row>
    <row r="2867" customFormat="false" ht="15" hidden="false" customHeight="true" outlineLevel="0" collapsed="false">
      <c r="A2867" s="19" t="n">
        <v>46120</v>
      </c>
      <c r="B2867" s="1" t="s">
        <v>497</v>
      </c>
      <c r="C2867" s="1" t="s">
        <v>138</v>
      </c>
      <c r="D2867" s="1" t="n">
        <v>16</v>
      </c>
      <c r="E2867" s="1" t="s">
        <v>10</v>
      </c>
      <c r="F2867" s="1" t="s">
        <v>488</v>
      </c>
      <c r="G2867" s="1" t="s">
        <v>489</v>
      </c>
      <c r="H2867" s="20" t="n">
        <v>1800</v>
      </c>
      <c r="I2867" s="21" t="n">
        <v>15.86</v>
      </c>
      <c r="J2867" s="20" t="n">
        <f aca="false">H2867*I2867</f>
        <v>28548</v>
      </c>
      <c r="K2867" s="22" t="n">
        <v>1.46</v>
      </c>
      <c r="L2867" s="23" t="n">
        <f aca="false">H2867*K2867</f>
        <v>2628</v>
      </c>
      <c r="M2867" s="23" t="n">
        <v>2500</v>
      </c>
      <c r="N2867" s="24" t="n">
        <f aca="false">L2867-M2867</f>
        <v>128</v>
      </c>
      <c r="O2867" s="25" t="n">
        <f aca="false">IF(L2867&gt;=M2867,1,0)</f>
        <v>1</v>
      </c>
      <c r="P2867" s="26" t="n">
        <v>0.7877</v>
      </c>
      <c r="Q2867" s="26" t="n">
        <v>0.0861</v>
      </c>
      <c r="R2867" s="25" t="n">
        <v>68</v>
      </c>
      <c r="S2867" s="21" t="n">
        <v>8</v>
      </c>
    </row>
    <row r="2868" customFormat="false" ht="15" hidden="false" customHeight="true" outlineLevel="0" collapsed="false">
      <c r="A2868" s="19" t="n">
        <v>46120</v>
      </c>
      <c r="B2868" s="1" t="s">
        <v>497</v>
      </c>
      <c r="C2868" s="1" t="s">
        <v>164</v>
      </c>
      <c r="D2868" s="1" t="n">
        <v>17</v>
      </c>
      <c r="E2868" s="1" t="s">
        <v>10</v>
      </c>
      <c r="F2868" s="1" t="s">
        <v>492</v>
      </c>
      <c r="G2868" s="1" t="s">
        <v>493</v>
      </c>
      <c r="H2868" s="20" t="n">
        <v>1550</v>
      </c>
      <c r="I2868" s="21" t="n">
        <v>23.17</v>
      </c>
      <c r="J2868" s="20" t="n">
        <f aca="false">H2868*I2868</f>
        <v>35913.5</v>
      </c>
      <c r="K2868" s="22" t="n">
        <v>1.67</v>
      </c>
      <c r="L2868" s="23" t="n">
        <f aca="false">H2868*K2868</f>
        <v>2588.5</v>
      </c>
      <c r="M2868" s="23" t="n">
        <v>2500</v>
      </c>
      <c r="N2868" s="24" t="n">
        <f aca="false">L2868-M2868</f>
        <v>88.5</v>
      </c>
      <c r="O2868" s="25" t="n">
        <f aca="false">IF(L2868&gt;=M2868,1,0)</f>
        <v>1</v>
      </c>
      <c r="P2868" s="26" t="n">
        <v>0.780388961321165</v>
      </c>
      <c r="Q2868" s="26" t="n">
        <v>0.0656887755102041</v>
      </c>
      <c r="R2868" s="25" t="n">
        <v>78</v>
      </c>
      <c r="S2868" s="21" t="n">
        <v>10</v>
      </c>
    </row>
    <row r="2869" customFormat="false" ht="15" hidden="false" customHeight="true" outlineLevel="0" collapsed="false">
      <c r="A2869" s="19" t="n">
        <v>46120</v>
      </c>
      <c r="B2869" s="1" t="s">
        <v>497</v>
      </c>
      <c r="C2869" s="1" t="s">
        <v>164</v>
      </c>
      <c r="D2869" s="1" t="n">
        <v>18</v>
      </c>
      <c r="E2869" s="1" t="s">
        <v>10</v>
      </c>
      <c r="F2869" s="1" t="s">
        <v>160</v>
      </c>
      <c r="G2869" s="1" t="s">
        <v>161</v>
      </c>
      <c r="H2869" s="20" t="n">
        <v>1650</v>
      </c>
      <c r="I2869" s="21" t="n">
        <v>22.05</v>
      </c>
      <c r="J2869" s="20" t="n">
        <f aca="false">H2869*I2869</f>
        <v>36382.5</v>
      </c>
      <c r="K2869" s="22" t="n">
        <v>1.83</v>
      </c>
      <c r="L2869" s="23" t="n">
        <f aca="false">H2869*K2869</f>
        <v>3019.5</v>
      </c>
      <c r="M2869" s="23" t="n">
        <v>2500</v>
      </c>
      <c r="N2869" s="24" t="n">
        <f aca="false">L2869-M2869</f>
        <v>519.5</v>
      </c>
      <c r="O2869" s="25" t="n">
        <f aca="false">IF(L2869&gt;=M2869,1,0)</f>
        <v>1</v>
      </c>
      <c r="P2869" s="26" t="n">
        <v>0.875</v>
      </c>
      <c r="Q2869" s="26" t="n">
        <v>0.0889252591380251</v>
      </c>
      <c r="R2869" s="25" t="n">
        <v>83</v>
      </c>
      <c r="S2869" s="21" t="n">
        <v>8</v>
      </c>
    </row>
    <row r="2870" customFormat="false" ht="15" hidden="false" customHeight="true" outlineLevel="0" collapsed="false">
      <c r="A2870" s="19" t="n">
        <v>46120</v>
      </c>
      <c r="B2870" s="1" t="s">
        <v>497</v>
      </c>
      <c r="C2870" s="1" t="s">
        <v>164</v>
      </c>
      <c r="D2870" s="1" t="n">
        <v>19</v>
      </c>
      <c r="E2870" s="1" t="s">
        <v>10</v>
      </c>
      <c r="F2870" s="1" t="s">
        <v>167</v>
      </c>
      <c r="G2870" s="1" t="s">
        <v>208</v>
      </c>
      <c r="H2870" s="20" t="n">
        <v>2100</v>
      </c>
      <c r="I2870" s="21" t="n">
        <v>19.05</v>
      </c>
      <c r="J2870" s="20" t="n">
        <f aca="false">H2870*I2870</f>
        <v>40005</v>
      </c>
      <c r="K2870" s="22" t="n">
        <v>1.83</v>
      </c>
      <c r="L2870" s="23" t="n">
        <f aca="false">H2870*K2870</f>
        <v>3843</v>
      </c>
      <c r="M2870" s="23" t="n">
        <v>2500</v>
      </c>
      <c r="N2870" s="24" t="n">
        <f aca="false">L2870-M2870</f>
        <v>1343</v>
      </c>
      <c r="O2870" s="25" t="n">
        <f aca="false">IF(L2870&gt;=M2870,1,0)</f>
        <v>1</v>
      </c>
      <c r="P2870" s="26" t="n">
        <v>1.00112612612613</v>
      </c>
      <c r="Q2870" s="26" t="n">
        <v>0.0767031919961887</v>
      </c>
      <c r="R2870" s="25" t="n">
        <v>82</v>
      </c>
      <c r="S2870" s="21" t="n">
        <v>8</v>
      </c>
    </row>
    <row r="2871" customFormat="false" ht="15" hidden="false" customHeight="true" outlineLevel="0" collapsed="false">
      <c r="A2871" s="19" t="n">
        <v>46120</v>
      </c>
      <c r="B2871" s="1" t="s">
        <v>497</v>
      </c>
      <c r="C2871" s="1" t="s">
        <v>164</v>
      </c>
      <c r="D2871" s="1" t="n">
        <v>20</v>
      </c>
      <c r="E2871" s="1" t="s">
        <v>10</v>
      </c>
      <c r="F2871" s="1" t="s">
        <v>488</v>
      </c>
      <c r="G2871" s="1" t="s">
        <v>489</v>
      </c>
      <c r="H2871" s="20" t="n">
        <v>1400</v>
      </c>
      <c r="I2871" s="21" t="n">
        <v>15.86</v>
      </c>
      <c r="J2871" s="20" t="n">
        <f aca="false">H2871*I2871</f>
        <v>22204</v>
      </c>
      <c r="K2871" s="22" t="n">
        <v>1.46</v>
      </c>
      <c r="L2871" s="23" t="n">
        <f aca="false">H2871*K2871</f>
        <v>2044</v>
      </c>
      <c r="M2871" s="23" t="n">
        <v>2500</v>
      </c>
      <c r="N2871" s="24" t="n">
        <f aca="false">L2871-M2871</f>
        <v>-456</v>
      </c>
      <c r="O2871" s="25" t="n">
        <f aca="false">IF(L2871&gt;=M2871,1,0)</f>
        <v>0</v>
      </c>
      <c r="P2871" s="26" t="n">
        <v>0.612693156732892</v>
      </c>
      <c r="Q2871" s="26" t="n">
        <v>0.0621181262729124</v>
      </c>
      <c r="R2871" s="25" t="n">
        <v>71</v>
      </c>
      <c r="S2871" s="21" t="n">
        <v>8</v>
      </c>
    </row>
    <row r="2872" customFormat="false" ht="15" hidden="false" customHeight="true" outlineLevel="0" collapsed="false">
      <c r="A2872" s="19" t="n">
        <v>46120</v>
      </c>
      <c r="B2872" s="1" t="s">
        <v>497</v>
      </c>
      <c r="C2872" s="1" t="s">
        <v>164</v>
      </c>
      <c r="D2872" s="1" t="n">
        <v>21</v>
      </c>
      <c r="E2872" s="1" t="s">
        <v>16</v>
      </c>
      <c r="F2872" s="1" t="s">
        <v>502</v>
      </c>
      <c r="G2872" s="1" t="s">
        <v>508</v>
      </c>
      <c r="H2872" s="20" t="n">
        <v>1400</v>
      </c>
      <c r="I2872" s="21" t="n">
        <v>18.16</v>
      </c>
      <c r="J2872" s="20" t="n">
        <f aca="false">H2872*I2872</f>
        <v>25424</v>
      </c>
      <c r="K2872" s="22" t="n">
        <v>1.48</v>
      </c>
      <c r="L2872" s="23" t="n">
        <f aca="false">H2872*K2872</f>
        <v>2072</v>
      </c>
      <c r="M2872" s="23" t="n">
        <v>2500</v>
      </c>
      <c r="N2872" s="24" t="n">
        <f aca="false">L2872-M2872</f>
        <v>-428</v>
      </c>
      <c r="O2872" s="25" t="n">
        <f aca="false">IF(L2872&gt;=M2872,1,0)</f>
        <v>0</v>
      </c>
      <c r="P2872" s="26" t="n">
        <v>0.627753086419753</v>
      </c>
      <c r="Q2872" s="26" t="n">
        <v>0.0660954712362301</v>
      </c>
      <c r="R2872" s="25" t="n">
        <v>75</v>
      </c>
      <c r="S2872" s="21" t="n">
        <v>8</v>
      </c>
    </row>
    <row r="2873" customFormat="false" ht="15" hidden="false" customHeight="true" outlineLevel="0" collapsed="false">
      <c r="A2873" s="19" t="n">
        <v>46120</v>
      </c>
      <c r="B2873" s="1" t="s">
        <v>497</v>
      </c>
      <c r="C2873" s="1" t="s">
        <v>164</v>
      </c>
      <c r="D2873" s="1" t="n">
        <v>22</v>
      </c>
      <c r="E2873" s="1" t="s">
        <v>10</v>
      </c>
      <c r="F2873" s="1" t="s">
        <v>492</v>
      </c>
      <c r="G2873" s="1" t="s">
        <v>493</v>
      </c>
      <c r="H2873" s="20" t="n">
        <v>1550</v>
      </c>
      <c r="I2873" s="21" t="n">
        <v>23.17</v>
      </c>
      <c r="J2873" s="20" t="n">
        <f aca="false">H2873*I2873</f>
        <v>35913.5</v>
      </c>
      <c r="K2873" s="22" t="n">
        <v>1.67</v>
      </c>
      <c r="L2873" s="23" t="n">
        <f aca="false">H2873*K2873</f>
        <v>2588.5</v>
      </c>
      <c r="M2873" s="23" t="n">
        <v>2500</v>
      </c>
      <c r="N2873" s="24" t="n">
        <f aca="false">L2873-M2873</f>
        <v>88.5</v>
      </c>
      <c r="O2873" s="25" t="n">
        <f aca="false">IF(L2873&gt;=M2873,1,0)</f>
        <v>1</v>
      </c>
      <c r="P2873" s="26" t="n">
        <v>0.7615245971162</v>
      </c>
      <c r="Q2873" s="26" t="n">
        <v>0.0937931034482759</v>
      </c>
      <c r="R2873" s="25" t="n">
        <v>77</v>
      </c>
      <c r="S2873" s="21" t="n">
        <v>10</v>
      </c>
    </row>
    <row r="2874" customFormat="false" ht="15" hidden="false" customHeight="true" outlineLevel="0" collapsed="false">
      <c r="A2874" s="19" t="n">
        <v>46120</v>
      </c>
      <c r="B2874" s="1" t="s">
        <v>497</v>
      </c>
      <c r="C2874" s="1" t="s">
        <v>164</v>
      </c>
      <c r="D2874" s="1" t="n">
        <v>23</v>
      </c>
      <c r="E2874" s="1" t="s">
        <v>22</v>
      </c>
      <c r="F2874" s="1" t="s">
        <v>269</v>
      </c>
      <c r="G2874" s="1" t="s">
        <v>500</v>
      </c>
      <c r="H2874" s="20" t="n">
        <v>1950</v>
      </c>
      <c r="I2874" s="21" t="n">
        <v>20.12</v>
      </c>
      <c r="J2874" s="20" t="n">
        <f aca="false">H2874*I2874</f>
        <v>39234</v>
      </c>
      <c r="K2874" s="22" t="n">
        <v>1.15</v>
      </c>
      <c r="L2874" s="23" t="n">
        <f aca="false">H2874*K2874</f>
        <v>2242.5</v>
      </c>
      <c r="M2874" s="23" t="n">
        <v>2500</v>
      </c>
      <c r="N2874" s="24" t="n">
        <f aca="false">L2874-M2874</f>
        <v>-257.5</v>
      </c>
      <c r="O2874" s="25" t="n">
        <f aca="false">IF(L2874&gt;=M2874,1,0)</f>
        <v>0</v>
      </c>
      <c r="P2874" s="26" t="n">
        <v>0.817375</v>
      </c>
      <c r="Q2874" s="26" t="n">
        <v>0.0742521367521368</v>
      </c>
      <c r="R2874" s="25" t="n">
        <v>78</v>
      </c>
      <c r="S2874" s="21" t="n">
        <v>10</v>
      </c>
    </row>
    <row r="2875" customFormat="false" ht="15" hidden="false" customHeight="true" outlineLevel="0" collapsed="false">
      <c r="A2875" s="19" t="n">
        <v>46120</v>
      </c>
      <c r="B2875" s="1" t="s">
        <v>497</v>
      </c>
      <c r="C2875" s="1" t="s">
        <v>164</v>
      </c>
      <c r="D2875" s="1" t="n">
        <v>24</v>
      </c>
      <c r="E2875" s="1" t="s">
        <v>22</v>
      </c>
      <c r="F2875" s="1" t="s">
        <v>269</v>
      </c>
      <c r="G2875" s="1" t="s">
        <v>375</v>
      </c>
      <c r="H2875" s="20" t="n">
        <v>1700</v>
      </c>
      <c r="I2875" s="21" t="n">
        <v>20.12</v>
      </c>
      <c r="J2875" s="20" t="n">
        <f aca="false">H2875*I2875</f>
        <v>34204</v>
      </c>
      <c r="K2875" s="22" t="n">
        <v>1.15</v>
      </c>
      <c r="L2875" s="23" t="n">
        <f aca="false">H2875*K2875</f>
        <v>1955</v>
      </c>
      <c r="M2875" s="23" t="n">
        <v>2500</v>
      </c>
      <c r="N2875" s="24" t="n">
        <f aca="false">L2875-M2875</f>
        <v>-545</v>
      </c>
      <c r="O2875" s="25" t="n">
        <f aca="false">IF(L2875&gt;=M2875,1,0)</f>
        <v>0</v>
      </c>
      <c r="P2875" s="26" t="n">
        <v>0.69520325203252</v>
      </c>
      <c r="Q2875" s="26" t="n">
        <v>0.0900798175598632</v>
      </c>
      <c r="R2875" s="25" t="n">
        <v>80</v>
      </c>
      <c r="S2875" s="21" t="n">
        <v>10</v>
      </c>
    </row>
    <row r="2876" customFormat="false" ht="15" hidden="false" customHeight="true" outlineLevel="0" collapsed="false">
      <c r="A2876" s="19" t="n">
        <v>46120</v>
      </c>
      <c r="B2876" s="1" t="s">
        <v>497</v>
      </c>
      <c r="C2876" s="1" t="s">
        <v>164</v>
      </c>
      <c r="D2876" s="1" t="n">
        <v>25</v>
      </c>
      <c r="E2876" s="1" t="s">
        <v>152</v>
      </c>
      <c r="F2876" s="1" t="s">
        <v>503</v>
      </c>
      <c r="G2876" s="1" t="s">
        <v>504</v>
      </c>
      <c r="H2876" s="20" t="n">
        <v>1050</v>
      </c>
      <c r="I2876" s="21" t="n">
        <v>22.51</v>
      </c>
      <c r="J2876" s="20" t="n">
        <f aca="false">H2876*I2876</f>
        <v>23635.5</v>
      </c>
      <c r="K2876" s="22" t="n">
        <v>1.5</v>
      </c>
      <c r="L2876" s="23" t="n">
        <f aca="false">H2876*K2876</f>
        <v>1575</v>
      </c>
      <c r="M2876" s="23" t="n">
        <v>2500</v>
      </c>
      <c r="N2876" s="24" t="n">
        <f aca="false">L2876-M2876</f>
        <v>-925</v>
      </c>
      <c r="O2876" s="25" t="n">
        <f aca="false">IF(L2876&gt;=M2876,1,0)</f>
        <v>0</v>
      </c>
      <c r="P2876" s="26" t="n">
        <v>0.560348506401138</v>
      </c>
      <c r="Q2876" s="26" t="n">
        <v>0.08</v>
      </c>
      <c r="R2876" s="25" t="n">
        <v>85</v>
      </c>
      <c r="S2876" s="21" t="n">
        <v>8</v>
      </c>
    </row>
    <row r="2877" customFormat="false" ht="15" hidden="false" customHeight="true" outlineLevel="0" collapsed="false">
      <c r="A2877" s="19" t="n">
        <v>46120</v>
      </c>
      <c r="B2877" s="1" t="s">
        <v>497</v>
      </c>
      <c r="C2877" s="1" t="s">
        <v>164</v>
      </c>
      <c r="D2877" s="1" t="n">
        <v>26</v>
      </c>
      <c r="E2877" s="1" t="s">
        <v>16</v>
      </c>
      <c r="F2877" s="1" t="s">
        <v>502</v>
      </c>
      <c r="G2877" s="1" t="s">
        <v>508</v>
      </c>
      <c r="H2877" s="20" t="n">
        <v>1500</v>
      </c>
      <c r="I2877" s="21" t="n">
        <v>18.16</v>
      </c>
      <c r="J2877" s="20" t="n">
        <f aca="false">H2877*I2877</f>
        <v>27240</v>
      </c>
      <c r="K2877" s="22" t="n">
        <v>1.48</v>
      </c>
      <c r="L2877" s="23" t="n">
        <f aca="false">H2877*K2877</f>
        <v>2220</v>
      </c>
      <c r="M2877" s="23" t="n">
        <v>2500</v>
      </c>
      <c r="N2877" s="24" t="n">
        <f aca="false">L2877-M2877</f>
        <v>-280</v>
      </c>
      <c r="O2877" s="25" t="n">
        <f aca="false">IF(L2877&gt;=M2877,1,0)</f>
        <v>0</v>
      </c>
      <c r="P2877" s="26" t="n">
        <v>0.702786377708978</v>
      </c>
      <c r="Q2877" s="26" t="n">
        <v>0.0719530102790015</v>
      </c>
      <c r="R2877" s="25" t="n">
        <v>80</v>
      </c>
      <c r="S2877" s="21" t="n">
        <v>8</v>
      </c>
    </row>
    <row r="2878" customFormat="false" ht="15" hidden="false" customHeight="true" outlineLevel="0" collapsed="false">
      <c r="A2878" s="19" t="n">
        <v>46120</v>
      </c>
      <c r="B2878" s="1" t="s">
        <v>497</v>
      </c>
      <c r="C2878" s="1" t="s">
        <v>164</v>
      </c>
      <c r="D2878" s="1" t="n">
        <v>27</v>
      </c>
      <c r="E2878" s="1" t="s">
        <v>219</v>
      </c>
      <c r="F2878" s="1" t="s">
        <v>505</v>
      </c>
      <c r="G2878" s="1" t="s">
        <v>506</v>
      </c>
      <c r="H2878" s="20" t="n">
        <v>2100</v>
      </c>
      <c r="I2878" s="21" t="n">
        <v>10.96</v>
      </c>
      <c r="J2878" s="20" t="n">
        <f aca="false">H2878*I2878</f>
        <v>23016</v>
      </c>
      <c r="K2878" s="22" t="n">
        <v>1</v>
      </c>
      <c r="L2878" s="23" t="n">
        <f aca="false">H2878*K2878</f>
        <v>2100</v>
      </c>
      <c r="M2878" s="23" t="n">
        <v>2500</v>
      </c>
      <c r="N2878" s="24" t="n">
        <f aca="false">L2878-M2878</f>
        <v>-400</v>
      </c>
      <c r="O2878" s="25" t="n">
        <f aca="false">IF(L2878&gt;=M2878,1,0)</f>
        <v>0</v>
      </c>
      <c r="P2878" s="26" t="n">
        <v>0.601253918495298</v>
      </c>
      <c r="Q2878" s="26" t="n">
        <v>0.0830065359477124</v>
      </c>
      <c r="R2878" s="25" t="n">
        <v>66</v>
      </c>
      <c r="S2878" s="21" t="n">
        <v>10</v>
      </c>
    </row>
    <row r="2879" customFormat="false" ht="15" hidden="false" customHeight="true" outlineLevel="0" collapsed="false">
      <c r="A2879" s="19" t="n">
        <v>46120</v>
      </c>
      <c r="B2879" s="1" t="s">
        <v>497</v>
      </c>
      <c r="C2879" s="1" t="s">
        <v>164</v>
      </c>
      <c r="D2879" s="1" t="n">
        <v>28</v>
      </c>
      <c r="E2879" s="1" t="s">
        <v>16</v>
      </c>
      <c r="F2879" s="1" t="s">
        <v>502</v>
      </c>
      <c r="G2879" s="1" t="s">
        <v>508</v>
      </c>
      <c r="H2879" s="20" t="n">
        <v>1300</v>
      </c>
      <c r="I2879" s="21" t="n">
        <v>18.16</v>
      </c>
      <c r="J2879" s="20" t="n">
        <f aca="false">H2879*I2879</f>
        <v>23608</v>
      </c>
      <c r="K2879" s="22" t="n">
        <v>1.48</v>
      </c>
      <c r="L2879" s="23" t="n">
        <f aca="false">H2879*K2879</f>
        <v>1924</v>
      </c>
      <c r="M2879" s="23" t="n">
        <v>2500</v>
      </c>
      <c r="N2879" s="24" t="n">
        <f aca="false">L2879-M2879</f>
        <v>-576</v>
      </c>
      <c r="O2879" s="25" t="n">
        <f aca="false">IF(L2879&gt;=M2879,1,0)</f>
        <v>0</v>
      </c>
      <c r="P2879" s="26" t="n">
        <v>0.607201646090535</v>
      </c>
      <c r="Q2879" s="26" t="n">
        <v>0.0892226148409894</v>
      </c>
      <c r="R2879" s="25" t="n">
        <v>82</v>
      </c>
      <c r="S2879" s="21" t="n">
        <v>8</v>
      </c>
    </row>
    <row r="2880" customFormat="false" ht="15" hidden="false" customHeight="true" outlineLevel="0" collapsed="false">
      <c r="A2880" s="19" t="n">
        <v>46120</v>
      </c>
      <c r="B2880" s="1" t="s">
        <v>497</v>
      </c>
      <c r="C2880" s="1" t="s">
        <v>164</v>
      </c>
      <c r="D2880" s="1" t="n">
        <v>29</v>
      </c>
      <c r="E2880" s="1" t="s">
        <v>10</v>
      </c>
      <c r="F2880" s="1" t="s">
        <v>207</v>
      </c>
      <c r="G2880" s="1" t="s">
        <v>208</v>
      </c>
      <c r="H2880" s="20" t="n">
        <v>1880</v>
      </c>
      <c r="I2880" s="21" t="n">
        <v>19.05</v>
      </c>
      <c r="J2880" s="20" t="n">
        <f aca="false">H2880*I2880</f>
        <v>35814</v>
      </c>
      <c r="K2880" s="22" t="n">
        <v>1.83</v>
      </c>
      <c r="L2880" s="23" t="n">
        <f aca="false">H2880*K2880</f>
        <v>3440.4</v>
      </c>
      <c r="M2880" s="23" t="n">
        <v>2500</v>
      </c>
      <c r="N2880" s="24" t="n">
        <f aca="false">L2880-M2880</f>
        <v>940.4</v>
      </c>
      <c r="O2880" s="25" t="n">
        <f aca="false">IF(L2880&gt;=M2880,1,0)</f>
        <v>1</v>
      </c>
      <c r="P2880" s="26" t="n">
        <v>0.96742301458671</v>
      </c>
      <c r="Q2880" s="26" t="n">
        <v>0.0595611285266458</v>
      </c>
      <c r="R2880" s="25" t="n">
        <v>76</v>
      </c>
      <c r="S2880" s="21" t="n">
        <v>8</v>
      </c>
    </row>
    <row r="2881" customFormat="false" ht="15" hidden="false" customHeight="true" outlineLevel="0" collapsed="false">
      <c r="A2881" s="19" t="n">
        <v>46120</v>
      </c>
      <c r="B2881" s="1" t="s">
        <v>497</v>
      </c>
      <c r="C2881" s="1" t="s">
        <v>164</v>
      </c>
      <c r="D2881" s="1" t="n">
        <v>30</v>
      </c>
      <c r="E2881" s="1" t="s">
        <v>10</v>
      </c>
      <c r="F2881" s="1" t="s">
        <v>160</v>
      </c>
      <c r="G2881" s="1" t="s">
        <v>161</v>
      </c>
      <c r="H2881" s="20" t="n">
        <v>1600</v>
      </c>
      <c r="I2881" s="21" t="n">
        <v>22.05</v>
      </c>
      <c r="J2881" s="20" t="n">
        <f aca="false">H2881*I2881</f>
        <v>35280</v>
      </c>
      <c r="K2881" s="22" t="n">
        <v>1.83</v>
      </c>
      <c r="L2881" s="23" t="n">
        <f aca="false">H2881*K2881</f>
        <v>2928</v>
      </c>
      <c r="M2881" s="23" t="n">
        <v>2500</v>
      </c>
      <c r="N2881" s="24" t="n">
        <f aca="false">L2881-M2881</f>
        <v>428</v>
      </c>
      <c r="O2881" s="25" t="n">
        <f aca="false">IF(L2881&gt;=M2881,1,0)</f>
        <v>1</v>
      </c>
      <c r="P2881" s="26" t="n">
        <v>0.949919224555735</v>
      </c>
      <c r="Q2881" s="26" t="n">
        <v>0.0992647058823529</v>
      </c>
      <c r="R2881" s="25" t="n">
        <v>79</v>
      </c>
      <c r="S2881" s="21" t="n">
        <v>8</v>
      </c>
    </row>
    <row r="2882" customFormat="false" ht="15" hidden="false" customHeight="true" outlineLevel="0" collapsed="false">
      <c r="A2882" s="19" t="n">
        <v>46120</v>
      </c>
      <c r="B2882" s="1" t="s">
        <v>497</v>
      </c>
      <c r="C2882" s="1" t="s">
        <v>164</v>
      </c>
      <c r="D2882" s="1" t="n">
        <v>31</v>
      </c>
      <c r="E2882" s="1" t="s">
        <v>219</v>
      </c>
      <c r="F2882" s="1" t="s">
        <v>505</v>
      </c>
      <c r="G2882" s="1" t="s">
        <v>506</v>
      </c>
      <c r="H2882" s="20" t="n">
        <v>2200</v>
      </c>
      <c r="I2882" s="21" t="n">
        <v>10.96</v>
      </c>
      <c r="J2882" s="20" t="n">
        <f aca="false">H2882*I2882</f>
        <v>24112</v>
      </c>
      <c r="K2882" s="22" t="n">
        <v>1</v>
      </c>
      <c r="L2882" s="23" t="n">
        <f aca="false">H2882*K2882</f>
        <v>2200</v>
      </c>
      <c r="M2882" s="23" t="n">
        <v>2500</v>
      </c>
      <c r="N2882" s="24" t="n">
        <f aca="false">L2882-M2882</f>
        <v>-300</v>
      </c>
      <c r="O2882" s="25" t="n">
        <f aca="false">IF(L2882&gt;=M2882,1,0)</f>
        <v>0</v>
      </c>
      <c r="P2882" s="26" t="n">
        <v>0.611669203450026</v>
      </c>
      <c r="Q2882" s="26" t="n">
        <v>0.11625</v>
      </c>
      <c r="R2882" s="25" t="n">
        <v>66</v>
      </c>
      <c r="S2882" s="21" t="n">
        <v>10</v>
      </c>
    </row>
    <row r="2883" customFormat="false" ht="15" hidden="false" customHeight="true" outlineLevel="0" collapsed="false">
      <c r="A2883" s="19" t="n">
        <v>46120</v>
      </c>
      <c r="B2883" s="1" t="s">
        <v>497</v>
      </c>
      <c r="C2883" s="1" t="s">
        <v>164</v>
      </c>
      <c r="D2883" s="1" t="n">
        <v>32</v>
      </c>
      <c r="E2883" s="1" t="s">
        <v>16</v>
      </c>
      <c r="F2883" s="1" t="s">
        <v>502</v>
      </c>
      <c r="G2883" s="1" t="s">
        <v>508</v>
      </c>
      <c r="H2883" s="20" t="n">
        <v>1400</v>
      </c>
      <c r="I2883" s="21" t="n">
        <v>18.16</v>
      </c>
      <c r="J2883" s="20" t="n">
        <f aca="false">H2883*I2883</f>
        <v>25424</v>
      </c>
      <c r="K2883" s="22" t="n">
        <v>1.48</v>
      </c>
      <c r="L2883" s="23" t="n">
        <f aca="false">H2883*K2883</f>
        <v>2072</v>
      </c>
      <c r="M2883" s="23" t="n">
        <v>2500</v>
      </c>
      <c r="N2883" s="24" t="n">
        <f aca="false">L2883-M2883</f>
        <v>-428</v>
      </c>
      <c r="O2883" s="25" t="n">
        <f aca="false">IF(L2883&gt;=M2883,1,0)</f>
        <v>0</v>
      </c>
      <c r="P2883" s="26" t="n">
        <v>0.70740122426266</v>
      </c>
      <c r="Q2883" s="26" t="n">
        <v>0.0458365164247517</v>
      </c>
      <c r="R2883" s="25" t="n">
        <v>74</v>
      </c>
      <c r="S2883" s="21" t="n">
        <v>8</v>
      </c>
    </row>
    <row r="2884" customFormat="false" ht="15" hidden="false" customHeight="true" outlineLevel="0" collapsed="false">
      <c r="A2884" s="19" t="n">
        <v>46120</v>
      </c>
      <c r="B2884" s="1" t="s">
        <v>497</v>
      </c>
      <c r="C2884" s="1" t="s">
        <v>190</v>
      </c>
      <c r="D2884" s="1" t="n">
        <v>33</v>
      </c>
      <c r="E2884" s="1" t="s">
        <v>16</v>
      </c>
      <c r="F2884" s="1" t="s">
        <v>300</v>
      </c>
      <c r="G2884" s="1" t="s">
        <v>260</v>
      </c>
      <c r="H2884" s="20" t="n">
        <v>2100</v>
      </c>
      <c r="I2884" s="21" t="n">
        <v>17.42</v>
      </c>
      <c r="J2884" s="20" t="n">
        <f aca="false">H2884*I2884</f>
        <v>36582</v>
      </c>
      <c r="K2884" s="22" t="n">
        <v>1.4</v>
      </c>
      <c r="L2884" s="23" t="n">
        <f aca="false">H2884*K2884</f>
        <v>2940</v>
      </c>
      <c r="M2884" s="23" t="n">
        <v>2500</v>
      </c>
      <c r="N2884" s="24" t="n">
        <f aca="false">L2884-M2884</f>
        <v>440</v>
      </c>
      <c r="O2884" s="25" t="n">
        <f aca="false">IF(L2884&gt;=M2884,1,0)</f>
        <v>1</v>
      </c>
      <c r="P2884" s="26" t="n">
        <v>0.861158192090396</v>
      </c>
      <c r="Q2884" s="26" t="n">
        <v>0.11531007751938</v>
      </c>
      <c r="R2884" s="25" t="n">
        <v>67</v>
      </c>
      <c r="S2884" s="21" t="n">
        <v>10</v>
      </c>
    </row>
    <row r="2885" customFormat="false" ht="15" hidden="false" customHeight="true" outlineLevel="0" collapsed="false">
      <c r="A2885" s="19" t="n">
        <v>46120</v>
      </c>
      <c r="B2885" s="1" t="s">
        <v>497</v>
      </c>
      <c r="C2885" s="1" t="s">
        <v>190</v>
      </c>
      <c r="D2885" s="1" t="n">
        <v>34</v>
      </c>
      <c r="E2885" s="1" t="s">
        <v>16</v>
      </c>
      <c r="F2885" s="1" t="s">
        <v>300</v>
      </c>
      <c r="G2885" s="1" t="s">
        <v>260</v>
      </c>
      <c r="H2885" s="20" t="n">
        <v>2310</v>
      </c>
      <c r="I2885" s="21" t="n">
        <v>16.66</v>
      </c>
      <c r="J2885" s="20" t="n">
        <f aca="false">H2885*I2885</f>
        <v>38484.6</v>
      </c>
      <c r="K2885" s="22" t="n">
        <v>1.4</v>
      </c>
      <c r="L2885" s="23" t="n">
        <f aca="false">H2885*K2885</f>
        <v>3234</v>
      </c>
      <c r="M2885" s="23" t="n">
        <v>2500</v>
      </c>
      <c r="N2885" s="24" t="n">
        <f aca="false">L2885-M2885</f>
        <v>734</v>
      </c>
      <c r="O2885" s="25" t="n">
        <f aca="false">IF(L2885&gt;=M2885,1,0)</f>
        <v>1</v>
      </c>
      <c r="P2885" s="26" t="n">
        <v>0.963078078078078</v>
      </c>
      <c r="Q2885" s="26" t="n">
        <v>0.077768014059754</v>
      </c>
      <c r="R2885" s="25" t="n">
        <v>78</v>
      </c>
      <c r="S2885" s="21" t="n">
        <v>10</v>
      </c>
    </row>
    <row r="2886" customFormat="false" ht="15" hidden="false" customHeight="true" outlineLevel="0" collapsed="false">
      <c r="A2886" s="19" t="n">
        <v>46120</v>
      </c>
      <c r="B2886" s="1" t="s">
        <v>497</v>
      </c>
      <c r="C2886" s="1" t="s">
        <v>190</v>
      </c>
      <c r="D2886" s="1" t="n">
        <v>35</v>
      </c>
      <c r="E2886" s="1" t="s">
        <v>16</v>
      </c>
      <c r="F2886" s="1" t="s">
        <v>300</v>
      </c>
      <c r="G2886" s="1" t="s">
        <v>260</v>
      </c>
      <c r="H2886" s="20" t="n">
        <v>2050</v>
      </c>
      <c r="I2886" s="21" t="n">
        <v>17.42</v>
      </c>
      <c r="J2886" s="20" t="n">
        <f aca="false">H2886*I2886</f>
        <v>35711</v>
      </c>
      <c r="K2886" s="22" t="n">
        <v>1.4</v>
      </c>
      <c r="L2886" s="23" t="n">
        <f aca="false">H2886*K2886</f>
        <v>2870</v>
      </c>
      <c r="M2886" s="23" t="n">
        <v>2500</v>
      </c>
      <c r="N2886" s="24" t="n">
        <f aca="false">L2886-M2886</f>
        <v>370</v>
      </c>
      <c r="O2886" s="25" t="n">
        <f aca="false">IF(L2886&gt;=M2886,1,0)</f>
        <v>1</v>
      </c>
      <c r="P2886" s="26" t="n">
        <v>0.875269607843137</v>
      </c>
      <c r="Q2886" s="26" t="n">
        <v>0.104513064133017</v>
      </c>
      <c r="R2886" s="25" t="n">
        <v>75</v>
      </c>
      <c r="S2886" s="21" t="n">
        <v>10</v>
      </c>
    </row>
    <row r="2887" customFormat="false" ht="15" hidden="false" customHeight="true" outlineLevel="0" collapsed="false">
      <c r="A2887" s="19" t="n">
        <v>46120</v>
      </c>
      <c r="B2887" s="1" t="s">
        <v>497</v>
      </c>
      <c r="C2887" s="1" t="s">
        <v>190</v>
      </c>
      <c r="D2887" s="1" t="n">
        <v>36</v>
      </c>
      <c r="E2887" s="1" t="s">
        <v>16</v>
      </c>
      <c r="F2887" s="1" t="s">
        <v>501</v>
      </c>
      <c r="G2887" s="1" t="s">
        <v>260</v>
      </c>
      <c r="H2887" s="20" t="n">
        <v>1600</v>
      </c>
      <c r="I2887" s="21" t="n">
        <v>19.19</v>
      </c>
      <c r="J2887" s="20" t="n">
        <f aca="false">H2887*I2887</f>
        <v>30704</v>
      </c>
      <c r="K2887" s="22" t="n">
        <v>1.51</v>
      </c>
      <c r="L2887" s="23" t="n">
        <f aca="false">H2887*K2887</f>
        <v>2416</v>
      </c>
      <c r="M2887" s="23" t="n">
        <v>2500</v>
      </c>
      <c r="N2887" s="24" t="n">
        <f aca="false">L2887-M2887</f>
        <v>-84</v>
      </c>
      <c r="O2887" s="25" t="n">
        <f aca="false">IF(L2887&gt;=M2887,1,0)</f>
        <v>0</v>
      </c>
      <c r="P2887" s="26" t="n">
        <v>0.743798449612403</v>
      </c>
      <c r="Q2887" s="26" t="n">
        <v>0.0842490842490843</v>
      </c>
      <c r="R2887" s="25" t="n">
        <v>67</v>
      </c>
      <c r="S2887" s="21" t="n">
        <v>10</v>
      </c>
    </row>
    <row r="2888" customFormat="false" ht="15" hidden="false" customHeight="true" outlineLevel="0" collapsed="false">
      <c r="A2888" s="19" t="n">
        <v>46120</v>
      </c>
      <c r="B2888" s="1" t="s">
        <v>497</v>
      </c>
      <c r="C2888" s="1" t="s">
        <v>190</v>
      </c>
      <c r="D2888" s="1" t="n">
        <v>37</v>
      </c>
      <c r="E2888" s="1" t="s">
        <v>16</v>
      </c>
      <c r="F2888" s="1" t="s">
        <v>300</v>
      </c>
      <c r="G2888" s="1" t="s">
        <v>260</v>
      </c>
      <c r="H2888" s="20" t="n">
        <v>2100</v>
      </c>
      <c r="I2888" s="21" t="n">
        <v>16.66</v>
      </c>
      <c r="J2888" s="20" t="n">
        <f aca="false">H2888*I2888</f>
        <v>34986</v>
      </c>
      <c r="K2888" s="22" t="n">
        <v>1.4</v>
      </c>
      <c r="L2888" s="23" t="n">
        <f aca="false">H2888*K2888</f>
        <v>2940</v>
      </c>
      <c r="M2888" s="23" t="n">
        <v>2500</v>
      </c>
      <c r="N2888" s="24" t="n">
        <f aca="false">L2888-M2888</f>
        <v>440</v>
      </c>
      <c r="O2888" s="25" t="n">
        <f aca="false">IF(L2888&gt;=M2888,1,0)</f>
        <v>1</v>
      </c>
      <c r="P2888" s="26" t="n">
        <v>0.925555555555556</v>
      </c>
      <c r="Q2888" s="26" t="n">
        <v>0.103854875283447</v>
      </c>
      <c r="R2888" s="25" t="n">
        <v>75</v>
      </c>
      <c r="S2888" s="21" t="n">
        <v>10</v>
      </c>
    </row>
    <row r="2889" customFormat="false" ht="15" hidden="false" customHeight="true" outlineLevel="0" collapsed="false">
      <c r="A2889" s="19" t="n">
        <v>46120</v>
      </c>
      <c r="B2889" s="1" t="s">
        <v>497</v>
      </c>
      <c r="C2889" s="1" t="s">
        <v>190</v>
      </c>
      <c r="D2889" s="1" t="n">
        <v>38</v>
      </c>
      <c r="E2889" s="1" t="s">
        <v>16</v>
      </c>
      <c r="F2889" s="1" t="s">
        <v>300</v>
      </c>
      <c r="G2889" s="1" t="s">
        <v>260</v>
      </c>
      <c r="H2889" s="20" t="n">
        <v>2310</v>
      </c>
      <c r="I2889" s="21" t="n">
        <v>16.66</v>
      </c>
      <c r="J2889" s="20" t="n">
        <f aca="false">H2889*I2889</f>
        <v>38484.6</v>
      </c>
      <c r="K2889" s="22" t="n">
        <v>1.4</v>
      </c>
      <c r="L2889" s="23" t="n">
        <f aca="false">H2889*K2889</f>
        <v>3234</v>
      </c>
      <c r="M2889" s="23" t="n">
        <v>2500</v>
      </c>
      <c r="N2889" s="24" t="n">
        <f aca="false">L2889-M2889</f>
        <v>734</v>
      </c>
      <c r="O2889" s="25" t="n">
        <f aca="false">IF(L2889&gt;=M2889,1,0)</f>
        <v>1</v>
      </c>
      <c r="P2889" s="26" t="n">
        <v>0.940483870967742</v>
      </c>
      <c r="Q2889" s="26" t="n">
        <v>0.0779547359597653</v>
      </c>
      <c r="R2889" s="25" t="n">
        <v>82</v>
      </c>
      <c r="S2889" s="21" t="n">
        <v>10</v>
      </c>
    </row>
    <row r="2890" customFormat="false" ht="15" hidden="false" customHeight="true" outlineLevel="0" collapsed="false">
      <c r="A2890" s="19" t="n">
        <v>46121</v>
      </c>
      <c r="B2890" s="1" t="s">
        <v>497</v>
      </c>
      <c r="C2890" s="1" t="s">
        <v>138</v>
      </c>
      <c r="D2890" s="1" t="n">
        <v>1</v>
      </c>
      <c r="E2890" s="1" t="s">
        <v>13</v>
      </c>
      <c r="F2890" s="1" t="s">
        <v>234</v>
      </c>
      <c r="G2890" s="1" t="s">
        <v>149</v>
      </c>
      <c r="H2890" s="20" t="n">
        <v>1550</v>
      </c>
      <c r="I2890" s="21" t="n">
        <v>20.83</v>
      </c>
      <c r="J2890" s="20" t="n">
        <f aca="false">H2890*I2890</f>
        <v>32286.5</v>
      </c>
      <c r="K2890" s="22" t="n">
        <v>2.2</v>
      </c>
      <c r="L2890" s="23" t="n">
        <f aca="false">H2890*K2890</f>
        <v>3410</v>
      </c>
      <c r="M2890" s="23" t="n">
        <v>2500</v>
      </c>
      <c r="N2890" s="24" t="n">
        <f aca="false">L2890-M2890</f>
        <v>910.000000000001</v>
      </c>
      <c r="O2890" s="25" t="n">
        <f aca="false">IF(L2890&gt;=M2890,1,0)</f>
        <v>1</v>
      </c>
      <c r="P2890" s="26" t="n">
        <v>0.8596</v>
      </c>
      <c r="Q2890" s="26" t="n">
        <v>0.143</v>
      </c>
      <c r="R2890" s="25" t="n">
        <v>76</v>
      </c>
      <c r="S2890" s="21" t="n">
        <v>8</v>
      </c>
    </row>
    <row r="2891" customFormat="false" ht="15" hidden="false" customHeight="true" outlineLevel="0" collapsed="false">
      <c r="A2891" s="19" t="n">
        <v>46121</v>
      </c>
      <c r="B2891" s="1" t="s">
        <v>497</v>
      </c>
      <c r="C2891" s="1" t="s">
        <v>138</v>
      </c>
      <c r="D2891" s="1" t="n">
        <v>2</v>
      </c>
      <c r="E2891" s="1" t="s">
        <v>13</v>
      </c>
      <c r="F2891" s="1" t="s">
        <v>517</v>
      </c>
      <c r="G2891" s="1" t="s">
        <v>149</v>
      </c>
      <c r="H2891" s="20" t="n">
        <v>1350</v>
      </c>
      <c r="I2891" s="21" t="n">
        <v>12.91</v>
      </c>
      <c r="J2891" s="20" t="n">
        <f aca="false">H2891*I2891</f>
        <v>17428.5</v>
      </c>
      <c r="K2891" s="22" t="n">
        <v>1</v>
      </c>
      <c r="L2891" s="23" t="n">
        <f aca="false">H2891*K2891</f>
        <v>1350</v>
      </c>
      <c r="M2891" s="23" t="n">
        <v>2500</v>
      </c>
      <c r="N2891" s="24" t="n">
        <f aca="false">L2891-M2891</f>
        <v>-1150</v>
      </c>
      <c r="O2891" s="25" t="n">
        <f aca="false">IF(L2891&gt;=M2891,1,0)</f>
        <v>0</v>
      </c>
      <c r="P2891" s="26" t="n">
        <v>0.5419</v>
      </c>
      <c r="Q2891" s="26" t="n">
        <v>0.0928</v>
      </c>
      <c r="R2891" s="25" t="n">
        <v>62</v>
      </c>
      <c r="S2891" s="21" t="n">
        <v>8</v>
      </c>
    </row>
    <row r="2892" customFormat="false" ht="15" hidden="false" customHeight="true" outlineLevel="0" collapsed="false">
      <c r="A2892" s="19" t="n">
        <v>46121</v>
      </c>
      <c r="B2892" s="1" t="s">
        <v>497</v>
      </c>
      <c r="C2892" s="1" t="s">
        <v>138</v>
      </c>
      <c r="D2892" s="1" t="n">
        <v>3</v>
      </c>
      <c r="E2892" s="1" t="s">
        <v>13</v>
      </c>
      <c r="F2892" s="1" t="s">
        <v>472</v>
      </c>
      <c r="G2892" s="1" t="s">
        <v>149</v>
      </c>
      <c r="H2892" s="20" t="n">
        <v>1300</v>
      </c>
      <c r="I2892" s="21" t="n">
        <v>21.71</v>
      </c>
      <c r="J2892" s="20" t="n">
        <f aca="false">H2892*I2892</f>
        <v>28223</v>
      </c>
      <c r="K2892" s="22" t="n">
        <v>1.5</v>
      </c>
      <c r="L2892" s="23" t="n">
        <f aca="false">H2892*K2892</f>
        <v>1950</v>
      </c>
      <c r="M2892" s="23" t="n">
        <v>2500</v>
      </c>
      <c r="N2892" s="24" t="n">
        <f aca="false">L2892-M2892</f>
        <v>-550</v>
      </c>
      <c r="O2892" s="25" t="n">
        <f aca="false">IF(L2892&gt;=M2892,1,0)</f>
        <v>0</v>
      </c>
      <c r="P2892" s="26" t="n">
        <v>0.7538</v>
      </c>
      <c r="Q2892" s="26" t="n">
        <v>0.145</v>
      </c>
      <c r="R2892" s="25" t="n">
        <v>75</v>
      </c>
      <c r="S2892" s="21" t="n">
        <v>8</v>
      </c>
    </row>
    <row r="2893" customFormat="false" ht="15" hidden="false" customHeight="true" outlineLevel="0" collapsed="false">
      <c r="A2893" s="19" t="n">
        <v>46121</v>
      </c>
      <c r="B2893" s="1" t="s">
        <v>497</v>
      </c>
      <c r="C2893" s="1" t="s">
        <v>138</v>
      </c>
      <c r="D2893" s="1" t="n">
        <v>4</v>
      </c>
      <c r="E2893" s="1" t="s">
        <v>145</v>
      </c>
      <c r="F2893" s="1" t="s">
        <v>418</v>
      </c>
      <c r="G2893" s="1" t="s">
        <v>419</v>
      </c>
      <c r="H2893" s="20" t="n">
        <v>1250</v>
      </c>
      <c r="I2893" s="21" t="n">
        <v>21.43</v>
      </c>
      <c r="J2893" s="20" t="n">
        <f aca="false">H2893*I2893</f>
        <v>26787.5</v>
      </c>
      <c r="K2893" s="22" t="n">
        <v>2.2</v>
      </c>
      <c r="L2893" s="23" t="n">
        <f aca="false">H2893*K2893</f>
        <v>2750</v>
      </c>
      <c r="M2893" s="23" t="n">
        <v>2500</v>
      </c>
      <c r="N2893" s="24" t="n">
        <f aca="false">L2893-M2893</f>
        <v>250</v>
      </c>
      <c r="O2893" s="25" t="n">
        <f aca="false">IF(L2893&gt;=M2893,1,0)</f>
        <v>1</v>
      </c>
      <c r="P2893" s="26" t="n">
        <v>0.7379</v>
      </c>
      <c r="Q2893" s="26" t="n">
        <v>0.1021</v>
      </c>
      <c r="R2893" s="25" t="n">
        <v>75</v>
      </c>
      <c r="S2893" s="21" t="n">
        <v>8</v>
      </c>
    </row>
    <row r="2894" customFormat="false" ht="15" hidden="false" customHeight="true" outlineLevel="0" collapsed="false">
      <c r="A2894" s="19" t="n">
        <v>46121</v>
      </c>
      <c r="B2894" s="1" t="s">
        <v>497</v>
      </c>
      <c r="C2894" s="1" t="s">
        <v>138</v>
      </c>
      <c r="D2894" s="1" t="n">
        <v>5</v>
      </c>
      <c r="E2894" s="1" t="s">
        <v>13</v>
      </c>
      <c r="F2894" s="1" t="s">
        <v>517</v>
      </c>
      <c r="G2894" s="1" t="s">
        <v>149</v>
      </c>
      <c r="H2894" s="20" t="n">
        <v>1600</v>
      </c>
      <c r="I2894" s="21" t="n">
        <v>12.02</v>
      </c>
      <c r="J2894" s="20" t="n">
        <f aca="false">H2894*I2894</f>
        <v>19232</v>
      </c>
      <c r="K2894" s="22" t="n">
        <v>1</v>
      </c>
      <c r="L2894" s="23" t="n">
        <f aca="false">H2894*K2894</f>
        <v>1600</v>
      </c>
      <c r="M2894" s="23" t="n">
        <v>2500</v>
      </c>
      <c r="N2894" s="24" t="n">
        <f aca="false">L2894-M2894</f>
        <v>-900</v>
      </c>
      <c r="O2894" s="25" t="n">
        <f aca="false">IF(L2894&gt;=M2894,1,0)</f>
        <v>0</v>
      </c>
      <c r="P2894" s="26" t="n">
        <v>0.5104</v>
      </c>
      <c r="Q2894" s="26" t="n">
        <v>0.1018</v>
      </c>
      <c r="R2894" s="25" t="n">
        <v>62</v>
      </c>
      <c r="S2894" s="21" t="n">
        <v>10</v>
      </c>
    </row>
    <row r="2895" customFormat="false" ht="15" hidden="false" customHeight="true" outlineLevel="0" collapsed="false">
      <c r="A2895" s="19" t="n">
        <v>46121</v>
      </c>
      <c r="B2895" s="1" t="s">
        <v>497</v>
      </c>
      <c r="C2895" s="1" t="s">
        <v>138</v>
      </c>
      <c r="D2895" s="1" t="n">
        <v>6</v>
      </c>
      <c r="E2895" s="1" t="s">
        <v>16</v>
      </c>
      <c r="F2895" s="1" t="s">
        <v>502</v>
      </c>
      <c r="G2895" s="1" t="s">
        <v>508</v>
      </c>
      <c r="H2895" s="20" t="n">
        <v>850</v>
      </c>
      <c r="I2895" s="21" t="n">
        <v>18.16</v>
      </c>
      <c r="J2895" s="20" t="n">
        <f aca="false">H2895*I2895</f>
        <v>15436</v>
      </c>
      <c r="K2895" s="22" t="n">
        <v>1.48</v>
      </c>
      <c r="L2895" s="23" t="n">
        <f aca="false">H2895*K2895</f>
        <v>1258</v>
      </c>
      <c r="M2895" s="23" t="n">
        <v>2500</v>
      </c>
      <c r="N2895" s="24" t="n">
        <f aca="false">L2895-M2895</f>
        <v>-1242</v>
      </c>
      <c r="O2895" s="25" t="n">
        <f aca="false">IF(L2895&gt;=M2895,1,0)</f>
        <v>0</v>
      </c>
      <c r="P2895" s="26" t="n">
        <v>0.3767</v>
      </c>
      <c r="Q2895" s="26" t="n">
        <v>0.1559</v>
      </c>
      <c r="R2895" s="25" t="n">
        <v>75</v>
      </c>
      <c r="S2895" s="21" t="n">
        <v>9</v>
      </c>
    </row>
    <row r="2896" customFormat="false" ht="15" hidden="false" customHeight="true" outlineLevel="0" collapsed="false">
      <c r="A2896" s="19" t="n">
        <v>46121</v>
      </c>
      <c r="B2896" s="1" t="s">
        <v>497</v>
      </c>
      <c r="C2896" s="1" t="s">
        <v>138</v>
      </c>
      <c r="D2896" s="1" t="n">
        <v>7</v>
      </c>
      <c r="E2896" s="1" t="s">
        <v>13</v>
      </c>
      <c r="F2896" s="1" t="s">
        <v>199</v>
      </c>
      <c r="G2896" s="1" t="s">
        <v>149</v>
      </c>
      <c r="H2896" s="20" t="n">
        <v>1700</v>
      </c>
      <c r="I2896" s="21" t="n">
        <v>20.43</v>
      </c>
      <c r="J2896" s="20" t="n">
        <f aca="false">H2896*I2896</f>
        <v>34731</v>
      </c>
      <c r="K2896" s="22" t="n">
        <v>2.2</v>
      </c>
      <c r="L2896" s="23" t="n">
        <f aca="false">H2896*K2896</f>
        <v>3740</v>
      </c>
      <c r="M2896" s="23" t="n">
        <v>2500</v>
      </c>
      <c r="N2896" s="24" t="n">
        <f aca="false">L2896-M2896</f>
        <v>1240</v>
      </c>
      <c r="O2896" s="25" t="n">
        <f aca="false">IF(L2896&gt;=M2896,1,0)</f>
        <v>1</v>
      </c>
      <c r="P2896" s="26" t="n">
        <v>0.7518</v>
      </c>
      <c r="Q2896" s="26" t="n">
        <v>0.1144</v>
      </c>
      <c r="R2896" s="25" t="n">
        <v>76</v>
      </c>
      <c r="S2896" s="21" t="n">
        <v>10</v>
      </c>
    </row>
    <row r="2897" customFormat="false" ht="15" hidden="false" customHeight="true" outlineLevel="0" collapsed="false">
      <c r="A2897" s="19" t="n">
        <v>46121</v>
      </c>
      <c r="B2897" s="1" t="s">
        <v>497</v>
      </c>
      <c r="C2897" s="1" t="s">
        <v>138</v>
      </c>
      <c r="D2897" s="1" t="n">
        <v>8</v>
      </c>
      <c r="E2897" s="1" t="s">
        <v>13</v>
      </c>
      <c r="F2897" s="1" t="s">
        <v>472</v>
      </c>
      <c r="G2897" s="1" t="s">
        <v>149</v>
      </c>
      <c r="H2897" s="20" t="n">
        <v>1650</v>
      </c>
      <c r="I2897" s="21" t="n">
        <v>21.71</v>
      </c>
      <c r="J2897" s="20" t="n">
        <f aca="false">H2897*I2897</f>
        <v>35821.5</v>
      </c>
      <c r="K2897" s="22" t="n">
        <v>1.5</v>
      </c>
      <c r="L2897" s="23" t="n">
        <f aca="false">H2897*K2897</f>
        <v>2475</v>
      </c>
      <c r="M2897" s="23" t="n">
        <v>2500</v>
      </c>
      <c r="N2897" s="24" t="n">
        <f aca="false">L2897-M2897</f>
        <v>-25</v>
      </c>
      <c r="O2897" s="25" t="n">
        <f aca="false">IF(L2897&gt;=M2897,1,0)</f>
        <v>0</v>
      </c>
      <c r="P2897" s="26" t="n">
        <v>0.8025</v>
      </c>
      <c r="Q2897" s="26" t="n">
        <v>0.1185</v>
      </c>
      <c r="R2897" s="25" t="n">
        <v>75</v>
      </c>
      <c r="S2897" s="21" t="n">
        <v>10</v>
      </c>
    </row>
    <row r="2898" customFormat="false" ht="15" hidden="false" customHeight="true" outlineLevel="0" collapsed="false">
      <c r="A2898" s="19" t="n">
        <v>46121</v>
      </c>
      <c r="B2898" s="1" t="s">
        <v>497</v>
      </c>
      <c r="C2898" s="1" t="s">
        <v>138</v>
      </c>
      <c r="D2898" s="1" t="n">
        <v>9</v>
      </c>
      <c r="E2898" s="1" t="s">
        <v>16</v>
      </c>
      <c r="F2898" s="1" t="s">
        <v>481</v>
      </c>
      <c r="G2898" s="1" t="s">
        <v>514</v>
      </c>
      <c r="H2898" s="20" t="n">
        <v>1050</v>
      </c>
      <c r="I2898" s="21" t="n">
        <v>17.84</v>
      </c>
      <c r="J2898" s="20" t="n">
        <f aca="false">H2898*I2898</f>
        <v>18732</v>
      </c>
      <c r="K2898" s="22" t="n">
        <v>1.4</v>
      </c>
      <c r="L2898" s="23" t="n">
        <f aca="false">H2898*K2898</f>
        <v>1470</v>
      </c>
      <c r="M2898" s="23" t="n">
        <v>2500</v>
      </c>
      <c r="N2898" s="24" t="n">
        <f aca="false">L2898-M2898</f>
        <v>-1030</v>
      </c>
      <c r="O2898" s="25" t="n">
        <f aca="false">IF(L2898&gt;=M2898,1,0)</f>
        <v>0</v>
      </c>
      <c r="P2898" s="26" t="n">
        <v>0.5449</v>
      </c>
      <c r="Q2898" s="26" t="n">
        <v>0.1429</v>
      </c>
      <c r="R2898" s="25" t="n">
        <v>68</v>
      </c>
      <c r="S2898" s="21" t="n">
        <v>8</v>
      </c>
    </row>
    <row r="2899" customFormat="false" ht="15" hidden="false" customHeight="true" outlineLevel="0" collapsed="false">
      <c r="A2899" s="19" t="n">
        <v>46121</v>
      </c>
      <c r="B2899" s="1" t="s">
        <v>497</v>
      </c>
      <c r="C2899" s="1" t="s">
        <v>138</v>
      </c>
      <c r="D2899" s="1" t="n">
        <v>10</v>
      </c>
      <c r="E2899" s="1" t="s">
        <v>16</v>
      </c>
      <c r="F2899" s="1" t="s">
        <v>502</v>
      </c>
      <c r="G2899" s="1" t="s">
        <v>508</v>
      </c>
      <c r="H2899" s="20" t="n">
        <v>1240</v>
      </c>
      <c r="I2899" s="21" t="n">
        <v>18.16</v>
      </c>
      <c r="J2899" s="20" t="n">
        <f aca="false">H2899*I2899</f>
        <v>22518.4</v>
      </c>
      <c r="K2899" s="22" t="n">
        <v>1.48</v>
      </c>
      <c r="L2899" s="23" t="n">
        <f aca="false">H2899*K2899</f>
        <v>1835.2</v>
      </c>
      <c r="M2899" s="23" t="n">
        <v>2500</v>
      </c>
      <c r="N2899" s="24" t="n">
        <f aca="false">L2899-M2899</f>
        <v>-664.8</v>
      </c>
      <c r="O2899" s="25" t="n">
        <f aca="false">IF(L2899&gt;=M2899,1,0)</f>
        <v>0</v>
      </c>
      <c r="P2899" s="26" t="n">
        <v>0.6063</v>
      </c>
      <c r="Q2899" s="26" t="n">
        <v>0.1308</v>
      </c>
      <c r="R2899" s="25" t="n">
        <v>72</v>
      </c>
      <c r="S2899" s="21" t="n">
        <v>8</v>
      </c>
    </row>
    <row r="2900" customFormat="false" ht="15" hidden="false" customHeight="true" outlineLevel="0" collapsed="false">
      <c r="A2900" s="19" t="n">
        <v>46121</v>
      </c>
      <c r="B2900" s="1" t="s">
        <v>497</v>
      </c>
      <c r="C2900" s="1" t="s">
        <v>138</v>
      </c>
      <c r="D2900" s="1" t="n">
        <v>11</v>
      </c>
      <c r="E2900" s="1" t="s">
        <v>16</v>
      </c>
      <c r="F2900" s="1" t="s">
        <v>427</v>
      </c>
      <c r="G2900" s="1" t="s">
        <v>434</v>
      </c>
      <c r="H2900" s="20" t="n">
        <v>900</v>
      </c>
      <c r="I2900" s="21" t="n">
        <v>19.18</v>
      </c>
      <c r="J2900" s="20" t="n">
        <f aca="false">H2900*I2900</f>
        <v>17262</v>
      </c>
      <c r="K2900" s="22" t="n">
        <v>1.45</v>
      </c>
      <c r="L2900" s="23" t="n">
        <f aca="false">H2900*K2900</f>
        <v>1305</v>
      </c>
      <c r="M2900" s="23" t="n">
        <v>2500</v>
      </c>
      <c r="N2900" s="24" t="n">
        <f aca="false">L2900-M2900</f>
        <v>-1195</v>
      </c>
      <c r="O2900" s="25" t="n">
        <f aca="false">IF(L2900&gt;=M2900,1,0)</f>
        <v>0</v>
      </c>
      <c r="P2900" s="26" t="n">
        <v>0.4481</v>
      </c>
      <c r="Q2900" s="26" t="n">
        <v>0.2599</v>
      </c>
      <c r="R2900" s="25" t="n">
        <v>75</v>
      </c>
      <c r="S2900" s="21" t="n">
        <v>8</v>
      </c>
    </row>
    <row r="2901" customFormat="false" ht="15" hidden="false" customHeight="true" outlineLevel="0" collapsed="false">
      <c r="A2901" s="19" t="n">
        <v>46121</v>
      </c>
      <c r="B2901" s="1" t="s">
        <v>497</v>
      </c>
      <c r="C2901" s="1" t="s">
        <v>138</v>
      </c>
      <c r="D2901" s="1" t="n">
        <v>12</v>
      </c>
      <c r="E2901" s="1" t="s">
        <v>10</v>
      </c>
      <c r="F2901" s="1" t="s">
        <v>515</v>
      </c>
      <c r="G2901" s="1" t="s">
        <v>516</v>
      </c>
      <c r="H2901" s="20" t="n">
        <v>1200</v>
      </c>
      <c r="I2901" s="21" t="n">
        <v>15.78</v>
      </c>
      <c r="J2901" s="20" t="n">
        <f aca="false">H2901*I2901</f>
        <v>18936</v>
      </c>
      <c r="K2901" s="22" t="n">
        <v>1.26</v>
      </c>
      <c r="L2901" s="23" t="n">
        <f aca="false">H2901*K2901</f>
        <v>1512</v>
      </c>
      <c r="M2901" s="23" t="n">
        <v>2500</v>
      </c>
      <c r="N2901" s="24" t="n">
        <f aca="false">L2901-M2901</f>
        <v>-988</v>
      </c>
      <c r="O2901" s="25" t="n">
        <f aca="false">IF(L2901&gt;=M2901,1,0)</f>
        <v>0</v>
      </c>
      <c r="P2901" s="26" t="n">
        <v>0.487</v>
      </c>
      <c r="Q2901" s="26" t="n">
        <v>0.181</v>
      </c>
      <c r="R2901" s="25" t="n">
        <v>75</v>
      </c>
      <c r="S2901" s="21" t="n">
        <v>8</v>
      </c>
    </row>
    <row r="2902" customFormat="false" ht="15" hidden="false" customHeight="true" outlineLevel="0" collapsed="false">
      <c r="A2902" s="19" t="n">
        <v>46121</v>
      </c>
      <c r="B2902" s="1" t="s">
        <v>497</v>
      </c>
      <c r="C2902" s="1" t="s">
        <v>138</v>
      </c>
      <c r="D2902" s="1" t="n">
        <v>13</v>
      </c>
      <c r="E2902" s="1" t="s">
        <v>10</v>
      </c>
      <c r="F2902" s="1" t="s">
        <v>167</v>
      </c>
      <c r="G2902" s="1" t="s">
        <v>208</v>
      </c>
      <c r="H2902" s="20" t="n">
        <v>1800</v>
      </c>
      <c r="I2902" s="21" t="n">
        <v>18.43</v>
      </c>
      <c r="J2902" s="20" t="n">
        <f aca="false">H2902*I2902</f>
        <v>33174</v>
      </c>
      <c r="K2902" s="22" t="n">
        <v>1.53</v>
      </c>
      <c r="L2902" s="23" t="n">
        <f aca="false">H2902*K2902</f>
        <v>2754</v>
      </c>
      <c r="M2902" s="23" t="n">
        <v>2500</v>
      </c>
      <c r="N2902" s="24" t="n">
        <f aca="false">L2902-M2902</f>
        <v>254</v>
      </c>
      <c r="O2902" s="25" t="n">
        <f aca="false">IF(L2902&gt;=M2902,1,0)</f>
        <v>1</v>
      </c>
      <c r="P2902" s="26" t="n">
        <v>0.923</v>
      </c>
      <c r="Q2902" s="26" t="n">
        <v>0.1124</v>
      </c>
      <c r="R2902" s="25" t="n">
        <v>75</v>
      </c>
      <c r="S2902" s="21" t="n">
        <v>8</v>
      </c>
    </row>
    <row r="2903" customFormat="false" ht="15" hidden="false" customHeight="true" outlineLevel="0" collapsed="false">
      <c r="A2903" s="19" t="n">
        <v>46121</v>
      </c>
      <c r="B2903" s="1" t="s">
        <v>497</v>
      </c>
      <c r="C2903" s="1" t="s">
        <v>138</v>
      </c>
      <c r="D2903" s="1" t="n">
        <v>14</v>
      </c>
      <c r="E2903" s="1" t="s">
        <v>10</v>
      </c>
      <c r="F2903" s="1" t="s">
        <v>160</v>
      </c>
      <c r="G2903" s="1" t="s">
        <v>161</v>
      </c>
      <c r="H2903" s="20" t="n">
        <v>1250</v>
      </c>
      <c r="I2903" s="21" t="n">
        <v>22.05</v>
      </c>
      <c r="J2903" s="20" t="n">
        <f aca="false">H2903*I2903</f>
        <v>27562.5</v>
      </c>
      <c r="K2903" s="22" t="n">
        <v>1.83</v>
      </c>
      <c r="L2903" s="23" t="n">
        <f aca="false">H2903*K2903</f>
        <v>2287.5</v>
      </c>
      <c r="M2903" s="23" t="n">
        <v>2500</v>
      </c>
      <c r="N2903" s="24" t="n">
        <f aca="false">L2903-M2903</f>
        <v>-212.5</v>
      </c>
      <c r="O2903" s="25" t="n">
        <f aca="false">IF(L2903&gt;=M2903,1,0)</f>
        <v>0</v>
      </c>
      <c r="P2903" s="26" t="n">
        <v>0.7734</v>
      </c>
      <c r="Q2903" s="26" t="n">
        <v>0.149</v>
      </c>
      <c r="R2903" s="25" t="n">
        <v>74</v>
      </c>
      <c r="S2903" s="21" t="n">
        <v>8</v>
      </c>
    </row>
    <row r="2904" customFormat="false" ht="15" hidden="false" customHeight="true" outlineLevel="0" collapsed="false">
      <c r="A2904" s="19" t="n">
        <v>46121</v>
      </c>
      <c r="B2904" s="1" t="s">
        <v>497</v>
      </c>
      <c r="C2904" s="1" t="s">
        <v>138</v>
      </c>
      <c r="D2904" s="1" t="n">
        <v>15</v>
      </c>
      <c r="E2904" s="1" t="s">
        <v>10</v>
      </c>
      <c r="F2904" s="1" t="s">
        <v>167</v>
      </c>
      <c r="G2904" s="1" t="s">
        <v>161</v>
      </c>
      <c r="H2904" s="20" t="n">
        <v>2000</v>
      </c>
      <c r="I2904" s="21" t="n">
        <v>18.43</v>
      </c>
      <c r="J2904" s="20" t="n">
        <f aca="false">H2904*I2904</f>
        <v>36860</v>
      </c>
      <c r="K2904" s="22" t="n">
        <v>1.83</v>
      </c>
      <c r="L2904" s="23" t="n">
        <f aca="false">H2904*K2904</f>
        <v>3660</v>
      </c>
      <c r="M2904" s="23" t="n">
        <v>2500</v>
      </c>
      <c r="N2904" s="24" t="n">
        <f aca="false">L2904-M2904</f>
        <v>1160</v>
      </c>
      <c r="O2904" s="25" t="n">
        <f aca="false">IF(L2904&gt;=M2904,1,0)</f>
        <v>1</v>
      </c>
      <c r="P2904" s="26" t="n">
        <v>0.9675</v>
      </c>
      <c r="Q2904" s="26" t="n">
        <v>0.1376</v>
      </c>
      <c r="R2904" s="25" t="n">
        <v>77</v>
      </c>
      <c r="S2904" s="21" t="n">
        <v>8</v>
      </c>
    </row>
    <row r="2905" customFormat="false" ht="15" hidden="false" customHeight="true" outlineLevel="0" collapsed="false">
      <c r="A2905" s="19" t="n">
        <v>46121</v>
      </c>
      <c r="B2905" s="1" t="s">
        <v>497</v>
      </c>
      <c r="C2905" s="1" t="s">
        <v>138</v>
      </c>
      <c r="D2905" s="1" t="n">
        <v>16</v>
      </c>
      <c r="E2905" s="1" t="s">
        <v>16</v>
      </c>
      <c r="F2905" s="1" t="s">
        <v>302</v>
      </c>
      <c r="G2905" s="1" t="s">
        <v>316</v>
      </c>
      <c r="H2905" s="20" t="n">
        <v>750</v>
      </c>
      <c r="I2905" s="21" t="n">
        <v>17.95</v>
      </c>
      <c r="J2905" s="20" t="n">
        <f aca="false">H2905*I2905</f>
        <v>13462.5</v>
      </c>
      <c r="K2905" s="22" t="n">
        <v>1.44</v>
      </c>
      <c r="L2905" s="23" t="n">
        <f aca="false">H2905*K2905</f>
        <v>1080</v>
      </c>
      <c r="M2905" s="23" t="n">
        <v>2500</v>
      </c>
      <c r="N2905" s="24" t="n">
        <f aca="false">L2905-M2905</f>
        <v>-1420</v>
      </c>
      <c r="O2905" s="25" t="n">
        <f aca="false">IF(L2905&gt;=M2905,1,0)</f>
        <v>0</v>
      </c>
      <c r="P2905" s="26" t="n">
        <v>0.3992</v>
      </c>
      <c r="Q2905" s="26" t="n">
        <v>0.0861</v>
      </c>
      <c r="R2905" s="25" t="n">
        <v>66</v>
      </c>
      <c r="S2905" s="21" t="n">
        <v>8</v>
      </c>
    </row>
    <row r="2906" customFormat="false" ht="15" hidden="false" customHeight="true" outlineLevel="0" collapsed="false">
      <c r="A2906" s="19" t="n">
        <v>46121</v>
      </c>
      <c r="B2906" s="1" t="s">
        <v>497</v>
      </c>
      <c r="C2906" s="1" t="s">
        <v>164</v>
      </c>
      <c r="D2906" s="1" t="n">
        <v>17</v>
      </c>
      <c r="E2906" s="1" t="s">
        <v>10</v>
      </c>
      <c r="F2906" s="1" t="s">
        <v>492</v>
      </c>
      <c r="G2906" s="1" t="s">
        <v>493</v>
      </c>
      <c r="H2906" s="20" t="n">
        <v>1600</v>
      </c>
      <c r="I2906" s="21" t="n">
        <v>23.17</v>
      </c>
      <c r="J2906" s="20" t="n">
        <f aca="false">H2906*I2906</f>
        <v>37072</v>
      </c>
      <c r="K2906" s="22" t="n">
        <v>1.67</v>
      </c>
      <c r="L2906" s="23" t="n">
        <f aca="false">H2906*K2906</f>
        <v>2672</v>
      </c>
      <c r="M2906" s="23" t="n">
        <v>2500</v>
      </c>
      <c r="N2906" s="24" t="n">
        <f aca="false">L2906-M2906</f>
        <v>172</v>
      </c>
      <c r="O2906" s="25" t="n">
        <f aca="false">IF(L2906&gt;=M2906,1,0)</f>
        <v>1</v>
      </c>
      <c r="P2906" s="26" t="n">
        <v>0.7972</v>
      </c>
      <c r="Q2906" s="26" t="n">
        <v>0.0657</v>
      </c>
      <c r="R2906" s="25" t="n">
        <v>78</v>
      </c>
      <c r="S2906" s="21" t="n">
        <v>10</v>
      </c>
    </row>
    <row r="2907" customFormat="false" ht="15" hidden="false" customHeight="true" outlineLevel="0" collapsed="false">
      <c r="A2907" s="19" t="n">
        <v>46121</v>
      </c>
      <c r="B2907" s="1" t="s">
        <v>497</v>
      </c>
      <c r="C2907" s="1" t="s">
        <v>164</v>
      </c>
      <c r="D2907" s="1" t="n">
        <v>18</v>
      </c>
      <c r="E2907" s="1" t="s">
        <v>10</v>
      </c>
      <c r="F2907" s="1" t="s">
        <v>160</v>
      </c>
      <c r="G2907" s="1" t="s">
        <v>161</v>
      </c>
      <c r="H2907" s="20" t="n">
        <v>300</v>
      </c>
      <c r="I2907" s="21" t="n">
        <v>22.05</v>
      </c>
      <c r="J2907" s="20" t="n">
        <f aca="false">H2907*I2907</f>
        <v>6615</v>
      </c>
      <c r="K2907" s="22" t="n">
        <v>1.83</v>
      </c>
      <c r="L2907" s="23" t="n">
        <f aca="false">H2907*K2907</f>
        <v>549</v>
      </c>
      <c r="M2907" s="23" t="n">
        <v>2500</v>
      </c>
      <c r="N2907" s="24" t="n">
        <f aca="false">L2907-M2907</f>
        <v>-1951</v>
      </c>
      <c r="O2907" s="25" t="n">
        <f aca="false">IF(L2907&gt;=M2907,1,0)</f>
        <v>0</v>
      </c>
      <c r="P2907" s="26" t="n">
        <v>0.1607</v>
      </c>
      <c r="Q2907" s="26" t="n">
        <v>0.0889</v>
      </c>
      <c r="R2907" s="25" t="n">
        <v>82</v>
      </c>
      <c r="S2907" s="21" t="n">
        <v>8</v>
      </c>
    </row>
    <row r="2908" customFormat="false" ht="15" hidden="false" customHeight="true" outlineLevel="0" collapsed="false">
      <c r="A2908" s="19" t="n">
        <v>46121</v>
      </c>
      <c r="B2908" s="1" t="s">
        <v>497</v>
      </c>
      <c r="C2908" s="1" t="s">
        <v>164</v>
      </c>
      <c r="D2908" s="1" t="n">
        <v>19</v>
      </c>
      <c r="E2908" s="1" t="s">
        <v>10</v>
      </c>
      <c r="F2908" s="1" t="s">
        <v>167</v>
      </c>
      <c r="G2908" s="1" t="s">
        <v>208</v>
      </c>
      <c r="H2908" s="20" t="n">
        <v>2100</v>
      </c>
      <c r="I2908" s="21" t="n">
        <v>19.05</v>
      </c>
      <c r="J2908" s="20" t="n">
        <f aca="false">H2908*I2908</f>
        <v>40005</v>
      </c>
      <c r="K2908" s="22" t="n">
        <v>1.83</v>
      </c>
      <c r="L2908" s="23" t="n">
        <f aca="false">H2908*K2908</f>
        <v>3843</v>
      </c>
      <c r="M2908" s="23" t="n">
        <v>2500</v>
      </c>
      <c r="N2908" s="24" t="n">
        <f aca="false">L2908-M2908</f>
        <v>1343</v>
      </c>
      <c r="O2908" s="25" t="n">
        <f aca="false">IF(L2908&gt;=M2908,1,0)</f>
        <v>1</v>
      </c>
      <c r="P2908" s="26" t="n">
        <v>0.9805</v>
      </c>
      <c r="Q2908" s="26" t="n">
        <v>0.0767</v>
      </c>
      <c r="R2908" s="25" t="n">
        <v>82</v>
      </c>
      <c r="S2908" s="21" t="n">
        <v>8</v>
      </c>
    </row>
    <row r="2909" customFormat="false" ht="15" hidden="false" customHeight="true" outlineLevel="0" collapsed="false">
      <c r="A2909" s="19" t="n">
        <v>46121</v>
      </c>
      <c r="B2909" s="1" t="s">
        <v>497</v>
      </c>
      <c r="C2909" s="1" t="s">
        <v>164</v>
      </c>
      <c r="D2909" s="1" t="n">
        <v>20</v>
      </c>
      <c r="E2909" s="1" t="s">
        <v>10</v>
      </c>
      <c r="F2909" s="1" t="s">
        <v>488</v>
      </c>
      <c r="G2909" s="1" t="s">
        <v>489</v>
      </c>
      <c r="H2909" s="20" t="n">
        <v>1300</v>
      </c>
      <c r="I2909" s="21" t="n">
        <v>15.86</v>
      </c>
      <c r="J2909" s="20" t="n">
        <f aca="false">H2909*I2909</f>
        <v>20618</v>
      </c>
      <c r="K2909" s="22" t="n">
        <v>1.46</v>
      </c>
      <c r="L2909" s="23" t="n">
        <f aca="false">H2909*K2909</f>
        <v>1898</v>
      </c>
      <c r="M2909" s="23" t="n">
        <v>2500</v>
      </c>
      <c r="N2909" s="24" t="n">
        <f aca="false">L2909-M2909</f>
        <v>-602</v>
      </c>
      <c r="O2909" s="25" t="n">
        <f aca="false">IF(L2909&gt;=M2909,1,0)</f>
        <v>0</v>
      </c>
      <c r="P2909" s="26" t="n">
        <v>0.5805</v>
      </c>
      <c r="Q2909" s="26" t="n">
        <v>0.0621</v>
      </c>
      <c r="R2909" s="25" t="n">
        <v>71</v>
      </c>
      <c r="S2909" s="21" t="n">
        <v>8</v>
      </c>
    </row>
    <row r="2910" customFormat="false" ht="15" hidden="false" customHeight="true" outlineLevel="0" collapsed="false">
      <c r="A2910" s="19" t="n">
        <v>46121</v>
      </c>
      <c r="B2910" s="1" t="s">
        <v>497</v>
      </c>
      <c r="C2910" s="1" t="s">
        <v>164</v>
      </c>
      <c r="D2910" s="1" t="n">
        <v>21</v>
      </c>
      <c r="E2910" s="1" t="s">
        <v>16</v>
      </c>
      <c r="F2910" s="1" t="s">
        <v>502</v>
      </c>
      <c r="G2910" s="1" t="s">
        <v>508</v>
      </c>
      <c r="H2910" s="20" t="n">
        <v>1650</v>
      </c>
      <c r="I2910" s="21" t="n">
        <v>18.16</v>
      </c>
      <c r="J2910" s="20" t="n">
        <f aca="false">H2910*I2910</f>
        <v>29964</v>
      </c>
      <c r="K2910" s="22" t="n">
        <v>1.48</v>
      </c>
      <c r="L2910" s="23" t="n">
        <f aca="false">H2910*K2910</f>
        <v>2442</v>
      </c>
      <c r="M2910" s="23" t="n">
        <v>2500</v>
      </c>
      <c r="N2910" s="24" t="n">
        <f aca="false">L2910-M2910</f>
        <v>-58</v>
      </c>
      <c r="O2910" s="25" t="n">
        <f aca="false">IF(L2910&gt;=M2910,1,0)</f>
        <v>0</v>
      </c>
      <c r="P2910" s="26" t="n">
        <v>0.6668</v>
      </c>
      <c r="Q2910" s="26" t="n">
        <v>0.0661</v>
      </c>
      <c r="R2910" s="25" t="n">
        <v>75</v>
      </c>
      <c r="S2910" s="21" t="n">
        <v>10</v>
      </c>
    </row>
    <row r="2911" customFormat="false" ht="15" hidden="false" customHeight="true" outlineLevel="0" collapsed="false">
      <c r="A2911" s="19" t="n">
        <v>46121</v>
      </c>
      <c r="B2911" s="1" t="s">
        <v>497</v>
      </c>
      <c r="C2911" s="1" t="s">
        <v>164</v>
      </c>
      <c r="D2911" s="1" t="n">
        <v>22</v>
      </c>
      <c r="E2911" s="1" t="s">
        <v>10</v>
      </c>
      <c r="F2911" s="1" t="s">
        <v>492</v>
      </c>
      <c r="G2911" s="1" t="s">
        <v>493</v>
      </c>
      <c r="H2911" s="20" t="n">
        <v>1600</v>
      </c>
      <c r="I2911" s="21" t="n">
        <v>23.17</v>
      </c>
      <c r="J2911" s="20" t="n">
        <f aca="false">H2911*I2911</f>
        <v>37072</v>
      </c>
      <c r="K2911" s="22" t="n">
        <v>1.67</v>
      </c>
      <c r="L2911" s="23" t="n">
        <f aca="false">H2911*K2911</f>
        <v>2672</v>
      </c>
      <c r="M2911" s="23" t="n">
        <v>2500</v>
      </c>
      <c r="N2911" s="24" t="n">
        <f aca="false">L2911-M2911</f>
        <v>172</v>
      </c>
      <c r="O2911" s="25" t="n">
        <f aca="false">IF(L2911&gt;=M2911,1,0)</f>
        <v>1</v>
      </c>
      <c r="P2911" s="26" t="n">
        <v>0.7962</v>
      </c>
      <c r="Q2911" s="26" t="n">
        <v>0.0938</v>
      </c>
      <c r="R2911" s="25" t="n">
        <v>77</v>
      </c>
      <c r="S2911" s="21" t="n">
        <v>10</v>
      </c>
    </row>
    <row r="2912" customFormat="false" ht="15" hidden="false" customHeight="true" outlineLevel="0" collapsed="false">
      <c r="A2912" s="19" t="n">
        <v>46121</v>
      </c>
      <c r="B2912" s="1" t="s">
        <v>497</v>
      </c>
      <c r="C2912" s="1" t="s">
        <v>164</v>
      </c>
      <c r="D2912" s="1" t="n">
        <v>23</v>
      </c>
      <c r="E2912" s="1" t="s">
        <v>22</v>
      </c>
      <c r="F2912" s="1" t="s">
        <v>269</v>
      </c>
      <c r="G2912" s="1" t="s">
        <v>500</v>
      </c>
      <c r="H2912" s="20" t="n">
        <v>1900</v>
      </c>
      <c r="I2912" s="21" t="n">
        <v>20.12</v>
      </c>
      <c r="J2912" s="20" t="n">
        <f aca="false">H2912*I2912</f>
        <v>38228</v>
      </c>
      <c r="K2912" s="22" t="n">
        <v>1.15</v>
      </c>
      <c r="L2912" s="23" t="n">
        <f aca="false">H2912*K2912</f>
        <v>2185</v>
      </c>
      <c r="M2912" s="23" t="n">
        <v>2500</v>
      </c>
      <c r="N2912" s="24" t="n">
        <f aca="false">L2912-M2912</f>
        <v>-315</v>
      </c>
      <c r="O2912" s="25" t="n">
        <f aca="false">IF(L2912&gt;=M2912,1,0)</f>
        <v>0</v>
      </c>
      <c r="P2912" s="26" t="n">
        <v>0.821</v>
      </c>
      <c r="Q2912" s="26" t="n">
        <v>0.0743</v>
      </c>
      <c r="R2912" s="25" t="n">
        <v>78</v>
      </c>
      <c r="S2912" s="21" t="n">
        <v>10</v>
      </c>
    </row>
    <row r="2913" customFormat="false" ht="15" hidden="false" customHeight="true" outlineLevel="0" collapsed="false">
      <c r="A2913" s="19" t="n">
        <v>46121</v>
      </c>
      <c r="B2913" s="1" t="s">
        <v>497</v>
      </c>
      <c r="C2913" s="1" t="s">
        <v>164</v>
      </c>
      <c r="D2913" s="1" t="n">
        <v>24</v>
      </c>
      <c r="E2913" s="1" t="s">
        <v>22</v>
      </c>
      <c r="F2913" s="1" t="s">
        <v>269</v>
      </c>
      <c r="G2913" s="1" t="s">
        <v>375</v>
      </c>
      <c r="H2913" s="20" t="n">
        <v>1800</v>
      </c>
      <c r="I2913" s="21" t="n">
        <v>20.12</v>
      </c>
      <c r="J2913" s="20" t="n">
        <f aca="false">H2913*I2913</f>
        <v>36216</v>
      </c>
      <c r="K2913" s="22" t="n">
        <v>1.15</v>
      </c>
      <c r="L2913" s="23" t="n">
        <f aca="false">H2913*K2913</f>
        <v>2070</v>
      </c>
      <c r="M2913" s="23" t="n">
        <v>2500</v>
      </c>
      <c r="N2913" s="24" t="n">
        <f aca="false">L2913-M2913</f>
        <v>-430</v>
      </c>
      <c r="O2913" s="25" t="n">
        <f aca="false">IF(L2913&gt;=M2913,1,0)</f>
        <v>0</v>
      </c>
      <c r="P2913" s="26" t="n">
        <v>0.7211</v>
      </c>
      <c r="Q2913" s="26" t="n">
        <v>0.0901</v>
      </c>
      <c r="R2913" s="25" t="n">
        <v>80</v>
      </c>
      <c r="S2913" s="21" t="n">
        <v>10</v>
      </c>
    </row>
    <row r="2914" customFormat="false" ht="15" hidden="false" customHeight="true" outlineLevel="0" collapsed="false">
      <c r="A2914" s="19" t="n">
        <v>46121</v>
      </c>
      <c r="B2914" s="1" t="s">
        <v>497</v>
      </c>
      <c r="C2914" s="1" t="s">
        <v>164</v>
      </c>
      <c r="D2914" s="1" t="n">
        <v>25</v>
      </c>
      <c r="E2914" s="1" t="s">
        <v>16</v>
      </c>
      <c r="F2914" s="1" t="s">
        <v>229</v>
      </c>
      <c r="G2914" s="1" t="s">
        <v>518</v>
      </c>
      <c r="H2914" s="20" t="n">
        <v>870</v>
      </c>
      <c r="I2914" s="21" t="n">
        <v>22.51</v>
      </c>
      <c r="J2914" s="20" t="n">
        <f aca="false">H2914*I2914</f>
        <v>19583.7</v>
      </c>
      <c r="K2914" s="22" t="n">
        <v>1.5</v>
      </c>
      <c r="L2914" s="23" t="n">
        <f aca="false">H2914*K2914</f>
        <v>1305</v>
      </c>
      <c r="M2914" s="23" t="n">
        <v>2500</v>
      </c>
      <c r="N2914" s="24" t="n">
        <f aca="false">L2914-M2914</f>
        <v>-1195</v>
      </c>
      <c r="O2914" s="25" t="n">
        <f aca="false">IF(L2914&gt;=M2914,1,0)</f>
        <v>0</v>
      </c>
      <c r="P2914" s="26" t="n">
        <v>0.3872</v>
      </c>
      <c r="Q2914" s="26" t="n">
        <v>0.08</v>
      </c>
      <c r="R2914" s="25" t="n">
        <v>85</v>
      </c>
      <c r="S2914" s="21" t="n">
        <v>10</v>
      </c>
    </row>
    <row r="2915" customFormat="false" ht="15" hidden="false" customHeight="true" outlineLevel="0" collapsed="false">
      <c r="A2915" s="19" t="n">
        <v>46121</v>
      </c>
      <c r="B2915" s="1" t="s">
        <v>497</v>
      </c>
      <c r="C2915" s="1" t="s">
        <v>164</v>
      </c>
      <c r="D2915" s="1" t="n">
        <v>26</v>
      </c>
      <c r="E2915" s="1" t="s">
        <v>16</v>
      </c>
      <c r="F2915" s="1" t="s">
        <v>502</v>
      </c>
      <c r="G2915" s="1" t="s">
        <v>508</v>
      </c>
      <c r="H2915" s="20" t="n">
        <v>1700</v>
      </c>
      <c r="I2915" s="21" t="n">
        <v>18.16</v>
      </c>
      <c r="J2915" s="20" t="n">
        <f aca="false">H2915*I2915</f>
        <v>30872</v>
      </c>
      <c r="K2915" s="22" t="n">
        <v>1.48</v>
      </c>
      <c r="L2915" s="23" t="n">
        <f aca="false">H2915*K2915</f>
        <v>2516</v>
      </c>
      <c r="M2915" s="23" t="n">
        <v>2500</v>
      </c>
      <c r="N2915" s="24" t="n">
        <f aca="false">L2915-M2915</f>
        <v>16</v>
      </c>
      <c r="O2915" s="25" t="n">
        <f aca="false">IF(L2915&gt;=M2915,1,0)</f>
        <v>1</v>
      </c>
      <c r="P2915" s="26" t="n">
        <v>0.6456</v>
      </c>
      <c r="Q2915" s="26" t="n">
        <v>0.072</v>
      </c>
      <c r="R2915" s="25" t="n">
        <v>80</v>
      </c>
      <c r="S2915" s="21" t="n">
        <v>10</v>
      </c>
    </row>
    <row r="2916" customFormat="false" ht="15" hidden="false" customHeight="true" outlineLevel="0" collapsed="false">
      <c r="A2916" s="19" t="n">
        <v>46121</v>
      </c>
      <c r="B2916" s="1" t="s">
        <v>497</v>
      </c>
      <c r="C2916" s="1" t="s">
        <v>164</v>
      </c>
      <c r="D2916" s="1" t="n">
        <v>27</v>
      </c>
      <c r="E2916" s="1" t="s">
        <v>219</v>
      </c>
      <c r="F2916" s="1" t="s">
        <v>505</v>
      </c>
      <c r="G2916" s="1" t="s">
        <v>506</v>
      </c>
      <c r="H2916" s="20" t="n">
        <v>2250</v>
      </c>
      <c r="I2916" s="21" t="n">
        <v>10.96</v>
      </c>
      <c r="J2916" s="20" t="n">
        <f aca="false">H2916*I2916</f>
        <v>24660</v>
      </c>
      <c r="K2916" s="22" t="n">
        <v>1</v>
      </c>
      <c r="L2916" s="23" t="n">
        <f aca="false">H2916*K2916</f>
        <v>2250</v>
      </c>
      <c r="M2916" s="23" t="n">
        <v>2500</v>
      </c>
      <c r="N2916" s="24" t="n">
        <f aca="false">L2916-M2916</f>
        <v>-250</v>
      </c>
      <c r="O2916" s="25" t="n">
        <f aca="false">IF(L2916&gt;=M2916,1,0)</f>
        <v>0</v>
      </c>
      <c r="P2916" s="26" t="n">
        <v>0.6134</v>
      </c>
      <c r="Q2916" s="26" t="n">
        <v>0.083</v>
      </c>
      <c r="R2916" s="25" t="n">
        <v>68</v>
      </c>
      <c r="S2916" s="21" t="n">
        <v>10</v>
      </c>
    </row>
    <row r="2917" customFormat="false" ht="15" hidden="false" customHeight="true" outlineLevel="0" collapsed="false">
      <c r="A2917" s="19" t="n">
        <v>46121</v>
      </c>
      <c r="B2917" s="1" t="s">
        <v>497</v>
      </c>
      <c r="C2917" s="1" t="s">
        <v>164</v>
      </c>
      <c r="D2917" s="1" t="n">
        <v>28</v>
      </c>
      <c r="E2917" s="1" t="s">
        <v>16</v>
      </c>
      <c r="F2917" s="1" t="s">
        <v>502</v>
      </c>
      <c r="G2917" s="1" t="s">
        <v>508</v>
      </c>
      <c r="H2917" s="20" t="n">
        <v>1650</v>
      </c>
      <c r="I2917" s="21" t="n">
        <v>18.16</v>
      </c>
      <c r="J2917" s="20" t="n">
        <f aca="false">H2917*I2917</f>
        <v>29964</v>
      </c>
      <c r="K2917" s="22" t="n">
        <v>1.48</v>
      </c>
      <c r="L2917" s="23" t="n">
        <f aca="false">H2917*K2917</f>
        <v>2442</v>
      </c>
      <c r="M2917" s="23" t="n">
        <v>2500</v>
      </c>
      <c r="N2917" s="24" t="n">
        <f aca="false">L2917-M2917</f>
        <v>-58</v>
      </c>
      <c r="O2917" s="25" t="n">
        <f aca="false">IF(L2917&gt;=M2917,1,0)</f>
        <v>0</v>
      </c>
      <c r="P2917" s="26" t="n">
        <v>0.6243</v>
      </c>
      <c r="Q2917" s="26" t="n">
        <v>0.0892</v>
      </c>
      <c r="R2917" s="25" t="n">
        <v>82</v>
      </c>
      <c r="S2917" s="21" t="n">
        <v>10</v>
      </c>
    </row>
    <row r="2918" customFormat="false" ht="15" hidden="false" customHeight="true" outlineLevel="0" collapsed="false">
      <c r="A2918" s="19" t="n">
        <v>46121</v>
      </c>
      <c r="B2918" s="1" t="s">
        <v>497</v>
      </c>
      <c r="C2918" s="1" t="s">
        <v>164</v>
      </c>
      <c r="D2918" s="1" t="n">
        <v>29</v>
      </c>
      <c r="E2918" s="1" t="s">
        <v>10</v>
      </c>
      <c r="F2918" s="1" t="s">
        <v>167</v>
      </c>
      <c r="G2918" s="1" t="s">
        <v>208</v>
      </c>
      <c r="H2918" s="20" t="n">
        <v>2350</v>
      </c>
      <c r="I2918" s="21" t="n">
        <v>19.05</v>
      </c>
      <c r="J2918" s="20" t="n">
        <f aca="false">H2918*I2918</f>
        <v>44767.5</v>
      </c>
      <c r="K2918" s="22" t="n">
        <v>1.83</v>
      </c>
      <c r="L2918" s="23" t="n">
        <f aca="false">H2918*K2918</f>
        <v>4300.5</v>
      </c>
      <c r="M2918" s="23" t="n">
        <v>2500</v>
      </c>
      <c r="N2918" s="24" t="n">
        <f aca="false">L2918-M2918</f>
        <v>1800.5</v>
      </c>
      <c r="O2918" s="25" t="n">
        <f aca="false">IF(L2918&gt;=M2918,1,0)</f>
        <v>1</v>
      </c>
      <c r="P2918" s="26" t="n">
        <v>0.9935</v>
      </c>
      <c r="Q2918" s="26" t="n">
        <v>0.0596</v>
      </c>
      <c r="R2918" s="25" t="n">
        <v>77</v>
      </c>
      <c r="S2918" s="21" t="n">
        <v>10</v>
      </c>
    </row>
    <row r="2919" customFormat="false" ht="15" hidden="false" customHeight="true" outlineLevel="0" collapsed="false">
      <c r="A2919" s="19" t="n">
        <v>46121</v>
      </c>
      <c r="B2919" s="1" t="s">
        <v>497</v>
      </c>
      <c r="C2919" s="1" t="s">
        <v>164</v>
      </c>
      <c r="D2919" s="1" t="n">
        <v>30</v>
      </c>
      <c r="E2919" s="1" t="s">
        <v>10</v>
      </c>
      <c r="F2919" s="1" t="s">
        <v>160</v>
      </c>
      <c r="G2919" s="1" t="s">
        <v>161</v>
      </c>
      <c r="H2919" s="20" t="n">
        <v>1600</v>
      </c>
      <c r="I2919" s="21" t="n">
        <v>22.05</v>
      </c>
      <c r="J2919" s="20" t="n">
        <f aca="false">H2919*I2919</f>
        <v>35280</v>
      </c>
      <c r="K2919" s="22" t="n">
        <v>1.83</v>
      </c>
      <c r="L2919" s="23" t="n">
        <f aca="false">H2919*K2919</f>
        <v>2928</v>
      </c>
      <c r="M2919" s="23" t="n">
        <v>2500</v>
      </c>
      <c r="N2919" s="24" t="n">
        <f aca="false">L2919-M2919</f>
        <v>428</v>
      </c>
      <c r="O2919" s="25" t="n">
        <f aca="false">IF(L2919&gt;=M2919,1,0)</f>
        <v>1</v>
      </c>
      <c r="P2919" s="26" t="n">
        <v>0.7946</v>
      </c>
      <c r="Q2919" s="26" t="n">
        <v>0.0993</v>
      </c>
      <c r="R2919" s="25" t="n">
        <v>79</v>
      </c>
      <c r="S2919" s="21" t="n">
        <v>10</v>
      </c>
    </row>
    <row r="2920" customFormat="false" ht="15" hidden="false" customHeight="true" outlineLevel="0" collapsed="false">
      <c r="A2920" s="19" t="n">
        <v>46121</v>
      </c>
      <c r="B2920" s="1" t="s">
        <v>497</v>
      </c>
      <c r="C2920" s="1" t="s">
        <v>164</v>
      </c>
      <c r="D2920" s="1" t="n">
        <v>31</v>
      </c>
      <c r="E2920" s="1" t="s">
        <v>219</v>
      </c>
      <c r="F2920" s="1" t="s">
        <v>505</v>
      </c>
      <c r="G2920" s="1" t="s">
        <v>506</v>
      </c>
      <c r="H2920" s="20" t="n">
        <v>2200</v>
      </c>
      <c r="I2920" s="21" t="n">
        <v>10.96</v>
      </c>
      <c r="J2920" s="20" t="n">
        <f aca="false">H2920*I2920</f>
        <v>24112</v>
      </c>
      <c r="K2920" s="22" t="n">
        <v>1</v>
      </c>
      <c r="L2920" s="23" t="n">
        <f aca="false">H2920*K2920</f>
        <v>2200</v>
      </c>
      <c r="M2920" s="23" t="n">
        <v>2500</v>
      </c>
      <c r="N2920" s="24" t="n">
        <f aca="false">L2920-M2920</f>
        <v>-300</v>
      </c>
      <c r="O2920" s="25" t="n">
        <f aca="false">IF(L2920&gt;=M2920,1,0)</f>
        <v>0</v>
      </c>
      <c r="P2920" s="26" t="n">
        <v>0.6154</v>
      </c>
      <c r="Q2920" s="26" t="n">
        <v>0.1163</v>
      </c>
      <c r="R2920" s="25" t="n">
        <v>65</v>
      </c>
      <c r="S2920" s="21" t="n">
        <v>10</v>
      </c>
    </row>
    <row r="2921" customFormat="false" ht="15" hidden="false" customHeight="true" outlineLevel="0" collapsed="false">
      <c r="A2921" s="19" t="n">
        <v>46121</v>
      </c>
      <c r="B2921" s="1" t="s">
        <v>497</v>
      </c>
      <c r="C2921" s="1" t="s">
        <v>164</v>
      </c>
      <c r="D2921" s="1" t="n">
        <v>32</v>
      </c>
      <c r="E2921" s="1" t="s">
        <v>16</v>
      </c>
      <c r="F2921" s="1" t="s">
        <v>502</v>
      </c>
      <c r="G2921" s="1" t="s">
        <v>508</v>
      </c>
      <c r="H2921" s="20" t="n">
        <v>1700</v>
      </c>
      <c r="I2921" s="21" t="n">
        <v>18.16</v>
      </c>
      <c r="J2921" s="20" t="n">
        <f aca="false">H2921*I2921</f>
        <v>30872</v>
      </c>
      <c r="K2921" s="22" t="n">
        <v>1.48</v>
      </c>
      <c r="L2921" s="23" t="n">
        <f aca="false">H2921*K2921</f>
        <v>2516</v>
      </c>
      <c r="M2921" s="23" t="n">
        <v>2500</v>
      </c>
      <c r="N2921" s="24" t="n">
        <f aca="false">L2921-M2921</f>
        <v>16</v>
      </c>
      <c r="O2921" s="25" t="n">
        <f aca="false">IF(L2921&gt;=M2921,1,0)</f>
        <v>1</v>
      </c>
      <c r="P2921" s="26" t="n">
        <v>0.6833</v>
      </c>
      <c r="Q2921" s="26" t="n">
        <v>0.0458</v>
      </c>
      <c r="R2921" s="25" t="n">
        <v>76</v>
      </c>
      <c r="S2921" s="21" t="n">
        <v>10</v>
      </c>
    </row>
    <row r="2922" customFormat="false" ht="15" hidden="false" customHeight="true" outlineLevel="0" collapsed="false">
      <c r="A2922" s="19" t="n">
        <v>46121</v>
      </c>
      <c r="B2922" s="1" t="s">
        <v>497</v>
      </c>
      <c r="C2922" s="1" t="s">
        <v>190</v>
      </c>
      <c r="D2922" s="1" t="n">
        <v>33</v>
      </c>
      <c r="E2922" s="1" t="s">
        <v>16</v>
      </c>
      <c r="F2922" s="1" t="s">
        <v>300</v>
      </c>
      <c r="G2922" s="1" t="s">
        <v>260</v>
      </c>
      <c r="H2922" s="20" t="n">
        <v>2300</v>
      </c>
      <c r="I2922" s="21" t="n">
        <v>17.42</v>
      </c>
      <c r="J2922" s="20" t="n">
        <f aca="false">H2922*I2922</f>
        <v>40066</v>
      </c>
      <c r="K2922" s="22" t="n">
        <v>1.4</v>
      </c>
      <c r="L2922" s="23" t="n">
        <f aca="false">H2922*K2922</f>
        <v>3220</v>
      </c>
      <c r="M2922" s="23" t="n">
        <v>2500</v>
      </c>
      <c r="N2922" s="24" t="n">
        <f aca="false">L2922-M2922</f>
        <v>720</v>
      </c>
      <c r="O2922" s="25" t="n">
        <f aca="false">IF(L2922&gt;=M2922,1,0)</f>
        <v>1</v>
      </c>
      <c r="P2922" s="26" t="n">
        <v>0.907149621212121</v>
      </c>
      <c r="Q2922" s="26" t="n">
        <v>0.0977852068533222</v>
      </c>
      <c r="R2922" s="25" t="n">
        <v>67</v>
      </c>
      <c r="S2922" s="21" t="n">
        <v>10</v>
      </c>
    </row>
    <row r="2923" customFormat="false" ht="15" hidden="false" customHeight="true" outlineLevel="0" collapsed="false">
      <c r="A2923" s="19" t="n">
        <v>46121</v>
      </c>
      <c r="B2923" s="1" t="s">
        <v>497</v>
      </c>
      <c r="C2923" s="1" t="s">
        <v>190</v>
      </c>
      <c r="D2923" s="1" t="n">
        <v>34</v>
      </c>
      <c r="E2923" s="1" t="s">
        <v>16</v>
      </c>
      <c r="F2923" s="1" t="s">
        <v>300</v>
      </c>
      <c r="G2923" s="1" t="s">
        <v>260</v>
      </c>
      <c r="H2923" s="20" t="n">
        <v>2310</v>
      </c>
      <c r="I2923" s="21" t="n">
        <v>16.66</v>
      </c>
      <c r="J2923" s="20" t="n">
        <f aca="false">H2923*I2923</f>
        <v>38484.6</v>
      </c>
      <c r="K2923" s="22" t="n">
        <v>1.4</v>
      </c>
      <c r="L2923" s="23" t="n">
        <f aca="false">H2923*K2923</f>
        <v>3234</v>
      </c>
      <c r="M2923" s="23" t="n">
        <v>2500</v>
      </c>
      <c r="N2923" s="24" t="n">
        <f aca="false">L2923-M2923</f>
        <v>734</v>
      </c>
      <c r="O2923" s="25" t="n">
        <f aca="false">IF(L2923&gt;=M2923,1,0)</f>
        <v>1</v>
      </c>
      <c r="P2923" s="26" t="n">
        <v>0.955901639344262</v>
      </c>
      <c r="Q2923" s="26" t="n">
        <v>0.0778568438677271</v>
      </c>
      <c r="R2923" s="25" t="n">
        <v>78</v>
      </c>
      <c r="S2923" s="21" t="n">
        <v>10</v>
      </c>
    </row>
    <row r="2924" customFormat="false" ht="15" hidden="false" customHeight="true" outlineLevel="0" collapsed="false">
      <c r="A2924" s="19" t="n">
        <v>46121</v>
      </c>
      <c r="B2924" s="1" t="s">
        <v>497</v>
      </c>
      <c r="C2924" s="1" t="s">
        <v>190</v>
      </c>
      <c r="D2924" s="1" t="n">
        <v>35</v>
      </c>
      <c r="E2924" s="1" t="s">
        <v>16</v>
      </c>
      <c r="F2924" s="1" t="s">
        <v>300</v>
      </c>
      <c r="G2924" s="1" t="s">
        <v>260</v>
      </c>
      <c r="H2924" s="20" t="n">
        <v>2000</v>
      </c>
      <c r="I2924" s="21" t="n">
        <v>17.42</v>
      </c>
      <c r="J2924" s="20" t="n">
        <f aca="false">H2924*I2924</f>
        <v>34840</v>
      </c>
      <c r="K2924" s="22" t="n">
        <v>1.4</v>
      </c>
      <c r="L2924" s="23" t="n">
        <f aca="false">H2924*K2924</f>
        <v>2800</v>
      </c>
      <c r="M2924" s="23" t="n">
        <v>2500</v>
      </c>
      <c r="N2924" s="24" t="n">
        <f aca="false">L2924-M2924</f>
        <v>300</v>
      </c>
      <c r="O2924" s="25" t="n">
        <f aca="false">IF(L2924&gt;=M2924,1,0)</f>
        <v>1</v>
      </c>
      <c r="P2924" s="26" t="n">
        <v>0.811890838206628</v>
      </c>
      <c r="Q2924" s="26" t="n">
        <v>0.0797636632200886</v>
      </c>
      <c r="R2924" s="25" t="n">
        <v>75</v>
      </c>
      <c r="S2924" s="21" t="n">
        <v>10</v>
      </c>
    </row>
    <row r="2925" customFormat="false" ht="15" hidden="false" customHeight="true" outlineLevel="0" collapsed="false">
      <c r="A2925" s="19" t="n">
        <v>46121</v>
      </c>
      <c r="B2925" s="1" t="s">
        <v>497</v>
      </c>
      <c r="C2925" s="1" t="s">
        <v>190</v>
      </c>
      <c r="D2925" s="1" t="n">
        <v>36</v>
      </c>
      <c r="E2925" s="1" t="s">
        <v>16</v>
      </c>
      <c r="F2925" s="1" t="s">
        <v>430</v>
      </c>
      <c r="G2925" s="1" t="s">
        <v>260</v>
      </c>
      <c r="H2925" s="20" t="n">
        <v>1800</v>
      </c>
      <c r="I2925" s="21" t="n">
        <v>17.1</v>
      </c>
      <c r="J2925" s="20" t="n">
        <f aca="false">H2925*I2925</f>
        <v>30780</v>
      </c>
      <c r="K2925" s="22" t="n">
        <v>1.51</v>
      </c>
      <c r="L2925" s="23" t="n">
        <f aca="false">H2925*K2925</f>
        <v>2718</v>
      </c>
      <c r="M2925" s="23" t="n">
        <v>2500</v>
      </c>
      <c r="N2925" s="24" t="n">
        <f aca="false">L2925-M2925</f>
        <v>218</v>
      </c>
      <c r="O2925" s="25" t="n">
        <f aca="false">IF(L2925&gt;=M2925,1,0)</f>
        <v>1</v>
      </c>
      <c r="P2925" s="26" t="n">
        <v>0.723554301833569</v>
      </c>
      <c r="Q2925" s="26" t="n">
        <v>0.0728514513375071</v>
      </c>
      <c r="R2925" s="25" t="n">
        <v>67</v>
      </c>
      <c r="S2925" s="21" t="n">
        <v>10</v>
      </c>
    </row>
    <row r="2926" customFormat="false" ht="15" hidden="false" customHeight="true" outlineLevel="0" collapsed="false">
      <c r="A2926" s="19" t="n">
        <v>46121</v>
      </c>
      <c r="B2926" s="1" t="s">
        <v>497</v>
      </c>
      <c r="C2926" s="1" t="s">
        <v>190</v>
      </c>
      <c r="D2926" s="1" t="n">
        <v>37</v>
      </c>
      <c r="E2926" s="1" t="s">
        <v>16</v>
      </c>
      <c r="F2926" s="1" t="s">
        <v>300</v>
      </c>
      <c r="G2926" s="1" t="s">
        <v>260</v>
      </c>
      <c r="H2926" s="20" t="n">
        <v>2050</v>
      </c>
      <c r="I2926" s="21" t="n">
        <v>16.66</v>
      </c>
      <c r="J2926" s="20" t="n">
        <f aca="false">H2926*I2926</f>
        <v>34153</v>
      </c>
      <c r="K2926" s="22" t="n">
        <v>1.4</v>
      </c>
      <c r="L2926" s="23" t="n">
        <f aca="false">H2926*K2926</f>
        <v>2870</v>
      </c>
      <c r="M2926" s="23" t="n">
        <v>2500</v>
      </c>
      <c r="N2926" s="24" t="n">
        <f aca="false">L2926-M2926</f>
        <v>370</v>
      </c>
      <c r="O2926" s="25" t="n">
        <f aca="false">IF(L2926&gt;=M2926,1,0)</f>
        <v>1</v>
      </c>
      <c r="P2926" s="26" t="n">
        <v>0.987037037037037</v>
      </c>
      <c r="Q2926" s="26" t="n">
        <v>0.0931216931216931</v>
      </c>
      <c r="R2926" s="25" t="n">
        <v>75</v>
      </c>
      <c r="S2926" s="21" t="n">
        <v>10</v>
      </c>
    </row>
    <row r="2927" customFormat="false" ht="15" hidden="false" customHeight="true" outlineLevel="0" collapsed="false">
      <c r="A2927" s="19" t="n">
        <v>46121</v>
      </c>
      <c r="B2927" s="1" t="s">
        <v>497</v>
      </c>
      <c r="C2927" s="1" t="s">
        <v>190</v>
      </c>
      <c r="D2927" s="1" t="n">
        <v>38</v>
      </c>
      <c r="E2927" s="1" t="s">
        <v>16</v>
      </c>
      <c r="F2927" s="1" t="s">
        <v>300</v>
      </c>
      <c r="G2927" s="1" t="s">
        <v>260</v>
      </c>
      <c r="H2927" s="20" t="n">
        <v>2330</v>
      </c>
      <c r="I2927" s="21" t="n">
        <v>16.66</v>
      </c>
      <c r="J2927" s="20" t="n">
        <f aca="false">H2927*I2927</f>
        <v>38817.8</v>
      </c>
      <c r="K2927" s="22" t="n">
        <v>1.4</v>
      </c>
      <c r="L2927" s="23" t="n">
        <f aca="false">H2927*K2927</f>
        <v>3262</v>
      </c>
      <c r="M2927" s="23" t="n">
        <v>2500</v>
      </c>
      <c r="N2927" s="24" t="n">
        <f aca="false">L2927-M2927</f>
        <v>762</v>
      </c>
      <c r="O2927" s="25" t="n">
        <f aca="false">IF(L2927&gt;=M2927,1,0)</f>
        <v>1</v>
      </c>
      <c r="P2927" s="26" t="n">
        <v>0.933569023569024</v>
      </c>
      <c r="Q2927" s="26" t="n">
        <v>0.0776293823038397</v>
      </c>
      <c r="R2927" s="25" t="n">
        <v>82</v>
      </c>
      <c r="S2927" s="21" t="n">
        <v>10</v>
      </c>
    </row>
    <row r="2928" customFormat="false" ht="15" hidden="false" customHeight="true" outlineLevel="0" collapsed="false">
      <c r="A2928" s="19" t="n">
        <v>46123</v>
      </c>
      <c r="B2928" s="1" t="s">
        <v>497</v>
      </c>
      <c r="C2928" s="1" t="s">
        <v>138</v>
      </c>
      <c r="D2928" s="1" t="n">
        <v>1</v>
      </c>
      <c r="E2928" s="1" t="s">
        <v>13</v>
      </c>
      <c r="F2928" s="1" t="s">
        <v>234</v>
      </c>
      <c r="G2928" s="1" t="s">
        <v>149</v>
      </c>
      <c r="H2928" s="20" t="n">
        <v>1950</v>
      </c>
      <c r="I2928" s="21" t="n">
        <v>20.83</v>
      </c>
      <c r="J2928" s="20" t="n">
        <f aca="false">H2928*I2928</f>
        <v>40618.5</v>
      </c>
      <c r="K2928" s="22" t="n">
        <v>2.2</v>
      </c>
      <c r="L2928" s="23" t="n">
        <f aca="false">H2928*K2928</f>
        <v>4290</v>
      </c>
      <c r="M2928" s="23" t="n">
        <v>2500</v>
      </c>
      <c r="N2928" s="24" t="n">
        <f aca="false">L2928-M2928</f>
        <v>1790</v>
      </c>
      <c r="O2928" s="25" t="n">
        <f aca="false">IF(L2928&gt;=M2928,1,0)</f>
        <v>1</v>
      </c>
      <c r="P2928" s="26" t="n">
        <v>0.8792</v>
      </c>
      <c r="Q2928" s="26" t="n">
        <v>0.1196</v>
      </c>
      <c r="R2928" s="25" t="n">
        <v>78</v>
      </c>
      <c r="S2928" s="21" t="n">
        <v>10</v>
      </c>
    </row>
    <row r="2929" customFormat="false" ht="15" hidden="false" customHeight="true" outlineLevel="0" collapsed="false">
      <c r="A2929" s="19" t="n">
        <v>46123</v>
      </c>
      <c r="B2929" s="1" t="s">
        <v>497</v>
      </c>
      <c r="C2929" s="1" t="s">
        <v>138</v>
      </c>
      <c r="D2929" s="1" t="n">
        <v>2</v>
      </c>
      <c r="E2929" s="1" t="s">
        <v>13</v>
      </c>
      <c r="F2929" s="1" t="s">
        <v>517</v>
      </c>
      <c r="G2929" s="1" t="s">
        <v>149</v>
      </c>
      <c r="H2929" s="20" t="n">
        <v>1650</v>
      </c>
      <c r="I2929" s="21" t="n">
        <v>12.02</v>
      </c>
      <c r="J2929" s="20" t="n">
        <f aca="false">H2929*I2929</f>
        <v>19833</v>
      </c>
      <c r="K2929" s="22" t="n">
        <v>1</v>
      </c>
      <c r="L2929" s="23" t="n">
        <f aca="false">H2929*K2929</f>
        <v>1650</v>
      </c>
      <c r="M2929" s="23" t="n">
        <v>2500</v>
      </c>
      <c r="N2929" s="24" t="n">
        <f aca="false">L2929-M2929</f>
        <v>-850</v>
      </c>
      <c r="O2929" s="25" t="n">
        <f aca="false">IF(L2929&gt;=M2929,1,0)</f>
        <v>0</v>
      </c>
      <c r="P2929" s="26" t="n">
        <v>0.5149</v>
      </c>
      <c r="Q2929" s="26" t="n">
        <v>0.1117</v>
      </c>
      <c r="R2929" s="25" t="n">
        <v>63</v>
      </c>
      <c r="S2929" s="21" t="n">
        <v>10</v>
      </c>
    </row>
    <row r="2930" customFormat="false" ht="15" hidden="false" customHeight="true" outlineLevel="0" collapsed="false">
      <c r="A2930" s="19" t="n">
        <v>46123</v>
      </c>
      <c r="B2930" s="1" t="s">
        <v>497</v>
      </c>
      <c r="C2930" s="1" t="s">
        <v>138</v>
      </c>
      <c r="D2930" s="1" t="n">
        <v>3</v>
      </c>
      <c r="E2930" s="1" t="s">
        <v>13</v>
      </c>
      <c r="F2930" s="1" t="s">
        <v>472</v>
      </c>
      <c r="G2930" s="1" t="s">
        <v>149</v>
      </c>
      <c r="H2930" s="20" t="n">
        <v>1600</v>
      </c>
      <c r="I2930" s="21" t="n">
        <v>21.71</v>
      </c>
      <c r="J2930" s="20" t="n">
        <f aca="false">H2930*I2930</f>
        <v>34736</v>
      </c>
      <c r="K2930" s="22" t="n">
        <v>1.5</v>
      </c>
      <c r="L2930" s="23" t="n">
        <f aca="false">H2930*K2930</f>
        <v>2400</v>
      </c>
      <c r="M2930" s="23" t="n">
        <v>2500</v>
      </c>
      <c r="N2930" s="24" t="n">
        <f aca="false">L2930-M2930</f>
        <v>-100</v>
      </c>
      <c r="O2930" s="25" t="n">
        <f aca="false">IF(L2930&gt;=M2930,1,0)</f>
        <v>0</v>
      </c>
      <c r="P2930" s="26" t="n">
        <v>0.7678</v>
      </c>
      <c r="Q2930" s="26" t="n">
        <v>0.1309</v>
      </c>
      <c r="R2930" s="25" t="n">
        <v>76</v>
      </c>
      <c r="S2930" s="21" t="n">
        <v>10</v>
      </c>
    </row>
    <row r="2931" customFormat="false" ht="15" hidden="false" customHeight="true" outlineLevel="0" collapsed="false">
      <c r="A2931" s="19" t="n">
        <v>46123</v>
      </c>
      <c r="B2931" s="1" t="s">
        <v>497</v>
      </c>
      <c r="C2931" s="1" t="s">
        <v>138</v>
      </c>
      <c r="D2931" s="1" t="n">
        <v>4</v>
      </c>
      <c r="E2931" s="1" t="s">
        <v>145</v>
      </c>
      <c r="F2931" s="1" t="s">
        <v>519</v>
      </c>
      <c r="G2931" s="1" t="s">
        <v>484</v>
      </c>
      <c r="H2931" s="20" t="n">
        <v>1100</v>
      </c>
      <c r="I2931" s="21" t="n">
        <v>20.97</v>
      </c>
      <c r="J2931" s="20" t="n">
        <f aca="false">H2931*I2931</f>
        <v>23067</v>
      </c>
      <c r="K2931" s="22" t="n">
        <v>2.2</v>
      </c>
      <c r="L2931" s="23" t="n">
        <f aca="false">H2931*K2931</f>
        <v>2420</v>
      </c>
      <c r="M2931" s="23" t="n">
        <v>2500</v>
      </c>
      <c r="N2931" s="24" t="n">
        <f aca="false">L2931-M2931</f>
        <v>-80</v>
      </c>
      <c r="O2931" s="25" t="n">
        <f aca="false">IF(L2931&gt;=M2931,1,0)</f>
        <v>0</v>
      </c>
      <c r="P2931" s="26" t="n">
        <v>0.4929</v>
      </c>
      <c r="Q2931" s="26" t="n">
        <v>0.1083</v>
      </c>
      <c r="R2931" s="25" t="n">
        <v>75</v>
      </c>
      <c r="S2931" s="21" t="n">
        <v>10</v>
      </c>
    </row>
    <row r="2932" customFormat="false" ht="15" hidden="false" customHeight="true" outlineLevel="0" collapsed="false">
      <c r="A2932" s="19" t="n">
        <v>46123</v>
      </c>
      <c r="B2932" s="1" t="s">
        <v>497</v>
      </c>
      <c r="C2932" s="1" t="s">
        <v>138</v>
      </c>
      <c r="D2932" s="1" t="n">
        <v>5</v>
      </c>
      <c r="E2932" s="1" t="s">
        <v>13</v>
      </c>
      <c r="F2932" s="1" t="s">
        <v>517</v>
      </c>
      <c r="G2932" s="1" t="s">
        <v>149</v>
      </c>
      <c r="H2932" s="20" t="n">
        <v>2200</v>
      </c>
      <c r="I2932" s="21" t="n">
        <v>12.02</v>
      </c>
      <c r="J2932" s="20" t="n">
        <f aca="false">H2932*I2932</f>
        <v>26444</v>
      </c>
      <c r="K2932" s="22" t="n">
        <v>1</v>
      </c>
      <c r="L2932" s="23" t="n">
        <f aca="false">H2932*K2932</f>
        <v>2200</v>
      </c>
      <c r="M2932" s="23" t="n">
        <v>2500</v>
      </c>
      <c r="N2932" s="24" t="n">
        <f aca="false">L2932-M2932</f>
        <v>-300</v>
      </c>
      <c r="O2932" s="25" t="n">
        <f aca="false">IF(L2932&gt;=M2932,1,0)</f>
        <v>0</v>
      </c>
      <c r="P2932" s="26" t="n">
        <v>0.7382</v>
      </c>
      <c r="Q2932" s="26" t="n">
        <v>0.1073</v>
      </c>
      <c r="R2932" s="25" t="n">
        <v>64</v>
      </c>
      <c r="S2932" s="21" t="n">
        <v>10</v>
      </c>
    </row>
    <row r="2933" customFormat="false" ht="15" hidden="false" customHeight="true" outlineLevel="0" collapsed="false">
      <c r="A2933" s="19" t="n">
        <v>46123</v>
      </c>
      <c r="B2933" s="1" t="s">
        <v>497</v>
      </c>
      <c r="C2933" s="1" t="s">
        <v>138</v>
      </c>
      <c r="D2933" s="1" t="n">
        <v>6</v>
      </c>
      <c r="E2933" s="1" t="s">
        <v>16</v>
      </c>
      <c r="F2933" s="1" t="s">
        <v>502</v>
      </c>
      <c r="G2933" s="1" t="s">
        <v>508</v>
      </c>
      <c r="H2933" s="20" t="n">
        <v>1350</v>
      </c>
      <c r="I2933" s="21" t="n">
        <v>18.16</v>
      </c>
      <c r="J2933" s="20" t="n">
        <f aca="false">H2933*I2933</f>
        <v>24516</v>
      </c>
      <c r="K2933" s="22" t="n">
        <v>1.48</v>
      </c>
      <c r="L2933" s="23" t="n">
        <f aca="false">H2933*K2933</f>
        <v>1998</v>
      </c>
      <c r="M2933" s="23" t="n">
        <v>2500</v>
      </c>
      <c r="N2933" s="24" t="n">
        <f aca="false">L2933-M2933</f>
        <v>-502</v>
      </c>
      <c r="O2933" s="25" t="n">
        <f aca="false">IF(L2933&gt;=M2933,1,0)</f>
        <v>0</v>
      </c>
      <c r="P2933" s="26" t="n">
        <v>0.5683</v>
      </c>
      <c r="Q2933" s="26" t="n">
        <v>0.1438</v>
      </c>
      <c r="R2933" s="25" t="n">
        <v>73</v>
      </c>
      <c r="S2933" s="21" t="n">
        <v>10</v>
      </c>
    </row>
    <row r="2934" customFormat="false" ht="15" hidden="false" customHeight="true" outlineLevel="0" collapsed="false">
      <c r="A2934" s="19" t="n">
        <v>46123</v>
      </c>
      <c r="B2934" s="1" t="s">
        <v>497</v>
      </c>
      <c r="C2934" s="1" t="s">
        <v>138</v>
      </c>
      <c r="D2934" s="1" t="n">
        <v>7</v>
      </c>
      <c r="E2934" s="1" t="s">
        <v>13</v>
      </c>
      <c r="F2934" s="1" t="s">
        <v>199</v>
      </c>
      <c r="G2934" s="1" t="s">
        <v>149</v>
      </c>
      <c r="H2934" s="20" t="n">
        <v>1850</v>
      </c>
      <c r="I2934" s="21" t="n">
        <v>20.43</v>
      </c>
      <c r="J2934" s="20" t="n">
        <f aca="false">H2934*I2934</f>
        <v>37795.5</v>
      </c>
      <c r="K2934" s="22" t="n">
        <v>2.2</v>
      </c>
      <c r="L2934" s="23" t="n">
        <f aca="false">H2934*K2934</f>
        <v>4070</v>
      </c>
      <c r="M2934" s="23" t="n">
        <v>2500</v>
      </c>
      <c r="N2934" s="24" t="n">
        <f aca="false">L2934-M2934</f>
        <v>1570</v>
      </c>
      <c r="O2934" s="25" t="n">
        <f aca="false">IF(L2934&gt;=M2934,1,0)</f>
        <v>1</v>
      </c>
      <c r="P2934" s="26" t="n">
        <v>0.8097</v>
      </c>
      <c r="Q2934" s="26" t="n">
        <v>0.1301</v>
      </c>
      <c r="R2934" s="25" t="n">
        <v>77</v>
      </c>
      <c r="S2934" s="21" t="n">
        <v>10</v>
      </c>
    </row>
    <row r="2935" customFormat="false" ht="15" hidden="false" customHeight="true" outlineLevel="0" collapsed="false">
      <c r="A2935" s="19" t="n">
        <v>46123</v>
      </c>
      <c r="B2935" s="1" t="s">
        <v>497</v>
      </c>
      <c r="C2935" s="1" t="s">
        <v>138</v>
      </c>
      <c r="D2935" s="1" t="n">
        <v>8</v>
      </c>
      <c r="E2935" s="1" t="s">
        <v>13</v>
      </c>
      <c r="F2935" s="1" t="s">
        <v>472</v>
      </c>
      <c r="G2935" s="1" t="s">
        <v>149</v>
      </c>
      <c r="H2935" s="20" t="n">
        <v>1650</v>
      </c>
      <c r="I2935" s="21" t="n">
        <v>21.71</v>
      </c>
      <c r="J2935" s="20" t="n">
        <f aca="false">H2935*I2935</f>
        <v>35821.5</v>
      </c>
      <c r="K2935" s="22" t="n">
        <v>1.5</v>
      </c>
      <c r="L2935" s="23" t="n">
        <f aca="false">H2935*K2935</f>
        <v>2475</v>
      </c>
      <c r="M2935" s="23" t="n">
        <v>2500</v>
      </c>
      <c r="N2935" s="24" t="n">
        <f aca="false">L2935-M2935</f>
        <v>-25</v>
      </c>
      <c r="O2935" s="25" t="n">
        <f aca="false">IF(L2935&gt;=M2935,1,0)</f>
        <v>0</v>
      </c>
      <c r="P2935" s="26" t="n">
        <v>0.796</v>
      </c>
      <c r="Q2935" s="26" t="n">
        <v>0.1179</v>
      </c>
      <c r="R2935" s="25" t="n">
        <v>76</v>
      </c>
      <c r="S2935" s="21" t="n">
        <v>10</v>
      </c>
    </row>
    <row r="2936" customFormat="false" ht="15" hidden="false" customHeight="true" outlineLevel="0" collapsed="false">
      <c r="A2936" s="19" t="n">
        <v>46123</v>
      </c>
      <c r="B2936" s="1" t="s">
        <v>497</v>
      </c>
      <c r="C2936" s="1" t="s">
        <v>138</v>
      </c>
      <c r="D2936" s="1" t="n">
        <v>9</v>
      </c>
      <c r="E2936" s="1" t="s">
        <v>16</v>
      </c>
      <c r="F2936" s="1" t="s">
        <v>481</v>
      </c>
      <c r="G2936" s="1" t="s">
        <v>514</v>
      </c>
      <c r="H2936" s="20" t="n">
        <v>1300</v>
      </c>
      <c r="I2936" s="21" t="n">
        <v>17.84</v>
      </c>
      <c r="J2936" s="20" t="n">
        <f aca="false">H2936*I2936</f>
        <v>23192</v>
      </c>
      <c r="K2936" s="22" t="n">
        <v>1.4</v>
      </c>
      <c r="L2936" s="23" t="n">
        <f aca="false">H2936*K2936</f>
        <v>1820</v>
      </c>
      <c r="M2936" s="23" t="n">
        <v>2500</v>
      </c>
      <c r="N2936" s="24" t="n">
        <f aca="false">L2936-M2936</f>
        <v>-680</v>
      </c>
      <c r="O2936" s="25" t="n">
        <f aca="false">IF(L2936&gt;=M2936,1,0)</f>
        <v>0</v>
      </c>
      <c r="P2936" s="26" t="n">
        <v>0.5538</v>
      </c>
      <c r="Q2936" s="26" t="n">
        <v>0.18</v>
      </c>
      <c r="R2936" s="25" t="n">
        <v>68</v>
      </c>
      <c r="S2936" s="21" t="n">
        <v>10</v>
      </c>
    </row>
    <row r="2937" customFormat="false" ht="15" hidden="false" customHeight="true" outlineLevel="0" collapsed="false">
      <c r="A2937" s="19" t="n">
        <v>46123</v>
      </c>
      <c r="B2937" s="1" t="s">
        <v>497</v>
      </c>
      <c r="C2937" s="1" t="s">
        <v>138</v>
      </c>
      <c r="D2937" s="1" t="n">
        <v>10</v>
      </c>
      <c r="E2937" s="1" t="s">
        <v>16</v>
      </c>
      <c r="F2937" s="1" t="s">
        <v>502</v>
      </c>
      <c r="G2937" s="1" t="s">
        <v>508</v>
      </c>
      <c r="H2937" s="20" t="n">
        <v>1550</v>
      </c>
      <c r="I2937" s="21" t="n">
        <v>18.16</v>
      </c>
      <c r="J2937" s="20" t="n">
        <f aca="false">H2937*I2937</f>
        <v>28148</v>
      </c>
      <c r="K2937" s="22" t="n">
        <v>1.48</v>
      </c>
      <c r="L2937" s="23" t="n">
        <f aca="false">H2937*K2937</f>
        <v>2294</v>
      </c>
      <c r="M2937" s="23" t="n">
        <v>2500</v>
      </c>
      <c r="N2937" s="24" t="n">
        <f aca="false">L2937-M2937</f>
        <v>-206</v>
      </c>
      <c r="O2937" s="25" t="n">
        <f aca="false">IF(L2937&gt;=M2937,1,0)</f>
        <v>0</v>
      </c>
      <c r="P2937" s="26" t="n">
        <v>0.6391</v>
      </c>
      <c r="Q2937" s="26" t="n">
        <v>0.125</v>
      </c>
      <c r="R2937" s="25" t="n">
        <v>72</v>
      </c>
      <c r="S2937" s="21" t="n">
        <v>10</v>
      </c>
    </row>
    <row r="2938" customFormat="false" ht="15" hidden="false" customHeight="true" outlineLevel="0" collapsed="false">
      <c r="A2938" s="19" t="n">
        <v>46123</v>
      </c>
      <c r="B2938" s="1" t="s">
        <v>497</v>
      </c>
      <c r="C2938" s="1" t="s">
        <v>138</v>
      </c>
      <c r="D2938" s="1" t="n">
        <v>11</v>
      </c>
      <c r="E2938" s="1" t="s">
        <v>16</v>
      </c>
      <c r="F2938" s="1" t="s">
        <v>427</v>
      </c>
      <c r="G2938" s="1" t="s">
        <v>434</v>
      </c>
      <c r="H2938" s="20" t="n">
        <v>1200</v>
      </c>
      <c r="I2938" s="21" t="n">
        <v>19.18</v>
      </c>
      <c r="J2938" s="20" t="n">
        <f aca="false">H2938*I2938</f>
        <v>23016</v>
      </c>
      <c r="K2938" s="22" t="n">
        <v>1.45</v>
      </c>
      <c r="L2938" s="23" t="n">
        <f aca="false">H2938*K2938</f>
        <v>1740</v>
      </c>
      <c r="M2938" s="23" t="n">
        <v>2500</v>
      </c>
      <c r="N2938" s="24" t="n">
        <f aca="false">L2938-M2938</f>
        <v>-760</v>
      </c>
      <c r="O2938" s="25" t="n">
        <f aca="false">IF(L2938&gt;=M2938,1,0)</f>
        <v>0</v>
      </c>
      <c r="P2938" s="26" t="n">
        <v>0.4831</v>
      </c>
      <c r="Q2938" s="26" t="n">
        <v>0.2436</v>
      </c>
      <c r="R2938" s="25" t="n">
        <v>75</v>
      </c>
      <c r="S2938" s="21" t="n">
        <v>10</v>
      </c>
    </row>
    <row r="2939" customFormat="false" ht="15" hidden="false" customHeight="true" outlineLevel="0" collapsed="false">
      <c r="A2939" s="19" t="n">
        <v>46123</v>
      </c>
      <c r="B2939" s="1" t="s">
        <v>497</v>
      </c>
      <c r="C2939" s="1" t="s">
        <v>138</v>
      </c>
      <c r="D2939" s="1" t="n">
        <v>12</v>
      </c>
      <c r="E2939" s="1" t="s">
        <v>16</v>
      </c>
      <c r="F2939" s="1" t="s">
        <v>520</v>
      </c>
      <c r="G2939" s="1" t="s">
        <v>521</v>
      </c>
      <c r="H2939" s="20" t="n">
        <v>1000</v>
      </c>
      <c r="I2939" s="21" t="n">
        <v>15.78</v>
      </c>
      <c r="J2939" s="20" t="n">
        <f aca="false">H2939*I2939</f>
        <v>15780</v>
      </c>
      <c r="K2939" s="22" t="n">
        <v>1.45</v>
      </c>
      <c r="L2939" s="23" t="n">
        <f aca="false">H2939*K2939</f>
        <v>1450</v>
      </c>
      <c r="M2939" s="23" t="n">
        <v>2500</v>
      </c>
      <c r="N2939" s="24" t="n">
        <f aca="false">L2939-M2939</f>
        <v>-1050</v>
      </c>
      <c r="O2939" s="25" t="n">
        <f aca="false">IF(L2939&gt;=M2939,1,0)</f>
        <v>0</v>
      </c>
      <c r="P2939" s="26" t="n">
        <v>0.3554</v>
      </c>
      <c r="Q2939" s="26" t="n">
        <v>0.1195</v>
      </c>
      <c r="R2939" s="25" t="n">
        <v>75</v>
      </c>
      <c r="S2939" s="21" t="n">
        <v>10</v>
      </c>
    </row>
    <row r="2940" customFormat="false" ht="15" hidden="false" customHeight="true" outlineLevel="0" collapsed="false">
      <c r="A2940" s="19" t="n">
        <v>46123</v>
      </c>
      <c r="B2940" s="1" t="s">
        <v>497</v>
      </c>
      <c r="C2940" s="1" t="s">
        <v>138</v>
      </c>
      <c r="D2940" s="1" t="n">
        <v>13</v>
      </c>
      <c r="E2940" s="1" t="s">
        <v>10</v>
      </c>
      <c r="F2940" s="1" t="s">
        <v>167</v>
      </c>
      <c r="G2940" s="1" t="s">
        <v>208</v>
      </c>
      <c r="H2940" s="20" t="n">
        <v>2000</v>
      </c>
      <c r="I2940" s="21" t="n">
        <v>18.43</v>
      </c>
      <c r="J2940" s="20" t="n">
        <f aca="false">H2940*I2940</f>
        <v>36860</v>
      </c>
      <c r="K2940" s="22" t="n">
        <v>1.53</v>
      </c>
      <c r="L2940" s="23" t="n">
        <f aca="false">H2940*K2940</f>
        <v>3060</v>
      </c>
      <c r="M2940" s="23" t="n">
        <v>2500</v>
      </c>
      <c r="N2940" s="24" t="n">
        <f aca="false">L2940-M2940</f>
        <v>560</v>
      </c>
      <c r="O2940" s="25" t="n">
        <f aca="false">IF(L2940&gt;=M2940,1,0)</f>
        <v>1</v>
      </c>
      <c r="P2940" s="26" t="n">
        <v>0.8358</v>
      </c>
      <c r="Q2940" s="26" t="n">
        <v>0.1138</v>
      </c>
      <c r="R2940" s="25" t="n">
        <v>74</v>
      </c>
      <c r="S2940" s="21" t="n">
        <v>9</v>
      </c>
    </row>
    <row r="2941" customFormat="false" ht="15" hidden="false" customHeight="true" outlineLevel="0" collapsed="false">
      <c r="A2941" s="19" t="n">
        <v>46123</v>
      </c>
      <c r="B2941" s="1" t="s">
        <v>497</v>
      </c>
      <c r="C2941" s="1" t="s">
        <v>138</v>
      </c>
      <c r="D2941" s="1" t="n">
        <v>14</v>
      </c>
      <c r="E2941" s="1" t="s">
        <v>10</v>
      </c>
      <c r="F2941" s="1" t="s">
        <v>160</v>
      </c>
      <c r="G2941" s="1" t="s">
        <v>161</v>
      </c>
      <c r="H2941" s="20" t="n">
        <v>1750</v>
      </c>
      <c r="I2941" s="21" t="n">
        <v>22.05</v>
      </c>
      <c r="J2941" s="20" t="n">
        <f aca="false">H2941*I2941</f>
        <v>38587.5</v>
      </c>
      <c r="K2941" s="22" t="n">
        <v>1.83</v>
      </c>
      <c r="L2941" s="23" t="n">
        <f aca="false">H2941*K2941</f>
        <v>3202.5</v>
      </c>
      <c r="M2941" s="23" t="n">
        <v>2500</v>
      </c>
      <c r="N2941" s="24" t="n">
        <f aca="false">L2941-M2941</f>
        <v>702.5</v>
      </c>
      <c r="O2941" s="25" t="n">
        <f aca="false">IF(L2941&gt;=M2941,1,0)</f>
        <v>1</v>
      </c>
      <c r="P2941" s="26" t="n">
        <v>0.8079</v>
      </c>
      <c r="Q2941" s="26" t="n">
        <v>0.1462</v>
      </c>
      <c r="R2941" s="25" t="n">
        <v>74</v>
      </c>
      <c r="S2941" s="21" t="n">
        <v>10</v>
      </c>
    </row>
    <row r="2942" customFormat="false" ht="15" hidden="false" customHeight="true" outlineLevel="0" collapsed="false">
      <c r="A2942" s="19" t="n">
        <v>46123</v>
      </c>
      <c r="B2942" s="1" t="s">
        <v>497</v>
      </c>
      <c r="C2942" s="1" t="s">
        <v>138</v>
      </c>
      <c r="D2942" s="1" t="n">
        <v>15</v>
      </c>
      <c r="E2942" s="1" t="s">
        <v>10</v>
      </c>
      <c r="F2942" s="1" t="s">
        <v>167</v>
      </c>
      <c r="G2942" s="1" t="s">
        <v>161</v>
      </c>
      <c r="H2942" s="20" t="n">
        <v>2100</v>
      </c>
      <c r="I2942" s="21" t="n">
        <v>18.43</v>
      </c>
      <c r="J2942" s="20" t="n">
        <f aca="false">H2942*I2942</f>
        <v>38703</v>
      </c>
      <c r="K2942" s="22" t="n">
        <v>1.83</v>
      </c>
      <c r="L2942" s="23" t="n">
        <f aca="false">H2942*K2942</f>
        <v>3843</v>
      </c>
      <c r="M2942" s="23" t="n">
        <v>2500</v>
      </c>
      <c r="N2942" s="24" t="n">
        <f aca="false">L2942-M2942</f>
        <v>1343</v>
      </c>
      <c r="O2942" s="25" t="n">
        <f aca="false">IF(L2942&gt;=M2942,1,0)</f>
        <v>1</v>
      </c>
      <c r="P2942" s="26" t="n">
        <v>0.9376</v>
      </c>
      <c r="Q2942" s="26" t="n">
        <v>0.1396</v>
      </c>
      <c r="R2942" s="25" t="n">
        <v>76</v>
      </c>
      <c r="S2942" s="21" t="n">
        <v>8</v>
      </c>
    </row>
    <row r="2943" customFormat="false" ht="15" hidden="false" customHeight="true" outlineLevel="0" collapsed="false">
      <c r="A2943" s="19" t="n">
        <v>46123</v>
      </c>
      <c r="B2943" s="1" t="s">
        <v>497</v>
      </c>
      <c r="C2943" s="1" t="s">
        <v>138</v>
      </c>
      <c r="D2943" s="1" t="n">
        <v>16</v>
      </c>
      <c r="E2943" s="1" t="s">
        <v>16</v>
      </c>
      <c r="F2943" s="1" t="s">
        <v>302</v>
      </c>
      <c r="G2943" s="1" t="s">
        <v>316</v>
      </c>
      <c r="H2943" s="20" t="n">
        <v>1000</v>
      </c>
      <c r="I2943" s="21" t="n">
        <v>17.95</v>
      </c>
      <c r="J2943" s="20" t="n">
        <f aca="false">H2943*I2943</f>
        <v>17950</v>
      </c>
      <c r="K2943" s="22" t="n">
        <v>1.44</v>
      </c>
      <c r="L2943" s="23" t="n">
        <f aca="false">H2943*K2943</f>
        <v>1440</v>
      </c>
      <c r="M2943" s="23" t="n">
        <v>2500</v>
      </c>
      <c r="N2943" s="24" t="n">
        <f aca="false">L2943-M2943</f>
        <v>-1060</v>
      </c>
      <c r="O2943" s="25" t="n">
        <f aca="false">IF(L2943&gt;=M2943,1,0)</f>
        <v>0</v>
      </c>
      <c r="P2943" s="26" t="n">
        <v>0.4311</v>
      </c>
      <c r="Q2943" s="26" t="n">
        <v>0.1236</v>
      </c>
      <c r="R2943" s="25" t="n">
        <v>66</v>
      </c>
      <c r="S2943" s="21" t="n">
        <v>10</v>
      </c>
    </row>
    <row r="2944" customFormat="false" ht="15" hidden="false" customHeight="true" outlineLevel="0" collapsed="false">
      <c r="A2944" s="19" t="n">
        <v>46123</v>
      </c>
      <c r="B2944" s="1" t="s">
        <v>497</v>
      </c>
      <c r="C2944" s="1" t="s">
        <v>164</v>
      </c>
      <c r="D2944" s="1" t="n">
        <v>17</v>
      </c>
      <c r="E2944" s="1" t="s">
        <v>10</v>
      </c>
      <c r="F2944" s="1" t="s">
        <v>492</v>
      </c>
      <c r="G2944" s="1" t="s">
        <v>493</v>
      </c>
      <c r="H2944" s="20" t="n">
        <v>1650</v>
      </c>
      <c r="I2944" s="21" t="n">
        <v>23.17</v>
      </c>
      <c r="J2944" s="20" t="n">
        <f aca="false">H2944*I2944</f>
        <v>38230.5</v>
      </c>
      <c r="K2944" s="22" t="n">
        <v>1.67</v>
      </c>
      <c r="L2944" s="23" t="n">
        <f aca="false">H2944*K2944</f>
        <v>2755.5</v>
      </c>
      <c r="M2944" s="23" t="n">
        <v>2500</v>
      </c>
      <c r="N2944" s="24" t="n">
        <f aca="false">L2944-M2944</f>
        <v>255.5</v>
      </c>
      <c r="O2944" s="25" t="n">
        <f aca="false">IF(L2944&gt;=M2944,1,0)</f>
        <v>1</v>
      </c>
      <c r="P2944" s="26" t="n">
        <v>0.8138</v>
      </c>
      <c r="Q2944" s="26" t="n">
        <v>0.0689</v>
      </c>
      <c r="R2944" s="25" t="n">
        <v>79</v>
      </c>
      <c r="S2944" s="21" t="n">
        <v>10</v>
      </c>
    </row>
    <row r="2945" customFormat="false" ht="15" hidden="false" customHeight="true" outlineLevel="0" collapsed="false">
      <c r="A2945" s="19" t="n">
        <v>46123</v>
      </c>
      <c r="B2945" s="1" t="s">
        <v>497</v>
      </c>
      <c r="C2945" s="1" t="s">
        <v>164</v>
      </c>
      <c r="D2945" s="1" t="n">
        <v>18</v>
      </c>
      <c r="E2945" s="1" t="s">
        <v>522</v>
      </c>
      <c r="F2945" s="1" t="s">
        <v>523</v>
      </c>
      <c r="G2945" s="1" t="s">
        <v>161</v>
      </c>
      <c r="H2945" s="20" t="n">
        <v>550</v>
      </c>
      <c r="I2945" s="21" t="n">
        <v>12.93</v>
      </c>
      <c r="J2945" s="20" t="n">
        <f aca="false">H2945*I2945</f>
        <v>7111.5</v>
      </c>
      <c r="K2945" s="22" t="n">
        <v>1.83</v>
      </c>
      <c r="L2945" s="23" t="n">
        <f aca="false">H2945*K2945</f>
        <v>1006.5</v>
      </c>
      <c r="M2945" s="23" t="n">
        <v>2500</v>
      </c>
      <c r="N2945" s="24" t="n">
        <f aca="false">L2945-M2945</f>
        <v>-1493.5</v>
      </c>
      <c r="O2945" s="25" t="n">
        <f aca="false">IF(L2945&gt;=M2945,1,0)</f>
        <v>0</v>
      </c>
      <c r="P2945" s="26" t="n">
        <v>0.1646</v>
      </c>
      <c r="Q2945" s="26" t="n">
        <v>0.0706</v>
      </c>
      <c r="R2945" s="25" t="n">
        <v>72</v>
      </c>
      <c r="S2945" s="21" t="n">
        <v>10</v>
      </c>
    </row>
    <row r="2946" customFormat="false" ht="15" hidden="false" customHeight="true" outlineLevel="0" collapsed="false">
      <c r="A2946" s="19" t="n">
        <v>46123</v>
      </c>
      <c r="B2946" s="1" t="s">
        <v>497</v>
      </c>
      <c r="C2946" s="1" t="s">
        <v>164</v>
      </c>
      <c r="D2946" s="1" t="n">
        <v>19</v>
      </c>
      <c r="E2946" s="1" t="s">
        <v>10</v>
      </c>
      <c r="F2946" s="1" t="s">
        <v>167</v>
      </c>
      <c r="G2946" s="1" t="s">
        <v>208</v>
      </c>
      <c r="H2946" s="20" t="n">
        <v>2600</v>
      </c>
      <c r="I2946" s="21" t="n">
        <v>19.05</v>
      </c>
      <c r="J2946" s="20" t="n">
        <f aca="false">H2946*I2946</f>
        <v>49530</v>
      </c>
      <c r="K2946" s="22" t="n">
        <v>1.83</v>
      </c>
      <c r="L2946" s="23" t="n">
        <f aca="false">H2946*K2946</f>
        <v>4758</v>
      </c>
      <c r="M2946" s="23" t="n">
        <v>2500</v>
      </c>
      <c r="N2946" s="24" t="n">
        <f aca="false">L2946-M2946</f>
        <v>2258</v>
      </c>
      <c r="O2946" s="25" t="n">
        <f aca="false">IF(L2946&gt;=M2946,1,0)</f>
        <v>1</v>
      </c>
      <c r="P2946" s="26" t="n">
        <v>1.0116</v>
      </c>
      <c r="Q2946" s="26" t="n">
        <v>0.0618</v>
      </c>
      <c r="R2946" s="25" t="n">
        <v>82</v>
      </c>
      <c r="S2946" s="21" t="n">
        <v>10</v>
      </c>
    </row>
    <row r="2947" customFormat="false" ht="15" hidden="false" customHeight="true" outlineLevel="0" collapsed="false">
      <c r="A2947" s="19" t="n">
        <v>46123</v>
      </c>
      <c r="B2947" s="1" t="s">
        <v>497</v>
      </c>
      <c r="C2947" s="1" t="s">
        <v>164</v>
      </c>
      <c r="D2947" s="1" t="n">
        <v>20</v>
      </c>
      <c r="E2947" s="1" t="s">
        <v>16</v>
      </c>
      <c r="F2947" s="1" t="s">
        <v>524</v>
      </c>
      <c r="G2947" s="1" t="s">
        <v>525</v>
      </c>
      <c r="H2947" s="20" t="n">
        <v>1000</v>
      </c>
      <c r="I2947" s="21" t="n">
        <v>15.86</v>
      </c>
      <c r="J2947" s="20" t="n">
        <f aca="false">H2947*I2947</f>
        <v>15860</v>
      </c>
      <c r="K2947" s="22" t="n">
        <v>1.6</v>
      </c>
      <c r="L2947" s="23" t="n">
        <f aca="false">H2947*K2947</f>
        <v>1600</v>
      </c>
      <c r="M2947" s="23" t="n">
        <v>2500</v>
      </c>
      <c r="N2947" s="24" t="n">
        <f aca="false">L2947-M2947</f>
        <v>-900</v>
      </c>
      <c r="O2947" s="25" t="n">
        <f aca="false">IF(L2947&gt;=M2947,1,0)</f>
        <v>0</v>
      </c>
      <c r="P2947" s="26" t="n">
        <v>0.3582</v>
      </c>
      <c r="Q2947" s="26" t="n">
        <v>0.0757</v>
      </c>
      <c r="R2947" s="25" t="n">
        <v>71</v>
      </c>
      <c r="S2947" s="21" t="n">
        <v>10</v>
      </c>
    </row>
    <row r="2948" customFormat="false" ht="15" hidden="false" customHeight="true" outlineLevel="0" collapsed="false">
      <c r="A2948" s="19" t="n">
        <v>46123</v>
      </c>
      <c r="B2948" s="1" t="s">
        <v>497</v>
      </c>
      <c r="C2948" s="1" t="s">
        <v>164</v>
      </c>
      <c r="D2948" s="1" t="n">
        <v>21</v>
      </c>
      <c r="E2948" s="1" t="s">
        <v>16</v>
      </c>
      <c r="F2948" s="1" t="s">
        <v>502</v>
      </c>
      <c r="G2948" s="1" t="s">
        <v>508</v>
      </c>
      <c r="H2948" s="20" t="n">
        <v>1700</v>
      </c>
      <c r="I2948" s="21" t="n">
        <v>18.16</v>
      </c>
      <c r="J2948" s="20" t="n">
        <f aca="false">H2948*I2948</f>
        <v>30872</v>
      </c>
      <c r="K2948" s="22" t="n">
        <v>1.48</v>
      </c>
      <c r="L2948" s="23" t="n">
        <f aca="false">H2948*K2948</f>
        <v>2516</v>
      </c>
      <c r="M2948" s="23" t="n">
        <v>2500</v>
      </c>
      <c r="N2948" s="24" t="n">
        <f aca="false">L2948-M2948</f>
        <v>16</v>
      </c>
      <c r="O2948" s="25" t="n">
        <f aca="false">IF(L2948&gt;=M2948,1,0)</f>
        <v>1</v>
      </c>
      <c r="P2948" s="26" t="n">
        <v>0.677</v>
      </c>
      <c r="Q2948" s="26" t="n">
        <v>0.0707</v>
      </c>
      <c r="R2948" s="25" t="n">
        <v>76</v>
      </c>
      <c r="S2948" s="21" t="n">
        <v>10</v>
      </c>
    </row>
    <row r="2949" customFormat="false" ht="15" hidden="false" customHeight="true" outlineLevel="0" collapsed="false">
      <c r="A2949" s="19" t="n">
        <v>46123</v>
      </c>
      <c r="B2949" s="1" t="s">
        <v>497</v>
      </c>
      <c r="C2949" s="1" t="s">
        <v>164</v>
      </c>
      <c r="D2949" s="1" t="n">
        <v>22</v>
      </c>
      <c r="E2949" s="1" t="s">
        <v>10</v>
      </c>
      <c r="F2949" s="1" t="s">
        <v>492</v>
      </c>
      <c r="G2949" s="1" t="s">
        <v>493</v>
      </c>
      <c r="H2949" s="20" t="n">
        <v>1650</v>
      </c>
      <c r="I2949" s="21" t="n">
        <v>23.17</v>
      </c>
      <c r="J2949" s="20" t="n">
        <f aca="false">H2949*I2949</f>
        <v>38230.5</v>
      </c>
      <c r="K2949" s="22" t="n">
        <v>1.67</v>
      </c>
      <c r="L2949" s="23" t="n">
        <f aca="false">H2949*K2949</f>
        <v>2755.5</v>
      </c>
      <c r="M2949" s="23" t="n">
        <v>2500</v>
      </c>
      <c r="N2949" s="24" t="n">
        <f aca="false">L2949-M2949</f>
        <v>255.5</v>
      </c>
      <c r="O2949" s="25" t="n">
        <f aca="false">IF(L2949&gt;=M2949,1,0)</f>
        <v>1</v>
      </c>
      <c r="P2949" s="26" t="n">
        <v>0.8275</v>
      </c>
      <c r="Q2949" s="26" t="n">
        <v>0.0887</v>
      </c>
      <c r="R2949" s="25" t="n">
        <v>77</v>
      </c>
      <c r="S2949" s="21" t="n">
        <v>10</v>
      </c>
    </row>
    <row r="2950" customFormat="false" ht="15" hidden="false" customHeight="true" outlineLevel="0" collapsed="false">
      <c r="A2950" s="19" t="n">
        <v>46123</v>
      </c>
      <c r="B2950" s="1" t="s">
        <v>497</v>
      </c>
      <c r="C2950" s="1" t="s">
        <v>164</v>
      </c>
      <c r="D2950" s="1" t="n">
        <v>23</v>
      </c>
      <c r="E2950" s="1" t="s">
        <v>22</v>
      </c>
      <c r="F2950" s="1" t="s">
        <v>269</v>
      </c>
      <c r="G2950" s="1" t="s">
        <v>500</v>
      </c>
      <c r="H2950" s="20" t="n">
        <v>1900</v>
      </c>
      <c r="I2950" s="21" t="n">
        <v>20.12</v>
      </c>
      <c r="J2950" s="20" t="n">
        <f aca="false">H2950*I2950</f>
        <v>38228</v>
      </c>
      <c r="K2950" s="22" t="n">
        <v>1.15</v>
      </c>
      <c r="L2950" s="23" t="n">
        <f aca="false">H2950*K2950</f>
        <v>2185</v>
      </c>
      <c r="M2950" s="23" t="n">
        <v>2500</v>
      </c>
      <c r="N2950" s="24" t="n">
        <f aca="false">L2950-M2950</f>
        <v>-315</v>
      </c>
      <c r="O2950" s="25" t="n">
        <f aca="false">IF(L2950&gt;=M2950,1,0)</f>
        <v>0</v>
      </c>
      <c r="P2950" s="26" t="n">
        <v>0.8075</v>
      </c>
      <c r="Q2950" s="26" t="n">
        <v>0.0652</v>
      </c>
      <c r="R2950" s="25" t="n">
        <v>77</v>
      </c>
      <c r="S2950" s="21" t="n">
        <v>10</v>
      </c>
    </row>
    <row r="2951" customFormat="false" ht="15" hidden="false" customHeight="true" outlineLevel="0" collapsed="false">
      <c r="A2951" s="19" t="n">
        <v>46123</v>
      </c>
      <c r="B2951" s="1" t="s">
        <v>497</v>
      </c>
      <c r="C2951" s="1" t="s">
        <v>164</v>
      </c>
      <c r="D2951" s="1" t="n">
        <v>24</v>
      </c>
      <c r="E2951" s="1" t="s">
        <v>22</v>
      </c>
      <c r="F2951" s="1" t="s">
        <v>269</v>
      </c>
      <c r="G2951" s="1" t="s">
        <v>375</v>
      </c>
      <c r="H2951" s="20" t="n">
        <v>1900</v>
      </c>
      <c r="I2951" s="21" t="n">
        <v>20.12</v>
      </c>
      <c r="J2951" s="20" t="n">
        <f aca="false">H2951*I2951</f>
        <v>38228</v>
      </c>
      <c r="K2951" s="22" t="n">
        <v>1.15</v>
      </c>
      <c r="L2951" s="23" t="n">
        <f aca="false">H2951*K2951</f>
        <v>2185</v>
      </c>
      <c r="M2951" s="23" t="n">
        <v>2500</v>
      </c>
      <c r="N2951" s="24" t="n">
        <f aca="false">L2951-M2951</f>
        <v>-315</v>
      </c>
      <c r="O2951" s="25" t="n">
        <f aca="false">IF(L2951&gt;=M2951,1,0)</f>
        <v>0</v>
      </c>
      <c r="P2951" s="26" t="n">
        <v>0.7695</v>
      </c>
      <c r="Q2951" s="26" t="n">
        <v>0.0664</v>
      </c>
      <c r="R2951" s="25" t="n">
        <v>80</v>
      </c>
      <c r="S2951" s="21" t="n">
        <v>10</v>
      </c>
    </row>
    <row r="2952" customFormat="false" ht="15" hidden="false" customHeight="true" outlineLevel="0" collapsed="false">
      <c r="A2952" s="19" t="n">
        <v>46123</v>
      </c>
      <c r="B2952" s="1" t="s">
        <v>497</v>
      </c>
      <c r="C2952" s="1" t="s">
        <v>164</v>
      </c>
      <c r="D2952" s="1" t="n">
        <v>25</v>
      </c>
      <c r="E2952" s="1" t="s">
        <v>16</v>
      </c>
      <c r="F2952" s="1" t="s">
        <v>229</v>
      </c>
      <c r="G2952" s="1" t="s">
        <v>518</v>
      </c>
      <c r="H2952" s="20" t="n">
        <v>600</v>
      </c>
      <c r="I2952" s="21" t="n">
        <v>38.07</v>
      </c>
      <c r="J2952" s="20" t="n">
        <f aca="false">H2952*I2952</f>
        <v>22842</v>
      </c>
      <c r="K2952" s="22" t="n">
        <v>3.5</v>
      </c>
      <c r="L2952" s="23" t="n">
        <f aca="false">H2952*K2952</f>
        <v>2100</v>
      </c>
      <c r="M2952" s="23" t="n">
        <v>2500</v>
      </c>
      <c r="N2952" s="24" t="n">
        <f aca="false">L2952-M2952</f>
        <v>-400</v>
      </c>
      <c r="O2952" s="25" t="n">
        <f aca="false">IF(L2952&gt;=M2952,1,0)</f>
        <v>0</v>
      </c>
      <c r="P2952" s="26" t="n">
        <v>0.4221</v>
      </c>
      <c r="Q2952" s="26" t="n">
        <v>0.09</v>
      </c>
      <c r="R2952" s="25" t="n">
        <v>86</v>
      </c>
      <c r="S2952" s="21" t="n">
        <v>10</v>
      </c>
    </row>
    <row r="2953" customFormat="false" ht="15" hidden="false" customHeight="true" outlineLevel="0" collapsed="false">
      <c r="A2953" s="19" t="n">
        <v>46123</v>
      </c>
      <c r="B2953" s="1" t="s">
        <v>497</v>
      </c>
      <c r="C2953" s="1" t="s">
        <v>164</v>
      </c>
      <c r="D2953" s="1" t="n">
        <v>26</v>
      </c>
      <c r="E2953" s="1" t="s">
        <v>16</v>
      </c>
      <c r="F2953" s="1" t="s">
        <v>502</v>
      </c>
      <c r="G2953" s="1" t="s">
        <v>508</v>
      </c>
      <c r="H2953" s="20" t="n">
        <v>1800</v>
      </c>
      <c r="I2953" s="21" t="n">
        <v>18.16</v>
      </c>
      <c r="J2953" s="20" t="n">
        <f aca="false">H2953*I2953</f>
        <v>32688</v>
      </c>
      <c r="K2953" s="22" t="n">
        <v>1.48</v>
      </c>
      <c r="L2953" s="23" t="n">
        <f aca="false">H2953*K2953</f>
        <v>2664</v>
      </c>
      <c r="M2953" s="23" t="n">
        <v>2500</v>
      </c>
      <c r="N2953" s="24" t="n">
        <f aca="false">L2953-M2953</f>
        <v>164</v>
      </c>
      <c r="O2953" s="25" t="n">
        <f aca="false">IF(L2953&gt;=M2953,1,0)</f>
        <v>1</v>
      </c>
      <c r="P2953" s="26" t="n">
        <v>0.6636</v>
      </c>
      <c r="Q2953" s="26" t="n">
        <v>0.0776</v>
      </c>
      <c r="R2953" s="25" t="n">
        <v>82</v>
      </c>
      <c r="S2953" s="21" t="n">
        <v>10</v>
      </c>
    </row>
    <row r="2954" customFormat="false" ht="15" hidden="false" customHeight="true" outlineLevel="0" collapsed="false">
      <c r="A2954" s="19" t="n">
        <v>46123</v>
      </c>
      <c r="B2954" s="1" t="s">
        <v>497</v>
      </c>
      <c r="C2954" s="1" t="s">
        <v>164</v>
      </c>
      <c r="D2954" s="1" t="n">
        <v>27</v>
      </c>
      <c r="E2954" s="1" t="s">
        <v>219</v>
      </c>
      <c r="F2954" s="1" t="s">
        <v>505</v>
      </c>
      <c r="G2954" s="1" t="s">
        <v>506</v>
      </c>
      <c r="H2954" s="20" t="n">
        <v>2300</v>
      </c>
      <c r="I2954" s="21" t="n">
        <v>10.96</v>
      </c>
      <c r="J2954" s="20" t="n">
        <f aca="false">H2954*I2954</f>
        <v>25208</v>
      </c>
      <c r="K2954" s="22" t="n">
        <v>1</v>
      </c>
      <c r="L2954" s="23" t="n">
        <f aca="false">H2954*K2954</f>
        <v>2300</v>
      </c>
      <c r="M2954" s="23" t="n">
        <v>2500</v>
      </c>
      <c r="N2954" s="24" t="n">
        <f aca="false">L2954-M2954</f>
        <v>-200</v>
      </c>
      <c r="O2954" s="25" t="n">
        <f aca="false">IF(L2954&gt;=M2954,1,0)</f>
        <v>0</v>
      </c>
      <c r="P2954" s="26" t="n">
        <v>0.669</v>
      </c>
      <c r="Q2954" s="26" t="n">
        <v>0.105</v>
      </c>
      <c r="R2954" s="25" t="n">
        <v>66</v>
      </c>
      <c r="S2954" s="21" t="n">
        <v>10</v>
      </c>
    </row>
    <row r="2955" customFormat="false" ht="15" hidden="false" customHeight="true" outlineLevel="0" collapsed="false">
      <c r="A2955" s="19" t="n">
        <v>46123</v>
      </c>
      <c r="B2955" s="1" t="s">
        <v>497</v>
      </c>
      <c r="C2955" s="1" t="s">
        <v>164</v>
      </c>
      <c r="D2955" s="1" t="n">
        <v>28</v>
      </c>
      <c r="E2955" s="1" t="s">
        <v>16</v>
      </c>
      <c r="F2955" s="1" t="s">
        <v>502</v>
      </c>
      <c r="G2955" s="1" t="s">
        <v>508</v>
      </c>
      <c r="H2955" s="20" t="n">
        <v>1750</v>
      </c>
      <c r="I2955" s="21" t="n">
        <v>18.16</v>
      </c>
      <c r="J2955" s="20" t="n">
        <f aca="false">H2955*I2955</f>
        <v>31780</v>
      </c>
      <c r="K2955" s="22" t="n">
        <v>1.48</v>
      </c>
      <c r="L2955" s="23" t="n">
        <f aca="false">H2955*K2955</f>
        <v>2590</v>
      </c>
      <c r="M2955" s="23" t="n">
        <v>2500</v>
      </c>
      <c r="N2955" s="24" t="n">
        <f aca="false">L2955-M2955</f>
        <v>90</v>
      </c>
      <c r="O2955" s="25" t="n">
        <f aca="false">IF(L2955&gt;=M2955,1,0)</f>
        <v>1</v>
      </c>
      <c r="P2955" s="26" t="n">
        <v>0.6713</v>
      </c>
      <c r="Q2955" s="26" t="n">
        <v>0.0876</v>
      </c>
      <c r="R2955" s="25" t="n">
        <v>82</v>
      </c>
      <c r="S2955" s="21" t="n">
        <v>10</v>
      </c>
    </row>
    <row r="2956" customFormat="false" ht="15" hidden="false" customHeight="true" outlineLevel="0" collapsed="false">
      <c r="A2956" s="19" t="n">
        <v>46123</v>
      </c>
      <c r="B2956" s="1" t="s">
        <v>497</v>
      </c>
      <c r="C2956" s="1" t="s">
        <v>164</v>
      </c>
      <c r="D2956" s="1" t="n">
        <v>29</v>
      </c>
      <c r="E2956" s="1" t="s">
        <v>10</v>
      </c>
      <c r="F2956" s="1" t="s">
        <v>167</v>
      </c>
      <c r="G2956" s="1" t="s">
        <v>208</v>
      </c>
      <c r="H2956" s="20" t="n">
        <v>2300</v>
      </c>
      <c r="I2956" s="21" t="n">
        <v>19.05</v>
      </c>
      <c r="J2956" s="20" t="n">
        <f aca="false">H2956*I2956</f>
        <v>43815</v>
      </c>
      <c r="K2956" s="22" t="n">
        <v>1.83</v>
      </c>
      <c r="L2956" s="23" t="n">
        <f aca="false">H2956*K2956</f>
        <v>4209</v>
      </c>
      <c r="M2956" s="23" t="n">
        <v>2500</v>
      </c>
      <c r="N2956" s="24" t="n">
        <f aca="false">L2956-M2956</f>
        <v>1709</v>
      </c>
      <c r="O2956" s="25" t="n">
        <f aca="false">IF(L2956&gt;=M2956,1,0)</f>
        <v>1</v>
      </c>
      <c r="P2956" s="26" t="n">
        <v>0.9533</v>
      </c>
      <c r="Q2956" s="26" t="n">
        <v>0.0768</v>
      </c>
      <c r="R2956" s="25" t="n">
        <v>78</v>
      </c>
      <c r="S2956" s="21" t="n">
        <v>10</v>
      </c>
    </row>
    <row r="2957" customFormat="false" ht="15" hidden="false" customHeight="true" outlineLevel="0" collapsed="false">
      <c r="A2957" s="19" t="n">
        <v>46123</v>
      </c>
      <c r="B2957" s="1" t="s">
        <v>497</v>
      </c>
      <c r="C2957" s="1" t="s">
        <v>164</v>
      </c>
      <c r="D2957" s="1" t="n">
        <v>30</v>
      </c>
      <c r="E2957" s="1" t="s">
        <v>10</v>
      </c>
      <c r="F2957" s="1" t="s">
        <v>160</v>
      </c>
      <c r="G2957" s="1" t="s">
        <v>161</v>
      </c>
      <c r="H2957" s="20" t="n">
        <v>2000</v>
      </c>
      <c r="I2957" s="21" t="n">
        <v>22.05</v>
      </c>
      <c r="J2957" s="20" t="n">
        <f aca="false">H2957*I2957</f>
        <v>44100</v>
      </c>
      <c r="K2957" s="22" t="n">
        <v>1.83</v>
      </c>
      <c r="L2957" s="23" t="n">
        <f aca="false">H2957*K2957</f>
        <v>3660</v>
      </c>
      <c r="M2957" s="23" t="n">
        <v>2500</v>
      </c>
      <c r="N2957" s="24" t="n">
        <f aca="false">L2957-M2957</f>
        <v>1160</v>
      </c>
      <c r="O2957" s="25" t="n">
        <f aca="false">IF(L2957&gt;=M2957,1,0)</f>
        <v>1</v>
      </c>
      <c r="P2957" s="26" t="n">
        <v>0.8845</v>
      </c>
      <c r="Q2957" s="26" t="n">
        <v>0.0853</v>
      </c>
      <c r="R2957" s="25" t="n">
        <v>81</v>
      </c>
      <c r="S2957" s="21" t="n">
        <v>10</v>
      </c>
    </row>
    <row r="2958" customFormat="false" ht="15" hidden="false" customHeight="true" outlineLevel="0" collapsed="false">
      <c r="A2958" s="19" t="n">
        <v>46123</v>
      </c>
      <c r="B2958" s="1" t="s">
        <v>497</v>
      </c>
      <c r="C2958" s="1" t="s">
        <v>164</v>
      </c>
      <c r="D2958" s="1" t="n">
        <v>31</v>
      </c>
      <c r="E2958" s="1" t="s">
        <v>219</v>
      </c>
      <c r="F2958" s="1" t="s">
        <v>505</v>
      </c>
      <c r="G2958" s="1" t="s">
        <v>506</v>
      </c>
      <c r="H2958" s="20" t="n">
        <v>2300</v>
      </c>
      <c r="I2958" s="21" t="n">
        <v>10.96</v>
      </c>
      <c r="J2958" s="20" t="n">
        <f aca="false">H2958*I2958</f>
        <v>25208</v>
      </c>
      <c r="K2958" s="22" t="n">
        <v>1</v>
      </c>
      <c r="L2958" s="23" t="n">
        <f aca="false">H2958*K2958</f>
        <v>2300</v>
      </c>
      <c r="M2958" s="23" t="n">
        <v>2500</v>
      </c>
      <c r="N2958" s="24" t="n">
        <f aca="false">L2958-M2958</f>
        <v>-200</v>
      </c>
      <c r="O2958" s="25" t="n">
        <f aca="false">IF(L2958&gt;=M2958,1,0)</f>
        <v>0</v>
      </c>
      <c r="P2958" s="26" t="n">
        <v>0.6544</v>
      </c>
      <c r="Q2958" s="26" t="n">
        <v>0.0987</v>
      </c>
      <c r="R2958" s="25" t="n">
        <v>63</v>
      </c>
      <c r="S2958" s="21" t="n">
        <v>10</v>
      </c>
    </row>
    <row r="2959" customFormat="false" ht="15" hidden="false" customHeight="true" outlineLevel="0" collapsed="false">
      <c r="A2959" s="19" t="n">
        <v>46123</v>
      </c>
      <c r="B2959" s="1" t="s">
        <v>497</v>
      </c>
      <c r="C2959" s="1" t="s">
        <v>164</v>
      </c>
      <c r="D2959" s="1" t="n">
        <v>32</v>
      </c>
      <c r="E2959" s="1" t="s">
        <v>16</v>
      </c>
      <c r="F2959" s="1" t="s">
        <v>502</v>
      </c>
      <c r="G2959" s="1" t="s">
        <v>508</v>
      </c>
      <c r="H2959" s="20" t="n">
        <v>1800</v>
      </c>
      <c r="I2959" s="21" t="n">
        <v>18.16</v>
      </c>
      <c r="J2959" s="20" t="n">
        <f aca="false">H2959*I2959</f>
        <v>32688</v>
      </c>
      <c r="K2959" s="22" t="n">
        <v>1.48</v>
      </c>
      <c r="L2959" s="23" t="n">
        <f aca="false">H2959*K2959</f>
        <v>2664</v>
      </c>
      <c r="M2959" s="23" t="n">
        <v>2500</v>
      </c>
      <c r="N2959" s="24" t="n">
        <f aca="false">L2959-M2959</f>
        <v>164</v>
      </c>
      <c r="O2959" s="25" t="n">
        <f aca="false">IF(L2959&gt;=M2959,1,0)</f>
        <v>1</v>
      </c>
      <c r="P2959" s="26" t="n">
        <v>0.6967</v>
      </c>
      <c r="Q2959" s="26" t="n">
        <v>0.0598</v>
      </c>
      <c r="R2959" s="25" t="n">
        <v>77</v>
      </c>
      <c r="S2959" s="21" t="n">
        <v>10</v>
      </c>
    </row>
    <row r="2960" customFormat="false" ht="15" hidden="false" customHeight="true" outlineLevel="0" collapsed="false">
      <c r="A2960" s="19" t="n">
        <v>46123</v>
      </c>
      <c r="B2960" s="1" t="s">
        <v>497</v>
      </c>
      <c r="C2960" s="1" t="s">
        <v>190</v>
      </c>
      <c r="D2960" s="1" t="n">
        <v>33</v>
      </c>
      <c r="E2960" s="1" t="s">
        <v>16</v>
      </c>
      <c r="F2960" s="1" t="s">
        <v>300</v>
      </c>
      <c r="G2960" s="1" t="s">
        <v>260</v>
      </c>
      <c r="H2960" s="20" t="n">
        <v>1440</v>
      </c>
      <c r="I2960" s="21" t="n">
        <v>16.66</v>
      </c>
      <c r="J2960" s="20" t="n">
        <f aca="false">H2960*I2960</f>
        <v>23990.4</v>
      </c>
      <c r="K2960" s="22" t="n">
        <v>1.4</v>
      </c>
      <c r="L2960" s="23" t="n">
        <f aca="false">H2960*K2960</f>
        <v>2016</v>
      </c>
      <c r="M2960" s="23" t="n">
        <v>2500</v>
      </c>
      <c r="N2960" s="24" t="n">
        <f aca="false">L2960-M2960</f>
        <v>-484</v>
      </c>
      <c r="O2960" s="25" t="n">
        <f aca="false">IF(L2960&gt;=M2960,1,0)</f>
        <v>0</v>
      </c>
      <c r="P2960" s="26" t="n">
        <v>0.541788617886179</v>
      </c>
      <c r="Q2960" s="26" t="n">
        <v>0.103323262839879</v>
      </c>
      <c r="R2960" s="25" t="n">
        <v>67</v>
      </c>
      <c r="S2960" s="21" t="n">
        <v>10</v>
      </c>
    </row>
    <row r="2961" customFormat="false" ht="15" hidden="false" customHeight="true" outlineLevel="0" collapsed="false">
      <c r="A2961" s="19" t="n">
        <v>46123</v>
      </c>
      <c r="B2961" s="1" t="s">
        <v>497</v>
      </c>
      <c r="C2961" s="1" t="s">
        <v>190</v>
      </c>
      <c r="D2961" s="1" t="n">
        <v>34</v>
      </c>
      <c r="E2961" s="1" t="s">
        <v>16</v>
      </c>
      <c r="F2961" s="1" t="s">
        <v>300</v>
      </c>
      <c r="G2961" s="1" t="s">
        <v>260</v>
      </c>
      <c r="H2961" s="20" t="n">
        <v>2200</v>
      </c>
      <c r="I2961" s="21" t="n">
        <v>16.66</v>
      </c>
      <c r="J2961" s="20" t="n">
        <f aca="false">H2961*I2961</f>
        <v>36652</v>
      </c>
      <c r="K2961" s="22" t="n">
        <v>1.4</v>
      </c>
      <c r="L2961" s="23" t="n">
        <f aca="false">H2961*K2961</f>
        <v>3080</v>
      </c>
      <c r="M2961" s="23" t="n">
        <v>2500</v>
      </c>
      <c r="N2961" s="24" t="n">
        <f aca="false">L2961-M2961</f>
        <v>580</v>
      </c>
      <c r="O2961" s="25" t="n">
        <f aca="false">IF(L2961&gt;=M2961,1,0)</f>
        <v>1</v>
      </c>
      <c r="P2961" s="26" t="n">
        <v>0.895698924731183</v>
      </c>
      <c r="Q2961" s="26" t="n">
        <v>0.0742616033755274</v>
      </c>
      <c r="R2961" s="25" t="n">
        <v>78</v>
      </c>
      <c r="S2961" s="21" t="n">
        <v>10</v>
      </c>
    </row>
    <row r="2962" customFormat="false" ht="15" hidden="false" customHeight="true" outlineLevel="0" collapsed="false">
      <c r="A2962" s="19" t="n">
        <v>46123</v>
      </c>
      <c r="B2962" s="1" t="s">
        <v>497</v>
      </c>
      <c r="C2962" s="1" t="s">
        <v>190</v>
      </c>
      <c r="D2962" s="1" t="n">
        <v>35</v>
      </c>
      <c r="E2962" s="1" t="s">
        <v>16</v>
      </c>
      <c r="F2962" s="1" t="s">
        <v>300</v>
      </c>
      <c r="G2962" s="1" t="s">
        <v>260</v>
      </c>
      <c r="H2962" s="20" t="n">
        <v>2100</v>
      </c>
      <c r="I2962" s="21" t="n">
        <v>16.66</v>
      </c>
      <c r="J2962" s="20" t="n">
        <f aca="false">H2962*I2962</f>
        <v>34986</v>
      </c>
      <c r="K2962" s="22" t="n">
        <v>1.4</v>
      </c>
      <c r="L2962" s="23" t="n">
        <f aca="false">H2962*K2962</f>
        <v>2940</v>
      </c>
      <c r="M2962" s="23" t="n">
        <v>2500</v>
      </c>
      <c r="N2962" s="24" t="n">
        <f aca="false">L2962-M2962</f>
        <v>440</v>
      </c>
      <c r="O2962" s="25" t="n">
        <f aca="false">IF(L2962&gt;=M2962,1,0)</f>
        <v>1</v>
      </c>
      <c r="P2962" s="26" t="n">
        <v>0.870298507462687</v>
      </c>
      <c r="Q2962" s="26" t="n">
        <v>0.0981707317073171</v>
      </c>
      <c r="R2962" s="25" t="n">
        <v>75</v>
      </c>
      <c r="S2962" s="21" t="n">
        <v>10</v>
      </c>
    </row>
    <row r="2963" customFormat="false" ht="15" hidden="false" customHeight="true" outlineLevel="0" collapsed="false">
      <c r="A2963" s="19" t="n">
        <v>46123</v>
      </c>
      <c r="B2963" s="1" t="s">
        <v>497</v>
      </c>
      <c r="C2963" s="1" t="s">
        <v>190</v>
      </c>
      <c r="D2963" s="1" t="n">
        <v>36</v>
      </c>
      <c r="E2963" s="1" t="s">
        <v>16</v>
      </c>
      <c r="F2963" s="1" t="s">
        <v>430</v>
      </c>
      <c r="G2963" s="1" t="s">
        <v>260</v>
      </c>
      <c r="H2963" s="20" t="n">
        <v>1900</v>
      </c>
      <c r="I2963" s="21" t="n">
        <v>17.1</v>
      </c>
      <c r="J2963" s="20" t="n">
        <f aca="false">H2963*I2963</f>
        <v>32490</v>
      </c>
      <c r="K2963" s="22" t="n">
        <v>1.51</v>
      </c>
      <c r="L2963" s="23" t="n">
        <f aca="false">H2963*K2963</f>
        <v>2869</v>
      </c>
      <c r="M2963" s="23" t="n">
        <v>2500</v>
      </c>
      <c r="N2963" s="24" t="n">
        <f aca="false">L2963-M2963</f>
        <v>369</v>
      </c>
      <c r="O2963" s="25" t="n">
        <f aca="false">IF(L2963&gt;=M2963,1,0)</f>
        <v>1</v>
      </c>
      <c r="P2963" s="26" t="n">
        <v>0.764830508474577</v>
      </c>
      <c r="Q2963" s="26" t="n">
        <v>0.14168039538715</v>
      </c>
      <c r="R2963" s="25" t="n">
        <v>67</v>
      </c>
      <c r="S2963" s="21" t="n">
        <v>10</v>
      </c>
    </row>
    <row r="2964" customFormat="false" ht="15" hidden="false" customHeight="true" outlineLevel="0" collapsed="false">
      <c r="A2964" s="19" t="n">
        <v>46123</v>
      </c>
      <c r="B2964" s="1" t="s">
        <v>497</v>
      </c>
      <c r="C2964" s="1" t="s">
        <v>190</v>
      </c>
      <c r="D2964" s="1" t="n">
        <v>37</v>
      </c>
      <c r="E2964" s="1" t="s">
        <v>16</v>
      </c>
      <c r="F2964" s="1" t="s">
        <v>300</v>
      </c>
      <c r="G2964" s="1" t="s">
        <v>260</v>
      </c>
      <c r="H2964" s="20" t="n">
        <v>1760</v>
      </c>
      <c r="I2964" s="21" t="n">
        <v>16.66</v>
      </c>
      <c r="J2964" s="20" t="n">
        <f aca="false">H2964*I2964</f>
        <v>29321.6</v>
      </c>
      <c r="K2964" s="22" t="n">
        <v>1.4</v>
      </c>
      <c r="L2964" s="23" t="n">
        <f aca="false">H2964*K2964</f>
        <v>2464</v>
      </c>
      <c r="M2964" s="23" t="n">
        <v>2500</v>
      </c>
      <c r="N2964" s="24" t="n">
        <f aca="false">L2964-M2964</f>
        <v>-36</v>
      </c>
      <c r="O2964" s="25" t="n">
        <f aca="false">IF(L2964&gt;=M2964,1,0)</f>
        <v>0</v>
      </c>
      <c r="P2964" s="26" t="n">
        <v>0.725064292779426</v>
      </c>
      <c r="Q2964" s="26" t="n">
        <v>0.0984174085064293</v>
      </c>
      <c r="R2964" s="25" t="n">
        <v>75</v>
      </c>
      <c r="S2964" s="21" t="n">
        <v>10</v>
      </c>
    </row>
    <row r="2965" customFormat="false" ht="15" hidden="false" customHeight="true" outlineLevel="0" collapsed="false">
      <c r="A2965" s="19" t="n">
        <v>46123</v>
      </c>
      <c r="B2965" s="1" t="s">
        <v>497</v>
      </c>
      <c r="C2965" s="1" t="s">
        <v>190</v>
      </c>
      <c r="D2965" s="1" t="n">
        <v>38</v>
      </c>
      <c r="E2965" s="1" t="s">
        <v>16</v>
      </c>
      <c r="F2965" s="1" t="s">
        <v>300</v>
      </c>
      <c r="G2965" s="1" t="s">
        <v>260</v>
      </c>
      <c r="H2965" s="20" t="n">
        <v>2300</v>
      </c>
      <c r="I2965" s="21" t="n">
        <v>16.66</v>
      </c>
      <c r="J2965" s="20" t="n">
        <f aca="false">H2965*I2965</f>
        <v>38318</v>
      </c>
      <c r="K2965" s="22" t="n">
        <v>1.4</v>
      </c>
      <c r="L2965" s="23" t="n">
        <f aca="false">H2965*K2965</f>
        <v>3220</v>
      </c>
      <c r="M2965" s="23" t="n">
        <v>2500</v>
      </c>
      <c r="N2965" s="24" t="n">
        <f aca="false">L2965-M2965</f>
        <v>720</v>
      </c>
      <c r="O2965" s="25" t="n">
        <f aca="false">IF(L2965&gt;=M2965,1,0)</f>
        <v>1</v>
      </c>
      <c r="P2965" s="26" t="n">
        <v>0.911031859248692</v>
      </c>
      <c r="Q2965" s="26" t="n">
        <v>0.0751395448690425</v>
      </c>
      <c r="R2965" s="25" t="n">
        <v>82</v>
      </c>
      <c r="S2965" s="21" t="n">
        <v>10</v>
      </c>
    </row>
    <row r="2966" customFormat="false" ht="15" hidden="false" customHeight="true" outlineLevel="0" collapsed="false">
      <c r="A2966" s="19" t="n">
        <v>46124</v>
      </c>
      <c r="B2966" s="1" t="s">
        <v>497</v>
      </c>
      <c r="C2966" s="1" t="s">
        <v>138</v>
      </c>
      <c r="D2966" s="1" t="n">
        <v>1</v>
      </c>
      <c r="E2966" s="1" t="s">
        <v>13</v>
      </c>
      <c r="F2966" s="1" t="s">
        <v>262</v>
      </c>
      <c r="G2966" s="1" t="s">
        <v>149</v>
      </c>
      <c r="H2966" s="20" t="n">
        <v>1400</v>
      </c>
      <c r="I2966" s="21" t="n">
        <v>20.83</v>
      </c>
      <c r="J2966" s="20" t="n">
        <f aca="false">H2966*I2966</f>
        <v>29162</v>
      </c>
      <c r="K2966" s="22" t="n">
        <v>2.2</v>
      </c>
      <c r="L2966" s="23" t="n">
        <f aca="false">H2966*K2966</f>
        <v>3080</v>
      </c>
      <c r="M2966" s="23" t="n">
        <v>2500</v>
      </c>
      <c r="N2966" s="24" t="n">
        <f aca="false">L2966-M2966</f>
        <v>580.000000000001</v>
      </c>
      <c r="O2966" s="25" t="n">
        <f aca="false">IF(L2966&gt;=M2966,1,0)</f>
        <v>1</v>
      </c>
      <c r="P2966" s="26" t="n">
        <v>0.6304</v>
      </c>
      <c r="Q2966" s="26" t="n">
        <v>0.0968</v>
      </c>
      <c r="R2966" s="25" t="n">
        <v>77</v>
      </c>
      <c r="S2966" s="21" t="n">
        <v>10</v>
      </c>
    </row>
    <row r="2967" customFormat="false" ht="15" hidden="false" customHeight="true" outlineLevel="0" collapsed="false">
      <c r="A2967" s="19" t="n">
        <v>46124</v>
      </c>
      <c r="B2967" s="1" t="s">
        <v>497</v>
      </c>
      <c r="C2967" s="1" t="s">
        <v>138</v>
      </c>
      <c r="D2967" s="1" t="n">
        <v>2</v>
      </c>
      <c r="E2967" s="1" t="s">
        <v>13</v>
      </c>
      <c r="F2967" s="1" t="s">
        <v>517</v>
      </c>
      <c r="G2967" s="1" t="s">
        <v>149</v>
      </c>
      <c r="H2967" s="20" t="n">
        <v>2050</v>
      </c>
      <c r="I2967" s="21" t="n">
        <v>12.5</v>
      </c>
      <c r="J2967" s="20" t="n">
        <f aca="false">H2967*I2967</f>
        <v>25625</v>
      </c>
      <c r="K2967" s="22" t="n">
        <v>1</v>
      </c>
      <c r="L2967" s="23" t="n">
        <f aca="false">H2967*K2967</f>
        <v>2050</v>
      </c>
      <c r="M2967" s="23" t="n">
        <v>2500</v>
      </c>
      <c r="N2967" s="24" t="n">
        <f aca="false">L2967-M2967</f>
        <v>-450</v>
      </c>
      <c r="O2967" s="25" t="n">
        <f aca="false">IF(L2967&gt;=M2967,1,0)</f>
        <v>0</v>
      </c>
      <c r="P2967" s="26" t="n">
        <v>0.6413</v>
      </c>
      <c r="Q2967" s="26" t="n">
        <v>0.1058</v>
      </c>
      <c r="R2967" s="25" t="n">
        <v>65</v>
      </c>
      <c r="S2967" s="21" t="n">
        <v>10</v>
      </c>
    </row>
    <row r="2968" customFormat="false" ht="15" hidden="false" customHeight="true" outlineLevel="0" collapsed="false">
      <c r="A2968" s="19" t="n">
        <v>46124</v>
      </c>
      <c r="B2968" s="1" t="s">
        <v>497</v>
      </c>
      <c r="C2968" s="1" t="s">
        <v>138</v>
      </c>
      <c r="D2968" s="1" t="n">
        <v>3</v>
      </c>
      <c r="E2968" s="1" t="s">
        <v>13</v>
      </c>
      <c r="F2968" s="1" t="s">
        <v>472</v>
      </c>
      <c r="G2968" s="1" t="s">
        <v>149</v>
      </c>
      <c r="H2968" s="20" t="n">
        <v>1600</v>
      </c>
      <c r="I2968" s="21" t="n">
        <v>21.71</v>
      </c>
      <c r="J2968" s="20" t="n">
        <f aca="false">H2968*I2968</f>
        <v>34736</v>
      </c>
      <c r="K2968" s="22" t="n">
        <v>1.5</v>
      </c>
      <c r="L2968" s="23" t="n">
        <f aca="false">H2968*K2968</f>
        <v>2400</v>
      </c>
      <c r="M2968" s="23" t="n">
        <v>2500</v>
      </c>
      <c r="N2968" s="24" t="n">
        <f aca="false">L2968-M2968</f>
        <v>-100</v>
      </c>
      <c r="O2968" s="25" t="n">
        <f aca="false">IF(L2968&gt;=M2968,1,0)</f>
        <v>0</v>
      </c>
      <c r="P2968" s="26" t="n">
        <v>0.7538</v>
      </c>
      <c r="Q2968" s="26" t="n">
        <v>0.129</v>
      </c>
      <c r="R2968" s="25" t="n">
        <v>75</v>
      </c>
      <c r="S2968" s="21" t="n">
        <v>10</v>
      </c>
    </row>
    <row r="2969" customFormat="false" ht="15" hidden="false" customHeight="true" outlineLevel="0" collapsed="false">
      <c r="A2969" s="19" t="n">
        <v>46124</v>
      </c>
      <c r="B2969" s="1" t="s">
        <v>497</v>
      </c>
      <c r="C2969" s="1" t="s">
        <v>138</v>
      </c>
      <c r="D2969" s="1" t="n">
        <v>4</v>
      </c>
      <c r="E2969" s="1" t="s">
        <v>13</v>
      </c>
      <c r="F2969" s="1" t="s">
        <v>482</v>
      </c>
      <c r="G2969" s="1" t="s">
        <v>149</v>
      </c>
      <c r="H2969" s="20" t="n">
        <v>1150</v>
      </c>
      <c r="I2969" s="21" t="n">
        <v>20.97</v>
      </c>
      <c r="J2969" s="20" t="n">
        <f aca="false">H2969*I2969</f>
        <v>24115.5</v>
      </c>
      <c r="K2969" s="22" t="n">
        <v>1</v>
      </c>
      <c r="L2969" s="23" t="n">
        <f aca="false">H2969*K2969</f>
        <v>1150</v>
      </c>
      <c r="M2969" s="23" t="n">
        <v>2500</v>
      </c>
      <c r="N2969" s="24" t="n">
        <f aca="false">L2969-M2969</f>
        <v>-1350</v>
      </c>
      <c r="O2969" s="25" t="n">
        <f aca="false">IF(L2969&gt;=M2969,1,0)</f>
        <v>0</v>
      </c>
      <c r="P2969" s="26" t="n">
        <v>0.5783</v>
      </c>
      <c r="Q2969" s="26" t="n">
        <v>0.1191</v>
      </c>
      <c r="R2969" s="25" t="n">
        <v>74</v>
      </c>
      <c r="S2969" s="21" t="n">
        <v>9</v>
      </c>
    </row>
    <row r="2970" customFormat="false" ht="15" hidden="false" customHeight="true" outlineLevel="0" collapsed="false">
      <c r="A2970" s="19" t="n">
        <v>46124</v>
      </c>
      <c r="B2970" s="1" t="s">
        <v>497</v>
      </c>
      <c r="C2970" s="1" t="s">
        <v>138</v>
      </c>
      <c r="D2970" s="1" t="n">
        <v>5</v>
      </c>
      <c r="E2970" s="1" t="s">
        <v>13</v>
      </c>
      <c r="F2970" s="1" t="s">
        <v>517</v>
      </c>
      <c r="G2970" s="1" t="s">
        <v>149</v>
      </c>
      <c r="H2970" s="20" t="n">
        <v>2350</v>
      </c>
      <c r="I2970" s="21" t="n">
        <v>12.5</v>
      </c>
      <c r="J2970" s="20" t="n">
        <f aca="false">H2970*I2970</f>
        <v>29375</v>
      </c>
      <c r="K2970" s="22" t="n">
        <v>1</v>
      </c>
      <c r="L2970" s="23" t="n">
        <f aca="false">H2970*K2970</f>
        <v>2350</v>
      </c>
      <c r="M2970" s="23" t="n">
        <v>2500</v>
      </c>
      <c r="N2970" s="24" t="n">
        <f aca="false">L2970-M2970</f>
        <v>-150</v>
      </c>
      <c r="O2970" s="25" t="n">
        <f aca="false">IF(L2970&gt;=M2970,1,0)</f>
        <v>0</v>
      </c>
      <c r="P2970" s="26" t="n">
        <v>0.7734</v>
      </c>
      <c r="Q2970" s="26" t="n">
        <v>0.0834</v>
      </c>
      <c r="R2970" s="25" t="n">
        <v>64</v>
      </c>
      <c r="S2970" s="21" t="n">
        <v>10</v>
      </c>
    </row>
    <row r="2971" customFormat="false" ht="15" hidden="false" customHeight="true" outlineLevel="0" collapsed="false">
      <c r="A2971" s="19" t="n">
        <v>46124</v>
      </c>
      <c r="B2971" s="1" t="s">
        <v>497</v>
      </c>
      <c r="C2971" s="1" t="s">
        <v>138</v>
      </c>
      <c r="D2971" s="1" t="n">
        <v>6</v>
      </c>
      <c r="E2971" s="1" t="s">
        <v>16</v>
      </c>
      <c r="F2971" s="1" t="s">
        <v>502</v>
      </c>
      <c r="G2971" s="1" t="s">
        <v>508</v>
      </c>
      <c r="H2971" s="20" t="n">
        <v>1400</v>
      </c>
      <c r="I2971" s="21" t="n">
        <v>18.16</v>
      </c>
      <c r="J2971" s="20" t="n">
        <f aca="false">H2971*I2971</f>
        <v>25424</v>
      </c>
      <c r="K2971" s="22" t="n">
        <v>1.48</v>
      </c>
      <c r="L2971" s="23" t="n">
        <f aca="false">H2971*K2971</f>
        <v>2072</v>
      </c>
      <c r="M2971" s="23" t="n">
        <v>2500</v>
      </c>
      <c r="N2971" s="24" t="n">
        <f aca="false">L2971-M2971</f>
        <v>-428</v>
      </c>
      <c r="O2971" s="25" t="n">
        <f aca="false">IF(L2971&gt;=M2971,1,0)</f>
        <v>0</v>
      </c>
      <c r="P2971" s="26" t="n">
        <v>0.5575</v>
      </c>
      <c r="Q2971" s="26" t="n">
        <v>0.1136</v>
      </c>
      <c r="R2971" s="25" t="n">
        <v>74</v>
      </c>
      <c r="S2971" s="21" t="n">
        <v>10</v>
      </c>
    </row>
    <row r="2972" customFormat="false" ht="15" hidden="false" customHeight="true" outlineLevel="0" collapsed="false">
      <c r="A2972" s="19" t="n">
        <v>46124</v>
      </c>
      <c r="B2972" s="1" t="s">
        <v>497</v>
      </c>
      <c r="C2972" s="1" t="s">
        <v>138</v>
      </c>
      <c r="D2972" s="1" t="n">
        <v>7</v>
      </c>
      <c r="E2972" s="1" t="s">
        <v>13</v>
      </c>
      <c r="F2972" s="1" t="s">
        <v>199</v>
      </c>
      <c r="G2972" s="1" t="s">
        <v>149</v>
      </c>
      <c r="H2972" s="20" t="n">
        <v>1900</v>
      </c>
      <c r="I2972" s="21" t="n">
        <v>20.43</v>
      </c>
      <c r="J2972" s="20" t="n">
        <f aca="false">H2972*I2972</f>
        <v>38817</v>
      </c>
      <c r="K2972" s="22" t="n">
        <v>2.2</v>
      </c>
      <c r="L2972" s="23" t="n">
        <f aca="false">H2972*K2972</f>
        <v>4180</v>
      </c>
      <c r="M2972" s="23" t="n">
        <v>2500</v>
      </c>
      <c r="N2972" s="24" t="n">
        <f aca="false">L2972-M2972</f>
        <v>1680</v>
      </c>
      <c r="O2972" s="25" t="n">
        <f aca="false">IF(L2972&gt;=M2972,1,0)</f>
        <v>1</v>
      </c>
      <c r="P2972" s="26" t="n">
        <v>0.8294</v>
      </c>
      <c r="Q2972" s="26" t="n">
        <v>0.1168</v>
      </c>
      <c r="R2972" s="25" t="n">
        <v>77</v>
      </c>
      <c r="S2972" s="21" t="n">
        <v>10</v>
      </c>
    </row>
    <row r="2973" customFormat="false" ht="15" hidden="false" customHeight="true" outlineLevel="0" collapsed="false">
      <c r="A2973" s="19" t="n">
        <v>46124</v>
      </c>
      <c r="B2973" s="1" t="s">
        <v>497</v>
      </c>
      <c r="C2973" s="1" t="s">
        <v>138</v>
      </c>
      <c r="D2973" s="1" t="n">
        <v>8</v>
      </c>
      <c r="E2973" s="1" t="s">
        <v>13</v>
      </c>
      <c r="F2973" s="1" t="s">
        <v>472</v>
      </c>
      <c r="G2973" s="1" t="s">
        <v>149</v>
      </c>
      <c r="H2973" s="20" t="n">
        <v>1650</v>
      </c>
      <c r="I2973" s="21" t="n">
        <v>21.71</v>
      </c>
      <c r="J2973" s="20" t="n">
        <f aca="false">H2973*I2973</f>
        <v>35821.5</v>
      </c>
      <c r="K2973" s="22" t="n">
        <v>1.5</v>
      </c>
      <c r="L2973" s="23" t="n">
        <f aca="false">H2973*K2973</f>
        <v>2475</v>
      </c>
      <c r="M2973" s="23" t="n">
        <v>2500</v>
      </c>
      <c r="N2973" s="24" t="n">
        <f aca="false">L2973-M2973</f>
        <v>-25</v>
      </c>
      <c r="O2973" s="25" t="n">
        <f aca="false">IF(L2973&gt;=M2973,1,0)</f>
        <v>0</v>
      </c>
      <c r="P2973" s="26" t="n">
        <v>0.8003</v>
      </c>
      <c r="Q2973" s="26" t="n">
        <v>0.1171</v>
      </c>
      <c r="R2973" s="25" t="n">
        <v>76</v>
      </c>
      <c r="S2973" s="21" t="n">
        <v>10</v>
      </c>
    </row>
    <row r="2974" customFormat="false" ht="15" hidden="false" customHeight="true" outlineLevel="0" collapsed="false">
      <c r="A2974" s="19" t="n">
        <v>46124</v>
      </c>
      <c r="B2974" s="1" t="s">
        <v>497</v>
      </c>
      <c r="C2974" s="1" t="s">
        <v>138</v>
      </c>
      <c r="D2974" s="1" t="n">
        <v>9</v>
      </c>
      <c r="E2974" s="1" t="s">
        <v>16</v>
      </c>
      <c r="F2974" s="1" t="s">
        <v>302</v>
      </c>
      <c r="G2974" s="1" t="s">
        <v>316</v>
      </c>
      <c r="H2974" s="20" t="n">
        <v>850</v>
      </c>
      <c r="I2974" s="21" t="n">
        <v>17.95</v>
      </c>
      <c r="J2974" s="20" t="n">
        <f aca="false">H2974*I2974</f>
        <v>15257.5</v>
      </c>
      <c r="K2974" s="22" t="n">
        <v>1.44</v>
      </c>
      <c r="L2974" s="23" t="n">
        <f aca="false">H2974*K2974</f>
        <v>1224</v>
      </c>
      <c r="M2974" s="23" t="n">
        <v>2500</v>
      </c>
      <c r="N2974" s="24" t="n">
        <f aca="false">L2974-M2974</f>
        <v>-1276</v>
      </c>
      <c r="O2974" s="25" t="n">
        <f aca="false">IF(L2974&gt;=M2974,1,0)</f>
        <v>0</v>
      </c>
      <c r="P2974" s="26" t="n">
        <v>0.3382</v>
      </c>
      <c r="Q2974" s="26" t="n">
        <v>0.1375</v>
      </c>
      <c r="R2974" s="25" t="n">
        <v>72</v>
      </c>
      <c r="S2974" s="21" t="n">
        <v>10</v>
      </c>
    </row>
    <row r="2975" customFormat="false" ht="15" hidden="false" customHeight="true" outlineLevel="0" collapsed="false">
      <c r="A2975" s="19" t="n">
        <v>46124</v>
      </c>
      <c r="B2975" s="1" t="s">
        <v>497</v>
      </c>
      <c r="C2975" s="1" t="s">
        <v>138</v>
      </c>
      <c r="D2975" s="1" t="n">
        <v>10</v>
      </c>
      <c r="E2975" s="1" t="s">
        <v>16</v>
      </c>
      <c r="F2975" s="1" t="s">
        <v>502</v>
      </c>
      <c r="G2975" s="1" t="s">
        <v>508</v>
      </c>
      <c r="H2975" s="20" t="n">
        <v>1750</v>
      </c>
      <c r="I2975" s="21" t="n">
        <v>18.16</v>
      </c>
      <c r="J2975" s="20" t="n">
        <f aca="false">H2975*I2975</f>
        <v>31780</v>
      </c>
      <c r="K2975" s="22" t="n">
        <v>1.48</v>
      </c>
      <c r="L2975" s="23" t="n">
        <f aca="false">H2975*K2975</f>
        <v>2590</v>
      </c>
      <c r="M2975" s="23" t="n">
        <v>2500</v>
      </c>
      <c r="N2975" s="24" t="n">
        <f aca="false">L2975-M2975</f>
        <v>90</v>
      </c>
      <c r="O2975" s="25" t="n">
        <f aca="false">IF(L2975&gt;=M2975,1,0)</f>
        <v>1</v>
      </c>
      <c r="P2975" s="26" t="n">
        <v>0.7545</v>
      </c>
      <c r="Q2975" s="26" t="n">
        <v>0.12</v>
      </c>
      <c r="R2975" s="25" t="n">
        <v>74</v>
      </c>
      <c r="S2975" s="21" t="n">
        <v>10</v>
      </c>
    </row>
    <row r="2976" customFormat="false" ht="15" hidden="false" customHeight="true" outlineLevel="0" collapsed="false">
      <c r="A2976" s="19" t="n">
        <v>46124</v>
      </c>
      <c r="B2976" s="1" t="s">
        <v>497</v>
      </c>
      <c r="C2976" s="1" t="s">
        <v>138</v>
      </c>
      <c r="D2976" s="1" t="n">
        <v>11</v>
      </c>
      <c r="E2976" s="1" t="s">
        <v>16</v>
      </c>
      <c r="F2976" s="1" t="s">
        <v>427</v>
      </c>
      <c r="G2976" s="1" t="s">
        <v>434</v>
      </c>
      <c r="H2976" s="20" t="n">
        <v>1220</v>
      </c>
      <c r="I2976" s="21" t="n">
        <v>19.95</v>
      </c>
      <c r="J2976" s="20" t="n">
        <f aca="false">H2976*I2976</f>
        <v>24339</v>
      </c>
      <c r="K2976" s="22" t="n">
        <v>1.45</v>
      </c>
      <c r="L2976" s="23" t="n">
        <f aca="false">H2976*K2976</f>
        <v>1769</v>
      </c>
      <c r="M2976" s="23" t="n">
        <v>2500</v>
      </c>
      <c r="N2976" s="24" t="n">
        <f aca="false">L2976-M2976</f>
        <v>-731</v>
      </c>
      <c r="O2976" s="25" t="n">
        <f aca="false">IF(L2976&gt;=M2976,1,0)</f>
        <v>0</v>
      </c>
      <c r="P2976" s="26" t="n">
        <v>0.4983</v>
      </c>
      <c r="Q2976" s="26" t="n">
        <v>0.1518</v>
      </c>
      <c r="R2976" s="25" t="n">
        <v>74</v>
      </c>
      <c r="S2976" s="21" t="n">
        <v>12</v>
      </c>
    </row>
    <row r="2977" customFormat="false" ht="15" hidden="false" customHeight="true" outlineLevel="0" collapsed="false">
      <c r="A2977" s="19" t="n">
        <v>46124</v>
      </c>
      <c r="B2977" s="1" t="s">
        <v>497</v>
      </c>
      <c r="C2977" s="1" t="s">
        <v>138</v>
      </c>
      <c r="D2977" s="1" t="n">
        <v>12</v>
      </c>
      <c r="E2977" s="1" t="s">
        <v>16</v>
      </c>
      <c r="F2977" s="1" t="s">
        <v>520</v>
      </c>
      <c r="G2977" s="1" t="s">
        <v>521</v>
      </c>
      <c r="H2977" s="20" t="n">
        <v>1000</v>
      </c>
      <c r="I2977" s="21" t="n">
        <v>18.73</v>
      </c>
      <c r="J2977" s="20" t="n">
        <f aca="false">H2977*I2977</f>
        <v>18730</v>
      </c>
      <c r="K2977" s="22" t="n">
        <v>1.45</v>
      </c>
      <c r="L2977" s="23" t="n">
        <f aca="false">H2977*K2977</f>
        <v>1450</v>
      </c>
      <c r="M2977" s="23" t="n">
        <v>2500</v>
      </c>
      <c r="N2977" s="24" t="n">
        <f aca="false">L2977-M2977</f>
        <v>-1050</v>
      </c>
      <c r="O2977" s="25" t="n">
        <f aca="false">IF(L2977&gt;=M2977,1,0)</f>
        <v>0</v>
      </c>
      <c r="P2977" s="26" t="n">
        <v>0.4428</v>
      </c>
      <c r="Q2977" s="26" t="n">
        <v>0.1143</v>
      </c>
      <c r="R2977" s="25" t="n">
        <v>74</v>
      </c>
      <c r="S2977" s="21" t="n">
        <v>10</v>
      </c>
    </row>
    <row r="2978" customFormat="false" ht="15" hidden="false" customHeight="true" outlineLevel="0" collapsed="false">
      <c r="A2978" s="19" t="n">
        <v>46124</v>
      </c>
      <c r="B2978" s="1" t="s">
        <v>497</v>
      </c>
      <c r="C2978" s="1" t="s">
        <v>138</v>
      </c>
      <c r="D2978" s="1" t="n">
        <v>13</v>
      </c>
      <c r="E2978" s="1" t="s">
        <v>10</v>
      </c>
      <c r="F2978" s="1" t="s">
        <v>167</v>
      </c>
      <c r="G2978" s="1" t="s">
        <v>208</v>
      </c>
      <c r="H2978" s="20" t="n">
        <v>2100</v>
      </c>
      <c r="I2978" s="21" t="n">
        <v>18.43</v>
      </c>
      <c r="J2978" s="20" t="n">
        <f aca="false">H2978*I2978</f>
        <v>38703</v>
      </c>
      <c r="K2978" s="22" t="n">
        <v>1.53</v>
      </c>
      <c r="L2978" s="23" t="n">
        <f aca="false">H2978*K2978</f>
        <v>3213</v>
      </c>
      <c r="M2978" s="23" t="n">
        <v>2500</v>
      </c>
      <c r="N2978" s="24" t="n">
        <f aca="false">L2978-M2978</f>
        <v>713</v>
      </c>
      <c r="O2978" s="25" t="n">
        <f aca="false">IF(L2978&gt;=M2978,1,0)</f>
        <v>1</v>
      </c>
      <c r="P2978" s="26" t="n">
        <v>0.8647</v>
      </c>
      <c r="Q2978" s="26" t="n">
        <v>0.1063</v>
      </c>
      <c r="R2978" s="25" t="n">
        <v>75</v>
      </c>
      <c r="S2978" s="21" t="n">
        <v>10</v>
      </c>
    </row>
    <row r="2979" customFormat="false" ht="15" hidden="false" customHeight="true" outlineLevel="0" collapsed="false">
      <c r="A2979" s="19" t="n">
        <v>46124</v>
      </c>
      <c r="B2979" s="1" t="s">
        <v>497</v>
      </c>
      <c r="C2979" s="1" t="s">
        <v>138</v>
      </c>
      <c r="D2979" s="1" t="n">
        <v>14</v>
      </c>
      <c r="E2979" s="1" t="s">
        <v>10</v>
      </c>
      <c r="F2979" s="1" t="s">
        <v>526</v>
      </c>
      <c r="G2979" s="1" t="s">
        <v>161</v>
      </c>
      <c r="H2979" s="20" t="n">
        <v>1650</v>
      </c>
      <c r="I2979" s="21" t="n">
        <v>22.05</v>
      </c>
      <c r="J2979" s="20" t="n">
        <f aca="false">H2979*I2979</f>
        <v>36382.5</v>
      </c>
      <c r="K2979" s="22" t="n">
        <v>1.83</v>
      </c>
      <c r="L2979" s="23" t="n">
        <f aca="false">H2979*K2979</f>
        <v>3019.5</v>
      </c>
      <c r="M2979" s="23" t="n">
        <v>2500</v>
      </c>
      <c r="N2979" s="24" t="n">
        <f aca="false">L2979-M2979</f>
        <v>519.5</v>
      </c>
      <c r="O2979" s="25" t="n">
        <f aca="false">IF(L2979&gt;=M2979,1,0)</f>
        <v>1</v>
      </c>
      <c r="P2979" s="26" t="n">
        <v>0.9037</v>
      </c>
      <c r="Q2979" s="26" t="n">
        <v>0.1557</v>
      </c>
      <c r="R2979" s="25" t="n">
        <v>74</v>
      </c>
      <c r="S2979" s="21" t="n">
        <v>9</v>
      </c>
    </row>
    <row r="2980" customFormat="false" ht="15" hidden="false" customHeight="true" outlineLevel="0" collapsed="false">
      <c r="A2980" s="19" t="n">
        <v>46124</v>
      </c>
      <c r="B2980" s="1" t="s">
        <v>497</v>
      </c>
      <c r="C2980" s="1" t="s">
        <v>138</v>
      </c>
      <c r="D2980" s="1" t="n">
        <v>15</v>
      </c>
      <c r="E2980" s="1" t="s">
        <v>10</v>
      </c>
      <c r="F2980" s="1" t="s">
        <v>167</v>
      </c>
      <c r="G2980" s="1" t="s">
        <v>161</v>
      </c>
      <c r="H2980" s="20" t="n">
        <v>2400</v>
      </c>
      <c r="I2980" s="21" t="n">
        <v>18.43</v>
      </c>
      <c r="J2980" s="20" t="n">
        <f aca="false">H2980*I2980</f>
        <v>44232</v>
      </c>
      <c r="K2980" s="22" t="n">
        <v>1.83</v>
      </c>
      <c r="L2980" s="23" t="n">
        <f aca="false">H2980*K2980</f>
        <v>4392</v>
      </c>
      <c r="M2980" s="23" t="n">
        <v>2500</v>
      </c>
      <c r="N2980" s="24" t="n">
        <f aca="false">L2980-M2980</f>
        <v>1892</v>
      </c>
      <c r="O2980" s="25" t="n">
        <f aca="false">IF(L2980&gt;=M2980,1,0)</f>
        <v>1</v>
      </c>
      <c r="P2980" s="26" t="n">
        <v>1.0154</v>
      </c>
      <c r="Q2980" s="26" t="n">
        <v>0.139</v>
      </c>
      <c r="R2980" s="25" t="n">
        <v>77</v>
      </c>
      <c r="S2980" s="21" t="n">
        <v>9</v>
      </c>
    </row>
    <row r="2981" customFormat="false" ht="15" hidden="false" customHeight="true" outlineLevel="0" collapsed="false">
      <c r="A2981" s="19" t="n">
        <v>46124</v>
      </c>
      <c r="B2981" s="1" t="s">
        <v>497</v>
      </c>
      <c r="C2981" s="1" t="s">
        <v>138</v>
      </c>
      <c r="D2981" s="1" t="n">
        <v>16</v>
      </c>
      <c r="E2981" s="1" t="s">
        <v>16</v>
      </c>
      <c r="F2981" s="1" t="s">
        <v>302</v>
      </c>
      <c r="G2981" s="1" t="s">
        <v>316</v>
      </c>
      <c r="H2981" s="20" t="n">
        <v>1200</v>
      </c>
      <c r="I2981" s="21" t="n">
        <v>17.95</v>
      </c>
      <c r="J2981" s="20" t="n">
        <f aca="false">H2981*I2981</f>
        <v>21540</v>
      </c>
      <c r="K2981" s="22" t="n">
        <v>1.44</v>
      </c>
      <c r="L2981" s="23" t="n">
        <f aca="false">H2981*K2981</f>
        <v>1728</v>
      </c>
      <c r="M2981" s="23" t="n">
        <v>2500</v>
      </c>
      <c r="N2981" s="24" t="n">
        <f aca="false">L2981-M2981</f>
        <v>-772</v>
      </c>
      <c r="O2981" s="25" t="n">
        <f aca="false">IF(L2981&gt;=M2981,1,0)</f>
        <v>0</v>
      </c>
      <c r="P2981" s="26" t="n">
        <v>0.5382</v>
      </c>
      <c r="Q2981" s="26" t="n">
        <v>0.1927</v>
      </c>
      <c r="R2981" s="25" t="n">
        <v>66</v>
      </c>
      <c r="S2981" s="21" t="n">
        <v>10</v>
      </c>
    </row>
    <row r="2982" customFormat="false" ht="15" hidden="false" customHeight="true" outlineLevel="0" collapsed="false">
      <c r="A2982" s="19" t="n">
        <v>46124</v>
      </c>
      <c r="B2982" s="1" t="s">
        <v>497</v>
      </c>
      <c r="C2982" s="1" t="s">
        <v>164</v>
      </c>
      <c r="D2982" s="1" t="n">
        <v>17</v>
      </c>
      <c r="E2982" s="1" t="s">
        <v>10</v>
      </c>
      <c r="F2982" s="1" t="s">
        <v>492</v>
      </c>
      <c r="G2982" s="1" t="s">
        <v>493</v>
      </c>
      <c r="H2982" s="20" t="n">
        <v>1700</v>
      </c>
      <c r="I2982" s="21" t="n">
        <v>23.17</v>
      </c>
      <c r="J2982" s="20" t="n">
        <f aca="false">H2982*I2982</f>
        <v>39389</v>
      </c>
      <c r="K2982" s="22" t="n">
        <v>1.67</v>
      </c>
      <c r="L2982" s="23" t="n">
        <f aca="false">H2982*K2982</f>
        <v>2839</v>
      </c>
      <c r="M2982" s="23" t="n">
        <v>2500</v>
      </c>
      <c r="N2982" s="24" t="n">
        <f aca="false">L2982-M2982</f>
        <v>339</v>
      </c>
      <c r="O2982" s="25" t="n">
        <f aca="false">IF(L2982&gt;=M2982,1,0)</f>
        <v>1</v>
      </c>
      <c r="P2982" s="26" t="n">
        <v>0.8237</v>
      </c>
      <c r="Q2982" s="26" t="n">
        <v>0.0724</v>
      </c>
      <c r="R2982" s="25" t="n">
        <v>79</v>
      </c>
      <c r="S2982" s="21" t="n">
        <v>10</v>
      </c>
    </row>
    <row r="2983" customFormat="false" ht="15" hidden="false" customHeight="true" outlineLevel="0" collapsed="false">
      <c r="A2983" s="19" t="n">
        <v>46124</v>
      </c>
      <c r="B2983" s="1" t="s">
        <v>497</v>
      </c>
      <c r="C2983" s="1" t="s">
        <v>164</v>
      </c>
      <c r="D2983" s="1" t="n">
        <v>18</v>
      </c>
      <c r="E2983" s="1" t="s">
        <v>522</v>
      </c>
      <c r="F2983" s="1" t="s">
        <v>523</v>
      </c>
      <c r="G2983" s="1" t="s">
        <v>527</v>
      </c>
      <c r="H2983" s="20" t="n">
        <v>1100</v>
      </c>
      <c r="I2983" s="21" t="n">
        <v>12.93</v>
      </c>
      <c r="J2983" s="20" t="n">
        <f aca="false">H2983*I2983</f>
        <v>14223</v>
      </c>
      <c r="K2983" s="22" t="n">
        <v>0.95</v>
      </c>
      <c r="L2983" s="23" t="n">
        <f aca="false">H2983*K2983</f>
        <v>1045</v>
      </c>
      <c r="M2983" s="23" t="n">
        <v>2500</v>
      </c>
      <c r="N2983" s="24" t="n">
        <f aca="false">L2983-M2983</f>
        <v>-1455</v>
      </c>
      <c r="O2983" s="25" t="n">
        <f aca="false">IF(L2983&gt;=M2983,1,0)</f>
        <v>0</v>
      </c>
      <c r="P2983" s="26" t="n">
        <v>0.3119</v>
      </c>
      <c r="Q2983" s="26" t="n">
        <v>0.3404</v>
      </c>
      <c r="R2983" s="25" t="n">
        <v>73</v>
      </c>
      <c r="S2983" s="21" t="n">
        <v>10</v>
      </c>
    </row>
    <row r="2984" customFormat="false" ht="15" hidden="false" customHeight="true" outlineLevel="0" collapsed="false">
      <c r="A2984" s="19" t="n">
        <v>46124</v>
      </c>
      <c r="B2984" s="1" t="s">
        <v>497</v>
      </c>
      <c r="C2984" s="1" t="s">
        <v>164</v>
      </c>
      <c r="D2984" s="1" t="n">
        <v>19</v>
      </c>
      <c r="E2984" s="1" t="s">
        <v>10</v>
      </c>
      <c r="F2984" s="1" t="s">
        <v>167</v>
      </c>
      <c r="G2984" s="1" t="s">
        <v>208</v>
      </c>
      <c r="H2984" s="20" t="n">
        <v>2600</v>
      </c>
      <c r="I2984" s="21" t="n">
        <v>19.05</v>
      </c>
      <c r="J2984" s="20" t="n">
        <f aca="false">H2984*I2984</f>
        <v>49530</v>
      </c>
      <c r="K2984" s="22" t="n">
        <v>1.83</v>
      </c>
      <c r="L2984" s="23" t="n">
        <f aca="false">H2984*K2984</f>
        <v>4758</v>
      </c>
      <c r="M2984" s="23" t="n">
        <v>2500</v>
      </c>
      <c r="N2984" s="24" t="n">
        <f aca="false">L2984-M2984</f>
        <v>2258</v>
      </c>
      <c r="O2984" s="25" t="n">
        <f aca="false">IF(L2984&gt;=M2984,1,0)</f>
        <v>1</v>
      </c>
      <c r="P2984" s="26" t="n">
        <v>1.0141</v>
      </c>
      <c r="Q2984" s="26" t="n">
        <v>0.0719</v>
      </c>
      <c r="R2984" s="25" t="n">
        <v>82</v>
      </c>
      <c r="S2984" s="21" t="n">
        <v>10</v>
      </c>
    </row>
    <row r="2985" customFormat="false" ht="15" hidden="false" customHeight="true" outlineLevel="0" collapsed="false">
      <c r="A2985" s="19" t="n">
        <v>46124</v>
      </c>
      <c r="B2985" s="1" t="s">
        <v>497</v>
      </c>
      <c r="C2985" s="1" t="s">
        <v>164</v>
      </c>
      <c r="D2985" s="1" t="n">
        <v>20</v>
      </c>
      <c r="E2985" s="1" t="s">
        <v>16</v>
      </c>
      <c r="F2985" s="1" t="s">
        <v>524</v>
      </c>
      <c r="G2985" s="1" t="s">
        <v>525</v>
      </c>
      <c r="H2985" s="20" t="n">
        <v>1200</v>
      </c>
      <c r="I2985" s="21" t="n">
        <v>17.85</v>
      </c>
      <c r="J2985" s="20" t="n">
        <f aca="false">H2985*I2985</f>
        <v>21420</v>
      </c>
      <c r="K2985" s="22" t="n">
        <v>1.6</v>
      </c>
      <c r="L2985" s="23" t="n">
        <f aca="false">H2985*K2985</f>
        <v>1920</v>
      </c>
      <c r="M2985" s="23" t="n">
        <v>2500</v>
      </c>
      <c r="N2985" s="24" t="n">
        <f aca="false">L2985-M2985</f>
        <v>-580</v>
      </c>
      <c r="O2985" s="25" t="n">
        <f aca="false">IF(L2985&gt;=M2985,1,0)</f>
        <v>0</v>
      </c>
      <c r="P2985" s="26" t="n">
        <v>0.4577</v>
      </c>
      <c r="Q2985" s="26" t="n">
        <v>0.087</v>
      </c>
      <c r="R2985" s="25" t="n">
        <v>76</v>
      </c>
      <c r="S2985" s="21" t="n">
        <v>10</v>
      </c>
    </row>
    <row r="2986" customFormat="false" ht="15" hidden="false" customHeight="true" outlineLevel="0" collapsed="false">
      <c r="A2986" s="19" t="n">
        <v>46124</v>
      </c>
      <c r="B2986" s="1" t="s">
        <v>497</v>
      </c>
      <c r="C2986" s="1" t="s">
        <v>164</v>
      </c>
      <c r="D2986" s="1" t="n">
        <v>21</v>
      </c>
      <c r="E2986" s="1" t="s">
        <v>16</v>
      </c>
      <c r="F2986" s="1" t="s">
        <v>502</v>
      </c>
      <c r="G2986" s="1" t="s">
        <v>508</v>
      </c>
      <c r="H2986" s="20" t="n">
        <v>1700</v>
      </c>
      <c r="I2986" s="21" t="n">
        <v>18.16</v>
      </c>
      <c r="J2986" s="20" t="n">
        <f aca="false">H2986*I2986</f>
        <v>30872</v>
      </c>
      <c r="K2986" s="22" t="n">
        <v>1.48</v>
      </c>
      <c r="L2986" s="23" t="n">
        <f aca="false">H2986*K2986</f>
        <v>2516</v>
      </c>
      <c r="M2986" s="23" t="n">
        <v>2500</v>
      </c>
      <c r="N2986" s="24" t="n">
        <f aca="false">L2986-M2986</f>
        <v>16</v>
      </c>
      <c r="O2986" s="25" t="n">
        <f aca="false">IF(L2986&gt;=M2986,1,0)</f>
        <v>1</v>
      </c>
      <c r="P2986" s="26" t="n">
        <v>0.6597</v>
      </c>
      <c r="Q2986" s="26" t="n">
        <v>0.0669</v>
      </c>
      <c r="R2986" s="25" t="n">
        <v>76</v>
      </c>
      <c r="S2986" s="21" t="n">
        <v>10</v>
      </c>
    </row>
    <row r="2987" customFormat="false" ht="15" hidden="false" customHeight="true" outlineLevel="0" collapsed="false">
      <c r="A2987" s="19" t="n">
        <v>46124</v>
      </c>
      <c r="B2987" s="1" t="s">
        <v>497</v>
      </c>
      <c r="C2987" s="1" t="s">
        <v>164</v>
      </c>
      <c r="D2987" s="1" t="n">
        <v>22</v>
      </c>
      <c r="E2987" s="1" t="s">
        <v>10</v>
      </c>
      <c r="F2987" s="1" t="s">
        <v>492</v>
      </c>
      <c r="G2987" s="1" t="s">
        <v>493</v>
      </c>
      <c r="H2987" s="20" t="n">
        <v>1700</v>
      </c>
      <c r="I2987" s="21" t="n">
        <v>23.17</v>
      </c>
      <c r="J2987" s="20" t="n">
        <f aca="false">H2987*I2987</f>
        <v>39389</v>
      </c>
      <c r="K2987" s="22" t="n">
        <v>1.67</v>
      </c>
      <c r="L2987" s="23" t="n">
        <f aca="false">H2987*K2987</f>
        <v>2839</v>
      </c>
      <c r="M2987" s="23" t="n">
        <v>2500</v>
      </c>
      <c r="N2987" s="24" t="n">
        <f aca="false">L2987-M2987</f>
        <v>339</v>
      </c>
      <c r="O2987" s="25" t="n">
        <f aca="false">IF(L2987&gt;=M2987,1,0)</f>
        <v>1</v>
      </c>
      <c r="P2987" s="26" t="n">
        <v>0.8482</v>
      </c>
      <c r="Q2987" s="26" t="n">
        <v>0.0871</v>
      </c>
      <c r="R2987" s="25" t="n">
        <v>77</v>
      </c>
      <c r="S2987" s="21" t="n">
        <v>10</v>
      </c>
    </row>
    <row r="2988" customFormat="false" ht="15" hidden="false" customHeight="true" outlineLevel="0" collapsed="false">
      <c r="A2988" s="19" t="n">
        <v>46124</v>
      </c>
      <c r="B2988" s="1" t="s">
        <v>497</v>
      </c>
      <c r="C2988" s="1" t="s">
        <v>164</v>
      </c>
      <c r="D2988" s="1" t="n">
        <v>23</v>
      </c>
      <c r="E2988" s="1" t="s">
        <v>22</v>
      </c>
      <c r="F2988" s="1" t="s">
        <v>269</v>
      </c>
      <c r="G2988" s="1" t="s">
        <v>500</v>
      </c>
      <c r="H2988" s="20" t="n">
        <v>1900</v>
      </c>
      <c r="I2988" s="21" t="n">
        <v>20.12</v>
      </c>
      <c r="J2988" s="20" t="n">
        <f aca="false">H2988*I2988</f>
        <v>38228</v>
      </c>
      <c r="K2988" s="22" t="n">
        <v>1.15</v>
      </c>
      <c r="L2988" s="23" t="n">
        <f aca="false">H2988*K2988</f>
        <v>2185</v>
      </c>
      <c r="M2988" s="23" t="n">
        <v>2500</v>
      </c>
      <c r="N2988" s="24" t="n">
        <f aca="false">L2988-M2988</f>
        <v>-315</v>
      </c>
      <c r="O2988" s="25" t="n">
        <f aca="false">IF(L2988&gt;=M2988,1,0)</f>
        <v>0</v>
      </c>
      <c r="P2988" s="26" t="n">
        <v>0.8285</v>
      </c>
      <c r="Q2988" s="26" t="n">
        <v>0.0643</v>
      </c>
      <c r="R2988" s="25" t="n">
        <v>77</v>
      </c>
      <c r="S2988" s="21" t="n">
        <v>10</v>
      </c>
    </row>
    <row r="2989" customFormat="false" ht="15" hidden="false" customHeight="true" outlineLevel="0" collapsed="false">
      <c r="A2989" s="19" t="n">
        <v>46124</v>
      </c>
      <c r="B2989" s="1" t="s">
        <v>497</v>
      </c>
      <c r="C2989" s="1" t="s">
        <v>164</v>
      </c>
      <c r="D2989" s="1" t="n">
        <v>24</v>
      </c>
      <c r="E2989" s="1" t="s">
        <v>22</v>
      </c>
      <c r="F2989" s="1" t="s">
        <v>269</v>
      </c>
      <c r="G2989" s="1" t="s">
        <v>375</v>
      </c>
      <c r="H2989" s="20" t="n">
        <v>1900</v>
      </c>
      <c r="I2989" s="21" t="n">
        <v>20.12</v>
      </c>
      <c r="J2989" s="20" t="n">
        <f aca="false">H2989*I2989</f>
        <v>38228</v>
      </c>
      <c r="K2989" s="22" t="n">
        <v>1.15</v>
      </c>
      <c r="L2989" s="23" t="n">
        <f aca="false">H2989*K2989</f>
        <v>2185</v>
      </c>
      <c r="M2989" s="23" t="n">
        <v>2500</v>
      </c>
      <c r="N2989" s="24" t="n">
        <f aca="false">L2989-M2989</f>
        <v>-315</v>
      </c>
      <c r="O2989" s="25" t="n">
        <f aca="false">IF(L2989&gt;=M2989,1,0)</f>
        <v>0</v>
      </c>
      <c r="P2989" s="26" t="n">
        <v>0.7603</v>
      </c>
      <c r="Q2989" s="26" t="n">
        <v>0.0872</v>
      </c>
      <c r="R2989" s="25" t="n">
        <v>80</v>
      </c>
      <c r="S2989" s="21" t="n">
        <v>10</v>
      </c>
    </row>
    <row r="2990" customFormat="false" ht="15" hidden="false" customHeight="true" outlineLevel="0" collapsed="false">
      <c r="A2990" s="19" t="n">
        <v>46124</v>
      </c>
      <c r="B2990" s="1" t="s">
        <v>497</v>
      </c>
      <c r="C2990" s="1" t="s">
        <v>164</v>
      </c>
      <c r="D2990" s="1" t="n">
        <v>25</v>
      </c>
      <c r="E2990" s="1" t="s">
        <v>16</v>
      </c>
      <c r="F2990" s="1" t="s">
        <v>229</v>
      </c>
      <c r="G2990" s="1" t="s">
        <v>518</v>
      </c>
      <c r="H2990" s="20" t="n">
        <v>800</v>
      </c>
      <c r="I2990" s="21" t="n">
        <v>38.07</v>
      </c>
      <c r="J2990" s="20" t="n">
        <f aca="false">H2990*I2990</f>
        <v>30456</v>
      </c>
      <c r="K2990" s="22" t="n">
        <v>3.5</v>
      </c>
      <c r="L2990" s="23" t="n">
        <f aca="false">H2990*K2990</f>
        <v>2800</v>
      </c>
      <c r="M2990" s="23" t="n">
        <v>2500</v>
      </c>
      <c r="N2990" s="24" t="n">
        <f aca="false">L2990-M2990</f>
        <v>300</v>
      </c>
      <c r="O2990" s="25" t="n">
        <f aca="false">IF(L2990&gt;=M2990,1,0)</f>
        <v>1</v>
      </c>
      <c r="P2990" s="26" t="n">
        <v>0.5684</v>
      </c>
      <c r="Q2990" s="26" t="n">
        <v>0.1291</v>
      </c>
      <c r="R2990" s="25" t="n">
        <v>89</v>
      </c>
      <c r="S2990" s="21" t="n">
        <v>10</v>
      </c>
    </row>
    <row r="2991" customFormat="false" ht="15" hidden="false" customHeight="true" outlineLevel="0" collapsed="false">
      <c r="A2991" s="19" t="n">
        <v>46124</v>
      </c>
      <c r="B2991" s="1" t="s">
        <v>497</v>
      </c>
      <c r="C2991" s="1" t="s">
        <v>164</v>
      </c>
      <c r="D2991" s="1" t="n">
        <v>26</v>
      </c>
      <c r="E2991" s="1" t="s">
        <v>16</v>
      </c>
      <c r="F2991" s="1" t="s">
        <v>502</v>
      </c>
      <c r="G2991" s="1" t="s">
        <v>508</v>
      </c>
      <c r="H2991" s="20" t="n">
        <v>1800</v>
      </c>
      <c r="I2991" s="21" t="n">
        <v>18.16</v>
      </c>
      <c r="J2991" s="20" t="n">
        <f aca="false">H2991*I2991</f>
        <v>32688</v>
      </c>
      <c r="K2991" s="22" t="n">
        <v>1.48</v>
      </c>
      <c r="L2991" s="23" t="n">
        <f aca="false">H2991*K2991</f>
        <v>2664</v>
      </c>
      <c r="M2991" s="23" t="n">
        <v>2500</v>
      </c>
      <c r="N2991" s="24" t="n">
        <f aca="false">L2991-M2991</f>
        <v>164</v>
      </c>
      <c r="O2991" s="25" t="n">
        <f aca="false">IF(L2991&gt;=M2991,1,0)</f>
        <v>1</v>
      </c>
      <c r="P2991" s="26" t="n">
        <v>0.6726</v>
      </c>
      <c r="Q2991" s="26" t="n">
        <v>0.0802</v>
      </c>
      <c r="R2991" s="25" t="n">
        <v>82</v>
      </c>
      <c r="S2991" s="21" t="n">
        <v>10</v>
      </c>
    </row>
    <row r="2992" customFormat="false" ht="15" hidden="false" customHeight="true" outlineLevel="0" collapsed="false">
      <c r="A2992" s="19" t="n">
        <v>46124</v>
      </c>
      <c r="B2992" s="1" t="s">
        <v>497</v>
      </c>
      <c r="C2992" s="1" t="s">
        <v>164</v>
      </c>
      <c r="D2992" s="1" t="n">
        <v>27</v>
      </c>
      <c r="E2992" s="1" t="s">
        <v>219</v>
      </c>
      <c r="F2992" s="1" t="s">
        <v>505</v>
      </c>
      <c r="G2992" s="1" t="s">
        <v>506</v>
      </c>
      <c r="H2992" s="20" t="n">
        <v>2400</v>
      </c>
      <c r="I2992" s="21" t="n">
        <v>10.96</v>
      </c>
      <c r="J2992" s="20" t="n">
        <f aca="false">H2992*I2992</f>
        <v>26304</v>
      </c>
      <c r="K2992" s="22" t="n">
        <v>1</v>
      </c>
      <c r="L2992" s="23" t="n">
        <f aca="false">H2992*K2992</f>
        <v>2400</v>
      </c>
      <c r="M2992" s="23" t="n">
        <v>2500</v>
      </c>
      <c r="N2992" s="24" t="n">
        <f aca="false">L2992-M2992</f>
        <v>-100</v>
      </c>
      <c r="O2992" s="25" t="n">
        <f aca="false">IF(L2992&gt;=M2992,1,0)</f>
        <v>0</v>
      </c>
      <c r="P2992" s="26" t="n">
        <v>0.6495</v>
      </c>
      <c r="Q2992" s="26" t="n">
        <v>0.1091</v>
      </c>
      <c r="R2992" s="25" t="n">
        <v>66</v>
      </c>
      <c r="S2992" s="21" t="n">
        <v>10</v>
      </c>
    </row>
    <row r="2993" customFormat="false" ht="15" hidden="false" customHeight="true" outlineLevel="0" collapsed="false">
      <c r="A2993" s="19" t="n">
        <v>46124</v>
      </c>
      <c r="B2993" s="1" t="s">
        <v>497</v>
      </c>
      <c r="C2993" s="1" t="s">
        <v>164</v>
      </c>
      <c r="D2993" s="1" t="n">
        <v>28</v>
      </c>
      <c r="E2993" s="1" t="s">
        <v>16</v>
      </c>
      <c r="F2993" s="1" t="s">
        <v>502</v>
      </c>
      <c r="G2993" s="1" t="s">
        <v>508</v>
      </c>
      <c r="H2993" s="20" t="n">
        <v>1800</v>
      </c>
      <c r="I2993" s="21" t="n">
        <v>18.16</v>
      </c>
      <c r="J2993" s="20" t="n">
        <f aca="false">H2993*I2993</f>
        <v>32688</v>
      </c>
      <c r="K2993" s="22" t="n">
        <v>1.48</v>
      </c>
      <c r="L2993" s="23" t="n">
        <f aca="false">H2993*K2993</f>
        <v>2664</v>
      </c>
      <c r="M2993" s="23" t="n">
        <v>2500</v>
      </c>
      <c r="N2993" s="24" t="n">
        <f aca="false">L2993-M2993</f>
        <v>164</v>
      </c>
      <c r="O2993" s="25" t="n">
        <f aca="false">IF(L2993&gt;=M2993,1,0)</f>
        <v>1</v>
      </c>
      <c r="P2993" s="26" t="n">
        <v>0.7066</v>
      </c>
      <c r="Q2993" s="26" t="n">
        <v>0.0779</v>
      </c>
      <c r="R2993" s="25" t="n">
        <v>79</v>
      </c>
      <c r="S2993" s="21" t="n">
        <v>10</v>
      </c>
    </row>
    <row r="2994" customFormat="false" ht="15" hidden="false" customHeight="true" outlineLevel="0" collapsed="false">
      <c r="A2994" s="19" t="n">
        <v>46124</v>
      </c>
      <c r="B2994" s="1" t="s">
        <v>497</v>
      </c>
      <c r="C2994" s="1" t="s">
        <v>164</v>
      </c>
      <c r="D2994" s="1" t="n">
        <v>29</v>
      </c>
      <c r="E2994" s="1" t="s">
        <v>176</v>
      </c>
      <c r="F2994" s="1" t="s">
        <v>528</v>
      </c>
      <c r="G2994" s="1" t="s">
        <v>529</v>
      </c>
      <c r="H2994" s="20" t="n">
        <v>1500</v>
      </c>
      <c r="I2994" s="21" t="n">
        <v>20.05</v>
      </c>
      <c r="J2994" s="20" t="n">
        <f aca="false">H2994*I2994</f>
        <v>30075</v>
      </c>
      <c r="K2994" s="22" t="n">
        <v>1.83</v>
      </c>
      <c r="L2994" s="23" t="n">
        <f aca="false">H2994*K2994</f>
        <v>2745</v>
      </c>
      <c r="M2994" s="23" t="n">
        <v>2500</v>
      </c>
      <c r="N2994" s="24" t="n">
        <f aca="false">L2994-M2994</f>
        <v>245</v>
      </c>
      <c r="O2994" s="25" t="n">
        <f aca="false">IF(L2994&gt;=M2994,1,0)</f>
        <v>1</v>
      </c>
      <c r="P2994" s="26" t="n">
        <v>0.6666</v>
      </c>
      <c r="Q2994" s="26" t="n">
        <v>0.07</v>
      </c>
      <c r="R2994" s="25" t="n">
        <v>73</v>
      </c>
      <c r="S2994" s="21" t="n">
        <v>10</v>
      </c>
    </row>
    <row r="2995" customFormat="false" ht="15" hidden="false" customHeight="true" outlineLevel="0" collapsed="false">
      <c r="A2995" s="19" t="n">
        <v>46124</v>
      </c>
      <c r="B2995" s="1" t="s">
        <v>497</v>
      </c>
      <c r="C2995" s="1" t="s">
        <v>164</v>
      </c>
      <c r="D2995" s="1" t="n">
        <v>30</v>
      </c>
      <c r="E2995" s="1" t="s">
        <v>10</v>
      </c>
      <c r="F2995" s="1" t="s">
        <v>526</v>
      </c>
      <c r="G2995" s="1" t="s">
        <v>161</v>
      </c>
      <c r="H2995" s="20" t="n">
        <v>2000</v>
      </c>
      <c r="I2995" s="21" t="n">
        <v>22.05</v>
      </c>
      <c r="J2995" s="20" t="n">
        <f aca="false">H2995*I2995</f>
        <v>44100</v>
      </c>
      <c r="K2995" s="22" t="n">
        <v>1.83</v>
      </c>
      <c r="L2995" s="23" t="n">
        <f aca="false">H2995*K2995</f>
        <v>3660</v>
      </c>
      <c r="M2995" s="23" t="n">
        <v>2500</v>
      </c>
      <c r="N2995" s="24" t="n">
        <f aca="false">L2995-M2995</f>
        <v>1160</v>
      </c>
      <c r="O2995" s="25" t="n">
        <f aca="false">IF(L2995&gt;=M2995,1,0)</f>
        <v>1</v>
      </c>
      <c r="P2995" s="26" t="n">
        <v>0.9188</v>
      </c>
      <c r="Q2995" s="26" t="n">
        <v>0.0888</v>
      </c>
      <c r="R2995" s="25" t="n">
        <v>79</v>
      </c>
      <c r="S2995" s="21" t="n">
        <v>10</v>
      </c>
    </row>
    <row r="2996" customFormat="false" ht="15" hidden="false" customHeight="true" outlineLevel="0" collapsed="false">
      <c r="A2996" s="19" t="n">
        <v>46124</v>
      </c>
      <c r="B2996" s="1" t="s">
        <v>497</v>
      </c>
      <c r="C2996" s="1" t="s">
        <v>164</v>
      </c>
      <c r="D2996" s="1" t="n">
        <v>31</v>
      </c>
      <c r="E2996" s="1" t="s">
        <v>219</v>
      </c>
      <c r="F2996" s="1" t="s">
        <v>505</v>
      </c>
      <c r="G2996" s="1" t="s">
        <v>506</v>
      </c>
      <c r="H2996" s="20" t="n">
        <v>2420</v>
      </c>
      <c r="I2996" s="21" t="n">
        <v>10.96</v>
      </c>
      <c r="J2996" s="20" t="n">
        <f aca="false">H2996*I2996</f>
        <v>26523.2</v>
      </c>
      <c r="K2996" s="22" t="n">
        <v>1</v>
      </c>
      <c r="L2996" s="23" t="n">
        <f aca="false">H2996*K2996</f>
        <v>2420</v>
      </c>
      <c r="M2996" s="23" t="n">
        <v>2500</v>
      </c>
      <c r="N2996" s="24" t="n">
        <f aca="false">L2996-M2996</f>
        <v>-80</v>
      </c>
      <c r="O2996" s="25" t="n">
        <f aca="false">IF(L2996&gt;=M2996,1,0)</f>
        <v>0</v>
      </c>
      <c r="P2996" s="26" t="n">
        <v>0.7039</v>
      </c>
      <c r="Q2996" s="26" t="n">
        <v>0.0975</v>
      </c>
      <c r="R2996" s="25" t="n">
        <v>65</v>
      </c>
      <c r="S2996" s="21" t="n">
        <v>10</v>
      </c>
    </row>
    <row r="2997" customFormat="false" ht="15" hidden="false" customHeight="true" outlineLevel="0" collapsed="false">
      <c r="A2997" s="19" t="n">
        <v>46124</v>
      </c>
      <c r="B2997" s="1" t="s">
        <v>497</v>
      </c>
      <c r="C2997" s="1" t="s">
        <v>164</v>
      </c>
      <c r="D2997" s="1" t="n">
        <v>32</v>
      </c>
      <c r="E2997" s="1" t="s">
        <v>16</v>
      </c>
      <c r="F2997" s="1" t="s">
        <v>502</v>
      </c>
      <c r="G2997" s="1" t="s">
        <v>508</v>
      </c>
      <c r="H2997" s="20" t="n">
        <v>1800</v>
      </c>
      <c r="I2997" s="21" t="n">
        <v>18.16</v>
      </c>
      <c r="J2997" s="20" t="n">
        <f aca="false">H2997*I2997</f>
        <v>32688</v>
      </c>
      <c r="K2997" s="22" t="n">
        <v>1.48</v>
      </c>
      <c r="L2997" s="23" t="n">
        <f aca="false">H2997*K2997</f>
        <v>2664</v>
      </c>
      <c r="M2997" s="23" t="n">
        <v>2500</v>
      </c>
      <c r="N2997" s="24" t="n">
        <f aca="false">L2997-M2997</f>
        <v>164</v>
      </c>
      <c r="O2997" s="25" t="n">
        <f aca="false">IF(L2997&gt;=M2997,1,0)</f>
        <v>1</v>
      </c>
      <c r="P2997" s="26" t="n">
        <v>0.6922</v>
      </c>
      <c r="Q2997" s="26" t="n">
        <v>0.0432</v>
      </c>
      <c r="R2997" s="25" t="n">
        <v>79</v>
      </c>
      <c r="S2997" s="21" t="n">
        <v>10</v>
      </c>
    </row>
    <row r="2998" customFormat="false" ht="15" hidden="false" customHeight="true" outlineLevel="0" collapsed="false">
      <c r="A2998" s="19" t="n">
        <v>46124</v>
      </c>
      <c r="B2998" s="1" t="s">
        <v>497</v>
      </c>
      <c r="C2998" s="1" t="s">
        <v>190</v>
      </c>
      <c r="D2998" s="1" t="n">
        <v>33</v>
      </c>
      <c r="E2998" s="1" t="s">
        <v>530</v>
      </c>
      <c r="F2998" s="1" t="s">
        <v>531</v>
      </c>
      <c r="G2998" s="1" t="s">
        <v>532</v>
      </c>
      <c r="H2998" s="20" t="n">
        <v>400</v>
      </c>
      <c r="I2998" s="21" t="n">
        <v>24.11</v>
      </c>
      <c r="J2998" s="20" t="n">
        <f aca="false">H2998*I2998</f>
        <v>9644</v>
      </c>
      <c r="K2998" s="22" t="n">
        <v>2.5</v>
      </c>
      <c r="L2998" s="23" t="n">
        <f aca="false">H2998*K2998</f>
        <v>1000</v>
      </c>
      <c r="M2998" s="23" t="n">
        <v>2500</v>
      </c>
      <c r="N2998" s="24" t="n">
        <f aca="false">L2998-M2998</f>
        <v>-1500</v>
      </c>
      <c r="O2998" s="25" t="n">
        <f aca="false">IF(L2998&gt;=M2998,1,0)</f>
        <v>0</v>
      </c>
      <c r="P2998" s="26" t="n">
        <v>0.227990543735225</v>
      </c>
      <c r="Q2998" s="26" t="n">
        <v>0.191919191919192</v>
      </c>
      <c r="R2998" s="25" t="n">
        <v>67</v>
      </c>
      <c r="S2998" s="21" t="n">
        <v>10</v>
      </c>
    </row>
    <row r="2999" customFormat="false" ht="15" hidden="false" customHeight="true" outlineLevel="0" collapsed="false">
      <c r="A2999" s="19" t="n">
        <v>46124</v>
      </c>
      <c r="B2999" s="1" t="s">
        <v>497</v>
      </c>
      <c r="C2999" s="1" t="s">
        <v>190</v>
      </c>
      <c r="D2999" s="1" t="n">
        <v>34</v>
      </c>
      <c r="E2999" s="1" t="s">
        <v>16</v>
      </c>
      <c r="F2999" s="1" t="s">
        <v>300</v>
      </c>
      <c r="G2999" s="1" t="s">
        <v>260</v>
      </c>
      <c r="H2999" s="20" t="n">
        <v>2210</v>
      </c>
      <c r="I2999" s="21" t="n">
        <v>16.66</v>
      </c>
      <c r="J2999" s="20" t="n">
        <f aca="false">H2999*I2999</f>
        <v>36818.6</v>
      </c>
      <c r="K2999" s="22" t="n">
        <v>1.4</v>
      </c>
      <c r="L2999" s="23" t="n">
        <f aca="false">H2999*K2999</f>
        <v>3094</v>
      </c>
      <c r="M2999" s="23" t="n">
        <v>2500</v>
      </c>
      <c r="N2999" s="24" t="n">
        <f aca="false">L2999-M2999</f>
        <v>594</v>
      </c>
      <c r="O2999" s="25" t="n">
        <f aca="false">IF(L2999&gt;=M2999,1,0)</f>
        <v>1</v>
      </c>
      <c r="P2999" s="26" t="n">
        <v>0.929762626262626</v>
      </c>
      <c r="Q2999" s="26" t="n">
        <v>0.0848888888888889</v>
      </c>
      <c r="R2999" s="25" t="n">
        <v>78</v>
      </c>
      <c r="S2999" s="21" t="n">
        <v>10</v>
      </c>
    </row>
    <row r="3000" customFormat="false" ht="15" hidden="false" customHeight="true" outlineLevel="0" collapsed="false">
      <c r="A3000" s="19" t="n">
        <v>46124</v>
      </c>
      <c r="B3000" s="1" t="s">
        <v>497</v>
      </c>
      <c r="C3000" s="1" t="s">
        <v>190</v>
      </c>
      <c r="D3000" s="1" t="n">
        <v>35</v>
      </c>
      <c r="E3000" s="1" t="s">
        <v>16</v>
      </c>
      <c r="F3000" s="1" t="s">
        <v>300</v>
      </c>
      <c r="G3000" s="1" t="s">
        <v>260</v>
      </c>
      <c r="H3000" s="20" t="n">
        <v>2050</v>
      </c>
      <c r="I3000" s="21" t="n">
        <v>16.66</v>
      </c>
      <c r="J3000" s="20" t="n">
        <f aca="false">H3000*I3000</f>
        <v>34153</v>
      </c>
      <c r="K3000" s="22" t="n">
        <v>1.4</v>
      </c>
      <c r="L3000" s="23" t="n">
        <f aca="false">H3000*K3000</f>
        <v>2870</v>
      </c>
      <c r="M3000" s="23" t="n">
        <v>2500</v>
      </c>
      <c r="N3000" s="24" t="n">
        <f aca="false">L3000-M3000</f>
        <v>370</v>
      </c>
      <c r="O3000" s="25" t="n">
        <f aca="false">IF(L3000&gt;=M3000,1,0)</f>
        <v>1</v>
      </c>
      <c r="P3000" s="26" t="n">
        <v>0.85984390735146</v>
      </c>
      <c r="Q3000" s="26" t="n">
        <v>0.115853658536585</v>
      </c>
      <c r="R3000" s="25" t="n">
        <v>75</v>
      </c>
      <c r="S3000" s="21" t="n">
        <v>10</v>
      </c>
    </row>
    <row r="3001" customFormat="false" ht="15" hidden="false" customHeight="true" outlineLevel="0" collapsed="false">
      <c r="A3001" s="19" t="n">
        <v>46124</v>
      </c>
      <c r="B3001" s="1" t="s">
        <v>497</v>
      </c>
      <c r="C3001" s="1" t="s">
        <v>190</v>
      </c>
      <c r="D3001" s="1" t="n">
        <v>36</v>
      </c>
      <c r="E3001" s="1" t="s">
        <v>16</v>
      </c>
      <c r="F3001" s="1" t="s">
        <v>430</v>
      </c>
      <c r="G3001" s="1" t="s">
        <v>260</v>
      </c>
      <c r="H3001" s="20" t="n">
        <v>1800</v>
      </c>
      <c r="I3001" s="21" t="n">
        <v>17.1</v>
      </c>
      <c r="J3001" s="20" t="n">
        <f aca="false">H3001*I3001</f>
        <v>30780</v>
      </c>
      <c r="K3001" s="22" t="n">
        <v>1.51</v>
      </c>
      <c r="L3001" s="23" t="n">
        <f aca="false">H3001*K3001</f>
        <v>2718</v>
      </c>
      <c r="M3001" s="23" t="n">
        <v>2500</v>
      </c>
      <c r="N3001" s="24" t="n">
        <f aca="false">L3001-M3001</f>
        <v>218</v>
      </c>
      <c r="O3001" s="25" t="n">
        <f aca="false">IF(L3001&gt;=M3001,1,0)</f>
        <v>1</v>
      </c>
      <c r="P3001" s="26" t="n">
        <v>0.77027027027027</v>
      </c>
      <c r="Q3001" s="26" t="n">
        <v>0.145698924731183</v>
      </c>
      <c r="R3001" s="25" t="n">
        <v>67</v>
      </c>
      <c r="S3001" s="21" t="n">
        <v>10</v>
      </c>
    </row>
    <row r="3002" customFormat="false" ht="15" hidden="false" customHeight="true" outlineLevel="0" collapsed="false">
      <c r="A3002" s="19" t="n">
        <v>46124</v>
      </c>
      <c r="B3002" s="1" t="s">
        <v>497</v>
      </c>
      <c r="C3002" s="1" t="s">
        <v>190</v>
      </c>
      <c r="D3002" s="1" t="n">
        <v>37</v>
      </c>
      <c r="E3002" s="1" t="s">
        <v>16</v>
      </c>
      <c r="F3002" s="1" t="s">
        <v>300</v>
      </c>
      <c r="G3002" s="1" t="s">
        <v>260</v>
      </c>
      <c r="H3002" s="20" t="n">
        <v>2200</v>
      </c>
      <c r="I3002" s="21" t="n">
        <v>16.66</v>
      </c>
      <c r="J3002" s="20" t="n">
        <f aca="false">H3002*I3002</f>
        <v>36652</v>
      </c>
      <c r="K3002" s="22" t="n">
        <v>1.4</v>
      </c>
      <c r="L3002" s="23" t="n">
        <f aca="false">H3002*K3002</f>
        <v>3080</v>
      </c>
      <c r="M3002" s="23" t="n">
        <v>2500</v>
      </c>
      <c r="N3002" s="24" t="n">
        <f aca="false">L3002-M3002</f>
        <v>580</v>
      </c>
      <c r="O3002" s="25" t="n">
        <f aca="false">IF(L3002&gt;=M3002,1,0)</f>
        <v>1</v>
      </c>
      <c r="P3002" s="26" t="n">
        <v>0.936912065439673</v>
      </c>
      <c r="Q3002" s="26" t="n">
        <v>0.100978647686833</v>
      </c>
      <c r="R3002" s="25" t="n">
        <v>75</v>
      </c>
      <c r="S3002" s="21" t="n">
        <v>10</v>
      </c>
    </row>
    <row r="3003" customFormat="false" ht="15" hidden="false" customHeight="true" outlineLevel="0" collapsed="false">
      <c r="A3003" s="19" t="n">
        <v>46124</v>
      </c>
      <c r="B3003" s="1" t="s">
        <v>497</v>
      </c>
      <c r="C3003" s="1" t="s">
        <v>190</v>
      </c>
      <c r="D3003" s="1" t="n">
        <v>38</v>
      </c>
      <c r="E3003" s="1" t="s">
        <v>16</v>
      </c>
      <c r="F3003" s="1" t="s">
        <v>300</v>
      </c>
      <c r="G3003" s="1" t="s">
        <v>260</v>
      </c>
      <c r="H3003" s="20" t="n">
        <v>2310</v>
      </c>
      <c r="I3003" s="21" t="n">
        <v>16.66</v>
      </c>
      <c r="J3003" s="20" t="n">
        <f aca="false">H3003*I3003</f>
        <v>38484.6</v>
      </c>
      <c r="K3003" s="22" t="n">
        <v>1.4</v>
      </c>
      <c r="L3003" s="23" t="n">
        <f aca="false">H3003*K3003</f>
        <v>3234</v>
      </c>
      <c r="M3003" s="23" t="n">
        <v>2500</v>
      </c>
      <c r="N3003" s="24" t="n">
        <f aca="false">L3003-M3003</f>
        <v>734</v>
      </c>
      <c r="O3003" s="25" t="n">
        <f aca="false">IF(L3003&gt;=M3003,1,0)</f>
        <v>1</v>
      </c>
      <c r="P3003" s="26" t="n">
        <v>0.912389758179232</v>
      </c>
      <c r="Q3003" s="26" t="n">
        <v>0.0757956448911223</v>
      </c>
      <c r="R3003" s="25" t="n">
        <v>82</v>
      </c>
      <c r="S3003" s="21" t="n">
        <v>10</v>
      </c>
    </row>
    <row r="3004" customFormat="false" ht="15" hidden="false" customHeight="true" outlineLevel="0" collapsed="false">
      <c r="A3004" s="19" t="n">
        <v>46125</v>
      </c>
      <c r="B3004" s="1" t="s">
        <v>497</v>
      </c>
      <c r="C3004" s="1" t="s">
        <v>138</v>
      </c>
      <c r="D3004" s="1" t="n">
        <v>1</v>
      </c>
      <c r="E3004" s="1" t="s">
        <v>13</v>
      </c>
      <c r="F3004" s="1" t="s">
        <v>262</v>
      </c>
      <c r="G3004" s="1" t="s">
        <v>149</v>
      </c>
      <c r="H3004" s="20" t="n">
        <v>1750</v>
      </c>
      <c r="I3004" s="21" t="n">
        <v>21.43</v>
      </c>
      <c r="J3004" s="20" t="n">
        <f aca="false">H3004*I3004</f>
        <v>37502.5</v>
      </c>
      <c r="K3004" s="22" t="n">
        <v>2.2</v>
      </c>
      <c r="L3004" s="23" t="n">
        <f aca="false">H3004*K3004</f>
        <v>3850</v>
      </c>
      <c r="M3004" s="23" t="n">
        <v>2500</v>
      </c>
      <c r="N3004" s="24" t="n">
        <f aca="false">L3004-M3004</f>
        <v>1350</v>
      </c>
      <c r="O3004" s="25" t="n">
        <f aca="false">IF(L3004&gt;=M3004,1,0)</f>
        <v>1</v>
      </c>
      <c r="P3004" s="26" t="n">
        <v>0.8107</v>
      </c>
      <c r="Q3004" s="26" t="n">
        <v>0.0968</v>
      </c>
      <c r="R3004" s="25" t="n">
        <v>77</v>
      </c>
      <c r="S3004" s="21" t="n">
        <v>10</v>
      </c>
    </row>
    <row r="3005" customFormat="false" ht="15" hidden="false" customHeight="true" outlineLevel="0" collapsed="false">
      <c r="A3005" s="19" t="n">
        <v>46125</v>
      </c>
      <c r="B3005" s="1" t="s">
        <v>497</v>
      </c>
      <c r="C3005" s="1" t="s">
        <v>138</v>
      </c>
      <c r="D3005" s="1" t="n">
        <v>2</v>
      </c>
      <c r="E3005" s="1" t="s">
        <v>13</v>
      </c>
      <c r="F3005" s="1" t="s">
        <v>517</v>
      </c>
      <c r="G3005" s="1" t="s">
        <v>149</v>
      </c>
      <c r="H3005" s="20" t="n">
        <v>2400</v>
      </c>
      <c r="I3005" s="21" t="n">
        <v>12.5</v>
      </c>
      <c r="J3005" s="20" t="n">
        <f aca="false">H3005*I3005</f>
        <v>30000</v>
      </c>
      <c r="K3005" s="22" t="n">
        <v>1</v>
      </c>
      <c r="L3005" s="23" t="n">
        <f aca="false">H3005*K3005</f>
        <v>2400</v>
      </c>
      <c r="M3005" s="23" t="n">
        <v>2500</v>
      </c>
      <c r="N3005" s="24" t="n">
        <f aca="false">L3005-M3005</f>
        <v>-100</v>
      </c>
      <c r="O3005" s="25" t="n">
        <f aca="false">IF(L3005&gt;=M3005,1,0)</f>
        <v>0</v>
      </c>
      <c r="P3005" s="26" t="n">
        <v>0.7669</v>
      </c>
      <c r="Q3005" s="26" t="n">
        <v>0.1058</v>
      </c>
      <c r="R3005" s="25" t="n">
        <v>65</v>
      </c>
      <c r="S3005" s="21" t="n">
        <v>10</v>
      </c>
    </row>
    <row r="3006" customFormat="false" ht="15" hidden="false" customHeight="true" outlineLevel="0" collapsed="false">
      <c r="A3006" s="19" t="n">
        <v>46125</v>
      </c>
      <c r="B3006" s="1" t="s">
        <v>497</v>
      </c>
      <c r="C3006" s="1" t="s">
        <v>138</v>
      </c>
      <c r="D3006" s="1" t="n">
        <v>3</v>
      </c>
      <c r="E3006" s="1" t="s">
        <v>13</v>
      </c>
      <c r="F3006" s="1" t="s">
        <v>282</v>
      </c>
      <c r="G3006" s="1" t="s">
        <v>149</v>
      </c>
      <c r="H3006" s="20" t="n">
        <v>1100</v>
      </c>
      <c r="I3006" s="21" t="n">
        <v>21.71</v>
      </c>
      <c r="J3006" s="20" t="n">
        <f aca="false">H3006*I3006</f>
        <v>23881</v>
      </c>
      <c r="K3006" s="22" t="n">
        <v>2.2</v>
      </c>
      <c r="L3006" s="23" t="n">
        <f aca="false">H3006*K3006</f>
        <v>2420</v>
      </c>
      <c r="M3006" s="23" t="n">
        <v>2500</v>
      </c>
      <c r="N3006" s="24" t="n">
        <f aca="false">L3006-M3006</f>
        <v>-80</v>
      </c>
      <c r="O3006" s="25" t="n">
        <f aca="false">IF(L3006&gt;=M3006,1,0)</f>
        <v>0</v>
      </c>
      <c r="P3006" s="26" t="n">
        <v>0.5654</v>
      </c>
      <c r="Q3006" s="26" t="n">
        <v>0.129</v>
      </c>
      <c r="R3006" s="25" t="n">
        <v>74</v>
      </c>
      <c r="S3006" s="21" t="n">
        <v>9</v>
      </c>
    </row>
    <row r="3007" customFormat="false" ht="15" hidden="false" customHeight="true" outlineLevel="0" collapsed="false">
      <c r="A3007" s="19" t="n">
        <v>46125</v>
      </c>
      <c r="B3007" s="1" t="s">
        <v>497</v>
      </c>
      <c r="C3007" s="1" t="s">
        <v>138</v>
      </c>
      <c r="D3007" s="1" t="n">
        <v>4</v>
      </c>
      <c r="E3007" s="1" t="s">
        <v>13</v>
      </c>
      <c r="F3007" s="1" t="s">
        <v>482</v>
      </c>
      <c r="G3007" s="1" t="s">
        <v>149</v>
      </c>
      <c r="H3007" s="20" t="n">
        <v>1700</v>
      </c>
      <c r="I3007" s="21" t="n">
        <v>12.91</v>
      </c>
      <c r="J3007" s="20" t="n">
        <f aca="false">H3007*I3007</f>
        <v>21947</v>
      </c>
      <c r="K3007" s="22" t="n">
        <v>1</v>
      </c>
      <c r="L3007" s="23" t="n">
        <f aca="false">H3007*K3007</f>
        <v>1700</v>
      </c>
      <c r="M3007" s="23" t="n">
        <v>2500</v>
      </c>
      <c r="N3007" s="24" t="n">
        <f aca="false">L3007-M3007</f>
        <v>-800</v>
      </c>
      <c r="O3007" s="25" t="n">
        <f aca="false">IF(L3007&gt;=M3007,1,0)</f>
        <v>0</v>
      </c>
      <c r="P3007" s="26" t="n">
        <v>0.5443</v>
      </c>
      <c r="Q3007" s="26" t="n">
        <v>0.1191</v>
      </c>
      <c r="R3007" s="25" t="n">
        <v>68</v>
      </c>
      <c r="S3007" s="21" t="n">
        <v>9</v>
      </c>
    </row>
    <row r="3008" customFormat="false" ht="15" hidden="false" customHeight="true" outlineLevel="0" collapsed="false">
      <c r="A3008" s="19" t="n">
        <v>46125</v>
      </c>
      <c r="B3008" s="1" t="s">
        <v>497</v>
      </c>
      <c r="C3008" s="1" t="s">
        <v>138</v>
      </c>
      <c r="D3008" s="1" t="n">
        <v>5</v>
      </c>
      <c r="E3008" s="1" t="s">
        <v>13</v>
      </c>
      <c r="F3008" s="1" t="s">
        <v>517</v>
      </c>
      <c r="G3008" s="1" t="s">
        <v>149</v>
      </c>
      <c r="H3008" s="20" t="n">
        <v>2500</v>
      </c>
      <c r="I3008" s="21" t="n">
        <v>12.5</v>
      </c>
      <c r="J3008" s="20" t="n">
        <f aca="false">H3008*I3008</f>
        <v>31250</v>
      </c>
      <c r="K3008" s="22" t="n">
        <v>1</v>
      </c>
      <c r="L3008" s="23" t="n">
        <f aca="false">H3008*K3008</f>
        <v>2500</v>
      </c>
      <c r="M3008" s="23" t="n">
        <v>2500</v>
      </c>
      <c r="N3008" s="24" t="n">
        <f aca="false">L3008-M3008</f>
        <v>0</v>
      </c>
      <c r="O3008" s="25" t="n">
        <f aca="false">IF(L3008&gt;=M3008,1,0)</f>
        <v>1</v>
      </c>
      <c r="P3008" s="26" t="n">
        <v>0.794</v>
      </c>
      <c r="Q3008" s="26" t="n">
        <v>0.0834</v>
      </c>
      <c r="R3008" s="25" t="n">
        <v>65</v>
      </c>
      <c r="S3008" s="21" t="n">
        <v>10</v>
      </c>
    </row>
    <row r="3009" customFormat="false" ht="15" hidden="false" customHeight="true" outlineLevel="0" collapsed="false">
      <c r="A3009" s="19" t="n">
        <v>46125</v>
      </c>
      <c r="B3009" s="1" t="s">
        <v>497</v>
      </c>
      <c r="C3009" s="1" t="s">
        <v>138</v>
      </c>
      <c r="D3009" s="1" t="n">
        <v>6</v>
      </c>
      <c r="E3009" s="1" t="s">
        <v>13</v>
      </c>
      <c r="F3009" s="1" t="s">
        <v>200</v>
      </c>
      <c r="G3009" s="1" t="s">
        <v>149</v>
      </c>
      <c r="H3009" s="20" t="n">
        <v>1600</v>
      </c>
      <c r="I3009" s="21" t="n">
        <v>19.64</v>
      </c>
      <c r="J3009" s="20" t="n">
        <f aca="false">H3009*I3009</f>
        <v>31424</v>
      </c>
      <c r="K3009" s="22" t="n">
        <v>2.2</v>
      </c>
      <c r="L3009" s="23" t="n">
        <f aca="false">H3009*K3009</f>
        <v>3520</v>
      </c>
      <c r="M3009" s="23" t="n">
        <v>2500</v>
      </c>
      <c r="N3009" s="24" t="n">
        <f aca="false">L3009-M3009</f>
        <v>1020</v>
      </c>
      <c r="O3009" s="25" t="n">
        <f aca="false">IF(L3009&gt;=M3009,1,0)</f>
        <v>1</v>
      </c>
      <c r="P3009" s="26" t="n">
        <v>0.6983</v>
      </c>
      <c r="Q3009" s="26" t="n">
        <v>0.1136</v>
      </c>
      <c r="R3009" s="25" t="n">
        <v>72</v>
      </c>
      <c r="S3009" s="21" t="n">
        <v>10</v>
      </c>
    </row>
    <row r="3010" customFormat="false" ht="15" hidden="false" customHeight="true" outlineLevel="0" collapsed="false">
      <c r="A3010" s="19" t="n">
        <v>46125</v>
      </c>
      <c r="B3010" s="1" t="s">
        <v>497</v>
      </c>
      <c r="C3010" s="1" t="s">
        <v>138</v>
      </c>
      <c r="D3010" s="1" t="n">
        <v>7</v>
      </c>
      <c r="E3010" s="1" t="s">
        <v>13</v>
      </c>
      <c r="F3010" s="1" t="s">
        <v>199</v>
      </c>
      <c r="G3010" s="1" t="s">
        <v>149</v>
      </c>
      <c r="H3010" s="20" t="n">
        <v>1900</v>
      </c>
      <c r="I3010" s="21" t="n">
        <v>20.43</v>
      </c>
      <c r="J3010" s="20" t="n">
        <f aca="false">H3010*I3010</f>
        <v>38817</v>
      </c>
      <c r="K3010" s="22" t="n">
        <v>2.2</v>
      </c>
      <c r="L3010" s="23" t="n">
        <f aca="false">H3010*K3010</f>
        <v>4180</v>
      </c>
      <c r="M3010" s="23" t="n">
        <v>2500</v>
      </c>
      <c r="N3010" s="24" t="n">
        <f aca="false">L3010-M3010</f>
        <v>1680</v>
      </c>
      <c r="O3010" s="25" t="n">
        <f aca="false">IF(L3010&gt;=M3010,1,0)</f>
        <v>1</v>
      </c>
      <c r="P3010" s="26" t="n">
        <v>0.8294</v>
      </c>
      <c r="Q3010" s="26" t="n">
        <v>0.1168</v>
      </c>
      <c r="R3010" s="25" t="n">
        <v>79</v>
      </c>
      <c r="S3010" s="21" t="n">
        <v>10</v>
      </c>
    </row>
    <row r="3011" customFormat="false" ht="15" hidden="false" customHeight="true" outlineLevel="0" collapsed="false">
      <c r="A3011" s="19" t="n">
        <v>46125</v>
      </c>
      <c r="B3011" s="1" t="s">
        <v>497</v>
      </c>
      <c r="C3011" s="1" t="s">
        <v>138</v>
      </c>
      <c r="D3011" s="1" t="n">
        <v>8</v>
      </c>
      <c r="E3011" s="1" t="s">
        <v>13</v>
      </c>
      <c r="F3011" s="1" t="s">
        <v>472</v>
      </c>
      <c r="G3011" s="1" t="s">
        <v>149</v>
      </c>
      <c r="H3011" s="20" t="n">
        <v>1680</v>
      </c>
      <c r="I3011" s="21" t="n">
        <v>21.71</v>
      </c>
      <c r="J3011" s="20" t="n">
        <f aca="false">H3011*I3011</f>
        <v>36472.8</v>
      </c>
      <c r="K3011" s="22" t="n">
        <v>1.5</v>
      </c>
      <c r="L3011" s="23" t="n">
        <f aca="false">H3011*K3011</f>
        <v>2520</v>
      </c>
      <c r="M3011" s="23" t="n">
        <v>2500</v>
      </c>
      <c r="N3011" s="24" t="n">
        <f aca="false">L3011-M3011</f>
        <v>20</v>
      </c>
      <c r="O3011" s="25" t="n">
        <f aca="false">IF(L3011&gt;=M3011,1,0)</f>
        <v>1</v>
      </c>
      <c r="P3011" s="26" t="n">
        <v>0.7957</v>
      </c>
      <c r="Q3011" s="26" t="n">
        <v>0.1171</v>
      </c>
      <c r="R3011" s="25" t="n">
        <v>77</v>
      </c>
      <c r="S3011" s="21" t="n">
        <v>10</v>
      </c>
    </row>
    <row r="3012" customFormat="false" ht="15" hidden="false" customHeight="true" outlineLevel="0" collapsed="false">
      <c r="A3012" s="19" t="n">
        <v>46125</v>
      </c>
      <c r="B3012" s="1" t="s">
        <v>497</v>
      </c>
      <c r="C3012" s="1" t="s">
        <v>138</v>
      </c>
      <c r="D3012" s="1" t="n">
        <v>9</v>
      </c>
      <c r="E3012" s="1" t="s">
        <v>16</v>
      </c>
      <c r="F3012" s="1" t="s">
        <v>302</v>
      </c>
      <c r="G3012" s="1" t="s">
        <v>316</v>
      </c>
      <c r="H3012" s="20" t="n">
        <v>1400</v>
      </c>
      <c r="I3012" s="21" t="n">
        <v>17.95</v>
      </c>
      <c r="J3012" s="20" t="n">
        <f aca="false">H3012*I3012</f>
        <v>25130</v>
      </c>
      <c r="K3012" s="22" t="n">
        <v>1.44</v>
      </c>
      <c r="L3012" s="23" t="n">
        <f aca="false">H3012*K3012</f>
        <v>2016</v>
      </c>
      <c r="M3012" s="23" t="n">
        <v>2500</v>
      </c>
      <c r="N3012" s="24" t="n">
        <f aca="false">L3012-M3012</f>
        <v>-484</v>
      </c>
      <c r="O3012" s="25" t="n">
        <f aca="false">IF(L3012&gt;=M3012,1,0)</f>
        <v>0</v>
      </c>
      <c r="P3012" s="26" t="n">
        <v>0.5932</v>
      </c>
      <c r="Q3012" s="26" t="n">
        <v>0.1375</v>
      </c>
      <c r="R3012" s="25" t="n">
        <v>70</v>
      </c>
      <c r="S3012" s="21" t="n">
        <v>10</v>
      </c>
    </row>
    <row r="3013" customFormat="false" ht="15" hidden="false" customHeight="true" outlineLevel="0" collapsed="false">
      <c r="A3013" s="19" t="n">
        <v>46125</v>
      </c>
      <c r="B3013" s="1" t="s">
        <v>497</v>
      </c>
      <c r="C3013" s="1" t="s">
        <v>138</v>
      </c>
      <c r="D3013" s="1" t="n">
        <v>10</v>
      </c>
      <c r="E3013" s="1" t="s">
        <v>16</v>
      </c>
      <c r="F3013" s="1" t="s">
        <v>502</v>
      </c>
      <c r="G3013" s="1" t="s">
        <v>508</v>
      </c>
      <c r="H3013" s="20" t="n">
        <v>1750</v>
      </c>
      <c r="I3013" s="21" t="n">
        <v>18.16</v>
      </c>
      <c r="J3013" s="20" t="n">
        <f aca="false">H3013*I3013</f>
        <v>31780</v>
      </c>
      <c r="K3013" s="22" t="n">
        <v>1.48</v>
      </c>
      <c r="L3013" s="23" t="n">
        <f aca="false">H3013*K3013</f>
        <v>2590</v>
      </c>
      <c r="M3013" s="23" t="n">
        <v>2500</v>
      </c>
      <c r="N3013" s="24" t="n">
        <f aca="false">L3013-M3013</f>
        <v>90</v>
      </c>
      <c r="O3013" s="25" t="n">
        <f aca="false">IF(L3013&gt;=M3013,1,0)</f>
        <v>1</v>
      </c>
      <c r="P3013" s="26" t="n">
        <v>0.6861</v>
      </c>
      <c r="Q3013" s="26" t="n">
        <v>0.12</v>
      </c>
      <c r="R3013" s="25" t="n">
        <v>74</v>
      </c>
      <c r="S3013" s="21" t="n">
        <v>10</v>
      </c>
    </row>
    <row r="3014" customFormat="false" ht="15" hidden="false" customHeight="true" outlineLevel="0" collapsed="false">
      <c r="A3014" s="19" t="n">
        <v>46125</v>
      </c>
      <c r="B3014" s="1" t="s">
        <v>497</v>
      </c>
      <c r="C3014" s="1" t="s">
        <v>138</v>
      </c>
      <c r="D3014" s="1" t="n">
        <v>11</v>
      </c>
      <c r="E3014" s="1" t="s">
        <v>16</v>
      </c>
      <c r="F3014" s="1" t="s">
        <v>427</v>
      </c>
      <c r="G3014" s="1" t="s">
        <v>434</v>
      </c>
      <c r="H3014" s="20" t="n">
        <v>1000</v>
      </c>
      <c r="I3014" s="21" t="n">
        <v>19.18</v>
      </c>
      <c r="J3014" s="20" t="n">
        <f aca="false">H3014*I3014</f>
        <v>19180</v>
      </c>
      <c r="K3014" s="22" t="n">
        <v>1.45</v>
      </c>
      <c r="L3014" s="23" t="n">
        <f aca="false">H3014*K3014</f>
        <v>1450</v>
      </c>
      <c r="M3014" s="23" t="n">
        <v>2500</v>
      </c>
      <c r="N3014" s="24" t="n">
        <f aca="false">L3014-M3014</f>
        <v>-1050</v>
      </c>
      <c r="O3014" s="25" t="n">
        <f aca="false">IF(L3014&gt;=M3014,1,0)</f>
        <v>0</v>
      </c>
      <c r="P3014" s="26" t="n">
        <v>0.3966</v>
      </c>
      <c r="Q3014" s="26" t="n">
        <v>0.1518</v>
      </c>
      <c r="R3014" s="25" t="n">
        <v>74</v>
      </c>
      <c r="S3014" s="21" t="n">
        <v>10</v>
      </c>
    </row>
    <row r="3015" customFormat="false" ht="15" hidden="false" customHeight="true" outlineLevel="0" collapsed="false">
      <c r="A3015" s="19" t="n">
        <v>46125</v>
      </c>
      <c r="B3015" s="1" t="s">
        <v>497</v>
      </c>
      <c r="C3015" s="1" t="s">
        <v>138</v>
      </c>
      <c r="D3015" s="1" t="n">
        <v>12</v>
      </c>
      <c r="E3015" s="1" t="s">
        <v>16</v>
      </c>
      <c r="F3015" s="1" t="s">
        <v>520</v>
      </c>
      <c r="G3015" s="1" t="s">
        <v>521</v>
      </c>
      <c r="H3015" s="20" t="n">
        <v>1000</v>
      </c>
      <c r="I3015" s="21" t="n">
        <v>18.73</v>
      </c>
      <c r="J3015" s="20" t="n">
        <f aca="false">H3015*I3015</f>
        <v>18730</v>
      </c>
      <c r="K3015" s="22" t="n">
        <v>1.45</v>
      </c>
      <c r="L3015" s="23" t="n">
        <f aca="false">H3015*K3015</f>
        <v>1450</v>
      </c>
      <c r="M3015" s="23" t="n">
        <v>2500</v>
      </c>
      <c r="N3015" s="24" t="n">
        <f aca="false">L3015-M3015</f>
        <v>-1050</v>
      </c>
      <c r="O3015" s="25" t="n">
        <f aca="false">IF(L3015&gt;=M3015,1,0)</f>
        <v>0</v>
      </c>
      <c r="P3015" s="26" t="n">
        <v>0.4428</v>
      </c>
      <c r="Q3015" s="26" t="n">
        <v>0.1143</v>
      </c>
      <c r="R3015" s="25" t="n">
        <v>74</v>
      </c>
      <c r="S3015" s="21" t="n">
        <v>9</v>
      </c>
    </row>
    <row r="3016" customFormat="false" ht="15" hidden="false" customHeight="true" outlineLevel="0" collapsed="false">
      <c r="A3016" s="19" t="n">
        <v>46125</v>
      </c>
      <c r="B3016" s="1" t="s">
        <v>497</v>
      </c>
      <c r="C3016" s="1" t="s">
        <v>138</v>
      </c>
      <c r="D3016" s="1" t="n">
        <v>13</v>
      </c>
      <c r="E3016" s="1" t="s">
        <v>10</v>
      </c>
      <c r="F3016" s="1" t="s">
        <v>167</v>
      </c>
      <c r="G3016" s="1" t="s">
        <v>208</v>
      </c>
      <c r="H3016" s="20" t="n">
        <v>2100</v>
      </c>
      <c r="I3016" s="21" t="n">
        <v>19.05</v>
      </c>
      <c r="J3016" s="20" t="n">
        <f aca="false">H3016*I3016</f>
        <v>40005</v>
      </c>
      <c r="K3016" s="22" t="n">
        <v>1.53</v>
      </c>
      <c r="L3016" s="23" t="n">
        <f aca="false">H3016*K3016</f>
        <v>3213</v>
      </c>
      <c r="M3016" s="23" t="n">
        <v>2500</v>
      </c>
      <c r="N3016" s="24" t="n">
        <f aca="false">L3016-M3016</f>
        <v>713</v>
      </c>
      <c r="O3016" s="25" t="n">
        <f aca="false">IF(L3016&gt;=M3016,1,0)</f>
        <v>1</v>
      </c>
      <c r="P3016" s="26" t="n">
        <v>0.9084</v>
      </c>
      <c r="Q3016" s="26" t="n">
        <v>0.1063</v>
      </c>
      <c r="R3016" s="25" t="n">
        <v>76</v>
      </c>
      <c r="S3016" s="21" t="n">
        <v>10</v>
      </c>
    </row>
    <row r="3017" customFormat="false" ht="15" hidden="false" customHeight="true" outlineLevel="0" collapsed="false">
      <c r="A3017" s="19" t="n">
        <v>46125</v>
      </c>
      <c r="B3017" s="1" t="s">
        <v>497</v>
      </c>
      <c r="C3017" s="1" t="s">
        <v>138</v>
      </c>
      <c r="D3017" s="1" t="n">
        <v>14</v>
      </c>
      <c r="E3017" s="1" t="s">
        <v>16</v>
      </c>
      <c r="F3017" s="1" t="s">
        <v>302</v>
      </c>
      <c r="G3017" s="1" t="s">
        <v>316</v>
      </c>
      <c r="H3017" s="20" t="n">
        <v>1100</v>
      </c>
      <c r="I3017" s="21" t="n">
        <v>22.05</v>
      </c>
      <c r="J3017" s="20" t="n">
        <f aca="false">H3017*I3017</f>
        <v>24255</v>
      </c>
      <c r="K3017" s="22" t="n">
        <v>1.83</v>
      </c>
      <c r="L3017" s="23" t="n">
        <f aca="false">H3017*K3017</f>
        <v>2013</v>
      </c>
      <c r="M3017" s="23" t="n">
        <v>2500</v>
      </c>
      <c r="N3017" s="24" t="n">
        <f aca="false">L3017-M3017</f>
        <v>-487</v>
      </c>
      <c r="O3017" s="25" t="n">
        <f aca="false">IF(L3017&gt;=M3017,1,0)</f>
        <v>0</v>
      </c>
      <c r="P3017" s="26" t="n">
        <v>0.5441</v>
      </c>
      <c r="Q3017" s="26" t="n">
        <v>0.1557</v>
      </c>
      <c r="R3017" s="25" t="n">
        <v>74</v>
      </c>
      <c r="S3017" s="21" t="n">
        <v>10</v>
      </c>
    </row>
    <row r="3018" customFormat="false" ht="15" hidden="false" customHeight="true" outlineLevel="0" collapsed="false">
      <c r="A3018" s="19" t="n">
        <v>46125</v>
      </c>
      <c r="B3018" s="1" t="s">
        <v>497</v>
      </c>
      <c r="C3018" s="1" t="s">
        <v>138</v>
      </c>
      <c r="D3018" s="1" t="n">
        <v>15</v>
      </c>
      <c r="E3018" s="1" t="s">
        <v>10</v>
      </c>
      <c r="F3018" s="1" t="s">
        <v>167</v>
      </c>
      <c r="G3018" s="1" t="s">
        <v>161</v>
      </c>
      <c r="H3018" s="20" t="n">
        <v>2300</v>
      </c>
      <c r="I3018" s="21" t="n">
        <v>19.05</v>
      </c>
      <c r="J3018" s="20" t="n">
        <f aca="false">H3018*I3018</f>
        <v>43815</v>
      </c>
      <c r="K3018" s="22" t="n">
        <v>1.83</v>
      </c>
      <c r="L3018" s="23" t="n">
        <f aca="false">H3018*K3018</f>
        <v>4209</v>
      </c>
      <c r="M3018" s="23" t="n">
        <v>2500</v>
      </c>
      <c r="N3018" s="24" t="n">
        <f aca="false">L3018-M3018</f>
        <v>1709</v>
      </c>
      <c r="O3018" s="25" t="n">
        <f aca="false">IF(L3018&gt;=M3018,1,0)</f>
        <v>1</v>
      </c>
      <c r="P3018" s="26" t="n">
        <v>1.0017</v>
      </c>
      <c r="Q3018" s="26" t="n">
        <v>0.139</v>
      </c>
      <c r="R3018" s="25" t="n">
        <v>77</v>
      </c>
      <c r="S3018" s="21" t="n">
        <v>9</v>
      </c>
    </row>
    <row r="3019" customFormat="false" ht="15" hidden="false" customHeight="true" outlineLevel="0" collapsed="false">
      <c r="A3019" s="19" t="n">
        <v>46125</v>
      </c>
      <c r="B3019" s="1" t="s">
        <v>497</v>
      </c>
      <c r="C3019" s="1" t="s">
        <v>138</v>
      </c>
      <c r="D3019" s="1" t="n">
        <v>16</v>
      </c>
      <c r="E3019" s="1" t="s">
        <v>16</v>
      </c>
      <c r="F3019" s="1" t="s">
        <v>302</v>
      </c>
      <c r="G3019" s="1" t="s">
        <v>316</v>
      </c>
      <c r="H3019" s="20" t="n">
        <v>1500</v>
      </c>
      <c r="I3019" s="21" t="n">
        <v>17.95</v>
      </c>
      <c r="J3019" s="20" t="n">
        <f aca="false">H3019*I3019</f>
        <v>26925</v>
      </c>
      <c r="K3019" s="22" t="n">
        <v>1.44</v>
      </c>
      <c r="L3019" s="23" t="n">
        <f aca="false">H3019*K3019</f>
        <v>2160</v>
      </c>
      <c r="M3019" s="23" t="n">
        <v>2500</v>
      </c>
      <c r="N3019" s="24" t="n">
        <f aca="false">L3019-M3019</f>
        <v>-340</v>
      </c>
      <c r="O3019" s="25" t="n">
        <f aca="false">IF(L3019&gt;=M3019,1,0)</f>
        <v>0</v>
      </c>
      <c r="P3019" s="26" t="n">
        <v>0.6718</v>
      </c>
      <c r="Q3019" s="26" t="n">
        <v>0.1927</v>
      </c>
      <c r="R3019" s="25" t="n">
        <v>66</v>
      </c>
      <c r="S3019" s="21" t="n">
        <v>10</v>
      </c>
    </row>
    <row r="3020" customFormat="false" ht="15" hidden="false" customHeight="true" outlineLevel="0" collapsed="false">
      <c r="A3020" s="19" t="n">
        <v>46125</v>
      </c>
      <c r="B3020" s="1" t="s">
        <v>497</v>
      </c>
      <c r="C3020" s="1" t="s">
        <v>164</v>
      </c>
      <c r="D3020" s="1" t="n">
        <v>17</v>
      </c>
      <c r="E3020" s="1" t="s">
        <v>10</v>
      </c>
      <c r="F3020" s="1" t="s">
        <v>492</v>
      </c>
      <c r="G3020" s="1" t="s">
        <v>493</v>
      </c>
      <c r="H3020" s="20" t="n">
        <v>1700</v>
      </c>
      <c r="I3020" s="21" t="n">
        <v>23.17</v>
      </c>
      <c r="J3020" s="20" t="n">
        <f aca="false">H3020*I3020</f>
        <v>39389</v>
      </c>
      <c r="K3020" s="22" t="n">
        <v>1.67</v>
      </c>
      <c r="L3020" s="23" t="n">
        <f aca="false">H3020*K3020</f>
        <v>2839</v>
      </c>
      <c r="M3020" s="23" t="n">
        <v>2500</v>
      </c>
      <c r="N3020" s="24" t="n">
        <f aca="false">L3020-M3020</f>
        <v>339</v>
      </c>
      <c r="O3020" s="25" t="n">
        <f aca="false">IF(L3020&gt;=M3020,1,0)</f>
        <v>1</v>
      </c>
      <c r="P3020" s="26" t="n">
        <v>0.7996</v>
      </c>
      <c r="Q3020" s="26" t="n">
        <v>0.0724</v>
      </c>
      <c r="R3020" s="25" t="n">
        <v>81</v>
      </c>
      <c r="S3020" s="21" t="n">
        <v>10</v>
      </c>
    </row>
    <row r="3021" customFormat="false" ht="15" hidden="false" customHeight="true" outlineLevel="0" collapsed="false">
      <c r="A3021" s="19" t="n">
        <v>46125</v>
      </c>
      <c r="B3021" s="1" t="s">
        <v>497</v>
      </c>
      <c r="C3021" s="1" t="s">
        <v>164</v>
      </c>
      <c r="D3021" s="1" t="n">
        <v>18</v>
      </c>
      <c r="E3021" s="1" t="s">
        <v>522</v>
      </c>
      <c r="F3021" s="1" t="s">
        <v>523</v>
      </c>
      <c r="G3021" s="1" t="s">
        <v>527</v>
      </c>
      <c r="H3021" s="20" t="n">
        <v>1800</v>
      </c>
      <c r="I3021" s="21" t="n">
        <v>12.93</v>
      </c>
      <c r="J3021" s="20" t="n">
        <f aca="false">H3021*I3021</f>
        <v>23274</v>
      </c>
      <c r="K3021" s="22" t="n">
        <v>0.95</v>
      </c>
      <c r="L3021" s="23" t="n">
        <f aca="false">H3021*K3021</f>
        <v>1710</v>
      </c>
      <c r="M3021" s="23" t="n">
        <v>2500</v>
      </c>
      <c r="N3021" s="24" t="n">
        <f aca="false">L3021-M3021</f>
        <v>-790</v>
      </c>
      <c r="O3021" s="25" t="n">
        <f aca="false">IF(L3021&gt;=M3021,1,0)</f>
        <v>0</v>
      </c>
      <c r="P3021" s="26" t="n">
        <v>0.5104</v>
      </c>
      <c r="Q3021" s="26" t="n">
        <v>0.3404</v>
      </c>
      <c r="R3021" s="25" t="n">
        <v>74</v>
      </c>
      <c r="S3021" s="21" t="n">
        <v>10</v>
      </c>
    </row>
    <row r="3022" customFormat="false" ht="15" hidden="false" customHeight="true" outlineLevel="0" collapsed="false">
      <c r="A3022" s="19" t="n">
        <v>46125</v>
      </c>
      <c r="B3022" s="1" t="s">
        <v>497</v>
      </c>
      <c r="C3022" s="1" t="s">
        <v>164</v>
      </c>
      <c r="D3022" s="1" t="n">
        <v>19</v>
      </c>
      <c r="E3022" s="1" t="s">
        <v>10</v>
      </c>
      <c r="F3022" s="1" t="s">
        <v>167</v>
      </c>
      <c r="G3022" s="1" t="s">
        <v>208</v>
      </c>
      <c r="H3022" s="20" t="n">
        <v>2600</v>
      </c>
      <c r="I3022" s="21" t="n">
        <v>19.05</v>
      </c>
      <c r="J3022" s="20" t="n">
        <f aca="false">H3022*I3022</f>
        <v>49530</v>
      </c>
      <c r="K3022" s="22" t="n">
        <v>1.83</v>
      </c>
      <c r="L3022" s="23" t="n">
        <f aca="false">H3022*K3022</f>
        <v>4758</v>
      </c>
      <c r="M3022" s="23" t="n">
        <v>2500</v>
      </c>
      <c r="N3022" s="24" t="n">
        <f aca="false">L3022-M3022</f>
        <v>2258</v>
      </c>
      <c r="O3022" s="25" t="n">
        <f aca="false">IF(L3022&gt;=M3022,1,0)</f>
        <v>1</v>
      </c>
      <c r="P3022" s="26" t="n">
        <v>1.0191</v>
      </c>
      <c r="Q3022" s="26" t="n">
        <v>0.0719</v>
      </c>
      <c r="R3022" s="25" t="n">
        <v>81</v>
      </c>
      <c r="S3022" s="21" t="n">
        <v>10</v>
      </c>
    </row>
    <row r="3023" customFormat="false" ht="15" hidden="false" customHeight="true" outlineLevel="0" collapsed="false">
      <c r="A3023" s="19" t="n">
        <v>46125</v>
      </c>
      <c r="B3023" s="1" t="s">
        <v>497</v>
      </c>
      <c r="C3023" s="1" t="s">
        <v>164</v>
      </c>
      <c r="D3023" s="1" t="n">
        <v>20</v>
      </c>
      <c r="E3023" s="1" t="s">
        <v>16</v>
      </c>
      <c r="F3023" s="1" t="s">
        <v>524</v>
      </c>
      <c r="G3023" s="1" t="s">
        <v>525</v>
      </c>
      <c r="H3023" s="20" t="n">
        <v>900</v>
      </c>
      <c r="I3023" s="21" t="n">
        <v>18.49</v>
      </c>
      <c r="J3023" s="20" t="n">
        <f aca="false">H3023*I3023</f>
        <v>16641</v>
      </c>
      <c r="K3023" s="22" t="n">
        <v>1.6</v>
      </c>
      <c r="L3023" s="23" t="n">
        <f aca="false">H3023*K3023</f>
        <v>1440</v>
      </c>
      <c r="M3023" s="23" t="n">
        <v>2500</v>
      </c>
      <c r="N3023" s="24" t="n">
        <f aca="false">L3023-M3023</f>
        <v>-1060</v>
      </c>
      <c r="O3023" s="25" t="n">
        <f aca="false">IF(L3023&gt;=M3023,1,0)</f>
        <v>0</v>
      </c>
      <c r="P3023" s="26" t="n">
        <v>0.3649</v>
      </c>
      <c r="Q3023" s="26" t="n">
        <v>0.087</v>
      </c>
      <c r="R3023" s="25" t="n">
        <v>74</v>
      </c>
      <c r="S3023" s="21" t="n">
        <v>10</v>
      </c>
    </row>
    <row r="3024" customFormat="false" ht="15" hidden="false" customHeight="true" outlineLevel="0" collapsed="false">
      <c r="A3024" s="19" t="n">
        <v>46125</v>
      </c>
      <c r="B3024" s="1" t="s">
        <v>497</v>
      </c>
      <c r="C3024" s="1" t="s">
        <v>164</v>
      </c>
      <c r="D3024" s="1" t="n">
        <v>21</v>
      </c>
      <c r="E3024" s="1" t="s">
        <v>16</v>
      </c>
      <c r="F3024" s="1" t="s">
        <v>502</v>
      </c>
      <c r="G3024" s="1" t="s">
        <v>508</v>
      </c>
      <c r="H3024" s="20" t="n">
        <v>1750</v>
      </c>
      <c r="I3024" s="21" t="n">
        <v>18.16</v>
      </c>
      <c r="J3024" s="20" t="n">
        <f aca="false">H3024*I3024</f>
        <v>31780</v>
      </c>
      <c r="K3024" s="22" t="n">
        <v>1.48</v>
      </c>
      <c r="L3024" s="23" t="n">
        <f aca="false">H3024*K3024</f>
        <v>2590</v>
      </c>
      <c r="M3024" s="23" t="n">
        <v>2500</v>
      </c>
      <c r="N3024" s="24" t="n">
        <f aca="false">L3024-M3024</f>
        <v>90</v>
      </c>
      <c r="O3024" s="25" t="n">
        <f aca="false">IF(L3024&gt;=M3024,1,0)</f>
        <v>1</v>
      </c>
      <c r="P3024" s="26" t="n">
        <v>0.6933</v>
      </c>
      <c r="Q3024" s="26" t="n">
        <v>0.0669</v>
      </c>
      <c r="R3024" s="25" t="n">
        <v>76</v>
      </c>
      <c r="S3024" s="21" t="n">
        <v>10</v>
      </c>
    </row>
    <row r="3025" customFormat="false" ht="15" hidden="false" customHeight="true" outlineLevel="0" collapsed="false">
      <c r="A3025" s="19" t="n">
        <v>46125</v>
      </c>
      <c r="B3025" s="1" t="s">
        <v>497</v>
      </c>
      <c r="C3025" s="1" t="s">
        <v>164</v>
      </c>
      <c r="D3025" s="1" t="n">
        <v>22</v>
      </c>
      <c r="E3025" s="1" t="s">
        <v>10</v>
      </c>
      <c r="F3025" s="1" t="s">
        <v>492</v>
      </c>
      <c r="G3025" s="1" t="s">
        <v>493</v>
      </c>
      <c r="H3025" s="20" t="n">
        <v>1700</v>
      </c>
      <c r="I3025" s="21" t="n">
        <v>23.17</v>
      </c>
      <c r="J3025" s="20" t="n">
        <f aca="false">H3025*I3025</f>
        <v>39389</v>
      </c>
      <c r="K3025" s="22" t="n">
        <v>1.67</v>
      </c>
      <c r="L3025" s="23" t="n">
        <f aca="false">H3025*K3025</f>
        <v>2839</v>
      </c>
      <c r="M3025" s="23" t="n">
        <v>2500</v>
      </c>
      <c r="N3025" s="24" t="n">
        <f aca="false">L3025-M3025</f>
        <v>339</v>
      </c>
      <c r="O3025" s="25" t="n">
        <f aca="false">IF(L3025&gt;=M3025,1,0)</f>
        <v>1</v>
      </c>
      <c r="P3025" s="26" t="n">
        <v>0.8427</v>
      </c>
      <c r="Q3025" s="26" t="n">
        <v>0.0871</v>
      </c>
      <c r="R3025" s="25" t="n">
        <v>78</v>
      </c>
      <c r="S3025" s="21" t="n">
        <v>10</v>
      </c>
    </row>
    <row r="3026" customFormat="false" ht="15" hidden="false" customHeight="true" outlineLevel="0" collapsed="false">
      <c r="A3026" s="19" t="n">
        <v>46125</v>
      </c>
      <c r="B3026" s="1" t="s">
        <v>497</v>
      </c>
      <c r="C3026" s="1" t="s">
        <v>164</v>
      </c>
      <c r="D3026" s="1" t="n">
        <v>23</v>
      </c>
      <c r="E3026" s="1" t="s">
        <v>22</v>
      </c>
      <c r="F3026" s="1" t="s">
        <v>304</v>
      </c>
      <c r="G3026" s="1" t="s">
        <v>500</v>
      </c>
      <c r="H3026" s="20" t="n">
        <v>1600</v>
      </c>
      <c r="I3026" s="21" t="n">
        <v>20.12</v>
      </c>
      <c r="J3026" s="20" t="n">
        <f aca="false">H3026*I3026</f>
        <v>32192</v>
      </c>
      <c r="K3026" s="22" t="n">
        <v>1.15</v>
      </c>
      <c r="L3026" s="23" t="n">
        <f aca="false">H3026*K3026</f>
        <v>1840</v>
      </c>
      <c r="M3026" s="23" t="n">
        <v>2500</v>
      </c>
      <c r="N3026" s="24" t="n">
        <f aca="false">L3026-M3026</f>
        <v>-660</v>
      </c>
      <c r="O3026" s="25" t="n">
        <f aca="false">IF(L3026&gt;=M3026,1,0)</f>
        <v>0</v>
      </c>
      <c r="P3026" s="26" t="n">
        <v>0.6968</v>
      </c>
      <c r="Q3026" s="26" t="n">
        <v>0.0643</v>
      </c>
      <c r="R3026" s="25" t="n">
        <v>77</v>
      </c>
      <c r="S3026" s="21" t="n">
        <v>10</v>
      </c>
    </row>
    <row r="3027" customFormat="false" ht="15" hidden="false" customHeight="true" outlineLevel="0" collapsed="false">
      <c r="A3027" s="19" t="n">
        <v>46125</v>
      </c>
      <c r="B3027" s="1" t="s">
        <v>497</v>
      </c>
      <c r="C3027" s="1" t="s">
        <v>164</v>
      </c>
      <c r="D3027" s="1" t="n">
        <v>24</v>
      </c>
      <c r="E3027" s="1" t="s">
        <v>22</v>
      </c>
      <c r="F3027" s="1" t="s">
        <v>269</v>
      </c>
      <c r="G3027" s="1" t="s">
        <v>375</v>
      </c>
      <c r="H3027" s="20" t="n">
        <v>1900</v>
      </c>
      <c r="I3027" s="21" t="n">
        <v>20.12</v>
      </c>
      <c r="J3027" s="20" t="n">
        <f aca="false">H3027*I3027</f>
        <v>38228</v>
      </c>
      <c r="K3027" s="22" t="n">
        <v>1.15</v>
      </c>
      <c r="L3027" s="23" t="n">
        <f aca="false">H3027*K3027</f>
        <v>2185</v>
      </c>
      <c r="M3027" s="23" t="n">
        <v>2500</v>
      </c>
      <c r="N3027" s="24" t="n">
        <f aca="false">L3027-M3027</f>
        <v>-315</v>
      </c>
      <c r="O3027" s="25" t="n">
        <f aca="false">IF(L3027&gt;=M3027,1,0)</f>
        <v>0</v>
      </c>
      <c r="P3027" s="26" t="n">
        <v>0.7866</v>
      </c>
      <c r="Q3027" s="26" t="n">
        <v>0.0872</v>
      </c>
      <c r="R3027" s="25" t="n">
        <v>80</v>
      </c>
      <c r="S3027" s="21" t="n">
        <v>10</v>
      </c>
    </row>
    <row r="3028" customFormat="false" ht="15" hidden="false" customHeight="true" outlineLevel="0" collapsed="false">
      <c r="A3028" s="19" t="n">
        <v>46125</v>
      </c>
      <c r="B3028" s="1" t="s">
        <v>497</v>
      </c>
      <c r="C3028" s="1" t="s">
        <v>164</v>
      </c>
      <c r="D3028" s="1" t="n">
        <v>25</v>
      </c>
      <c r="E3028" s="1" t="s">
        <v>16</v>
      </c>
      <c r="F3028" s="1" t="s">
        <v>229</v>
      </c>
      <c r="G3028" s="1" t="s">
        <v>518</v>
      </c>
      <c r="H3028" s="20" t="n">
        <v>900</v>
      </c>
      <c r="I3028" s="21" t="n">
        <v>38.07</v>
      </c>
      <c r="J3028" s="20" t="n">
        <f aca="false">H3028*I3028</f>
        <v>34263</v>
      </c>
      <c r="K3028" s="22" t="n">
        <v>3.5</v>
      </c>
      <c r="L3028" s="23" t="n">
        <f aca="false">H3028*K3028</f>
        <v>3150</v>
      </c>
      <c r="M3028" s="23" t="n">
        <v>2500</v>
      </c>
      <c r="N3028" s="24" t="n">
        <f aca="false">L3028-M3028</f>
        <v>650</v>
      </c>
      <c r="O3028" s="25" t="n">
        <f aca="false">IF(L3028&gt;=M3028,1,0)</f>
        <v>1</v>
      </c>
      <c r="P3028" s="26" t="n">
        <v>0.6296</v>
      </c>
      <c r="Q3028" s="26" t="n">
        <v>0.1291</v>
      </c>
      <c r="R3028" s="25" t="n">
        <v>89</v>
      </c>
      <c r="S3028" s="21" t="n">
        <v>10</v>
      </c>
    </row>
    <row r="3029" customFormat="false" ht="15" hidden="false" customHeight="true" outlineLevel="0" collapsed="false">
      <c r="A3029" s="19" t="n">
        <v>46125</v>
      </c>
      <c r="B3029" s="1" t="s">
        <v>497</v>
      </c>
      <c r="C3029" s="1" t="s">
        <v>164</v>
      </c>
      <c r="D3029" s="1" t="n">
        <v>26</v>
      </c>
      <c r="E3029" s="1" t="s">
        <v>16</v>
      </c>
      <c r="F3029" s="1" t="s">
        <v>502</v>
      </c>
      <c r="G3029" s="1" t="s">
        <v>508</v>
      </c>
      <c r="H3029" s="20" t="n">
        <v>1850</v>
      </c>
      <c r="I3029" s="21" t="n">
        <v>18.16</v>
      </c>
      <c r="J3029" s="20" t="n">
        <f aca="false">H3029*I3029</f>
        <v>33596</v>
      </c>
      <c r="K3029" s="22" t="n">
        <v>1.48</v>
      </c>
      <c r="L3029" s="23" t="n">
        <f aca="false">H3029*K3029</f>
        <v>2738</v>
      </c>
      <c r="M3029" s="23" t="n">
        <v>2500</v>
      </c>
      <c r="N3029" s="24" t="n">
        <f aca="false">L3029-M3029</f>
        <v>238</v>
      </c>
      <c r="O3029" s="25" t="n">
        <f aca="false">IF(L3029&gt;=M3029,1,0)</f>
        <v>1</v>
      </c>
      <c r="P3029" s="26" t="n">
        <v>0.7008</v>
      </c>
      <c r="Q3029" s="26" t="n">
        <v>0.0802</v>
      </c>
      <c r="R3029" s="25" t="n">
        <v>79</v>
      </c>
      <c r="S3029" s="21" t="n">
        <v>10</v>
      </c>
    </row>
    <row r="3030" customFormat="false" ht="15" hidden="false" customHeight="true" outlineLevel="0" collapsed="false">
      <c r="A3030" s="19" t="n">
        <v>46125</v>
      </c>
      <c r="B3030" s="1" t="s">
        <v>497</v>
      </c>
      <c r="C3030" s="1" t="s">
        <v>164</v>
      </c>
      <c r="D3030" s="1" t="n">
        <v>27</v>
      </c>
      <c r="E3030" s="1" t="s">
        <v>219</v>
      </c>
      <c r="F3030" s="1" t="s">
        <v>505</v>
      </c>
      <c r="G3030" s="1" t="s">
        <v>506</v>
      </c>
      <c r="H3030" s="20" t="n">
        <v>2450</v>
      </c>
      <c r="I3030" s="21" t="n">
        <v>10.96</v>
      </c>
      <c r="J3030" s="20" t="n">
        <f aca="false">H3030*I3030</f>
        <v>26852</v>
      </c>
      <c r="K3030" s="22" t="n">
        <v>1</v>
      </c>
      <c r="L3030" s="23" t="n">
        <f aca="false">H3030*K3030</f>
        <v>2450</v>
      </c>
      <c r="M3030" s="23" t="n">
        <v>2500</v>
      </c>
      <c r="N3030" s="24" t="n">
        <f aca="false">L3030-M3030</f>
        <v>-50</v>
      </c>
      <c r="O3030" s="25" t="n">
        <f aca="false">IF(L3030&gt;=M3030,1,0)</f>
        <v>0</v>
      </c>
      <c r="P3030" s="26" t="n">
        <v>0.668</v>
      </c>
      <c r="Q3030" s="26" t="n">
        <v>0.1091</v>
      </c>
      <c r="R3030" s="25" t="n">
        <v>66</v>
      </c>
      <c r="S3030" s="21" t="n">
        <v>10</v>
      </c>
    </row>
    <row r="3031" customFormat="false" ht="15" hidden="false" customHeight="true" outlineLevel="0" collapsed="false">
      <c r="A3031" s="19" t="n">
        <v>46125</v>
      </c>
      <c r="B3031" s="1" t="s">
        <v>497</v>
      </c>
      <c r="C3031" s="1" t="s">
        <v>164</v>
      </c>
      <c r="D3031" s="1" t="n">
        <v>28</v>
      </c>
      <c r="E3031" s="1" t="s">
        <v>16</v>
      </c>
      <c r="F3031" s="1" t="s">
        <v>502</v>
      </c>
      <c r="G3031" s="1" t="s">
        <v>508</v>
      </c>
      <c r="H3031" s="20" t="n">
        <v>1700</v>
      </c>
      <c r="I3031" s="21" t="n">
        <v>18.16</v>
      </c>
      <c r="J3031" s="20" t="n">
        <f aca="false">H3031*I3031</f>
        <v>30872</v>
      </c>
      <c r="K3031" s="22" t="n">
        <v>1.48</v>
      </c>
      <c r="L3031" s="23" t="n">
        <f aca="false">H3031*K3031</f>
        <v>2516</v>
      </c>
      <c r="M3031" s="23" t="n">
        <v>2500</v>
      </c>
      <c r="N3031" s="24" t="n">
        <f aca="false">L3031-M3031</f>
        <v>16</v>
      </c>
      <c r="O3031" s="25" t="n">
        <f aca="false">IF(L3031&gt;=M3031,1,0)</f>
        <v>1</v>
      </c>
      <c r="P3031" s="26" t="n">
        <v>0.6464</v>
      </c>
      <c r="Q3031" s="26" t="n">
        <v>0.0779</v>
      </c>
      <c r="R3031" s="25" t="n">
        <v>79</v>
      </c>
      <c r="S3031" s="21" t="n">
        <v>10</v>
      </c>
    </row>
    <row r="3032" customFormat="false" ht="15" hidden="false" customHeight="true" outlineLevel="0" collapsed="false">
      <c r="A3032" s="19" t="n">
        <v>46125</v>
      </c>
      <c r="B3032" s="1" t="s">
        <v>497</v>
      </c>
      <c r="C3032" s="1" t="s">
        <v>164</v>
      </c>
      <c r="D3032" s="1" t="n">
        <v>29</v>
      </c>
      <c r="E3032" s="1" t="s">
        <v>176</v>
      </c>
      <c r="F3032" s="1" t="s">
        <v>528</v>
      </c>
      <c r="G3032" s="1" t="s">
        <v>529</v>
      </c>
      <c r="H3032" s="20" t="n">
        <v>1600</v>
      </c>
      <c r="I3032" s="21" t="n">
        <v>20.05</v>
      </c>
      <c r="J3032" s="20" t="n">
        <f aca="false">H3032*I3032</f>
        <v>32080</v>
      </c>
      <c r="K3032" s="22" t="n">
        <v>1.5</v>
      </c>
      <c r="L3032" s="23" t="n">
        <f aca="false">H3032*K3032</f>
        <v>2400</v>
      </c>
      <c r="M3032" s="23" t="n">
        <v>2500</v>
      </c>
      <c r="N3032" s="24" t="n">
        <f aca="false">L3032-M3032</f>
        <v>-100</v>
      </c>
      <c r="O3032" s="25" t="n">
        <f aca="false">IF(L3032&gt;=M3032,1,0)</f>
        <v>0</v>
      </c>
      <c r="P3032" s="26" t="n">
        <v>0.711</v>
      </c>
      <c r="Q3032" s="26" t="n">
        <v>0.07</v>
      </c>
      <c r="R3032" s="25" t="n">
        <v>74</v>
      </c>
      <c r="S3032" s="21" t="n">
        <v>10</v>
      </c>
    </row>
    <row r="3033" customFormat="false" ht="15" hidden="false" customHeight="true" outlineLevel="0" collapsed="false">
      <c r="A3033" s="19" t="n">
        <v>46125</v>
      </c>
      <c r="B3033" s="1" t="s">
        <v>497</v>
      </c>
      <c r="C3033" s="1" t="s">
        <v>164</v>
      </c>
      <c r="D3033" s="1" t="n">
        <v>30</v>
      </c>
      <c r="E3033" s="1" t="s">
        <v>10</v>
      </c>
      <c r="F3033" s="1" t="s">
        <v>526</v>
      </c>
      <c r="G3033" s="1" t="s">
        <v>161</v>
      </c>
      <c r="H3033" s="20" t="n">
        <v>2000</v>
      </c>
      <c r="I3033" s="21" t="n">
        <v>22.05</v>
      </c>
      <c r="J3033" s="20" t="n">
        <f aca="false">H3033*I3033</f>
        <v>44100</v>
      </c>
      <c r="K3033" s="22" t="n">
        <v>1.83</v>
      </c>
      <c r="L3033" s="23" t="n">
        <f aca="false">H3033*K3033</f>
        <v>3660</v>
      </c>
      <c r="M3033" s="23" t="n">
        <v>2500</v>
      </c>
      <c r="N3033" s="24" t="n">
        <f aca="false">L3033-M3033</f>
        <v>1160</v>
      </c>
      <c r="O3033" s="25" t="n">
        <f aca="false">IF(L3033&gt;=M3033,1,0)</f>
        <v>1</v>
      </c>
      <c r="P3033" s="26" t="n">
        <v>0.9484</v>
      </c>
      <c r="Q3033" s="26" t="n">
        <v>0.0888</v>
      </c>
      <c r="R3033" s="25" t="n">
        <v>79</v>
      </c>
      <c r="S3033" s="21" t="n">
        <v>10</v>
      </c>
    </row>
    <row r="3034" customFormat="false" ht="15" hidden="false" customHeight="true" outlineLevel="0" collapsed="false">
      <c r="A3034" s="19" t="n">
        <v>46125</v>
      </c>
      <c r="B3034" s="1" t="s">
        <v>497</v>
      </c>
      <c r="C3034" s="1" t="s">
        <v>164</v>
      </c>
      <c r="D3034" s="1" t="n">
        <v>31</v>
      </c>
      <c r="E3034" s="1" t="s">
        <v>219</v>
      </c>
      <c r="F3034" s="1" t="s">
        <v>505</v>
      </c>
      <c r="G3034" s="1" t="s">
        <v>506</v>
      </c>
      <c r="H3034" s="20" t="n">
        <v>2500</v>
      </c>
      <c r="I3034" s="21" t="n">
        <v>10.96</v>
      </c>
      <c r="J3034" s="20" t="n">
        <f aca="false">H3034*I3034</f>
        <v>27400</v>
      </c>
      <c r="K3034" s="22" t="n">
        <v>1</v>
      </c>
      <c r="L3034" s="23" t="n">
        <f aca="false">H3034*K3034</f>
        <v>2500</v>
      </c>
      <c r="M3034" s="23" t="n">
        <v>2500</v>
      </c>
      <c r="N3034" s="24" t="n">
        <f aca="false">L3034-M3034</f>
        <v>0</v>
      </c>
      <c r="O3034" s="25" t="n">
        <f aca="false">IF(L3034&gt;=M3034,1,0)</f>
        <v>1</v>
      </c>
      <c r="P3034" s="26" t="n">
        <v>0.7307</v>
      </c>
      <c r="Q3034" s="26" t="n">
        <v>0.0975</v>
      </c>
      <c r="R3034" s="25" t="n">
        <v>64</v>
      </c>
      <c r="S3034" s="21" t="n">
        <v>10</v>
      </c>
    </row>
    <row r="3035" customFormat="false" ht="15" hidden="false" customHeight="true" outlineLevel="0" collapsed="false">
      <c r="A3035" s="19" t="n">
        <v>46125</v>
      </c>
      <c r="B3035" s="1" t="s">
        <v>497</v>
      </c>
      <c r="C3035" s="1" t="s">
        <v>164</v>
      </c>
      <c r="D3035" s="1" t="n">
        <v>32</v>
      </c>
      <c r="E3035" s="1" t="s">
        <v>16</v>
      </c>
      <c r="F3035" s="1" t="s">
        <v>502</v>
      </c>
      <c r="G3035" s="1" t="s">
        <v>508</v>
      </c>
      <c r="H3035" s="20" t="n">
        <v>1850</v>
      </c>
      <c r="I3035" s="21" t="n">
        <v>18.16</v>
      </c>
      <c r="J3035" s="20" t="n">
        <f aca="false">H3035*I3035</f>
        <v>33596</v>
      </c>
      <c r="K3035" s="22" t="n">
        <v>1.48</v>
      </c>
      <c r="L3035" s="23" t="n">
        <f aca="false">H3035*K3035</f>
        <v>2738</v>
      </c>
      <c r="M3035" s="23" t="n">
        <v>2500</v>
      </c>
      <c r="N3035" s="24" t="n">
        <f aca="false">L3035-M3035</f>
        <v>238</v>
      </c>
      <c r="O3035" s="25" t="n">
        <f aca="false">IF(L3035&gt;=M3035,1,0)</f>
        <v>1</v>
      </c>
      <c r="P3035" s="26" t="n">
        <v>0.7133</v>
      </c>
      <c r="Q3035" s="26" t="n">
        <v>0.0432</v>
      </c>
      <c r="R3035" s="25" t="n">
        <v>78</v>
      </c>
      <c r="S3035" s="21" t="n">
        <v>10</v>
      </c>
    </row>
    <row r="3036" customFormat="false" ht="15" hidden="false" customHeight="true" outlineLevel="0" collapsed="false">
      <c r="A3036" s="19" t="n">
        <v>46125</v>
      </c>
      <c r="B3036" s="1" t="s">
        <v>497</v>
      </c>
      <c r="C3036" s="1" t="s">
        <v>190</v>
      </c>
      <c r="D3036" s="1" t="n">
        <v>33</v>
      </c>
      <c r="E3036" s="1" t="s">
        <v>530</v>
      </c>
      <c r="F3036" s="1" t="s">
        <v>531</v>
      </c>
      <c r="G3036" s="1" t="s">
        <v>532</v>
      </c>
      <c r="H3036" s="20" t="n">
        <v>1000</v>
      </c>
      <c r="I3036" s="21" t="n">
        <v>24.11</v>
      </c>
      <c r="J3036" s="20" t="n">
        <f aca="false">H3036*I3036</f>
        <v>24110</v>
      </c>
      <c r="K3036" s="22" t="n">
        <v>2.5</v>
      </c>
      <c r="L3036" s="23" t="n">
        <f aca="false">H3036*K3036</f>
        <v>2500</v>
      </c>
      <c r="M3036" s="23" t="n">
        <v>2500</v>
      </c>
      <c r="N3036" s="24" t="n">
        <f aca="false">L3036-M3036</f>
        <v>0</v>
      </c>
      <c r="O3036" s="25" t="n">
        <f aca="false">IF(L3036&gt;=M3036,1,0)</f>
        <v>1</v>
      </c>
      <c r="P3036" s="26" t="n">
        <v>0.540098566308244</v>
      </c>
      <c r="Q3036" s="26" t="n">
        <v>0.244736842105263</v>
      </c>
      <c r="R3036" s="25" t="n">
        <v>67</v>
      </c>
      <c r="S3036" s="21" t="n">
        <v>10</v>
      </c>
    </row>
    <row r="3037" customFormat="false" ht="15" hidden="false" customHeight="true" outlineLevel="0" collapsed="false">
      <c r="A3037" s="19" t="n">
        <v>46125</v>
      </c>
      <c r="B3037" s="1" t="s">
        <v>497</v>
      </c>
      <c r="C3037" s="1" t="s">
        <v>190</v>
      </c>
      <c r="D3037" s="1" t="n">
        <v>34</v>
      </c>
      <c r="E3037" s="1" t="s">
        <v>16</v>
      </c>
      <c r="F3037" s="1" t="s">
        <v>300</v>
      </c>
      <c r="G3037" s="1" t="s">
        <v>260</v>
      </c>
      <c r="H3037" s="20" t="n">
        <v>2100</v>
      </c>
      <c r="I3037" s="21" t="n">
        <v>16.66</v>
      </c>
      <c r="J3037" s="20" t="n">
        <f aca="false">H3037*I3037</f>
        <v>34986</v>
      </c>
      <c r="K3037" s="22" t="n">
        <v>1.4</v>
      </c>
      <c r="L3037" s="23" t="n">
        <f aca="false">H3037*K3037</f>
        <v>2940</v>
      </c>
      <c r="M3037" s="23" t="n">
        <v>2500</v>
      </c>
      <c r="N3037" s="24" t="n">
        <f aca="false">L3037-M3037</f>
        <v>440</v>
      </c>
      <c r="O3037" s="25" t="n">
        <f aca="false">IF(L3037&gt;=M3037,1,0)</f>
        <v>1</v>
      </c>
      <c r="P3037" s="26" t="n">
        <v>0.867708333333333</v>
      </c>
      <c r="Q3037" s="26" t="n">
        <v>0.0963636363636364</v>
      </c>
      <c r="R3037" s="25" t="n">
        <v>78</v>
      </c>
      <c r="S3037" s="21" t="n">
        <v>10</v>
      </c>
    </row>
    <row r="3038" customFormat="false" ht="15" hidden="false" customHeight="true" outlineLevel="0" collapsed="false">
      <c r="A3038" s="19" t="n">
        <v>46125</v>
      </c>
      <c r="B3038" s="1" t="s">
        <v>497</v>
      </c>
      <c r="C3038" s="1" t="s">
        <v>190</v>
      </c>
      <c r="D3038" s="1" t="n">
        <v>35</v>
      </c>
      <c r="E3038" s="1" t="s">
        <v>16</v>
      </c>
      <c r="F3038" s="1" t="s">
        <v>300</v>
      </c>
      <c r="G3038" s="1" t="s">
        <v>260</v>
      </c>
      <c r="H3038" s="20" t="n">
        <v>2050</v>
      </c>
      <c r="I3038" s="21" t="n">
        <v>16.66</v>
      </c>
      <c r="J3038" s="20" t="n">
        <f aca="false">H3038*I3038</f>
        <v>34153</v>
      </c>
      <c r="K3038" s="22" t="n">
        <v>1.4</v>
      </c>
      <c r="L3038" s="23" t="n">
        <f aca="false">H3038*K3038</f>
        <v>2870</v>
      </c>
      <c r="M3038" s="23" t="n">
        <v>2500</v>
      </c>
      <c r="N3038" s="24" t="n">
        <f aca="false">L3038-M3038</f>
        <v>370</v>
      </c>
      <c r="O3038" s="25" t="n">
        <f aca="false">IF(L3038&gt;=M3038,1,0)</f>
        <v>1</v>
      </c>
      <c r="P3038" s="26" t="n">
        <v>0.870361875637105</v>
      </c>
      <c r="Q3038" s="26" t="n">
        <v>0.127824402840542</v>
      </c>
      <c r="R3038" s="25" t="n">
        <v>75</v>
      </c>
      <c r="S3038" s="21" t="n">
        <v>10</v>
      </c>
    </row>
    <row r="3039" customFormat="false" ht="15" hidden="false" customHeight="true" outlineLevel="0" collapsed="false">
      <c r="A3039" s="19" t="n">
        <v>46125</v>
      </c>
      <c r="B3039" s="1" t="s">
        <v>497</v>
      </c>
      <c r="C3039" s="1" t="s">
        <v>190</v>
      </c>
      <c r="D3039" s="1" t="n">
        <v>36</v>
      </c>
      <c r="E3039" s="1" t="s">
        <v>16</v>
      </c>
      <c r="F3039" s="1" t="s">
        <v>430</v>
      </c>
      <c r="G3039" s="1" t="s">
        <v>260</v>
      </c>
      <c r="H3039" s="20" t="n">
        <v>1800</v>
      </c>
      <c r="I3039" s="21" t="n">
        <v>17.1</v>
      </c>
      <c r="J3039" s="20" t="n">
        <f aca="false">H3039*I3039</f>
        <v>30780</v>
      </c>
      <c r="K3039" s="22" t="n">
        <v>1.51</v>
      </c>
      <c r="L3039" s="23" t="n">
        <f aca="false">H3039*K3039</f>
        <v>2718</v>
      </c>
      <c r="M3039" s="23" t="n">
        <v>2500</v>
      </c>
      <c r="N3039" s="24" t="n">
        <f aca="false">L3039-M3039</f>
        <v>218</v>
      </c>
      <c r="O3039" s="25" t="n">
        <f aca="false">IF(L3039&gt;=M3039,1,0)</f>
        <v>1</v>
      </c>
      <c r="P3039" s="26" t="n">
        <v>0.822115384615385</v>
      </c>
      <c r="Q3039" s="26" t="n">
        <v>0.132795698924731</v>
      </c>
      <c r="R3039" s="25" t="n">
        <v>67</v>
      </c>
      <c r="S3039" s="21" t="n">
        <v>10</v>
      </c>
    </row>
    <row r="3040" customFormat="false" ht="15" hidden="false" customHeight="true" outlineLevel="0" collapsed="false">
      <c r="A3040" s="19" t="n">
        <v>46125</v>
      </c>
      <c r="B3040" s="1" t="s">
        <v>497</v>
      </c>
      <c r="C3040" s="1" t="s">
        <v>190</v>
      </c>
      <c r="D3040" s="1" t="n">
        <v>37</v>
      </c>
      <c r="E3040" s="1" t="s">
        <v>16</v>
      </c>
      <c r="F3040" s="1" t="s">
        <v>300</v>
      </c>
      <c r="G3040" s="1" t="s">
        <v>260</v>
      </c>
      <c r="H3040" s="20" t="n">
        <v>2300</v>
      </c>
      <c r="I3040" s="21" t="n">
        <v>16.66</v>
      </c>
      <c r="J3040" s="20" t="n">
        <f aca="false">H3040*I3040</f>
        <v>38318</v>
      </c>
      <c r="K3040" s="22" t="n">
        <v>1.4</v>
      </c>
      <c r="L3040" s="23" t="n">
        <f aca="false">H3040*K3040</f>
        <v>3220</v>
      </c>
      <c r="M3040" s="23" t="n">
        <v>2500</v>
      </c>
      <c r="N3040" s="24" t="n">
        <f aca="false">L3040-M3040</f>
        <v>720</v>
      </c>
      <c r="O3040" s="25" t="n">
        <f aca="false">IF(L3040&gt;=M3040,1,0)</f>
        <v>1</v>
      </c>
      <c r="P3040" s="26" t="n">
        <v>0.960350877192982</v>
      </c>
      <c r="Q3040" s="26" t="n">
        <v>0.0961298377028714</v>
      </c>
      <c r="R3040" s="25" t="n">
        <v>75</v>
      </c>
      <c r="S3040" s="21" t="n">
        <v>10</v>
      </c>
    </row>
    <row r="3041" customFormat="false" ht="15" hidden="false" customHeight="true" outlineLevel="0" collapsed="false">
      <c r="A3041" s="19" t="n">
        <v>46125</v>
      </c>
      <c r="B3041" s="1" t="s">
        <v>497</v>
      </c>
      <c r="C3041" s="1" t="s">
        <v>190</v>
      </c>
      <c r="D3041" s="1" t="n">
        <v>38</v>
      </c>
      <c r="E3041" s="1" t="s">
        <v>16</v>
      </c>
      <c r="F3041" s="1" t="s">
        <v>300</v>
      </c>
      <c r="G3041" s="1" t="s">
        <v>260</v>
      </c>
      <c r="H3041" s="20" t="n">
        <v>2300</v>
      </c>
      <c r="I3041" s="21" t="n">
        <v>16.66</v>
      </c>
      <c r="J3041" s="20" t="n">
        <f aca="false">H3041*I3041</f>
        <v>38318</v>
      </c>
      <c r="K3041" s="22" t="n">
        <v>1.4</v>
      </c>
      <c r="L3041" s="23" t="n">
        <f aca="false">H3041*K3041</f>
        <v>3220</v>
      </c>
      <c r="M3041" s="23" t="n">
        <v>2500</v>
      </c>
      <c r="N3041" s="24" t="n">
        <f aca="false">L3041-M3041</f>
        <v>720</v>
      </c>
      <c r="O3041" s="25" t="n">
        <f aca="false">IF(L3041&gt;=M3041,1,0)</f>
        <v>1</v>
      </c>
      <c r="P3041" s="26" t="n">
        <v>0.916129032258065</v>
      </c>
      <c r="Q3041" s="26" t="n">
        <v>0.0719966513185433</v>
      </c>
      <c r="R3041" s="25" t="n">
        <v>82</v>
      </c>
      <c r="S3041" s="21" t="n">
        <v>10</v>
      </c>
    </row>
    <row r="3042" customFormat="false" ht="15" hidden="false" customHeight="true" outlineLevel="0" collapsed="false">
      <c r="A3042" s="19" t="n">
        <v>46127</v>
      </c>
      <c r="B3042" s="1" t="s">
        <v>497</v>
      </c>
      <c r="C3042" s="1" t="s">
        <v>138</v>
      </c>
      <c r="D3042" s="1" t="n">
        <v>1</v>
      </c>
      <c r="E3042" s="1" t="s">
        <v>13</v>
      </c>
      <c r="F3042" s="1" t="s">
        <v>262</v>
      </c>
      <c r="G3042" s="1" t="s">
        <v>149</v>
      </c>
      <c r="H3042" s="20" t="n">
        <v>1750</v>
      </c>
      <c r="I3042" s="21" t="n">
        <v>21.43</v>
      </c>
      <c r="J3042" s="20" t="n">
        <f aca="false">H3042*I3042</f>
        <v>37502.5</v>
      </c>
      <c r="K3042" s="22" t="n">
        <v>2.2</v>
      </c>
      <c r="L3042" s="23" t="n">
        <f aca="false">H3042*K3042</f>
        <v>3850</v>
      </c>
      <c r="M3042" s="23" t="n">
        <v>2500</v>
      </c>
      <c r="N3042" s="24" t="n">
        <f aca="false">L3042-M3042</f>
        <v>1350</v>
      </c>
      <c r="O3042" s="25" t="n">
        <f aca="false">IF(L3042&gt;=M3042,1,0)</f>
        <v>1</v>
      </c>
      <c r="P3042" s="26" t="n">
        <v>0.817</v>
      </c>
      <c r="Q3042" s="26" t="n">
        <v>0.113</v>
      </c>
      <c r="R3042" s="25" t="n">
        <v>77</v>
      </c>
      <c r="S3042" s="21" t="n">
        <v>10</v>
      </c>
    </row>
    <row r="3043" customFormat="false" ht="15" hidden="false" customHeight="true" outlineLevel="0" collapsed="false">
      <c r="A3043" s="19" t="n">
        <v>46127</v>
      </c>
      <c r="B3043" s="1" t="s">
        <v>497</v>
      </c>
      <c r="C3043" s="1" t="s">
        <v>138</v>
      </c>
      <c r="D3043" s="1" t="n">
        <v>2</v>
      </c>
      <c r="E3043" s="1" t="s">
        <v>13</v>
      </c>
      <c r="F3043" s="1" t="s">
        <v>517</v>
      </c>
      <c r="G3043" s="1" t="s">
        <v>149</v>
      </c>
      <c r="H3043" s="20" t="n">
        <v>2550</v>
      </c>
      <c r="I3043" s="21" t="n">
        <v>12.5</v>
      </c>
      <c r="J3043" s="20" t="n">
        <f aca="false">H3043*I3043</f>
        <v>31875</v>
      </c>
      <c r="K3043" s="22" t="n">
        <v>1</v>
      </c>
      <c r="L3043" s="23" t="n">
        <f aca="false">H3043*K3043</f>
        <v>2550</v>
      </c>
      <c r="M3043" s="23" t="n">
        <v>2500</v>
      </c>
      <c r="N3043" s="24" t="n">
        <f aca="false">L3043-M3043</f>
        <v>50</v>
      </c>
      <c r="O3043" s="25" t="n">
        <f aca="false">IF(L3043&gt;=M3043,1,0)</f>
        <v>1</v>
      </c>
      <c r="P3043" s="26" t="n">
        <v>0.8111</v>
      </c>
      <c r="Q3043" s="26" t="n">
        <v>0.0723</v>
      </c>
      <c r="R3043" s="25" t="n">
        <v>66</v>
      </c>
      <c r="S3043" s="21" t="n">
        <v>10</v>
      </c>
    </row>
    <row r="3044" customFormat="false" ht="15" hidden="false" customHeight="true" outlineLevel="0" collapsed="false">
      <c r="A3044" s="19" t="n">
        <v>46127</v>
      </c>
      <c r="B3044" s="1" t="s">
        <v>497</v>
      </c>
      <c r="C3044" s="1" t="s">
        <v>138</v>
      </c>
      <c r="D3044" s="1" t="n">
        <v>3</v>
      </c>
      <c r="E3044" s="1" t="s">
        <v>13</v>
      </c>
      <c r="F3044" s="1" t="s">
        <v>282</v>
      </c>
      <c r="G3044" s="1" t="s">
        <v>149</v>
      </c>
      <c r="H3044" s="20" t="n">
        <v>1200</v>
      </c>
      <c r="I3044" s="21" t="n">
        <v>19.74</v>
      </c>
      <c r="J3044" s="20" t="n">
        <f aca="false">H3044*I3044</f>
        <v>23688</v>
      </c>
      <c r="K3044" s="22" t="n">
        <v>2.2</v>
      </c>
      <c r="L3044" s="23" t="n">
        <f aca="false">H3044*K3044</f>
        <v>2640</v>
      </c>
      <c r="M3044" s="23" t="n">
        <v>2500</v>
      </c>
      <c r="N3044" s="24" t="n">
        <f aca="false">L3044-M3044</f>
        <v>140</v>
      </c>
      <c r="O3044" s="25" t="n">
        <f aca="false">IF(L3044&gt;=M3044,1,0)</f>
        <v>1</v>
      </c>
      <c r="P3044" s="26" t="n">
        <v>0.5946</v>
      </c>
      <c r="Q3044" s="26" t="n">
        <v>0.1693</v>
      </c>
      <c r="R3044" s="25" t="n">
        <v>73</v>
      </c>
      <c r="S3044" s="21" t="n">
        <v>9</v>
      </c>
    </row>
    <row r="3045" customFormat="false" ht="15" hidden="false" customHeight="true" outlineLevel="0" collapsed="false">
      <c r="A3045" s="19" t="n">
        <v>46127</v>
      </c>
      <c r="B3045" s="1" t="s">
        <v>497</v>
      </c>
      <c r="C3045" s="1" t="s">
        <v>138</v>
      </c>
      <c r="D3045" s="1" t="n">
        <v>4</v>
      </c>
      <c r="E3045" s="1" t="s">
        <v>13</v>
      </c>
      <c r="F3045" s="1" t="s">
        <v>482</v>
      </c>
      <c r="G3045" s="1" t="s">
        <v>149</v>
      </c>
      <c r="H3045" s="20" t="n">
        <v>2200</v>
      </c>
      <c r="I3045" s="21" t="n">
        <v>12.91</v>
      </c>
      <c r="J3045" s="20" t="n">
        <f aca="false">H3045*I3045</f>
        <v>28402</v>
      </c>
      <c r="K3045" s="22" t="n">
        <v>1</v>
      </c>
      <c r="L3045" s="23" t="n">
        <f aca="false">H3045*K3045</f>
        <v>2200</v>
      </c>
      <c r="M3045" s="23" t="n">
        <v>2500</v>
      </c>
      <c r="N3045" s="24" t="n">
        <f aca="false">L3045-M3045</f>
        <v>-300</v>
      </c>
      <c r="O3045" s="25" t="n">
        <f aca="false">IF(L3045&gt;=M3045,1,0)</f>
        <v>0</v>
      </c>
      <c r="P3045" s="26" t="n">
        <v>0.742</v>
      </c>
      <c r="Q3045" s="26" t="n">
        <v>0.1073</v>
      </c>
      <c r="R3045" s="25" t="n">
        <v>67</v>
      </c>
      <c r="S3045" s="21" t="n">
        <v>9</v>
      </c>
    </row>
    <row r="3046" customFormat="false" ht="15" hidden="false" customHeight="true" outlineLevel="0" collapsed="false">
      <c r="A3046" s="19" t="n">
        <v>46127</v>
      </c>
      <c r="B3046" s="1" t="s">
        <v>497</v>
      </c>
      <c r="C3046" s="1" t="s">
        <v>138</v>
      </c>
      <c r="D3046" s="1" t="n">
        <v>5</v>
      </c>
      <c r="E3046" s="1" t="s">
        <v>13</v>
      </c>
      <c r="F3046" s="1" t="s">
        <v>517</v>
      </c>
      <c r="G3046" s="1" t="s">
        <v>149</v>
      </c>
      <c r="H3046" s="20" t="n">
        <v>2500</v>
      </c>
      <c r="I3046" s="21" t="n">
        <v>12.5</v>
      </c>
      <c r="J3046" s="20" t="n">
        <f aca="false">H3046*I3046</f>
        <v>31250</v>
      </c>
      <c r="K3046" s="22" t="n">
        <v>1</v>
      </c>
      <c r="L3046" s="23" t="n">
        <f aca="false">H3046*K3046</f>
        <v>2500</v>
      </c>
      <c r="M3046" s="23" t="n">
        <v>2500</v>
      </c>
      <c r="N3046" s="24" t="n">
        <f aca="false">L3046-M3046</f>
        <v>0</v>
      </c>
      <c r="O3046" s="25" t="n">
        <f aca="false">IF(L3046&gt;=M3046,1,0)</f>
        <v>1</v>
      </c>
      <c r="P3046" s="26" t="n">
        <v>0.8113</v>
      </c>
      <c r="Q3046" s="26" t="n">
        <v>0.0697</v>
      </c>
      <c r="R3046" s="25" t="n">
        <v>64</v>
      </c>
      <c r="S3046" s="21" t="n">
        <v>10</v>
      </c>
    </row>
    <row r="3047" customFormat="false" ht="15" hidden="false" customHeight="true" outlineLevel="0" collapsed="false">
      <c r="A3047" s="19" t="n">
        <v>46127</v>
      </c>
      <c r="B3047" s="1" t="s">
        <v>497</v>
      </c>
      <c r="C3047" s="1" t="s">
        <v>138</v>
      </c>
      <c r="D3047" s="1" t="n">
        <v>6</v>
      </c>
      <c r="E3047" s="1" t="s">
        <v>13</v>
      </c>
      <c r="F3047" s="1" t="s">
        <v>200</v>
      </c>
      <c r="G3047" s="1" t="s">
        <v>149</v>
      </c>
      <c r="H3047" s="20" t="n">
        <v>1750</v>
      </c>
      <c r="I3047" s="21" t="n">
        <v>19.64</v>
      </c>
      <c r="J3047" s="20" t="n">
        <f aca="false">H3047*I3047</f>
        <v>34370</v>
      </c>
      <c r="K3047" s="22" t="n">
        <v>2.2</v>
      </c>
      <c r="L3047" s="23" t="n">
        <f aca="false">H3047*K3047</f>
        <v>3850</v>
      </c>
      <c r="M3047" s="23" t="n">
        <v>2500</v>
      </c>
      <c r="N3047" s="24" t="n">
        <f aca="false">L3047-M3047</f>
        <v>1350</v>
      </c>
      <c r="O3047" s="25" t="n">
        <f aca="false">IF(L3047&gt;=M3047,1,0)</f>
        <v>1</v>
      </c>
      <c r="P3047" s="26" t="n">
        <v>0.7741</v>
      </c>
      <c r="Q3047" s="26" t="n">
        <v>0.1155</v>
      </c>
      <c r="R3047" s="25" t="n">
        <v>72</v>
      </c>
      <c r="S3047" s="21" t="n">
        <v>10</v>
      </c>
    </row>
    <row r="3048" customFormat="false" ht="15" hidden="false" customHeight="true" outlineLevel="0" collapsed="false">
      <c r="A3048" s="19" t="n">
        <v>46127</v>
      </c>
      <c r="B3048" s="1" t="s">
        <v>497</v>
      </c>
      <c r="C3048" s="1" t="s">
        <v>138</v>
      </c>
      <c r="D3048" s="1" t="n">
        <v>7</v>
      </c>
      <c r="E3048" s="1" t="s">
        <v>13</v>
      </c>
      <c r="F3048" s="1" t="s">
        <v>199</v>
      </c>
      <c r="G3048" s="1" t="s">
        <v>149</v>
      </c>
      <c r="H3048" s="20" t="n">
        <v>1770</v>
      </c>
      <c r="I3048" s="21" t="n">
        <v>20.43</v>
      </c>
      <c r="J3048" s="20" t="n">
        <f aca="false">H3048*I3048</f>
        <v>36161.1</v>
      </c>
      <c r="K3048" s="22" t="n">
        <v>2.2</v>
      </c>
      <c r="L3048" s="23" t="n">
        <f aca="false">H3048*K3048</f>
        <v>3894</v>
      </c>
      <c r="M3048" s="23" t="n">
        <v>2500</v>
      </c>
      <c r="N3048" s="24" t="n">
        <f aca="false">L3048-M3048</f>
        <v>1394</v>
      </c>
      <c r="O3048" s="25" t="n">
        <f aca="false">IF(L3048&gt;=M3048,1,0)</f>
        <v>1</v>
      </c>
      <c r="P3048" s="26" t="n">
        <v>0.759</v>
      </c>
      <c r="Q3048" s="26" t="n">
        <v>0.1109</v>
      </c>
      <c r="R3048" s="25" t="n">
        <v>77</v>
      </c>
      <c r="S3048" s="21" t="n">
        <v>10</v>
      </c>
    </row>
    <row r="3049" customFormat="false" ht="15" hidden="false" customHeight="true" outlineLevel="0" collapsed="false">
      <c r="A3049" s="19" t="n">
        <v>46127</v>
      </c>
      <c r="B3049" s="1" t="s">
        <v>497</v>
      </c>
      <c r="C3049" s="1" t="s">
        <v>138</v>
      </c>
      <c r="D3049" s="1" t="n">
        <v>8</v>
      </c>
      <c r="E3049" s="1" t="s">
        <v>13</v>
      </c>
      <c r="F3049" s="1" t="s">
        <v>472</v>
      </c>
      <c r="G3049" s="1" t="s">
        <v>149</v>
      </c>
      <c r="H3049" s="20" t="n">
        <v>1680</v>
      </c>
      <c r="I3049" s="21" t="n">
        <v>21.71</v>
      </c>
      <c r="J3049" s="20" t="n">
        <f aca="false">H3049*I3049</f>
        <v>36472.8</v>
      </c>
      <c r="K3049" s="22" t="n">
        <v>1.5</v>
      </c>
      <c r="L3049" s="23" t="n">
        <f aca="false">H3049*K3049</f>
        <v>2520</v>
      </c>
      <c r="M3049" s="23" t="n">
        <v>2500</v>
      </c>
      <c r="N3049" s="24" t="n">
        <f aca="false">L3049-M3049</f>
        <v>20</v>
      </c>
      <c r="O3049" s="25" t="n">
        <f aca="false">IF(L3049&gt;=M3049,1,0)</f>
        <v>1</v>
      </c>
      <c r="P3049" s="26" t="n">
        <v>0.8073</v>
      </c>
      <c r="Q3049" s="26" t="n">
        <v>0.1134</v>
      </c>
      <c r="R3049" s="25" t="n">
        <v>78</v>
      </c>
      <c r="S3049" s="21" t="n">
        <v>10</v>
      </c>
    </row>
    <row r="3050" customFormat="false" ht="15" hidden="false" customHeight="true" outlineLevel="0" collapsed="false">
      <c r="A3050" s="19" t="n">
        <v>46127</v>
      </c>
      <c r="B3050" s="1" t="s">
        <v>497</v>
      </c>
      <c r="C3050" s="1" t="s">
        <v>138</v>
      </c>
      <c r="D3050" s="1" t="n">
        <v>9</v>
      </c>
      <c r="E3050" s="1" t="s">
        <v>16</v>
      </c>
      <c r="F3050" s="1" t="s">
        <v>302</v>
      </c>
      <c r="G3050" s="1" t="s">
        <v>316</v>
      </c>
      <c r="H3050" s="20" t="n">
        <v>1550</v>
      </c>
      <c r="I3050" s="21" t="n">
        <v>17.95</v>
      </c>
      <c r="J3050" s="20" t="n">
        <f aca="false">H3050*I3050</f>
        <v>27822.5</v>
      </c>
      <c r="K3050" s="22" t="n">
        <v>1.44</v>
      </c>
      <c r="L3050" s="23" t="n">
        <f aca="false">H3050*K3050</f>
        <v>2232</v>
      </c>
      <c r="M3050" s="23" t="n">
        <v>2500</v>
      </c>
      <c r="N3050" s="24" t="n">
        <f aca="false">L3050-M3050</f>
        <v>-268</v>
      </c>
      <c r="O3050" s="25" t="n">
        <f aca="false">IF(L3050&gt;=M3050,1,0)</f>
        <v>0</v>
      </c>
      <c r="P3050" s="26" t="n">
        <v>0.6596</v>
      </c>
      <c r="Q3050" s="26" t="n">
        <v>0.1357</v>
      </c>
      <c r="R3050" s="25" t="n">
        <v>71</v>
      </c>
      <c r="S3050" s="21" t="n">
        <v>10</v>
      </c>
    </row>
    <row r="3051" customFormat="false" ht="15" hidden="false" customHeight="true" outlineLevel="0" collapsed="false">
      <c r="A3051" s="19" t="n">
        <v>46127</v>
      </c>
      <c r="B3051" s="1" t="s">
        <v>497</v>
      </c>
      <c r="C3051" s="1" t="s">
        <v>138</v>
      </c>
      <c r="D3051" s="1" t="n">
        <v>10</v>
      </c>
      <c r="E3051" s="1" t="s">
        <v>16</v>
      </c>
      <c r="F3051" s="1" t="s">
        <v>502</v>
      </c>
      <c r="G3051" s="1" t="s">
        <v>508</v>
      </c>
      <c r="H3051" s="20" t="n">
        <v>1780</v>
      </c>
      <c r="I3051" s="21" t="n">
        <v>18.16</v>
      </c>
      <c r="J3051" s="20" t="n">
        <f aca="false">H3051*I3051</f>
        <v>32324.8</v>
      </c>
      <c r="K3051" s="22" t="n">
        <v>1.48</v>
      </c>
      <c r="L3051" s="23" t="n">
        <f aca="false">H3051*K3051</f>
        <v>2634.4</v>
      </c>
      <c r="M3051" s="23" t="n">
        <v>2500</v>
      </c>
      <c r="N3051" s="24" t="n">
        <f aca="false">L3051-M3051</f>
        <v>134.4</v>
      </c>
      <c r="O3051" s="25" t="n">
        <f aca="false">IF(L3051&gt;=M3051,1,0)</f>
        <v>1</v>
      </c>
      <c r="P3051" s="26" t="n">
        <v>0.7261</v>
      </c>
      <c r="Q3051" s="26" t="n">
        <v>0.1106</v>
      </c>
      <c r="R3051" s="25" t="n">
        <v>74</v>
      </c>
      <c r="S3051" s="21" t="n">
        <v>10</v>
      </c>
    </row>
    <row r="3052" customFormat="false" ht="15" hidden="false" customHeight="true" outlineLevel="0" collapsed="false">
      <c r="A3052" s="19" t="n">
        <v>46127</v>
      </c>
      <c r="B3052" s="1" t="s">
        <v>497</v>
      </c>
      <c r="C3052" s="1" t="s">
        <v>138</v>
      </c>
      <c r="D3052" s="1" t="n">
        <v>11</v>
      </c>
      <c r="E3052" s="1" t="s">
        <v>16</v>
      </c>
      <c r="F3052" s="1" t="s">
        <v>427</v>
      </c>
      <c r="G3052" s="1" t="s">
        <v>434</v>
      </c>
      <c r="H3052" s="20" t="n">
        <v>1550</v>
      </c>
      <c r="I3052" s="21" t="n">
        <v>19.18</v>
      </c>
      <c r="J3052" s="20" t="n">
        <f aca="false">H3052*I3052</f>
        <v>29729</v>
      </c>
      <c r="K3052" s="22" t="n">
        <v>1.45</v>
      </c>
      <c r="L3052" s="23" t="n">
        <f aca="false">H3052*K3052</f>
        <v>2247.5</v>
      </c>
      <c r="M3052" s="23" t="n">
        <v>2500</v>
      </c>
      <c r="N3052" s="24" t="n">
        <f aca="false">L3052-M3052</f>
        <v>-252.5</v>
      </c>
      <c r="O3052" s="25" t="n">
        <f aca="false">IF(L3052&gt;=M3052,1,0)</f>
        <v>0</v>
      </c>
      <c r="P3052" s="26" t="n">
        <v>0.6248</v>
      </c>
      <c r="Q3052" s="26" t="n">
        <v>0.18</v>
      </c>
      <c r="R3052" s="25" t="n">
        <v>74</v>
      </c>
      <c r="S3052" s="21" t="n">
        <v>10</v>
      </c>
    </row>
    <row r="3053" customFormat="false" ht="15" hidden="false" customHeight="true" outlineLevel="0" collapsed="false">
      <c r="A3053" s="19" t="n">
        <v>46127</v>
      </c>
      <c r="B3053" s="1" t="s">
        <v>497</v>
      </c>
      <c r="C3053" s="1" t="s">
        <v>138</v>
      </c>
      <c r="D3053" s="1" t="n">
        <v>12</v>
      </c>
      <c r="E3053" s="1" t="s">
        <v>10</v>
      </c>
      <c r="F3053" s="1" t="s">
        <v>533</v>
      </c>
      <c r="G3053" s="1" t="s">
        <v>521</v>
      </c>
      <c r="H3053" s="20" t="n">
        <v>1000</v>
      </c>
      <c r="I3053" s="21" t="n">
        <v>18.73</v>
      </c>
      <c r="J3053" s="20" t="n">
        <f aca="false">H3053*I3053</f>
        <v>18730</v>
      </c>
      <c r="K3053" s="22" t="n">
        <v>1.45</v>
      </c>
      <c r="L3053" s="23" t="n">
        <f aca="false">H3053*K3053</f>
        <v>1450</v>
      </c>
      <c r="M3053" s="23" t="n">
        <v>2500</v>
      </c>
      <c r="N3053" s="24" t="n">
        <f aca="false">L3053-M3053</f>
        <v>-1050</v>
      </c>
      <c r="O3053" s="25" t="n">
        <f aca="false">IF(L3053&gt;=M3053,1,0)</f>
        <v>0</v>
      </c>
      <c r="P3053" s="26" t="n">
        <v>0.468</v>
      </c>
      <c r="Q3053" s="26" t="n">
        <v>0.1364</v>
      </c>
      <c r="R3053" s="25" t="n">
        <v>74</v>
      </c>
      <c r="S3053" s="21" t="n">
        <v>10</v>
      </c>
    </row>
    <row r="3054" customFormat="false" ht="15" hidden="false" customHeight="true" outlineLevel="0" collapsed="false">
      <c r="A3054" s="19" t="n">
        <v>46127</v>
      </c>
      <c r="B3054" s="1" t="s">
        <v>497</v>
      </c>
      <c r="C3054" s="1" t="s">
        <v>138</v>
      </c>
      <c r="D3054" s="1" t="n">
        <v>13</v>
      </c>
      <c r="E3054" s="1" t="s">
        <v>10</v>
      </c>
      <c r="F3054" s="1" t="s">
        <v>167</v>
      </c>
      <c r="G3054" s="1" t="s">
        <v>208</v>
      </c>
      <c r="H3054" s="20" t="n">
        <v>2200</v>
      </c>
      <c r="I3054" s="21" t="n">
        <v>19.05</v>
      </c>
      <c r="J3054" s="20" t="n">
        <f aca="false">H3054*I3054</f>
        <v>41910</v>
      </c>
      <c r="K3054" s="22" t="n">
        <v>1.53</v>
      </c>
      <c r="L3054" s="23" t="n">
        <f aca="false">H3054*K3054</f>
        <v>3366</v>
      </c>
      <c r="M3054" s="23" t="n">
        <v>2500</v>
      </c>
      <c r="N3054" s="24" t="n">
        <f aca="false">L3054-M3054</f>
        <v>866</v>
      </c>
      <c r="O3054" s="25" t="n">
        <f aca="false">IF(L3054&gt;=M3054,1,0)</f>
        <v>1</v>
      </c>
      <c r="P3054" s="26" t="n">
        <v>0.9675</v>
      </c>
      <c r="Q3054" s="26" t="n">
        <v>0.1087</v>
      </c>
      <c r="R3054" s="25" t="n">
        <v>75</v>
      </c>
      <c r="S3054" s="21" t="n">
        <v>10</v>
      </c>
    </row>
    <row r="3055" customFormat="false" ht="15" hidden="false" customHeight="true" outlineLevel="0" collapsed="false">
      <c r="A3055" s="19" t="n">
        <v>46127</v>
      </c>
      <c r="B3055" s="1" t="s">
        <v>497</v>
      </c>
      <c r="C3055" s="1" t="s">
        <v>138</v>
      </c>
      <c r="D3055" s="1" t="n">
        <v>14</v>
      </c>
      <c r="E3055" s="1" t="s">
        <v>16</v>
      </c>
      <c r="F3055" s="1" t="s">
        <v>302</v>
      </c>
      <c r="G3055" s="1" t="s">
        <v>316</v>
      </c>
      <c r="H3055" s="20" t="n">
        <v>1050</v>
      </c>
      <c r="I3055" s="21" t="n">
        <v>17.95</v>
      </c>
      <c r="J3055" s="20" t="n">
        <f aca="false">H3055*I3055</f>
        <v>18847.5</v>
      </c>
      <c r="K3055" s="22" t="n">
        <v>1.83</v>
      </c>
      <c r="L3055" s="23" t="n">
        <f aca="false">H3055*K3055</f>
        <v>1921.5</v>
      </c>
      <c r="M3055" s="23" t="n">
        <v>2500</v>
      </c>
      <c r="N3055" s="24" t="n">
        <f aca="false">L3055-M3055</f>
        <v>-578.5</v>
      </c>
      <c r="O3055" s="25" t="n">
        <f aca="false">IF(L3055&gt;=M3055,1,0)</f>
        <v>0</v>
      </c>
      <c r="P3055" s="26" t="n">
        <v>0.4393</v>
      </c>
      <c r="Q3055" s="26" t="n">
        <v>0.1517</v>
      </c>
      <c r="R3055" s="25" t="n">
        <v>71</v>
      </c>
      <c r="S3055" s="21" t="n">
        <v>10</v>
      </c>
    </row>
    <row r="3056" customFormat="false" ht="15" hidden="false" customHeight="true" outlineLevel="0" collapsed="false">
      <c r="A3056" s="19" t="n">
        <v>46127</v>
      </c>
      <c r="B3056" s="1" t="s">
        <v>497</v>
      </c>
      <c r="C3056" s="1" t="s">
        <v>138</v>
      </c>
      <c r="D3056" s="1" t="n">
        <v>15</v>
      </c>
      <c r="E3056" s="1" t="s">
        <v>10</v>
      </c>
      <c r="F3056" s="1" t="s">
        <v>167</v>
      </c>
      <c r="G3056" s="1" t="s">
        <v>161</v>
      </c>
      <c r="H3056" s="20" t="n">
        <v>2300</v>
      </c>
      <c r="I3056" s="21" t="n">
        <v>19.05</v>
      </c>
      <c r="J3056" s="20" t="n">
        <f aca="false">H3056*I3056</f>
        <v>43815</v>
      </c>
      <c r="K3056" s="22" t="n">
        <v>1.83</v>
      </c>
      <c r="L3056" s="23" t="n">
        <f aca="false">H3056*K3056</f>
        <v>4209</v>
      </c>
      <c r="M3056" s="23" t="n">
        <v>2500</v>
      </c>
      <c r="N3056" s="24" t="n">
        <f aca="false">L3056-M3056</f>
        <v>1709</v>
      </c>
      <c r="O3056" s="25" t="n">
        <f aca="false">IF(L3056&gt;=M3056,1,0)</f>
        <v>1</v>
      </c>
      <c r="P3056" s="26" t="n">
        <v>0.999</v>
      </c>
      <c r="Q3056" s="26" t="n">
        <v>0.1172</v>
      </c>
      <c r="R3056" s="25" t="n">
        <v>78</v>
      </c>
      <c r="S3056" s="21" t="n">
        <v>9</v>
      </c>
    </row>
    <row r="3057" customFormat="false" ht="15" hidden="false" customHeight="true" outlineLevel="0" collapsed="false">
      <c r="A3057" s="19" t="n">
        <v>46127</v>
      </c>
      <c r="B3057" s="1" t="s">
        <v>497</v>
      </c>
      <c r="C3057" s="1" t="s">
        <v>138</v>
      </c>
      <c r="D3057" s="1" t="n">
        <v>16</v>
      </c>
      <c r="E3057" s="1" t="s">
        <v>16</v>
      </c>
      <c r="F3057" s="1" t="s">
        <v>302</v>
      </c>
      <c r="G3057" s="1" t="s">
        <v>316</v>
      </c>
      <c r="H3057" s="20" t="n">
        <v>1600</v>
      </c>
      <c r="I3057" s="21" t="n">
        <v>17.95</v>
      </c>
      <c r="J3057" s="20" t="n">
        <f aca="false">H3057*I3057</f>
        <v>28720</v>
      </c>
      <c r="K3057" s="22" t="n">
        <v>1.44</v>
      </c>
      <c r="L3057" s="23" t="n">
        <f aca="false">H3057*K3057</f>
        <v>2304</v>
      </c>
      <c r="M3057" s="23" t="n">
        <v>2500</v>
      </c>
      <c r="N3057" s="24" t="n">
        <f aca="false">L3057-M3057</f>
        <v>-196</v>
      </c>
      <c r="O3057" s="25" t="n">
        <f aca="false">IF(L3057&gt;=M3057,1,0)</f>
        <v>0</v>
      </c>
      <c r="P3057" s="26" t="n">
        <v>0.6593</v>
      </c>
      <c r="Q3057" s="26" t="n">
        <v>0.1597</v>
      </c>
      <c r="R3057" s="25" t="n">
        <v>69</v>
      </c>
      <c r="S3057" s="21" t="n">
        <v>10</v>
      </c>
    </row>
    <row r="3058" customFormat="false" ht="15" hidden="false" customHeight="true" outlineLevel="0" collapsed="false">
      <c r="A3058" s="19" t="n">
        <v>46127</v>
      </c>
      <c r="B3058" s="1" t="s">
        <v>497</v>
      </c>
      <c r="C3058" s="1" t="s">
        <v>164</v>
      </c>
      <c r="D3058" s="1" t="n">
        <v>17</v>
      </c>
      <c r="E3058" s="1" t="s">
        <v>10</v>
      </c>
      <c r="F3058" s="1" t="s">
        <v>492</v>
      </c>
      <c r="G3058" s="1" t="s">
        <v>493</v>
      </c>
      <c r="H3058" s="20" t="n">
        <v>1300</v>
      </c>
      <c r="I3058" s="21" t="n">
        <v>23.17</v>
      </c>
      <c r="J3058" s="20" t="n">
        <f aca="false">H3058*I3058</f>
        <v>30121</v>
      </c>
      <c r="K3058" s="22" t="n">
        <v>1.67</v>
      </c>
      <c r="L3058" s="23" t="n">
        <f aca="false">H3058*K3058</f>
        <v>2171</v>
      </c>
      <c r="M3058" s="23" t="n">
        <v>2500</v>
      </c>
      <c r="N3058" s="24" t="n">
        <f aca="false">L3058-M3058</f>
        <v>-329</v>
      </c>
      <c r="O3058" s="25" t="n">
        <f aca="false">IF(L3058&gt;=M3058,1,0)</f>
        <v>0</v>
      </c>
      <c r="P3058" s="26" t="n">
        <v>0.6034</v>
      </c>
      <c r="Q3058" s="26" t="n">
        <v>0.0623</v>
      </c>
      <c r="R3058" s="25" t="n">
        <v>80</v>
      </c>
      <c r="S3058" s="21" t="n">
        <v>10</v>
      </c>
    </row>
    <row r="3059" customFormat="false" ht="15" hidden="false" customHeight="true" outlineLevel="0" collapsed="false">
      <c r="A3059" s="19" t="n">
        <v>46127</v>
      </c>
      <c r="B3059" s="1" t="s">
        <v>497</v>
      </c>
      <c r="C3059" s="1" t="s">
        <v>164</v>
      </c>
      <c r="D3059" s="1" t="n">
        <v>18</v>
      </c>
      <c r="E3059" s="1" t="s">
        <v>522</v>
      </c>
      <c r="F3059" s="1" t="s">
        <v>523</v>
      </c>
      <c r="G3059" s="1" t="s">
        <v>527</v>
      </c>
      <c r="H3059" s="20" t="n">
        <v>2000</v>
      </c>
      <c r="I3059" s="21" t="n">
        <v>12.93</v>
      </c>
      <c r="J3059" s="20" t="n">
        <f aca="false">H3059*I3059</f>
        <v>25860</v>
      </c>
      <c r="K3059" s="22" t="n">
        <v>0.95</v>
      </c>
      <c r="L3059" s="23" t="n">
        <f aca="false">H3059*K3059</f>
        <v>1900</v>
      </c>
      <c r="M3059" s="23" t="n">
        <v>2500</v>
      </c>
      <c r="N3059" s="24" t="n">
        <f aca="false">L3059-M3059</f>
        <v>-600</v>
      </c>
      <c r="O3059" s="25" t="n">
        <f aca="false">IF(L3059&gt;=M3059,1,0)</f>
        <v>0</v>
      </c>
      <c r="P3059" s="26" t="n">
        <v>0.5314</v>
      </c>
      <c r="Q3059" s="26" t="n">
        <v>0.0846</v>
      </c>
      <c r="R3059" s="25" t="n">
        <v>77</v>
      </c>
      <c r="S3059" s="21" t="n">
        <v>10</v>
      </c>
    </row>
    <row r="3060" customFormat="false" ht="15" hidden="false" customHeight="true" outlineLevel="0" collapsed="false">
      <c r="A3060" s="19" t="n">
        <v>46127</v>
      </c>
      <c r="B3060" s="1" t="s">
        <v>497</v>
      </c>
      <c r="C3060" s="1" t="s">
        <v>164</v>
      </c>
      <c r="D3060" s="1" t="n">
        <v>19</v>
      </c>
      <c r="E3060" s="1" t="s">
        <v>10</v>
      </c>
      <c r="F3060" s="1" t="s">
        <v>167</v>
      </c>
      <c r="G3060" s="1" t="s">
        <v>208</v>
      </c>
      <c r="H3060" s="20" t="n">
        <v>2600</v>
      </c>
      <c r="I3060" s="21" t="n">
        <v>19.05</v>
      </c>
      <c r="J3060" s="20" t="n">
        <f aca="false">H3060*I3060</f>
        <v>49530</v>
      </c>
      <c r="K3060" s="22" t="n">
        <v>1.83</v>
      </c>
      <c r="L3060" s="23" t="n">
        <f aca="false">H3060*K3060</f>
        <v>4758</v>
      </c>
      <c r="M3060" s="23" t="n">
        <v>2500</v>
      </c>
      <c r="N3060" s="24" t="n">
        <f aca="false">L3060-M3060</f>
        <v>2258</v>
      </c>
      <c r="O3060" s="25" t="n">
        <f aca="false">IF(L3060&gt;=M3060,1,0)</f>
        <v>1</v>
      </c>
      <c r="P3060" s="26" t="n">
        <v>0.9827</v>
      </c>
      <c r="Q3060" s="26" t="n">
        <v>0.0639</v>
      </c>
      <c r="R3060" s="25" t="n">
        <v>82</v>
      </c>
      <c r="S3060" s="21" t="n">
        <v>10</v>
      </c>
    </row>
    <row r="3061" customFormat="false" ht="15" hidden="false" customHeight="true" outlineLevel="0" collapsed="false">
      <c r="A3061" s="19" t="n">
        <v>46127</v>
      </c>
      <c r="B3061" s="1" t="s">
        <v>497</v>
      </c>
      <c r="C3061" s="1" t="s">
        <v>164</v>
      </c>
      <c r="D3061" s="1" t="n">
        <v>20</v>
      </c>
      <c r="E3061" s="1" t="s">
        <v>16</v>
      </c>
      <c r="F3061" s="1" t="s">
        <v>502</v>
      </c>
      <c r="G3061" s="1" t="s">
        <v>508</v>
      </c>
      <c r="H3061" s="20" t="n">
        <v>1300</v>
      </c>
      <c r="I3061" s="21" t="n">
        <v>18.16</v>
      </c>
      <c r="J3061" s="20" t="n">
        <f aca="false">H3061*I3061</f>
        <v>23608</v>
      </c>
      <c r="K3061" s="22" t="n">
        <v>1.48</v>
      </c>
      <c r="L3061" s="23" t="n">
        <f aca="false">H3061*K3061</f>
        <v>1924</v>
      </c>
      <c r="M3061" s="23" t="n">
        <v>2500</v>
      </c>
      <c r="N3061" s="24" t="n">
        <f aca="false">L3061-M3061</f>
        <v>-576</v>
      </c>
      <c r="O3061" s="25" t="n">
        <f aca="false">IF(L3061&gt;=M3061,1,0)</f>
        <v>0</v>
      </c>
      <c r="P3061" s="26" t="n">
        <v>0.5246</v>
      </c>
      <c r="Q3061" s="26" t="n">
        <v>0.0827</v>
      </c>
      <c r="R3061" s="25" t="n">
        <v>73</v>
      </c>
      <c r="S3061" s="21" t="n">
        <v>10</v>
      </c>
    </row>
    <row r="3062" customFormat="false" ht="15" hidden="false" customHeight="true" outlineLevel="0" collapsed="false">
      <c r="A3062" s="19" t="n">
        <v>46127</v>
      </c>
      <c r="B3062" s="1" t="s">
        <v>497</v>
      </c>
      <c r="C3062" s="1" t="s">
        <v>164</v>
      </c>
      <c r="D3062" s="1" t="n">
        <v>21</v>
      </c>
      <c r="E3062" s="1" t="s">
        <v>16</v>
      </c>
      <c r="F3062" s="1" t="s">
        <v>502</v>
      </c>
      <c r="G3062" s="1" t="s">
        <v>508</v>
      </c>
      <c r="H3062" s="20" t="n">
        <v>1800</v>
      </c>
      <c r="I3062" s="21" t="n">
        <v>18.16</v>
      </c>
      <c r="J3062" s="20" t="n">
        <f aca="false">H3062*I3062</f>
        <v>32688</v>
      </c>
      <c r="K3062" s="22" t="n">
        <v>1.48</v>
      </c>
      <c r="L3062" s="23" t="n">
        <f aca="false">H3062*K3062</f>
        <v>2664</v>
      </c>
      <c r="M3062" s="23" t="n">
        <v>2500</v>
      </c>
      <c r="N3062" s="24" t="n">
        <f aca="false">L3062-M3062</f>
        <v>164</v>
      </c>
      <c r="O3062" s="25" t="n">
        <f aca="false">IF(L3062&gt;=M3062,1,0)</f>
        <v>1</v>
      </c>
      <c r="P3062" s="26" t="n">
        <v>0.7112</v>
      </c>
      <c r="Q3062" s="26" t="n">
        <v>0.0865</v>
      </c>
      <c r="R3062" s="25" t="n">
        <v>75</v>
      </c>
      <c r="S3062" s="21" t="n">
        <v>10</v>
      </c>
    </row>
    <row r="3063" customFormat="false" ht="15" hidden="false" customHeight="true" outlineLevel="0" collapsed="false">
      <c r="A3063" s="19" t="n">
        <v>46127</v>
      </c>
      <c r="B3063" s="1" t="s">
        <v>497</v>
      </c>
      <c r="C3063" s="1" t="s">
        <v>164</v>
      </c>
      <c r="D3063" s="1" t="n">
        <v>22</v>
      </c>
      <c r="E3063" s="1" t="s">
        <v>10</v>
      </c>
      <c r="F3063" s="1" t="s">
        <v>492</v>
      </c>
      <c r="G3063" s="1" t="s">
        <v>493</v>
      </c>
      <c r="H3063" s="20" t="n">
        <v>1500</v>
      </c>
      <c r="I3063" s="21" t="n">
        <v>23.17</v>
      </c>
      <c r="J3063" s="20" t="n">
        <f aca="false">H3063*I3063</f>
        <v>34755</v>
      </c>
      <c r="K3063" s="22" t="n">
        <v>1.67</v>
      </c>
      <c r="L3063" s="23" t="n">
        <f aca="false">H3063*K3063</f>
        <v>2505</v>
      </c>
      <c r="M3063" s="23" t="n">
        <v>2500</v>
      </c>
      <c r="N3063" s="24" t="n">
        <f aca="false">L3063-M3063</f>
        <v>5</v>
      </c>
      <c r="O3063" s="25" t="n">
        <f aca="false">IF(L3063&gt;=M3063,1,0)</f>
        <v>1</v>
      </c>
      <c r="P3063" s="26" t="n">
        <v>0.7295</v>
      </c>
      <c r="Q3063" s="26" t="n">
        <v>0.0903</v>
      </c>
      <c r="R3063" s="25" t="n">
        <v>78</v>
      </c>
      <c r="S3063" s="21" t="n">
        <v>10</v>
      </c>
    </row>
    <row r="3064" customFormat="false" ht="15" hidden="false" customHeight="true" outlineLevel="0" collapsed="false">
      <c r="A3064" s="19" t="n">
        <v>46127</v>
      </c>
      <c r="B3064" s="1" t="s">
        <v>497</v>
      </c>
      <c r="C3064" s="1" t="s">
        <v>164</v>
      </c>
      <c r="D3064" s="1" t="n">
        <v>23</v>
      </c>
      <c r="E3064" s="1" t="s">
        <v>22</v>
      </c>
      <c r="F3064" s="1" t="s">
        <v>304</v>
      </c>
      <c r="G3064" s="1" t="s">
        <v>375</v>
      </c>
      <c r="H3064" s="20" t="n">
        <v>1800</v>
      </c>
      <c r="I3064" s="21" t="n">
        <v>18.15</v>
      </c>
      <c r="J3064" s="20" t="n">
        <f aca="false">H3064*I3064</f>
        <v>32670</v>
      </c>
      <c r="K3064" s="22" t="n">
        <v>1.1</v>
      </c>
      <c r="L3064" s="23" t="n">
        <f aca="false">H3064*K3064</f>
        <v>1980</v>
      </c>
      <c r="M3064" s="23" t="n">
        <v>2500</v>
      </c>
      <c r="N3064" s="24" t="n">
        <f aca="false">L3064-M3064</f>
        <v>-520</v>
      </c>
      <c r="O3064" s="25" t="n">
        <f aca="false">IF(L3064&gt;=M3064,1,0)</f>
        <v>0</v>
      </c>
      <c r="P3064" s="26" t="n">
        <v>0.7008</v>
      </c>
      <c r="Q3064" s="26" t="n">
        <v>0.0727</v>
      </c>
      <c r="R3064" s="25" t="n">
        <v>77</v>
      </c>
      <c r="S3064" s="21" t="n">
        <v>10</v>
      </c>
    </row>
    <row r="3065" customFormat="false" ht="15" hidden="false" customHeight="true" outlineLevel="0" collapsed="false">
      <c r="A3065" s="19" t="n">
        <v>46127</v>
      </c>
      <c r="B3065" s="1" t="s">
        <v>497</v>
      </c>
      <c r="C3065" s="1" t="s">
        <v>164</v>
      </c>
      <c r="D3065" s="1" t="n">
        <v>24</v>
      </c>
      <c r="E3065" s="1" t="s">
        <v>22</v>
      </c>
      <c r="F3065" s="1" t="s">
        <v>354</v>
      </c>
      <c r="G3065" s="1" t="s">
        <v>375</v>
      </c>
      <c r="H3065" s="20" t="n">
        <v>1000</v>
      </c>
      <c r="I3065" s="21" t="n">
        <v>20.12</v>
      </c>
      <c r="J3065" s="20" t="n">
        <f aca="false">H3065*I3065</f>
        <v>20120</v>
      </c>
      <c r="K3065" s="22" t="n">
        <v>1.15</v>
      </c>
      <c r="L3065" s="23" t="n">
        <f aca="false">H3065*K3065</f>
        <v>1150</v>
      </c>
      <c r="M3065" s="23" t="n">
        <v>2500</v>
      </c>
      <c r="N3065" s="24" t="n">
        <f aca="false">L3065-M3065</f>
        <v>-1350</v>
      </c>
      <c r="O3065" s="25" t="n">
        <f aca="false">IF(L3065&gt;=M3065,1,0)</f>
        <v>0</v>
      </c>
      <c r="P3065" s="26" t="n">
        <v>0.4245</v>
      </c>
      <c r="Q3065" s="26" t="n">
        <v>0.0825</v>
      </c>
      <c r="R3065" s="25" t="n">
        <v>77</v>
      </c>
      <c r="S3065" s="21" t="n">
        <v>10</v>
      </c>
    </row>
    <row r="3066" customFormat="false" ht="15" hidden="false" customHeight="true" outlineLevel="0" collapsed="false">
      <c r="A3066" s="19" t="n">
        <v>46127</v>
      </c>
      <c r="B3066" s="1" t="s">
        <v>497</v>
      </c>
      <c r="C3066" s="1" t="s">
        <v>164</v>
      </c>
      <c r="D3066" s="1" t="n">
        <v>25</v>
      </c>
      <c r="E3066" s="1" t="s">
        <v>16</v>
      </c>
      <c r="F3066" s="1" t="s">
        <v>229</v>
      </c>
      <c r="G3066" s="1" t="s">
        <v>518</v>
      </c>
      <c r="H3066" s="20" t="n">
        <v>900</v>
      </c>
      <c r="I3066" s="21" t="n">
        <v>38.07</v>
      </c>
      <c r="J3066" s="20" t="n">
        <f aca="false">H3066*I3066</f>
        <v>34263</v>
      </c>
      <c r="K3066" s="22" t="n">
        <v>3.5</v>
      </c>
      <c r="L3066" s="23" t="n">
        <f aca="false">H3066*K3066</f>
        <v>3150</v>
      </c>
      <c r="M3066" s="23" t="n">
        <v>2500</v>
      </c>
      <c r="N3066" s="24" t="n">
        <f aca="false">L3066-M3066</f>
        <v>650</v>
      </c>
      <c r="O3066" s="25" t="n">
        <f aca="false">IF(L3066&gt;=M3066,1,0)</f>
        <v>1</v>
      </c>
      <c r="P3066" s="26" t="n">
        <v>0.6324</v>
      </c>
      <c r="Q3066" s="26" t="n">
        <v>0.1011</v>
      </c>
      <c r="R3066" s="25" t="n">
        <v>89</v>
      </c>
      <c r="S3066" s="21" t="n">
        <v>10</v>
      </c>
    </row>
    <row r="3067" customFormat="false" ht="15" hidden="false" customHeight="true" outlineLevel="0" collapsed="false">
      <c r="A3067" s="19" t="n">
        <v>46127</v>
      </c>
      <c r="B3067" s="1" t="s">
        <v>497</v>
      </c>
      <c r="C3067" s="1" t="s">
        <v>164</v>
      </c>
      <c r="D3067" s="1" t="n">
        <v>26</v>
      </c>
      <c r="E3067" s="1" t="s">
        <v>16</v>
      </c>
      <c r="F3067" s="1" t="s">
        <v>502</v>
      </c>
      <c r="G3067" s="1" t="s">
        <v>508</v>
      </c>
      <c r="H3067" s="20" t="n">
        <v>1900</v>
      </c>
      <c r="I3067" s="21" t="n">
        <v>18.16</v>
      </c>
      <c r="J3067" s="20" t="n">
        <f aca="false">H3067*I3067</f>
        <v>34504</v>
      </c>
      <c r="K3067" s="22" t="n">
        <v>1.48</v>
      </c>
      <c r="L3067" s="23" t="n">
        <f aca="false">H3067*K3067</f>
        <v>2812</v>
      </c>
      <c r="M3067" s="23" t="n">
        <v>2500</v>
      </c>
      <c r="N3067" s="24" t="n">
        <f aca="false">L3067-M3067</f>
        <v>312</v>
      </c>
      <c r="O3067" s="25" t="n">
        <f aca="false">IF(L3067&gt;=M3067,1,0)</f>
        <v>1</v>
      </c>
      <c r="P3067" s="26" t="n">
        <v>0.7363</v>
      </c>
      <c r="Q3067" s="26" t="n">
        <v>0.0822</v>
      </c>
      <c r="R3067" s="25" t="n">
        <v>78</v>
      </c>
      <c r="S3067" s="21" t="n">
        <v>10</v>
      </c>
    </row>
    <row r="3068" customFormat="false" ht="15" hidden="false" customHeight="true" outlineLevel="0" collapsed="false">
      <c r="A3068" s="19" t="n">
        <v>46127</v>
      </c>
      <c r="B3068" s="1" t="s">
        <v>497</v>
      </c>
      <c r="C3068" s="1" t="s">
        <v>164</v>
      </c>
      <c r="D3068" s="1" t="n">
        <v>27</v>
      </c>
      <c r="E3068" s="1" t="s">
        <v>219</v>
      </c>
      <c r="F3068" s="1" t="s">
        <v>505</v>
      </c>
      <c r="G3068" s="1" t="s">
        <v>506</v>
      </c>
      <c r="H3068" s="20" t="n">
        <v>2200</v>
      </c>
      <c r="I3068" s="21" t="n">
        <v>10.96</v>
      </c>
      <c r="J3068" s="20" t="n">
        <f aca="false">H3068*I3068</f>
        <v>24112</v>
      </c>
      <c r="K3068" s="22" t="n">
        <v>1</v>
      </c>
      <c r="L3068" s="23" t="n">
        <f aca="false">H3068*K3068</f>
        <v>2200</v>
      </c>
      <c r="M3068" s="23" t="n">
        <v>2500</v>
      </c>
      <c r="N3068" s="24" t="n">
        <f aca="false">L3068-M3068</f>
        <v>-300</v>
      </c>
      <c r="O3068" s="25" t="n">
        <f aca="false">IF(L3068&gt;=M3068,1,0)</f>
        <v>0</v>
      </c>
      <c r="P3068" s="26" t="n">
        <v>0.6052</v>
      </c>
      <c r="Q3068" s="26" t="n">
        <v>0.139</v>
      </c>
      <c r="R3068" s="25" t="n">
        <v>66</v>
      </c>
      <c r="S3068" s="21" t="n">
        <v>10</v>
      </c>
    </row>
    <row r="3069" customFormat="false" ht="15" hidden="false" customHeight="true" outlineLevel="0" collapsed="false">
      <c r="A3069" s="19" t="n">
        <v>46127</v>
      </c>
      <c r="B3069" s="1" t="s">
        <v>497</v>
      </c>
      <c r="C3069" s="1" t="s">
        <v>164</v>
      </c>
      <c r="D3069" s="1" t="n">
        <v>28</v>
      </c>
      <c r="E3069" s="1" t="s">
        <v>16</v>
      </c>
      <c r="F3069" s="1" t="s">
        <v>502</v>
      </c>
      <c r="G3069" s="1" t="s">
        <v>508</v>
      </c>
      <c r="H3069" s="20" t="n">
        <v>1900</v>
      </c>
      <c r="I3069" s="21" t="n">
        <v>18.16</v>
      </c>
      <c r="J3069" s="20" t="n">
        <f aca="false">H3069*I3069</f>
        <v>34504</v>
      </c>
      <c r="K3069" s="22" t="n">
        <v>1.48</v>
      </c>
      <c r="L3069" s="23" t="n">
        <f aca="false">H3069*K3069</f>
        <v>2812</v>
      </c>
      <c r="M3069" s="23" t="n">
        <v>2500</v>
      </c>
      <c r="N3069" s="24" t="n">
        <f aca="false">L3069-M3069</f>
        <v>312</v>
      </c>
      <c r="O3069" s="25" t="n">
        <f aca="false">IF(L3069&gt;=M3069,1,0)</f>
        <v>1</v>
      </c>
      <c r="P3069" s="26" t="n">
        <v>0.7373</v>
      </c>
      <c r="Q3069" s="26" t="n">
        <v>0.0836</v>
      </c>
      <c r="R3069" s="25" t="n">
        <v>79</v>
      </c>
      <c r="S3069" s="21" t="n">
        <v>10</v>
      </c>
    </row>
    <row r="3070" customFormat="false" ht="15" hidden="false" customHeight="true" outlineLevel="0" collapsed="false">
      <c r="A3070" s="19" t="n">
        <v>46127</v>
      </c>
      <c r="B3070" s="1" t="s">
        <v>497</v>
      </c>
      <c r="C3070" s="1" t="s">
        <v>164</v>
      </c>
      <c r="D3070" s="1" t="n">
        <v>29</v>
      </c>
      <c r="E3070" s="1" t="s">
        <v>176</v>
      </c>
      <c r="F3070" s="1" t="s">
        <v>528</v>
      </c>
      <c r="G3070" s="1" t="s">
        <v>529</v>
      </c>
      <c r="H3070" s="20" t="n">
        <v>1650</v>
      </c>
      <c r="I3070" s="21" t="n">
        <v>20.05</v>
      </c>
      <c r="J3070" s="20" t="n">
        <f aca="false">H3070*I3070</f>
        <v>33082.5</v>
      </c>
      <c r="K3070" s="22" t="n">
        <v>1.5</v>
      </c>
      <c r="L3070" s="23" t="n">
        <f aca="false">H3070*K3070</f>
        <v>2475</v>
      </c>
      <c r="M3070" s="23" t="n">
        <v>2500</v>
      </c>
      <c r="N3070" s="24" t="n">
        <f aca="false">L3070-M3070</f>
        <v>-25</v>
      </c>
      <c r="O3070" s="25" t="n">
        <f aca="false">IF(L3070&gt;=M3070,1,0)</f>
        <v>0</v>
      </c>
      <c r="P3070" s="26" t="n">
        <v>0.7595</v>
      </c>
      <c r="Q3070" s="26" t="n">
        <v>0.105</v>
      </c>
      <c r="R3070" s="25" t="n">
        <v>75</v>
      </c>
      <c r="S3070" s="21" t="n">
        <v>10</v>
      </c>
    </row>
    <row r="3071" customFormat="false" ht="15" hidden="false" customHeight="true" outlineLevel="0" collapsed="false">
      <c r="A3071" s="19" t="n">
        <v>46127</v>
      </c>
      <c r="B3071" s="1" t="s">
        <v>497</v>
      </c>
      <c r="C3071" s="1" t="s">
        <v>164</v>
      </c>
      <c r="D3071" s="1" t="n">
        <v>30</v>
      </c>
      <c r="E3071" s="1" t="s">
        <v>10</v>
      </c>
      <c r="F3071" s="1" t="s">
        <v>207</v>
      </c>
      <c r="G3071" s="1" t="s">
        <v>208</v>
      </c>
      <c r="H3071" s="20" t="n">
        <v>2150</v>
      </c>
      <c r="I3071" s="21" t="n">
        <v>22.05</v>
      </c>
      <c r="J3071" s="20" t="n">
        <f aca="false">H3071*I3071</f>
        <v>47407.5</v>
      </c>
      <c r="K3071" s="22" t="n">
        <v>1.83</v>
      </c>
      <c r="L3071" s="23" t="n">
        <f aca="false">H3071*K3071</f>
        <v>3934.5</v>
      </c>
      <c r="M3071" s="23" t="n">
        <v>2500</v>
      </c>
      <c r="N3071" s="24" t="n">
        <f aca="false">L3071-M3071</f>
        <v>1434.5</v>
      </c>
      <c r="O3071" s="25" t="n">
        <f aca="false">IF(L3071&gt;=M3071,1,0)</f>
        <v>1</v>
      </c>
      <c r="P3071" s="26" t="n">
        <v>1.0156</v>
      </c>
      <c r="Q3071" s="26" t="n">
        <v>0.0905</v>
      </c>
      <c r="R3071" s="25" t="n">
        <v>77</v>
      </c>
      <c r="S3071" s="21" t="n">
        <v>10</v>
      </c>
    </row>
    <row r="3072" customFormat="false" ht="15" hidden="false" customHeight="true" outlineLevel="0" collapsed="false">
      <c r="A3072" s="19" t="n">
        <v>46127</v>
      </c>
      <c r="B3072" s="1" t="s">
        <v>497</v>
      </c>
      <c r="C3072" s="1" t="s">
        <v>164</v>
      </c>
      <c r="D3072" s="1" t="n">
        <v>31</v>
      </c>
      <c r="E3072" s="1" t="s">
        <v>219</v>
      </c>
      <c r="F3072" s="1" t="s">
        <v>505</v>
      </c>
      <c r="G3072" s="1" t="s">
        <v>506</v>
      </c>
      <c r="H3072" s="20" t="n">
        <v>2500</v>
      </c>
      <c r="I3072" s="21" t="n">
        <v>10.96</v>
      </c>
      <c r="J3072" s="20" t="n">
        <f aca="false">H3072*I3072</f>
        <v>27400</v>
      </c>
      <c r="K3072" s="22" t="n">
        <v>1</v>
      </c>
      <c r="L3072" s="23" t="n">
        <f aca="false">H3072*K3072</f>
        <v>2500</v>
      </c>
      <c r="M3072" s="23" t="n">
        <v>2500</v>
      </c>
      <c r="N3072" s="24" t="n">
        <f aca="false">L3072-M3072</f>
        <v>0</v>
      </c>
      <c r="O3072" s="25" t="n">
        <f aca="false">IF(L3072&gt;=M3072,1,0)</f>
        <v>1</v>
      </c>
      <c r="P3072" s="26" t="n">
        <v>0.7307</v>
      </c>
      <c r="Q3072" s="26" t="n">
        <v>0.0976</v>
      </c>
      <c r="R3072" s="25" t="n">
        <v>63</v>
      </c>
      <c r="S3072" s="21" t="n">
        <v>10</v>
      </c>
    </row>
    <row r="3073" customFormat="false" ht="15" hidden="false" customHeight="true" outlineLevel="0" collapsed="false">
      <c r="A3073" s="19" t="n">
        <v>46127</v>
      </c>
      <c r="B3073" s="1" t="s">
        <v>497</v>
      </c>
      <c r="C3073" s="1" t="s">
        <v>164</v>
      </c>
      <c r="D3073" s="1" t="n">
        <v>32</v>
      </c>
      <c r="E3073" s="1" t="s">
        <v>16</v>
      </c>
      <c r="F3073" s="1" t="s">
        <v>502</v>
      </c>
      <c r="G3073" s="1" t="s">
        <v>508</v>
      </c>
      <c r="H3073" s="20" t="n">
        <v>1900</v>
      </c>
      <c r="I3073" s="21" t="n">
        <v>18.16</v>
      </c>
      <c r="J3073" s="20" t="n">
        <f aca="false">H3073*I3073</f>
        <v>34504</v>
      </c>
      <c r="K3073" s="22" t="n">
        <v>1.48</v>
      </c>
      <c r="L3073" s="23" t="n">
        <f aca="false">H3073*K3073</f>
        <v>2812</v>
      </c>
      <c r="M3073" s="23" t="n">
        <v>2500</v>
      </c>
      <c r="N3073" s="24" t="n">
        <f aca="false">L3073-M3073</f>
        <v>312</v>
      </c>
      <c r="O3073" s="25" t="n">
        <f aca="false">IF(L3073&gt;=M3073,1,0)</f>
        <v>1</v>
      </c>
      <c r="P3073" s="26" t="n">
        <v>0.7577</v>
      </c>
      <c r="Q3073" s="26" t="n">
        <v>0.0777</v>
      </c>
      <c r="R3073" s="25" t="n">
        <v>77</v>
      </c>
      <c r="S3073" s="21" t="n">
        <v>10</v>
      </c>
    </row>
    <row r="3074" customFormat="false" ht="15" hidden="false" customHeight="true" outlineLevel="0" collapsed="false">
      <c r="A3074" s="19" t="n">
        <v>46127</v>
      </c>
      <c r="B3074" s="1" t="s">
        <v>497</v>
      </c>
      <c r="C3074" s="1" t="s">
        <v>190</v>
      </c>
      <c r="D3074" s="1" t="n">
        <v>33</v>
      </c>
      <c r="E3074" s="1" t="s">
        <v>530</v>
      </c>
      <c r="F3074" s="1" t="s">
        <v>531</v>
      </c>
      <c r="G3074" s="1" t="s">
        <v>532</v>
      </c>
      <c r="H3074" s="20" t="n">
        <v>1000</v>
      </c>
      <c r="I3074" s="21" t="n">
        <v>24.11</v>
      </c>
      <c r="J3074" s="20" t="n">
        <f aca="false">H3074*I3074</f>
        <v>24110</v>
      </c>
      <c r="K3074" s="22" t="n">
        <v>2.5</v>
      </c>
      <c r="L3074" s="23" t="n">
        <f aca="false">H3074*K3074</f>
        <v>2500</v>
      </c>
      <c r="M3074" s="23" t="n">
        <v>2500</v>
      </c>
      <c r="N3074" s="24" t="n">
        <f aca="false">L3074-M3074</f>
        <v>0</v>
      </c>
      <c r="O3074" s="25" t="n">
        <f aca="false">IF(L3074&gt;=M3074,1,0)</f>
        <v>1</v>
      </c>
      <c r="P3074" s="26" t="n">
        <v>0.591209588826114</v>
      </c>
      <c r="Q3074" s="26" t="n">
        <v>0.116577540106952</v>
      </c>
      <c r="R3074" s="25" t="n">
        <v>67</v>
      </c>
      <c r="S3074" s="21" t="n">
        <v>8.84</v>
      </c>
    </row>
    <row r="3075" customFormat="false" ht="15" hidden="false" customHeight="true" outlineLevel="0" collapsed="false">
      <c r="A3075" s="19" t="n">
        <v>46127</v>
      </c>
      <c r="B3075" s="1" t="s">
        <v>497</v>
      </c>
      <c r="C3075" s="1" t="s">
        <v>190</v>
      </c>
      <c r="D3075" s="1" t="n">
        <v>34</v>
      </c>
      <c r="E3075" s="1" t="s">
        <v>16</v>
      </c>
      <c r="F3075" s="1" t="s">
        <v>300</v>
      </c>
      <c r="G3075" s="1" t="s">
        <v>260</v>
      </c>
      <c r="H3075" s="20" t="n">
        <v>1700</v>
      </c>
      <c r="I3075" s="21" t="n">
        <v>16.66</v>
      </c>
      <c r="J3075" s="20" t="n">
        <f aca="false">H3075*I3075</f>
        <v>28322</v>
      </c>
      <c r="K3075" s="22" t="n">
        <v>1.4</v>
      </c>
      <c r="L3075" s="23" t="n">
        <f aca="false">H3075*K3075</f>
        <v>2380</v>
      </c>
      <c r="M3075" s="23" t="n">
        <v>2500</v>
      </c>
      <c r="N3075" s="24" t="n">
        <f aca="false">L3075-M3075</f>
        <v>-120</v>
      </c>
      <c r="O3075" s="25" t="n">
        <f aca="false">IF(L3075&gt;=M3075,1,0)</f>
        <v>0</v>
      </c>
      <c r="P3075" s="26" t="n">
        <v>0.807431400776513</v>
      </c>
      <c r="Q3075" s="26" t="n">
        <v>0.0998931623931624</v>
      </c>
      <c r="R3075" s="25" t="n">
        <v>78</v>
      </c>
      <c r="S3075" s="21" t="n">
        <v>8.84</v>
      </c>
    </row>
    <row r="3076" customFormat="false" ht="15" hidden="false" customHeight="true" outlineLevel="0" collapsed="false">
      <c r="A3076" s="19" t="n">
        <v>46127</v>
      </c>
      <c r="B3076" s="1" t="s">
        <v>497</v>
      </c>
      <c r="C3076" s="1" t="s">
        <v>190</v>
      </c>
      <c r="D3076" s="1" t="n">
        <v>35</v>
      </c>
      <c r="E3076" s="1" t="s">
        <v>16</v>
      </c>
      <c r="F3076" s="1" t="s">
        <v>300</v>
      </c>
      <c r="G3076" s="1" t="s">
        <v>260</v>
      </c>
      <c r="H3076" s="20" t="n">
        <v>1900</v>
      </c>
      <c r="I3076" s="21" t="n">
        <v>16.66</v>
      </c>
      <c r="J3076" s="20" t="n">
        <f aca="false">H3076*I3076</f>
        <v>31654</v>
      </c>
      <c r="K3076" s="22" t="n">
        <v>1.4</v>
      </c>
      <c r="L3076" s="23" t="n">
        <f aca="false">H3076*K3076</f>
        <v>2660</v>
      </c>
      <c r="M3076" s="23" t="n">
        <v>2500</v>
      </c>
      <c r="N3076" s="24" t="n">
        <f aca="false">L3076-M3076</f>
        <v>160</v>
      </c>
      <c r="O3076" s="25" t="n">
        <f aca="false">IF(L3076&gt;=M3076,1,0)</f>
        <v>1</v>
      </c>
      <c r="P3076" s="26" t="n">
        <v>0.864920104050539</v>
      </c>
      <c r="Q3076" s="26" t="n">
        <v>0.080188679245283</v>
      </c>
      <c r="R3076" s="25" t="n">
        <v>75</v>
      </c>
      <c r="S3076" s="21" t="n">
        <v>8.84</v>
      </c>
    </row>
    <row r="3077" customFormat="false" ht="15" hidden="false" customHeight="true" outlineLevel="0" collapsed="false">
      <c r="A3077" s="19" t="n">
        <v>46127</v>
      </c>
      <c r="B3077" s="1" t="s">
        <v>497</v>
      </c>
      <c r="C3077" s="1" t="s">
        <v>190</v>
      </c>
      <c r="D3077" s="1" t="n">
        <v>36</v>
      </c>
      <c r="E3077" s="1" t="s">
        <v>16</v>
      </c>
      <c r="F3077" s="1" t="s">
        <v>430</v>
      </c>
      <c r="G3077" s="1" t="s">
        <v>260</v>
      </c>
      <c r="H3077" s="20" t="n">
        <v>1300</v>
      </c>
      <c r="I3077" s="21" t="n">
        <v>17.1</v>
      </c>
      <c r="J3077" s="20" t="n">
        <f aca="false">H3077*I3077</f>
        <v>22230</v>
      </c>
      <c r="K3077" s="22" t="n">
        <v>1.51</v>
      </c>
      <c r="L3077" s="23" t="n">
        <f aca="false">H3077*K3077</f>
        <v>1963</v>
      </c>
      <c r="M3077" s="23" t="n">
        <v>2500</v>
      </c>
      <c r="N3077" s="24" t="n">
        <f aca="false">L3077-M3077</f>
        <v>-537</v>
      </c>
      <c r="O3077" s="25" t="n">
        <f aca="false">IF(L3077&gt;=M3077,1,0)</f>
        <v>0</v>
      </c>
      <c r="P3077" s="26" t="n">
        <v>0.68071580803998</v>
      </c>
      <c r="Q3077" s="26" t="n">
        <v>0.134909596662031</v>
      </c>
      <c r="R3077" s="25" t="n">
        <v>67</v>
      </c>
      <c r="S3077" s="21" t="n">
        <v>8.84</v>
      </c>
    </row>
    <row r="3078" customFormat="false" ht="15" hidden="false" customHeight="true" outlineLevel="0" collapsed="false">
      <c r="A3078" s="19" t="n">
        <v>46127</v>
      </c>
      <c r="B3078" s="1" t="s">
        <v>497</v>
      </c>
      <c r="C3078" s="1" t="s">
        <v>190</v>
      </c>
      <c r="D3078" s="1" t="n">
        <v>37</v>
      </c>
      <c r="E3078" s="1" t="s">
        <v>16</v>
      </c>
      <c r="F3078" s="1" t="s">
        <v>300</v>
      </c>
      <c r="G3078" s="1" t="s">
        <v>260</v>
      </c>
      <c r="H3078" s="20" t="n">
        <v>1700</v>
      </c>
      <c r="I3078" s="21" t="n">
        <v>16.66</v>
      </c>
      <c r="J3078" s="20" t="n">
        <f aca="false">H3078*I3078</f>
        <v>28322</v>
      </c>
      <c r="K3078" s="22" t="n">
        <v>1.4</v>
      </c>
      <c r="L3078" s="23" t="n">
        <f aca="false">H3078*K3078</f>
        <v>2380</v>
      </c>
      <c r="M3078" s="23" t="n">
        <v>2500</v>
      </c>
      <c r="N3078" s="24" t="n">
        <f aca="false">L3078-M3078</f>
        <v>-120</v>
      </c>
      <c r="O3078" s="25" t="n">
        <f aca="false">IF(L3078&gt;=M3078,1,0)</f>
        <v>0</v>
      </c>
      <c r="P3078" s="26" t="n">
        <v>0.85056639323545</v>
      </c>
      <c r="Q3078" s="26" t="n">
        <v>0.0997183098591549</v>
      </c>
      <c r="R3078" s="25" t="n">
        <v>75</v>
      </c>
      <c r="S3078" s="21" t="n">
        <v>8.84</v>
      </c>
    </row>
    <row r="3079" customFormat="false" ht="15" hidden="false" customHeight="true" outlineLevel="0" collapsed="false">
      <c r="A3079" s="19" t="n">
        <v>46127</v>
      </c>
      <c r="B3079" s="1" t="s">
        <v>497</v>
      </c>
      <c r="C3079" s="1" t="s">
        <v>190</v>
      </c>
      <c r="D3079" s="1" t="n">
        <v>38</v>
      </c>
      <c r="E3079" s="1" t="s">
        <v>16</v>
      </c>
      <c r="F3079" s="1" t="s">
        <v>300</v>
      </c>
      <c r="G3079" s="1" t="s">
        <v>260</v>
      </c>
      <c r="H3079" s="20" t="n">
        <v>1800</v>
      </c>
      <c r="I3079" s="21" t="n">
        <v>16.66</v>
      </c>
      <c r="J3079" s="20" t="n">
        <f aca="false">H3079*I3079</f>
        <v>29988</v>
      </c>
      <c r="K3079" s="22" t="n">
        <v>1.4</v>
      </c>
      <c r="L3079" s="23" t="n">
        <f aca="false">H3079*K3079</f>
        <v>2520</v>
      </c>
      <c r="M3079" s="23" t="n">
        <v>2500</v>
      </c>
      <c r="N3079" s="24" t="n">
        <f aca="false">L3079-M3079</f>
        <v>20</v>
      </c>
      <c r="O3079" s="25" t="n">
        <f aca="false">IF(L3079&gt;=M3079,1,0)</f>
        <v>1</v>
      </c>
      <c r="P3079" s="26" t="n">
        <v>0.833971658368441</v>
      </c>
      <c r="Q3079" s="26" t="n">
        <v>0.0931744312026002</v>
      </c>
      <c r="R3079" s="25" t="n">
        <v>82</v>
      </c>
      <c r="S3079" s="21" t="n">
        <v>8.84</v>
      </c>
    </row>
    <row r="3080" customFormat="false" ht="15" hidden="false" customHeight="true" outlineLevel="0" collapsed="false">
      <c r="A3080" s="19" t="n">
        <v>46128</v>
      </c>
      <c r="B3080" s="1" t="s">
        <v>497</v>
      </c>
      <c r="C3080" s="1" t="s">
        <v>138</v>
      </c>
      <c r="D3080" s="1" t="n">
        <v>1</v>
      </c>
      <c r="E3080" s="1" t="s">
        <v>13</v>
      </c>
      <c r="F3080" s="1" t="s">
        <v>262</v>
      </c>
      <c r="G3080" s="1" t="s">
        <v>149</v>
      </c>
      <c r="H3080" s="20" t="n">
        <v>1600</v>
      </c>
      <c r="I3080" s="21" t="n">
        <v>21.43</v>
      </c>
      <c r="J3080" s="20" t="n">
        <f aca="false">H3080*I3080</f>
        <v>34288</v>
      </c>
      <c r="K3080" s="22" t="n">
        <v>2.2</v>
      </c>
      <c r="L3080" s="23" t="n">
        <f aca="false">H3080*K3080</f>
        <v>3520</v>
      </c>
      <c r="M3080" s="23" t="n">
        <v>2500</v>
      </c>
      <c r="N3080" s="24" t="n">
        <f aca="false">L3080-M3080</f>
        <v>1020</v>
      </c>
      <c r="O3080" s="25" t="n">
        <f aca="false">IF(L3080&gt;=M3080,1,0)</f>
        <v>1</v>
      </c>
      <c r="P3080" s="26" t="n">
        <v>0.7441</v>
      </c>
      <c r="Q3080" s="26" t="n">
        <v>0.113</v>
      </c>
      <c r="R3080" s="25" t="n">
        <v>77</v>
      </c>
      <c r="S3080" s="21" t="n">
        <v>10</v>
      </c>
    </row>
    <row r="3081" customFormat="false" ht="15" hidden="false" customHeight="true" outlineLevel="0" collapsed="false">
      <c r="A3081" s="19" t="n">
        <v>46128</v>
      </c>
      <c r="B3081" s="1" t="s">
        <v>497</v>
      </c>
      <c r="C3081" s="1" t="s">
        <v>138</v>
      </c>
      <c r="D3081" s="1" t="n">
        <v>2</v>
      </c>
      <c r="E3081" s="1" t="s">
        <v>13</v>
      </c>
      <c r="F3081" s="1" t="s">
        <v>517</v>
      </c>
      <c r="G3081" s="1" t="s">
        <v>149</v>
      </c>
      <c r="H3081" s="20" t="n">
        <v>2550</v>
      </c>
      <c r="I3081" s="21" t="n">
        <v>12.5</v>
      </c>
      <c r="J3081" s="20" t="n">
        <f aca="false">H3081*I3081</f>
        <v>31875</v>
      </c>
      <c r="K3081" s="22" t="n">
        <v>1</v>
      </c>
      <c r="L3081" s="23" t="n">
        <f aca="false">H3081*K3081</f>
        <v>2550</v>
      </c>
      <c r="M3081" s="23" t="n">
        <v>2500</v>
      </c>
      <c r="N3081" s="24" t="n">
        <f aca="false">L3081-M3081</f>
        <v>50</v>
      </c>
      <c r="O3081" s="25" t="n">
        <f aca="false">IF(L3081&gt;=M3081,1,0)</f>
        <v>1</v>
      </c>
      <c r="P3081" s="26" t="n">
        <v>0.8148</v>
      </c>
      <c r="Q3081" s="26" t="n">
        <v>0.0723</v>
      </c>
      <c r="R3081" s="25" t="n">
        <v>66</v>
      </c>
      <c r="S3081" s="21" t="n">
        <v>10</v>
      </c>
    </row>
    <row r="3082" customFormat="false" ht="15" hidden="false" customHeight="true" outlineLevel="0" collapsed="false">
      <c r="A3082" s="19" t="n">
        <v>46128</v>
      </c>
      <c r="B3082" s="1" t="s">
        <v>497</v>
      </c>
      <c r="C3082" s="1" t="s">
        <v>138</v>
      </c>
      <c r="D3082" s="1" t="n">
        <v>3</v>
      </c>
      <c r="E3082" s="1" t="s">
        <v>13</v>
      </c>
      <c r="F3082" s="1" t="s">
        <v>282</v>
      </c>
      <c r="G3082" s="1" t="s">
        <v>149</v>
      </c>
      <c r="H3082" s="20" t="n">
        <v>1420</v>
      </c>
      <c r="I3082" s="21" t="n">
        <v>19.74</v>
      </c>
      <c r="J3082" s="20" t="n">
        <f aca="false">H3082*I3082</f>
        <v>28030.8</v>
      </c>
      <c r="K3082" s="22" t="n">
        <v>2.2</v>
      </c>
      <c r="L3082" s="23" t="n">
        <f aca="false">H3082*K3082</f>
        <v>3124</v>
      </c>
      <c r="M3082" s="23" t="n">
        <v>2500</v>
      </c>
      <c r="N3082" s="24" t="n">
        <f aca="false">L3082-M3082</f>
        <v>624.000000000001</v>
      </c>
      <c r="O3082" s="25" t="n">
        <f aca="false">IF(L3082&gt;=M3082,1,0)</f>
        <v>1</v>
      </c>
      <c r="P3082" s="26" t="n">
        <v>0.6525</v>
      </c>
      <c r="Q3082" s="26" t="n">
        <v>0.1693</v>
      </c>
      <c r="R3082" s="25" t="n">
        <v>72</v>
      </c>
      <c r="S3082" s="21" t="n">
        <v>10</v>
      </c>
    </row>
    <row r="3083" customFormat="false" ht="15" hidden="false" customHeight="true" outlineLevel="0" collapsed="false">
      <c r="A3083" s="19" t="n">
        <v>46128</v>
      </c>
      <c r="B3083" s="1" t="s">
        <v>497</v>
      </c>
      <c r="C3083" s="1" t="s">
        <v>138</v>
      </c>
      <c r="D3083" s="1" t="n">
        <v>4</v>
      </c>
      <c r="E3083" s="1" t="s">
        <v>13</v>
      </c>
      <c r="F3083" s="1" t="s">
        <v>482</v>
      </c>
      <c r="G3083" s="1" t="s">
        <v>149</v>
      </c>
      <c r="H3083" s="20" t="n">
        <v>2200</v>
      </c>
      <c r="I3083" s="21" t="n">
        <v>12.91</v>
      </c>
      <c r="J3083" s="20" t="n">
        <f aca="false">H3083*I3083</f>
        <v>28402</v>
      </c>
      <c r="K3083" s="22" t="n">
        <v>1</v>
      </c>
      <c r="L3083" s="23" t="n">
        <f aca="false">H3083*K3083</f>
        <v>2200</v>
      </c>
      <c r="M3083" s="23" t="n">
        <v>2500</v>
      </c>
      <c r="N3083" s="24" t="n">
        <f aca="false">L3083-M3083</f>
        <v>-300</v>
      </c>
      <c r="O3083" s="25" t="n">
        <f aca="false">IF(L3083&gt;=M3083,1,0)</f>
        <v>0</v>
      </c>
      <c r="P3083" s="26" t="n">
        <v>0.7478</v>
      </c>
      <c r="Q3083" s="26" t="n">
        <v>0.1073</v>
      </c>
      <c r="R3083" s="25" t="n">
        <v>68</v>
      </c>
      <c r="S3083" s="21" t="n">
        <v>9</v>
      </c>
    </row>
    <row r="3084" customFormat="false" ht="15" hidden="false" customHeight="true" outlineLevel="0" collapsed="false">
      <c r="A3084" s="19" t="n">
        <v>46128</v>
      </c>
      <c r="B3084" s="1" t="s">
        <v>497</v>
      </c>
      <c r="C3084" s="1" t="s">
        <v>138</v>
      </c>
      <c r="D3084" s="1" t="n">
        <v>5</v>
      </c>
      <c r="E3084" s="1" t="s">
        <v>13</v>
      </c>
      <c r="F3084" s="1" t="s">
        <v>517</v>
      </c>
      <c r="G3084" s="1" t="s">
        <v>149</v>
      </c>
      <c r="H3084" s="20" t="n">
        <v>2550</v>
      </c>
      <c r="I3084" s="21" t="n">
        <v>12.5</v>
      </c>
      <c r="J3084" s="20" t="n">
        <f aca="false">H3084*I3084</f>
        <v>31875</v>
      </c>
      <c r="K3084" s="22" t="n">
        <v>1</v>
      </c>
      <c r="L3084" s="23" t="n">
        <f aca="false">H3084*K3084</f>
        <v>2550</v>
      </c>
      <c r="M3084" s="23" t="n">
        <v>2500</v>
      </c>
      <c r="N3084" s="24" t="n">
        <f aca="false">L3084-M3084</f>
        <v>50</v>
      </c>
      <c r="O3084" s="25" t="n">
        <f aca="false">IF(L3084&gt;=M3084,1,0)</f>
        <v>1</v>
      </c>
      <c r="P3084" s="26" t="n">
        <v>0.8301</v>
      </c>
      <c r="Q3084" s="26" t="n">
        <v>0.0697</v>
      </c>
      <c r="R3084" s="25" t="n">
        <v>64</v>
      </c>
      <c r="S3084" s="21" t="n">
        <v>10</v>
      </c>
    </row>
    <row r="3085" customFormat="false" ht="15" hidden="false" customHeight="true" outlineLevel="0" collapsed="false">
      <c r="A3085" s="19" t="n">
        <v>46128</v>
      </c>
      <c r="B3085" s="1" t="s">
        <v>497</v>
      </c>
      <c r="C3085" s="1" t="s">
        <v>138</v>
      </c>
      <c r="D3085" s="1" t="n">
        <v>6</v>
      </c>
      <c r="E3085" s="1" t="s">
        <v>13</v>
      </c>
      <c r="F3085" s="1" t="s">
        <v>200</v>
      </c>
      <c r="G3085" s="1" t="s">
        <v>149</v>
      </c>
      <c r="H3085" s="20" t="n">
        <v>1800</v>
      </c>
      <c r="I3085" s="21" t="n">
        <v>19.64</v>
      </c>
      <c r="J3085" s="20" t="n">
        <f aca="false">H3085*I3085</f>
        <v>35352</v>
      </c>
      <c r="K3085" s="22" t="n">
        <v>2.2</v>
      </c>
      <c r="L3085" s="23" t="n">
        <f aca="false">H3085*K3085</f>
        <v>3960</v>
      </c>
      <c r="M3085" s="23" t="n">
        <v>2500</v>
      </c>
      <c r="N3085" s="24" t="n">
        <f aca="false">L3085-M3085</f>
        <v>1460</v>
      </c>
      <c r="O3085" s="25" t="n">
        <f aca="false">IF(L3085&gt;=M3085,1,0)</f>
        <v>1</v>
      </c>
      <c r="P3085" s="26" t="n">
        <v>0.7984</v>
      </c>
      <c r="Q3085" s="26" t="n">
        <v>0.1155</v>
      </c>
      <c r="R3085" s="25" t="n">
        <v>72</v>
      </c>
      <c r="S3085" s="21" t="n">
        <v>10</v>
      </c>
    </row>
    <row r="3086" customFormat="false" ht="15" hidden="false" customHeight="true" outlineLevel="0" collapsed="false">
      <c r="A3086" s="19" t="n">
        <v>46128</v>
      </c>
      <c r="B3086" s="1" t="s">
        <v>497</v>
      </c>
      <c r="C3086" s="1" t="s">
        <v>138</v>
      </c>
      <c r="D3086" s="1" t="n">
        <v>7</v>
      </c>
      <c r="E3086" s="1" t="s">
        <v>13</v>
      </c>
      <c r="F3086" s="1" t="s">
        <v>534</v>
      </c>
      <c r="G3086" s="1" t="s">
        <v>149</v>
      </c>
      <c r="H3086" s="20" t="n">
        <v>1350</v>
      </c>
      <c r="I3086" s="21" t="n">
        <v>21.4</v>
      </c>
      <c r="J3086" s="20" t="n">
        <f aca="false">H3086*I3086</f>
        <v>28890</v>
      </c>
      <c r="K3086" s="22" t="n">
        <v>2.2</v>
      </c>
      <c r="L3086" s="23" t="n">
        <f aca="false">H3086*K3086</f>
        <v>2970</v>
      </c>
      <c r="M3086" s="23" t="n">
        <v>2500</v>
      </c>
      <c r="N3086" s="24" t="n">
        <f aca="false">L3086-M3086</f>
        <v>470</v>
      </c>
      <c r="O3086" s="25" t="n">
        <f aca="false">IF(L3086&gt;=M3086,1,0)</f>
        <v>1</v>
      </c>
      <c r="P3086" s="26" t="n">
        <v>0.6173</v>
      </c>
      <c r="Q3086" s="26" t="n">
        <v>0.1109</v>
      </c>
      <c r="R3086" s="25" t="n">
        <v>76</v>
      </c>
      <c r="S3086" s="21" t="n">
        <v>10</v>
      </c>
    </row>
    <row r="3087" customFormat="false" ht="15" hidden="false" customHeight="true" outlineLevel="0" collapsed="false">
      <c r="A3087" s="19" t="n">
        <v>46128</v>
      </c>
      <c r="B3087" s="1" t="s">
        <v>497</v>
      </c>
      <c r="C3087" s="1" t="s">
        <v>138</v>
      </c>
      <c r="D3087" s="1" t="n">
        <v>8</v>
      </c>
      <c r="E3087" s="1" t="s">
        <v>13</v>
      </c>
      <c r="F3087" s="1" t="s">
        <v>472</v>
      </c>
      <c r="G3087" s="1" t="s">
        <v>149</v>
      </c>
      <c r="H3087" s="20" t="n">
        <v>1700</v>
      </c>
      <c r="I3087" s="21" t="n">
        <v>21.71</v>
      </c>
      <c r="J3087" s="20" t="n">
        <f aca="false">H3087*I3087</f>
        <v>36907</v>
      </c>
      <c r="K3087" s="22" t="n">
        <v>1.5</v>
      </c>
      <c r="L3087" s="23" t="n">
        <f aca="false">H3087*K3087</f>
        <v>2550</v>
      </c>
      <c r="M3087" s="23" t="n">
        <v>2500</v>
      </c>
      <c r="N3087" s="24" t="n">
        <f aca="false">L3087-M3087</f>
        <v>50</v>
      </c>
      <c r="O3087" s="25" t="n">
        <f aca="false">IF(L3087&gt;=M3087,1,0)</f>
        <v>1</v>
      </c>
      <c r="P3087" s="26" t="n">
        <v>0.8136</v>
      </c>
      <c r="Q3087" s="26" t="n">
        <v>0.1134</v>
      </c>
      <c r="R3087" s="25" t="n">
        <v>77</v>
      </c>
      <c r="S3087" s="21" t="n">
        <v>10</v>
      </c>
    </row>
    <row r="3088" customFormat="false" ht="15" hidden="false" customHeight="true" outlineLevel="0" collapsed="false">
      <c r="A3088" s="19" t="n">
        <v>46128</v>
      </c>
      <c r="B3088" s="1" t="s">
        <v>497</v>
      </c>
      <c r="C3088" s="1" t="s">
        <v>138</v>
      </c>
      <c r="D3088" s="1" t="n">
        <v>9</v>
      </c>
      <c r="E3088" s="1" t="s">
        <v>16</v>
      </c>
      <c r="F3088" s="1" t="s">
        <v>440</v>
      </c>
      <c r="G3088" s="1" t="s">
        <v>490</v>
      </c>
      <c r="H3088" s="20" t="n">
        <v>1100</v>
      </c>
      <c r="I3088" s="21" t="n">
        <v>17.95</v>
      </c>
      <c r="J3088" s="20" t="n">
        <f aca="false">H3088*I3088</f>
        <v>19745</v>
      </c>
      <c r="K3088" s="22" t="n">
        <v>1.4</v>
      </c>
      <c r="L3088" s="23" t="n">
        <f aca="false">H3088*K3088</f>
        <v>1540</v>
      </c>
      <c r="M3088" s="23" t="n">
        <v>2500</v>
      </c>
      <c r="N3088" s="24" t="n">
        <f aca="false">L3088-M3088</f>
        <v>-960</v>
      </c>
      <c r="O3088" s="25" t="n">
        <f aca="false">IF(L3088&gt;=M3088,1,0)</f>
        <v>0</v>
      </c>
      <c r="P3088" s="26" t="n">
        <v>0.4694</v>
      </c>
      <c r="Q3088" s="26" t="n">
        <v>0.1357</v>
      </c>
      <c r="R3088" s="25" t="n">
        <v>71</v>
      </c>
      <c r="S3088" s="21" t="n">
        <v>10</v>
      </c>
    </row>
    <row r="3089" customFormat="false" ht="15" hidden="false" customHeight="true" outlineLevel="0" collapsed="false">
      <c r="A3089" s="19" t="n">
        <v>46128</v>
      </c>
      <c r="B3089" s="1" t="s">
        <v>497</v>
      </c>
      <c r="C3089" s="1" t="s">
        <v>138</v>
      </c>
      <c r="D3089" s="1" t="n">
        <v>10</v>
      </c>
      <c r="E3089" s="1" t="s">
        <v>16</v>
      </c>
      <c r="F3089" s="1" t="s">
        <v>502</v>
      </c>
      <c r="G3089" s="1" t="s">
        <v>508</v>
      </c>
      <c r="H3089" s="20" t="n">
        <v>1450</v>
      </c>
      <c r="I3089" s="21" t="n">
        <v>18.56</v>
      </c>
      <c r="J3089" s="20" t="n">
        <f aca="false">H3089*I3089</f>
        <v>26912</v>
      </c>
      <c r="K3089" s="22" t="n">
        <v>1.48</v>
      </c>
      <c r="L3089" s="23" t="n">
        <f aca="false">H3089*K3089</f>
        <v>2146</v>
      </c>
      <c r="M3089" s="23" t="n">
        <v>2500</v>
      </c>
      <c r="N3089" s="24" t="n">
        <f aca="false">L3089-M3089</f>
        <v>-354</v>
      </c>
      <c r="O3089" s="25" t="n">
        <f aca="false">IF(L3089&gt;=M3089,1,0)</f>
        <v>0</v>
      </c>
      <c r="P3089" s="26" t="n">
        <v>0.5902</v>
      </c>
      <c r="Q3089" s="26" t="n">
        <v>0.1106</v>
      </c>
      <c r="R3089" s="25" t="n">
        <v>74</v>
      </c>
      <c r="S3089" s="21" t="n">
        <v>10</v>
      </c>
    </row>
    <row r="3090" customFormat="false" ht="15" hidden="false" customHeight="true" outlineLevel="0" collapsed="false">
      <c r="A3090" s="19" t="n">
        <v>46128</v>
      </c>
      <c r="B3090" s="1" t="s">
        <v>497</v>
      </c>
      <c r="C3090" s="1" t="s">
        <v>138</v>
      </c>
      <c r="D3090" s="1" t="n">
        <v>11</v>
      </c>
      <c r="E3090" s="1" t="s">
        <v>10</v>
      </c>
      <c r="F3090" s="1" t="s">
        <v>535</v>
      </c>
      <c r="G3090" s="1" t="s">
        <v>536</v>
      </c>
      <c r="H3090" s="20" t="n">
        <v>1150</v>
      </c>
      <c r="I3090" s="21" t="n">
        <v>19.18</v>
      </c>
      <c r="J3090" s="20" t="n">
        <f aca="false">H3090*I3090</f>
        <v>22057</v>
      </c>
      <c r="K3090" s="22" t="n">
        <v>1.61</v>
      </c>
      <c r="L3090" s="23" t="n">
        <f aca="false">H3090*K3090</f>
        <v>1851.5</v>
      </c>
      <c r="M3090" s="23" t="n">
        <v>2500</v>
      </c>
      <c r="N3090" s="24" t="n">
        <f aca="false">L3090-M3090</f>
        <v>-648.5</v>
      </c>
      <c r="O3090" s="25" t="n">
        <f aca="false">IF(L3090&gt;=M3090,1,0)</f>
        <v>0</v>
      </c>
      <c r="P3090" s="26" t="n">
        <v>0.4677</v>
      </c>
      <c r="Q3090" s="26" t="n">
        <v>0.18</v>
      </c>
      <c r="R3090" s="25" t="n">
        <v>74</v>
      </c>
      <c r="S3090" s="21" t="n">
        <v>10</v>
      </c>
    </row>
    <row r="3091" customFormat="false" ht="15" hidden="false" customHeight="true" outlineLevel="0" collapsed="false">
      <c r="A3091" s="19" t="n">
        <v>46128</v>
      </c>
      <c r="B3091" s="1" t="s">
        <v>497</v>
      </c>
      <c r="C3091" s="1" t="s">
        <v>138</v>
      </c>
      <c r="D3091" s="1" t="n">
        <v>12</v>
      </c>
      <c r="E3091" s="1" t="s">
        <v>10</v>
      </c>
      <c r="F3091" s="1" t="s">
        <v>158</v>
      </c>
      <c r="G3091" s="1" t="s">
        <v>537</v>
      </c>
      <c r="H3091" s="20" t="n">
        <v>1200</v>
      </c>
      <c r="I3091" s="21" t="n">
        <v>19.75</v>
      </c>
      <c r="J3091" s="20" t="n">
        <f aca="false">H3091*I3091</f>
        <v>23700</v>
      </c>
      <c r="K3091" s="22" t="n">
        <v>1.52</v>
      </c>
      <c r="L3091" s="23" t="n">
        <f aca="false">H3091*K3091</f>
        <v>1824</v>
      </c>
      <c r="M3091" s="23" t="n">
        <v>2500</v>
      </c>
      <c r="N3091" s="24" t="n">
        <f aca="false">L3091-M3091</f>
        <v>-676</v>
      </c>
      <c r="O3091" s="25" t="n">
        <f aca="false">IF(L3091&gt;=M3091,1,0)</f>
        <v>0</v>
      </c>
      <c r="P3091" s="26" t="n">
        <v>0.5338</v>
      </c>
      <c r="Q3091" s="26" t="n">
        <v>0.1364</v>
      </c>
      <c r="R3091" s="25" t="n">
        <v>74</v>
      </c>
      <c r="S3091" s="21" t="n">
        <v>10</v>
      </c>
    </row>
    <row r="3092" customFormat="false" ht="15" hidden="false" customHeight="true" outlineLevel="0" collapsed="false">
      <c r="A3092" s="19" t="n">
        <v>46128</v>
      </c>
      <c r="B3092" s="1" t="s">
        <v>497</v>
      </c>
      <c r="C3092" s="1" t="s">
        <v>138</v>
      </c>
      <c r="D3092" s="1" t="n">
        <v>13</v>
      </c>
      <c r="E3092" s="1" t="s">
        <v>10</v>
      </c>
      <c r="F3092" s="1" t="s">
        <v>167</v>
      </c>
      <c r="G3092" s="1" t="s">
        <v>208</v>
      </c>
      <c r="H3092" s="20" t="n">
        <v>2150</v>
      </c>
      <c r="I3092" s="21" t="n">
        <v>18.43</v>
      </c>
      <c r="J3092" s="20" t="n">
        <f aca="false">H3092*I3092</f>
        <v>39624.5</v>
      </c>
      <c r="K3092" s="22" t="n">
        <v>1.53</v>
      </c>
      <c r="L3092" s="23" t="n">
        <f aca="false">H3092*K3092</f>
        <v>3289.5</v>
      </c>
      <c r="M3092" s="23" t="n">
        <v>2500</v>
      </c>
      <c r="N3092" s="24" t="n">
        <f aca="false">L3092-M3092</f>
        <v>789.5</v>
      </c>
      <c r="O3092" s="25" t="n">
        <f aca="false">IF(L3092&gt;=M3092,1,0)</f>
        <v>1</v>
      </c>
      <c r="P3092" s="26" t="n">
        <v>0.9147</v>
      </c>
      <c r="Q3092" s="26" t="n">
        <v>0.1087</v>
      </c>
      <c r="R3092" s="25" t="n">
        <v>74</v>
      </c>
      <c r="S3092" s="21" t="n">
        <v>10</v>
      </c>
    </row>
    <row r="3093" customFormat="false" ht="15" hidden="false" customHeight="true" outlineLevel="0" collapsed="false">
      <c r="A3093" s="19" t="n">
        <v>46128</v>
      </c>
      <c r="B3093" s="1" t="s">
        <v>497</v>
      </c>
      <c r="C3093" s="1" t="s">
        <v>138</v>
      </c>
      <c r="D3093" s="1" t="n">
        <v>14</v>
      </c>
      <c r="E3093" s="1" t="s">
        <v>16</v>
      </c>
      <c r="F3093" s="1" t="s">
        <v>302</v>
      </c>
      <c r="G3093" s="1" t="s">
        <v>316</v>
      </c>
      <c r="H3093" s="20" t="n">
        <v>1400</v>
      </c>
      <c r="I3093" s="21" t="n">
        <v>17.95</v>
      </c>
      <c r="J3093" s="20" t="n">
        <f aca="false">H3093*I3093</f>
        <v>25130</v>
      </c>
      <c r="K3093" s="22" t="n">
        <v>1.83</v>
      </c>
      <c r="L3093" s="23" t="n">
        <f aca="false">H3093*K3093</f>
        <v>2562</v>
      </c>
      <c r="M3093" s="23" t="n">
        <v>2500</v>
      </c>
      <c r="N3093" s="24" t="n">
        <f aca="false">L3093-M3093</f>
        <v>62</v>
      </c>
      <c r="O3093" s="25" t="n">
        <f aca="false">IF(L3093&gt;=M3093,1,0)</f>
        <v>1</v>
      </c>
      <c r="P3093" s="26" t="n">
        <v>0.5737</v>
      </c>
      <c r="Q3093" s="26" t="n">
        <v>0.1517</v>
      </c>
      <c r="R3093" s="25" t="n">
        <v>72</v>
      </c>
      <c r="S3093" s="21" t="n">
        <v>10</v>
      </c>
    </row>
    <row r="3094" customFormat="false" ht="15" hidden="false" customHeight="true" outlineLevel="0" collapsed="false">
      <c r="A3094" s="19" t="n">
        <v>46128</v>
      </c>
      <c r="B3094" s="1" t="s">
        <v>497</v>
      </c>
      <c r="C3094" s="1" t="s">
        <v>138</v>
      </c>
      <c r="D3094" s="1" t="n">
        <v>15</v>
      </c>
      <c r="E3094" s="1" t="s">
        <v>10</v>
      </c>
      <c r="F3094" s="1" t="s">
        <v>167</v>
      </c>
      <c r="G3094" s="1" t="s">
        <v>161</v>
      </c>
      <c r="H3094" s="20" t="n">
        <v>2400</v>
      </c>
      <c r="I3094" s="21" t="n">
        <v>18.43</v>
      </c>
      <c r="J3094" s="20" t="n">
        <f aca="false">H3094*I3094</f>
        <v>44232</v>
      </c>
      <c r="K3094" s="22" t="n">
        <v>1.83</v>
      </c>
      <c r="L3094" s="23" t="n">
        <f aca="false">H3094*K3094</f>
        <v>4392</v>
      </c>
      <c r="M3094" s="23" t="n">
        <v>2500</v>
      </c>
      <c r="N3094" s="24" t="n">
        <f aca="false">L3094-M3094</f>
        <v>1892</v>
      </c>
      <c r="O3094" s="25" t="n">
        <f aca="false">IF(L3094&gt;=M3094,1,0)</f>
        <v>1</v>
      </c>
      <c r="P3094" s="26" t="n">
        <v>1.0071</v>
      </c>
      <c r="Q3094" s="26" t="n">
        <v>0.1172</v>
      </c>
      <c r="R3094" s="25" t="n">
        <v>78</v>
      </c>
      <c r="S3094" s="21" t="n">
        <v>9</v>
      </c>
    </row>
    <row r="3095" customFormat="false" ht="15" hidden="false" customHeight="true" outlineLevel="0" collapsed="false">
      <c r="A3095" s="19" t="n">
        <v>46128</v>
      </c>
      <c r="B3095" s="1" t="s">
        <v>497</v>
      </c>
      <c r="C3095" s="1" t="s">
        <v>138</v>
      </c>
      <c r="D3095" s="1" t="n">
        <v>16</v>
      </c>
      <c r="E3095" s="1" t="s">
        <v>16</v>
      </c>
      <c r="F3095" s="1" t="s">
        <v>302</v>
      </c>
      <c r="G3095" s="1" t="s">
        <v>316</v>
      </c>
      <c r="H3095" s="20" t="n">
        <v>1100</v>
      </c>
      <c r="I3095" s="21" t="n">
        <v>17.95</v>
      </c>
      <c r="J3095" s="20" t="n">
        <f aca="false">H3095*I3095</f>
        <v>19745</v>
      </c>
      <c r="K3095" s="22" t="n">
        <v>1.44</v>
      </c>
      <c r="L3095" s="23" t="n">
        <f aca="false">H3095*K3095</f>
        <v>1584</v>
      </c>
      <c r="M3095" s="23" t="n">
        <v>2500</v>
      </c>
      <c r="N3095" s="24" t="n">
        <f aca="false">L3095-M3095</f>
        <v>-916</v>
      </c>
      <c r="O3095" s="25" t="n">
        <f aca="false">IF(L3095&gt;=M3095,1,0)</f>
        <v>0</v>
      </c>
      <c r="P3095" s="26" t="n">
        <v>0.4783</v>
      </c>
      <c r="Q3095" s="26" t="n">
        <v>0.1597</v>
      </c>
      <c r="R3095" s="25" t="n">
        <v>68</v>
      </c>
      <c r="S3095" s="21" t="n">
        <v>10</v>
      </c>
    </row>
    <row r="3096" customFormat="false" ht="15" hidden="false" customHeight="true" outlineLevel="0" collapsed="false">
      <c r="A3096" s="19" t="n">
        <v>46128</v>
      </c>
      <c r="B3096" s="1" t="s">
        <v>497</v>
      </c>
      <c r="C3096" s="1" t="s">
        <v>164</v>
      </c>
      <c r="D3096" s="1" t="n">
        <v>17</v>
      </c>
      <c r="E3096" s="1" t="s">
        <v>10</v>
      </c>
      <c r="F3096" s="1" t="s">
        <v>538</v>
      </c>
      <c r="G3096" s="1" t="s">
        <v>493</v>
      </c>
      <c r="H3096" s="20" t="n">
        <v>1400</v>
      </c>
      <c r="I3096" s="21" t="n">
        <v>18.43</v>
      </c>
      <c r="J3096" s="20" t="n">
        <f aca="false">H3096*I3096</f>
        <v>25802</v>
      </c>
      <c r="K3096" s="22" t="n">
        <v>1.67</v>
      </c>
      <c r="L3096" s="23" t="n">
        <f aca="false">H3096*K3096</f>
        <v>2338</v>
      </c>
      <c r="M3096" s="23" t="n">
        <v>2500</v>
      </c>
      <c r="N3096" s="24" t="n">
        <f aca="false">L3096-M3096</f>
        <v>-162</v>
      </c>
      <c r="O3096" s="25" t="n">
        <f aca="false">IF(L3096&gt;=M3096,1,0)</f>
        <v>0</v>
      </c>
      <c r="P3096" s="26" t="n">
        <v>0.6143</v>
      </c>
      <c r="Q3096" s="26" t="n">
        <v>0.0623</v>
      </c>
      <c r="R3096" s="25" t="n">
        <v>69</v>
      </c>
      <c r="S3096" s="21" t="n">
        <v>10</v>
      </c>
    </row>
    <row r="3097" customFormat="false" ht="15" hidden="false" customHeight="true" outlineLevel="0" collapsed="false">
      <c r="A3097" s="19" t="n">
        <v>46128</v>
      </c>
      <c r="B3097" s="1" t="s">
        <v>497</v>
      </c>
      <c r="C3097" s="1" t="s">
        <v>164</v>
      </c>
      <c r="D3097" s="1" t="n">
        <v>18</v>
      </c>
      <c r="E3097" s="1" t="s">
        <v>522</v>
      </c>
      <c r="F3097" s="1" t="s">
        <v>523</v>
      </c>
      <c r="G3097" s="1" t="s">
        <v>527</v>
      </c>
      <c r="H3097" s="20" t="n">
        <v>2100</v>
      </c>
      <c r="I3097" s="21" t="n">
        <v>12.93</v>
      </c>
      <c r="J3097" s="20" t="n">
        <f aca="false">H3097*I3097</f>
        <v>27153</v>
      </c>
      <c r="K3097" s="22" t="n">
        <v>0.95</v>
      </c>
      <c r="L3097" s="23" t="n">
        <f aca="false">H3097*K3097</f>
        <v>1995</v>
      </c>
      <c r="M3097" s="23" t="n">
        <v>2500</v>
      </c>
      <c r="N3097" s="24" t="n">
        <f aca="false">L3097-M3097</f>
        <v>-505</v>
      </c>
      <c r="O3097" s="25" t="n">
        <f aca="false">IF(L3097&gt;=M3097,1,0)</f>
        <v>0</v>
      </c>
      <c r="P3097" s="26" t="n">
        <v>0.5923</v>
      </c>
      <c r="Q3097" s="26" t="n">
        <v>0.0846</v>
      </c>
      <c r="R3097" s="25" t="n">
        <v>78</v>
      </c>
      <c r="S3097" s="21" t="n">
        <v>10</v>
      </c>
    </row>
    <row r="3098" customFormat="false" ht="15" hidden="false" customHeight="true" outlineLevel="0" collapsed="false">
      <c r="A3098" s="19" t="n">
        <v>46128</v>
      </c>
      <c r="B3098" s="1" t="s">
        <v>497</v>
      </c>
      <c r="C3098" s="1" t="s">
        <v>164</v>
      </c>
      <c r="D3098" s="1" t="n">
        <v>19</v>
      </c>
      <c r="E3098" s="1" t="s">
        <v>10</v>
      </c>
      <c r="F3098" s="1" t="s">
        <v>167</v>
      </c>
      <c r="G3098" s="1" t="s">
        <v>208</v>
      </c>
      <c r="H3098" s="20" t="n">
        <v>2600</v>
      </c>
      <c r="I3098" s="21" t="n">
        <v>19.05</v>
      </c>
      <c r="J3098" s="20" t="n">
        <f aca="false">H3098*I3098</f>
        <v>49530</v>
      </c>
      <c r="K3098" s="22" t="n">
        <v>1.83</v>
      </c>
      <c r="L3098" s="23" t="n">
        <f aca="false">H3098*K3098</f>
        <v>4758</v>
      </c>
      <c r="M3098" s="23" t="n">
        <v>2500</v>
      </c>
      <c r="N3098" s="24" t="n">
        <f aca="false">L3098-M3098</f>
        <v>2258</v>
      </c>
      <c r="O3098" s="25" t="n">
        <f aca="false">IF(L3098&gt;=M3098,1,0)</f>
        <v>1</v>
      </c>
      <c r="P3098" s="26" t="n">
        <v>1.0092</v>
      </c>
      <c r="Q3098" s="26" t="n">
        <v>0.0639</v>
      </c>
      <c r="R3098" s="25" t="n">
        <v>82</v>
      </c>
      <c r="S3098" s="21" t="n">
        <v>10</v>
      </c>
    </row>
    <row r="3099" customFormat="false" ht="15" hidden="false" customHeight="true" outlineLevel="0" collapsed="false">
      <c r="A3099" s="19" t="n">
        <v>46128</v>
      </c>
      <c r="B3099" s="1" t="s">
        <v>497</v>
      </c>
      <c r="C3099" s="1" t="s">
        <v>164</v>
      </c>
      <c r="D3099" s="1" t="n">
        <v>20</v>
      </c>
      <c r="E3099" s="1" t="s">
        <v>461</v>
      </c>
      <c r="F3099" s="1" t="s">
        <v>539</v>
      </c>
      <c r="G3099" s="1" t="s">
        <v>540</v>
      </c>
      <c r="H3099" s="20" t="n">
        <v>1000</v>
      </c>
      <c r="I3099" s="21" t="n">
        <v>18.84</v>
      </c>
      <c r="J3099" s="20" t="n">
        <f aca="false">H3099*I3099</f>
        <v>18840</v>
      </c>
      <c r="K3099" s="22" t="n">
        <v>1.48</v>
      </c>
      <c r="L3099" s="23" t="n">
        <f aca="false">H3099*K3099</f>
        <v>1480</v>
      </c>
      <c r="M3099" s="23" t="n">
        <v>2500</v>
      </c>
      <c r="N3099" s="24" t="n">
        <f aca="false">L3099-M3099</f>
        <v>-1020</v>
      </c>
      <c r="O3099" s="25" t="n">
        <f aca="false">IF(L3099&gt;=M3099,1,0)</f>
        <v>0</v>
      </c>
      <c r="P3099" s="26" t="n">
        <v>0.4361</v>
      </c>
      <c r="Q3099" s="26" t="n">
        <v>0.0827</v>
      </c>
      <c r="R3099" s="25" t="n">
        <v>75</v>
      </c>
      <c r="S3099" s="21" t="n">
        <v>10</v>
      </c>
    </row>
    <row r="3100" customFormat="false" ht="15" hidden="false" customHeight="true" outlineLevel="0" collapsed="false">
      <c r="A3100" s="19" t="n">
        <v>46128</v>
      </c>
      <c r="B3100" s="1" t="s">
        <v>497</v>
      </c>
      <c r="C3100" s="1" t="s">
        <v>164</v>
      </c>
      <c r="D3100" s="1" t="n">
        <v>21</v>
      </c>
      <c r="E3100" s="1" t="s">
        <v>16</v>
      </c>
      <c r="F3100" s="1" t="s">
        <v>502</v>
      </c>
      <c r="G3100" s="1" t="s">
        <v>508</v>
      </c>
      <c r="H3100" s="20" t="n">
        <v>1800</v>
      </c>
      <c r="I3100" s="21" t="n">
        <v>18.56</v>
      </c>
      <c r="J3100" s="20" t="n">
        <f aca="false">H3100*I3100</f>
        <v>33408</v>
      </c>
      <c r="K3100" s="22" t="n">
        <v>1.48</v>
      </c>
      <c r="L3100" s="23" t="n">
        <f aca="false">H3100*K3100</f>
        <v>2664</v>
      </c>
      <c r="M3100" s="23" t="n">
        <v>2500</v>
      </c>
      <c r="N3100" s="24" t="n">
        <f aca="false">L3100-M3100</f>
        <v>164</v>
      </c>
      <c r="O3100" s="25" t="n">
        <f aca="false">IF(L3100&gt;=M3100,1,0)</f>
        <v>1</v>
      </c>
      <c r="P3100" s="26" t="n">
        <v>0.7326</v>
      </c>
      <c r="Q3100" s="26" t="n">
        <v>0.0865</v>
      </c>
      <c r="R3100" s="25" t="n">
        <v>76</v>
      </c>
      <c r="S3100" s="21" t="n">
        <v>10</v>
      </c>
    </row>
    <row r="3101" customFormat="false" ht="15" hidden="false" customHeight="true" outlineLevel="0" collapsed="false">
      <c r="A3101" s="19" t="n">
        <v>46128</v>
      </c>
      <c r="B3101" s="1" t="s">
        <v>497</v>
      </c>
      <c r="C3101" s="1" t="s">
        <v>164</v>
      </c>
      <c r="D3101" s="1" t="n">
        <v>22</v>
      </c>
      <c r="E3101" s="1" t="s">
        <v>10</v>
      </c>
      <c r="F3101" s="1" t="s">
        <v>538</v>
      </c>
      <c r="G3101" s="1" t="s">
        <v>493</v>
      </c>
      <c r="H3101" s="20" t="n">
        <v>800</v>
      </c>
      <c r="I3101" s="21" t="n">
        <v>18.43</v>
      </c>
      <c r="J3101" s="20" t="n">
        <f aca="false">H3101*I3101</f>
        <v>14744</v>
      </c>
      <c r="K3101" s="22" t="n">
        <v>1.67</v>
      </c>
      <c r="L3101" s="23" t="n">
        <f aca="false">H3101*K3101</f>
        <v>1336</v>
      </c>
      <c r="M3101" s="23" t="n">
        <v>2500</v>
      </c>
      <c r="N3101" s="24" t="n">
        <f aca="false">L3101-M3101</f>
        <v>-1164</v>
      </c>
      <c r="O3101" s="25" t="n">
        <f aca="false">IF(L3101&gt;=M3101,1,0)</f>
        <v>0</v>
      </c>
      <c r="P3101" s="26" t="n">
        <v>0.3072</v>
      </c>
      <c r="Q3101" s="26" t="n">
        <v>0.0903</v>
      </c>
      <c r="R3101" s="25" t="n">
        <v>77</v>
      </c>
      <c r="S3101" s="21" t="n">
        <v>10</v>
      </c>
    </row>
    <row r="3102" customFormat="false" ht="15" hidden="false" customHeight="true" outlineLevel="0" collapsed="false">
      <c r="A3102" s="19" t="n">
        <v>46128</v>
      </c>
      <c r="B3102" s="1" t="s">
        <v>497</v>
      </c>
      <c r="C3102" s="1" t="s">
        <v>164</v>
      </c>
      <c r="D3102" s="1" t="n">
        <v>23</v>
      </c>
      <c r="E3102" s="1" t="s">
        <v>22</v>
      </c>
      <c r="F3102" s="1" t="s">
        <v>308</v>
      </c>
      <c r="G3102" s="1" t="s">
        <v>375</v>
      </c>
      <c r="H3102" s="20" t="n">
        <v>1000</v>
      </c>
      <c r="I3102" s="21" t="n">
        <v>22.23</v>
      </c>
      <c r="J3102" s="20" t="n">
        <f aca="false">H3102*I3102</f>
        <v>22230</v>
      </c>
      <c r="K3102" s="22" t="n">
        <v>1.12</v>
      </c>
      <c r="L3102" s="23" t="n">
        <f aca="false">H3102*K3102</f>
        <v>1120</v>
      </c>
      <c r="M3102" s="23" t="n">
        <v>2500</v>
      </c>
      <c r="N3102" s="24" t="n">
        <f aca="false">L3102-M3102</f>
        <v>-1380</v>
      </c>
      <c r="O3102" s="25" t="n">
        <f aca="false">IF(L3102&gt;=M3102,1,0)</f>
        <v>0</v>
      </c>
      <c r="P3102" s="26" t="n">
        <v>0.4708</v>
      </c>
      <c r="Q3102" s="26" t="n">
        <v>0.0727</v>
      </c>
      <c r="R3102" s="25" t="n">
        <v>78</v>
      </c>
      <c r="S3102" s="21" t="n">
        <v>10</v>
      </c>
    </row>
    <row r="3103" customFormat="false" ht="15" hidden="false" customHeight="true" outlineLevel="0" collapsed="false">
      <c r="A3103" s="19" t="n">
        <v>46128</v>
      </c>
      <c r="B3103" s="1" t="s">
        <v>497</v>
      </c>
      <c r="C3103" s="1" t="s">
        <v>164</v>
      </c>
      <c r="D3103" s="1" t="n">
        <v>24</v>
      </c>
      <c r="E3103" s="1" t="s">
        <v>22</v>
      </c>
      <c r="F3103" s="1" t="s">
        <v>354</v>
      </c>
      <c r="G3103" s="1" t="s">
        <v>541</v>
      </c>
      <c r="H3103" s="20" t="n">
        <v>1300</v>
      </c>
      <c r="I3103" s="21" t="n">
        <v>19.29</v>
      </c>
      <c r="J3103" s="20" t="n">
        <f aca="false">H3103*I3103</f>
        <v>25077</v>
      </c>
      <c r="K3103" s="22" t="n">
        <v>1.4</v>
      </c>
      <c r="L3103" s="23" t="n">
        <f aca="false">H3103*K3103</f>
        <v>1820</v>
      </c>
      <c r="M3103" s="23" t="n">
        <v>2500</v>
      </c>
      <c r="N3103" s="24" t="n">
        <f aca="false">L3103-M3103</f>
        <v>-680</v>
      </c>
      <c r="O3103" s="25" t="n">
        <f aca="false">IF(L3103&gt;=M3103,1,0)</f>
        <v>0</v>
      </c>
      <c r="P3103" s="26" t="n">
        <v>0.516</v>
      </c>
      <c r="Q3103" s="26" t="n">
        <v>0.0825</v>
      </c>
      <c r="R3103" s="25" t="n">
        <v>78</v>
      </c>
      <c r="S3103" s="21" t="n">
        <v>10</v>
      </c>
    </row>
    <row r="3104" customFormat="false" ht="15" hidden="false" customHeight="true" outlineLevel="0" collapsed="false">
      <c r="A3104" s="19" t="n">
        <v>46128</v>
      </c>
      <c r="B3104" s="1" t="s">
        <v>497</v>
      </c>
      <c r="C3104" s="1" t="s">
        <v>164</v>
      </c>
      <c r="D3104" s="1" t="n">
        <v>25</v>
      </c>
      <c r="E3104" s="1" t="s">
        <v>16</v>
      </c>
      <c r="F3104" s="1" t="s">
        <v>542</v>
      </c>
      <c r="G3104" s="1" t="s">
        <v>543</v>
      </c>
      <c r="H3104" s="20" t="n">
        <v>400</v>
      </c>
      <c r="I3104" s="21" t="n">
        <v>26.43</v>
      </c>
      <c r="J3104" s="20" t="n">
        <f aca="false">H3104*I3104</f>
        <v>10572</v>
      </c>
      <c r="K3104" s="22" t="n">
        <v>3.5</v>
      </c>
      <c r="L3104" s="23" t="n">
        <f aca="false">H3104*K3104</f>
        <v>1400</v>
      </c>
      <c r="M3104" s="23" t="n">
        <v>2500</v>
      </c>
      <c r="N3104" s="24" t="n">
        <f aca="false">L3104-M3104</f>
        <v>-1100</v>
      </c>
      <c r="O3104" s="25" t="n">
        <f aca="false">IF(L3104&gt;=M3104,1,0)</f>
        <v>0</v>
      </c>
      <c r="P3104" s="26" t="n">
        <v>0.1889</v>
      </c>
      <c r="Q3104" s="26" t="n">
        <v>0.1011</v>
      </c>
      <c r="R3104" s="25" t="n">
        <v>89</v>
      </c>
      <c r="S3104" s="21" t="n">
        <v>10</v>
      </c>
    </row>
    <row r="3105" customFormat="false" ht="15" hidden="false" customHeight="true" outlineLevel="0" collapsed="false">
      <c r="A3105" s="19" t="n">
        <v>46128</v>
      </c>
      <c r="B3105" s="1" t="s">
        <v>497</v>
      </c>
      <c r="C3105" s="1" t="s">
        <v>164</v>
      </c>
      <c r="D3105" s="1" t="n">
        <v>26</v>
      </c>
      <c r="E3105" s="1" t="s">
        <v>16</v>
      </c>
      <c r="F3105" s="1" t="s">
        <v>502</v>
      </c>
      <c r="G3105" s="1" t="s">
        <v>508</v>
      </c>
      <c r="H3105" s="20" t="n">
        <v>1900</v>
      </c>
      <c r="I3105" s="21" t="n">
        <v>18.56</v>
      </c>
      <c r="J3105" s="20" t="n">
        <f aca="false">H3105*I3105</f>
        <v>35264</v>
      </c>
      <c r="K3105" s="22" t="n">
        <v>1.48</v>
      </c>
      <c r="L3105" s="23" t="n">
        <f aca="false">H3105*K3105</f>
        <v>2812</v>
      </c>
      <c r="M3105" s="23" t="n">
        <v>2500</v>
      </c>
      <c r="N3105" s="24" t="n">
        <f aca="false">L3105-M3105</f>
        <v>312</v>
      </c>
      <c r="O3105" s="25" t="n">
        <f aca="false">IF(L3105&gt;=M3105,1,0)</f>
        <v>1</v>
      </c>
      <c r="P3105" s="26" t="n">
        <v>0.7402</v>
      </c>
      <c r="Q3105" s="26" t="n">
        <v>0.0822</v>
      </c>
      <c r="R3105" s="25" t="n">
        <v>78</v>
      </c>
      <c r="S3105" s="21" t="n">
        <v>10</v>
      </c>
    </row>
    <row r="3106" customFormat="false" ht="15" hidden="false" customHeight="true" outlineLevel="0" collapsed="false">
      <c r="A3106" s="19" t="n">
        <v>46128</v>
      </c>
      <c r="B3106" s="1" t="s">
        <v>497</v>
      </c>
      <c r="C3106" s="1" t="s">
        <v>164</v>
      </c>
      <c r="D3106" s="1" t="n">
        <v>27</v>
      </c>
      <c r="E3106" s="1" t="s">
        <v>219</v>
      </c>
      <c r="F3106" s="1" t="s">
        <v>343</v>
      </c>
      <c r="G3106" s="1" t="s">
        <v>221</v>
      </c>
      <c r="H3106" s="20" t="n">
        <v>1500</v>
      </c>
      <c r="I3106" s="21" t="n">
        <v>19.84</v>
      </c>
      <c r="J3106" s="20" t="n">
        <f aca="false">H3106*I3106</f>
        <v>29760</v>
      </c>
      <c r="K3106" s="22" t="n">
        <v>1.2</v>
      </c>
      <c r="L3106" s="23" t="n">
        <f aca="false">H3106*K3106</f>
        <v>1800</v>
      </c>
      <c r="M3106" s="23" t="n">
        <v>2500</v>
      </c>
      <c r="N3106" s="24" t="n">
        <f aca="false">L3106-M3106</f>
        <v>-700</v>
      </c>
      <c r="O3106" s="25" t="n">
        <f aca="false">IF(L3106&gt;=M3106,1,0)</f>
        <v>0</v>
      </c>
      <c r="P3106" s="26" t="n">
        <v>0.7425</v>
      </c>
      <c r="Q3106" s="26" t="n">
        <v>0.139</v>
      </c>
      <c r="R3106" s="25" t="n">
        <v>66</v>
      </c>
      <c r="S3106" s="21" t="n">
        <v>10</v>
      </c>
    </row>
    <row r="3107" customFormat="false" ht="15" hidden="false" customHeight="true" outlineLevel="0" collapsed="false">
      <c r="A3107" s="19" t="n">
        <v>46128</v>
      </c>
      <c r="B3107" s="1" t="s">
        <v>497</v>
      </c>
      <c r="C3107" s="1" t="s">
        <v>164</v>
      </c>
      <c r="D3107" s="1" t="n">
        <v>28</v>
      </c>
      <c r="E3107" s="1" t="s">
        <v>16</v>
      </c>
      <c r="F3107" s="1" t="s">
        <v>502</v>
      </c>
      <c r="G3107" s="1" t="s">
        <v>508</v>
      </c>
      <c r="H3107" s="20" t="n">
        <v>1900</v>
      </c>
      <c r="I3107" s="21" t="n">
        <v>18.56</v>
      </c>
      <c r="J3107" s="20" t="n">
        <f aca="false">H3107*I3107</f>
        <v>35264</v>
      </c>
      <c r="K3107" s="22" t="n">
        <v>1.48</v>
      </c>
      <c r="L3107" s="23" t="n">
        <f aca="false">H3107*K3107</f>
        <v>2812</v>
      </c>
      <c r="M3107" s="23" t="n">
        <v>2500</v>
      </c>
      <c r="N3107" s="24" t="n">
        <f aca="false">L3107-M3107</f>
        <v>312</v>
      </c>
      <c r="O3107" s="25" t="n">
        <f aca="false">IF(L3107&gt;=M3107,1,0)</f>
        <v>1</v>
      </c>
      <c r="P3107" s="26" t="n">
        <v>0.7412</v>
      </c>
      <c r="Q3107" s="26" t="n">
        <v>0.0836</v>
      </c>
      <c r="R3107" s="25" t="n">
        <v>79</v>
      </c>
      <c r="S3107" s="21" t="n">
        <v>10</v>
      </c>
    </row>
    <row r="3108" customFormat="false" ht="15" hidden="false" customHeight="true" outlineLevel="0" collapsed="false">
      <c r="A3108" s="19" t="n">
        <v>46128</v>
      </c>
      <c r="B3108" s="1" t="s">
        <v>497</v>
      </c>
      <c r="C3108" s="1" t="s">
        <v>164</v>
      </c>
      <c r="D3108" s="1" t="n">
        <v>29</v>
      </c>
      <c r="E3108" s="1" t="s">
        <v>176</v>
      </c>
      <c r="F3108" s="1" t="s">
        <v>544</v>
      </c>
      <c r="G3108" s="1" t="s">
        <v>529</v>
      </c>
      <c r="H3108" s="20" t="n">
        <v>1700</v>
      </c>
      <c r="I3108" s="21" t="n">
        <v>20.05</v>
      </c>
      <c r="J3108" s="20" t="n">
        <f aca="false">H3108*I3108</f>
        <v>34085</v>
      </c>
      <c r="K3108" s="22" t="n">
        <v>1.5</v>
      </c>
      <c r="L3108" s="23" t="n">
        <f aca="false">H3108*K3108</f>
        <v>2550</v>
      </c>
      <c r="M3108" s="23" t="n">
        <v>2500</v>
      </c>
      <c r="N3108" s="24" t="n">
        <f aca="false">L3108-M3108</f>
        <v>50</v>
      </c>
      <c r="O3108" s="25" t="n">
        <f aca="false">IF(L3108&gt;=M3108,1,0)</f>
        <v>1</v>
      </c>
      <c r="P3108" s="26" t="n">
        <v>0.8012</v>
      </c>
      <c r="Q3108" s="26" t="n">
        <v>0.105</v>
      </c>
      <c r="R3108" s="25" t="n">
        <v>75</v>
      </c>
      <c r="S3108" s="21" t="n">
        <v>10</v>
      </c>
    </row>
    <row r="3109" customFormat="false" ht="15" hidden="false" customHeight="true" outlineLevel="0" collapsed="false">
      <c r="A3109" s="19" t="n">
        <v>46128</v>
      </c>
      <c r="B3109" s="1" t="s">
        <v>497</v>
      </c>
      <c r="C3109" s="1" t="s">
        <v>164</v>
      </c>
      <c r="D3109" s="1" t="n">
        <v>30</v>
      </c>
      <c r="E3109" s="1" t="s">
        <v>10</v>
      </c>
      <c r="F3109" s="1" t="s">
        <v>167</v>
      </c>
      <c r="G3109" s="1" t="s">
        <v>208</v>
      </c>
      <c r="H3109" s="20" t="n">
        <v>2150</v>
      </c>
      <c r="I3109" s="21" t="n">
        <v>22.05</v>
      </c>
      <c r="J3109" s="20" t="n">
        <f aca="false">H3109*I3109</f>
        <v>47407.5</v>
      </c>
      <c r="K3109" s="22" t="n">
        <v>1.83</v>
      </c>
      <c r="L3109" s="23" t="n">
        <f aca="false">H3109*K3109</f>
        <v>3934.5</v>
      </c>
      <c r="M3109" s="23" t="n">
        <v>2500</v>
      </c>
      <c r="N3109" s="24" t="n">
        <f aca="false">L3109-M3109</f>
        <v>1434.5</v>
      </c>
      <c r="O3109" s="25" t="n">
        <f aca="false">IF(L3109&gt;=M3109,1,0)</f>
        <v>1</v>
      </c>
      <c r="P3109" s="26" t="n">
        <v>0.9939</v>
      </c>
      <c r="Q3109" s="26" t="n">
        <v>0.0905</v>
      </c>
      <c r="R3109" s="25" t="n">
        <v>79</v>
      </c>
      <c r="S3109" s="21" t="n">
        <v>10</v>
      </c>
    </row>
    <row r="3110" customFormat="false" ht="15" hidden="false" customHeight="true" outlineLevel="0" collapsed="false">
      <c r="A3110" s="19" t="n">
        <v>46128</v>
      </c>
      <c r="B3110" s="1" t="s">
        <v>497</v>
      </c>
      <c r="C3110" s="1" t="s">
        <v>164</v>
      </c>
      <c r="D3110" s="1" t="n">
        <v>31</v>
      </c>
      <c r="E3110" s="1" t="s">
        <v>219</v>
      </c>
      <c r="F3110" s="1" t="s">
        <v>505</v>
      </c>
      <c r="G3110" s="1" t="s">
        <v>506</v>
      </c>
      <c r="H3110" s="20" t="n">
        <v>2550</v>
      </c>
      <c r="I3110" s="21" t="n">
        <v>10.96</v>
      </c>
      <c r="J3110" s="20" t="n">
        <f aca="false">H3110*I3110</f>
        <v>27948</v>
      </c>
      <c r="K3110" s="22" t="n">
        <v>1</v>
      </c>
      <c r="L3110" s="23" t="n">
        <f aca="false">H3110*K3110</f>
        <v>2550</v>
      </c>
      <c r="M3110" s="23" t="n">
        <v>2500</v>
      </c>
      <c r="N3110" s="24" t="n">
        <f aca="false">L3110-M3110</f>
        <v>50</v>
      </c>
      <c r="O3110" s="25" t="n">
        <f aca="false">IF(L3110&gt;=M3110,1,0)</f>
        <v>1</v>
      </c>
      <c r="P3110" s="26" t="n">
        <v>0.7661</v>
      </c>
      <c r="Q3110" s="26" t="n">
        <v>0.0976</v>
      </c>
      <c r="R3110" s="25" t="n">
        <v>63</v>
      </c>
      <c r="S3110" s="21" t="n">
        <v>10</v>
      </c>
    </row>
    <row r="3111" customFormat="false" ht="15" hidden="false" customHeight="true" outlineLevel="0" collapsed="false">
      <c r="A3111" s="19" t="n">
        <v>46128</v>
      </c>
      <c r="B3111" s="1" t="s">
        <v>497</v>
      </c>
      <c r="C3111" s="1" t="s">
        <v>164</v>
      </c>
      <c r="D3111" s="1" t="n">
        <v>32</v>
      </c>
      <c r="E3111" s="1" t="s">
        <v>16</v>
      </c>
      <c r="F3111" s="1" t="s">
        <v>502</v>
      </c>
      <c r="G3111" s="1" t="s">
        <v>508</v>
      </c>
      <c r="H3111" s="20" t="n">
        <v>1900</v>
      </c>
      <c r="I3111" s="21" t="n">
        <v>18.56</v>
      </c>
      <c r="J3111" s="20" t="n">
        <f aca="false">H3111*I3111</f>
        <v>35264</v>
      </c>
      <c r="K3111" s="22" t="n">
        <v>1.48</v>
      </c>
      <c r="L3111" s="23" t="n">
        <f aca="false">H3111*K3111</f>
        <v>2812</v>
      </c>
      <c r="M3111" s="23" t="n">
        <v>2500</v>
      </c>
      <c r="N3111" s="24" t="n">
        <f aca="false">L3111-M3111</f>
        <v>312</v>
      </c>
      <c r="O3111" s="25" t="n">
        <f aca="false">IF(L3111&gt;=M3111,1,0)</f>
        <v>1</v>
      </c>
      <c r="P3111" s="26" t="n">
        <v>0.7733</v>
      </c>
      <c r="Q3111" s="26" t="n">
        <v>0.0777</v>
      </c>
      <c r="R3111" s="25" t="n">
        <v>77</v>
      </c>
      <c r="S3111" s="21" t="n">
        <v>10</v>
      </c>
    </row>
    <row r="3112" customFormat="false" ht="15" hidden="false" customHeight="true" outlineLevel="0" collapsed="false">
      <c r="A3112" s="19" t="n">
        <v>46128</v>
      </c>
      <c r="B3112" s="1" t="s">
        <v>497</v>
      </c>
      <c r="C3112" s="1" t="s">
        <v>190</v>
      </c>
      <c r="D3112" s="1" t="n">
        <v>33</v>
      </c>
      <c r="E3112" s="1" t="s">
        <v>530</v>
      </c>
      <c r="F3112" s="1" t="s">
        <v>531</v>
      </c>
      <c r="G3112" s="1" t="s">
        <v>532</v>
      </c>
      <c r="H3112" s="20" t="n">
        <v>1000</v>
      </c>
      <c r="I3112" s="21" t="n">
        <v>24.11</v>
      </c>
      <c r="J3112" s="20" t="n">
        <f aca="false">H3112*I3112</f>
        <v>24110</v>
      </c>
      <c r="K3112" s="22" t="n">
        <v>2.5</v>
      </c>
      <c r="L3112" s="23" t="n">
        <f aca="false">H3112*K3112</f>
        <v>2500</v>
      </c>
      <c r="M3112" s="23" t="n">
        <v>2500</v>
      </c>
      <c r="N3112" s="24" t="n">
        <f aca="false">L3112-M3112</f>
        <v>0</v>
      </c>
      <c r="O3112" s="25" t="n">
        <f aca="false">IF(L3112&gt;=M3112,1,0)</f>
        <v>1</v>
      </c>
      <c r="P3112" s="26" t="n">
        <v>0.541554357592093</v>
      </c>
      <c r="Q3112" s="26" t="n">
        <v>0.180758017492711</v>
      </c>
      <c r="R3112" s="25" t="n">
        <v>67</v>
      </c>
      <c r="S3112" s="21" t="n">
        <v>10</v>
      </c>
    </row>
    <row r="3113" customFormat="false" ht="15" hidden="false" customHeight="true" outlineLevel="0" collapsed="false">
      <c r="A3113" s="19" t="n">
        <v>46128</v>
      </c>
      <c r="B3113" s="1" t="s">
        <v>497</v>
      </c>
      <c r="C3113" s="1" t="s">
        <v>190</v>
      </c>
      <c r="D3113" s="1" t="n">
        <v>34</v>
      </c>
      <c r="E3113" s="1" t="s">
        <v>16</v>
      </c>
      <c r="F3113" s="1" t="s">
        <v>300</v>
      </c>
      <c r="G3113" s="1" t="s">
        <v>260</v>
      </c>
      <c r="H3113" s="20" t="n">
        <v>2300</v>
      </c>
      <c r="I3113" s="21" t="n">
        <v>16.66</v>
      </c>
      <c r="J3113" s="20" t="n">
        <f aca="false">H3113*I3113</f>
        <v>38318</v>
      </c>
      <c r="K3113" s="22" t="n">
        <v>1.4</v>
      </c>
      <c r="L3113" s="23" t="n">
        <f aca="false">H3113*K3113</f>
        <v>3220</v>
      </c>
      <c r="M3113" s="23" t="n">
        <v>2500</v>
      </c>
      <c r="N3113" s="24" t="n">
        <f aca="false">L3113-M3113</f>
        <v>720</v>
      </c>
      <c r="O3113" s="25" t="n">
        <f aca="false">IF(L3113&gt;=M3113,1,0)</f>
        <v>1</v>
      </c>
      <c r="P3113" s="26" t="n">
        <v>0.950347222222222</v>
      </c>
      <c r="Q3113" s="26" t="n">
        <v>0.10313315926893</v>
      </c>
      <c r="R3113" s="25" t="n">
        <v>78</v>
      </c>
      <c r="S3113" s="21" t="n">
        <v>10</v>
      </c>
    </row>
    <row r="3114" customFormat="false" ht="15" hidden="false" customHeight="true" outlineLevel="0" collapsed="false">
      <c r="A3114" s="19" t="n">
        <v>46128</v>
      </c>
      <c r="B3114" s="1" t="s">
        <v>497</v>
      </c>
      <c r="C3114" s="1" t="s">
        <v>190</v>
      </c>
      <c r="D3114" s="1" t="n">
        <v>35</v>
      </c>
      <c r="E3114" s="1" t="s">
        <v>16</v>
      </c>
      <c r="F3114" s="1" t="s">
        <v>300</v>
      </c>
      <c r="G3114" s="1" t="s">
        <v>260</v>
      </c>
      <c r="H3114" s="20" t="n">
        <v>2300</v>
      </c>
      <c r="I3114" s="21" t="n">
        <v>16.66</v>
      </c>
      <c r="J3114" s="20" t="n">
        <f aca="false">H3114*I3114</f>
        <v>38318</v>
      </c>
      <c r="K3114" s="22" t="n">
        <v>1.4</v>
      </c>
      <c r="L3114" s="23" t="n">
        <f aca="false">H3114*K3114</f>
        <v>3220</v>
      </c>
      <c r="M3114" s="23" t="n">
        <v>2500</v>
      </c>
      <c r="N3114" s="24" t="n">
        <f aca="false">L3114-M3114</f>
        <v>720</v>
      </c>
      <c r="O3114" s="25" t="n">
        <f aca="false">IF(L3114&gt;=M3114,1,0)</f>
        <v>1</v>
      </c>
      <c r="P3114" s="26" t="n">
        <v>0.932311435523114</v>
      </c>
      <c r="Q3114" s="26" t="n">
        <v>0.080854629241726</v>
      </c>
      <c r="R3114" s="25" t="n">
        <v>75</v>
      </c>
      <c r="S3114" s="21" t="n">
        <v>10</v>
      </c>
    </row>
    <row r="3115" customFormat="false" ht="15" hidden="false" customHeight="true" outlineLevel="0" collapsed="false">
      <c r="A3115" s="19" t="n">
        <v>46128</v>
      </c>
      <c r="B3115" s="1" t="s">
        <v>497</v>
      </c>
      <c r="C3115" s="1" t="s">
        <v>190</v>
      </c>
      <c r="D3115" s="1" t="n">
        <v>36</v>
      </c>
      <c r="E3115" s="1" t="s">
        <v>16</v>
      </c>
      <c r="F3115" s="1" t="s">
        <v>430</v>
      </c>
      <c r="G3115" s="1" t="s">
        <v>260</v>
      </c>
      <c r="H3115" s="20" t="n">
        <v>1500</v>
      </c>
      <c r="I3115" s="21" t="n">
        <v>17.1</v>
      </c>
      <c r="J3115" s="20" t="n">
        <f aca="false">H3115*I3115</f>
        <v>25650</v>
      </c>
      <c r="K3115" s="22" t="n">
        <v>1.51</v>
      </c>
      <c r="L3115" s="23" t="n">
        <f aca="false">H3115*K3115</f>
        <v>2265</v>
      </c>
      <c r="M3115" s="23" t="n">
        <v>2500</v>
      </c>
      <c r="N3115" s="24" t="n">
        <f aca="false">L3115-M3115</f>
        <v>-235</v>
      </c>
      <c r="O3115" s="25" t="n">
        <f aca="false">IF(L3115&gt;=M3115,1,0)</f>
        <v>0</v>
      </c>
      <c r="P3115" s="26" t="n">
        <v>0.663819875776398</v>
      </c>
      <c r="Q3115" s="26" t="n">
        <v>0.188795088257867</v>
      </c>
      <c r="R3115" s="25" t="n">
        <v>67</v>
      </c>
      <c r="S3115" s="21" t="n">
        <v>10</v>
      </c>
    </row>
    <row r="3116" customFormat="false" ht="15" hidden="false" customHeight="true" outlineLevel="0" collapsed="false">
      <c r="A3116" s="19" t="n">
        <v>46128</v>
      </c>
      <c r="B3116" s="1" t="s">
        <v>497</v>
      </c>
      <c r="C3116" s="1" t="s">
        <v>190</v>
      </c>
      <c r="D3116" s="1" t="n">
        <v>37</v>
      </c>
      <c r="E3116" s="1" t="s">
        <v>16</v>
      </c>
      <c r="F3116" s="1" t="s">
        <v>300</v>
      </c>
      <c r="G3116" s="1" t="s">
        <v>260</v>
      </c>
      <c r="H3116" s="20" t="n">
        <v>1910</v>
      </c>
      <c r="I3116" s="21" t="n">
        <v>16.66</v>
      </c>
      <c r="J3116" s="20" t="n">
        <f aca="false">H3116*I3116</f>
        <v>31820.6</v>
      </c>
      <c r="K3116" s="22" t="n">
        <v>1.4</v>
      </c>
      <c r="L3116" s="23" t="n">
        <f aca="false">H3116*K3116</f>
        <v>2674</v>
      </c>
      <c r="M3116" s="23" t="n">
        <v>2500</v>
      </c>
      <c r="N3116" s="24" t="n">
        <f aca="false">L3116-M3116</f>
        <v>174</v>
      </c>
      <c r="O3116" s="25" t="n">
        <f aca="false">IF(L3116&gt;=M3116,1,0)</f>
        <v>1</v>
      </c>
      <c r="P3116" s="26" t="n">
        <v>0.803550505050505</v>
      </c>
      <c r="Q3116" s="26" t="n">
        <v>0.106136820925553</v>
      </c>
      <c r="R3116" s="25" t="n">
        <v>75</v>
      </c>
      <c r="S3116" s="21" t="n">
        <v>10</v>
      </c>
    </row>
    <row r="3117" customFormat="false" ht="15" hidden="false" customHeight="true" outlineLevel="0" collapsed="false">
      <c r="A3117" s="19" t="n">
        <v>46128</v>
      </c>
      <c r="B3117" s="1" t="s">
        <v>497</v>
      </c>
      <c r="C3117" s="1" t="s">
        <v>190</v>
      </c>
      <c r="D3117" s="1" t="n">
        <v>38</v>
      </c>
      <c r="E3117" s="1" t="s">
        <v>16</v>
      </c>
      <c r="F3117" s="1" t="s">
        <v>300</v>
      </c>
      <c r="G3117" s="1" t="s">
        <v>260</v>
      </c>
      <c r="H3117" s="20" t="n">
        <v>2250</v>
      </c>
      <c r="I3117" s="21" t="n">
        <v>16.66</v>
      </c>
      <c r="J3117" s="20" t="n">
        <f aca="false">H3117*I3117</f>
        <v>37485</v>
      </c>
      <c r="K3117" s="22" t="n">
        <v>1.4</v>
      </c>
      <c r="L3117" s="23" t="n">
        <f aca="false">H3117*K3117</f>
        <v>3150</v>
      </c>
      <c r="M3117" s="23" t="n">
        <v>2500</v>
      </c>
      <c r="N3117" s="24" t="n">
        <f aca="false">L3117-M3117</f>
        <v>650</v>
      </c>
      <c r="O3117" s="25" t="n">
        <f aca="false">IF(L3117&gt;=M3117,1,0)</f>
        <v>1</v>
      </c>
      <c r="P3117" s="26" t="n">
        <v>0.914915966386555</v>
      </c>
      <c r="Q3117" s="26" t="n">
        <v>0.0704491725768322</v>
      </c>
      <c r="R3117" s="25" t="n">
        <v>82</v>
      </c>
      <c r="S3117" s="21" t="n">
        <v>10</v>
      </c>
    </row>
    <row r="3118" customFormat="false" ht="15" hidden="false" customHeight="true" outlineLevel="0" collapsed="false">
      <c r="A3118" s="19" t="n">
        <v>46129</v>
      </c>
      <c r="B3118" s="1" t="s">
        <v>497</v>
      </c>
      <c r="C3118" s="1" t="s">
        <v>138</v>
      </c>
      <c r="D3118" s="1" t="n">
        <v>1</v>
      </c>
      <c r="E3118" s="1" t="s">
        <v>13</v>
      </c>
      <c r="F3118" s="1" t="s">
        <v>262</v>
      </c>
      <c r="G3118" s="1" t="s">
        <v>149</v>
      </c>
      <c r="H3118" s="20" t="n">
        <v>1800</v>
      </c>
      <c r="I3118" s="21" t="n">
        <v>21.43</v>
      </c>
      <c r="J3118" s="20" t="n">
        <f aca="false">H3118*I3118</f>
        <v>38574</v>
      </c>
      <c r="K3118" s="22" t="n">
        <v>2.2</v>
      </c>
      <c r="L3118" s="23" t="n">
        <f aca="false">H3118*K3118</f>
        <v>3960</v>
      </c>
      <c r="M3118" s="23" t="n">
        <v>2500</v>
      </c>
      <c r="N3118" s="24" t="n">
        <f aca="false">L3118-M3118</f>
        <v>1460</v>
      </c>
      <c r="O3118" s="25" t="n">
        <f aca="false">IF(L3118&gt;=M3118,1,0)</f>
        <v>1</v>
      </c>
      <c r="P3118" s="26" t="n">
        <v>0.6965</v>
      </c>
      <c r="Q3118" s="26" t="n">
        <v>0.1289</v>
      </c>
      <c r="R3118" s="25" t="n">
        <v>77</v>
      </c>
      <c r="S3118" s="21" t="n">
        <v>12</v>
      </c>
    </row>
    <row r="3119" customFormat="false" ht="15" hidden="false" customHeight="true" outlineLevel="0" collapsed="false">
      <c r="A3119" s="19" t="n">
        <v>46129</v>
      </c>
      <c r="B3119" s="1" t="s">
        <v>497</v>
      </c>
      <c r="C3119" s="1" t="s">
        <v>138</v>
      </c>
      <c r="D3119" s="1" t="n">
        <v>2</v>
      </c>
      <c r="E3119" s="1" t="s">
        <v>13</v>
      </c>
      <c r="F3119" s="1" t="s">
        <v>517</v>
      </c>
      <c r="G3119" s="1" t="s">
        <v>149</v>
      </c>
      <c r="H3119" s="20" t="n">
        <v>2550</v>
      </c>
      <c r="I3119" s="21" t="n">
        <v>12.5</v>
      </c>
      <c r="J3119" s="20" t="n">
        <f aca="false">H3119*I3119</f>
        <v>31875</v>
      </c>
      <c r="K3119" s="22" t="n">
        <v>1</v>
      </c>
      <c r="L3119" s="23" t="n">
        <f aca="false">H3119*K3119</f>
        <v>2550</v>
      </c>
      <c r="M3119" s="23" t="n">
        <v>2500</v>
      </c>
      <c r="N3119" s="24" t="n">
        <f aca="false">L3119-M3119</f>
        <v>50</v>
      </c>
      <c r="O3119" s="25" t="n">
        <f aca="false">IF(L3119&gt;=M3119,1,0)</f>
        <v>1</v>
      </c>
      <c r="P3119" s="26" t="n">
        <v>0.8173</v>
      </c>
      <c r="Q3119" s="26" t="n">
        <v>0.073</v>
      </c>
      <c r="R3119" s="25" t="n">
        <v>66</v>
      </c>
      <c r="S3119" s="21" t="n">
        <v>10</v>
      </c>
    </row>
    <row r="3120" customFormat="false" ht="15" hidden="false" customHeight="true" outlineLevel="0" collapsed="false">
      <c r="A3120" s="19" t="n">
        <v>46129</v>
      </c>
      <c r="B3120" s="1" t="s">
        <v>497</v>
      </c>
      <c r="C3120" s="1" t="s">
        <v>138</v>
      </c>
      <c r="D3120" s="1" t="n">
        <v>3</v>
      </c>
      <c r="E3120" s="1" t="s">
        <v>13</v>
      </c>
      <c r="F3120" s="1" t="s">
        <v>282</v>
      </c>
      <c r="G3120" s="1" t="s">
        <v>149</v>
      </c>
      <c r="H3120" s="20" t="n">
        <v>1500</v>
      </c>
      <c r="I3120" s="21" t="n">
        <v>19.74</v>
      </c>
      <c r="J3120" s="20" t="n">
        <f aca="false">H3120*I3120</f>
        <v>29610</v>
      </c>
      <c r="K3120" s="22" t="n">
        <v>2.2</v>
      </c>
      <c r="L3120" s="23" t="n">
        <f aca="false">H3120*K3120</f>
        <v>3300</v>
      </c>
      <c r="M3120" s="23" t="n">
        <v>2500</v>
      </c>
      <c r="N3120" s="24" t="n">
        <f aca="false">L3120-M3120</f>
        <v>800.000000000001</v>
      </c>
      <c r="O3120" s="25" t="n">
        <f aca="false">IF(L3120&gt;=M3120,1,0)</f>
        <v>1</v>
      </c>
      <c r="P3120" s="26" t="n">
        <v>0.6723</v>
      </c>
      <c r="Q3120" s="26" t="n">
        <v>0.1398</v>
      </c>
      <c r="R3120" s="25" t="n">
        <v>72</v>
      </c>
      <c r="S3120" s="21" t="n">
        <v>10</v>
      </c>
    </row>
    <row r="3121" customFormat="false" ht="15" hidden="false" customHeight="true" outlineLevel="0" collapsed="false">
      <c r="A3121" s="19" t="n">
        <v>46129</v>
      </c>
      <c r="B3121" s="1" t="s">
        <v>497</v>
      </c>
      <c r="C3121" s="1" t="s">
        <v>138</v>
      </c>
      <c r="D3121" s="1" t="n">
        <v>4</v>
      </c>
      <c r="E3121" s="1" t="s">
        <v>13</v>
      </c>
      <c r="F3121" s="1" t="s">
        <v>482</v>
      </c>
      <c r="G3121" s="1" t="s">
        <v>149</v>
      </c>
      <c r="H3121" s="20" t="n">
        <v>2150</v>
      </c>
      <c r="I3121" s="21" t="n">
        <v>12.91</v>
      </c>
      <c r="J3121" s="20" t="n">
        <f aca="false">H3121*I3121</f>
        <v>27756.5</v>
      </c>
      <c r="K3121" s="22" t="n">
        <v>1</v>
      </c>
      <c r="L3121" s="23" t="n">
        <f aca="false">H3121*K3121</f>
        <v>2150</v>
      </c>
      <c r="M3121" s="23" t="n">
        <v>2500</v>
      </c>
      <c r="N3121" s="24" t="n">
        <f aca="false">L3121-M3121</f>
        <v>-350</v>
      </c>
      <c r="O3121" s="25" t="n">
        <f aca="false">IF(L3121&gt;=M3121,1,0)</f>
        <v>0</v>
      </c>
      <c r="P3121" s="26" t="n">
        <v>0.7343</v>
      </c>
      <c r="Q3121" s="26" t="n">
        <v>0.0869</v>
      </c>
      <c r="R3121" s="25" t="n">
        <v>70</v>
      </c>
      <c r="S3121" s="21" t="n">
        <v>8</v>
      </c>
    </row>
    <row r="3122" customFormat="false" ht="15" hidden="false" customHeight="true" outlineLevel="0" collapsed="false">
      <c r="A3122" s="19" t="n">
        <v>46129</v>
      </c>
      <c r="B3122" s="1" t="s">
        <v>497</v>
      </c>
      <c r="C3122" s="1" t="s">
        <v>138</v>
      </c>
      <c r="D3122" s="1" t="n">
        <v>5</v>
      </c>
      <c r="E3122" s="1" t="s">
        <v>13</v>
      </c>
      <c r="F3122" s="1" t="s">
        <v>517</v>
      </c>
      <c r="G3122" s="1" t="s">
        <v>149</v>
      </c>
      <c r="H3122" s="20" t="n">
        <v>2550</v>
      </c>
      <c r="I3122" s="21" t="n">
        <v>12.5</v>
      </c>
      <c r="J3122" s="20" t="n">
        <f aca="false">H3122*I3122</f>
        <v>31875</v>
      </c>
      <c r="K3122" s="22" t="n">
        <v>1</v>
      </c>
      <c r="L3122" s="23" t="n">
        <f aca="false">H3122*K3122</f>
        <v>2550</v>
      </c>
      <c r="M3122" s="23" t="n">
        <v>2500</v>
      </c>
      <c r="N3122" s="24" t="n">
        <f aca="false">L3122-M3122</f>
        <v>50</v>
      </c>
      <c r="O3122" s="25" t="n">
        <f aca="false">IF(L3122&gt;=M3122,1,0)</f>
        <v>1</v>
      </c>
      <c r="P3122" s="26" t="n">
        <v>0.8486</v>
      </c>
      <c r="Q3122" s="26" t="n">
        <v>0.0794</v>
      </c>
      <c r="R3122" s="25" t="n">
        <v>64</v>
      </c>
      <c r="S3122" s="21" t="n">
        <v>10</v>
      </c>
    </row>
    <row r="3123" customFormat="false" ht="15" hidden="false" customHeight="true" outlineLevel="0" collapsed="false">
      <c r="A3123" s="19" t="n">
        <v>46129</v>
      </c>
      <c r="B3123" s="1" t="s">
        <v>497</v>
      </c>
      <c r="C3123" s="1" t="s">
        <v>138</v>
      </c>
      <c r="D3123" s="1" t="n">
        <v>6</v>
      </c>
      <c r="E3123" s="1" t="s">
        <v>13</v>
      </c>
      <c r="F3123" s="1" t="s">
        <v>235</v>
      </c>
      <c r="G3123" s="1" t="s">
        <v>149</v>
      </c>
      <c r="H3123" s="20" t="n">
        <v>1600</v>
      </c>
      <c r="I3123" s="21" t="n">
        <v>19.64</v>
      </c>
      <c r="J3123" s="20" t="n">
        <f aca="false">H3123*I3123</f>
        <v>31424</v>
      </c>
      <c r="K3123" s="22" t="n">
        <v>2.2</v>
      </c>
      <c r="L3123" s="23" t="n">
        <f aca="false">H3123*K3123</f>
        <v>3520</v>
      </c>
      <c r="M3123" s="23" t="n">
        <v>2500</v>
      </c>
      <c r="N3123" s="24" t="n">
        <f aca="false">L3123-M3123</f>
        <v>1020</v>
      </c>
      <c r="O3123" s="25" t="n">
        <f aca="false">IF(L3123&gt;=M3123,1,0)</f>
        <v>1</v>
      </c>
      <c r="P3123" s="26" t="n">
        <v>0.7736</v>
      </c>
      <c r="Q3123" s="26" t="n">
        <v>0.1226</v>
      </c>
      <c r="R3123" s="25" t="n">
        <v>72</v>
      </c>
      <c r="S3123" s="21" t="n">
        <v>9</v>
      </c>
    </row>
    <row r="3124" customFormat="false" ht="15" hidden="false" customHeight="true" outlineLevel="0" collapsed="false">
      <c r="A3124" s="19" t="n">
        <v>46129</v>
      </c>
      <c r="B3124" s="1" t="s">
        <v>497</v>
      </c>
      <c r="C3124" s="1" t="s">
        <v>138</v>
      </c>
      <c r="D3124" s="1" t="n">
        <v>7</v>
      </c>
      <c r="E3124" s="1" t="s">
        <v>13</v>
      </c>
      <c r="F3124" s="1" t="s">
        <v>545</v>
      </c>
      <c r="G3124" s="1" t="s">
        <v>149</v>
      </c>
      <c r="H3124" s="20" t="n">
        <v>950</v>
      </c>
      <c r="I3124" s="21" t="n">
        <v>21.4</v>
      </c>
      <c r="J3124" s="20" t="n">
        <f aca="false">H3124*I3124</f>
        <v>20330</v>
      </c>
      <c r="K3124" s="22" t="n">
        <v>2.2</v>
      </c>
      <c r="L3124" s="23" t="n">
        <f aca="false">H3124*K3124</f>
        <v>2090</v>
      </c>
      <c r="M3124" s="23" t="n">
        <v>2500</v>
      </c>
      <c r="N3124" s="24" t="n">
        <f aca="false">L3124-M3124</f>
        <v>-410</v>
      </c>
      <c r="O3124" s="25" t="n">
        <f aca="false">IF(L3124&gt;=M3124,1,0)</f>
        <v>0</v>
      </c>
      <c r="P3124" s="26" t="n">
        <v>0.468</v>
      </c>
      <c r="Q3124" s="26" t="n">
        <v>0.1583</v>
      </c>
      <c r="R3124" s="25" t="n">
        <v>76</v>
      </c>
      <c r="S3124" s="21" t="n">
        <v>10</v>
      </c>
    </row>
    <row r="3125" customFormat="false" ht="15" hidden="false" customHeight="true" outlineLevel="0" collapsed="false">
      <c r="A3125" s="19" t="n">
        <v>46129</v>
      </c>
      <c r="B3125" s="1" t="s">
        <v>497</v>
      </c>
      <c r="C3125" s="1" t="s">
        <v>138</v>
      </c>
      <c r="D3125" s="1" t="n">
        <v>8</v>
      </c>
      <c r="E3125" s="1" t="s">
        <v>13</v>
      </c>
      <c r="F3125" s="1" t="s">
        <v>472</v>
      </c>
      <c r="G3125" s="1" t="s">
        <v>149</v>
      </c>
      <c r="H3125" s="20" t="n">
        <v>1700</v>
      </c>
      <c r="I3125" s="21" t="n">
        <v>21.71</v>
      </c>
      <c r="J3125" s="20" t="n">
        <f aca="false">H3125*I3125</f>
        <v>36907</v>
      </c>
      <c r="K3125" s="22" t="n">
        <v>1.5</v>
      </c>
      <c r="L3125" s="23" t="n">
        <f aca="false">H3125*K3125</f>
        <v>2550</v>
      </c>
      <c r="M3125" s="23" t="n">
        <v>2500</v>
      </c>
      <c r="N3125" s="24" t="n">
        <f aca="false">L3125-M3125</f>
        <v>50</v>
      </c>
      <c r="O3125" s="25" t="n">
        <f aca="false">IF(L3125&gt;=M3125,1,0)</f>
        <v>1</v>
      </c>
      <c r="P3125" s="26" t="n">
        <v>0.8094</v>
      </c>
      <c r="Q3125" s="26" t="n">
        <v>0.114</v>
      </c>
      <c r="R3125" s="25" t="n">
        <v>77</v>
      </c>
      <c r="S3125" s="21" t="n">
        <v>10</v>
      </c>
    </row>
    <row r="3126" customFormat="false" ht="15" hidden="false" customHeight="true" outlineLevel="0" collapsed="false">
      <c r="A3126" s="19" t="n">
        <v>46129</v>
      </c>
      <c r="B3126" s="1" t="s">
        <v>497</v>
      </c>
      <c r="C3126" s="1" t="s">
        <v>138</v>
      </c>
      <c r="D3126" s="1" t="n">
        <v>9</v>
      </c>
      <c r="E3126" s="1" t="s">
        <v>16</v>
      </c>
      <c r="F3126" s="1" t="s">
        <v>440</v>
      </c>
      <c r="G3126" s="1" t="s">
        <v>490</v>
      </c>
      <c r="H3126" s="20" t="n">
        <v>1200</v>
      </c>
      <c r="I3126" s="21" t="n">
        <v>17.78</v>
      </c>
      <c r="J3126" s="20" t="n">
        <f aca="false">H3126*I3126</f>
        <v>21336</v>
      </c>
      <c r="K3126" s="22" t="n">
        <v>1.4</v>
      </c>
      <c r="L3126" s="23" t="n">
        <f aca="false">H3126*K3126</f>
        <v>1680</v>
      </c>
      <c r="M3126" s="23" t="n">
        <v>2500</v>
      </c>
      <c r="N3126" s="24" t="n">
        <f aca="false">L3126-M3126</f>
        <v>-820</v>
      </c>
      <c r="O3126" s="25" t="n">
        <f aca="false">IF(L3126&gt;=M3126,1,0)</f>
        <v>0</v>
      </c>
      <c r="P3126" s="26" t="n">
        <v>0.5496</v>
      </c>
      <c r="Q3126" s="26" t="n">
        <v>0.1143</v>
      </c>
      <c r="R3126" s="25" t="n">
        <v>70</v>
      </c>
      <c r="S3126" s="21" t="n">
        <v>10</v>
      </c>
    </row>
    <row r="3127" customFormat="false" ht="15" hidden="false" customHeight="true" outlineLevel="0" collapsed="false">
      <c r="A3127" s="19" t="n">
        <v>46129</v>
      </c>
      <c r="B3127" s="1" t="s">
        <v>497</v>
      </c>
      <c r="C3127" s="1" t="s">
        <v>138</v>
      </c>
      <c r="D3127" s="1" t="n">
        <v>10</v>
      </c>
      <c r="E3127" s="1" t="s">
        <v>16</v>
      </c>
      <c r="F3127" s="1" t="s">
        <v>502</v>
      </c>
      <c r="G3127" s="1" t="s">
        <v>508</v>
      </c>
      <c r="H3127" s="20" t="n">
        <v>1850</v>
      </c>
      <c r="I3127" s="21" t="n">
        <v>18.56</v>
      </c>
      <c r="J3127" s="20" t="n">
        <f aca="false">H3127*I3127</f>
        <v>34336</v>
      </c>
      <c r="K3127" s="22" t="n">
        <v>1.48</v>
      </c>
      <c r="L3127" s="23" t="n">
        <f aca="false">H3127*K3127</f>
        <v>2738</v>
      </c>
      <c r="M3127" s="23" t="n">
        <v>2500</v>
      </c>
      <c r="N3127" s="24" t="n">
        <f aca="false">L3127-M3127</f>
        <v>238</v>
      </c>
      <c r="O3127" s="25" t="n">
        <f aca="false">IF(L3127&gt;=M3127,1,0)</f>
        <v>1</v>
      </c>
      <c r="P3127" s="26" t="n">
        <v>0.753</v>
      </c>
      <c r="Q3127" s="26" t="n">
        <v>0.1</v>
      </c>
      <c r="R3127" s="25" t="n">
        <v>74</v>
      </c>
      <c r="S3127" s="21" t="n">
        <v>10</v>
      </c>
    </row>
    <row r="3128" customFormat="false" ht="15" hidden="false" customHeight="true" outlineLevel="0" collapsed="false">
      <c r="A3128" s="19" t="n">
        <v>46129</v>
      </c>
      <c r="B3128" s="1" t="s">
        <v>497</v>
      </c>
      <c r="C3128" s="1" t="s">
        <v>138</v>
      </c>
      <c r="D3128" s="1" t="n">
        <v>11</v>
      </c>
      <c r="E3128" s="1" t="s">
        <v>10</v>
      </c>
      <c r="F3128" s="1" t="s">
        <v>535</v>
      </c>
      <c r="G3128" s="1" t="s">
        <v>536</v>
      </c>
      <c r="H3128" s="20" t="n">
        <v>1600</v>
      </c>
      <c r="I3128" s="21" t="n">
        <v>16.32</v>
      </c>
      <c r="J3128" s="20" t="n">
        <f aca="false">H3128*I3128</f>
        <v>26112</v>
      </c>
      <c r="K3128" s="22" t="n">
        <v>1.61</v>
      </c>
      <c r="L3128" s="23" t="n">
        <f aca="false">H3128*K3128</f>
        <v>2576</v>
      </c>
      <c r="M3128" s="23" t="n">
        <v>2500</v>
      </c>
      <c r="N3128" s="24" t="n">
        <f aca="false">L3128-M3128</f>
        <v>76</v>
      </c>
      <c r="O3128" s="25" t="n">
        <f aca="false">IF(L3128&gt;=M3128,1,0)</f>
        <v>1</v>
      </c>
      <c r="P3128" s="26" t="n">
        <v>0.5921</v>
      </c>
      <c r="Q3128" s="26" t="n">
        <v>0.1514</v>
      </c>
      <c r="R3128" s="25" t="n">
        <v>75</v>
      </c>
      <c r="S3128" s="21" t="n">
        <v>10</v>
      </c>
    </row>
    <row r="3129" customFormat="false" ht="15" hidden="false" customHeight="true" outlineLevel="0" collapsed="false">
      <c r="A3129" s="19" t="n">
        <v>46129</v>
      </c>
      <c r="B3129" s="1" t="s">
        <v>497</v>
      </c>
      <c r="C3129" s="1" t="s">
        <v>138</v>
      </c>
      <c r="D3129" s="1" t="n">
        <v>12</v>
      </c>
      <c r="E3129" s="1" t="s">
        <v>10</v>
      </c>
      <c r="F3129" s="1" t="s">
        <v>158</v>
      </c>
      <c r="G3129" s="1" t="s">
        <v>537</v>
      </c>
      <c r="H3129" s="20" t="n">
        <v>1600</v>
      </c>
      <c r="I3129" s="21" t="n">
        <v>16.91</v>
      </c>
      <c r="J3129" s="20" t="n">
        <f aca="false">H3129*I3129</f>
        <v>27056</v>
      </c>
      <c r="K3129" s="22" t="n">
        <v>1.52</v>
      </c>
      <c r="L3129" s="23" t="n">
        <f aca="false">H3129*K3129</f>
        <v>2432</v>
      </c>
      <c r="M3129" s="23" t="n">
        <v>2500</v>
      </c>
      <c r="N3129" s="24" t="n">
        <f aca="false">L3129-M3129</f>
        <v>-68</v>
      </c>
      <c r="O3129" s="25" t="n">
        <f aca="false">IF(L3129&gt;=M3129,1,0)</f>
        <v>0</v>
      </c>
      <c r="P3129" s="26" t="n">
        <v>0.6405</v>
      </c>
      <c r="Q3129" s="26" t="n">
        <v>0.1118</v>
      </c>
      <c r="R3129" s="25" t="n">
        <v>74</v>
      </c>
      <c r="S3129" s="21" t="n">
        <v>10</v>
      </c>
    </row>
    <row r="3130" customFormat="false" ht="15" hidden="false" customHeight="true" outlineLevel="0" collapsed="false">
      <c r="A3130" s="19" t="n">
        <v>46129</v>
      </c>
      <c r="B3130" s="1" t="s">
        <v>497</v>
      </c>
      <c r="C3130" s="1" t="s">
        <v>138</v>
      </c>
      <c r="D3130" s="1" t="n">
        <v>13</v>
      </c>
      <c r="E3130" s="1" t="s">
        <v>10</v>
      </c>
      <c r="F3130" s="1" t="s">
        <v>167</v>
      </c>
      <c r="G3130" s="1" t="s">
        <v>208</v>
      </c>
      <c r="H3130" s="20" t="n">
        <v>2250</v>
      </c>
      <c r="I3130" s="21" t="n">
        <v>18.43</v>
      </c>
      <c r="J3130" s="20" t="n">
        <f aca="false">H3130*I3130</f>
        <v>41467.5</v>
      </c>
      <c r="K3130" s="22" t="n">
        <v>1.53</v>
      </c>
      <c r="L3130" s="23" t="n">
        <f aca="false">H3130*K3130</f>
        <v>3442.5</v>
      </c>
      <c r="M3130" s="23" t="n">
        <v>2500</v>
      </c>
      <c r="N3130" s="24" t="n">
        <f aca="false">L3130-M3130</f>
        <v>942.5</v>
      </c>
      <c r="O3130" s="25" t="n">
        <f aca="false">IF(L3130&gt;=M3130,1,0)</f>
        <v>1</v>
      </c>
      <c r="P3130" s="26" t="n">
        <v>0.9959</v>
      </c>
      <c r="Q3130" s="26" t="n">
        <v>0.1056</v>
      </c>
      <c r="R3130" s="25" t="n">
        <v>74</v>
      </c>
      <c r="S3130" s="21" t="n">
        <v>10</v>
      </c>
    </row>
    <row r="3131" customFormat="false" ht="15" hidden="false" customHeight="true" outlineLevel="0" collapsed="false">
      <c r="A3131" s="19" t="n">
        <v>46129</v>
      </c>
      <c r="B3131" s="1" t="s">
        <v>497</v>
      </c>
      <c r="C3131" s="1" t="s">
        <v>138</v>
      </c>
      <c r="D3131" s="1" t="n">
        <v>14</v>
      </c>
      <c r="E3131" s="1" t="s">
        <v>16</v>
      </c>
      <c r="F3131" s="1" t="s">
        <v>302</v>
      </c>
      <c r="G3131" s="1" t="s">
        <v>316</v>
      </c>
      <c r="H3131" s="20" t="n">
        <v>1600</v>
      </c>
      <c r="I3131" s="21" t="n">
        <v>17.95</v>
      </c>
      <c r="J3131" s="20" t="n">
        <f aca="false">H3131*I3131</f>
        <v>28720</v>
      </c>
      <c r="K3131" s="22" t="n">
        <v>1.83</v>
      </c>
      <c r="L3131" s="23" t="n">
        <f aca="false">H3131*K3131</f>
        <v>2928</v>
      </c>
      <c r="M3131" s="23" t="n">
        <v>2500</v>
      </c>
      <c r="N3131" s="24" t="n">
        <f aca="false">L3131-M3131</f>
        <v>428</v>
      </c>
      <c r="O3131" s="25" t="n">
        <f aca="false">IF(L3131&gt;=M3131,1,0)</f>
        <v>1</v>
      </c>
      <c r="P3131" s="26" t="n">
        <v>0.6539</v>
      </c>
      <c r="Q3131" s="26" t="n">
        <v>0.1631</v>
      </c>
      <c r="R3131" s="25" t="n">
        <v>72</v>
      </c>
      <c r="S3131" s="21" t="n">
        <v>10</v>
      </c>
    </row>
    <row r="3132" customFormat="false" ht="15" hidden="false" customHeight="true" outlineLevel="0" collapsed="false">
      <c r="A3132" s="19" t="n">
        <v>46129</v>
      </c>
      <c r="B3132" s="1" t="s">
        <v>497</v>
      </c>
      <c r="C3132" s="1" t="s">
        <v>138</v>
      </c>
      <c r="D3132" s="1" t="n">
        <v>15</v>
      </c>
      <c r="E3132" s="1" t="s">
        <v>10</v>
      </c>
      <c r="F3132" s="1" t="s">
        <v>167</v>
      </c>
      <c r="G3132" s="1" t="s">
        <v>161</v>
      </c>
      <c r="H3132" s="20" t="n">
        <v>2200</v>
      </c>
      <c r="I3132" s="21" t="n">
        <v>18.43</v>
      </c>
      <c r="J3132" s="20" t="n">
        <f aca="false">H3132*I3132</f>
        <v>40546</v>
      </c>
      <c r="K3132" s="22" t="n">
        <v>1.83</v>
      </c>
      <c r="L3132" s="23" t="n">
        <f aca="false">H3132*K3132</f>
        <v>4026</v>
      </c>
      <c r="M3132" s="23" t="n">
        <v>2500</v>
      </c>
      <c r="N3132" s="24" t="n">
        <f aca="false">L3132-M3132</f>
        <v>1526</v>
      </c>
      <c r="O3132" s="25" t="n">
        <f aca="false">IF(L3132&gt;=M3132,1,0)</f>
        <v>1</v>
      </c>
      <c r="P3132" s="26" t="n">
        <v>1.0428</v>
      </c>
      <c r="Q3132" s="26" t="n">
        <v>0.1235</v>
      </c>
      <c r="R3132" s="25" t="n">
        <v>78</v>
      </c>
      <c r="S3132" s="21" t="n">
        <v>8</v>
      </c>
    </row>
    <row r="3133" customFormat="false" ht="15" hidden="false" customHeight="true" outlineLevel="0" collapsed="false">
      <c r="A3133" s="19" t="n">
        <v>46129</v>
      </c>
      <c r="B3133" s="1" t="s">
        <v>497</v>
      </c>
      <c r="C3133" s="1" t="s">
        <v>138</v>
      </c>
      <c r="D3133" s="1" t="n">
        <v>16</v>
      </c>
      <c r="E3133" s="1" t="s">
        <v>16</v>
      </c>
      <c r="F3133" s="1" t="s">
        <v>302</v>
      </c>
      <c r="G3133" s="1" t="s">
        <v>316</v>
      </c>
      <c r="H3133" s="20" t="n">
        <v>1530</v>
      </c>
      <c r="I3133" s="21" t="n">
        <v>17.95</v>
      </c>
      <c r="J3133" s="20" t="n">
        <f aca="false">H3133*I3133</f>
        <v>27463.5</v>
      </c>
      <c r="K3133" s="22" t="n">
        <v>1.44</v>
      </c>
      <c r="L3133" s="23" t="n">
        <f aca="false">H3133*K3133</f>
        <v>2203.2</v>
      </c>
      <c r="M3133" s="23" t="n">
        <v>2500</v>
      </c>
      <c r="N3133" s="24" t="n">
        <f aca="false">L3133-M3133</f>
        <v>-296.8</v>
      </c>
      <c r="O3133" s="25" t="n">
        <f aca="false">IF(L3133&gt;=M3133,1,0)</f>
        <v>0</v>
      </c>
      <c r="P3133" s="26" t="n">
        <v>0.6634</v>
      </c>
      <c r="Q3133" s="26" t="n">
        <v>0.1742</v>
      </c>
      <c r="R3133" s="25" t="n">
        <v>68</v>
      </c>
      <c r="S3133" s="21" t="n">
        <v>10</v>
      </c>
    </row>
    <row r="3134" customFormat="false" ht="15" hidden="false" customHeight="true" outlineLevel="0" collapsed="false">
      <c r="A3134" s="19" t="n">
        <v>46129</v>
      </c>
      <c r="B3134" s="1" t="s">
        <v>497</v>
      </c>
      <c r="C3134" s="1" t="s">
        <v>164</v>
      </c>
      <c r="D3134" s="1" t="n">
        <v>17</v>
      </c>
      <c r="E3134" s="1" t="s">
        <v>10</v>
      </c>
      <c r="F3134" s="1" t="s">
        <v>538</v>
      </c>
      <c r="G3134" s="1" t="s">
        <v>546</v>
      </c>
      <c r="H3134" s="20" t="n">
        <v>1600</v>
      </c>
      <c r="I3134" s="21" t="n">
        <v>18.43</v>
      </c>
      <c r="J3134" s="20" t="n">
        <f aca="false">H3134*I3134</f>
        <v>29488</v>
      </c>
      <c r="K3134" s="22" t="n">
        <v>2.75</v>
      </c>
      <c r="L3134" s="23" t="n">
        <f aca="false">H3134*K3134</f>
        <v>4400</v>
      </c>
      <c r="M3134" s="23" t="n">
        <v>2500</v>
      </c>
      <c r="N3134" s="24" t="n">
        <f aca="false">L3134-M3134</f>
        <v>1900</v>
      </c>
      <c r="O3134" s="25" t="n">
        <f aca="false">IF(L3134&gt;=M3134,1,0)</f>
        <v>1</v>
      </c>
      <c r="P3134" s="26" t="n">
        <v>0.7001</v>
      </c>
      <c r="Q3134" s="26" t="n">
        <v>0.0821</v>
      </c>
      <c r="R3134" s="25" t="n">
        <v>69</v>
      </c>
      <c r="S3134" s="21" t="n">
        <v>10</v>
      </c>
    </row>
    <row r="3135" customFormat="false" ht="15" hidden="false" customHeight="true" outlineLevel="0" collapsed="false">
      <c r="A3135" s="19" t="n">
        <v>46129</v>
      </c>
      <c r="B3135" s="1" t="s">
        <v>497</v>
      </c>
      <c r="C3135" s="1" t="s">
        <v>164</v>
      </c>
      <c r="D3135" s="1" t="n">
        <v>18</v>
      </c>
      <c r="E3135" s="1" t="s">
        <v>522</v>
      </c>
      <c r="F3135" s="1" t="s">
        <v>523</v>
      </c>
      <c r="G3135" s="1" t="s">
        <v>527</v>
      </c>
      <c r="H3135" s="20" t="n">
        <v>2250</v>
      </c>
      <c r="I3135" s="21" t="n">
        <v>12.93</v>
      </c>
      <c r="J3135" s="20" t="n">
        <f aca="false">H3135*I3135</f>
        <v>29092.5</v>
      </c>
      <c r="K3135" s="22" t="n">
        <v>0.95</v>
      </c>
      <c r="L3135" s="23" t="n">
        <f aca="false">H3135*K3135</f>
        <v>2137.5</v>
      </c>
      <c r="M3135" s="23" t="n">
        <v>2500</v>
      </c>
      <c r="N3135" s="24" t="n">
        <f aca="false">L3135-M3135</f>
        <v>-362.5</v>
      </c>
      <c r="O3135" s="25" t="n">
        <f aca="false">IF(L3135&gt;=M3135,1,0)</f>
        <v>0</v>
      </c>
      <c r="P3135" s="26" t="n">
        <v>0.6061</v>
      </c>
      <c r="Q3135" s="26" t="n">
        <v>0.106</v>
      </c>
      <c r="R3135" s="25" t="n">
        <v>78</v>
      </c>
      <c r="S3135" s="21" t="n">
        <v>10</v>
      </c>
    </row>
    <row r="3136" customFormat="false" ht="15" hidden="false" customHeight="true" outlineLevel="0" collapsed="false">
      <c r="A3136" s="19" t="n">
        <v>46129</v>
      </c>
      <c r="B3136" s="1" t="s">
        <v>497</v>
      </c>
      <c r="C3136" s="1" t="s">
        <v>164</v>
      </c>
      <c r="D3136" s="1" t="n">
        <v>19</v>
      </c>
      <c r="E3136" s="1" t="s">
        <v>10</v>
      </c>
      <c r="F3136" s="1" t="s">
        <v>167</v>
      </c>
      <c r="G3136" s="1" t="s">
        <v>208</v>
      </c>
      <c r="H3136" s="20" t="n">
        <v>2600</v>
      </c>
      <c r="I3136" s="21" t="n">
        <v>19.05</v>
      </c>
      <c r="J3136" s="20" t="n">
        <f aca="false">H3136*I3136</f>
        <v>49530</v>
      </c>
      <c r="K3136" s="22" t="n">
        <v>1.83</v>
      </c>
      <c r="L3136" s="23" t="n">
        <f aca="false">H3136*K3136</f>
        <v>4758</v>
      </c>
      <c r="M3136" s="23" t="n">
        <v>2500</v>
      </c>
      <c r="N3136" s="24" t="n">
        <f aca="false">L3136-M3136</f>
        <v>2258</v>
      </c>
      <c r="O3136" s="25" t="n">
        <f aca="false">IF(L3136&gt;=M3136,1,0)</f>
        <v>1</v>
      </c>
      <c r="P3136" s="26" t="n">
        <v>1.0242</v>
      </c>
      <c r="Q3136" s="26" t="n">
        <v>0.0784</v>
      </c>
      <c r="R3136" s="25" t="n">
        <v>82</v>
      </c>
      <c r="S3136" s="21" t="n">
        <v>10</v>
      </c>
    </row>
    <row r="3137" customFormat="false" ht="15" hidden="false" customHeight="true" outlineLevel="0" collapsed="false">
      <c r="A3137" s="19" t="n">
        <v>46129</v>
      </c>
      <c r="B3137" s="1" t="s">
        <v>497</v>
      </c>
      <c r="C3137" s="1" t="s">
        <v>164</v>
      </c>
      <c r="D3137" s="1" t="n">
        <v>20</v>
      </c>
      <c r="E3137" s="1" t="s">
        <v>461</v>
      </c>
      <c r="F3137" s="1" t="s">
        <v>539</v>
      </c>
      <c r="G3137" s="1" t="s">
        <v>540</v>
      </c>
      <c r="H3137" s="20" t="n">
        <v>1400</v>
      </c>
      <c r="I3137" s="21" t="n">
        <v>19.12</v>
      </c>
      <c r="J3137" s="20" t="n">
        <f aca="false">H3137*I3137</f>
        <v>26768</v>
      </c>
      <c r="K3137" s="22" t="n">
        <v>1.6</v>
      </c>
      <c r="L3137" s="23" t="n">
        <f aca="false">H3137*K3137</f>
        <v>2240</v>
      </c>
      <c r="M3137" s="23" t="n">
        <v>2500</v>
      </c>
      <c r="N3137" s="24" t="n">
        <f aca="false">L3137-M3137</f>
        <v>-260</v>
      </c>
      <c r="O3137" s="25" t="n">
        <f aca="false">IF(L3137&gt;=M3137,1,0)</f>
        <v>0</v>
      </c>
      <c r="P3137" s="26" t="n">
        <v>0.5948</v>
      </c>
      <c r="Q3137" s="26" t="n">
        <v>0.0995</v>
      </c>
      <c r="R3137" s="25" t="n">
        <v>73</v>
      </c>
      <c r="S3137" s="21" t="n">
        <v>10</v>
      </c>
    </row>
    <row r="3138" customFormat="false" ht="15" hidden="false" customHeight="true" outlineLevel="0" collapsed="false">
      <c r="A3138" s="19" t="n">
        <v>46129</v>
      </c>
      <c r="B3138" s="1" t="s">
        <v>497</v>
      </c>
      <c r="C3138" s="1" t="s">
        <v>164</v>
      </c>
      <c r="D3138" s="1" t="n">
        <v>21</v>
      </c>
      <c r="E3138" s="1" t="s">
        <v>16</v>
      </c>
      <c r="F3138" s="1" t="s">
        <v>502</v>
      </c>
      <c r="G3138" s="1" t="s">
        <v>508</v>
      </c>
      <c r="H3138" s="20" t="n">
        <v>1850</v>
      </c>
      <c r="I3138" s="21" t="n">
        <v>18.56</v>
      </c>
      <c r="J3138" s="20" t="n">
        <f aca="false">H3138*I3138</f>
        <v>34336</v>
      </c>
      <c r="K3138" s="22" t="n">
        <v>1.48</v>
      </c>
      <c r="L3138" s="23" t="n">
        <f aca="false">H3138*K3138</f>
        <v>2738</v>
      </c>
      <c r="M3138" s="23" t="n">
        <v>2500</v>
      </c>
      <c r="N3138" s="24" t="n">
        <f aca="false">L3138-M3138</f>
        <v>238</v>
      </c>
      <c r="O3138" s="25" t="n">
        <f aca="false">IF(L3138&gt;=M3138,1,0)</f>
        <v>1</v>
      </c>
      <c r="P3138" s="26" t="n">
        <v>0.7661</v>
      </c>
      <c r="Q3138" s="26" t="n">
        <v>0.0936</v>
      </c>
      <c r="R3138" s="25" t="n">
        <v>75</v>
      </c>
      <c r="S3138" s="21" t="n">
        <v>10</v>
      </c>
    </row>
    <row r="3139" customFormat="false" ht="15" hidden="false" customHeight="true" outlineLevel="0" collapsed="false">
      <c r="A3139" s="19" t="n">
        <v>46129</v>
      </c>
      <c r="B3139" s="1" t="s">
        <v>497</v>
      </c>
      <c r="C3139" s="1" t="s">
        <v>164</v>
      </c>
      <c r="D3139" s="1" t="n">
        <v>22</v>
      </c>
      <c r="E3139" s="1" t="s">
        <v>10</v>
      </c>
      <c r="F3139" s="1" t="s">
        <v>538</v>
      </c>
      <c r="G3139" s="1" t="s">
        <v>546</v>
      </c>
      <c r="H3139" s="20" t="n">
        <v>1300</v>
      </c>
      <c r="I3139" s="21" t="n">
        <v>18.43</v>
      </c>
      <c r="J3139" s="20" t="n">
        <f aca="false">H3139*I3139</f>
        <v>23959</v>
      </c>
      <c r="K3139" s="22" t="n">
        <v>2.75</v>
      </c>
      <c r="L3139" s="23" t="n">
        <f aca="false">H3139*K3139</f>
        <v>3575</v>
      </c>
      <c r="M3139" s="23" t="n">
        <v>2500</v>
      </c>
      <c r="N3139" s="24" t="n">
        <f aca="false">L3139-M3139</f>
        <v>1075</v>
      </c>
      <c r="O3139" s="25" t="n">
        <f aca="false">IF(L3139&gt;=M3139,1,0)</f>
        <v>1</v>
      </c>
      <c r="P3139" s="26" t="n">
        <v>0.5338</v>
      </c>
      <c r="Q3139" s="26" t="n">
        <v>0.1077</v>
      </c>
      <c r="R3139" s="25" t="n">
        <v>76</v>
      </c>
      <c r="S3139" s="21" t="n">
        <v>10</v>
      </c>
    </row>
    <row r="3140" customFormat="false" ht="15" hidden="false" customHeight="true" outlineLevel="0" collapsed="false">
      <c r="A3140" s="19" t="n">
        <v>46129</v>
      </c>
      <c r="B3140" s="1" t="s">
        <v>497</v>
      </c>
      <c r="C3140" s="1" t="s">
        <v>164</v>
      </c>
      <c r="D3140" s="1" t="n">
        <v>23</v>
      </c>
      <c r="E3140" s="1" t="s">
        <v>22</v>
      </c>
      <c r="F3140" s="1" t="s">
        <v>308</v>
      </c>
      <c r="G3140" s="1" t="s">
        <v>375</v>
      </c>
      <c r="H3140" s="20" t="n">
        <v>1600</v>
      </c>
      <c r="I3140" s="21" t="n">
        <v>22.23</v>
      </c>
      <c r="J3140" s="20" t="n">
        <f aca="false">H3140*I3140</f>
        <v>35568</v>
      </c>
      <c r="K3140" s="22" t="n">
        <v>1.12</v>
      </c>
      <c r="L3140" s="23" t="n">
        <f aca="false">H3140*K3140</f>
        <v>1792</v>
      </c>
      <c r="M3140" s="23" t="n">
        <v>2500</v>
      </c>
      <c r="N3140" s="24" t="n">
        <f aca="false">L3140-M3140</f>
        <v>-708</v>
      </c>
      <c r="O3140" s="25" t="n">
        <f aca="false">IF(L3140&gt;=M3140,1,0)</f>
        <v>0</v>
      </c>
      <c r="P3140" s="26" t="n">
        <v>0.7925</v>
      </c>
      <c r="Q3140" s="26" t="n">
        <v>0.116</v>
      </c>
      <c r="R3140" s="25" t="n">
        <v>77</v>
      </c>
      <c r="S3140" s="21" t="n">
        <v>10</v>
      </c>
    </row>
    <row r="3141" customFormat="false" ht="15" hidden="false" customHeight="true" outlineLevel="0" collapsed="false">
      <c r="A3141" s="19" t="n">
        <v>46129</v>
      </c>
      <c r="B3141" s="1" t="s">
        <v>497</v>
      </c>
      <c r="C3141" s="1" t="s">
        <v>164</v>
      </c>
      <c r="D3141" s="1" t="n">
        <v>24</v>
      </c>
      <c r="E3141" s="1" t="s">
        <v>22</v>
      </c>
      <c r="F3141" s="1" t="s">
        <v>354</v>
      </c>
      <c r="G3141" s="1" t="s">
        <v>541</v>
      </c>
      <c r="H3141" s="20" t="n">
        <v>1400</v>
      </c>
      <c r="I3141" s="21" t="n">
        <v>19.29</v>
      </c>
      <c r="J3141" s="20" t="n">
        <f aca="false">H3141*I3141</f>
        <v>27006</v>
      </c>
      <c r="K3141" s="22" t="n">
        <v>1.4</v>
      </c>
      <c r="L3141" s="23" t="n">
        <f aca="false">H3141*K3141</f>
        <v>1960</v>
      </c>
      <c r="M3141" s="23" t="n">
        <v>2500</v>
      </c>
      <c r="N3141" s="24" t="n">
        <f aca="false">L3141-M3141</f>
        <v>-540</v>
      </c>
      <c r="O3141" s="25" t="n">
        <f aca="false">IF(L3141&gt;=M3141,1,0)</f>
        <v>0</v>
      </c>
      <c r="P3141" s="26" t="n">
        <v>0.5712</v>
      </c>
      <c r="Q3141" s="26" t="n">
        <v>0.0863</v>
      </c>
      <c r="R3141" s="25" t="n">
        <v>77</v>
      </c>
      <c r="S3141" s="21" t="n">
        <v>10</v>
      </c>
    </row>
    <row r="3142" customFormat="false" ht="15" hidden="false" customHeight="true" outlineLevel="0" collapsed="false">
      <c r="A3142" s="19" t="n">
        <v>46129</v>
      </c>
      <c r="B3142" s="1" t="s">
        <v>497</v>
      </c>
      <c r="C3142" s="1" t="s">
        <v>164</v>
      </c>
      <c r="D3142" s="1" t="n">
        <v>25</v>
      </c>
      <c r="E3142" s="1" t="s">
        <v>16</v>
      </c>
      <c r="F3142" s="1" t="s">
        <v>542</v>
      </c>
      <c r="G3142" s="1" t="s">
        <v>543</v>
      </c>
      <c r="H3142" s="20" t="n">
        <v>600</v>
      </c>
      <c r="I3142" s="21" t="n">
        <v>26.43</v>
      </c>
      <c r="J3142" s="20" t="n">
        <f aca="false">H3142*I3142</f>
        <v>15858</v>
      </c>
      <c r="K3142" s="22" t="n">
        <v>3.5</v>
      </c>
      <c r="L3142" s="23" t="n">
        <f aca="false">H3142*K3142</f>
        <v>2100</v>
      </c>
      <c r="M3142" s="23" t="n">
        <v>2500</v>
      </c>
      <c r="N3142" s="24" t="n">
        <f aca="false">L3142-M3142</f>
        <v>-400</v>
      </c>
      <c r="O3142" s="25" t="n">
        <f aca="false">IF(L3142&gt;=M3142,1,0)</f>
        <v>0</v>
      </c>
      <c r="P3142" s="26" t="n">
        <v>0.3208</v>
      </c>
      <c r="Q3142" s="26" t="n">
        <v>0.1229</v>
      </c>
      <c r="R3142" s="25" t="n">
        <v>81</v>
      </c>
      <c r="S3142" s="21" t="n">
        <v>10</v>
      </c>
    </row>
    <row r="3143" customFormat="false" ht="15" hidden="false" customHeight="true" outlineLevel="0" collapsed="false">
      <c r="A3143" s="19" t="n">
        <v>46129</v>
      </c>
      <c r="B3143" s="1" t="s">
        <v>497</v>
      </c>
      <c r="C3143" s="1" t="s">
        <v>164</v>
      </c>
      <c r="D3143" s="1" t="n">
        <v>26</v>
      </c>
      <c r="E3143" s="1" t="s">
        <v>16</v>
      </c>
      <c r="F3143" s="1" t="s">
        <v>502</v>
      </c>
      <c r="G3143" s="1" t="s">
        <v>508</v>
      </c>
      <c r="H3143" s="20" t="n">
        <v>1800</v>
      </c>
      <c r="I3143" s="21" t="n">
        <v>18.56</v>
      </c>
      <c r="J3143" s="20" t="n">
        <f aca="false">H3143*I3143</f>
        <v>33408</v>
      </c>
      <c r="K3143" s="22" t="n">
        <v>1.48</v>
      </c>
      <c r="L3143" s="23" t="n">
        <f aca="false">H3143*K3143</f>
        <v>2664</v>
      </c>
      <c r="M3143" s="23" t="n">
        <v>2500</v>
      </c>
      <c r="N3143" s="24" t="n">
        <f aca="false">L3143-M3143</f>
        <v>164</v>
      </c>
      <c r="O3143" s="25" t="n">
        <f aca="false">IF(L3143&gt;=M3143,1,0)</f>
        <v>1</v>
      </c>
      <c r="P3143" s="26" t="n">
        <v>0.6741</v>
      </c>
      <c r="Q3143" s="26" t="n">
        <v>0.0913</v>
      </c>
      <c r="R3143" s="25" t="n">
        <v>81</v>
      </c>
      <c r="S3143" s="21" t="n">
        <v>10</v>
      </c>
    </row>
    <row r="3144" customFormat="false" ht="15" hidden="false" customHeight="true" outlineLevel="0" collapsed="false">
      <c r="A3144" s="19" t="n">
        <v>46129</v>
      </c>
      <c r="B3144" s="1" t="s">
        <v>497</v>
      </c>
      <c r="C3144" s="1" t="s">
        <v>164</v>
      </c>
      <c r="D3144" s="1" t="n">
        <v>27</v>
      </c>
      <c r="E3144" s="1" t="s">
        <v>219</v>
      </c>
      <c r="F3144" s="1" t="s">
        <v>343</v>
      </c>
      <c r="G3144" s="1" t="s">
        <v>221</v>
      </c>
      <c r="H3144" s="20" t="n">
        <v>1700</v>
      </c>
      <c r="I3144" s="21" t="n">
        <v>19.84</v>
      </c>
      <c r="J3144" s="20" t="n">
        <f aca="false">H3144*I3144</f>
        <v>33728</v>
      </c>
      <c r="K3144" s="22" t="n">
        <v>1.2</v>
      </c>
      <c r="L3144" s="23" t="n">
        <f aca="false">H3144*K3144</f>
        <v>2040</v>
      </c>
      <c r="M3144" s="23" t="n">
        <v>2500</v>
      </c>
      <c r="N3144" s="24" t="n">
        <f aca="false">L3144-M3144</f>
        <v>-460</v>
      </c>
      <c r="O3144" s="25" t="n">
        <f aca="false">IF(L3144&gt;=M3144,1,0)</f>
        <v>0</v>
      </c>
      <c r="P3144" s="26" t="n">
        <v>0.8123</v>
      </c>
      <c r="Q3144" s="26" t="n">
        <v>0.1359</v>
      </c>
      <c r="R3144" s="25" t="n">
        <v>70</v>
      </c>
      <c r="S3144" s="21" t="n">
        <v>10</v>
      </c>
    </row>
    <row r="3145" customFormat="false" ht="15" hidden="false" customHeight="true" outlineLevel="0" collapsed="false">
      <c r="A3145" s="19" t="n">
        <v>46129</v>
      </c>
      <c r="B3145" s="1" t="s">
        <v>497</v>
      </c>
      <c r="C3145" s="1" t="s">
        <v>164</v>
      </c>
      <c r="D3145" s="1" t="n">
        <v>28</v>
      </c>
      <c r="E3145" s="1" t="s">
        <v>16</v>
      </c>
      <c r="F3145" s="1" t="s">
        <v>502</v>
      </c>
      <c r="G3145" s="1" t="s">
        <v>508</v>
      </c>
      <c r="H3145" s="20" t="n">
        <v>1900</v>
      </c>
      <c r="I3145" s="21" t="n">
        <v>18.56</v>
      </c>
      <c r="J3145" s="20" t="n">
        <f aca="false">H3145*I3145</f>
        <v>35264</v>
      </c>
      <c r="K3145" s="22" t="n">
        <v>1.48</v>
      </c>
      <c r="L3145" s="23" t="n">
        <f aca="false">H3145*K3145</f>
        <v>2812</v>
      </c>
      <c r="M3145" s="23" t="n">
        <v>2500</v>
      </c>
      <c r="N3145" s="24" t="n">
        <f aca="false">L3145-M3145</f>
        <v>312</v>
      </c>
      <c r="O3145" s="25" t="n">
        <f aca="false">IF(L3145&gt;=M3145,1,0)</f>
        <v>1</v>
      </c>
      <c r="P3145" s="26" t="n">
        <v>0.7365</v>
      </c>
      <c r="Q3145" s="26" t="n">
        <v>0.0895</v>
      </c>
      <c r="R3145" s="25" t="n">
        <v>81</v>
      </c>
      <c r="S3145" s="21" t="n">
        <v>10</v>
      </c>
    </row>
    <row r="3146" customFormat="false" ht="15" hidden="false" customHeight="true" outlineLevel="0" collapsed="false">
      <c r="A3146" s="19" t="n">
        <v>46129</v>
      </c>
      <c r="B3146" s="1" t="s">
        <v>497</v>
      </c>
      <c r="C3146" s="1" t="s">
        <v>164</v>
      </c>
      <c r="D3146" s="1" t="n">
        <v>29</v>
      </c>
      <c r="E3146" s="1" t="s">
        <v>176</v>
      </c>
      <c r="F3146" s="1" t="s">
        <v>544</v>
      </c>
      <c r="G3146" s="1" t="s">
        <v>529</v>
      </c>
      <c r="H3146" s="20" t="n">
        <v>1700</v>
      </c>
      <c r="I3146" s="21" t="n">
        <v>20.05</v>
      </c>
      <c r="J3146" s="20" t="n">
        <f aca="false">H3146*I3146</f>
        <v>34085</v>
      </c>
      <c r="K3146" s="22" t="n">
        <v>1.5</v>
      </c>
      <c r="L3146" s="23" t="n">
        <f aca="false">H3146*K3146</f>
        <v>2550</v>
      </c>
      <c r="M3146" s="23" t="n">
        <v>2500</v>
      </c>
      <c r="N3146" s="24" t="n">
        <f aca="false">L3146-M3146</f>
        <v>50</v>
      </c>
      <c r="O3146" s="25" t="n">
        <f aca="false">IF(L3146&gt;=M3146,1,0)</f>
        <v>1</v>
      </c>
      <c r="P3146" s="26" t="n">
        <v>0.7605</v>
      </c>
      <c r="Q3146" s="26" t="n">
        <v>0.1011</v>
      </c>
      <c r="R3146" s="25" t="n">
        <v>74</v>
      </c>
      <c r="S3146" s="21" t="n">
        <v>10</v>
      </c>
    </row>
    <row r="3147" customFormat="false" ht="15" hidden="false" customHeight="true" outlineLevel="0" collapsed="false">
      <c r="A3147" s="19" t="n">
        <v>46129</v>
      </c>
      <c r="B3147" s="1" t="s">
        <v>497</v>
      </c>
      <c r="C3147" s="1" t="s">
        <v>164</v>
      </c>
      <c r="D3147" s="1" t="n">
        <v>30</v>
      </c>
      <c r="E3147" s="1" t="s">
        <v>10</v>
      </c>
      <c r="F3147" s="1" t="s">
        <v>160</v>
      </c>
      <c r="G3147" s="1" t="s">
        <v>208</v>
      </c>
      <c r="H3147" s="20" t="n">
        <v>1900</v>
      </c>
      <c r="I3147" s="21" t="n">
        <v>22.05</v>
      </c>
      <c r="J3147" s="20" t="n">
        <f aca="false">H3147*I3147</f>
        <v>41895</v>
      </c>
      <c r="K3147" s="22" t="n">
        <v>1.83</v>
      </c>
      <c r="L3147" s="23" t="n">
        <f aca="false">H3147*K3147</f>
        <v>3477</v>
      </c>
      <c r="M3147" s="23" t="n">
        <v>2500</v>
      </c>
      <c r="N3147" s="24" t="n">
        <f aca="false">L3147-M3147</f>
        <v>977</v>
      </c>
      <c r="O3147" s="25" t="n">
        <f aca="false">IF(L3147&gt;=M3147,1,0)</f>
        <v>1</v>
      </c>
      <c r="P3147" s="26" t="n">
        <v>0.8816</v>
      </c>
      <c r="Q3147" s="26" t="n">
        <v>0.0981</v>
      </c>
      <c r="R3147" s="25" t="n">
        <v>78</v>
      </c>
      <c r="S3147" s="21" t="n">
        <v>10</v>
      </c>
    </row>
    <row r="3148" customFormat="false" ht="15" hidden="false" customHeight="true" outlineLevel="0" collapsed="false">
      <c r="A3148" s="19" t="n">
        <v>46129</v>
      </c>
      <c r="B3148" s="1" t="s">
        <v>497</v>
      </c>
      <c r="C3148" s="1" t="s">
        <v>164</v>
      </c>
      <c r="D3148" s="1" t="n">
        <v>31</v>
      </c>
      <c r="E3148" s="1" t="s">
        <v>219</v>
      </c>
      <c r="F3148" s="1" t="s">
        <v>505</v>
      </c>
      <c r="G3148" s="1" t="s">
        <v>506</v>
      </c>
      <c r="H3148" s="20" t="n">
        <v>2550</v>
      </c>
      <c r="I3148" s="21" t="n">
        <v>10.96</v>
      </c>
      <c r="J3148" s="20" t="n">
        <f aca="false">H3148*I3148</f>
        <v>27948</v>
      </c>
      <c r="K3148" s="22" t="n">
        <v>1</v>
      </c>
      <c r="L3148" s="23" t="n">
        <f aca="false">H3148*K3148</f>
        <v>2550</v>
      </c>
      <c r="M3148" s="23" t="n">
        <v>2500</v>
      </c>
      <c r="N3148" s="24" t="n">
        <f aca="false">L3148-M3148</f>
        <v>50</v>
      </c>
      <c r="O3148" s="25" t="n">
        <f aca="false">IF(L3148&gt;=M3148,1,0)</f>
        <v>1</v>
      </c>
      <c r="P3148" s="26" t="n">
        <v>0.7394</v>
      </c>
      <c r="Q3148" s="26" t="n">
        <v>0.0969</v>
      </c>
      <c r="R3148" s="25" t="n">
        <v>62</v>
      </c>
      <c r="S3148" s="21" t="n">
        <v>10</v>
      </c>
    </row>
    <row r="3149" customFormat="false" ht="15" hidden="false" customHeight="true" outlineLevel="0" collapsed="false">
      <c r="A3149" s="19" t="n">
        <v>46129</v>
      </c>
      <c r="B3149" s="1" t="s">
        <v>497</v>
      </c>
      <c r="C3149" s="1" t="s">
        <v>164</v>
      </c>
      <c r="D3149" s="1" t="n">
        <v>32</v>
      </c>
      <c r="E3149" s="1" t="s">
        <v>16</v>
      </c>
      <c r="F3149" s="1" t="s">
        <v>502</v>
      </c>
      <c r="G3149" s="1" t="s">
        <v>508</v>
      </c>
      <c r="H3149" s="20" t="n">
        <v>1900</v>
      </c>
      <c r="I3149" s="21" t="n">
        <v>18.56</v>
      </c>
      <c r="J3149" s="20" t="n">
        <f aca="false">H3149*I3149</f>
        <v>35264</v>
      </c>
      <c r="K3149" s="22" t="n">
        <v>1.48</v>
      </c>
      <c r="L3149" s="23" t="n">
        <f aca="false">H3149*K3149</f>
        <v>2812</v>
      </c>
      <c r="M3149" s="23" t="n">
        <v>2500</v>
      </c>
      <c r="N3149" s="24" t="n">
        <f aca="false">L3149-M3149</f>
        <v>312</v>
      </c>
      <c r="O3149" s="25" t="n">
        <f aca="false">IF(L3149&gt;=M3149,1,0)</f>
        <v>1</v>
      </c>
      <c r="P3149" s="26" t="n">
        <v>0.7347</v>
      </c>
      <c r="Q3149" s="26" t="n">
        <v>0.0663</v>
      </c>
      <c r="R3149" s="25" t="n">
        <v>78</v>
      </c>
      <c r="S3149" s="21" t="n">
        <v>10</v>
      </c>
    </row>
    <row r="3150" customFormat="false" ht="15" hidden="false" customHeight="true" outlineLevel="0" collapsed="false">
      <c r="A3150" s="19" t="n">
        <v>46129</v>
      </c>
      <c r="B3150" s="1" t="s">
        <v>497</v>
      </c>
      <c r="C3150" s="1" t="s">
        <v>190</v>
      </c>
      <c r="D3150" s="1" t="n">
        <v>33</v>
      </c>
      <c r="E3150" s="1" t="s">
        <v>530</v>
      </c>
      <c r="F3150" s="1" t="s">
        <v>531</v>
      </c>
      <c r="G3150" s="1" t="s">
        <v>532</v>
      </c>
      <c r="H3150" s="20" t="n">
        <v>950</v>
      </c>
      <c r="I3150" s="21" t="n">
        <v>24.11</v>
      </c>
      <c r="J3150" s="20" t="n">
        <f aca="false">H3150*I3150</f>
        <v>22904.5</v>
      </c>
      <c r="K3150" s="22" t="n">
        <v>2.5</v>
      </c>
      <c r="L3150" s="23" t="n">
        <f aca="false">H3150*K3150</f>
        <v>2375</v>
      </c>
      <c r="M3150" s="23" t="n">
        <v>2500</v>
      </c>
      <c r="N3150" s="24" t="n">
        <f aca="false">L3150-M3150</f>
        <v>-125</v>
      </c>
      <c r="O3150" s="25" t="n">
        <f aca="false">IF(L3150&gt;=M3150,1,0)</f>
        <v>0</v>
      </c>
      <c r="P3150" s="26" t="n">
        <v>0.510349821746881</v>
      </c>
      <c r="Q3150" s="26" t="n">
        <v>0.206073752711497</v>
      </c>
      <c r="R3150" s="25" t="n">
        <v>67</v>
      </c>
      <c r="S3150" s="21" t="n">
        <v>10</v>
      </c>
    </row>
    <row r="3151" customFormat="false" ht="15" hidden="false" customHeight="true" outlineLevel="0" collapsed="false">
      <c r="A3151" s="19" t="n">
        <v>46129</v>
      </c>
      <c r="B3151" s="1" t="s">
        <v>497</v>
      </c>
      <c r="C3151" s="1" t="s">
        <v>190</v>
      </c>
      <c r="D3151" s="1" t="n">
        <v>34</v>
      </c>
      <c r="E3151" s="1" t="s">
        <v>16</v>
      </c>
      <c r="F3151" s="1" t="s">
        <v>300</v>
      </c>
      <c r="G3151" s="1" t="s">
        <v>260</v>
      </c>
      <c r="H3151" s="20" t="n">
        <v>1900</v>
      </c>
      <c r="I3151" s="21" t="n">
        <v>16.66</v>
      </c>
      <c r="J3151" s="20" t="n">
        <f aca="false">H3151*I3151</f>
        <v>31654</v>
      </c>
      <c r="K3151" s="22" t="n">
        <v>1.4</v>
      </c>
      <c r="L3151" s="23" t="n">
        <f aca="false">H3151*K3151</f>
        <v>2660</v>
      </c>
      <c r="M3151" s="23" t="n">
        <v>2500</v>
      </c>
      <c r="N3151" s="24" t="n">
        <f aca="false">L3151-M3151</f>
        <v>160</v>
      </c>
      <c r="O3151" s="25" t="n">
        <f aca="false">IF(L3151&gt;=M3151,1,0)</f>
        <v>1</v>
      </c>
      <c r="P3151" s="26" t="n">
        <v>0.778121927236972</v>
      </c>
      <c r="Q3151" s="26" t="n">
        <v>0.0997601918465228</v>
      </c>
      <c r="R3151" s="25" t="n">
        <v>78</v>
      </c>
      <c r="S3151" s="21" t="n">
        <v>10</v>
      </c>
    </row>
    <row r="3152" customFormat="false" ht="15" hidden="false" customHeight="true" outlineLevel="0" collapsed="false">
      <c r="A3152" s="19" t="n">
        <v>46129</v>
      </c>
      <c r="B3152" s="1" t="s">
        <v>497</v>
      </c>
      <c r="C3152" s="1" t="s">
        <v>190</v>
      </c>
      <c r="D3152" s="1" t="n">
        <v>35</v>
      </c>
      <c r="E3152" s="1" t="s">
        <v>16</v>
      </c>
      <c r="F3152" s="1" t="s">
        <v>300</v>
      </c>
      <c r="G3152" s="1" t="s">
        <v>260</v>
      </c>
      <c r="H3152" s="20" t="n">
        <v>2300</v>
      </c>
      <c r="I3152" s="21" t="n">
        <v>16.66</v>
      </c>
      <c r="J3152" s="20" t="n">
        <f aca="false">H3152*I3152</f>
        <v>38318</v>
      </c>
      <c r="K3152" s="22" t="n">
        <v>1.4</v>
      </c>
      <c r="L3152" s="23" t="n">
        <f aca="false">H3152*K3152</f>
        <v>3220</v>
      </c>
      <c r="M3152" s="23" t="n">
        <v>2500</v>
      </c>
      <c r="N3152" s="24" t="n">
        <f aca="false">L3152-M3152</f>
        <v>720</v>
      </c>
      <c r="O3152" s="25" t="n">
        <f aca="false">IF(L3152&gt;=M3152,1,0)</f>
        <v>1</v>
      </c>
      <c r="P3152" s="26" t="n">
        <v>0.912333333333333</v>
      </c>
      <c r="Q3152" s="26" t="n">
        <v>0.0696907216494845</v>
      </c>
      <c r="R3152" s="25" t="n">
        <v>75</v>
      </c>
      <c r="S3152" s="21" t="n">
        <v>10</v>
      </c>
    </row>
    <row r="3153" customFormat="false" ht="15" hidden="false" customHeight="true" outlineLevel="0" collapsed="false">
      <c r="A3153" s="19" t="n">
        <v>46129</v>
      </c>
      <c r="B3153" s="1" t="s">
        <v>497</v>
      </c>
      <c r="C3153" s="1" t="s">
        <v>190</v>
      </c>
      <c r="D3153" s="1" t="n">
        <v>36</v>
      </c>
      <c r="E3153" s="1" t="s">
        <v>16</v>
      </c>
      <c r="F3153" s="1" t="s">
        <v>430</v>
      </c>
      <c r="G3153" s="1" t="s">
        <v>260</v>
      </c>
      <c r="H3153" s="20" t="n">
        <v>1800</v>
      </c>
      <c r="I3153" s="21" t="n">
        <v>17.1</v>
      </c>
      <c r="J3153" s="20" t="n">
        <f aca="false">H3153*I3153</f>
        <v>30780</v>
      </c>
      <c r="K3153" s="22" t="n">
        <v>1.51</v>
      </c>
      <c r="L3153" s="23" t="n">
        <f aca="false">H3153*K3153</f>
        <v>2718</v>
      </c>
      <c r="M3153" s="23" t="n">
        <v>2500</v>
      </c>
      <c r="N3153" s="24" t="n">
        <f aca="false">L3153-M3153</f>
        <v>218</v>
      </c>
      <c r="O3153" s="25" t="n">
        <f aca="false">IF(L3153&gt;=M3153,1,0)</f>
        <v>1</v>
      </c>
      <c r="P3153" s="26" t="n">
        <v>0.743478260869565</v>
      </c>
      <c r="Q3153" s="26" t="n">
        <v>0.0675310642895732</v>
      </c>
      <c r="R3153" s="25" t="n">
        <v>67</v>
      </c>
      <c r="S3153" s="21" t="n">
        <v>10</v>
      </c>
    </row>
    <row r="3154" customFormat="false" ht="15" hidden="false" customHeight="true" outlineLevel="0" collapsed="false">
      <c r="A3154" s="19" t="n">
        <v>46129</v>
      </c>
      <c r="B3154" s="1" t="s">
        <v>497</v>
      </c>
      <c r="C3154" s="1" t="s">
        <v>190</v>
      </c>
      <c r="D3154" s="1" t="n">
        <v>37</v>
      </c>
      <c r="E3154" s="1" t="s">
        <v>16</v>
      </c>
      <c r="F3154" s="1" t="s">
        <v>300</v>
      </c>
      <c r="G3154" s="1" t="s">
        <v>260</v>
      </c>
      <c r="H3154" s="20" t="n">
        <v>2300</v>
      </c>
      <c r="I3154" s="21" t="n">
        <v>16.66</v>
      </c>
      <c r="J3154" s="20" t="n">
        <f aca="false">H3154*I3154</f>
        <v>38318</v>
      </c>
      <c r="K3154" s="22" t="n">
        <v>1.4</v>
      </c>
      <c r="L3154" s="23" t="n">
        <f aca="false">H3154*K3154</f>
        <v>3220</v>
      </c>
      <c r="M3154" s="23" t="n">
        <v>2500</v>
      </c>
      <c r="N3154" s="24" t="n">
        <f aca="false">L3154-M3154</f>
        <v>720</v>
      </c>
      <c r="O3154" s="25" t="n">
        <f aca="false">IF(L3154&gt;=M3154,1,0)</f>
        <v>1</v>
      </c>
      <c r="P3154" s="26" t="n">
        <v>0.996307852314093</v>
      </c>
      <c r="Q3154" s="26" t="n">
        <v>0.0975504941985389</v>
      </c>
      <c r="R3154" s="25" t="n">
        <v>75</v>
      </c>
      <c r="S3154" s="21" t="n">
        <v>10</v>
      </c>
    </row>
    <row r="3155" customFormat="false" ht="15" hidden="false" customHeight="true" outlineLevel="0" collapsed="false">
      <c r="A3155" s="19" t="n">
        <v>46129</v>
      </c>
      <c r="B3155" s="1" t="s">
        <v>497</v>
      </c>
      <c r="C3155" s="1" t="s">
        <v>190</v>
      </c>
      <c r="D3155" s="1" t="n">
        <v>38</v>
      </c>
      <c r="E3155" s="1" t="s">
        <v>16</v>
      </c>
      <c r="F3155" s="1" t="s">
        <v>300</v>
      </c>
      <c r="G3155" s="1" t="s">
        <v>260</v>
      </c>
      <c r="H3155" s="20" t="n">
        <v>2300</v>
      </c>
      <c r="I3155" s="21" t="n">
        <v>17.42</v>
      </c>
      <c r="J3155" s="20" t="n">
        <f aca="false">H3155*I3155</f>
        <v>40066</v>
      </c>
      <c r="K3155" s="22" t="n">
        <v>1.4</v>
      </c>
      <c r="L3155" s="23" t="n">
        <f aca="false">H3155*K3155</f>
        <v>3220</v>
      </c>
      <c r="M3155" s="23" t="n">
        <v>2500</v>
      </c>
      <c r="N3155" s="24" t="n">
        <f aca="false">L3155-M3155</f>
        <v>720</v>
      </c>
      <c r="O3155" s="25" t="n">
        <f aca="false">IF(L3155&gt;=M3155,1,0)</f>
        <v>1</v>
      </c>
      <c r="P3155" s="26" t="n">
        <v>0.933939393939394</v>
      </c>
      <c r="Q3155" s="26" t="n">
        <v>0.0733137829912024</v>
      </c>
      <c r="R3155" s="25" t="n">
        <v>82</v>
      </c>
      <c r="S3155" s="21" t="n">
        <v>10</v>
      </c>
    </row>
    <row r="3156" customFormat="false" ht="15" hidden="false" customHeight="true" outlineLevel="0" collapsed="false">
      <c r="A3156" s="19" t="n">
        <v>46130</v>
      </c>
      <c r="B3156" s="1" t="s">
        <v>497</v>
      </c>
      <c r="C3156" s="1" t="s">
        <v>138</v>
      </c>
      <c r="D3156" s="1" t="n">
        <v>1</v>
      </c>
      <c r="E3156" s="1" t="s">
        <v>13</v>
      </c>
      <c r="F3156" s="1" t="s">
        <v>235</v>
      </c>
      <c r="G3156" s="1" t="s">
        <v>149</v>
      </c>
      <c r="H3156" s="20" t="n">
        <v>2050</v>
      </c>
      <c r="I3156" s="21" t="n">
        <v>19.64</v>
      </c>
      <c r="J3156" s="20" t="n">
        <f aca="false">H3156*I3156</f>
        <v>40262</v>
      </c>
      <c r="K3156" s="22" t="n">
        <v>2.2</v>
      </c>
      <c r="L3156" s="23" t="n">
        <f aca="false">H3156*K3156</f>
        <v>4510</v>
      </c>
      <c r="M3156" s="23" t="n">
        <v>2500</v>
      </c>
      <c r="N3156" s="24" t="n">
        <f aca="false">L3156-M3156</f>
        <v>2010</v>
      </c>
      <c r="O3156" s="25" t="n">
        <f aca="false">IF(L3156&gt;=M3156,1,0)</f>
        <v>1</v>
      </c>
      <c r="P3156" s="26" t="n">
        <v>0.79695170229612</v>
      </c>
      <c r="Q3156" s="26" t="n">
        <v>0.128915662650602</v>
      </c>
      <c r="R3156" s="25" t="n">
        <v>73</v>
      </c>
      <c r="S3156" s="21" t="n">
        <v>12</v>
      </c>
    </row>
    <row r="3157" customFormat="false" ht="15" hidden="false" customHeight="true" outlineLevel="0" collapsed="false">
      <c r="A3157" s="19" t="n">
        <v>46130</v>
      </c>
      <c r="B3157" s="1" t="s">
        <v>497</v>
      </c>
      <c r="C3157" s="1" t="s">
        <v>138</v>
      </c>
      <c r="D3157" s="1" t="n">
        <v>2</v>
      </c>
      <c r="E3157" s="1" t="s">
        <v>13</v>
      </c>
      <c r="F3157" s="1" t="s">
        <v>517</v>
      </c>
      <c r="G3157" s="1" t="s">
        <v>149</v>
      </c>
      <c r="H3157" s="20" t="n">
        <v>2950</v>
      </c>
      <c r="I3157" s="21" t="n">
        <v>12.5</v>
      </c>
      <c r="J3157" s="20" t="n">
        <f aca="false">H3157*I3157</f>
        <v>36875</v>
      </c>
      <c r="K3157" s="22" t="n">
        <v>1</v>
      </c>
      <c r="L3157" s="23" t="n">
        <f aca="false">H3157*K3157</f>
        <v>2950</v>
      </c>
      <c r="M3157" s="23" t="n">
        <v>2500</v>
      </c>
      <c r="N3157" s="24" t="n">
        <f aca="false">L3157-M3157</f>
        <v>450</v>
      </c>
      <c r="O3157" s="25" t="n">
        <f aca="false">IF(L3157&gt;=M3157,1,0)</f>
        <v>1</v>
      </c>
      <c r="P3157" s="26" t="n">
        <v>0.805482743556138</v>
      </c>
      <c r="Q3157" s="26" t="n">
        <v>0.072992700729927</v>
      </c>
      <c r="R3157" s="25" t="n">
        <v>66</v>
      </c>
      <c r="S3157" s="21" t="n">
        <v>12</v>
      </c>
    </row>
    <row r="3158" customFormat="false" ht="15" hidden="false" customHeight="true" outlineLevel="0" collapsed="false">
      <c r="A3158" s="19" t="n">
        <v>46130</v>
      </c>
      <c r="B3158" s="1" t="s">
        <v>497</v>
      </c>
      <c r="C3158" s="1" t="s">
        <v>138</v>
      </c>
      <c r="D3158" s="1" t="n">
        <v>3</v>
      </c>
      <c r="E3158" s="1" t="s">
        <v>13</v>
      </c>
      <c r="F3158" s="1" t="s">
        <v>517</v>
      </c>
      <c r="G3158" s="1" t="s">
        <v>149</v>
      </c>
      <c r="H3158" s="20" t="n">
        <v>1400</v>
      </c>
      <c r="I3158" s="21" t="n">
        <v>19.74</v>
      </c>
      <c r="J3158" s="20" t="n">
        <f aca="false">H3158*I3158</f>
        <v>27636</v>
      </c>
      <c r="K3158" s="22" t="n">
        <v>1</v>
      </c>
      <c r="L3158" s="23" t="n">
        <f aca="false">H3158*K3158</f>
        <v>1400</v>
      </c>
      <c r="M3158" s="23" t="n">
        <v>2500</v>
      </c>
      <c r="N3158" s="24" t="n">
        <f aca="false">L3158-M3158</f>
        <v>-1100</v>
      </c>
      <c r="O3158" s="25" t="n">
        <f aca="false">IF(L3158&gt;=M3158,1,0)</f>
        <v>0</v>
      </c>
      <c r="P3158" s="26" t="n">
        <v>0.52045197740113</v>
      </c>
      <c r="Q3158" s="26" t="n">
        <v>0.139770425388251</v>
      </c>
      <c r="R3158" s="25" t="n">
        <v>72</v>
      </c>
      <c r="S3158" s="21" t="n">
        <v>13</v>
      </c>
    </row>
    <row r="3159" customFormat="false" ht="15" hidden="false" customHeight="true" outlineLevel="0" collapsed="false">
      <c r="A3159" s="19" t="n">
        <v>46130</v>
      </c>
      <c r="B3159" s="1" t="s">
        <v>497</v>
      </c>
      <c r="C3159" s="1" t="s">
        <v>138</v>
      </c>
      <c r="D3159" s="1" t="n">
        <v>4</v>
      </c>
      <c r="E3159" s="1" t="s">
        <v>13</v>
      </c>
      <c r="F3159" s="1" t="s">
        <v>482</v>
      </c>
      <c r="G3159" s="1" t="s">
        <v>149</v>
      </c>
      <c r="H3159" s="20" t="n">
        <v>2500</v>
      </c>
      <c r="I3159" s="21" t="n">
        <v>12.91</v>
      </c>
      <c r="J3159" s="20" t="n">
        <f aca="false">H3159*I3159</f>
        <v>32275</v>
      </c>
      <c r="K3159" s="22" t="n">
        <v>1</v>
      </c>
      <c r="L3159" s="23" t="n">
        <f aca="false">H3159*K3159</f>
        <v>2500</v>
      </c>
      <c r="M3159" s="23" t="n">
        <v>2500</v>
      </c>
      <c r="N3159" s="24" t="n">
        <f aca="false">L3159-M3159</f>
        <v>0</v>
      </c>
      <c r="O3159" s="25" t="n">
        <f aca="false">IF(L3159&gt;=M3159,1,0)</f>
        <v>1</v>
      </c>
      <c r="P3159" s="26" t="n">
        <v>0.67833123160992</v>
      </c>
      <c r="Q3159" s="26" t="n">
        <v>0.0868794326241135</v>
      </c>
      <c r="R3159" s="25" t="n">
        <v>68</v>
      </c>
      <c r="S3159" s="21" t="n">
        <v>12</v>
      </c>
    </row>
    <row r="3160" customFormat="false" ht="15" hidden="false" customHeight="true" outlineLevel="0" collapsed="false">
      <c r="A3160" s="19" t="n">
        <v>46130</v>
      </c>
      <c r="B3160" s="1" t="s">
        <v>497</v>
      </c>
      <c r="C3160" s="1" t="s">
        <v>138</v>
      </c>
      <c r="D3160" s="1" t="n">
        <v>5</v>
      </c>
      <c r="E3160" s="1" t="s">
        <v>13</v>
      </c>
      <c r="F3160" s="1" t="s">
        <v>517</v>
      </c>
      <c r="G3160" s="1" t="s">
        <v>149</v>
      </c>
      <c r="H3160" s="20" t="n">
        <v>3050</v>
      </c>
      <c r="I3160" s="21" t="n">
        <v>12.5</v>
      </c>
      <c r="J3160" s="20" t="n">
        <f aca="false">H3160*I3160</f>
        <v>38125</v>
      </c>
      <c r="K3160" s="22" t="n">
        <v>1</v>
      </c>
      <c r="L3160" s="23" t="n">
        <f aca="false">H3160*K3160</f>
        <v>3050</v>
      </c>
      <c r="M3160" s="23" t="n">
        <v>2500</v>
      </c>
      <c r="N3160" s="24" t="n">
        <f aca="false">L3160-M3160</f>
        <v>550</v>
      </c>
      <c r="O3160" s="25" t="n">
        <f aca="false">IF(L3160&gt;=M3160,1,0)</f>
        <v>1</v>
      </c>
      <c r="P3160" s="26" t="n">
        <v>0.838280562884785</v>
      </c>
      <c r="Q3160" s="26" t="n">
        <v>0.0794016110471807</v>
      </c>
      <c r="R3160" s="25" t="n">
        <v>65</v>
      </c>
      <c r="S3160" s="21" t="n">
        <v>12</v>
      </c>
    </row>
    <row r="3161" customFormat="false" ht="15" hidden="false" customHeight="true" outlineLevel="0" collapsed="false">
      <c r="A3161" s="19" t="n">
        <v>46130</v>
      </c>
      <c r="B3161" s="1" t="s">
        <v>497</v>
      </c>
      <c r="C3161" s="1" t="s">
        <v>138</v>
      </c>
      <c r="D3161" s="1" t="n">
        <v>6</v>
      </c>
      <c r="E3161" s="1" t="s">
        <v>13</v>
      </c>
      <c r="F3161" s="1" t="s">
        <v>235</v>
      </c>
      <c r="G3161" s="1" t="s">
        <v>149</v>
      </c>
      <c r="H3161" s="20" t="n">
        <v>2300</v>
      </c>
      <c r="I3161" s="21" t="n">
        <v>19.64</v>
      </c>
      <c r="J3161" s="20" t="n">
        <f aca="false">H3161*I3161</f>
        <v>45172</v>
      </c>
      <c r="K3161" s="22" t="n">
        <v>2.2</v>
      </c>
      <c r="L3161" s="23" t="n">
        <f aca="false">H3161*K3161</f>
        <v>5060</v>
      </c>
      <c r="M3161" s="23" t="n">
        <v>2500</v>
      </c>
      <c r="N3161" s="24" t="n">
        <f aca="false">L3161-M3161</f>
        <v>2560</v>
      </c>
      <c r="O3161" s="25" t="n">
        <f aca="false">IF(L3161&gt;=M3161,1,0)</f>
        <v>1</v>
      </c>
      <c r="P3161" s="26" t="n">
        <v>0.911460855528652</v>
      </c>
      <c r="Q3161" s="26" t="n">
        <v>0.12258064516129</v>
      </c>
      <c r="R3161" s="25" t="n">
        <v>73</v>
      </c>
      <c r="S3161" s="21" t="n">
        <v>12</v>
      </c>
    </row>
    <row r="3162" customFormat="false" ht="15" hidden="false" customHeight="true" outlineLevel="0" collapsed="false">
      <c r="A3162" s="19" t="n">
        <v>46130</v>
      </c>
      <c r="B3162" s="1" t="s">
        <v>497</v>
      </c>
      <c r="C3162" s="1" t="s">
        <v>138</v>
      </c>
      <c r="D3162" s="1" t="n">
        <v>7</v>
      </c>
      <c r="E3162" s="1" t="s">
        <v>13</v>
      </c>
      <c r="F3162" s="1" t="s">
        <v>545</v>
      </c>
      <c r="G3162" s="1" t="s">
        <v>149</v>
      </c>
      <c r="H3162" s="20" t="n">
        <v>1900</v>
      </c>
      <c r="I3162" s="21" t="n">
        <v>21.4</v>
      </c>
      <c r="J3162" s="20" t="n">
        <f aca="false">H3162*I3162</f>
        <v>40660</v>
      </c>
      <c r="K3162" s="22" t="n">
        <v>2.2</v>
      </c>
      <c r="L3162" s="23" t="n">
        <f aca="false">H3162*K3162</f>
        <v>4180</v>
      </c>
      <c r="M3162" s="23" t="n">
        <v>2500</v>
      </c>
      <c r="N3162" s="24" t="n">
        <f aca="false">L3162-M3162</f>
        <v>1680</v>
      </c>
      <c r="O3162" s="25" t="n">
        <f aca="false">IF(L3162&gt;=M3162,1,0)</f>
        <v>1</v>
      </c>
      <c r="P3162" s="26" t="n">
        <v>0.711087792934593</v>
      </c>
      <c r="Q3162" s="26" t="n">
        <v>0.158268275372605</v>
      </c>
      <c r="R3162" s="25" t="n">
        <v>82</v>
      </c>
      <c r="S3162" s="21" t="n">
        <v>12</v>
      </c>
    </row>
    <row r="3163" customFormat="false" ht="15" hidden="false" customHeight="true" outlineLevel="0" collapsed="false">
      <c r="A3163" s="19" t="n">
        <v>46130</v>
      </c>
      <c r="B3163" s="1" t="s">
        <v>497</v>
      </c>
      <c r="C3163" s="1" t="s">
        <v>138</v>
      </c>
      <c r="D3163" s="1" t="n">
        <v>8</v>
      </c>
      <c r="E3163" s="1" t="s">
        <v>13</v>
      </c>
      <c r="F3163" s="1" t="s">
        <v>472</v>
      </c>
      <c r="G3163" s="1" t="s">
        <v>149</v>
      </c>
      <c r="H3163" s="20" t="n">
        <v>1950</v>
      </c>
      <c r="I3163" s="21" t="n">
        <v>21.71</v>
      </c>
      <c r="J3163" s="20" t="n">
        <f aca="false">H3163*I3163</f>
        <v>42334.5</v>
      </c>
      <c r="K3163" s="22" t="n">
        <v>1.5</v>
      </c>
      <c r="L3163" s="23" t="n">
        <f aca="false">H3163*K3163</f>
        <v>2925</v>
      </c>
      <c r="M3163" s="23" t="n">
        <v>2500</v>
      </c>
      <c r="N3163" s="24" t="n">
        <f aca="false">L3163-M3163</f>
        <v>425</v>
      </c>
      <c r="O3163" s="25" t="n">
        <f aca="false">IF(L3163&gt;=M3163,1,0)</f>
        <v>1</v>
      </c>
      <c r="P3163" s="26" t="n">
        <v>0.840971394517283</v>
      </c>
      <c r="Q3163" s="26" t="n">
        <v>0.11397479954181</v>
      </c>
      <c r="R3163" s="25" t="n">
        <v>74</v>
      </c>
      <c r="S3163" s="21" t="n">
        <v>12</v>
      </c>
    </row>
    <row r="3164" customFormat="false" ht="15" hidden="false" customHeight="true" outlineLevel="0" collapsed="false">
      <c r="A3164" s="19" t="n">
        <v>46130</v>
      </c>
      <c r="B3164" s="1" t="s">
        <v>497</v>
      </c>
      <c r="C3164" s="1" t="s">
        <v>138</v>
      </c>
      <c r="D3164" s="1" t="n">
        <v>9</v>
      </c>
      <c r="E3164" s="1" t="s">
        <v>16</v>
      </c>
      <c r="F3164" s="1" t="s">
        <v>440</v>
      </c>
      <c r="G3164" s="1" t="s">
        <v>490</v>
      </c>
      <c r="H3164" s="20" t="n">
        <v>1550</v>
      </c>
      <c r="I3164" s="21" t="n">
        <v>17.78</v>
      </c>
      <c r="J3164" s="20" t="n">
        <f aca="false">H3164*I3164</f>
        <v>27559</v>
      </c>
      <c r="K3164" s="22" t="n">
        <v>1.4</v>
      </c>
      <c r="L3164" s="23" t="n">
        <f aca="false">H3164*K3164</f>
        <v>2170</v>
      </c>
      <c r="M3164" s="23" t="n">
        <v>2500</v>
      </c>
      <c r="N3164" s="24" t="n">
        <f aca="false">L3164-M3164</f>
        <v>-330</v>
      </c>
      <c r="O3164" s="25" t="n">
        <f aca="false">IF(L3164&gt;=M3164,1,0)</f>
        <v>0</v>
      </c>
      <c r="P3164" s="26" t="n">
        <v>0.550739408473221</v>
      </c>
      <c r="Q3164" s="26" t="n">
        <v>0.114285714285714</v>
      </c>
      <c r="R3164" s="25" t="n">
        <v>70</v>
      </c>
      <c r="S3164" s="21" t="n">
        <v>13</v>
      </c>
    </row>
    <row r="3165" customFormat="false" ht="15" hidden="false" customHeight="true" outlineLevel="0" collapsed="false">
      <c r="A3165" s="19" t="n">
        <v>46130</v>
      </c>
      <c r="B3165" s="1" t="s">
        <v>497</v>
      </c>
      <c r="C3165" s="1" t="s">
        <v>138</v>
      </c>
      <c r="D3165" s="1" t="n">
        <v>10</v>
      </c>
      <c r="E3165" s="1" t="s">
        <v>16</v>
      </c>
      <c r="F3165" s="1" t="s">
        <v>502</v>
      </c>
      <c r="G3165" s="1" t="s">
        <v>508</v>
      </c>
      <c r="H3165" s="20" t="n">
        <v>2200</v>
      </c>
      <c r="I3165" s="21" t="n">
        <v>18.56</v>
      </c>
      <c r="J3165" s="20" t="n">
        <f aca="false">H3165*I3165</f>
        <v>40832</v>
      </c>
      <c r="K3165" s="22" t="n">
        <v>1.48</v>
      </c>
      <c r="L3165" s="23" t="n">
        <f aca="false">H3165*K3165</f>
        <v>3256</v>
      </c>
      <c r="M3165" s="23" t="n">
        <v>2500</v>
      </c>
      <c r="N3165" s="24" t="n">
        <f aca="false">L3165-M3165</f>
        <v>756</v>
      </c>
      <c r="O3165" s="25" t="n">
        <f aca="false">IF(L3165&gt;=M3165,1,0)</f>
        <v>1</v>
      </c>
      <c r="P3165" s="26" t="n">
        <v>0.738105567606652</v>
      </c>
      <c r="Q3165" s="26" t="n">
        <v>0.1</v>
      </c>
      <c r="R3165" s="25" t="n">
        <v>74</v>
      </c>
      <c r="S3165" s="21" t="n">
        <v>13</v>
      </c>
    </row>
    <row r="3166" customFormat="false" ht="15" hidden="false" customHeight="true" outlineLevel="0" collapsed="false">
      <c r="A3166" s="19" t="n">
        <v>46130</v>
      </c>
      <c r="B3166" s="1" t="s">
        <v>497</v>
      </c>
      <c r="C3166" s="1" t="s">
        <v>138</v>
      </c>
      <c r="D3166" s="1" t="n">
        <v>11</v>
      </c>
      <c r="E3166" s="1" t="s">
        <v>10</v>
      </c>
      <c r="F3166" s="1" t="s">
        <v>535</v>
      </c>
      <c r="G3166" s="1" t="s">
        <v>536</v>
      </c>
      <c r="H3166" s="20" t="n">
        <v>2300</v>
      </c>
      <c r="I3166" s="21" t="n">
        <v>16.32</v>
      </c>
      <c r="J3166" s="20" t="n">
        <f aca="false">H3166*I3166</f>
        <v>37536</v>
      </c>
      <c r="K3166" s="22" t="n">
        <v>1.61</v>
      </c>
      <c r="L3166" s="23" t="n">
        <f aca="false">H3166*K3166</f>
        <v>3703</v>
      </c>
      <c r="M3166" s="23" t="n">
        <v>2500</v>
      </c>
      <c r="N3166" s="24" t="n">
        <f aca="false">L3166-M3166</f>
        <v>1203</v>
      </c>
      <c r="O3166" s="25" t="n">
        <f aca="false">IF(L3166&gt;=M3166,1,0)</f>
        <v>1</v>
      </c>
      <c r="P3166" s="26" t="n">
        <v>0.669090909090909</v>
      </c>
      <c r="Q3166" s="26" t="n">
        <v>0.15139751552795</v>
      </c>
      <c r="R3166" s="25" t="n">
        <v>76</v>
      </c>
      <c r="S3166" s="21" t="n">
        <v>13</v>
      </c>
    </row>
    <row r="3167" customFormat="false" ht="15" hidden="false" customHeight="true" outlineLevel="0" collapsed="false">
      <c r="A3167" s="19" t="n">
        <v>46130</v>
      </c>
      <c r="B3167" s="1" t="s">
        <v>497</v>
      </c>
      <c r="C3167" s="1" t="s">
        <v>138</v>
      </c>
      <c r="D3167" s="1" t="n">
        <v>12</v>
      </c>
      <c r="E3167" s="1" t="s">
        <v>10</v>
      </c>
      <c r="F3167" s="1" t="s">
        <v>158</v>
      </c>
      <c r="G3167" s="1" t="s">
        <v>537</v>
      </c>
      <c r="H3167" s="20" t="n">
        <v>2400</v>
      </c>
      <c r="I3167" s="21" t="n">
        <v>16.91</v>
      </c>
      <c r="J3167" s="20" t="n">
        <f aca="false">H3167*I3167</f>
        <v>40584</v>
      </c>
      <c r="K3167" s="22" t="n">
        <v>1.52</v>
      </c>
      <c r="L3167" s="23" t="n">
        <f aca="false">H3167*K3167</f>
        <v>3648</v>
      </c>
      <c r="M3167" s="23" t="n">
        <v>2500</v>
      </c>
      <c r="N3167" s="24" t="n">
        <f aca="false">L3167-M3167</f>
        <v>1148</v>
      </c>
      <c r="O3167" s="25" t="n">
        <f aca="false">IF(L3167&gt;=M3167,1,0)</f>
        <v>1</v>
      </c>
      <c r="P3167" s="26" t="n">
        <v>0.794829612220917</v>
      </c>
      <c r="Q3167" s="26" t="n">
        <v>0.111821086261981</v>
      </c>
      <c r="R3167" s="25" t="n">
        <v>75</v>
      </c>
      <c r="S3167" s="21" t="n">
        <v>13</v>
      </c>
    </row>
    <row r="3168" customFormat="false" ht="15" hidden="false" customHeight="true" outlineLevel="0" collapsed="false">
      <c r="A3168" s="19" t="n">
        <v>46130</v>
      </c>
      <c r="B3168" s="1" t="s">
        <v>497</v>
      </c>
      <c r="C3168" s="1" t="s">
        <v>138</v>
      </c>
      <c r="D3168" s="1" t="n">
        <v>13</v>
      </c>
      <c r="E3168" s="1" t="s">
        <v>10</v>
      </c>
      <c r="F3168" s="1" t="s">
        <v>167</v>
      </c>
      <c r="G3168" s="1" t="s">
        <v>208</v>
      </c>
      <c r="H3168" s="20" t="n">
        <v>2750</v>
      </c>
      <c r="I3168" s="21" t="n">
        <v>18.43</v>
      </c>
      <c r="J3168" s="20" t="n">
        <f aca="false">H3168*I3168</f>
        <v>50682.5</v>
      </c>
      <c r="K3168" s="22" t="n">
        <v>1.53</v>
      </c>
      <c r="L3168" s="23" t="n">
        <f aca="false">H3168*K3168</f>
        <v>4207.5</v>
      </c>
      <c r="M3168" s="23" t="n">
        <v>2500</v>
      </c>
      <c r="N3168" s="24" t="n">
        <f aca="false">L3168-M3168</f>
        <v>1707.5</v>
      </c>
      <c r="O3168" s="25" t="n">
        <f aca="false">IF(L3168&gt;=M3168,1,0)</f>
        <v>1</v>
      </c>
      <c r="P3168" s="26" t="n">
        <v>0.97204641350211</v>
      </c>
      <c r="Q3168" s="26" t="n">
        <v>0.105584642233857</v>
      </c>
      <c r="R3168" s="25" t="n">
        <v>73</v>
      </c>
      <c r="S3168" s="21" t="n">
        <v>13</v>
      </c>
    </row>
    <row r="3169" customFormat="false" ht="15" hidden="false" customHeight="true" outlineLevel="0" collapsed="false">
      <c r="A3169" s="19" t="n">
        <v>46130</v>
      </c>
      <c r="B3169" s="1" t="s">
        <v>497</v>
      </c>
      <c r="C3169" s="1" t="s">
        <v>138</v>
      </c>
      <c r="D3169" s="1" t="n">
        <v>14</v>
      </c>
      <c r="E3169" s="1" t="s">
        <v>16</v>
      </c>
      <c r="F3169" s="1" t="s">
        <v>302</v>
      </c>
      <c r="G3169" s="1" t="s">
        <v>316</v>
      </c>
      <c r="H3169" s="20" t="n">
        <v>1570</v>
      </c>
      <c r="I3169" s="21" t="n">
        <v>17.95</v>
      </c>
      <c r="J3169" s="20" t="n">
        <f aca="false">H3169*I3169</f>
        <v>28181.5</v>
      </c>
      <c r="K3169" s="22" t="n">
        <v>1.83</v>
      </c>
      <c r="L3169" s="23" t="n">
        <f aca="false">H3169*K3169</f>
        <v>2873.1</v>
      </c>
      <c r="M3169" s="23" t="n">
        <v>2500</v>
      </c>
      <c r="N3169" s="24" t="n">
        <f aca="false">L3169-M3169</f>
        <v>373.1</v>
      </c>
      <c r="O3169" s="25" t="n">
        <f aca="false">IF(L3169&gt;=M3169,1,0)</f>
        <v>1</v>
      </c>
      <c r="P3169" s="26" t="n">
        <v>0.55716686437327</v>
      </c>
      <c r="Q3169" s="26" t="n">
        <v>0.163076923076923</v>
      </c>
      <c r="R3169" s="25" t="n">
        <v>73</v>
      </c>
      <c r="S3169" s="21" t="n">
        <v>12</v>
      </c>
    </row>
    <row r="3170" customFormat="false" ht="15" hidden="false" customHeight="true" outlineLevel="0" collapsed="false">
      <c r="A3170" s="19" t="n">
        <v>46130</v>
      </c>
      <c r="B3170" s="1" t="s">
        <v>497</v>
      </c>
      <c r="C3170" s="1" t="s">
        <v>138</v>
      </c>
      <c r="D3170" s="1" t="n">
        <v>15</v>
      </c>
      <c r="E3170" s="1" t="s">
        <v>10</v>
      </c>
      <c r="F3170" s="1" t="s">
        <v>167</v>
      </c>
      <c r="G3170" s="1" t="s">
        <v>161</v>
      </c>
      <c r="H3170" s="20" t="n">
        <v>2100</v>
      </c>
      <c r="I3170" s="21" t="n">
        <v>18.43</v>
      </c>
      <c r="J3170" s="20" t="n">
        <f aca="false">H3170*I3170</f>
        <v>38703</v>
      </c>
      <c r="K3170" s="22" t="n">
        <v>1.83</v>
      </c>
      <c r="L3170" s="23" t="n">
        <f aca="false">H3170*K3170</f>
        <v>3843</v>
      </c>
      <c r="M3170" s="23" t="n">
        <v>2500</v>
      </c>
      <c r="N3170" s="24" t="n">
        <f aca="false">L3170-M3170</f>
        <v>1343</v>
      </c>
      <c r="O3170" s="25" t="n">
        <f aca="false">IF(L3170&gt;=M3170,1,0)</f>
        <v>1</v>
      </c>
      <c r="P3170" s="26" t="n">
        <v>0.762470449172577</v>
      </c>
      <c r="Q3170" s="26" t="n">
        <v>0.123505976095618</v>
      </c>
      <c r="R3170" s="25" t="n">
        <v>77</v>
      </c>
      <c r="S3170" s="21" t="n">
        <v>10</v>
      </c>
    </row>
    <row r="3171" customFormat="false" ht="15" hidden="false" customHeight="true" outlineLevel="0" collapsed="false">
      <c r="A3171" s="19" t="n">
        <v>46130</v>
      </c>
      <c r="B3171" s="1" t="s">
        <v>497</v>
      </c>
      <c r="C3171" s="1" t="s">
        <v>138</v>
      </c>
      <c r="D3171" s="1" t="n">
        <v>16</v>
      </c>
      <c r="E3171" s="1" t="s">
        <v>10</v>
      </c>
      <c r="F3171" s="1" t="s">
        <v>547</v>
      </c>
      <c r="G3171" s="1" t="s">
        <v>316</v>
      </c>
      <c r="H3171" s="20" t="n">
        <v>1200</v>
      </c>
      <c r="I3171" s="21" t="n">
        <v>19.48</v>
      </c>
      <c r="J3171" s="20" t="n">
        <f aca="false">H3171*I3171</f>
        <v>23376</v>
      </c>
      <c r="K3171" s="22" t="n">
        <v>1.44</v>
      </c>
      <c r="L3171" s="23" t="n">
        <f aca="false">H3171*K3171</f>
        <v>1728</v>
      </c>
      <c r="M3171" s="23" t="n">
        <v>2500</v>
      </c>
      <c r="N3171" s="24" t="n">
        <f aca="false">L3171-M3171</f>
        <v>-772</v>
      </c>
      <c r="O3171" s="25" t="n">
        <f aca="false">IF(L3171&gt;=M3171,1,0)</f>
        <v>0</v>
      </c>
      <c r="P3171" s="26" t="n">
        <v>0.496305732484076</v>
      </c>
      <c r="Q3171" s="26" t="n">
        <v>0.17421875</v>
      </c>
      <c r="R3171" s="25" t="n">
        <v>72</v>
      </c>
      <c r="S3171" s="21" t="n">
        <v>9</v>
      </c>
    </row>
    <row r="3172" customFormat="false" ht="15" hidden="false" customHeight="true" outlineLevel="0" collapsed="false">
      <c r="A3172" s="19" t="n">
        <v>46130</v>
      </c>
      <c r="B3172" s="1" t="s">
        <v>497</v>
      </c>
      <c r="C3172" s="1" t="s">
        <v>164</v>
      </c>
      <c r="D3172" s="1" t="n">
        <v>17</v>
      </c>
      <c r="E3172" s="1" t="s">
        <v>10</v>
      </c>
      <c r="F3172" s="1" t="s">
        <v>538</v>
      </c>
      <c r="G3172" s="1" t="s">
        <v>546</v>
      </c>
      <c r="H3172" s="20" t="n">
        <v>2300</v>
      </c>
      <c r="I3172" s="21" t="n">
        <v>18.43</v>
      </c>
      <c r="J3172" s="20" t="n">
        <f aca="false">H3172*I3172</f>
        <v>42389</v>
      </c>
      <c r="K3172" s="22" t="n">
        <v>2.75</v>
      </c>
      <c r="L3172" s="23" t="n">
        <f aca="false">H3172*K3172</f>
        <v>6325</v>
      </c>
      <c r="M3172" s="23" t="n">
        <v>2500</v>
      </c>
      <c r="N3172" s="24" t="n">
        <f aca="false">L3172-M3172</f>
        <v>3825</v>
      </c>
      <c r="O3172" s="25" t="n">
        <f aca="false">IF(L3172&gt;=M3172,1,0)</f>
        <v>1</v>
      </c>
      <c r="P3172" s="26" t="n">
        <v>0.7894</v>
      </c>
      <c r="Q3172" s="26" t="n">
        <v>0.0821</v>
      </c>
      <c r="R3172" s="25" t="n">
        <v>71</v>
      </c>
      <c r="S3172" s="21" t="n">
        <v>13</v>
      </c>
    </row>
    <row r="3173" customFormat="false" ht="15" hidden="false" customHeight="true" outlineLevel="0" collapsed="false">
      <c r="A3173" s="19" t="n">
        <v>46130</v>
      </c>
      <c r="B3173" s="1" t="s">
        <v>497</v>
      </c>
      <c r="C3173" s="1" t="s">
        <v>164</v>
      </c>
      <c r="D3173" s="1" t="n">
        <v>18</v>
      </c>
      <c r="E3173" s="1" t="s">
        <v>522</v>
      </c>
      <c r="F3173" s="1" t="s">
        <v>523</v>
      </c>
      <c r="G3173" s="1" t="s">
        <v>527</v>
      </c>
      <c r="H3173" s="20" t="n">
        <v>3000</v>
      </c>
      <c r="I3173" s="21" t="n">
        <v>12.93</v>
      </c>
      <c r="J3173" s="20" t="n">
        <f aca="false">H3173*I3173</f>
        <v>38790</v>
      </c>
      <c r="K3173" s="22" t="n">
        <v>0.95</v>
      </c>
      <c r="L3173" s="23" t="n">
        <f aca="false">H3173*K3173</f>
        <v>2850</v>
      </c>
      <c r="M3173" s="23" t="n">
        <v>2500</v>
      </c>
      <c r="N3173" s="24" t="n">
        <f aca="false">L3173-M3173</f>
        <v>350</v>
      </c>
      <c r="O3173" s="25" t="n">
        <f aca="false">IF(L3173&gt;=M3173,1,0)</f>
        <v>1</v>
      </c>
      <c r="P3173" s="26" t="n">
        <v>0.642</v>
      </c>
      <c r="Q3173" s="26" t="n">
        <v>0.106</v>
      </c>
      <c r="R3173" s="25" t="n">
        <v>79</v>
      </c>
      <c r="S3173" s="21" t="n">
        <v>13</v>
      </c>
    </row>
    <row r="3174" customFormat="false" ht="15" hidden="false" customHeight="true" outlineLevel="0" collapsed="false">
      <c r="A3174" s="19" t="n">
        <v>46130</v>
      </c>
      <c r="B3174" s="1" t="s">
        <v>497</v>
      </c>
      <c r="C3174" s="1" t="s">
        <v>164</v>
      </c>
      <c r="D3174" s="1" t="n">
        <v>19</v>
      </c>
      <c r="E3174" s="1" t="s">
        <v>548</v>
      </c>
      <c r="F3174" s="1" t="s">
        <v>549</v>
      </c>
      <c r="G3174" s="1" t="s">
        <v>208</v>
      </c>
      <c r="H3174" s="20" t="n">
        <v>700</v>
      </c>
      <c r="I3174" s="21" t="n">
        <v>22</v>
      </c>
      <c r="J3174" s="20" t="n">
        <f aca="false">H3174*I3174</f>
        <v>15400</v>
      </c>
      <c r="K3174" s="22" t="n">
        <v>1.83</v>
      </c>
      <c r="L3174" s="23" t="n">
        <f aca="false">H3174*K3174</f>
        <v>1281</v>
      </c>
      <c r="M3174" s="23" t="n">
        <v>2500</v>
      </c>
      <c r="N3174" s="24" t="n">
        <f aca="false">L3174-M3174</f>
        <v>-1219</v>
      </c>
      <c r="O3174" s="25" t="n">
        <f aca="false">IF(L3174&gt;=M3174,1,0)</f>
        <v>0</v>
      </c>
      <c r="P3174" s="26" t="n">
        <v>0.2504</v>
      </c>
      <c r="Q3174" s="26" t="n">
        <v>0.0784</v>
      </c>
      <c r="R3174" s="25" t="n">
        <v>82</v>
      </c>
      <c r="S3174" s="21" t="n">
        <v>13</v>
      </c>
    </row>
    <row r="3175" customFormat="false" ht="15" hidden="false" customHeight="true" outlineLevel="0" collapsed="false">
      <c r="A3175" s="19" t="n">
        <v>46130</v>
      </c>
      <c r="B3175" s="1" t="s">
        <v>497</v>
      </c>
      <c r="C3175" s="1" t="s">
        <v>164</v>
      </c>
      <c r="D3175" s="1" t="n">
        <v>20</v>
      </c>
      <c r="E3175" s="1" t="s">
        <v>461</v>
      </c>
      <c r="F3175" s="1" t="s">
        <v>539</v>
      </c>
      <c r="G3175" s="1" t="s">
        <v>540</v>
      </c>
      <c r="H3175" s="20" t="n">
        <v>1850</v>
      </c>
      <c r="I3175" s="21" t="n">
        <v>19.12</v>
      </c>
      <c r="J3175" s="20" t="n">
        <f aca="false">H3175*I3175</f>
        <v>35372</v>
      </c>
      <c r="K3175" s="22" t="n">
        <v>1.6</v>
      </c>
      <c r="L3175" s="23" t="n">
        <f aca="false">H3175*K3175</f>
        <v>2960</v>
      </c>
      <c r="M3175" s="23" t="n">
        <v>2500</v>
      </c>
      <c r="N3175" s="24" t="n">
        <f aca="false">L3175-M3175</f>
        <v>460</v>
      </c>
      <c r="O3175" s="25" t="n">
        <f aca="false">IF(L3175&gt;=M3175,1,0)</f>
        <v>1</v>
      </c>
      <c r="P3175" s="26" t="n">
        <v>0.6115</v>
      </c>
      <c r="Q3175" s="26" t="n">
        <v>0.0995</v>
      </c>
      <c r="R3175" s="25" t="n">
        <v>76</v>
      </c>
      <c r="S3175" s="21" t="n">
        <v>13</v>
      </c>
    </row>
    <row r="3176" customFormat="false" ht="15" hidden="false" customHeight="true" outlineLevel="0" collapsed="false">
      <c r="A3176" s="19" t="n">
        <v>46130</v>
      </c>
      <c r="B3176" s="1" t="s">
        <v>497</v>
      </c>
      <c r="C3176" s="1" t="s">
        <v>164</v>
      </c>
      <c r="D3176" s="1" t="n">
        <v>21</v>
      </c>
      <c r="E3176" s="1" t="s">
        <v>16</v>
      </c>
      <c r="F3176" s="1" t="s">
        <v>502</v>
      </c>
      <c r="G3176" s="1" t="s">
        <v>508</v>
      </c>
      <c r="H3176" s="20" t="n">
        <v>2400</v>
      </c>
      <c r="I3176" s="21" t="n">
        <v>18.56</v>
      </c>
      <c r="J3176" s="20" t="n">
        <f aca="false">H3176*I3176</f>
        <v>44544</v>
      </c>
      <c r="K3176" s="22" t="n">
        <v>1.48</v>
      </c>
      <c r="L3176" s="23" t="n">
        <f aca="false">H3176*K3176</f>
        <v>3552</v>
      </c>
      <c r="M3176" s="23" t="n">
        <v>2500</v>
      </c>
      <c r="N3176" s="24" t="n">
        <f aca="false">L3176-M3176</f>
        <v>1052</v>
      </c>
      <c r="O3176" s="25" t="n">
        <f aca="false">IF(L3176&gt;=M3176,1,0)</f>
        <v>1</v>
      </c>
      <c r="P3176" s="26" t="n">
        <v>0.7848</v>
      </c>
      <c r="Q3176" s="26" t="n">
        <v>0.0936</v>
      </c>
      <c r="R3176" s="25" t="n">
        <v>75</v>
      </c>
      <c r="S3176" s="21" t="n">
        <v>13</v>
      </c>
    </row>
    <row r="3177" customFormat="false" ht="15" hidden="false" customHeight="true" outlineLevel="0" collapsed="false">
      <c r="A3177" s="19" t="n">
        <v>46130</v>
      </c>
      <c r="B3177" s="1" t="s">
        <v>497</v>
      </c>
      <c r="C3177" s="1" t="s">
        <v>164</v>
      </c>
      <c r="D3177" s="1" t="n">
        <v>22</v>
      </c>
      <c r="E3177" s="1" t="s">
        <v>10</v>
      </c>
      <c r="F3177" s="1" t="s">
        <v>538</v>
      </c>
      <c r="G3177" s="1" t="s">
        <v>546</v>
      </c>
      <c r="H3177" s="20" t="n">
        <v>2300</v>
      </c>
      <c r="I3177" s="21" t="n">
        <v>18.43</v>
      </c>
      <c r="J3177" s="20" t="n">
        <f aca="false">H3177*I3177</f>
        <v>42389</v>
      </c>
      <c r="K3177" s="22" t="n">
        <v>2.75</v>
      </c>
      <c r="L3177" s="23" t="n">
        <f aca="false">H3177*K3177</f>
        <v>6325</v>
      </c>
      <c r="M3177" s="23" t="n">
        <v>2500</v>
      </c>
      <c r="N3177" s="24" t="n">
        <f aca="false">L3177-M3177</f>
        <v>3825</v>
      </c>
      <c r="O3177" s="25" t="n">
        <f aca="false">IF(L3177&gt;=M3177,1,0)</f>
        <v>1</v>
      </c>
      <c r="P3177" s="26" t="n">
        <v>0.7859</v>
      </c>
      <c r="Q3177" s="26" t="n">
        <v>0.1077</v>
      </c>
      <c r="R3177" s="25" t="n">
        <v>72</v>
      </c>
      <c r="S3177" s="21" t="n">
        <v>13</v>
      </c>
    </row>
    <row r="3178" customFormat="false" ht="15" hidden="false" customHeight="true" outlineLevel="0" collapsed="false">
      <c r="A3178" s="19" t="n">
        <v>46130</v>
      </c>
      <c r="B3178" s="1" t="s">
        <v>497</v>
      </c>
      <c r="C3178" s="1" t="s">
        <v>164</v>
      </c>
      <c r="D3178" s="1" t="n">
        <v>23</v>
      </c>
      <c r="E3178" s="1" t="s">
        <v>22</v>
      </c>
      <c r="F3178" s="1" t="s">
        <v>308</v>
      </c>
      <c r="G3178" s="1" t="s">
        <v>375</v>
      </c>
      <c r="H3178" s="20" t="n">
        <v>2200</v>
      </c>
      <c r="I3178" s="21" t="n">
        <v>22.23</v>
      </c>
      <c r="J3178" s="20" t="n">
        <f aca="false">H3178*I3178</f>
        <v>48906</v>
      </c>
      <c r="K3178" s="22" t="n">
        <v>1.12</v>
      </c>
      <c r="L3178" s="23" t="n">
        <f aca="false">H3178*K3178</f>
        <v>2464</v>
      </c>
      <c r="M3178" s="23" t="n">
        <v>2500</v>
      </c>
      <c r="N3178" s="24" t="n">
        <f aca="false">L3178-M3178</f>
        <v>-35.9999999999995</v>
      </c>
      <c r="O3178" s="25" t="n">
        <f aca="false">IF(L3178&gt;=M3178,1,0)</f>
        <v>0</v>
      </c>
      <c r="P3178" s="26" t="n">
        <v>0.8151</v>
      </c>
      <c r="Q3178" s="26" t="n">
        <v>0.116</v>
      </c>
      <c r="R3178" s="25" t="n">
        <v>80</v>
      </c>
      <c r="S3178" s="21" t="n">
        <v>13</v>
      </c>
    </row>
    <row r="3179" customFormat="false" ht="15" hidden="false" customHeight="true" outlineLevel="0" collapsed="false">
      <c r="A3179" s="19" t="n">
        <v>46130</v>
      </c>
      <c r="B3179" s="1" t="s">
        <v>497</v>
      </c>
      <c r="C3179" s="1" t="s">
        <v>164</v>
      </c>
      <c r="D3179" s="1" t="n">
        <v>24</v>
      </c>
      <c r="E3179" s="1" t="s">
        <v>22</v>
      </c>
      <c r="F3179" s="1" t="s">
        <v>354</v>
      </c>
      <c r="G3179" s="1" t="s">
        <v>541</v>
      </c>
      <c r="H3179" s="20" t="n">
        <v>2000</v>
      </c>
      <c r="I3179" s="21" t="n">
        <v>19.29</v>
      </c>
      <c r="J3179" s="20" t="n">
        <f aca="false">H3179*I3179</f>
        <v>38580</v>
      </c>
      <c r="K3179" s="22" t="n">
        <v>1.4</v>
      </c>
      <c r="L3179" s="23" t="n">
        <f aca="false">H3179*K3179</f>
        <v>2800</v>
      </c>
      <c r="M3179" s="23" t="n">
        <v>2500</v>
      </c>
      <c r="N3179" s="24" t="n">
        <f aca="false">L3179-M3179</f>
        <v>300</v>
      </c>
      <c r="O3179" s="25" t="n">
        <f aca="false">IF(L3179&gt;=M3179,1,0)</f>
        <v>1</v>
      </c>
      <c r="P3179" s="26" t="n">
        <v>0.6469</v>
      </c>
      <c r="Q3179" s="26" t="n">
        <v>0.0863</v>
      </c>
      <c r="R3179" s="25" t="n">
        <v>78</v>
      </c>
      <c r="S3179" s="21" t="n">
        <v>13</v>
      </c>
    </row>
    <row r="3180" customFormat="false" ht="15" hidden="false" customHeight="true" outlineLevel="0" collapsed="false">
      <c r="A3180" s="19" t="n">
        <v>46130</v>
      </c>
      <c r="B3180" s="1" t="s">
        <v>497</v>
      </c>
      <c r="C3180" s="1" t="s">
        <v>164</v>
      </c>
      <c r="D3180" s="1" t="n">
        <v>25</v>
      </c>
      <c r="E3180" s="1" t="s">
        <v>16</v>
      </c>
      <c r="F3180" s="1" t="s">
        <v>542</v>
      </c>
      <c r="G3180" s="1" t="s">
        <v>543</v>
      </c>
      <c r="H3180" s="20" t="n">
        <v>1050</v>
      </c>
      <c r="I3180" s="21" t="n">
        <v>26.43</v>
      </c>
      <c r="J3180" s="20" t="n">
        <f aca="false">H3180*I3180</f>
        <v>27751.5</v>
      </c>
      <c r="K3180" s="22" t="n">
        <v>3.5</v>
      </c>
      <c r="L3180" s="23" t="n">
        <f aca="false">H3180*K3180</f>
        <v>3675</v>
      </c>
      <c r="M3180" s="23" t="n">
        <v>2500</v>
      </c>
      <c r="N3180" s="24" t="n">
        <f aca="false">L3180-M3180</f>
        <v>1175</v>
      </c>
      <c r="O3180" s="25" t="n">
        <f aca="false">IF(L3180&gt;=M3180,1,0)</f>
        <v>1</v>
      </c>
      <c r="P3180" s="26" t="n">
        <v>0.4621</v>
      </c>
      <c r="Q3180" s="26" t="n">
        <v>0.1229</v>
      </c>
      <c r="R3180" s="25" t="n">
        <v>81</v>
      </c>
      <c r="S3180" s="21" t="n">
        <v>12</v>
      </c>
    </row>
    <row r="3181" customFormat="false" ht="15" hidden="false" customHeight="true" outlineLevel="0" collapsed="false">
      <c r="A3181" s="19" t="n">
        <v>46130</v>
      </c>
      <c r="B3181" s="1" t="s">
        <v>497</v>
      </c>
      <c r="C3181" s="1" t="s">
        <v>164</v>
      </c>
      <c r="D3181" s="1" t="n">
        <v>26</v>
      </c>
      <c r="E3181" s="1" t="s">
        <v>16</v>
      </c>
      <c r="F3181" s="1" t="s">
        <v>502</v>
      </c>
      <c r="G3181" s="1" t="s">
        <v>508</v>
      </c>
      <c r="H3181" s="20" t="n">
        <v>2200</v>
      </c>
      <c r="I3181" s="21" t="n">
        <v>18.56</v>
      </c>
      <c r="J3181" s="20" t="n">
        <f aca="false">H3181*I3181</f>
        <v>40832</v>
      </c>
      <c r="K3181" s="22" t="n">
        <v>1.48</v>
      </c>
      <c r="L3181" s="23" t="n">
        <f aca="false">H3181*K3181</f>
        <v>3256</v>
      </c>
      <c r="M3181" s="23" t="n">
        <v>2500</v>
      </c>
      <c r="N3181" s="24" t="n">
        <f aca="false">L3181-M3181</f>
        <v>756</v>
      </c>
      <c r="O3181" s="25" t="n">
        <f aca="false">IF(L3181&gt;=M3181,1,0)</f>
        <v>1</v>
      </c>
      <c r="P3181" s="26" t="n">
        <v>0.7278</v>
      </c>
      <c r="Q3181" s="26" t="n">
        <v>0.0913</v>
      </c>
      <c r="R3181" s="25" t="n">
        <v>81</v>
      </c>
      <c r="S3181" s="21" t="n">
        <v>12</v>
      </c>
    </row>
    <row r="3182" customFormat="false" ht="15" hidden="false" customHeight="true" outlineLevel="0" collapsed="false">
      <c r="A3182" s="19" t="n">
        <v>46130</v>
      </c>
      <c r="B3182" s="1" t="s">
        <v>497</v>
      </c>
      <c r="C3182" s="1" t="s">
        <v>164</v>
      </c>
      <c r="D3182" s="1" t="n">
        <v>27</v>
      </c>
      <c r="E3182" s="1" t="s">
        <v>219</v>
      </c>
      <c r="F3182" s="1" t="s">
        <v>477</v>
      </c>
      <c r="G3182" s="1" t="s">
        <v>478</v>
      </c>
      <c r="H3182" s="20" t="n">
        <v>2300</v>
      </c>
      <c r="I3182" s="21" t="n">
        <v>19.84</v>
      </c>
      <c r="J3182" s="20" t="n">
        <f aca="false">H3182*I3182</f>
        <v>45632</v>
      </c>
      <c r="K3182" s="22" t="n">
        <v>1.2</v>
      </c>
      <c r="L3182" s="23" t="n">
        <f aca="false">H3182*K3182</f>
        <v>2760</v>
      </c>
      <c r="M3182" s="23" t="n">
        <v>2500</v>
      </c>
      <c r="N3182" s="24" t="n">
        <f aca="false">L3182-M3182</f>
        <v>260</v>
      </c>
      <c r="O3182" s="25" t="n">
        <f aca="false">IF(L3182&gt;=M3182,1,0)</f>
        <v>1</v>
      </c>
      <c r="P3182" s="26" t="n">
        <v>0.9664</v>
      </c>
      <c r="Q3182" s="26" t="n">
        <v>0.1359</v>
      </c>
      <c r="R3182" s="25" t="n">
        <v>70</v>
      </c>
      <c r="S3182" s="21" t="n">
        <v>12</v>
      </c>
    </row>
    <row r="3183" customFormat="false" ht="15" hidden="false" customHeight="true" outlineLevel="0" collapsed="false">
      <c r="A3183" s="19" t="n">
        <v>46130</v>
      </c>
      <c r="B3183" s="1" t="s">
        <v>497</v>
      </c>
      <c r="C3183" s="1" t="s">
        <v>164</v>
      </c>
      <c r="D3183" s="1" t="n">
        <v>28</v>
      </c>
      <c r="E3183" s="1" t="s">
        <v>16</v>
      </c>
      <c r="F3183" s="1" t="s">
        <v>502</v>
      </c>
      <c r="G3183" s="1" t="s">
        <v>508</v>
      </c>
      <c r="H3183" s="20" t="n">
        <v>2200</v>
      </c>
      <c r="I3183" s="21" t="n">
        <v>18.56</v>
      </c>
      <c r="J3183" s="20" t="n">
        <f aca="false">H3183*I3183</f>
        <v>40832</v>
      </c>
      <c r="K3183" s="22" t="n">
        <v>1.48</v>
      </c>
      <c r="L3183" s="23" t="n">
        <f aca="false">H3183*K3183</f>
        <v>3256</v>
      </c>
      <c r="M3183" s="23" t="n">
        <v>2500</v>
      </c>
      <c r="N3183" s="24" t="n">
        <f aca="false">L3183-M3183</f>
        <v>756</v>
      </c>
      <c r="O3183" s="25" t="n">
        <f aca="false">IF(L3183&gt;=M3183,1,0)</f>
        <v>1</v>
      </c>
      <c r="P3183" s="26" t="n">
        <v>0.7247</v>
      </c>
      <c r="Q3183" s="26" t="n">
        <v>0.0895</v>
      </c>
      <c r="R3183" s="25" t="n">
        <v>81</v>
      </c>
      <c r="S3183" s="21" t="n">
        <v>12</v>
      </c>
    </row>
    <row r="3184" customFormat="false" ht="15" hidden="false" customHeight="true" outlineLevel="0" collapsed="false">
      <c r="A3184" s="19" t="n">
        <v>46130</v>
      </c>
      <c r="B3184" s="1" t="s">
        <v>497</v>
      </c>
      <c r="C3184" s="1" t="s">
        <v>164</v>
      </c>
      <c r="D3184" s="1" t="n">
        <v>29</v>
      </c>
      <c r="E3184" s="1" t="s">
        <v>176</v>
      </c>
      <c r="F3184" s="1" t="s">
        <v>550</v>
      </c>
      <c r="G3184" s="1" t="s">
        <v>529</v>
      </c>
      <c r="H3184" s="20" t="n">
        <v>1900</v>
      </c>
      <c r="I3184" s="21" t="n">
        <v>22.02</v>
      </c>
      <c r="J3184" s="20" t="n">
        <f aca="false">H3184*I3184</f>
        <v>41838</v>
      </c>
      <c r="K3184" s="22" t="n">
        <v>1.5</v>
      </c>
      <c r="L3184" s="23" t="n">
        <f aca="false">H3184*K3184</f>
        <v>2850</v>
      </c>
      <c r="M3184" s="23" t="n">
        <v>2500</v>
      </c>
      <c r="N3184" s="24" t="n">
        <f aca="false">L3184-M3184</f>
        <v>350</v>
      </c>
      <c r="O3184" s="25" t="n">
        <f aca="false">IF(L3184&gt;=M3184,1,0)</f>
        <v>1</v>
      </c>
      <c r="P3184" s="26" t="n">
        <v>0.7942</v>
      </c>
      <c r="Q3184" s="26" t="n">
        <v>0.1011</v>
      </c>
      <c r="R3184" s="25" t="n">
        <v>76</v>
      </c>
      <c r="S3184" s="21" t="n">
        <v>12</v>
      </c>
    </row>
    <row r="3185" customFormat="false" ht="15" hidden="false" customHeight="true" outlineLevel="0" collapsed="false">
      <c r="A3185" s="19" t="n">
        <v>46130</v>
      </c>
      <c r="B3185" s="1" t="s">
        <v>497</v>
      </c>
      <c r="C3185" s="1" t="s">
        <v>164</v>
      </c>
      <c r="D3185" s="1" t="n">
        <v>30</v>
      </c>
      <c r="E3185" s="1" t="s">
        <v>152</v>
      </c>
      <c r="F3185" s="1" t="s">
        <v>503</v>
      </c>
      <c r="G3185" s="1" t="s">
        <v>504</v>
      </c>
      <c r="H3185" s="20" t="n">
        <v>1600</v>
      </c>
      <c r="I3185" s="21" t="n">
        <v>22.05</v>
      </c>
      <c r="J3185" s="20" t="n">
        <f aca="false">H3185*I3185</f>
        <v>35280</v>
      </c>
      <c r="K3185" s="22" t="n">
        <v>1.83</v>
      </c>
      <c r="L3185" s="23" t="n">
        <f aca="false">H3185*K3185</f>
        <v>2928</v>
      </c>
      <c r="M3185" s="23" t="n">
        <v>2500</v>
      </c>
      <c r="N3185" s="24" t="n">
        <f aca="false">L3185-M3185</f>
        <v>428</v>
      </c>
      <c r="O3185" s="25" t="n">
        <f aca="false">IF(L3185&gt;=M3185,1,0)</f>
        <v>1</v>
      </c>
      <c r="P3185" s="26" t="n">
        <v>0.6861</v>
      </c>
      <c r="Q3185" s="26" t="n">
        <v>0.0981</v>
      </c>
      <c r="R3185" s="25" t="n">
        <v>79</v>
      </c>
      <c r="S3185" s="21" t="n">
        <v>12</v>
      </c>
    </row>
    <row r="3186" customFormat="false" ht="15" hidden="false" customHeight="true" outlineLevel="0" collapsed="false">
      <c r="A3186" s="19" t="n">
        <v>46130</v>
      </c>
      <c r="B3186" s="1" t="s">
        <v>497</v>
      </c>
      <c r="C3186" s="1" t="s">
        <v>164</v>
      </c>
      <c r="D3186" s="1" t="n">
        <v>31</v>
      </c>
      <c r="E3186" s="1" t="s">
        <v>219</v>
      </c>
      <c r="F3186" s="1" t="s">
        <v>505</v>
      </c>
      <c r="G3186" s="1" t="s">
        <v>506</v>
      </c>
      <c r="H3186" s="20" t="n">
        <v>3050</v>
      </c>
      <c r="I3186" s="21" t="n">
        <v>10.96</v>
      </c>
      <c r="J3186" s="20" t="n">
        <f aca="false">H3186*I3186</f>
        <v>33428</v>
      </c>
      <c r="K3186" s="22" t="n">
        <v>1</v>
      </c>
      <c r="L3186" s="23" t="n">
        <f aca="false">H3186*K3186</f>
        <v>3050</v>
      </c>
      <c r="M3186" s="23" t="n">
        <v>2500</v>
      </c>
      <c r="N3186" s="24" t="n">
        <f aca="false">L3186-M3186</f>
        <v>550</v>
      </c>
      <c r="O3186" s="25" t="n">
        <f aca="false">IF(L3186&gt;=M3186,1,0)</f>
        <v>1</v>
      </c>
      <c r="P3186" s="26" t="n">
        <v>0.7825</v>
      </c>
      <c r="Q3186" s="26" t="n">
        <v>0.0969</v>
      </c>
      <c r="R3186" s="25" t="n">
        <v>63</v>
      </c>
      <c r="S3186" s="21" t="n">
        <v>12</v>
      </c>
    </row>
    <row r="3187" customFormat="false" ht="15" hidden="false" customHeight="true" outlineLevel="0" collapsed="false">
      <c r="A3187" s="19" t="n">
        <v>46130</v>
      </c>
      <c r="B3187" s="1" t="s">
        <v>497</v>
      </c>
      <c r="C3187" s="1" t="s">
        <v>164</v>
      </c>
      <c r="D3187" s="1" t="n">
        <v>32</v>
      </c>
      <c r="E3187" s="1" t="s">
        <v>16</v>
      </c>
      <c r="F3187" s="1" t="s">
        <v>502</v>
      </c>
      <c r="G3187" s="1" t="s">
        <v>508</v>
      </c>
      <c r="H3187" s="20" t="n">
        <v>2100</v>
      </c>
      <c r="I3187" s="21" t="n">
        <v>18.56</v>
      </c>
      <c r="J3187" s="20" t="n">
        <f aca="false">H3187*I3187</f>
        <v>38976</v>
      </c>
      <c r="K3187" s="22" t="n">
        <v>1.48</v>
      </c>
      <c r="L3187" s="23" t="n">
        <f aca="false">H3187*K3187</f>
        <v>3108</v>
      </c>
      <c r="M3187" s="23" t="n">
        <v>2500</v>
      </c>
      <c r="N3187" s="24" t="n">
        <f aca="false">L3187-M3187</f>
        <v>608</v>
      </c>
      <c r="O3187" s="25" t="n">
        <f aca="false">IF(L3187&gt;=M3187,1,0)</f>
        <v>1</v>
      </c>
      <c r="P3187" s="26" t="n">
        <v>0.7162</v>
      </c>
      <c r="Q3187" s="26" t="n">
        <v>0.0663</v>
      </c>
      <c r="R3187" s="25" t="n">
        <v>78</v>
      </c>
      <c r="S3187" s="21" t="n">
        <v>12</v>
      </c>
    </row>
    <row r="3188" customFormat="false" ht="15" hidden="false" customHeight="true" outlineLevel="0" collapsed="false">
      <c r="A3188" s="19" t="n">
        <v>46130</v>
      </c>
      <c r="B3188" s="1" t="s">
        <v>497</v>
      </c>
      <c r="C3188" s="1" t="s">
        <v>190</v>
      </c>
      <c r="D3188" s="1" t="n">
        <v>33</v>
      </c>
      <c r="E3188" s="1" t="s">
        <v>530</v>
      </c>
      <c r="F3188" s="1" t="s">
        <v>531</v>
      </c>
      <c r="G3188" s="1" t="s">
        <v>532</v>
      </c>
      <c r="H3188" s="20" t="n">
        <v>1200</v>
      </c>
      <c r="I3188" s="21" t="n">
        <v>24.11</v>
      </c>
      <c r="J3188" s="20" t="n">
        <f aca="false">H3188*I3188</f>
        <v>28932</v>
      </c>
      <c r="K3188" s="22" t="n">
        <v>2.5</v>
      </c>
      <c r="L3188" s="23" t="n">
        <f aca="false">H3188*K3188</f>
        <v>3000</v>
      </c>
      <c r="M3188" s="23" t="n">
        <v>2500</v>
      </c>
      <c r="N3188" s="24" t="n">
        <f aca="false">L3188-M3188</f>
        <v>500</v>
      </c>
      <c r="O3188" s="25" t="n">
        <f aca="false">IF(L3188&gt;=M3188,1,0)</f>
        <v>1</v>
      </c>
      <c r="P3188" s="26" t="n">
        <v>0.443780582024208</v>
      </c>
      <c r="Q3188" s="26" t="n">
        <v>0.269076305220884</v>
      </c>
      <c r="R3188" s="25" t="n">
        <v>67</v>
      </c>
      <c r="S3188" s="21" t="n">
        <v>12.75</v>
      </c>
    </row>
    <row r="3189" customFormat="false" ht="15" hidden="false" customHeight="true" outlineLevel="0" collapsed="false">
      <c r="A3189" s="19" t="n">
        <v>46130</v>
      </c>
      <c r="B3189" s="1" t="s">
        <v>497</v>
      </c>
      <c r="C3189" s="1" t="s">
        <v>190</v>
      </c>
      <c r="D3189" s="1" t="n">
        <v>34</v>
      </c>
      <c r="E3189" s="1" t="s">
        <v>16</v>
      </c>
      <c r="F3189" s="1" t="s">
        <v>300</v>
      </c>
      <c r="G3189" s="1" t="s">
        <v>260</v>
      </c>
      <c r="H3189" s="20" t="n">
        <v>2700</v>
      </c>
      <c r="I3189" s="21" t="n">
        <v>16.66</v>
      </c>
      <c r="J3189" s="20" t="n">
        <f aca="false">H3189*I3189</f>
        <v>44982</v>
      </c>
      <c r="K3189" s="22" t="n">
        <v>1.4</v>
      </c>
      <c r="L3189" s="23" t="n">
        <f aca="false">H3189*K3189</f>
        <v>3780</v>
      </c>
      <c r="M3189" s="23" t="n">
        <v>2500</v>
      </c>
      <c r="N3189" s="24" t="n">
        <f aca="false">L3189-M3189</f>
        <v>1280</v>
      </c>
      <c r="O3189" s="25" t="n">
        <f aca="false">IF(L3189&gt;=M3189,1,0)</f>
        <v>1</v>
      </c>
      <c r="P3189" s="26" t="n">
        <v>0.90379746835443</v>
      </c>
      <c r="Q3189" s="26" t="n">
        <v>0.102596849723287</v>
      </c>
      <c r="R3189" s="25" t="n">
        <v>78</v>
      </c>
      <c r="S3189" s="21" t="n">
        <v>12.75</v>
      </c>
    </row>
    <row r="3190" customFormat="false" ht="15" hidden="false" customHeight="true" outlineLevel="0" collapsed="false">
      <c r="A3190" s="19" t="n">
        <v>46130</v>
      </c>
      <c r="B3190" s="1" t="s">
        <v>497</v>
      </c>
      <c r="C3190" s="1" t="s">
        <v>190</v>
      </c>
      <c r="D3190" s="1" t="n">
        <v>35</v>
      </c>
      <c r="E3190" s="1" t="s">
        <v>16</v>
      </c>
      <c r="F3190" s="1" t="s">
        <v>300</v>
      </c>
      <c r="G3190" s="1" t="s">
        <v>260</v>
      </c>
      <c r="H3190" s="20" t="n">
        <v>2700</v>
      </c>
      <c r="I3190" s="21" t="n">
        <v>16.66</v>
      </c>
      <c r="J3190" s="20" t="n">
        <f aca="false">H3190*I3190</f>
        <v>44982</v>
      </c>
      <c r="K3190" s="22" t="n">
        <v>1.4</v>
      </c>
      <c r="L3190" s="23" t="n">
        <f aca="false">H3190*K3190</f>
        <v>3780</v>
      </c>
      <c r="M3190" s="23" t="n">
        <v>2500</v>
      </c>
      <c r="N3190" s="24" t="n">
        <f aca="false">L3190-M3190</f>
        <v>1280</v>
      </c>
      <c r="O3190" s="25" t="n">
        <f aca="false">IF(L3190&gt;=M3190,1,0)</f>
        <v>1</v>
      </c>
      <c r="P3190" s="26" t="n">
        <v>0.84</v>
      </c>
      <c r="Q3190" s="26" t="n">
        <v>0.0967741935483871</v>
      </c>
      <c r="R3190" s="25" t="n">
        <v>75</v>
      </c>
      <c r="S3190" s="21" t="n">
        <v>12.75</v>
      </c>
    </row>
    <row r="3191" customFormat="false" ht="15" hidden="false" customHeight="true" outlineLevel="0" collapsed="false">
      <c r="A3191" s="19" t="n">
        <v>46130</v>
      </c>
      <c r="B3191" s="1" t="s">
        <v>497</v>
      </c>
      <c r="C3191" s="1" t="s">
        <v>190</v>
      </c>
      <c r="D3191" s="1" t="n">
        <v>36</v>
      </c>
      <c r="E3191" s="1" t="s">
        <v>16</v>
      </c>
      <c r="F3191" s="1" t="s">
        <v>430</v>
      </c>
      <c r="G3191" s="1" t="s">
        <v>260</v>
      </c>
      <c r="H3191" s="20" t="n">
        <v>1900</v>
      </c>
      <c r="I3191" s="21" t="n">
        <v>17.1</v>
      </c>
      <c r="J3191" s="20" t="n">
        <f aca="false">H3191*I3191</f>
        <v>32490</v>
      </c>
      <c r="K3191" s="22" t="n">
        <v>1.51</v>
      </c>
      <c r="L3191" s="23" t="n">
        <f aca="false">H3191*K3191</f>
        <v>2869</v>
      </c>
      <c r="M3191" s="23" t="n">
        <v>2500</v>
      </c>
      <c r="N3191" s="24" t="n">
        <f aca="false">L3191-M3191</f>
        <v>369</v>
      </c>
      <c r="O3191" s="25" t="n">
        <f aca="false">IF(L3191&gt;=M3191,1,0)</f>
        <v>1</v>
      </c>
      <c r="P3191" s="26" t="n">
        <v>0.623309352517986</v>
      </c>
      <c r="Q3191" s="26" t="n">
        <v>0.103529411764706</v>
      </c>
      <c r="R3191" s="25" t="n">
        <v>67</v>
      </c>
      <c r="S3191" s="21" t="n">
        <v>12.75</v>
      </c>
    </row>
    <row r="3192" customFormat="false" ht="15" hidden="false" customHeight="true" outlineLevel="0" collapsed="false">
      <c r="A3192" s="19" t="n">
        <v>46130</v>
      </c>
      <c r="B3192" s="1" t="s">
        <v>497</v>
      </c>
      <c r="C3192" s="1" t="s">
        <v>190</v>
      </c>
      <c r="D3192" s="1" t="n">
        <v>37</v>
      </c>
      <c r="E3192" s="1" t="s">
        <v>16</v>
      </c>
      <c r="F3192" s="1" t="s">
        <v>300</v>
      </c>
      <c r="G3192" s="1" t="s">
        <v>260</v>
      </c>
      <c r="H3192" s="20" t="n">
        <v>2650</v>
      </c>
      <c r="I3192" s="21" t="n">
        <v>16.66</v>
      </c>
      <c r="J3192" s="20" t="n">
        <f aca="false">H3192*I3192</f>
        <v>44149</v>
      </c>
      <c r="K3192" s="22" t="n">
        <v>1.4</v>
      </c>
      <c r="L3192" s="23" t="n">
        <f aca="false">H3192*K3192</f>
        <v>3710</v>
      </c>
      <c r="M3192" s="23" t="n">
        <v>2500</v>
      </c>
      <c r="N3192" s="24" t="n">
        <f aca="false">L3192-M3192</f>
        <v>1210</v>
      </c>
      <c r="O3192" s="25" t="n">
        <f aca="false">IF(L3192&gt;=M3192,1,0)</f>
        <v>1</v>
      </c>
      <c r="P3192" s="26" t="n">
        <v>0.911228070175439</v>
      </c>
      <c r="Q3192" s="26" t="n">
        <v>0.0995215311004785</v>
      </c>
      <c r="R3192" s="25" t="n">
        <v>75</v>
      </c>
      <c r="S3192" s="21" t="n">
        <v>12.75</v>
      </c>
    </row>
    <row r="3193" customFormat="false" ht="15" hidden="false" customHeight="true" outlineLevel="0" collapsed="false">
      <c r="A3193" s="19" t="n">
        <v>46130</v>
      </c>
      <c r="B3193" s="1" t="s">
        <v>497</v>
      </c>
      <c r="C3193" s="1" t="s">
        <v>190</v>
      </c>
      <c r="D3193" s="1" t="n">
        <v>38</v>
      </c>
      <c r="E3193" s="1" t="s">
        <v>16</v>
      </c>
      <c r="F3193" s="1" t="s">
        <v>300</v>
      </c>
      <c r="G3193" s="1" t="s">
        <v>260</v>
      </c>
      <c r="H3193" s="20" t="n">
        <v>2900</v>
      </c>
      <c r="I3193" s="21" t="n">
        <v>17.42</v>
      </c>
      <c r="J3193" s="20" t="n">
        <f aca="false">H3193*I3193</f>
        <v>50518</v>
      </c>
      <c r="K3193" s="22" t="n">
        <v>1.4</v>
      </c>
      <c r="L3193" s="23" t="n">
        <f aca="false">H3193*K3193</f>
        <v>4060</v>
      </c>
      <c r="M3193" s="23" t="n">
        <v>2500</v>
      </c>
      <c r="N3193" s="24" t="n">
        <f aca="false">L3193-M3193</f>
        <v>1560</v>
      </c>
      <c r="O3193" s="25" t="n">
        <f aca="false">IF(L3193&gt;=M3193,1,0)</f>
        <v>1</v>
      </c>
      <c r="P3193" s="26" t="n">
        <v>0.945764298418048</v>
      </c>
      <c r="Q3193" s="26" t="n">
        <v>0.0782355389096962</v>
      </c>
      <c r="R3193" s="25" t="n">
        <v>82</v>
      </c>
      <c r="S3193" s="21" t="n">
        <v>12.75</v>
      </c>
    </row>
    <row r="3194" customFormat="false" ht="15" hidden="false" customHeight="true" outlineLevel="0" collapsed="false">
      <c r="A3194" s="19" t="n">
        <v>46131</v>
      </c>
      <c r="B3194" s="1" t="s">
        <v>497</v>
      </c>
      <c r="C3194" s="1" t="s">
        <v>138</v>
      </c>
      <c r="D3194" s="1" t="n">
        <v>1</v>
      </c>
      <c r="E3194" s="1" t="s">
        <v>13</v>
      </c>
      <c r="F3194" s="1" t="s">
        <v>235</v>
      </c>
      <c r="G3194" s="1" t="s">
        <v>149</v>
      </c>
      <c r="H3194" s="20" t="n">
        <v>2100</v>
      </c>
      <c r="I3194" s="21" t="n">
        <v>19.64</v>
      </c>
      <c r="J3194" s="20" t="n">
        <f aca="false">H3194*I3194</f>
        <v>41244</v>
      </c>
      <c r="K3194" s="22" t="n">
        <v>2.2</v>
      </c>
      <c r="L3194" s="23" t="n">
        <f aca="false">H3194*K3194</f>
        <v>4620</v>
      </c>
      <c r="M3194" s="23" t="n">
        <v>2500</v>
      </c>
      <c r="N3194" s="24" t="n">
        <f aca="false">L3194-M3194</f>
        <v>2120</v>
      </c>
      <c r="O3194" s="25" t="n">
        <f aca="false">IF(L3194&gt;=M3194,1,0)</f>
        <v>1</v>
      </c>
      <c r="P3194" s="26" t="n">
        <v>0.8183</v>
      </c>
      <c r="Q3194" s="26" t="n">
        <v>0.1044</v>
      </c>
      <c r="R3194" s="25" t="n">
        <v>74</v>
      </c>
      <c r="S3194" s="21" t="n">
        <v>12</v>
      </c>
    </row>
    <row r="3195" customFormat="false" ht="15" hidden="false" customHeight="true" outlineLevel="0" collapsed="false">
      <c r="A3195" s="19" t="n">
        <v>46131</v>
      </c>
      <c r="B3195" s="1" t="s">
        <v>497</v>
      </c>
      <c r="C3195" s="1" t="s">
        <v>138</v>
      </c>
      <c r="D3195" s="1" t="n">
        <v>2</v>
      </c>
      <c r="E3195" s="1" t="s">
        <v>13</v>
      </c>
      <c r="F3195" s="1" t="s">
        <v>517</v>
      </c>
      <c r="G3195" s="1" t="s">
        <v>149</v>
      </c>
      <c r="H3195" s="20" t="n">
        <v>2800</v>
      </c>
      <c r="I3195" s="21" t="n">
        <v>12.5</v>
      </c>
      <c r="J3195" s="20" t="n">
        <f aca="false">H3195*I3195</f>
        <v>35000</v>
      </c>
      <c r="K3195" s="22" t="n">
        <v>1</v>
      </c>
      <c r="L3195" s="23" t="n">
        <f aca="false">H3195*K3195</f>
        <v>2800</v>
      </c>
      <c r="M3195" s="23" t="n">
        <v>2500</v>
      </c>
      <c r="N3195" s="24" t="n">
        <f aca="false">L3195-M3195</f>
        <v>300</v>
      </c>
      <c r="O3195" s="25" t="n">
        <f aca="false">IF(L3195&gt;=M3195,1,0)</f>
        <v>1</v>
      </c>
      <c r="P3195" s="26" t="n">
        <v>0.7605</v>
      </c>
      <c r="Q3195" s="26" t="n">
        <v>0.0616</v>
      </c>
      <c r="R3195" s="25" t="n">
        <v>66</v>
      </c>
      <c r="S3195" s="21" t="n">
        <v>12</v>
      </c>
    </row>
    <row r="3196" customFormat="false" ht="15" hidden="false" customHeight="true" outlineLevel="0" collapsed="false">
      <c r="A3196" s="19" t="n">
        <v>46131</v>
      </c>
      <c r="B3196" s="1" t="s">
        <v>497</v>
      </c>
      <c r="C3196" s="1" t="s">
        <v>138</v>
      </c>
      <c r="D3196" s="1" t="n">
        <v>3</v>
      </c>
      <c r="E3196" s="1" t="s">
        <v>13</v>
      </c>
      <c r="F3196" s="1" t="s">
        <v>517</v>
      </c>
      <c r="G3196" s="1" t="s">
        <v>149</v>
      </c>
      <c r="H3196" s="20" t="n">
        <v>1500</v>
      </c>
      <c r="I3196" s="21" t="n">
        <v>12.5</v>
      </c>
      <c r="J3196" s="20" t="n">
        <f aca="false">H3196*I3196</f>
        <v>18750</v>
      </c>
      <c r="K3196" s="22" t="n">
        <v>1</v>
      </c>
      <c r="L3196" s="23" t="n">
        <f aca="false">H3196*K3196</f>
        <v>1500</v>
      </c>
      <c r="M3196" s="23" t="n">
        <v>2500</v>
      </c>
      <c r="N3196" s="24" t="n">
        <f aca="false">L3196-M3196</f>
        <v>-1000</v>
      </c>
      <c r="O3196" s="25" t="n">
        <f aca="false">IF(L3196&gt;=M3196,1,0)</f>
        <v>0</v>
      </c>
      <c r="P3196" s="26" t="n">
        <v>0.4298</v>
      </c>
      <c r="Q3196" s="26" t="n">
        <v>0.136</v>
      </c>
      <c r="R3196" s="25" t="n">
        <v>68</v>
      </c>
      <c r="S3196" s="21" t="n">
        <v>12</v>
      </c>
    </row>
    <row r="3197" customFormat="false" ht="15" hidden="false" customHeight="true" outlineLevel="0" collapsed="false">
      <c r="A3197" s="19" t="n">
        <v>46131</v>
      </c>
      <c r="B3197" s="1" t="s">
        <v>497</v>
      </c>
      <c r="C3197" s="1" t="s">
        <v>138</v>
      </c>
      <c r="D3197" s="1" t="n">
        <v>4</v>
      </c>
      <c r="E3197" s="1" t="s">
        <v>13</v>
      </c>
      <c r="F3197" s="1" t="s">
        <v>482</v>
      </c>
      <c r="G3197" s="1" t="s">
        <v>149</v>
      </c>
      <c r="H3197" s="20" t="n">
        <v>2800</v>
      </c>
      <c r="I3197" s="21" t="n">
        <v>12.91</v>
      </c>
      <c r="J3197" s="20" t="n">
        <f aca="false">H3197*I3197</f>
        <v>36148</v>
      </c>
      <c r="K3197" s="22" t="n">
        <v>1</v>
      </c>
      <c r="L3197" s="23" t="n">
        <f aca="false">H3197*K3197</f>
        <v>2800</v>
      </c>
      <c r="M3197" s="23" t="n">
        <v>2500</v>
      </c>
      <c r="N3197" s="24" t="n">
        <f aca="false">L3197-M3197</f>
        <v>300</v>
      </c>
      <c r="O3197" s="25" t="n">
        <f aca="false">IF(L3197&gt;=M3197,1,0)</f>
        <v>1</v>
      </c>
      <c r="P3197" s="26" t="n">
        <v>0.7704</v>
      </c>
      <c r="Q3197" s="26" t="n">
        <v>0.0752</v>
      </c>
      <c r="R3197" s="25" t="n">
        <v>68</v>
      </c>
      <c r="S3197" s="21" t="n">
        <v>12</v>
      </c>
    </row>
    <row r="3198" customFormat="false" ht="15" hidden="false" customHeight="true" outlineLevel="0" collapsed="false">
      <c r="A3198" s="19" t="n">
        <v>46131</v>
      </c>
      <c r="B3198" s="1" t="s">
        <v>497</v>
      </c>
      <c r="C3198" s="1" t="s">
        <v>138</v>
      </c>
      <c r="D3198" s="1" t="n">
        <v>5</v>
      </c>
      <c r="E3198" s="1" t="s">
        <v>13</v>
      </c>
      <c r="F3198" s="1" t="s">
        <v>517</v>
      </c>
      <c r="G3198" s="1" t="s">
        <v>149</v>
      </c>
      <c r="H3198" s="20" t="n">
        <v>3050</v>
      </c>
      <c r="I3198" s="21" t="n">
        <v>12.5</v>
      </c>
      <c r="J3198" s="20" t="n">
        <f aca="false">H3198*I3198</f>
        <v>38125</v>
      </c>
      <c r="K3198" s="22" t="n">
        <v>1</v>
      </c>
      <c r="L3198" s="23" t="n">
        <f aca="false">H3198*K3198</f>
        <v>3050</v>
      </c>
      <c r="M3198" s="23" t="n">
        <v>2500</v>
      </c>
      <c r="N3198" s="24" t="n">
        <f aca="false">L3198-M3198</f>
        <v>550</v>
      </c>
      <c r="O3198" s="25" t="n">
        <f aca="false">IF(L3198&gt;=M3198,1,0)</f>
        <v>1</v>
      </c>
      <c r="P3198" s="26" t="n">
        <v>0.8263</v>
      </c>
      <c r="Q3198" s="26" t="n">
        <v>0.064</v>
      </c>
      <c r="R3198" s="25" t="n">
        <v>65</v>
      </c>
      <c r="S3198" s="21" t="n">
        <v>12</v>
      </c>
    </row>
    <row r="3199" customFormat="false" ht="15" hidden="false" customHeight="true" outlineLevel="0" collapsed="false">
      <c r="A3199" s="19" t="n">
        <v>46131</v>
      </c>
      <c r="B3199" s="1" t="s">
        <v>497</v>
      </c>
      <c r="C3199" s="1" t="s">
        <v>138</v>
      </c>
      <c r="D3199" s="1" t="n">
        <v>6</v>
      </c>
      <c r="E3199" s="1" t="s">
        <v>13</v>
      </c>
      <c r="F3199" s="1" t="s">
        <v>235</v>
      </c>
      <c r="G3199" s="1" t="s">
        <v>149</v>
      </c>
      <c r="H3199" s="20" t="n">
        <v>2200</v>
      </c>
      <c r="I3199" s="21" t="n">
        <v>19.64</v>
      </c>
      <c r="J3199" s="20" t="n">
        <f aca="false">H3199*I3199</f>
        <v>43208</v>
      </c>
      <c r="K3199" s="22" t="n">
        <v>2.2</v>
      </c>
      <c r="L3199" s="23" t="n">
        <f aca="false">H3199*K3199</f>
        <v>4840</v>
      </c>
      <c r="M3199" s="23" t="n">
        <v>2500</v>
      </c>
      <c r="N3199" s="24" t="n">
        <f aca="false">L3199-M3199</f>
        <v>2340</v>
      </c>
      <c r="O3199" s="25" t="n">
        <f aca="false">IF(L3199&gt;=M3199,1,0)</f>
        <v>1</v>
      </c>
      <c r="P3199" s="26" t="n">
        <v>0.8761</v>
      </c>
      <c r="Q3199" s="26" t="n">
        <v>0.1046</v>
      </c>
      <c r="R3199" s="25" t="n">
        <v>73</v>
      </c>
      <c r="S3199" s="21" t="n">
        <v>12</v>
      </c>
    </row>
    <row r="3200" customFormat="false" ht="15" hidden="false" customHeight="true" outlineLevel="0" collapsed="false">
      <c r="A3200" s="19" t="n">
        <v>46131</v>
      </c>
      <c r="B3200" s="1" t="s">
        <v>497</v>
      </c>
      <c r="C3200" s="1" t="s">
        <v>138</v>
      </c>
      <c r="D3200" s="1" t="n">
        <v>7</v>
      </c>
      <c r="E3200" s="1" t="s">
        <v>13</v>
      </c>
      <c r="F3200" s="1" t="s">
        <v>151</v>
      </c>
      <c r="G3200" s="1" t="s">
        <v>149</v>
      </c>
      <c r="H3200" s="20" t="n">
        <v>1400</v>
      </c>
      <c r="I3200" s="21" t="n">
        <v>21.4</v>
      </c>
      <c r="J3200" s="20" t="n">
        <f aca="false">H3200*I3200</f>
        <v>29960</v>
      </c>
      <c r="K3200" s="22" t="n">
        <v>2.2</v>
      </c>
      <c r="L3200" s="23" t="n">
        <f aca="false">H3200*K3200</f>
        <v>3080</v>
      </c>
      <c r="M3200" s="23" t="n">
        <v>2500</v>
      </c>
      <c r="N3200" s="24" t="n">
        <f aca="false">L3200-M3200</f>
        <v>580.000000000001</v>
      </c>
      <c r="O3200" s="25" t="n">
        <f aca="false">IF(L3200&gt;=M3200,1,0)</f>
        <v>1</v>
      </c>
      <c r="P3200" s="26" t="n">
        <v>0.5256</v>
      </c>
      <c r="Q3200" s="26" t="n">
        <v>0.1583</v>
      </c>
      <c r="R3200" s="25" t="n">
        <v>80</v>
      </c>
      <c r="S3200" s="21" t="n">
        <v>12</v>
      </c>
    </row>
    <row r="3201" customFormat="false" ht="15" hidden="false" customHeight="true" outlineLevel="0" collapsed="false">
      <c r="A3201" s="19" t="n">
        <v>46131</v>
      </c>
      <c r="B3201" s="1" t="s">
        <v>497</v>
      </c>
      <c r="C3201" s="1" t="s">
        <v>138</v>
      </c>
      <c r="D3201" s="1" t="n">
        <v>8</v>
      </c>
      <c r="E3201" s="1" t="s">
        <v>13</v>
      </c>
      <c r="F3201" s="1" t="s">
        <v>472</v>
      </c>
      <c r="G3201" s="1" t="s">
        <v>149</v>
      </c>
      <c r="H3201" s="20" t="n">
        <v>1900</v>
      </c>
      <c r="I3201" s="21" t="n">
        <v>21.71</v>
      </c>
      <c r="J3201" s="20" t="n">
        <f aca="false">H3201*I3201</f>
        <v>41249</v>
      </c>
      <c r="K3201" s="22" t="n">
        <v>1.5</v>
      </c>
      <c r="L3201" s="23" t="n">
        <f aca="false">H3201*K3201</f>
        <v>2850</v>
      </c>
      <c r="M3201" s="23" t="n">
        <v>2500</v>
      </c>
      <c r="N3201" s="24" t="n">
        <f aca="false">L3201-M3201</f>
        <v>350</v>
      </c>
      <c r="O3201" s="25" t="n">
        <f aca="false">IF(L3201&gt;=M3201,1,0)</f>
        <v>1</v>
      </c>
      <c r="P3201" s="26" t="n">
        <v>0.8415</v>
      </c>
      <c r="Q3201" s="26" t="n">
        <v>0.1053</v>
      </c>
      <c r="R3201" s="25" t="n">
        <v>74</v>
      </c>
      <c r="S3201" s="21" t="n">
        <v>12</v>
      </c>
    </row>
    <row r="3202" customFormat="false" ht="15" hidden="false" customHeight="true" outlineLevel="0" collapsed="false">
      <c r="A3202" s="19" t="n">
        <v>46131</v>
      </c>
      <c r="B3202" s="1" t="s">
        <v>497</v>
      </c>
      <c r="C3202" s="1" t="s">
        <v>138</v>
      </c>
      <c r="D3202" s="1" t="n">
        <v>9</v>
      </c>
      <c r="E3202" s="1" t="s">
        <v>16</v>
      </c>
      <c r="F3202" s="1" t="s">
        <v>302</v>
      </c>
      <c r="G3202" s="1" t="s">
        <v>316</v>
      </c>
      <c r="H3202" s="20" t="n">
        <v>1450</v>
      </c>
      <c r="I3202" s="21" t="n">
        <v>17.78</v>
      </c>
      <c r="J3202" s="20" t="n">
        <f aca="false">H3202*I3202</f>
        <v>25781</v>
      </c>
      <c r="K3202" s="22" t="n">
        <v>1.83</v>
      </c>
      <c r="L3202" s="23" t="n">
        <f aca="false">H3202*K3202</f>
        <v>2653.5</v>
      </c>
      <c r="M3202" s="23" t="n">
        <v>2500</v>
      </c>
      <c r="N3202" s="24" t="n">
        <f aca="false">L3202-M3202</f>
        <v>153.5</v>
      </c>
      <c r="O3202" s="25" t="n">
        <f aca="false">IF(L3202&gt;=M3202,1,0)</f>
        <v>1</v>
      </c>
      <c r="P3202" s="26" t="n">
        <v>0.4996</v>
      </c>
      <c r="Q3202" s="26" t="n">
        <v>0.1125</v>
      </c>
      <c r="R3202" s="25" t="n">
        <v>70</v>
      </c>
      <c r="S3202" s="21" t="n">
        <v>13</v>
      </c>
    </row>
    <row r="3203" customFormat="false" ht="15" hidden="false" customHeight="true" outlineLevel="0" collapsed="false">
      <c r="A3203" s="19" t="n">
        <v>46131</v>
      </c>
      <c r="B3203" s="1" t="s">
        <v>497</v>
      </c>
      <c r="C3203" s="1" t="s">
        <v>138</v>
      </c>
      <c r="D3203" s="1" t="n">
        <v>10</v>
      </c>
      <c r="E3203" s="1" t="s">
        <v>16</v>
      </c>
      <c r="F3203" s="1" t="s">
        <v>502</v>
      </c>
      <c r="G3203" s="1" t="s">
        <v>508</v>
      </c>
      <c r="H3203" s="20" t="n">
        <v>2100</v>
      </c>
      <c r="I3203" s="21" t="n">
        <v>18.56</v>
      </c>
      <c r="J3203" s="20" t="n">
        <f aca="false">H3203*I3203</f>
        <v>38976</v>
      </c>
      <c r="K3203" s="22" t="n">
        <v>1.48</v>
      </c>
      <c r="L3203" s="23" t="n">
        <f aca="false">H3203*K3203</f>
        <v>3108</v>
      </c>
      <c r="M3203" s="23" t="n">
        <v>2500</v>
      </c>
      <c r="N3203" s="24" t="n">
        <f aca="false">L3203-M3203</f>
        <v>608</v>
      </c>
      <c r="O3203" s="25" t="n">
        <f aca="false">IF(L3203&gt;=M3203,1,0)</f>
        <v>1</v>
      </c>
      <c r="P3203" s="26" t="n">
        <v>0.6962</v>
      </c>
      <c r="Q3203" s="26" t="n">
        <v>0.0917</v>
      </c>
      <c r="R3203" s="25" t="n">
        <v>74</v>
      </c>
      <c r="S3203" s="21" t="n">
        <v>13</v>
      </c>
    </row>
    <row r="3204" customFormat="false" ht="15" hidden="false" customHeight="true" outlineLevel="0" collapsed="false">
      <c r="A3204" s="19" t="n">
        <v>46131</v>
      </c>
      <c r="B3204" s="1" t="s">
        <v>497</v>
      </c>
      <c r="C3204" s="1" t="s">
        <v>138</v>
      </c>
      <c r="D3204" s="1" t="n">
        <v>11</v>
      </c>
      <c r="E3204" s="1" t="s">
        <v>10</v>
      </c>
      <c r="F3204" s="1" t="s">
        <v>535</v>
      </c>
      <c r="G3204" s="1" t="s">
        <v>536</v>
      </c>
      <c r="H3204" s="20" t="n">
        <v>2500</v>
      </c>
      <c r="I3204" s="21" t="n">
        <v>16.32</v>
      </c>
      <c r="J3204" s="20" t="n">
        <f aca="false">H3204*I3204</f>
        <v>40800</v>
      </c>
      <c r="K3204" s="22" t="n">
        <v>1.61</v>
      </c>
      <c r="L3204" s="23" t="n">
        <f aca="false">H3204*K3204</f>
        <v>4025</v>
      </c>
      <c r="M3204" s="23" t="n">
        <v>2500</v>
      </c>
      <c r="N3204" s="24" t="n">
        <f aca="false">L3204-M3204</f>
        <v>1525</v>
      </c>
      <c r="O3204" s="25" t="n">
        <f aca="false">IF(L3204&gt;=M3204,1,0)</f>
        <v>1</v>
      </c>
      <c r="P3204" s="26" t="n">
        <v>0.7211</v>
      </c>
      <c r="Q3204" s="26" t="n">
        <v>0.1336</v>
      </c>
      <c r="R3204" s="25" t="n">
        <v>76</v>
      </c>
      <c r="S3204" s="21" t="n">
        <v>13</v>
      </c>
    </row>
    <row r="3205" customFormat="false" ht="15" hidden="false" customHeight="true" outlineLevel="0" collapsed="false">
      <c r="A3205" s="19" t="n">
        <v>46131</v>
      </c>
      <c r="B3205" s="1" t="s">
        <v>497</v>
      </c>
      <c r="C3205" s="1" t="s">
        <v>138</v>
      </c>
      <c r="D3205" s="1" t="n">
        <v>12</v>
      </c>
      <c r="E3205" s="1" t="s">
        <v>10</v>
      </c>
      <c r="F3205" s="1" t="s">
        <v>158</v>
      </c>
      <c r="G3205" s="1" t="s">
        <v>537</v>
      </c>
      <c r="H3205" s="20" t="n">
        <v>2650</v>
      </c>
      <c r="I3205" s="21" t="n">
        <v>16.91</v>
      </c>
      <c r="J3205" s="20" t="n">
        <f aca="false">H3205*I3205</f>
        <v>44811.5</v>
      </c>
      <c r="K3205" s="22" t="n">
        <v>1.52</v>
      </c>
      <c r="L3205" s="23" t="n">
        <f aca="false">H3205*K3205</f>
        <v>4028</v>
      </c>
      <c r="M3205" s="23" t="n">
        <v>2500</v>
      </c>
      <c r="N3205" s="24" t="n">
        <f aca="false">L3205-M3205</f>
        <v>1528</v>
      </c>
      <c r="O3205" s="25" t="n">
        <f aca="false">IF(L3205&gt;=M3205,1,0)</f>
        <v>1</v>
      </c>
      <c r="P3205" s="26" t="n">
        <v>0.8022</v>
      </c>
      <c r="Q3205" s="26" t="n">
        <v>0.0964</v>
      </c>
      <c r="R3205" s="25" t="n">
        <v>75</v>
      </c>
      <c r="S3205" s="21" t="n">
        <v>13</v>
      </c>
    </row>
    <row r="3206" customFormat="false" ht="15" hidden="false" customHeight="true" outlineLevel="0" collapsed="false">
      <c r="A3206" s="19" t="n">
        <v>46131</v>
      </c>
      <c r="B3206" s="1" t="s">
        <v>497</v>
      </c>
      <c r="C3206" s="1" t="s">
        <v>138</v>
      </c>
      <c r="D3206" s="1" t="n">
        <v>13</v>
      </c>
      <c r="E3206" s="1" t="s">
        <v>10</v>
      </c>
      <c r="F3206" s="1" t="s">
        <v>160</v>
      </c>
      <c r="G3206" s="1" t="s">
        <v>161</v>
      </c>
      <c r="H3206" s="20" t="n">
        <v>2250</v>
      </c>
      <c r="I3206" s="21" t="n">
        <v>18.43</v>
      </c>
      <c r="J3206" s="20" t="n">
        <f aca="false">H3206*I3206</f>
        <v>41467.5</v>
      </c>
      <c r="K3206" s="22" t="n">
        <v>1.83</v>
      </c>
      <c r="L3206" s="23" t="n">
        <f aca="false">H3206*K3206</f>
        <v>4117.5</v>
      </c>
      <c r="M3206" s="23" t="n">
        <v>2500</v>
      </c>
      <c r="N3206" s="24" t="n">
        <f aca="false">L3206-M3206</f>
        <v>1617.5</v>
      </c>
      <c r="O3206" s="25" t="n">
        <f aca="false">IF(L3206&gt;=M3206,1,0)</f>
        <v>1</v>
      </c>
      <c r="P3206" s="26" t="n">
        <v>0.7696</v>
      </c>
      <c r="Q3206" s="26" t="n">
        <v>0.0755</v>
      </c>
      <c r="R3206" s="25" t="n">
        <v>73</v>
      </c>
      <c r="S3206" s="21" t="n">
        <v>13</v>
      </c>
    </row>
    <row r="3207" customFormat="false" ht="15" hidden="false" customHeight="true" outlineLevel="0" collapsed="false">
      <c r="A3207" s="19" t="n">
        <v>46131</v>
      </c>
      <c r="B3207" s="1" t="s">
        <v>497</v>
      </c>
      <c r="C3207" s="1" t="s">
        <v>138</v>
      </c>
      <c r="D3207" s="1" t="n">
        <v>14</v>
      </c>
      <c r="E3207" s="1" t="s">
        <v>16</v>
      </c>
      <c r="F3207" s="1" t="s">
        <v>302</v>
      </c>
      <c r="G3207" s="1" t="s">
        <v>316</v>
      </c>
      <c r="H3207" s="20" t="n">
        <v>1900</v>
      </c>
      <c r="I3207" s="21" t="n">
        <v>17.95</v>
      </c>
      <c r="J3207" s="20" t="n">
        <f aca="false">H3207*I3207</f>
        <v>34105</v>
      </c>
      <c r="K3207" s="22" t="n">
        <v>1.83</v>
      </c>
      <c r="L3207" s="23" t="n">
        <f aca="false">H3207*K3207</f>
        <v>3477</v>
      </c>
      <c r="M3207" s="23" t="n">
        <v>2500</v>
      </c>
      <c r="N3207" s="24" t="n">
        <f aca="false">L3207-M3207</f>
        <v>977</v>
      </c>
      <c r="O3207" s="25" t="n">
        <f aca="false">IF(L3207&gt;=M3207,1,0)</f>
        <v>1</v>
      </c>
      <c r="P3207" s="26" t="n">
        <v>0.6302</v>
      </c>
      <c r="Q3207" s="26" t="n">
        <v>0.1875</v>
      </c>
      <c r="R3207" s="25" t="n">
        <v>72</v>
      </c>
      <c r="S3207" s="21" t="n">
        <v>13</v>
      </c>
    </row>
    <row r="3208" customFormat="false" ht="15" hidden="false" customHeight="true" outlineLevel="0" collapsed="false">
      <c r="A3208" s="19" t="n">
        <v>46131</v>
      </c>
      <c r="B3208" s="1" t="s">
        <v>497</v>
      </c>
      <c r="C3208" s="1" t="s">
        <v>138</v>
      </c>
      <c r="D3208" s="1" t="n">
        <v>15</v>
      </c>
      <c r="E3208" s="1" t="s">
        <v>16</v>
      </c>
      <c r="F3208" s="1" t="s">
        <v>302</v>
      </c>
      <c r="G3208" s="1" t="s">
        <v>316</v>
      </c>
      <c r="H3208" s="20" t="n">
        <v>1900</v>
      </c>
      <c r="I3208" s="21" t="n">
        <v>17.95</v>
      </c>
      <c r="J3208" s="20" t="n">
        <f aca="false">H3208*I3208</f>
        <v>34105</v>
      </c>
      <c r="K3208" s="22" t="n">
        <v>1.83</v>
      </c>
      <c r="L3208" s="23" t="n">
        <f aca="false">H3208*K3208</f>
        <v>3477</v>
      </c>
      <c r="M3208" s="23" t="n">
        <v>2500</v>
      </c>
      <c r="N3208" s="24" t="n">
        <f aca="false">L3208-M3208</f>
        <v>977</v>
      </c>
      <c r="O3208" s="25" t="n">
        <f aca="false">IF(L3208&gt;=M3208,1,0)</f>
        <v>1</v>
      </c>
      <c r="P3208" s="26" t="n">
        <v>0.5946</v>
      </c>
      <c r="Q3208" s="26" t="n">
        <v>0.1238</v>
      </c>
      <c r="R3208" s="25" t="n">
        <v>77</v>
      </c>
      <c r="S3208" s="21" t="n">
        <v>13</v>
      </c>
    </row>
    <row r="3209" customFormat="false" ht="15" hidden="false" customHeight="true" outlineLevel="0" collapsed="false">
      <c r="A3209" s="19" t="n">
        <v>46131</v>
      </c>
      <c r="B3209" s="1" t="s">
        <v>497</v>
      </c>
      <c r="C3209" s="1" t="s">
        <v>138</v>
      </c>
      <c r="D3209" s="1" t="n">
        <v>16</v>
      </c>
      <c r="E3209" s="1" t="s">
        <v>10</v>
      </c>
      <c r="F3209" s="1" t="s">
        <v>158</v>
      </c>
      <c r="G3209" s="1" t="s">
        <v>537</v>
      </c>
      <c r="H3209" s="20" t="n">
        <v>1700</v>
      </c>
      <c r="I3209" s="21" t="n">
        <v>19.48</v>
      </c>
      <c r="J3209" s="20" t="n">
        <f aca="false">H3209*I3209</f>
        <v>33116</v>
      </c>
      <c r="K3209" s="22" t="n">
        <v>1.52</v>
      </c>
      <c r="L3209" s="23" t="n">
        <f aca="false">H3209*K3209</f>
        <v>2584</v>
      </c>
      <c r="M3209" s="23" t="n">
        <v>2500</v>
      </c>
      <c r="N3209" s="24" t="n">
        <f aca="false">L3209-M3209</f>
        <v>84</v>
      </c>
      <c r="O3209" s="25" t="n">
        <f aca="false">IF(L3209&gt;=M3209,1,0)</f>
        <v>1</v>
      </c>
      <c r="P3209" s="26" t="n">
        <v>0.6208</v>
      </c>
      <c r="Q3209" s="26" t="n">
        <v>0.1367</v>
      </c>
      <c r="R3209" s="25" t="n">
        <v>72</v>
      </c>
      <c r="S3209" s="21" t="n">
        <v>13</v>
      </c>
    </row>
    <row r="3210" customFormat="false" ht="15" hidden="false" customHeight="true" outlineLevel="0" collapsed="false">
      <c r="A3210" s="19" t="n">
        <v>46131</v>
      </c>
      <c r="B3210" s="1" t="s">
        <v>497</v>
      </c>
      <c r="C3210" s="1" t="s">
        <v>164</v>
      </c>
      <c r="D3210" s="1" t="n">
        <v>17</v>
      </c>
      <c r="E3210" s="1" t="s">
        <v>10</v>
      </c>
      <c r="F3210" s="1" t="s">
        <v>538</v>
      </c>
      <c r="G3210" s="1" t="s">
        <v>546</v>
      </c>
      <c r="H3210" s="20" t="n">
        <v>2300</v>
      </c>
      <c r="I3210" s="21" t="n">
        <v>18.43</v>
      </c>
      <c r="J3210" s="20" t="n">
        <f aca="false">H3210*I3210</f>
        <v>42389</v>
      </c>
      <c r="K3210" s="22" t="n">
        <v>2.75</v>
      </c>
      <c r="L3210" s="23" t="n">
        <f aca="false">H3210*K3210</f>
        <v>6325</v>
      </c>
      <c r="M3210" s="23" t="n">
        <v>2500</v>
      </c>
      <c r="N3210" s="24" t="n">
        <f aca="false">L3210-M3210</f>
        <v>3825</v>
      </c>
      <c r="O3210" s="25" t="n">
        <f aca="false">IF(L3210&gt;=M3210,1,0)</f>
        <v>1</v>
      </c>
      <c r="P3210" s="26" t="n">
        <v>0.7938</v>
      </c>
      <c r="Q3210" s="26" t="n">
        <v>0.0822</v>
      </c>
      <c r="R3210" s="25" t="n">
        <v>71</v>
      </c>
      <c r="S3210" s="21" t="n">
        <v>13</v>
      </c>
    </row>
    <row r="3211" customFormat="false" ht="15" hidden="false" customHeight="true" outlineLevel="0" collapsed="false">
      <c r="A3211" s="19" t="n">
        <v>46131</v>
      </c>
      <c r="B3211" s="1" t="s">
        <v>497</v>
      </c>
      <c r="C3211" s="1" t="s">
        <v>164</v>
      </c>
      <c r="D3211" s="1" t="n">
        <v>18</v>
      </c>
      <c r="E3211" s="1" t="s">
        <v>522</v>
      </c>
      <c r="F3211" s="1" t="s">
        <v>523</v>
      </c>
      <c r="G3211" s="1" t="s">
        <v>527</v>
      </c>
      <c r="H3211" s="20" t="n">
        <v>3200</v>
      </c>
      <c r="I3211" s="21" t="n">
        <v>12.93</v>
      </c>
      <c r="J3211" s="20" t="n">
        <f aca="false">H3211*I3211</f>
        <v>41376</v>
      </c>
      <c r="K3211" s="22" t="n">
        <v>0.95</v>
      </c>
      <c r="L3211" s="23" t="n">
        <f aca="false">H3211*K3211</f>
        <v>3040</v>
      </c>
      <c r="M3211" s="23" t="n">
        <v>2500</v>
      </c>
      <c r="N3211" s="24" t="n">
        <f aca="false">L3211-M3211</f>
        <v>540</v>
      </c>
      <c r="O3211" s="25" t="n">
        <f aca="false">IF(L3211&gt;=M3211,1,0)</f>
        <v>1</v>
      </c>
      <c r="P3211" s="26" t="n">
        <v>0.6882</v>
      </c>
      <c r="Q3211" s="26" t="n">
        <v>0.1016</v>
      </c>
      <c r="R3211" s="25" t="n">
        <v>79</v>
      </c>
      <c r="S3211" s="21" t="n">
        <v>13</v>
      </c>
    </row>
    <row r="3212" customFormat="false" ht="15" hidden="false" customHeight="true" outlineLevel="0" collapsed="false">
      <c r="A3212" s="19" t="n">
        <v>46131</v>
      </c>
      <c r="B3212" s="1" t="s">
        <v>497</v>
      </c>
      <c r="C3212" s="1" t="s">
        <v>164</v>
      </c>
      <c r="D3212" s="1" t="n">
        <v>19</v>
      </c>
      <c r="E3212" s="1" t="s">
        <v>548</v>
      </c>
      <c r="F3212" s="1" t="s">
        <v>549</v>
      </c>
      <c r="G3212" s="1" t="s">
        <v>208</v>
      </c>
      <c r="H3212" s="20" t="n">
        <v>1000</v>
      </c>
      <c r="I3212" s="21" t="n">
        <v>22</v>
      </c>
      <c r="J3212" s="20" t="n">
        <f aca="false">H3212*I3212</f>
        <v>22000</v>
      </c>
      <c r="K3212" s="22" t="n">
        <v>3.9</v>
      </c>
      <c r="L3212" s="23" t="n">
        <f aca="false">H3212*K3212</f>
        <v>3900</v>
      </c>
      <c r="M3212" s="23" t="n">
        <v>2500</v>
      </c>
      <c r="N3212" s="24" t="n">
        <f aca="false">L3212-M3212</f>
        <v>1400</v>
      </c>
      <c r="O3212" s="25" t="n">
        <f aca="false">IF(L3212&gt;=M3212,1,0)</f>
        <v>1</v>
      </c>
      <c r="P3212" s="26" t="n">
        <v>0.4115</v>
      </c>
      <c r="Q3212" s="26" t="n">
        <v>0.0879</v>
      </c>
      <c r="R3212" s="25" t="n">
        <v>77</v>
      </c>
      <c r="S3212" s="21" t="n">
        <v>13</v>
      </c>
    </row>
    <row r="3213" customFormat="false" ht="15" hidden="false" customHeight="true" outlineLevel="0" collapsed="false">
      <c r="A3213" s="19" t="n">
        <v>46131</v>
      </c>
      <c r="B3213" s="1" t="s">
        <v>497</v>
      </c>
      <c r="C3213" s="1" t="s">
        <v>164</v>
      </c>
      <c r="D3213" s="1" t="n">
        <v>20</v>
      </c>
      <c r="E3213" s="1" t="s">
        <v>461</v>
      </c>
      <c r="F3213" s="1" t="s">
        <v>539</v>
      </c>
      <c r="G3213" s="1" t="s">
        <v>540</v>
      </c>
      <c r="H3213" s="20" t="n">
        <v>1800</v>
      </c>
      <c r="I3213" s="21" t="n">
        <v>19.62</v>
      </c>
      <c r="J3213" s="20" t="n">
        <f aca="false">H3213*I3213</f>
        <v>35316</v>
      </c>
      <c r="K3213" s="22" t="n">
        <v>1.6</v>
      </c>
      <c r="L3213" s="23" t="n">
        <f aca="false">H3213*K3213</f>
        <v>2880</v>
      </c>
      <c r="M3213" s="23" t="n">
        <v>2500</v>
      </c>
      <c r="N3213" s="24" t="n">
        <f aca="false">L3213-M3213</f>
        <v>380</v>
      </c>
      <c r="O3213" s="25" t="n">
        <f aca="false">IF(L3213&gt;=M3213,1,0)</f>
        <v>1</v>
      </c>
      <c r="P3213" s="26" t="n">
        <v>0.6106</v>
      </c>
      <c r="Q3213" s="26" t="n">
        <v>0.0895</v>
      </c>
      <c r="R3213" s="25" t="n">
        <v>76</v>
      </c>
      <c r="S3213" s="21" t="n">
        <v>13</v>
      </c>
    </row>
    <row r="3214" customFormat="false" ht="15" hidden="false" customHeight="true" outlineLevel="0" collapsed="false">
      <c r="A3214" s="19" t="n">
        <v>46131</v>
      </c>
      <c r="B3214" s="1" t="s">
        <v>497</v>
      </c>
      <c r="C3214" s="1" t="s">
        <v>164</v>
      </c>
      <c r="D3214" s="1" t="n">
        <v>21</v>
      </c>
      <c r="E3214" s="1" t="s">
        <v>16</v>
      </c>
      <c r="F3214" s="1" t="s">
        <v>502</v>
      </c>
      <c r="G3214" s="1" t="s">
        <v>508</v>
      </c>
      <c r="H3214" s="20" t="n">
        <v>2300</v>
      </c>
      <c r="I3214" s="21" t="n">
        <v>18.56</v>
      </c>
      <c r="J3214" s="20" t="n">
        <f aca="false">H3214*I3214</f>
        <v>42688</v>
      </c>
      <c r="K3214" s="22" t="n">
        <v>1.48</v>
      </c>
      <c r="L3214" s="23" t="n">
        <f aca="false">H3214*K3214</f>
        <v>3404</v>
      </c>
      <c r="M3214" s="23" t="n">
        <v>2500</v>
      </c>
      <c r="N3214" s="24" t="n">
        <f aca="false">L3214-M3214</f>
        <v>904</v>
      </c>
      <c r="O3214" s="25" t="n">
        <f aca="false">IF(L3214&gt;=M3214,1,0)</f>
        <v>1</v>
      </c>
      <c r="P3214" s="26" t="n">
        <v>0.7388</v>
      </c>
      <c r="Q3214" s="26" t="n">
        <v>0.0724</v>
      </c>
      <c r="R3214" s="25" t="n">
        <v>77</v>
      </c>
      <c r="S3214" s="21" t="n">
        <v>13</v>
      </c>
    </row>
    <row r="3215" customFormat="false" ht="15" hidden="false" customHeight="true" outlineLevel="0" collapsed="false">
      <c r="A3215" s="19" t="n">
        <v>46131</v>
      </c>
      <c r="B3215" s="1" t="s">
        <v>497</v>
      </c>
      <c r="C3215" s="1" t="s">
        <v>164</v>
      </c>
      <c r="D3215" s="1" t="n">
        <v>22</v>
      </c>
      <c r="E3215" s="1" t="s">
        <v>10</v>
      </c>
      <c r="F3215" s="1" t="s">
        <v>538</v>
      </c>
      <c r="G3215" s="1" t="s">
        <v>546</v>
      </c>
      <c r="H3215" s="20" t="n">
        <v>2300</v>
      </c>
      <c r="I3215" s="21" t="n">
        <v>18.43</v>
      </c>
      <c r="J3215" s="20" t="n">
        <f aca="false">H3215*I3215</f>
        <v>42389</v>
      </c>
      <c r="K3215" s="22" t="n">
        <v>2.75</v>
      </c>
      <c r="L3215" s="23" t="n">
        <f aca="false">H3215*K3215</f>
        <v>6325</v>
      </c>
      <c r="M3215" s="23" t="n">
        <v>2500</v>
      </c>
      <c r="N3215" s="24" t="n">
        <f aca="false">L3215-M3215</f>
        <v>3825</v>
      </c>
      <c r="O3215" s="25" t="n">
        <f aca="false">IF(L3215&gt;=M3215,1,0)</f>
        <v>1</v>
      </c>
      <c r="P3215" s="26" t="n">
        <v>0.7938</v>
      </c>
      <c r="Q3215" s="26" t="n">
        <v>0.0916</v>
      </c>
      <c r="R3215" s="25" t="n">
        <v>72</v>
      </c>
      <c r="S3215" s="21" t="n">
        <v>13</v>
      </c>
    </row>
    <row r="3216" customFormat="false" ht="15" hidden="false" customHeight="true" outlineLevel="0" collapsed="false">
      <c r="A3216" s="19" t="n">
        <v>46131</v>
      </c>
      <c r="B3216" s="1" t="s">
        <v>497</v>
      </c>
      <c r="C3216" s="1" t="s">
        <v>164</v>
      </c>
      <c r="D3216" s="1" t="n">
        <v>23</v>
      </c>
      <c r="E3216" s="1" t="s">
        <v>22</v>
      </c>
      <c r="F3216" s="1" t="s">
        <v>308</v>
      </c>
      <c r="G3216" s="1" t="s">
        <v>375</v>
      </c>
      <c r="H3216" s="20" t="n">
        <v>1700</v>
      </c>
      <c r="I3216" s="21" t="n">
        <v>22.23</v>
      </c>
      <c r="J3216" s="20" t="n">
        <f aca="false">H3216*I3216</f>
        <v>37791</v>
      </c>
      <c r="K3216" s="22" t="n">
        <v>1.12</v>
      </c>
      <c r="L3216" s="23" t="n">
        <f aca="false">H3216*K3216</f>
        <v>1904</v>
      </c>
      <c r="M3216" s="23" t="n">
        <v>2500</v>
      </c>
      <c r="N3216" s="24" t="n">
        <f aca="false">L3216-M3216</f>
        <v>-596</v>
      </c>
      <c r="O3216" s="25" t="n">
        <f aca="false">IF(L3216&gt;=M3216,1,0)</f>
        <v>0</v>
      </c>
      <c r="P3216" s="26" t="n">
        <v>0.6337</v>
      </c>
      <c r="Q3216" s="26" t="n">
        <v>0.0662</v>
      </c>
      <c r="R3216" s="25" t="n">
        <v>80</v>
      </c>
      <c r="S3216" s="21" t="n">
        <v>13</v>
      </c>
    </row>
    <row r="3217" customFormat="false" ht="15" hidden="false" customHeight="true" outlineLevel="0" collapsed="false">
      <c r="A3217" s="19" t="n">
        <v>46131</v>
      </c>
      <c r="B3217" s="1" t="s">
        <v>497</v>
      </c>
      <c r="C3217" s="1" t="s">
        <v>164</v>
      </c>
      <c r="D3217" s="1" t="n">
        <v>24</v>
      </c>
      <c r="E3217" s="1" t="s">
        <v>22</v>
      </c>
      <c r="F3217" s="1" t="s">
        <v>354</v>
      </c>
      <c r="G3217" s="1" t="s">
        <v>541</v>
      </c>
      <c r="H3217" s="20" t="n">
        <v>1600</v>
      </c>
      <c r="I3217" s="21" t="n">
        <v>19.29</v>
      </c>
      <c r="J3217" s="20" t="n">
        <f aca="false">H3217*I3217</f>
        <v>30864</v>
      </c>
      <c r="K3217" s="22" t="n">
        <v>1.4</v>
      </c>
      <c r="L3217" s="23" t="n">
        <f aca="false">H3217*K3217</f>
        <v>2240</v>
      </c>
      <c r="M3217" s="23" t="n">
        <v>2500</v>
      </c>
      <c r="N3217" s="24" t="n">
        <f aca="false">L3217-M3217</f>
        <v>-260</v>
      </c>
      <c r="O3217" s="25" t="n">
        <f aca="false">IF(L3217&gt;=M3217,1,0)</f>
        <v>0</v>
      </c>
      <c r="P3217" s="26" t="n">
        <v>0.5154</v>
      </c>
      <c r="Q3217" s="26" t="n">
        <v>0.0854</v>
      </c>
      <c r="R3217" s="25" t="n">
        <v>80</v>
      </c>
      <c r="S3217" s="21" t="n">
        <v>13</v>
      </c>
    </row>
    <row r="3218" customFormat="false" ht="15" hidden="false" customHeight="true" outlineLevel="0" collapsed="false">
      <c r="A3218" s="19" t="n">
        <v>46131</v>
      </c>
      <c r="B3218" s="1" t="s">
        <v>497</v>
      </c>
      <c r="C3218" s="1" t="s">
        <v>164</v>
      </c>
      <c r="D3218" s="1" t="n">
        <v>25</v>
      </c>
      <c r="E3218" s="1" t="s">
        <v>16</v>
      </c>
      <c r="F3218" s="1" t="s">
        <v>542</v>
      </c>
      <c r="G3218" s="1" t="s">
        <v>543</v>
      </c>
      <c r="H3218" s="20" t="n">
        <v>1000</v>
      </c>
      <c r="I3218" s="21" t="n">
        <v>26.43</v>
      </c>
      <c r="J3218" s="20" t="n">
        <f aca="false">H3218*I3218</f>
        <v>26430</v>
      </c>
      <c r="K3218" s="22" t="n">
        <v>3.5</v>
      </c>
      <c r="L3218" s="23" t="n">
        <f aca="false">H3218*K3218</f>
        <v>3500</v>
      </c>
      <c r="M3218" s="23" t="n">
        <v>2500</v>
      </c>
      <c r="N3218" s="24" t="n">
        <f aca="false">L3218-M3218</f>
        <v>1000</v>
      </c>
      <c r="O3218" s="25" t="n">
        <f aca="false">IF(L3218&gt;=M3218,1,0)</f>
        <v>1</v>
      </c>
      <c r="P3218" s="26" t="n">
        <v>0.5069</v>
      </c>
      <c r="Q3218" s="26" t="n">
        <v>0.096</v>
      </c>
      <c r="R3218" s="25" t="n">
        <v>85</v>
      </c>
      <c r="S3218" s="21" t="n">
        <v>12</v>
      </c>
    </row>
    <row r="3219" customFormat="false" ht="15" hidden="false" customHeight="true" outlineLevel="0" collapsed="false">
      <c r="A3219" s="19" t="n">
        <v>46131</v>
      </c>
      <c r="B3219" s="1" t="s">
        <v>497</v>
      </c>
      <c r="C3219" s="1" t="s">
        <v>164</v>
      </c>
      <c r="D3219" s="1" t="n">
        <v>26</v>
      </c>
      <c r="E3219" s="1" t="s">
        <v>16</v>
      </c>
      <c r="F3219" s="1" t="s">
        <v>502</v>
      </c>
      <c r="G3219" s="1" t="s">
        <v>508</v>
      </c>
      <c r="H3219" s="20" t="n">
        <v>2250</v>
      </c>
      <c r="I3219" s="21" t="n">
        <v>18.56</v>
      </c>
      <c r="J3219" s="20" t="n">
        <f aca="false">H3219*I3219</f>
        <v>41760</v>
      </c>
      <c r="K3219" s="22" t="n">
        <v>1.48</v>
      </c>
      <c r="L3219" s="23" t="n">
        <f aca="false">H3219*K3219</f>
        <v>3330</v>
      </c>
      <c r="M3219" s="23" t="n">
        <v>2500</v>
      </c>
      <c r="N3219" s="24" t="n">
        <f aca="false">L3219-M3219</f>
        <v>830</v>
      </c>
      <c r="O3219" s="25" t="n">
        <f aca="false">IF(L3219&gt;=M3219,1,0)</f>
        <v>1</v>
      </c>
      <c r="P3219" s="26" t="n">
        <v>0.7198</v>
      </c>
      <c r="Q3219" s="26" t="n">
        <v>0.0953</v>
      </c>
      <c r="R3219" s="25" t="n">
        <v>82</v>
      </c>
      <c r="S3219" s="21" t="n">
        <v>12</v>
      </c>
    </row>
    <row r="3220" customFormat="false" ht="15" hidden="false" customHeight="true" outlineLevel="0" collapsed="false">
      <c r="A3220" s="19" t="n">
        <v>46131</v>
      </c>
      <c r="B3220" s="1" t="s">
        <v>497</v>
      </c>
      <c r="C3220" s="1" t="s">
        <v>164</v>
      </c>
      <c r="D3220" s="1" t="n">
        <v>27</v>
      </c>
      <c r="E3220" s="1" t="s">
        <v>16</v>
      </c>
      <c r="F3220" s="1" t="s">
        <v>551</v>
      </c>
      <c r="G3220" s="1" t="s">
        <v>478</v>
      </c>
      <c r="H3220" s="20" t="n">
        <v>1200</v>
      </c>
      <c r="I3220" s="21" t="n">
        <v>13.07</v>
      </c>
      <c r="J3220" s="20" t="n">
        <f aca="false">H3220*I3220</f>
        <v>15684</v>
      </c>
      <c r="K3220" s="22" t="n">
        <v>1.2</v>
      </c>
      <c r="L3220" s="23" t="n">
        <f aca="false">H3220*K3220</f>
        <v>1440</v>
      </c>
      <c r="M3220" s="23" t="n">
        <v>2500</v>
      </c>
      <c r="N3220" s="24" t="n">
        <f aca="false">L3220-M3220</f>
        <v>-1060</v>
      </c>
      <c r="O3220" s="25" t="n">
        <f aca="false">IF(L3220&gt;=M3220,1,0)</f>
        <v>0</v>
      </c>
      <c r="P3220" s="26" t="n">
        <v>0.3239</v>
      </c>
      <c r="Q3220" s="26" t="n">
        <v>0.1257</v>
      </c>
      <c r="R3220" s="25" t="n">
        <v>68</v>
      </c>
      <c r="S3220" s="21" t="n">
        <v>12</v>
      </c>
    </row>
    <row r="3221" customFormat="false" ht="15" hidden="false" customHeight="true" outlineLevel="0" collapsed="false">
      <c r="A3221" s="19" t="n">
        <v>46131</v>
      </c>
      <c r="B3221" s="1" t="s">
        <v>497</v>
      </c>
      <c r="C3221" s="1" t="s">
        <v>164</v>
      </c>
      <c r="D3221" s="1" t="n">
        <v>28</v>
      </c>
      <c r="E3221" s="1" t="s">
        <v>16</v>
      </c>
      <c r="F3221" s="1" t="s">
        <v>502</v>
      </c>
      <c r="G3221" s="1" t="s">
        <v>508</v>
      </c>
      <c r="H3221" s="20" t="n">
        <v>2250</v>
      </c>
      <c r="I3221" s="21" t="n">
        <v>18.56</v>
      </c>
      <c r="J3221" s="20" t="n">
        <f aca="false">H3221*I3221</f>
        <v>41760</v>
      </c>
      <c r="K3221" s="22" t="n">
        <v>1.48</v>
      </c>
      <c r="L3221" s="23" t="n">
        <f aca="false">H3221*K3221</f>
        <v>3330</v>
      </c>
      <c r="M3221" s="23" t="n">
        <v>2500</v>
      </c>
      <c r="N3221" s="24" t="n">
        <f aca="false">L3221-M3221</f>
        <v>830</v>
      </c>
      <c r="O3221" s="25" t="n">
        <f aca="false">IF(L3221&gt;=M3221,1,0)</f>
        <v>1</v>
      </c>
      <c r="P3221" s="26" t="n">
        <v>0.7484</v>
      </c>
      <c r="Q3221" s="26" t="n">
        <v>0.0813</v>
      </c>
      <c r="R3221" s="25" t="n">
        <v>82</v>
      </c>
      <c r="S3221" s="21" t="n">
        <v>12</v>
      </c>
    </row>
    <row r="3222" customFormat="false" ht="15" hidden="false" customHeight="true" outlineLevel="0" collapsed="false">
      <c r="A3222" s="19" t="n">
        <v>46131</v>
      </c>
      <c r="B3222" s="1" t="s">
        <v>497</v>
      </c>
      <c r="C3222" s="1" t="s">
        <v>164</v>
      </c>
      <c r="D3222" s="1" t="n">
        <v>29</v>
      </c>
      <c r="E3222" s="1" t="s">
        <v>176</v>
      </c>
      <c r="F3222" s="1" t="s">
        <v>552</v>
      </c>
      <c r="G3222" s="1" t="s">
        <v>529</v>
      </c>
      <c r="H3222" s="20" t="n">
        <v>1700</v>
      </c>
      <c r="I3222" s="21" t="n">
        <v>22.02</v>
      </c>
      <c r="J3222" s="20" t="n">
        <f aca="false">H3222*I3222</f>
        <v>37434</v>
      </c>
      <c r="K3222" s="22" t="n">
        <v>1.5</v>
      </c>
      <c r="L3222" s="23" t="n">
        <f aca="false">H3222*K3222</f>
        <v>2550</v>
      </c>
      <c r="M3222" s="23" t="n">
        <v>2500</v>
      </c>
      <c r="N3222" s="24" t="n">
        <f aca="false">L3222-M3222</f>
        <v>50</v>
      </c>
      <c r="O3222" s="25" t="n">
        <f aca="false">IF(L3222&gt;=M3222,1,0)</f>
        <v>1</v>
      </c>
      <c r="P3222" s="26" t="n">
        <v>0.7155</v>
      </c>
      <c r="Q3222" s="26" t="n">
        <v>0.0829</v>
      </c>
      <c r="R3222" s="25" t="n">
        <v>75</v>
      </c>
      <c r="S3222" s="21" t="n">
        <v>12</v>
      </c>
    </row>
    <row r="3223" customFormat="false" ht="15" hidden="false" customHeight="true" outlineLevel="0" collapsed="false">
      <c r="A3223" s="19" t="n">
        <v>46131</v>
      </c>
      <c r="B3223" s="1" t="s">
        <v>497</v>
      </c>
      <c r="C3223" s="1" t="s">
        <v>164</v>
      </c>
      <c r="D3223" s="1" t="n">
        <v>30</v>
      </c>
      <c r="E3223" s="1" t="s">
        <v>152</v>
      </c>
      <c r="F3223" s="1" t="s">
        <v>503</v>
      </c>
      <c r="G3223" s="1" t="s">
        <v>504</v>
      </c>
      <c r="H3223" s="20" t="n">
        <v>1250</v>
      </c>
      <c r="I3223" s="21" t="n">
        <v>22.51</v>
      </c>
      <c r="J3223" s="20" t="n">
        <f aca="false">H3223*I3223</f>
        <v>28137.5</v>
      </c>
      <c r="K3223" s="22" t="n">
        <v>1.5</v>
      </c>
      <c r="L3223" s="23" t="n">
        <f aca="false">H3223*K3223</f>
        <v>1875</v>
      </c>
      <c r="M3223" s="23" t="n">
        <v>2500</v>
      </c>
      <c r="N3223" s="24" t="n">
        <f aca="false">L3223-M3223</f>
        <v>-625</v>
      </c>
      <c r="O3223" s="25" t="n">
        <f aca="false">IF(L3223&gt;=M3223,1,0)</f>
        <v>0</v>
      </c>
      <c r="P3223" s="26" t="n">
        <v>0.5193</v>
      </c>
      <c r="Q3223" s="26" t="n">
        <v>0.074</v>
      </c>
      <c r="R3223" s="25" t="n">
        <v>81</v>
      </c>
      <c r="S3223" s="21" t="n">
        <v>12</v>
      </c>
    </row>
    <row r="3224" customFormat="false" ht="15" hidden="false" customHeight="true" outlineLevel="0" collapsed="false">
      <c r="A3224" s="19" t="n">
        <v>46131</v>
      </c>
      <c r="B3224" s="1" t="s">
        <v>497</v>
      </c>
      <c r="C3224" s="1" t="s">
        <v>164</v>
      </c>
      <c r="D3224" s="1" t="n">
        <v>31</v>
      </c>
      <c r="E3224" s="1" t="s">
        <v>219</v>
      </c>
      <c r="F3224" s="1" t="s">
        <v>505</v>
      </c>
      <c r="G3224" s="1" t="s">
        <v>506</v>
      </c>
      <c r="H3224" s="20" t="n">
        <v>3050</v>
      </c>
      <c r="I3224" s="21" t="n">
        <v>10.96</v>
      </c>
      <c r="J3224" s="20" t="n">
        <f aca="false">H3224*I3224</f>
        <v>33428</v>
      </c>
      <c r="K3224" s="22" t="n">
        <v>1</v>
      </c>
      <c r="L3224" s="23" t="n">
        <f aca="false">H3224*K3224</f>
        <v>3050</v>
      </c>
      <c r="M3224" s="23" t="n">
        <v>2500</v>
      </c>
      <c r="N3224" s="24" t="n">
        <f aca="false">L3224-M3224</f>
        <v>550</v>
      </c>
      <c r="O3224" s="25" t="n">
        <f aca="false">IF(L3224&gt;=M3224,1,0)</f>
        <v>1</v>
      </c>
      <c r="P3224" s="26" t="n">
        <v>0.7836</v>
      </c>
      <c r="Q3224" s="26" t="n">
        <v>0.0898</v>
      </c>
      <c r="R3224" s="25" t="n">
        <v>64</v>
      </c>
      <c r="S3224" s="21" t="n">
        <v>12</v>
      </c>
    </row>
    <row r="3225" customFormat="false" ht="15" hidden="false" customHeight="true" outlineLevel="0" collapsed="false">
      <c r="A3225" s="19" t="n">
        <v>46131</v>
      </c>
      <c r="B3225" s="1" t="s">
        <v>497</v>
      </c>
      <c r="C3225" s="1" t="s">
        <v>164</v>
      </c>
      <c r="D3225" s="1" t="n">
        <v>32</v>
      </c>
      <c r="E3225" s="1" t="s">
        <v>16</v>
      </c>
      <c r="F3225" s="1" t="s">
        <v>302</v>
      </c>
      <c r="G3225" s="1" t="s">
        <v>316</v>
      </c>
      <c r="H3225" s="20" t="n">
        <v>2000</v>
      </c>
      <c r="I3225" s="21" t="n">
        <v>18.56</v>
      </c>
      <c r="J3225" s="20" t="n">
        <f aca="false">H3225*I3225</f>
        <v>37120</v>
      </c>
      <c r="K3225" s="22" t="n">
        <v>1.83</v>
      </c>
      <c r="L3225" s="23" t="n">
        <f aca="false">H3225*K3225</f>
        <v>3660</v>
      </c>
      <c r="M3225" s="23" t="n">
        <v>2500</v>
      </c>
      <c r="N3225" s="24" t="n">
        <f aca="false">L3225-M3225</f>
        <v>1160</v>
      </c>
      <c r="O3225" s="25" t="n">
        <f aca="false">IF(L3225&gt;=M3225,1,0)</f>
        <v>1</v>
      </c>
      <c r="P3225" s="26" t="n">
        <v>0.6905</v>
      </c>
      <c r="Q3225" s="26" t="n">
        <v>0.0972</v>
      </c>
      <c r="R3225" s="25" t="n">
        <v>79</v>
      </c>
      <c r="S3225" s="21" t="n">
        <v>12</v>
      </c>
    </row>
    <row r="3226" customFormat="false" ht="15" hidden="false" customHeight="true" outlineLevel="0" collapsed="false">
      <c r="A3226" s="19" t="n">
        <v>46131</v>
      </c>
      <c r="B3226" s="1" t="s">
        <v>497</v>
      </c>
      <c r="C3226" s="1" t="s">
        <v>190</v>
      </c>
      <c r="D3226" s="1" t="n">
        <v>33</v>
      </c>
      <c r="E3226" s="1" t="s">
        <v>530</v>
      </c>
      <c r="F3226" s="1" t="s">
        <v>553</v>
      </c>
      <c r="G3226" s="1" t="s">
        <v>532</v>
      </c>
      <c r="H3226" s="20" t="n">
        <v>1350</v>
      </c>
      <c r="I3226" s="21" t="n">
        <v>21.54</v>
      </c>
      <c r="J3226" s="20" t="n">
        <f aca="false">H3226*I3226</f>
        <v>29079</v>
      </c>
      <c r="K3226" s="22" t="n">
        <v>2.5</v>
      </c>
      <c r="L3226" s="23" t="n">
        <f aca="false">H3226*K3226</f>
        <v>3375</v>
      </c>
      <c r="M3226" s="23" t="n">
        <v>2500</v>
      </c>
      <c r="N3226" s="24" t="n">
        <f aca="false">L3226-M3226</f>
        <v>875</v>
      </c>
      <c r="O3226" s="25" t="n">
        <f aca="false">IF(L3226&gt;=M3226,1,0)</f>
        <v>1</v>
      </c>
      <c r="P3226" s="26" t="n">
        <v>0.521689989235737</v>
      </c>
      <c r="Q3226" s="26" t="n">
        <v>0.14703425229741</v>
      </c>
      <c r="R3226" s="25" t="n">
        <v>67</v>
      </c>
      <c r="S3226" s="21" t="n">
        <v>12.75</v>
      </c>
    </row>
    <row r="3227" customFormat="false" ht="15" hidden="false" customHeight="true" outlineLevel="0" collapsed="false">
      <c r="A3227" s="19" t="n">
        <v>46131</v>
      </c>
      <c r="B3227" s="1" t="s">
        <v>497</v>
      </c>
      <c r="C3227" s="1" t="s">
        <v>190</v>
      </c>
      <c r="D3227" s="1" t="n">
        <v>34</v>
      </c>
      <c r="E3227" s="1" t="s">
        <v>16</v>
      </c>
      <c r="F3227" s="1" t="s">
        <v>300</v>
      </c>
      <c r="G3227" s="1" t="s">
        <v>260</v>
      </c>
      <c r="H3227" s="20" t="n">
        <v>2900</v>
      </c>
      <c r="I3227" s="21" t="n">
        <v>16.66</v>
      </c>
      <c r="J3227" s="20" t="n">
        <f aca="false">H3227*I3227</f>
        <v>48314</v>
      </c>
      <c r="K3227" s="22" t="n">
        <v>1.4</v>
      </c>
      <c r="L3227" s="23" t="n">
        <f aca="false">H3227*K3227</f>
        <v>4060</v>
      </c>
      <c r="M3227" s="23" t="n">
        <v>2500</v>
      </c>
      <c r="N3227" s="24" t="n">
        <f aca="false">L3227-M3227</f>
        <v>1560</v>
      </c>
      <c r="O3227" s="25" t="n">
        <f aca="false">IF(L3227&gt;=M3227,1,0)</f>
        <v>1</v>
      </c>
      <c r="P3227" s="26" t="n">
        <v>0.940418491484185</v>
      </c>
      <c r="Q3227" s="26" t="n">
        <v>0.0938673341677096</v>
      </c>
      <c r="R3227" s="25" t="n">
        <v>78</v>
      </c>
      <c r="S3227" s="21" t="n">
        <v>12.75</v>
      </c>
    </row>
    <row r="3228" customFormat="false" ht="15" hidden="false" customHeight="true" outlineLevel="0" collapsed="false">
      <c r="A3228" s="19" t="n">
        <v>46131</v>
      </c>
      <c r="B3228" s="1" t="s">
        <v>497</v>
      </c>
      <c r="C3228" s="1" t="s">
        <v>190</v>
      </c>
      <c r="D3228" s="1" t="n">
        <v>35</v>
      </c>
      <c r="E3228" s="1" t="s">
        <v>16</v>
      </c>
      <c r="F3228" s="1" t="s">
        <v>300</v>
      </c>
      <c r="G3228" s="1" t="s">
        <v>260</v>
      </c>
      <c r="H3228" s="20" t="n">
        <v>2900</v>
      </c>
      <c r="I3228" s="21" t="n">
        <v>16.66</v>
      </c>
      <c r="J3228" s="20" t="n">
        <f aca="false">H3228*I3228</f>
        <v>48314</v>
      </c>
      <c r="K3228" s="22" t="n">
        <v>1.4</v>
      </c>
      <c r="L3228" s="23" t="n">
        <f aca="false">H3228*K3228</f>
        <v>4060</v>
      </c>
      <c r="M3228" s="23" t="n">
        <v>2500</v>
      </c>
      <c r="N3228" s="24" t="n">
        <f aca="false">L3228-M3228</f>
        <v>1560</v>
      </c>
      <c r="O3228" s="25" t="n">
        <f aca="false">IF(L3228&gt;=M3228,1,0)</f>
        <v>1</v>
      </c>
      <c r="P3228" s="26" t="n">
        <v>0.912445703493862</v>
      </c>
      <c r="Q3228" s="26" t="n">
        <v>0.092822966507177</v>
      </c>
      <c r="R3228" s="25" t="n">
        <v>75</v>
      </c>
      <c r="S3228" s="21" t="n">
        <v>12.75</v>
      </c>
    </row>
    <row r="3229" customFormat="false" ht="15" hidden="false" customHeight="true" outlineLevel="0" collapsed="false">
      <c r="A3229" s="19" t="n">
        <v>46131</v>
      </c>
      <c r="B3229" s="1" t="s">
        <v>497</v>
      </c>
      <c r="C3229" s="1" t="s">
        <v>190</v>
      </c>
      <c r="D3229" s="1" t="n">
        <v>36</v>
      </c>
      <c r="E3229" s="1" t="s">
        <v>16</v>
      </c>
      <c r="F3229" s="1" t="s">
        <v>430</v>
      </c>
      <c r="G3229" s="1" t="s">
        <v>260</v>
      </c>
      <c r="H3229" s="20" t="n">
        <v>1800</v>
      </c>
      <c r="I3229" s="21" t="n">
        <v>17.1</v>
      </c>
      <c r="J3229" s="20" t="n">
        <f aca="false">H3229*I3229</f>
        <v>30780</v>
      </c>
      <c r="K3229" s="22" t="n">
        <v>1.51</v>
      </c>
      <c r="L3229" s="23" t="n">
        <f aca="false">H3229*K3229</f>
        <v>2718</v>
      </c>
      <c r="M3229" s="23" t="n">
        <v>2500</v>
      </c>
      <c r="N3229" s="24" t="n">
        <f aca="false">L3229-M3229</f>
        <v>218</v>
      </c>
      <c r="O3229" s="25" t="n">
        <f aca="false">IF(L3229&gt;=M3229,1,0)</f>
        <v>1</v>
      </c>
      <c r="P3229" s="26" t="n">
        <v>0.651221834338306</v>
      </c>
      <c r="Q3229" s="26" t="n">
        <v>0.0949367088607595</v>
      </c>
      <c r="R3229" s="25" t="n">
        <v>67</v>
      </c>
      <c r="S3229" s="21" t="n">
        <v>12.75</v>
      </c>
    </row>
    <row r="3230" customFormat="false" ht="15" hidden="false" customHeight="true" outlineLevel="0" collapsed="false">
      <c r="A3230" s="19" t="n">
        <v>46131</v>
      </c>
      <c r="B3230" s="1" t="s">
        <v>497</v>
      </c>
      <c r="C3230" s="1" t="s">
        <v>190</v>
      </c>
      <c r="D3230" s="1" t="n">
        <v>37</v>
      </c>
      <c r="E3230" s="1" t="s">
        <v>16</v>
      </c>
      <c r="F3230" s="1" t="s">
        <v>300</v>
      </c>
      <c r="G3230" s="1" t="s">
        <v>260</v>
      </c>
      <c r="H3230" s="20" t="n">
        <v>2820</v>
      </c>
      <c r="I3230" s="21" t="n">
        <v>16.66</v>
      </c>
      <c r="J3230" s="20" t="n">
        <f aca="false">H3230*I3230</f>
        <v>46981.2</v>
      </c>
      <c r="K3230" s="22" t="n">
        <v>1.4</v>
      </c>
      <c r="L3230" s="23" t="n">
        <f aca="false">H3230*K3230</f>
        <v>3948</v>
      </c>
      <c r="M3230" s="23" t="n">
        <v>2500</v>
      </c>
      <c r="N3230" s="24" t="n">
        <f aca="false">L3230-M3230</f>
        <v>1448</v>
      </c>
      <c r="O3230" s="25" t="n">
        <f aca="false">IF(L3230&gt;=M3230,1,0)</f>
        <v>1</v>
      </c>
      <c r="P3230" s="26" t="n">
        <v>0.951710726223033</v>
      </c>
      <c r="Q3230" s="26" t="n">
        <v>0.100325127728751</v>
      </c>
      <c r="R3230" s="25" t="n">
        <v>75</v>
      </c>
      <c r="S3230" s="21" t="n">
        <v>12.75</v>
      </c>
    </row>
    <row r="3231" customFormat="false" ht="15" hidden="false" customHeight="true" outlineLevel="0" collapsed="false">
      <c r="A3231" s="19" t="n">
        <v>46131</v>
      </c>
      <c r="B3231" s="1" t="s">
        <v>497</v>
      </c>
      <c r="C3231" s="1" t="s">
        <v>190</v>
      </c>
      <c r="D3231" s="1" t="n">
        <v>38</v>
      </c>
      <c r="E3231" s="1" t="s">
        <v>16</v>
      </c>
      <c r="F3231" s="1" t="s">
        <v>300</v>
      </c>
      <c r="G3231" s="1" t="s">
        <v>260</v>
      </c>
      <c r="H3231" s="20" t="n">
        <v>2800</v>
      </c>
      <c r="I3231" s="21" t="n">
        <v>16.66</v>
      </c>
      <c r="J3231" s="20" t="n">
        <f aca="false">H3231*I3231</f>
        <v>46648</v>
      </c>
      <c r="K3231" s="22" t="n">
        <v>1.4</v>
      </c>
      <c r="L3231" s="23" t="n">
        <f aca="false">H3231*K3231</f>
        <v>3920</v>
      </c>
      <c r="M3231" s="23" t="n">
        <v>2500</v>
      </c>
      <c r="N3231" s="24" t="n">
        <f aca="false">L3231-M3231</f>
        <v>1420</v>
      </c>
      <c r="O3231" s="25" t="n">
        <f aca="false">IF(L3231&gt;=M3231,1,0)</f>
        <v>1</v>
      </c>
      <c r="P3231" s="26" t="n">
        <v>0.882732519632889</v>
      </c>
      <c r="Q3231" s="26" t="n">
        <v>0.0772442588726514</v>
      </c>
      <c r="R3231" s="25" t="n">
        <v>82</v>
      </c>
      <c r="S3231" s="21" t="n">
        <v>12.75</v>
      </c>
    </row>
    <row r="3232" customFormat="false" ht="15" hidden="false" customHeight="true" outlineLevel="0" collapsed="false">
      <c r="A3232" s="19" t="n">
        <v>46132</v>
      </c>
      <c r="B3232" s="1" t="s">
        <v>497</v>
      </c>
      <c r="C3232" s="1" t="s">
        <v>138</v>
      </c>
      <c r="D3232" s="1" t="n">
        <v>1</v>
      </c>
      <c r="E3232" s="1" t="s">
        <v>13</v>
      </c>
      <c r="F3232" s="1" t="s">
        <v>235</v>
      </c>
      <c r="G3232" s="1" t="s">
        <v>149</v>
      </c>
      <c r="H3232" s="20" t="n">
        <v>1850</v>
      </c>
      <c r="I3232" s="21" t="n">
        <v>19.64</v>
      </c>
      <c r="J3232" s="20" t="n">
        <f aca="false">H3232*I3232</f>
        <v>36334</v>
      </c>
      <c r="K3232" s="22" t="n">
        <v>2.2</v>
      </c>
      <c r="L3232" s="23" t="n">
        <f aca="false">H3232*K3232</f>
        <v>4070</v>
      </c>
      <c r="M3232" s="23" t="n">
        <v>2500</v>
      </c>
      <c r="N3232" s="24" t="n">
        <f aca="false">L3232-M3232</f>
        <v>1570</v>
      </c>
      <c r="O3232" s="25" t="n">
        <f aca="false">IF(L3232&gt;=M3232,1,0)</f>
        <v>1</v>
      </c>
      <c r="P3232" s="26" t="n">
        <v>0.833</v>
      </c>
      <c r="Q3232" s="26" t="n">
        <v>0.1044</v>
      </c>
      <c r="R3232" s="25" t="n">
        <v>73</v>
      </c>
      <c r="S3232" s="21" t="n">
        <v>10</v>
      </c>
    </row>
    <row r="3233" customFormat="false" ht="15" hidden="false" customHeight="true" outlineLevel="0" collapsed="false">
      <c r="A3233" s="19" t="n">
        <v>46132</v>
      </c>
      <c r="B3233" s="1" t="s">
        <v>497</v>
      </c>
      <c r="C3233" s="1" t="s">
        <v>138</v>
      </c>
      <c r="D3233" s="1" t="n">
        <v>2</v>
      </c>
      <c r="E3233" s="1" t="s">
        <v>13</v>
      </c>
      <c r="F3233" s="1" t="s">
        <v>517</v>
      </c>
      <c r="G3233" s="1" t="s">
        <v>149</v>
      </c>
      <c r="H3233" s="20" t="n">
        <v>2600</v>
      </c>
      <c r="I3233" s="21" t="n">
        <v>12.5</v>
      </c>
      <c r="J3233" s="20" t="n">
        <f aca="false">H3233*I3233</f>
        <v>32500</v>
      </c>
      <c r="K3233" s="22" t="n">
        <v>1</v>
      </c>
      <c r="L3233" s="23" t="n">
        <f aca="false">H3233*K3233</f>
        <v>2600</v>
      </c>
      <c r="M3233" s="23" t="n">
        <v>2500</v>
      </c>
      <c r="N3233" s="24" t="n">
        <f aca="false">L3233-M3233</f>
        <v>100</v>
      </c>
      <c r="O3233" s="25" t="n">
        <f aca="false">IF(L3233&gt;=M3233,1,0)</f>
        <v>1</v>
      </c>
      <c r="P3233" s="26" t="n">
        <v>0.7738</v>
      </c>
      <c r="Q3233" s="26" t="n">
        <v>0.0616</v>
      </c>
      <c r="R3233" s="25" t="n">
        <v>68</v>
      </c>
      <c r="S3233" s="21" t="n">
        <v>10</v>
      </c>
    </row>
    <row r="3234" customFormat="false" ht="15" hidden="false" customHeight="true" outlineLevel="0" collapsed="false">
      <c r="A3234" s="19" t="n">
        <v>46132</v>
      </c>
      <c r="B3234" s="1" t="s">
        <v>497</v>
      </c>
      <c r="C3234" s="1" t="s">
        <v>138</v>
      </c>
      <c r="D3234" s="1" t="n">
        <v>3</v>
      </c>
      <c r="E3234" s="1" t="s">
        <v>13</v>
      </c>
      <c r="F3234" s="1" t="s">
        <v>517</v>
      </c>
      <c r="G3234" s="1" t="s">
        <v>149</v>
      </c>
      <c r="H3234" s="20" t="n">
        <v>2300</v>
      </c>
      <c r="I3234" s="21" t="n">
        <v>12.5</v>
      </c>
      <c r="J3234" s="20" t="n">
        <f aca="false">H3234*I3234</f>
        <v>28750</v>
      </c>
      <c r="K3234" s="22" t="n">
        <v>1</v>
      </c>
      <c r="L3234" s="23" t="n">
        <f aca="false">H3234*K3234</f>
        <v>2300</v>
      </c>
      <c r="M3234" s="23" t="n">
        <v>2500</v>
      </c>
      <c r="N3234" s="24" t="n">
        <f aca="false">L3234-M3234</f>
        <v>-200</v>
      </c>
      <c r="O3234" s="25" t="n">
        <f aca="false">IF(L3234&gt;=M3234,1,0)</f>
        <v>0</v>
      </c>
      <c r="P3234" s="26" t="n">
        <v>0.6965</v>
      </c>
      <c r="Q3234" s="26" t="n">
        <v>0.136</v>
      </c>
      <c r="R3234" s="25" t="n">
        <v>67</v>
      </c>
      <c r="S3234" s="21" t="n">
        <v>10</v>
      </c>
    </row>
    <row r="3235" customFormat="false" ht="15" hidden="false" customHeight="true" outlineLevel="0" collapsed="false">
      <c r="A3235" s="19" t="n">
        <v>46132</v>
      </c>
      <c r="B3235" s="1" t="s">
        <v>497</v>
      </c>
      <c r="C3235" s="1" t="s">
        <v>138</v>
      </c>
      <c r="D3235" s="1" t="n">
        <v>4</v>
      </c>
      <c r="E3235" s="1" t="s">
        <v>13</v>
      </c>
      <c r="F3235" s="1" t="s">
        <v>482</v>
      </c>
      <c r="G3235" s="1" t="s">
        <v>149</v>
      </c>
      <c r="H3235" s="20" t="n">
        <v>2450</v>
      </c>
      <c r="I3235" s="21" t="n">
        <v>12.91</v>
      </c>
      <c r="J3235" s="20" t="n">
        <f aca="false">H3235*I3235</f>
        <v>31629.5</v>
      </c>
      <c r="K3235" s="22" t="n">
        <v>1</v>
      </c>
      <c r="L3235" s="23" t="n">
        <f aca="false">H3235*K3235</f>
        <v>2450</v>
      </c>
      <c r="M3235" s="23" t="n">
        <v>2500</v>
      </c>
      <c r="N3235" s="24" t="n">
        <f aca="false">L3235-M3235</f>
        <v>-50</v>
      </c>
      <c r="O3235" s="25" t="n">
        <f aca="false">IF(L3235&gt;=M3235,1,0)</f>
        <v>0</v>
      </c>
      <c r="P3235" s="26" t="n">
        <v>0.8012</v>
      </c>
      <c r="Q3235" s="26" t="n">
        <v>0.0752</v>
      </c>
      <c r="R3235" s="25" t="n">
        <v>68</v>
      </c>
      <c r="S3235" s="21" t="n">
        <v>9</v>
      </c>
    </row>
    <row r="3236" customFormat="false" ht="15" hidden="false" customHeight="true" outlineLevel="0" collapsed="false">
      <c r="A3236" s="19" t="n">
        <v>46132</v>
      </c>
      <c r="B3236" s="1" t="s">
        <v>497</v>
      </c>
      <c r="C3236" s="1" t="s">
        <v>138</v>
      </c>
      <c r="D3236" s="1" t="n">
        <v>5</v>
      </c>
      <c r="E3236" s="1" t="s">
        <v>13</v>
      </c>
      <c r="F3236" s="1" t="s">
        <v>517</v>
      </c>
      <c r="G3236" s="1" t="s">
        <v>149</v>
      </c>
      <c r="H3236" s="20" t="n">
        <v>2500</v>
      </c>
      <c r="I3236" s="21" t="n">
        <v>12.5</v>
      </c>
      <c r="J3236" s="20" t="n">
        <f aca="false">H3236*I3236</f>
        <v>31250</v>
      </c>
      <c r="K3236" s="22" t="n">
        <v>1</v>
      </c>
      <c r="L3236" s="23" t="n">
        <f aca="false">H3236*K3236</f>
        <v>2500</v>
      </c>
      <c r="M3236" s="23" t="n">
        <v>2500</v>
      </c>
      <c r="N3236" s="24" t="n">
        <f aca="false">L3236-M3236</f>
        <v>0</v>
      </c>
      <c r="O3236" s="25" t="n">
        <f aca="false">IF(L3236&gt;=M3236,1,0)</f>
        <v>1</v>
      </c>
      <c r="P3236" s="26" t="n">
        <v>0.7592</v>
      </c>
      <c r="Q3236" s="26" t="n">
        <v>0.064</v>
      </c>
      <c r="R3236" s="25" t="n">
        <v>68</v>
      </c>
      <c r="S3236" s="21" t="n">
        <v>10</v>
      </c>
    </row>
    <row r="3237" customFormat="false" ht="15" hidden="false" customHeight="true" outlineLevel="0" collapsed="false">
      <c r="A3237" s="19" t="n">
        <v>46132</v>
      </c>
      <c r="B3237" s="1" t="s">
        <v>497</v>
      </c>
      <c r="C3237" s="1" t="s">
        <v>138</v>
      </c>
      <c r="D3237" s="1" t="n">
        <v>6</v>
      </c>
      <c r="E3237" s="1" t="s">
        <v>13</v>
      </c>
      <c r="F3237" s="1" t="s">
        <v>235</v>
      </c>
      <c r="G3237" s="1" t="s">
        <v>149</v>
      </c>
      <c r="H3237" s="20" t="n">
        <v>1920</v>
      </c>
      <c r="I3237" s="21" t="n">
        <v>19.64</v>
      </c>
      <c r="J3237" s="20" t="n">
        <f aca="false">H3237*I3237</f>
        <v>37708.8</v>
      </c>
      <c r="K3237" s="22" t="n">
        <v>2.2</v>
      </c>
      <c r="L3237" s="23" t="n">
        <f aca="false">H3237*K3237</f>
        <v>4224</v>
      </c>
      <c r="M3237" s="23" t="n">
        <v>2500</v>
      </c>
      <c r="N3237" s="24" t="n">
        <f aca="false">L3237-M3237</f>
        <v>1724</v>
      </c>
      <c r="O3237" s="25" t="n">
        <f aca="false">IF(L3237&gt;=M3237,1,0)</f>
        <v>1</v>
      </c>
      <c r="P3237" s="26" t="n">
        <v>0.8482</v>
      </c>
      <c r="Q3237" s="26" t="n">
        <v>0.1046</v>
      </c>
      <c r="R3237" s="25" t="n">
        <v>74</v>
      </c>
      <c r="S3237" s="21" t="n">
        <v>10</v>
      </c>
    </row>
    <row r="3238" customFormat="false" ht="15" hidden="false" customHeight="true" outlineLevel="0" collapsed="false">
      <c r="A3238" s="19" t="n">
        <v>46132</v>
      </c>
      <c r="B3238" s="1" t="s">
        <v>497</v>
      </c>
      <c r="C3238" s="1" t="s">
        <v>138</v>
      </c>
      <c r="D3238" s="1" t="n">
        <v>7</v>
      </c>
      <c r="E3238" s="1" t="s">
        <v>13</v>
      </c>
      <c r="F3238" s="1" t="s">
        <v>151</v>
      </c>
      <c r="G3238" s="1" t="s">
        <v>149</v>
      </c>
      <c r="H3238" s="20" t="n">
        <v>1400</v>
      </c>
      <c r="I3238" s="21" t="n">
        <v>22.28</v>
      </c>
      <c r="J3238" s="20" t="n">
        <f aca="false">H3238*I3238</f>
        <v>31192</v>
      </c>
      <c r="K3238" s="22" t="n">
        <v>2.2</v>
      </c>
      <c r="L3238" s="23" t="n">
        <f aca="false">H3238*K3238</f>
        <v>3080</v>
      </c>
      <c r="M3238" s="23" t="n">
        <v>2500</v>
      </c>
      <c r="N3238" s="24" t="n">
        <f aca="false">L3238-M3238</f>
        <v>580.000000000001</v>
      </c>
      <c r="O3238" s="25" t="n">
        <f aca="false">IF(L3238&gt;=M3238,1,0)</f>
        <v>1</v>
      </c>
      <c r="P3238" s="26" t="n">
        <v>0.722</v>
      </c>
      <c r="Q3238" s="26" t="n">
        <v>0.1583</v>
      </c>
      <c r="R3238" s="25" t="n">
        <v>74</v>
      </c>
      <c r="S3238" s="21" t="n">
        <v>10</v>
      </c>
    </row>
    <row r="3239" customFormat="false" ht="15" hidden="false" customHeight="true" outlineLevel="0" collapsed="false">
      <c r="A3239" s="19" t="n">
        <v>46132</v>
      </c>
      <c r="B3239" s="1" t="s">
        <v>497</v>
      </c>
      <c r="C3239" s="1" t="s">
        <v>138</v>
      </c>
      <c r="D3239" s="1" t="n">
        <v>8</v>
      </c>
      <c r="E3239" s="1" t="s">
        <v>13</v>
      </c>
      <c r="F3239" s="1" t="s">
        <v>472</v>
      </c>
      <c r="G3239" s="1" t="s">
        <v>149</v>
      </c>
      <c r="H3239" s="20" t="n">
        <v>1700</v>
      </c>
      <c r="I3239" s="21" t="n">
        <v>21.71</v>
      </c>
      <c r="J3239" s="20" t="n">
        <f aca="false">H3239*I3239</f>
        <v>36907</v>
      </c>
      <c r="K3239" s="22" t="n">
        <v>1.5</v>
      </c>
      <c r="L3239" s="23" t="n">
        <f aca="false">H3239*K3239</f>
        <v>2550</v>
      </c>
      <c r="M3239" s="23" t="n">
        <v>2500</v>
      </c>
      <c r="N3239" s="24" t="n">
        <f aca="false">L3239-M3239</f>
        <v>50</v>
      </c>
      <c r="O3239" s="25" t="n">
        <f aca="false">IF(L3239&gt;=M3239,1,0)</f>
        <v>1</v>
      </c>
      <c r="P3239" s="26" t="n">
        <v>0.8126</v>
      </c>
      <c r="Q3239" s="26" t="n">
        <v>0.1053</v>
      </c>
      <c r="R3239" s="25" t="n">
        <v>76</v>
      </c>
      <c r="S3239" s="21" t="n">
        <v>10</v>
      </c>
    </row>
    <row r="3240" customFormat="false" ht="15" hidden="false" customHeight="true" outlineLevel="0" collapsed="false">
      <c r="A3240" s="19" t="n">
        <v>46132</v>
      </c>
      <c r="B3240" s="1" t="s">
        <v>497</v>
      </c>
      <c r="C3240" s="1" t="s">
        <v>138</v>
      </c>
      <c r="D3240" s="1" t="n">
        <v>9</v>
      </c>
      <c r="E3240" s="1" t="s">
        <v>16</v>
      </c>
      <c r="F3240" s="1" t="s">
        <v>302</v>
      </c>
      <c r="G3240" s="1" t="s">
        <v>316</v>
      </c>
      <c r="H3240" s="20" t="n">
        <v>1580</v>
      </c>
      <c r="I3240" s="21" t="n">
        <v>17.95</v>
      </c>
      <c r="J3240" s="20" t="n">
        <f aca="false">H3240*I3240</f>
        <v>28361</v>
      </c>
      <c r="K3240" s="22" t="n">
        <v>1.83</v>
      </c>
      <c r="L3240" s="23" t="n">
        <f aca="false">H3240*K3240</f>
        <v>2891.4</v>
      </c>
      <c r="M3240" s="23" t="n">
        <v>2500</v>
      </c>
      <c r="N3240" s="24" t="n">
        <f aca="false">L3240-M3240</f>
        <v>391.4</v>
      </c>
      <c r="O3240" s="25" t="n">
        <f aca="false">IF(L3240&gt;=M3240,1,0)</f>
        <v>1</v>
      </c>
      <c r="P3240" s="26" t="n">
        <v>0.5999</v>
      </c>
      <c r="Q3240" s="26" t="n">
        <v>0.1125</v>
      </c>
      <c r="R3240" s="25" t="n">
        <v>70</v>
      </c>
      <c r="S3240" s="21" t="n">
        <v>10</v>
      </c>
    </row>
    <row r="3241" customFormat="false" ht="15" hidden="false" customHeight="true" outlineLevel="0" collapsed="false">
      <c r="A3241" s="19" t="n">
        <v>46132</v>
      </c>
      <c r="B3241" s="1" t="s">
        <v>497</v>
      </c>
      <c r="C3241" s="1" t="s">
        <v>138</v>
      </c>
      <c r="D3241" s="1" t="n">
        <v>10</v>
      </c>
      <c r="E3241" s="1" t="s">
        <v>16</v>
      </c>
      <c r="F3241" s="1" t="s">
        <v>502</v>
      </c>
      <c r="G3241" s="1" t="s">
        <v>508</v>
      </c>
      <c r="H3241" s="20" t="n">
        <v>1800</v>
      </c>
      <c r="I3241" s="21" t="n">
        <v>18.56</v>
      </c>
      <c r="J3241" s="20" t="n">
        <f aca="false">H3241*I3241</f>
        <v>33408</v>
      </c>
      <c r="K3241" s="22" t="n">
        <v>1.48</v>
      </c>
      <c r="L3241" s="23" t="n">
        <f aca="false">H3241*K3241</f>
        <v>2664</v>
      </c>
      <c r="M3241" s="23" t="n">
        <v>2500</v>
      </c>
      <c r="N3241" s="24" t="n">
        <f aca="false">L3241-M3241</f>
        <v>164</v>
      </c>
      <c r="O3241" s="25" t="n">
        <f aca="false">IF(L3241&gt;=M3241,1,0)</f>
        <v>1</v>
      </c>
      <c r="P3241" s="26" t="n">
        <v>0.7166</v>
      </c>
      <c r="Q3241" s="26" t="n">
        <v>0.0917</v>
      </c>
      <c r="R3241" s="25" t="n">
        <v>75</v>
      </c>
      <c r="S3241" s="21" t="n">
        <v>10</v>
      </c>
    </row>
    <row r="3242" customFormat="false" ht="15" hidden="false" customHeight="true" outlineLevel="0" collapsed="false">
      <c r="A3242" s="19" t="n">
        <v>46132</v>
      </c>
      <c r="B3242" s="1" t="s">
        <v>497</v>
      </c>
      <c r="C3242" s="1" t="s">
        <v>138</v>
      </c>
      <c r="D3242" s="1" t="n">
        <v>11</v>
      </c>
      <c r="E3242" s="1" t="s">
        <v>10</v>
      </c>
      <c r="F3242" s="1" t="s">
        <v>535</v>
      </c>
      <c r="G3242" s="1" t="s">
        <v>536</v>
      </c>
      <c r="H3242" s="20" t="n">
        <v>2400</v>
      </c>
      <c r="I3242" s="21" t="n">
        <v>16.32</v>
      </c>
      <c r="J3242" s="20" t="n">
        <f aca="false">H3242*I3242</f>
        <v>39168</v>
      </c>
      <c r="K3242" s="22" t="n">
        <v>1.61</v>
      </c>
      <c r="L3242" s="23" t="n">
        <f aca="false">H3242*K3242</f>
        <v>3864</v>
      </c>
      <c r="M3242" s="23" t="n">
        <v>2500</v>
      </c>
      <c r="N3242" s="24" t="n">
        <f aca="false">L3242-M3242</f>
        <v>1364</v>
      </c>
      <c r="O3242" s="25" t="n">
        <f aca="false">IF(L3242&gt;=M3242,1,0)</f>
        <v>1</v>
      </c>
      <c r="P3242" s="26" t="n">
        <v>0.768</v>
      </c>
      <c r="Q3242" s="26" t="n">
        <v>0.1336</v>
      </c>
      <c r="R3242" s="25" t="n">
        <v>76</v>
      </c>
      <c r="S3242" s="21" t="n">
        <v>10</v>
      </c>
    </row>
    <row r="3243" customFormat="false" ht="15" hidden="false" customHeight="true" outlineLevel="0" collapsed="false">
      <c r="A3243" s="19" t="n">
        <v>46132</v>
      </c>
      <c r="B3243" s="1" t="s">
        <v>497</v>
      </c>
      <c r="C3243" s="1" t="s">
        <v>138</v>
      </c>
      <c r="D3243" s="1" t="n">
        <v>12</v>
      </c>
      <c r="E3243" s="1" t="s">
        <v>10</v>
      </c>
      <c r="F3243" s="1" t="s">
        <v>158</v>
      </c>
      <c r="G3243" s="1" t="s">
        <v>537</v>
      </c>
      <c r="H3243" s="20" t="n">
        <v>2400</v>
      </c>
      <c r="I3243" s="21" t="n">
        <v>16.91</v>
      </c>
      <c r="J3243" s="20" t="n">
        <f aca="false">H3243*I3243</f>
        <v>40584</v>
      </c>
      <c r="K3243" s="22" t="n">
        <v>1.52</v>
      </c>
      <c r="L3243" s="23" t="n">
        <f aca="false">H3243*K3243</f>
        <v>3648</v>
      </c>
      <c r="M3243" s="23" t="n">
        <v>2500</v>
      </c>
      <c r="N3243" s="24" t="n">
        <f aca="false">L3243-M3243</f>
        <v>1148</v>
      </c>
      <c r="O3243" s="25" t="n">
        <f aca="false">IF(L3243&gt;=M3243,1,0)</f>
        <v>1</v>
      </c>
      <c r="P3243" s="26" t="n">
        <v>0.814</v>
      </c>
      <c r="Q3243" s="26" t="n">
        <v>0.0964</v>
      </c>
      <c r="R3243" s="25" t="n">
        <v>76</v>
      </c>
      <c r="S3243" s="21" t="n">
        <v>10</v>
      </c>
    </row>
    <row r="3244" customFormat="false" ht="15" hidden="false" customHeight="true" outlineLevel="0" collapsed="false">
      <c r="A3244" s="19" t="n">
        <v>46132</v>
      </c>
      <c r="B3244" s="1" t="s">
        <v>497</v>
      </c>
      <c r="C3244" s="1" t="s">
        <v>138</v>
      </c>
      <c r="D3244" s="1" t="n">
        <v>13</v>
      </c>
      <c r="E3244" s="1" t="s">
        <v>10</v>
      </c>
      <c r="F3244" s="1" t="s">
        <v>160</v>
      </c>
      <c r="G3244" s="1" t="s">
        <v>161</v>
      </c>
      <c r="H3244" s="20" t="n">
        <v>1300</v>
      </c>
      <c r="I3244" s="21" t="n">
        <v>21.64</v>
      </c>
      <c r="J3244" s="20" t="n">
        <f aca="false">H3244*I3244</f>
        <v>28132</v>
      </c>
      <c r="K3244" s="22" t="n">
        <v>1.83</v>
      </c>
      <c r="L3244" s="23" t="n">
        <f aca="false">H3244*K3244</f>
        <v>2379</v>
      </c>
      <c r="M3244" s="23" t="n">
        <v>2500</v>
      </c>
      <c r="N3244" s="24" t="n">
        <f aca="false">L3244-M3244</f>
        <v>-121</v>
      </c>
      <c r="O3244" s="25" t="n">
        <f aca="false">IF(L3244&gt;=M3244,1,0)</f>
        <v>0</v>
      </c>
      <c r="P3244" s="26" t="n">
        <v>0.6186</v>
      </c>
      <c r="Q3244" s="26" t="n">
        <v>0.0755</v>
      </c>
      <c r="R3244" s="25" t="n">
        <v>75</v>
      </c>
      <c r="S3244" s="21" t="n">
        <v>10</v>
      </c>
    </row>
    <row r="3245" customFormat="false" ht="15" hidden="false" customHeight="true" outlineLevel="0" collapsed="false">
      <c r="A3245" s="19" t="n">
        <v>46132</v>
      </c>
      <c r="B3245" s="1" t="s">
        <v>497</v>
      </c>
      <c r="C3245" s="1" t="s">
        <v>138</v>
      </c>
      <c r="D3245" s="1" t="n">
        <v>14</v>
      </c>
      <c r="E3245" s="1" t="s">
        <v>16</v>
      </c>
      <c r="F3245" s="1" t="s">
        <v>302</v>
      </c>
      <c r="G3245" s="1" t="s">
        <v>316</v>
      </c>
      <c r="H3245" s="20" t="n">
        <v>1700</v>
      </c>
      <c r="I3245" s="21" t="n">
        <v>17.95</v>
      </c>
      <c r="J3245" s="20" t="n">
        <f aca="false">H3245*I3245</f>
        <v>30515</v>
      </c>
      <c r="K3245" s="22" t="n">
        <v>1.83</v>
      </c>
      <c r="L3245" s="23" t="n">
        <f aca="false">H3245*K3245</f>
        <v>3111</v>
      </c>
      <c r="M3245" s="23" t="n">
        <v>2500</v>
      </c>
      <c r="N3245" s="24" t="n">
        <f aca="false">L3245-M3245</f>
        <v>611</v>
      </c>
      <c r="O3245" s="25" t="n">
        <f aca="false">IF(L3245&gt;=M3245,1,0)</f>
        <v>1</v>
      </c>
      <c r="P3245" s="26" t="n">
        <v>0.652</v>
      </c>
      <c r="Q3245" s="26" t="n">
        <v>0.1875</v>
      </c>
      <c r="R3245" s="25" t="n">
        <v>73</v>
      </c>
      <c r="S3245" s="21" t="n">
        <v>10</v>
      </c>
    </row>
    <row r="3246" customFormat="false" ht="15" hidden="false" customHeight="true" outlineLevel="0" collapsed="false">
      <c r="A3246" s="19" t="n">
        <v>46132</v>
      </c>
      <c r="B3246" s="1" t="s">
        <v>497</v>
      </c>
      <c r="C3246" s="1" t="s">
        <v>138</v>
      </c>
      <c r="D3246" s="1" t="n">
        <v>15</v>
      </c>
      <c r="E3246" s="1" t="s">
        <v>16</v>
      </c>
      <c r="F3246" s="1" t="s">
        <v>302</v>
      </c>
      <c r="G3246" s="1" t="s">
        <v>316</v>
      </c>
      <c r="H3246" s="20" t="n">
        <v>1900</v>
      </c>
      <c r="I3246" s="21" t="n">
        <v>17.95</v>
      </c>
      <c r="J3246" s="20" t="n">
        <f aca="false">H3246*I3246</f>
        <v>34105</v>
      </c>
      <c r="K3246" s="22" t="n">
        <v>1.83</v>
      </c>
      <c r="L3246" s="23" t="n">
        <f aca="false">H3246*K3246</f>
        <v>3477</v>
      </c>
      <c r="M3246" s="23" t="n">
        <v>2500</v>
      </c>
      <c r="N3246" s="24" t="n">
        <f aca="false">L3246-M3246</f>
        <v>977</v>
      </c>
      <c r="O3246" s="25" t="n">
        <f aca="false">IF(L3246&gt;=M3246,1,0)</f>
        <v>1</v>
      </c>
      <c r="P3246" s="26" t="n">
        <v>0.7061</v>
      </c>
      <c r="Q3246" s="26" t="n">
        <v>0.1238</v>
      </c>
      <c r="R3246" s="25" t="n">
        <v>76</v>
      </c>
      <c r="S3246" s="21" t="n">
        <v>10</v>
      </c>
    </row>
    <row r="3247" customFormat="false" ht="15" hidden="false" customHeight="true" outlineLevel="0" collapsed="false">
      <c r="A3247" s="19" t="n">
        <v>46132</v>
      </c>
      <c r="B3247" s="1" t="s">
        <v>497</v>
      </c>
      <c r="C3247" s="1" t="s">
        <v>138</v>
      </c>
      <c r="D3247" s="1" t="n">
        <v>16</v>
      </c>
      <c r="E3247" s="1" t="s">
        <v>10</v>
      </c>
      <c r="F3247" s="1" t="s">
        <v>158</v>
      </c>
      <c r="G3247" s="1" t="s">
        <v>537</v>
      </c>
      <c r="H3247" s="20" t="n">
        <v>2000</v>
      </c>
      <c r="I3247" s="21" t="n">
        <v>16.91</v>
      </c>
      <c r="J3247" s="20" t="n">
        <f aca="false">H3247*I3247</f>
        <v>33820</v>
      </c>
      <c r="K3247" s="22" t="n">
        <v>1.52</v>
      </c>
      <c r="L3247" s="23" t="n">
        <f aca="false">H3247*K3247</f>
        <v>3040</v>
      </c>
      <c r="M3247" s="23" t="n">
        <v>2500</v>
      </c>
      <c r="N3247" s="24" t="n">
        <f aca="false">L3247-M3247</f>
        <v>540</v>
      </c>
      <c r="O3247" s="25" t="n">
        <f aca="false">IF(L3247&gt;=M3247,1,0)</f>
        <v>1</v>
      </c>
      <c r="P3247" s="26" t="n">
        <v>0.7301</v>
      </c>
      <c r="Q3247" s="26" t="n">
        <v>0.1367</v>
      </c>
      <c r="R3247" s="25" t="n">
        <v>70</v>
      </c>
      <c r="S3247" s="21" t="n">
        <v>10</v>
      </c>
    </row>
    <row r="3248" customFormat="false" ht="15" hidden="false" customHeight="true" outlineLevel="0" collapsed="false">
      <c r="A3248" s="19" t="n">
        <v>46132</v>
      </c>
      <c r="B3248" s="1" t="s">
        <v>497</v>
      </c>
      <c r="C3248" s="1" t="s">
        <v>164</v>
      </c>
      <c r="D3248" s="1" t="n">
        <v>17</v>
      </c>
      <c r="E3248" s="1" t="s">
        <v>10</v>
      </c>
      <c r="F3248" s="1" t="s">
        <v>538</v>
      </c>
      <c r="G3248" s="1" t="s">
        <v>546</v>
      </c>
      <c r="H3248" s="20" t="n">
        <v>2000</v>
      </c>
      <c r="I3248" s="21" t="n">
        <v>18.43</v>
      </c>
      <c r="J3248" s="20" t="n">
        <f aca="false">H3248*I3248</f>
        <v>36860</v>
      </c>
      <c r="K3248" s="22" t="n">
        <v>2.75</v>
      </c>
      <c r="L3248" s="23" t="n">
        <f aca="false">H3248*K3248</f>
        <v>5500</v>
      </c>
      <c r="M3248" s="23" t="n">
        <v>2500</v>
      </c>
      <c r="N3248" s="24" t="n">
        <f aca="false">L3248-M3248</f>
        <v>3000</v>
      </c>
      <c r="O3248" s="25" t="n">
        <f aca="false">IF(L3248&gt;=M3248,1,0)</f>
        <v>1</v>
      </c>
      <c r="P3248" s="26" t="n">
        <v>0.7856</v>
      </c>
      <c r="Q3248" s="26" t="n">
        <v>0.0822</v>
      </c>
      <c r="R3248" s="25" t="n">
        <v>73</v>
      </c>
      <c r="S3248" s="21" t="n">
        <v>10</v>
      </c>
    </row>
    <row r="3249" customFormat="false" ht="15" hidden="false" customHeight="true" outlineLevel="0" collapsed="false">
      <c r="A3249" s="19" t="n">
        <v>46132</v>
      </c>
      <c r="B3249" s="1" t="s">
        <v>497</v>
      </c>
      <c r="C3249" s="1" t="s">
        <v>164</v>
      </c>
      <c r="D3249" s="1" t="n">
        <v>18</v>
      </c>
      <c r="E3249" s="1" t="s">
        <v>522</v>
      </c>
      <c r="F3249" s="1" t="s">
        <v>523</v>
      </c>
      <c r="G3249" s="1" t="s">
        <v>527</v>
      </c>
      <c r="H3249" s="20" t="n">
        <v>3000</v>
      </c>
      <c r="I3249" s="21" t="n">
        <v>13.28</v>
      </c>
      <c r="J3249" s="20" t="n">
        <f aca="false">H3249*I3249</f>
        <v>39840</v>
      </c>
      <c r="K3249" s="22" t="n">
        <v>0.95</v>
      </c>
      <c r="L3249" s="23" t="n">
        <f aca="false">H3249*K3249</f>
        <v>2850</v>
      </c>
      <c r="M3249" s="23" t="n">
        <v>2500</v>
      </c>
      <c r="N3249" s="24" t="n">
        <f aca="false">L3249-M3249</f>
        <v>350</v>
      </c>
      <c r="O3249" s="25" t="n">
        <f aca="false">IF(L3249&gt;=M3249,1,0)</f>
        <v>1</v>
      </c>
      <c r="P3249" s="26" t="n">
        <v>0.7469</v>
      </c>
      <c r="Q3249" s="26" t="n">
        <v>0.1016</v>
      </c>
      <c r="R3249" s="25" t="n">
        <v>81</v>
      </c>
      <c r="S3249" s="21" t="n">
        <v>10</v>
      </c>
    </row>
    <row r="3250" customFormat="false" ht="15" hidden="false" customHeight="true" outlineLevel="0" collapsed="false">
      <c r="A3250" s="19" t="n">
        <v>46132</v>
      </c>
      <c r="B3250" s="1" t="s">
        <v>497</v>
      </c>
      <c r="C3250" s="1" t="s">
        <v>164</v>
      </c>
      <c r="D3250" s="1" t="n">
        <v>19</v>
      </c>
      <c r="E3250" s="1" t="s">
        <v>548</v>
      </c>
      <c r="F3250" s="1" t="s">
        <v>549</v>
      </c>
      <c r="G3250" s="1" t="s">
        <v>208</v>
      </c>
      <c r="H3250" s="20" t="n">
        <v>1200</v>
      </c>
      <c r="I3250" s="21" t="n">
        <v>22</v>
      </c>
      <c r="J3250" s="20" t="n">
        <f aca="false">H3250*I3250</f>
        <v>26400</v>
      </c>
      <c r="K3250" s="22" t="n">
        <v>3.9</v>
      </c>
      <c r="L3250" s="23" t="n">
        <f aca="false">H3250*K3250</f>
        <v>4680</v>
      </c>
      <c r="M3250" s="23" t="n">
        <v>2500</v>
      </c>
      <c r="N3250" s="24" t="n">
        <f aca="false">L3250-M3250</f>
        <v>2180</v>
      </c>
      <c r="O3250" s="25" t="n">
        <f aca="false">IF(L3250&gt;=M3250,1,0)</f>
        <v>1</v>
      </c>
      <c r="P3250" s="26" t="n">
        <v>0.5263</v>
      </c>
      <c r="Q3250" s="26" t="n">
        <v>0.0879</v>
      </c>
      <c r="R3250" s="25" t="n">
        <v>77</v>
      </c>
      <c r="S3250" s="21" t="n">
        <v>10</v>
      </c>
    </row>
    <row r="3251" customFormat="false" ht="15" hidden="false" customHeight="true" outlineLevel="0" collapsed="false">
      <c r="A3251" s="19" t="n">
        <v>46132</v>
      </c>
      <c r="B3251" s="1" t="s">
        <v>497</v>
      </c>
      <c r="C3251" s="1" t="s">
        <v>164</v>
      </c>
      <c r="D3251" s="1" t="n">
        <v>20</v>
      </c>
      <c r="E3251" s="1" t="s">
        <v>461</v>
      </c>
      <c r="F3251" s="1" t="s">
        <v>539</v>
      </c>
      <c r="G3251" s="1" t="s">
        <v>540</v>
      </c>
      <c r="H3251" s="20" t="n">
        <v>2000</v>
      </c>
      <c r="I3251" s="21" t="n">
        <v>19.62</v>
      </c>
      <c r="J3251" s="20" t="n">
        <f aca="false">H3251*I3251</f>
        <v>39240</v>
      </c>
      <c r="K3251" s="22" t="n">
        <v>1.6</v>
      </c>
      <c r="L3251" s="23" t="n">
        <f aca="false">H3251*K3251</f>
        <v>3200</v>
      </c>
      <c r="M3251" s="23" t="n">
        <v>2500</v>
      </c>
      <c r="N3251" s="24" t="n">
        <f aca="false">L3251-M3251</f>
        <v>700</v>
      </c>
      <c r="O3251" s="25" t="n">
        <f aca="false">IF(L3251&gt;=M3251,1,0)</f>
        <v>1</v>
      </c>
      <c r="P3251" s="26" t="n">
        <v>0.7171</v>
      </c>
      <c r="Q3251" s="26" t="n">
        <v>0.0895</v>
      </c>
      <c r="R3251" s="25" t="n">
        <v>78</v>
      </c>
      <c r="S3251" s="21" t="n">
        <v>12</v>
      </c>
    </row>
    <row r="3252" customFormat="false" ht="15" hidden="false" customHeight="true" outlineLevel="0" collapsed="false">
      <c r="A3252" s="19" t="n">
        <v>46132</v>
      </c>
      <c r="B3252" s="1" t="s">
        <v>497</v>
      </c>
      <c r="C3252" s="1" t="s">
        <v>164</v>
      </c>
      <c r="D3252" s="1" t="n">
        <v>21</v>
      </c>
      <c r="E3252" s="1" t="s">
        <v>16</v>
      </c>
      <c r="F3252" s="1" t="s">
        <v>502</v>
      </c>
      <c r="G3252" s="1" t="s">
        <v>508</v>
      </c>
      <c r="H3252" s="20" t="n">
        <v>1820</v>
      </c>
      <c r="I3252" s="21" t="n">
        <v>18.56</v>
      </c>
      <c r="J3252" s="20" t="n">
        <f aca="false">H3252*I3252</f>
        <v>33779.2</v>
      </c>
      <c r="K3252" s="22" t="n">
        <v>1.48</v>
      </c>
      <c r="L3252" s="23" t="n">
        <f aca="false">H3252*K3252</f>
        <v>2693.6</v>
      </c>
      <c r="M3252" s="23" t="n">
        <v>2500</v>
      </c>
      <c r="N3252" s="24" t="n">
        <f aca="false">L3252-M3252</f>
        <v>193.6</v>
      </c>
      <c r="O3252" s="25" t="n">
        <f aca="false">IF(L3252&gt;=M3252,1,0)</f>
        <v>1</v>
      </c>
      <c r="P3252" s="26" t="n">
        <v>0.7274</v>
      </c>
      <c r="Q3252" s="26" t="n">
        <v>0.0724</v>
      </c>
      <c r="R3252" s="25" t="n">
        <v>77</v>
      </c>
      <c r="S3252" s="21" t="n">
        <v>10</v>
      </c>
    </row>
    <row r="3253" customFormat="false" ht="15" hidden="false" customHeight="true" outlineLevel="0" collapsed="false">
      <c r="A3253" s="19" t="n">
        <v>46132</v>
      </c>
      <c r="B3253" s="1" t="s">
        <v>497</v>
      </c>
      <c r="C3253" s="1" t="s">
        <v>164</v>
      </c>
      <c r="D3253" s="1" t="n">
        <v>22</v>
      </c>
      <c r="E3253" s="1" t="s">
        <v>10</v>
      </c>
      <c r="F3253" s="1" t="s">
        <v>538</v>
      </c>
      <c r="G3253" s="1" t="s">
        <v>546</v>
      </c>
      <c r="H3253" s="20" t="n">
        <v>2000</v>
      </c>
      <c r="I3253" s="21" t="n">
        <v>18.43</v>
      </c>
      <c r="J3253" s="20" t="n">
        <f aca="false">H3253*I3253</f>
        <v>36860</v>
      </c>
      <c r="K3253" s="22" t="n">
        <v>2.75</v>
      </c>
      <c r="L3253" s="23" t="n">
        <f aca="false">H3253*K3253</f>
        <v>5500</v>
      </c>
      <c r="M3253" s="23" t="n">
        <v>2500</v>
      </c>
      <c r="N3253" s="24" t="n">
        <f aca="false">L3253-M3253</f>
        <v>3000</v>
      </c>
      <c r="O3253" s="25" t="n">
        <f aca="false">IF(L3253&gt;=M3253,1,0)</f>
        <v>1</v>
      </c>
      <c r="P3253" s="26" t="n">
        <v>0.8381</v>
      </c>
      <c r="Q3253" s="26" t="n">
        <v>0.0916</v>
      </c>
      <c r="R3253" s="25" t="n">
        <v>72</v>
      </c>
      <c r="S3253" s="21" t="n">
        <v>10</v>
      </c>
    </row>
    <row r="3254" customFormat="false" ht="15" hidden="false" customHeight="true" outlineLevel="0" collapsed="false">
      <c r="A3254" s="19" t="n">
        <v>46132</v>
      </c>
      <c r="B3254" s="1" t="s">
        <v>497</v>
      </c>
      <c r="C3254" s="1" t="s">
        <v>164</v>
      </c>
      <c r="D3254" s="1" t="n">
        <v>23</v>
      </c>
      <c r="E3254" s="1" t="s">
        <v>22</v>
      </c>
      <c r="F3254" s="1" t="s">
        <v>269</v>
      </c>
      <c r="G3254" s="1" t="s">
        <v>375</v>
      </c>
      <c r="H3254" s="20" t="n">
        <v>2000</v>
      </c>
      <c r="I3254" s="21" t="n">
        <v>20.12</v>
      </c>
      <c r="J3254" s="20" t="n">
        <f aca="false">H3254*I3254</f>
        <v>40240</v>
      </c>
      <c r="K3254" s="22" t="n">
        <v>1.12</v>
      </c>
      <c r="L3254" s="23" t="n">
        <f aca="false">H3254*K3254</f>
        <v>2240</v>
      </c>
      <c r="M3254" s="23" t="n">
        <v>2500</v>
      </c>
      <c r="N3254" s="24" t="n">
        <f aca="false">L3254-M3254</f>
        <v>-260</v>
      </c>
      <c r="O3254" s="25" t="n">
        <f aca="false">IF(L3254&gt;=M3254,1,0)</f>
        <v>0</v>
      </c>
      <c r="P3254" s="26" t="n">
        <v>0.8259</v>
      </c>
      <c r="Q3254" s="26" t="n">
        <v>0.0662</v>
      </c>
      <c r="R3254" s="25" t="n">
        <v>80</v>
      </c>
      <c r="S3254" s="21" t="n">
        <v>10</v>
      </c>
    </row>
    <row r="3255" customFormat="false" ht="15" hidden="false" customHeight="true" outlineLevel="0" collapsed="false">
      <c r="A3255" s="19" t="n">
        <v>46132</v>
      </c>
      <c r="B3255" s="1" t="s">
        <v>497</v>
      </c>
      <c r="C3255" s="1" t="s">
        <v>164</v>
      </c>
      <c r="D3255" s="1" t="n">
        <v>24</v>
      </c>
      <c r="E3255" s="1" t="s">
        <v>364</v>
      </c>
      <c r="F3255" s="1" t="s">
        <v>554</v>
      </c>
      <c r="G3255" s="1" t="s">
        <v>541</v>
      </c>
      <c r="H3255" s="20" t="n">
        <v>800</v>
      </c>
      <c r="I3255" s="21" t="n">
        <v>14.04</v>
      </c>
      <c r="J3255" s="20" t="n">
        <f aca="false">H3255*I3255</f>
        <v>11232</v>
      </c>
      <c r="K3255" s="22" t="n">
        <v>1.4</v>
      </c>
      <c r="L3255" s="23" t="n">
        <f aca="false">H3255*K3255</f>
        <v>1120</v>
      </c>
      <c r="M3255" s="23" t="n">
        <v>2500</v>
      </c>
      <c r="N3255" s="24" t="n">
        <f aca="false">L3255-M3255</f>
        <v>-1380</v>
      </c>
      <c r="O3255" s="25" t="n">
        <f aca="false">IF(L3255&gt;=M3255,1,0)</f>
        <v>0</v>
      </c>
      <c r="P3255" s="26" t="n">
        <v>0.2794</v>
      </c>
      <c r="Q3255" s="26" t="n">
        <v>0.0854</v>
      </c>
      <c r="R3255" s="25" t="n">
        <v>63</v>
      </c>
      <c r="S3255" s="21" t="n">
        <v>10</v>
      </c>
    </row>
    <row r="3256" customFormat="false" ht="15" hidden="false" customHeight="true" outlineLevel="0" collapsed="false">
      <c r="A3256" s="19" t="n">
        <v>46132</v>
      </c>
      <c r="B3256" s="1" t="s">
        <v>497</v>
      </c>
      <c r="C3256" s="1" t="s">
        <v>164</v>
      </c>
      <c r="D3256" s="1" t="n">
        <v>25</v>
      </c>
      <c r="E3256" s="1" t="s">
        <v>16</v>
      </c>
      <c r="F3256" s="1" t="s">
        <v>542</v>
      </c>
      <c r="G3256" s="1" t="s">
        <v>543</v>
      </c>
      <c r="H3256" s="20" t="n">
        <v>650</v>
      </c>
      <c r="I3256" s="21" t="n">
        <v>26.43</v>
      </c>
      <c r="J3256" s="20" t="n">
        <f aca="false">H3256*I3256</f>
        <v>17179.5</v>
      </c>
      <c r="K3256" s="22" t="n">
        <v>3.5</v>
      </c>
      <c r="L3256" s="23" t="n">
        <f aca="false">H3256*K3256</f>
        <v>2275</v>
      </c>
      <c r="M3256" s="23" t="n">
        <v>2500</v>
      </c>
      <c r="N3256" s="24" t="n">
        <f aca="false">L3256-M3256</f>
        <v>-225</v>
      </c>
      <c r="O3256" s="25" t="n">
        <f aca="false">IF(L3256&gt;=M3256,1,0)</f>
        <v>0</v>
      </c>
      <c r="P3256" s="26" t="n">
        <v>0.3269</v>
      </c>
      <c r="Q3256" s="26" t="n">
        <v>0.096</v>
      </c>
      <c r="R3256" s="25" t="n">
        <v>86</v>
      </c>
      <c r="S3256" s="21" t="n">
        <v>10</v>
      </c>
    </row>
    <row r="3257" customFormat="false" ht="15" hidden="false" customHeight="true" outlineLevel="0" collapsed="false">
      <c r="A3257" s="19" t="n">
        <v>46132</v>
      </c>
      <c r="B3257" s="1" t="s">
        <v>497</v>
      </c>
      <c r="C3257" s="1" t="s">
        <v>164</v>
      </c>
      <c r="D3257" s="1" t="n">
        <v>26</v>
      </c>
      <c r="E3257" s="1" t="s">
        <v>16</v>
      </c>
      <c r="F3257" s="1" t="s">
        <v>502</v>
      </c>
      <c r="G3257" s="1" t="s">
        <v>508</v>
      </c>
      <c r="H3257" s="20" t="n">
        <v>1900</v>
      </c>
      <c r="I3257" s="21" t="n">
        <v>18.56</v>
      </c>
      <c r="J3257" s="20" t="n">
        <f aca="false">H3257*I3257</f>
        <v>35264</v>
      </c>
      <c r="K3257" s="22" t="n">
        <v>1.48</v>
      </c>
      <c r="L3257" s="23" t="n">
        <f aca="false">H3257*K3257</f>
        <v>2812</v>
      </c>
      <c r="M3257" s="23" t="n">
        <v>2500</v>
      </c>
      <c r="N3257" s="24" t="n">
        <f aca="false">L3257-M3257</f>
        <v>312</v>
      </c>
      <c r="O3257" s="25" t="n">
        <f aca="false">IF(L3257&gt;=M3257,1,0)</f>
        <v>1</v>
      </c>
      <c r="P3257" s="26" t="n">
        <v>0.703</v>
      </c>
      <c r="Q3257" s="26" t="n">
        <v>0.0953</v>
      </c>
      <c r="R3257" s="25" t="n">
        <v>82</v>
      </c>
      <c r="S3257" s="21" t="n">
        <v>10</v>
      </c>
    </row>
    <row r="3258" customFormat="false" ht="15" hidden="false" customHeight="true" outlineLevel="0" collapsed="false">
      <c r="A3258" s="19" t="n">
        <v>46132</v>
      </c>
      <c r="B3258" s="1" t="s">
        <v>497</v>
      </c>
      <c r="C3258" s="1" t="s">
        <v>164</v>
      </c>
      <c r="D3258" s="1" t="n">
        <v>27</v>
      </c>
      <c r="E3258" s="1" t="s">
        <v>16</v>
      </c>
      <c r="F3258" s="1" t="s">
        <v>551</v>
      </c>
      <c r="G3258" s="1" t="s">
        <v>555</v>
      </c>
      <c r="H3258" s="20" t="n">
        <v>1550</v>
      </c>
      <c r="I3258" s="21" t="n">
        <v>18.3</v>
      </c>
      <c r="J3258" s="20" t="n">
        <f aca="false">H3258*I3258</f>
        <v>28365</v>
      </c>
      <c r="K3258" s="22" t="n">
        <v>1.45</v>
      </c>
      <c r="L3258" s="23" t="n">
        <f aca="false">H3258*K3258</f>
        <v>2247.5</v>
      </c>
      <c r="M3258" s="23" t="n">
        <v>2500</v>
      </c>
      <c r="N3258" s="24" t="n">
        <f aca="false">L3258-M3258</f>
        <v>-252.5</v>
      </c>
      <c r="O3258" s="25" t="n">
        <f aca="false">IF(L3258&gt;=M3258,1,0)</f>
        <v>0</v>
      </c>
      <c r="P3258" s="26" t="n">
        <v>0.6696</v>
      </c>
      <c r="Q3258" s="26" t="n">
        <v>0.1257</v>
      </c>
      <c r="R3258" s="25" t="n">
        <v>69</v>
      </c>
      <c r="S3258" s="21" t="n">
        <v>10</v>
      </c>
    </row>
    <row r="3259" customFormat="false" ht="15" hidden="false" customHeight="true" outlineLevel="0" collapsed="false">
      <c r="A3259" s="19" t="n">
        <v>46132</v>
      </c>
      <c r="B3259" s="1" t="s">
        <v>497</v>
      </c>
      <c r="C3259" s="1" t="s">
        <v>164</v>
      </c>
      <c r="D3259" s="1" t="n">
        <v>28</v>
      </c>
      <c r="E3259" s="1" t="s">
        <v>16</v>
      </c>
      <c r="F3259" s="1" t="s">
        <v>502</v>
      </c>
      <c r="G3259" s="1" t="s">
        <v>508</v>
      </c>
      <c r="H3259" s="20" t="n">
        <v>1900</v>
      </c>
      <c r="I3259" s="21" t="n">
        <v>18.56</v>
      </c>
      <c r="J3259" s="20" t="n">
        <f aca="false">H3259*I3259</f>
        <v>35264</v>
      </c>
      <c r="K3259" s="22" t="n">
        <v>1.48</v>
      </c>
      <c r="L3259" s="23" t="n">
        <f aca="false">H3259*K3259</f>
        <v>2812</v>
      </c>
      <c r="M3259" s="23" t="n">
        <v>2500</v>
      </c>
      <c r="N3259" s="24" t="n">
        <f aca="false">L3259-M3259</f>
        <v>312</v>
      </c>
      <c r="O3259" s="25" t="n">
        <f aca="false">IF(L3259&gt;=M3259,1,0)</f>
        <v>1</v>
      </c>
      <c r="P3259" s="26" t="n">
        <v>0.7256</v>
      </c>
      <c r="Q3259" s="26" t="n">
        <v>0.0813</v>
      </c>
      <c r="R3259" s="25" t="n">
        <v>82</v>
      </c>
      <c r="S3259" s="21" t="n">
        <v>10</v>
      </c>
    </row>
    <row r="3260" customFormat="false" ht="15" hidden="false" customHeight="true" outlineLevel="0" collapsed="false">
      <c r="A3260" s="19" t="n">
        <v>46132</v>
      </c>
      <c r="B3260" s="1" t="s">
        <v>497</v>
      </c>
      <c r="C3260" s="1" t="s">
        <v>164</v>
      </c>
      <c r="D3260" s="1" t="n">
        <v>29</v>
      </c>
      <c r="E3260" s="1" t="s">
        <v>176</v>
      </c>
      <c r="F3260" s="1" t="s">
        <v>552</v>
      </c>
      <c r="G3260" s="1" t="s">
        <v>529</v>
      </c>
      <c r="H3260" s="20" t="n">
        <v>1500</v>
      </c>
      <c r="I3260" s="21" t="n">
        <v>22.02</v>
      </c>
      <c r="J3260" s="20" t="n">
        <f aca="false">H3260*I3260</f>
        <v>33030</v>
      </c>
      <c r="K3260" s="22" t="n">
        <v>1.5</v>
      </c>
      <c r="L3260" s="23" t="n">
        <f aca="false">H3260*K3260</f>
        <v>2250</v>
      </c>
      <c r="M3260" s="23" t="n">
        <v>2500</v>
      </c>
      <c r="N3260" s="24" t="n">
        <f aca="false">L3260-M3260</f>
        <v>-250</v>
      </c>
      <c r="O3260" s="25" t="n">
        <f aca="false">IF(L3260&gt;=M3260,1,0)</f>
        <v>0</v>
      </c>
      <c r="P3260" s="26" t="n">
        <v>0.7282</v>
      </c>
      <c r="Q3260" s="26" t="n">
        <v>0.0829</v>
      </c>
      <c r="R3260" s="25" t="n">
        <v>74</v>
      </c>
      <c r="S3260" s="21" t="n">
        <v>10</v>
      </c>
    </row>
    <row r="3261" customFormat="false" ht="15" hidden="false" customHeight="true" outlineLevel="0" collapsed="false">
      <c r="A3261" s="19" t="n">
        <v>46132</v>
      </c>
      <c r="B3261" s="1" t="s">
        <v>497</v>
      </c>
      <c r="C3261" s="1" t="s">
        <v>164</v>
      </c>
      <c r="D3261" s="1" t="n">
        <v>30</v>
      </c>
      <c r="E3261" s="1" t="s">
        <v>152</v>
      </c>
      <c r="F3261" s="1" t="s">
        <v>503</v>
      </c>
      <c r="G3261" s="1" t="s">
        <v>504</v>
      </c>
      <c r="H3261" s="20" t="n">
        <v>1450</v>
      </c>
      <c r="I3261" s="21" t="n">
        <v>22.51</v>
      </c>
      <c r="J3261" s="20" t="n">
        <f aca="false">H3261*I3261</f>
        <v>32639.5</v>
      </c>
      <c r="K3261" s="22" t="n">
        <v>1.5</v>
      </c>
      <c r="L3261" s="23" t="n">
        <f aca="false">H3261*K3261</f>
        <v>2175</v>
      </c>
      <c r="M3261" s="23" t="n">
        <v>2500</v>
      </c>
      <c r="N3261" s="24" t="n">
        <f aca="false">L3261-M3261</f>
        <v>-325</v>
      </c>
      <c r="O3261" s="25" t="n">
        <f aca="false">IF(L3261&gt;=M3261,1,0)</f>
        <v>0</v>
      </c>
      <c r="P3261" s="26" t="n">
        <v>0.6691</v>
      </c>
      <c r="Q3261" s="26" t="n">
        <v>0.074</v>
      </c>
      <c r="R3261" s="25" t="n">
        <v>82</v>
      </c>
      <c r="S3261" s="21" t="n">
        <v>10</v>
      </c>
    </row>
    <row r="3262" customFormat="false" ht="15" hidden="false" customHeight="true" outlineLevel="0" collapsed="false">
      <c r="A3262" s="19" t="n">
        <v>46132</v>
      </c>
      <c r="B3262" s="1" t="s">
        <v>497</v>
      </c>
      <c r="C3262" s="1" t="s">
        <v>164</v>
      </c>
      <c r="D3262" s="1" t="n">
        <v>31</v>
      </c>
      <c r="E3262" s="1" t="s">
        <v>219</v>
      </c>
      <c r="F3262" s="1" t="s">
        <v>505</v>
      </c>
      <c r="G3262" s="1" t="s">
        <v>506</v>
      </c>
      <c r="H3262" s="20" t="n">
        <v>2600</v>
      </c>
      <c r="I3262" s="21" t="n">
        <v>10.96</v>
      </c>
      <c r="J3262" s="20" t="n">
        <f aca="false">H3262*I3262</f>
        <v>28496</v>
      </c>
      <c r="K3262" s="22" t="n">
        <v>1</v>
      </c>
      <c r="L3262" s="23" t="n">
        <f aca="false">H3262*K3262</f>
        <v>2600</v>
      </c>
      <c r="M3262" s="23" t="n">
        <v>2500</v>
      </c>
      <c r="N3262" s="24" t="n">
        <f aca="false">L3262-M3262</f>
        <v>100</v>
      </c>
      <c r="O3262" s="25" t="n">
        <f aca="false">IF(L3262&gt;=M3262,1,0)</f>
        <v>1</v>
      </c>
      <c r="P3262" s="26" t="n">
        <v>0.7539</v>
      </c>
      <c r="Q3262" s="26" t="n">
        <v>0.0898</v>
      </c>
      <c r="R3262" s="25" t="n">
        <v>64</v>
      </c>
      <c r="S3262" s="21" t="n">
        <v>10</v>
      </c>
    </row>
    <row r="3263" customFormat="false" ht="15" hidden="false" customHeight="true" outlineLevel="0" collapsed="false">
      <c r="A3263" s="19" t="n">
        <v>46132</v>
      </c>
      <c r="B3263" s="1" t="s">
        <v>497</v>
      </c>
      <c r="C3263" s="1" t="s">
        <v>164</v>
      </c>
      <c r="D3263" s="1" t="n">
        <v>32</v>
      </c>
      <c r="E3263" s="1" t="s">
        <v>16</v>
      </c>
      <c r="F3263" s="1" t="s">
        <v>302</v>
      </c>
      <c r="G3263" s="1" t="s">
        <v>316</v>
      </c>
      <c r="H3263" s="20" t="n">
        <v>1900</v>
      </c>
      <c r="I3263" s="21" t="n">
        <v>17.95</v>
      </c>
      <c r="J3263" s="20" t="n">
        <f aca="false">H3263*I3263</f>
        <v>34105</v>
      </c>
      <c r="K3263" s="22" t="n">
        <v>1.83</v>
      </c>
      <c r="L3263" s="23" t="n">
        <f aca="false">H3263*K3263</f>
        <v>3477</v>
      </c>
      <c r="M3263" s="23" t="n">
        <v>2500</v>
      </c>
      <c r="N3263" s="24" t="n">
        <f aca="false">L3263-M3263</f>
        <v>977</v>
      </c>
      <c r="O3263" s="25" t="n">
        <f aca="false">IF(L3263&gt;=M3263,1,0)</f>
        <v>1</v>
      </c>
      <c r="P3263" s="26" t="n">
        <v>0.7382</v>
      </c>
      <c r="Q3263" s="26" t="n">
        <v>0.0972</v>
      </c>
      <c r="R3263" s="25" t="n">
        <v>78</v>
      </c>
      <c r="S3263" s="21" t="n">
        <v>10</v>
      </c>
    </row>
    <row r="3264" customFormat="false" ht="15" hidden="false" customHeight="true" outlineLevel="0" collapsed="false">
      <c r="A3264" s="19" t="n">
        <v>46132</v>
      </c>
      <c r="B3264" s="1" t="s">
        <v>497</v>
      </c>
      <c r="C3264" s="1" t="s">
        <v>190</v>
      </c>
      <c r="D3264" s="1" t="n">
        <v>33</v>
      </c>
      <c r="E3264" s="1" t="s">
        <v>530</v>
      </c>
      <c r="F3264" s="1" t="s">
        <v>553</v>
      </c>
      <c r="G3264" s="1" t="s">
        <v>532</v>
      </c>
      <c r="H3264" s="20" t="n">
        <v>1360</v>
      </c>
      <c r="I3264" s="21" t="n">
        <v>21.54</v>
      </c>
      <c r="J3264" s="20" t="n">
        <f aca="false">H3264*I3264</f>
        <v>29294.4</v>
      </c>
      <c r="K3264" s="22" t="n">
        <v>2.5</v>
      </c>
      <c r="L3264" s="23" t="n">
        <f aca="false">H3264*K3264</f>
        <v>3400</v>
      </c>
      <c r="M3264" s="23" t="n">
        <v>2500</v>
      </c>
      <c r="N3264" s="24" t="n">
        <f aca="false">L3264-M3264</f>
        <v>900</v>
      </c>
      <c r="O3264" s="25" t="n">
        <f aca="false">IF(L3264&gt;=M3264,1,0)</f>
        <v>1</v>
      </c>
      <c r="P3264" s="26" t="n">
        <v>0.518301486199575</v>
      </c>
      <c r="Q3264" s="26" t="n">
        <v>0.153968253968254</v>
      </c>
      <c r="R3264" s="25" t="n">
        <v>67</v>
      </c>
      <c r="S3264" s="21" t="n">
        <v>12.75</v>
      </c>
    </row>
    <row r="3265" customFormat="false" ht="15" hidden="false" customHeight="true" outlineLevel="0" collapsed="false">
      <c r="A3265" s="19" t="n">
        <v>46132</v>
      </c>
      <c r="B3265" s="1" t="s">
        <v>497</v>
      </c>
      <c r="C3265" s="1" t="s">
        <v>190</v>
      </c>
      <c r="D3265" s="1" t="n">
        <v>34</v>
      </c>
      <c r="E3265" s="1" t="s">
        <v>16</v>
      </c>
      <c r="F3265" s="1" t="s">
        <v>300</v>
      </c>
      <c r="G3265" s="1" t="s">
        <v>260</v>
      </c>
      <c r="H3265" s="20" t="n">
        <v>2900</v>
      </c>
      <c r="I3265" s="21" t="n">
        <v>16.66</v>
      </c>
      <c r="J3265" s="20" t="n">
        <f aca="false">H3265*I3265</f>
        <v>48314</v>
      </c>
      <c r="K3265" s="22" t="n">
        <v>1.4</v>
      </c>
      <c r="L3265" s="23" t="n">
        <f aca="false">H3265*K3265</f>
        <v>4060</v>
      </c>
      <c r="M3265" s="23" t="n">
        <v>2500</v>
      </c>
      <c r="N3265" s="24" t="n">
        <f aca="false">L3265-M3265</f>
        <v>1560</v>
      </c>
      <c r="O3265" s="25" t="n">
        <f aca="false">IF(L3265&gt;=M3265,1,0)</f>
        <v>1</v>
      </c>
      <c r="P3265" s="26" t="n">
        <v>0.915297906602254</v>
      </c>
      <c r="Q3265" s="26" t="n">
        <v>0.114014251781473</v>
      </c>
      <c r="R3265" s="25" t="n">
        <v>78</v>
      </c>
      <c r="S3265" s="21" t="n">
        <v>12.75</v>
      </c>
    </row>
    <row r="3266" customFormat="false" ht="15" hidden="false" customHeight="true" outlineLevel="0" collapsed="false">
      <c r="A3266" s="19" t="n">
        <v>46132</v>
      </c>
      <c r="B3266" s="1" t="s">
        <v>497</v>
      </c>
      <c r="C3266" s="1" t="s">
        <v>190</v>
      </c>
      <c r="D3266" s="1" t="n">
        <v>35</v>
      </c>
      <c r="E3266" s="1" t="s">
        <v>16</v>
      </c>
      <c r="F3266" s="1" t="s">
        <v>300</v>
      </c>
      <c r="G3266" s="1" t="s">
        <v>260</v>
      </c>
      <c r="H3266" s="20" t="n">
        <v>3000</v>
      </c>
      <c r="I3266" s="21" t="n">
        <v>16.66</v>
      </c>
      <c r="J3266" s="20" t="n">
        <f aca="false">H3266*I3266</f>
        <v>49980</v>
      </c>
      <c r="K3266" s="22" t="n">
        <v>1.4</v>
      </c>
      <c r="L3266" s="23" t="n">
        <f aca="false">H3266*K3266</f>
        <v>4200</v>
      </c>
      <c r="M3266" s="23" t="n">
        <v>2500</v>
      </c>
      <c r="N3266" s="24" t="n">
        <f aca="false">L3266-M3266</f>
        <v>1700</v>
      </c>
      <c r="O3266" s="25" t="n">
        <f aca="false">IF(L3266&gt;=M3266,1,0)</f>
        <v>1</v>
      </c>
      <c r="P3266" s="26" t="n">
        <v>0.933333333333333</v>
      </c>
      <c r="Q3266" s="26" t="n">
        <v>0.0995437577768561</v>
      </c>
      <c r="R3266" s="25" t="n">
        <v>75</v>
      </c>
      <c r="S3266" s="21" t="n">
        <v>12.75</v>
      </c>
    </row>
    <row r="3267" customFormat="false" ht="15" hidden="false" customHeight="true" outlineLevel="0" collapsed="false">
      <c r="A3267" s="19" t="n">
        <v>46132</v>
      </c>
      <c r="B3267" s="1" t="s">
        <v>497</v>
      </c>
      <c r="C3267" s="1" t="s">
        <v>190</v>
      </c>
      <c r="D3267" s="1" t="n">
        <v>36</v>
      </c>
      <c r="E3267" s="1" t="s">
        <v>16</v>
      </c>
      <c r="F3267" s="1" t="s">
        <v>300</v>
      </c>
      <c r="G3267" s="1" t="s">
        <v>260</v>
      </c>
      <c r="H3267" s="20" t="n">
        <v>2200</v>
      </c>
      <c r="I3267" s="21" t="n">
        <v>16.66</v>
      </c>
      <c r="J3267" s="20" t="n">
        <f aca="false">H3267*I3267</f>
        <v>36652</v>
      </c>
      <c r="K3267" s="22" t="n">
        <v>1.4</v>
      </c>
      <c r="L3267" s="23" t="n">
        <f aca="false">H3267*K3267</f>
        <v>3080</v>
      </c>
      <c r="M3267" s="23" t="n">
        <v>2500</v>
      </c>
      <c r="N3267" s="24" t="n">
        <f aca="false">L3267-M3267</f>
        <v>580</v>
      </c>
      <c r="O3267" s="25" t="n">
        <f aca="false">IF(L3267&gt;=M3267,1,0)</f>
        <v>1</v>
      </c>
      <c r="P3267" s="26" t="n">
        <v>0.715091210613599</v>
      </c>
      <c r="Q3267" s="26" t="n">
        <v>0.113028953229399</v>
      </c>
      <c r="R3267" s="25" t="n">
        <v>67</v>
      </c>
      <c r="S3267" s="21" t="n">
        <v>12.75</v>
      </c>
    </row>
    <row r="3268" customFormat="false" ht="15" hidden="false" customHeight="true" outlineLevel="0" collapsed="false">
      <c r="A3268" s="19" t="n">
        <v>46132</v>
      </c>
      <c r="B3268" s="1" t="s">
        <v>497</v>
      </c>
      <c r="C3268" s="1" t="s">
        <v>190</v>
      </c>
      <c r="D3268" s="1" t="n">
        <v>37</v>
      </c>
      <c r="E3268" s="1" t="s">
        <v>16</v>
      </c>
      <c r="F3268" s="1" t="s">
        <v>300</v>
      </c>
      <c r="G3268" s="1" t="s">
        <v>260</v>
      </c>
      <c r="H3268" s="20" t="n">
        <v>2640</v>
      </c>
      <c r="I3268" s="21" t="n">
        <v>16.66</v>
      </c>
      <c r="J3268" s="20" t="n">
        <f aca="false">H3268*I3268</f>
        <v>43982.4</v>
      </c>
      <c r="K3268" s="22" t="n">
        <v>1.4</v>
      </c>
      <c r="L3268" s="23" t="n">
        <f aca="false">H3268*K3268</f>
        <v>3696</v>
      </c>
      <c r="M3268" s="23" t="n">
        <v>2500</v>
      </c>
      <c r="N3268" s="24" t="n">
        <f aca="false">L3268-M3268</f>
        <v>1196</v>
      </c>
      <c r="O3268" s="25" t="n">
        <f aca="false">IF(L3268&gt;=M3268,1,0)</f>
        <v>1</v>
      </c>
      <c r="P3268" s="26" t="n">
        <v>0.901925561365734</v>
      </c>
      <c r="Q3268" s="26" t="n">
        <v>0.0975728155339806</v>
      </c>
      <c r="R3268" s="25" t="n">
        <v>75</v>
      </c>
      <c r="S3268" s="21" t="n">
        <v>12.75</v>
      </c>
    </row>
    <row r="3269" customFormat="false" ht="15" hidden="false" customHeight="true" outlineLevel="0" collapsed="false">
      <c r="A3269" s="19" t="n">
        <v>46132</v>
      </c>
      <c r="B3269" s="1" t="s">
        <v>497</v>
      </c>
      <c r="C3269" s="1" t="s">
        <v>190</v>
      </c>
      <c r="D3269" s="1" t="n">
        <v>38</v>
      </c>
      <c r="E3269" s="1" t="s">
        <v>16</v>
      </c>
      <c r="F3269" s="1" t="s">
        <v>300</v>
      </c>
      <c r="G3269" s="1" t="s">
        <v>260</v>
      </c>
      <c r="H3269" s="20" t="n">
        <v>2950</v>
      </c>
      <c r="I3269" s="21" t="n">
        <v>16.66</v>
      </c>
      <c r="J3269" s="20" t="n">
        <f aca="false">H3269*I3269</f>
        <v>49147</v>
      </c>
      <c r="K3269" s="22" t="n">
        <v>1.4</v>
      </c>
      <c r="L3269" s="23" t="n">
        <f aca="false">H3269*K3269</f>
        <v>4130</v>
      </c>
      <c r="M3269" s="23" t="n">
        <v>2500</v>
      </c>
      <c r="N3269" s="24" t="n">
        <f aca="false">L3269-M3269</f>
        <v>1630</v>
      </c>
      <c r="O3269" s="25" t="n">
        <f aca="false">IF(L3269&gt;=M3269,1,0)</f>
        <v>1</v>
      </c>
      <c r="P3269" s="26" t="n">
        <v>0.906854875911062</v>
      </c>
      <c r="Q3269" s="26" t="n">
        <v>0.0997420464316423</v>
      </c>
      <c r="R3269" s="25" t="n">
        <v>82</v>
      </c>
      <c r="S3269" s="21" t="n">
        <v>12.75</v>
      </c>
    </row>
    <row r="3270" customFormat="false" ht="15" hidden="false" customHeight="true" outlineLevel="0" collapsed="false">
      <c r="A3270" s="19" t="n">
        <v>46133</v>
      </c>
      <c r="B3270" s="1" t="s">
        <v>497</v>
      </c>
      <c r="C3270" s="1" t="s">
        <v>138</v>
      </c>
      <c r="D3270" s="1" t="n">
        <v>1</v>
      </c>
      <c r="E3270" s="1" t="s">
        <v>13</v>
      </c>
      <c r="F3270" s="1" t="s">
        <v>235</v>
      </c>
      <c r="G3270" s="1" t="s">
        <v>149</v>
      </c>
      <c r="H3270" s="20" t="n">
        <v>1900</v>
      </c>
      <c r="I3270" s="21" t="n">
        <v>19.64</v>
      </c>
      <c r="J3270" s="20" t="n">
        <f aca="false">H3270*I3270</f>
        <v>37316</v>
      </c>
      <c r="K3270" s="22" t="n">
        <v>2.2</v>
      </c>
      <c r="L3270" s="23" t="n">
        <f aca="false">H3270*K3270</f>
        <v>4180</v>
      </c>
      <c r="M3270" s="23" t="n">
        <v>2500</v>
      </c>
      <c r="N3270" s="24" t="n">
        <f aca="false">L3270-M3270</f>
        <v>1680</v>
      </c>
      <c r="O3270" s="25" t="n">
        <f aca="false">IF(L3270&gt;=M3270,1,0)</f>
        <v>1</v>
      </c>
      <c r="P3270" s="26" t="n">
        <v>0.852</v>
      </c>
      <c r="Q3270" s="26" t="n">
        <v>0.1203</v>
      </c>
      <c r="R3270" s="25" t="n">
        <v>73</v>
      </c>
      <c r="S3270" s="21" t="n">
        <v>10</v>
      </c>
    </row>
    <row r="3271" customFormat="false" ht="15" hidden="false" customHeight="true" outlineLevel="0" collapsed="false">
      <c r="A3271" s="19" t="n">
        <v>46133</v>
      </c>
      <c r="B3271" s="1" t="s">
        <v>497</v>
      </c>
      <c r="C3271" s="1" t="s">
        <v>138</v>
      </c>
      <c r="D3271" s="1" t="n">
        <v>2</v>
      </c>
      <c r="E3271" s="1" t="s">
        <v>13</v>
      </c>
      <c r="F3271" s="1" t="s">
        <v>517</v>
      </c>
      <c r="G3271" s="1" t="s">
        <v>149</v>
      </c>
      <c r="H3271" s="20" t="n">
        <v>1640</v>
      </c>
      <c r="I3271" s="21" t="n">
        <v>12.5</v>
      </c>
      <c r="J3271" s="20" t="n">
        <f aca="false">H3271*I3271</f>
        <v>20500</v>
      </c>
      <c r="K3271" s="22" t="n">
        <v>1</v>
      </c>
      <c r="L3271" s="23" t="n">
        <f aca="false">H3271*K3271</f>
        <v>1640</v>
      </c>
      <c r="M3271" s="23" t="n">
        <v>2500</v>
      </c>
      <c r="N3271" s="24" t="n">
        <f aca="false">L3271-M3271</f>
        <v>-860</v>
      </c>
      <c r="O3271" s="25" t="n">
        <f aca="false">IF(L3271&gt;=M3271,1,0)</f>
        <v>0</v>
      </c>
      <c r="P3271" s="26" t="n">
        <v>0.4973</v>
      </c>
      <c r="Q3271" s="26" t="n">
        <v>0.0954</v>
      </c>
      <c r="R3271" s="25" t="n">
        <v>68</v>
      </c>
      <c r="S3271" s="21" t="n">
        <v>10</v>
      </c>
    </row>
    <row r="3272" customFormat="false" ht="15" hidden="false" customHeight="true" outlineLevel="0" collapsed="false">
      <c r="A3272" s="19" t="n">
        <v>46133</v>
      </c>
      <c r="B3272" s="1" t="s">
        <v>497</v>
      </c>
      <c r="C3272" s="1" t="s">
        <v>138</v>
      </c>
      <c r="D3272" s="1" t="n">
        <v>3</v>
      </c>
      <c r="E3272" s="1" t="s">
        <v>13</v>
      </c>
      <c r="F3272" s="1" t="s">
        <v>517</v>
      </c>
      <c r="G3272" s="1" t="s">
        <v>149</v>
      </c>
      <c r="H3272" s="20" t="n">
        <v>2500</v>
      </c>
      <c r="I3272" s="21" t="n">
        <v>12.5</v>
      </c>
      <c r="J3272" s="20" t="n">
        <f aca="false">H3272*I3272</f>
        <v>31250</v>
      </c>
      <c r="K3272" s="22" t="n">
        <v>1</v>
      </c>
      <c r="L3272" s="23" t="n">
        <f aca="false">H3272*K3272</f>
        <v>2500</v>
      </c>
      <c r="M3272" s="23" t="n">
        <v>2500</v>
      </c>
      <c r="N3272" s="24" t="n">
        <f aca="false">L3272-M3272</f>
        <v>0</v>
      </c>
      <c r="O3272" s="25" t="n">
        <f aca="false">IF(L3272&gt;=M3272,1,0)</f>
        <v>1</v>
      </c>
      <c r="P3272" s="26" t="n">
        <v>0.7388</v>
      </c>
      <c r="Q3272" s="26" t="n">
        <v>0.0704</v>
      </c>
      <c r="R3272" s="25" t="n">
        <v>67</v>
      </c>
      <c r="S3272" s="21" t="n">
        <v>10</v>
      </c>
    </row>
    <row r="3273" customFormat="false" ht="15" hidden="false" customHeight="true" outlineLevel="0" collapsed="false">
      <c r="A3273" s="19" t="n">
        <v>46133</v>
      </c>
      <c r="B3273" s="1" t="s">
        <v>497</v>
      </c>
      <c r="C3273" s="1" t="s">
        <v>138</v>
      </c>
      <c r="D3273" s="1" t="n">
        <v>4</v>
      </c>
      <c r="E3273" s="1" t="s">
        <v>13</v>
      </c>
      <c r="F3273" s="1" t="s">
        <v>482</v>
      </c>
      <c r="G3273" s="1" t="s">
        <v>149</v>
      </c>
      <c r="H3273" s="20" t="n">
        <v>2500</v>
      </c>
      <c r="I3273" s="21" t="n">
        <v>12.91</v>
      </c>
      <c r="J3273" s="20" t="n">
        <f aca="false">H3273*I3273</f>
        <v>32275</v>
      </c>
      <c r="K3273" s="22" t="n">
        <v>1</v>
      </c>
      <c r="L3273" s="23" t="n">
        <f aca="false">H3273*K3273</f>
        <v>2500</v>
      </c>
      <c r="M3273" s="23" t="n">
        <v>2500</v>
      </c>
      <c r="N3273" s="24" t="n">
        <f aca="false">L3273-M3273</f>
        <v>0</v>
      </c>
      <c r="O3273" s="25" t="n">
        <f aca="false">IF(L3273&gt;=M3273,1,0)</f>
        <v>1</v>
      </c>
      <c r="P3273" s="26" t="n">
        <v>0.7652</v>
      </c>
      <c r="Q3273" s="26" t="n">
        <v>0.0833</v>
      </c>
      <c r="R3273" s="25" t="n">
        <v>68</v>
      </c>
      <c r="S3273" s="21" t="n">
        <v>10</v>
      </c>
    </row>
    <row r="3274" customFormat="false" ht="15" hidden="false" customHeight="true" outlineLevel="0" collapsed="false">
      <c r="A3274" s="19" t="n">
        <v>46133</v>
      </c>
      <c r="B3274" s="1" t="s">
        <v>497</v>
      </c>
      <c r="C3274" s="1" t="s">
        <v>138</v>
      </c>
      <c r="D3274" s="1" t="n">
        <v>5</v>
      </c>
      <c r="E3274" s="1" t="s">
        <v>13</v>
      </c>
      <c r="F3274" s="1" t="s">
        <v>289</v>
      </c>
      <c r="G3274" s="1" t="s">
        <v>149</v>
      </c>
      <c r="H3274" s="20" t="n">
        <v>1700</v>
      </c>
      <c r="I3274" s="21" t="n">
        <v>17.91</v>
      </c>
      <c r="J3274" s="20" t="n">
        <f aca="false">H3274*I3274</f>
        <v>30447</v>
      </c>
      <c r="K3274" s="22" t="n">
        <v>2.2</v>
      </c>
      <c r="L3274" s="23" t="n">
        <f aca="false">H3274*K3274</f>
        <v>3740</v>
      </c>
      <c r="M3274" s="23" t="n">
        <v>2500</v>
      </c>
      <c r="N3274" s="24" t="n">
        <f aca="false">L3274-M3274</f>
        <v>1240</v>
      </c>
      <c r="O3274" s="25" t="n">
        <f aca="false">IF(L3274&gt;=M3274,1,0)</f>
        <v>1</v>
      </c>
      <c r="P3274" s="26" t="n">
        <v>0.7408</v>
      </c>
      <c r="Q3274" s="26" t="n">
        <v>0.0813</v>
      </c>
      <c r="R3274" s="25" t="n">
        <v>68</v>
      </c>
      <c r="S3274" s="21" t="n">
        <v>10</v>
      </c>
    </row>
    <row r="3275" customFormat="false" ht="15" hidden="false" customHeight="true" outlineLevel="0" collapsed="false">
      <c r="A3275" s="19" t="n">
        <v>46133</v>
      </c>
      <c r="B3275" s="1" t="s">
        <v>497</v>
      </c>
      <c r="C3275" s="1" t="s">
        <v>138</v>
      </c>
      <c r="D3275" s="1" t="n">
        <v>6</v>
      </c>
      <c r="E3275" s="1" t="s">
        <v>13</v>
      </c>
      <c r="F3275" s="1" t="s">
        <v>235</v>
      </c>
      <c r="G3275" s="1" t="s">
        <v>149</v>
      </c>
      <c r="H3275" s="20" t="n">
        <v>1950</v>
      </c>
      <c r="I3275" s="21" t="n">
        <v>19.64</v>
      </c>
      <c r="J3275" s="20" t="n">
        <f aca="false">H3275*I3275</f>
        <v>38298</v>
      </c>
      <c r="K3275" s="22" t="n">
        <v>2.2</v>
      </c>
      <c r="L3275" s="23" t="n">
        <f aca="false">H3275*K3275</f>
        <v>4290</v>
      </c>
      <c r="M3275" s="23" t="n">
        <v>2500</v>
      </c>
      <c r="N3275" s="24" t="n">
        <f aca="false">L3275-M3275</f>
        <v>1790</v>
      </c>
      <c r="O3275" s="25" t="n">
        <f aca="false">IF(L3275&gt;=M3275,1,0)</f>
        <v>1</v>
      </c>
      <c r="P3275" s="26" t="n">
        <v>0.8756</v>
      </c>
      <c r="Q3275" s="26" t="n">
        <v>0.1355</v>
      </c>
      <c r="R3275" s="25" t="n">
        <v>73</v>
      </c>
      <c r="S3275" s="21" t="n">
        <v>10</v>
      </c>
    </row>
    <row r="3276" customFormat="false" ht="15" hidden="false" customHeight="true" outlineLevel="0" collapsed="false">
      <c r="A3276" s="19" t="n">
        <v>46133</v>
      </c>
      <c r="B3276" s="1" t="s">
        <v>497</v>
      </c>
      <c r="C3276" s="1" t="s">
        <v>138</v>
      </c>
      <c r="D3276" s="1" t="n">
        <v>7</v>
      </c>
      <c r="E3276" s="1" t="s">
        <v>13</v>
      </c>
      <c r="F3276" s="1" t="s">
        <v>151</v>
      </c>
      <c r="G3276" s="1" t="s">
        <v>149</v>
      </c>
      <c r="H3276" s="20" t="n">
        <v>1450</v>
      </c>
      <c r="I3276" s="21" t="n">
        <v>22.28</v>
      </c>
      <c r="J3276" s="20" t="n">
        <f aca="false">H3276*I3276</f>
        <v>32306</v>
      </c>
      <c r="K3276" s="22" t="n">
        <v>2.2</v>
      </c>
      <c r="L3276" s="23" t="n">
        <f aca="false">H3276*K3276</f>
        <v>3190</v>
      </c>
      <c r="M3276" s="23" t="n">
        <v>2500</v>
      </c>
      <c r="N3276" s="24" t="n">
        <f aca="false">L3276-M3276</f>
        <v>690.000000000001</v>
      </c>
      <c r="O3276" s="25" t="n">
        <f aca="false">IF(L3276&gt;=M3276,1,0)</f>
        <v>1</v>
      </c>
      <c r="P3276" s="26" t="n">
        <v>0.7376</v>
      </c>
      <c r="Q3276" s="26" t="n">
        <v>0.1535</v>
      </c>
      <c r="R3276" s="25" t="n">
        <v>74</v>
      </c>
      <c r="S3276" s="21" t="n">
        <v>10</v>
      </c>
    </row>
    <row r="3277" customFormat="false" ht="15" hidden="false" customHeight="true" outlineLevel="0" collapsed="false">
      <c r="A3277" s="19" t="n">
        <v>46133</v>
      </c>
      <c r="B3277" s="1" t="s">
        <v>497</v>
      </c>
      <c r="C3277" s="1" t="s">
        <v>138</v>
      </c>
      <c r="D3277" s="1" t="n">
        <v>8</v>
      </c>
      <c r="E3277" s="1" t="s">
        <v>13</v>
      </c>
      <c r="F3277" s="1" t="s">
        <v>472</v>
      </c>
      <c r="G3277" s="1" t="s">
        <v>149</v>
      </c>
      <c r="H3277" s="20" t="n">
        <v>1700</v>
      </c>
      <c r="I3277" s="21" t="n">
        <v>21.71</v>
      </c>
      <c r="J3277" s="20" t="n">
        <f aca="false">H3277*I3277</f>
        <v>36907</v>
      </c>
      <c r="K3277" s="22" t="n">
        <v>1.5</v>
      </c>
      <c r="L3277" s="23" t="n">
        <f aca="false">H3277*K3277</f>
        <v>2550</v>
      </c>
      <c r="M3277" s="23" t="n">
        <v>2500</v>
      </c>
      <c r="N3277" s="24" t="n">
        <f aca="false">L3277-M3277</f>
        <v>50</v>
      </c>
      <c r="O3277" s="25" t="n">
        <f aca="false">IF(L3277&gt;=M3277,1,0)</f>
        <v>1</v>
      </c>
      <c r="P3277" s="26" t="n">
        <v>0.8009</v>
      </c>
      <c r="Q3277" s="26" t="n">
        <v>0.1194</v>
      </c>
      <c r="R3277" s="25" t="n">
        <v>76</v>
      </c>
      <c r="S3277" s="21" t="n">
        <v>10</v>
      </c>
    </row>
    <row r="3278" customFormat="false" ht="15" hidden="false" customHeight="true" outlineLevel="0" collapsed="false">
      <c r="A3278" s="19" t="n">
        <v>46133</v>
      </c>
      <c r="B3278" s="1" t="s">
        <v>497</v>
      </c>
      <c r="C3278" s="1" t="s">
        <v>138</v>
      </c>
      <c r="D3278" s="1" t="n">
        <v>9</v>
      </c>
      <c r="E3278" s="1" t="s">
        <v>16</v>
      </c>
      <c r="F3278" s="1" t="s">
        <v>302</v>
      </c>
      <c r="G3278" s="1" t="s">
        <v>316</v>
      </c>
      <c r="H3278" s="20" t="n">
        <v>1700</v>
      </c>
      <c r="I3278" s="21" t="n">
        <v>17.95</v>
      </c>
      <c r="J3278" s="20" t="n">
        <f aca="false">H3278*I3278</f>
        <v>30515</v>
      </c>
      <c r="K3278" s="22" t="n">
        <v>1.83</v>
      </c>
      <c r="L3278" s="23" t="n">
        <f aca="false">H3278*K3278</f>
        <v>3111</v>
      </c>
      <c r="M3278" s="23" t="n">
        <v>2500</v>
      </c>
      <c r="N3278" s="24" t="n">
        <f aca="false">L3278-M3278</f>
        <v>611</v>
      </c>
      <c r="O3278" s="25" t="n">
        <f aca="false">IF(L3278&gt;=M3278,1,0)</f>
        <v>1</v>
      </c>
      <c r="P3278" s="26" t="n">
        <v>0.6692</v>
      </c>
      <c r="Q3278" s="26" t="n">
        <v>0.1111</v>
      </c>
      <c r="R3278" s="25" t="n">
        <v>70</v>
      </c>
      <c r="S3278" s="21" t="n">
        <v>10</v>
      </c>
    </row>
    <row r="3279" customFormat="false" ht="15" hidden="false" customHeight="true" outlineLevel="0" collapsed="false">
      <c r="A3279" s="19" t="n">
        <v>46133</v>
      </c>
      <c r="B3279" s="1" t="s">
        <v>497</v>
      </c>
      <c r="C3279" s="1" t="s">
        <v>138</v>
      </c>
      <c r="D3279" s="1" t="n">
        <v>10</v>
      </c>
      <c r="E3279" s="1" t="s">
        <v>16</v>
      </c>
      <c r="F3279" s="1" t="s">
        <v>502</v>
      </c>
      <c r="G3279" s="1" t="s">
        <v>508</v>
      </c>
      <c r="H3279" s="20" t="n">
        <v>1750</v>
      </c>
      <c r="I3279" s="21" t="n">
        <v>18.56</v>
      </c>
      <c r="J3279" s="20" t="n">
        <f aca="false">H3279*I3279</f>
        <v>32480</v>
      </c>
      <c r="K3279" s="22" t="n">
        <v>1.48</v>
      </c>
      <c r="L3279" s="23" t="n">
        <f aca="false">H3279*K3279</f>
        <v>2590</v>
      </c>
      <c r="M3279" s="23" t="n">
        <v>2500</v>
      </c>
      <c r="N3279" s="24" t="n">
        <f aca="false">L3279-M3279</f>
        <v>90</v>
      </c>
      <c r="O3279" s="25" t="n">
        <f aca="false">IF(L3279&gt;=M3279,1,0)</f>
        <v>1</v>
      </c>
      <c r="P3279" s="26" t="n">
        <v>0.6618</v>
      </c>
      <c r="Q3279" s="26" t="n">
        <v>0.1056</v>
      </c>
      <c r="R3279" s="25" t="n">
        <v>75</v>
      </c>
      <c r="S3279" s="21" t="n">
        <v>10</v>
      </c>
    </row>
    <row r="3280" customFormat="false" ht="15" hidden="false" customHeight="true" outlineLevel="0" collapsed="false">
      <c r="A3280" s="19" t="n">
        <v>46133</v>
      </c>
      <c r="B3280" s="1" t="s">
        <v>497</v>
      </c>
      <c r="C3280" s="1" t="s">
        <v>138</v>
      </c>
      <c r="D3280" s="1" t="n">
        <v>11</v>
      </c>
      <c r="E3280" s="1" t="s">
        <v>10</v>
      </c>
      <c r="F3280" s="1" t="s">
        <v>535</v>
      </c>
      <c r="G3280" s="1" t="s">
        <v>536</v>
      </c>
      <c r="H3280" s="20" t="n">
        <v>2400</v>
      </c>
      <c r="I3280" s="21" t="n">
        <v>16.32</v>
      </c>
      <c r="J3280" s="20" t="n">
        <f aca="false">H3280*I3280</f>
        <v>39168</v>
      </c>
      <c r="K3280" s="22" t="n">
        <v>1.61</v>
      </c>
      <c r="L3280" s="23" t="n">
        <f aca="false">H3280*K3280</f>
        <v>3864</v>
      </c>
      <c r="M3280" s="23" t="n">
        <v>2500</v>
      </c>
      <c r="N3280" s="24" t="n">
        <f aca="false">L3280-M3280</f>
        <v>1364</v>
      </c>
      <c r="O3280" s="25" t="n">
        <f aca="false">IF(L3280&gt;=M3280,1,0)</f>
        <v>1</v>
      </c>
      <c r="P3280" s="26" t="n">
        <v>0.7343</v>
      </c>
      <c r="Q3280" s="26" t="n">
        <v>0.1366</v>
      </c>
      <c r="R3280" s="25" t="n">
        <v>76</v>
      </c>
      <c r="S3280" s="21" t="n">
        <v>10</v>
      </c>
    </row>
    <row r="3281" customFormat="false" ht="15" hidden="false" customHeight="true" outlineLevel="0" collapsed="false">
      <c r="A3281" s="19" t="n">
        <v>46133</v>
      </c>
      <c r="B3281" s="1" t="s">
        <v>497</v>
      </c>
      <c r="C3281" s="1" t="s">
        <v>138</v>
      </c>
      <c r="D3281" s="1" t="n">
        <v>12</v>
      </c>
      <c r="E3281" s="1" t="s">
        <v>10</v>
      </c>
      <c r="F3281" s="1" t="s">
        <v>158</v>
      </c>
      <c r="G3281" s="1" t="s">
        <v>537</v>
      </c>
      <c r="H3281" s="20" t="n">
        <v>2550</v>
      </c>
      <c r="I3281" s="21" t="n">
        <v>16.91</v>
      </c>
      <c r="J3281" s="20" t="n">
        <f aca="false">H3281*I3281</f>
        <v>43120.5</v>
      </c>
      <c r="K3281" s="22" t="n">
        <v>1.52</v>
      </c>
      <c r="L3281" s="23" t="n">
        <f aca="false">H3281*K3281</f>
        <v>3876</v>
      </c>
      <c r="M3281" s="23" t="n">
        <v>2500</v>
      </c>
      <c r="N3281" s="24" t="n">
        <f aca="false">L3281-M3281</f>
        <v>1376</v>
      </c>
      <c r="O3281" s="25" t="n">
        <f aca="false">IF(L3281&gt;=M3281,1,0)</f>
        <v>1</v>
      </c>
      <c r="P3281" s="26" t="n">
        <v>0.8084</v>
      </c>
      <c r="Q3281" s="26" t="n">
        <v>0.1009</v>
      </c>
      <c r="R3281" s="25" t="n">
        <v>76</v>
      </c>
      <c r="S3281" s="21" t="n">
        <v>10</v>
      </c>
    </row>
    <row r="3282" customFormat="false" ht="15" hidden="false" customHeight="true" outlineLevel="0" collapsed="false">
      <c r="A3282" s="19" t="n">
        <v>46133</v>
      </c>
      <c r="B3282" s="1" t="s">
        <v>497</v>
      </c>
      <c r="C3282" s="1" t="s">
        <v>138</v>
      </c>
      <c r="D3282" s="1" t="n">
        <v>13</v>
      </c>
      <c r="E3282" s="1" t="s">
        <v>10</v>
      </c>
      <c r="F3282" s="1" t="s">
        <v>160</v>
      </c>
      <c r="G3282" s="1" t="s">
        <v>161</v>
      </c>
      <c r="H3282" s="20" t="n">
        <v>1650</v>
      </c>
      <c r="I3282" s="21" t="n">
        <v>21.64</v>
      </c>
      <c r="J3282" s="20" t="n">
        <f aca="false">H3282*I3282</f>
        <v>35706</v>
      </c>
      <c r="K3282" s="22" t="n">
        <v>1.83</v>
      </c>
      <c r="L3282" s="23" t="n">
        <f aca="false">H3282*K3282</f>
        <v>3019.5</v>
      </c>
      <c r="M3282" s="23" t="n">
        <v>2500</v>
      </c>
      <c r="N3282" s="24" t="n">
        <f aca="false">L3282-M3282</f>
        <v>519.5</v>
      </c>
      <c r="O3282" s="25" t="n">
        <f aca="false">IF(L3282&gt;=M3282,1,0)</f>
        <v>1</v>
      </c>
      <c r="P3282" s="26" t="n">
        <v>0.7669</v>
      </c>
      <c r="Q3282" s="26" t="n">
        <v>0.1193</v>
      </c>
      <c r="R3282" s="25" t="n">
        <v>76</v>
      </c>
      <c r="S3282" s="21" t="n">
        <v>10</v>
      </c>
    </row>
    <row r="3283" customFormat="false" ht="15" hidden="false" customHeight="true" outlineLevel="0" collapsed="false">
      <c r="A3283" s="19" t="n">
        <v>46133</v>
      </c>
      <c r="B3283" s="1" t="s">
        <v>497</v>
      </c>
      <c r="C3283" s="1" t="s">
        <v>138</v>
      </c>
      <c r="D3283" s="1" t="n">
        <v>14</v>
      </c>
      <c r="E3283" s="1" t="s">
        <v>16</v>
      </c>
      <c r="F3283" s="1" t="s">
        <v>302</v>
      </c>
      <c r="G3283" s="1" t="s">
        <v>316</v>
      </c>
      <c r="H3283" s="20" t="n">
        <v>1770</v>
      </c>
      <c r="I3283" s="21" t="n">
        <v>17.95</v>
      </c>
      <c r="J3283" s="20" t="n">
        <f aca="false">H3283*I3283</f>
        <v>31771.5</v>
      </c>
      <c r="K3283" s="22" t="n">
        <v>1.83</v>
      </c>
      <c r="L3283" s="23" t="n">
        <f aca="false">H3283*K3283</f>
        <v>3239.1</v>
      </c>
      <c r="M3283" s="23" t="n">
        <v>2500</v>
      </c>
      <c r="N3283" s="24" t="n">
        <f aca="false">L3283-M3283</f>
        <v>739.1</v>
      </c>
      <c r="O3283" s="25" t="n">
        <f aca="false">IF(L3283&gt;=M3283,1,0)</f>
        <v>1</v>
      </c>
      <c r="P3283" s="26" t="n">
        <v>0.6304</v>
      </c>
      <c r="Q3283" s="26" t="n">
        <v>0.1667</v>
      </c>
      <c r="R3283" s="25" t="n">
        <v>75</v>
      </c>
      <c r="S3283" s="21" t="n">
        <v>10</v>
      </c>
    </row>
    <row r="3284" customFormat="false" ht="15" hidden="false" customHeight="true" outlineLevel="0" collapsed="false">
      <c r="A3284" s="19" t="n">
        <v>46133</v>
      </c>
      <c r="B3284" s="1" t="s">
        <v>497</v>
      </c>
      <c r="C3284" s="1" t="s">
        <v>138</v>
      </c>
      <c r="D3284" s="1" t="n">
        <v>15</v>
      </c>
      <c r="E3284" s="1" t="s">
        <v>16</v>
      </c>
      <c r="F3284" s="1" t="s">
        <v>302</v>
      </c>
      <c r="G3284" s="1" t="s">
        <v>316</v>
      </c>
      <c r="H3284" s="20" t="n">
        <v>2000</v>
      </c>
      <c r="I3284" s="21" t="n">
        <v>17.95</v>
      </c>
      <c r="J3284" s="20" t="n">
        <f aca="false">H3284*I3284</f>
        <v>35900</v>
      </c>
      <c r="K3284" s="22" t="n">
        <v>1.83</v>
      </c>
      <c r="L3284" s="23" t="n">
        <f aca="false">H3284*K3284</f>
        <v>3660</v>
      </c>
      <c r="M3284" s="23" t="n">
        <v>2500</v>
      </c>
      <c r="N3284" s="24" t="n">
        <f aca="false">L3284-M3284</f>
        <v>1160</v>
      </c>
      <c r="O3284" s="25" t="n">
        <f aca="false">IF(L3284&gt;=M3284,1,0)</f>
        <v>1</v>
      </c>
      <c r="P3284" s="26" t="n">
        <v>0.7324</v>
      </c>
      <c r="Q3284" s="26" t="n">
        <v>0.1572</v>
      </c>
      <c r="R3284" s="25" t="n">
        <v>75</v>
      </c>
      <c r="S3284" s="21" t="n">
        <v>10</v>
      </c>
    </row>
    <row r="3285" customFormat="false" ht="15" hidden="false" customHeight="true" outlineLevel="0" collapsed="false">
      <c r="A3285" s="19" t="n">
        <v>46133</v>
      </c>
      <c r="B3285" s="1" t="s">
        <v>497</v>
      </c>
      <c r="C3285" s="1" t="s">
        <v>138</v>
      </c>
      <c r="D3285" s="1" t="n">
        <v>16</v>
      </c>
      <c r="E3285" s="1" t="s">
        <v>10</v>
      </c>
      <c r="F3285" s="1" t="s">
        <v>158</v>
      </c>
      <c r="G3285" s="1" t="s">
        <v>537</v>
      </c>
      <c r="H3285" s="20" t="n">
        <v>2400</v>
      </c>
      <c r="I3285" s="21" t="n">
        <v>16.91</v>
      </c>
      <c r="J3285" s="20" t="n">
        <f aca="false">H3285*I3285</f>
        <v>40584</v>
      </c>
      <c r="K3285" s="22" t="n">
        <v>1.52</v>
      </c>
      <c r="L3285" s="23" t="n">
        <f aca="false">H3285*K3285</f>
        <v>3648</v>
      </c>
      <c r="M3285" s="23" t="n">
        <v>2500</v>
      </c>
      <c r="N3285" s="24" t="n">
        <f aca="false">L3285-M3285</f>
        <v>1148</v>
      </c>
      <c r="O3285" s="25" t="n">
        <f aca="false">IF(L3285&gt;=M3285,1,0)</f>
        <v>1</v>
      </c>
      <c r="P3285" s="26" t="n">
        <v>0.8877</v>
      </c>
      <c r="Q3285" s="26" t="n">
        <v>0.1104</v>
      </c>
      <c r="R3285" s="25" t="n">
        <v>72</v>
      </c>
      <c r="S3285" s="21" t="n">
        <v>10</v>
      </c>
    </row>
    <row r="3286" customFormat="false" ht="15" hidden="false" customHeight="true" outlineLevel="0" collapsed="false">
      <c r="A3286" s="19" t="n">
        <v>46133</v>
      </c>
      <c r="B3286" s="1" t="s">
        <v>497</v>
      </c>
      <c r="C3286" s="1" t="s">
        <v>164</v>
      </c>
      <c r="D3286" s="1" t="n">
        <v>17</v>
      </c>
      <c r="E3286" s="1" t="s">
        <v>10</v>
      </c>
      <c r="F3286" s="1" t="s">
        <v>538</v>
      </c>
      <c r="G3286" s="1" t="s">
        <v>546</v>
      </c>
      <c r="H3286" s="20" t="n">
        <v>1600</v>
      </c>
      <c r="I3286" s="21" t="n">
        <v>18.43</v>
      </c>
      <c r="J3286" s="20" t="n">
        <f aca="false">H3286*I3286</f>
        <v>29488</v>
      </c>
      <c r="K3286" s="22" t="n">
        <v>2.75</v>
      </c>
      <c r="L3286" s="23" t="n">
        <f aca="false">H3286*K3286</f>
        <v>4400</v>
      </c>
      <c r="M3286" s="23" t="n">
        <v>2500</v>
      </c>
      <c r="N3286" s="24" t="n">
        <f aca="false">L3286-M3286</f>
        <v>1900</v>
      </c>
      <c r="O3286" s="25" t="n">
        <f aca="false">IF(L3286&gt;=M3286,1,0)</f>
        <v>1</v>
      </c>
      <c r="P3286" s="26" t="n">
        <v>0.8044</v>
      </c>
      <c r="Q3286" s="26" t="n">
        <v>0.0725</v>
      </c>
      <c r="R3286" s="25" t="n">
        <v>72</v>
      </c>
      <c r="S3286" s="21" t="n">
        <v>8</v>
      </c>
    </row>
    <row r="3287" customFormat="false" ht="15" hidden="false" customHeight="true" outlineLevel="0" collapsed="false">
      <c r="A3287" s="19" t="n">
        <v>46133</v>
      </c>
      <c r="B3287" s="1" t="s">
        <v>497</v>
      </c>
      <c r="C3287" s="1" t="s">
        <v>164</v>
      </c>
      <c r="D3287" s="1" t="n">
        <v>18</v>
      </c>
      <c r="E3287" s="1" t="s">
        <v>522</v>
      </c>
      <c r="F3287" s="1" t="s">
        <v>523</v>
      </c>
      <c r="G3287" s="1" t="s">
        <v>527</v>
      </c>
      <c r="H3287" s="20" t="n">
        <v>2700</v>
      </c>
      <c r="I3287" s="21" t="n">
        <v>13.28</v>
      </c>
      <c r="J3287" s="20" t="n">
        <f aca="false">H3287*I3287</f>
        <v>35856</v>
      </c>
      <c r="K3287" s="22" t="n">
        <v>0.95</v>
      </c>
      <c r="L3287" s="23" t="n">
        <f aca="false">H3287*K3287</f>
        <v>2565</v>
      </c>
      <c r="M3287" s="23" t="n">
        <v>2500</v>
      </c>
      <c r="N3287" s="24" t="n">
        <f aca="false">L3287-M3287</f>
        <v>65</v>
      </c>
      <c r="O3287" s="25" t="n">
        <f aca="false">IF(L3287&gt;=M3287,1,0)</f>
        <v>1</v>
      </c>
      <c r="P3287" s="26" t="n">
        <v>0.6845</v>
      </c>
      <c r="Q3287" s="26" t="n">
        <v>0.1149</v>
      </c>
      <c r="R3287" s="25" t="n">
        <v>81</v>
      </c>
      <c r="S3287" s="21" t="n">
        <v>10</v>
      </c>
    </row>
    <row r="3288" customFormat="false" ht="15" hidden="false" customHeight="true" outlineLevel="0" collapsed="false">
      <c r="A3288" s="19" t="n">
        <v>46133</v>
      </c>
      <c r="B3288" s="1" t="s">
        <v>497</v>
      </c>
      <c r="C3288" s="1" t="s">
        <v>164</v>
      </c>
      <c r="D3288" s="1" t="n">
        <v>19</v>
      </c>
      <c r="E3288" s="1" t="s">
        <v>548</v>
      </c>
      <c r="F3288" s="1" t="s">
        <v>549</v>
      </c>
      <c r="G3288" s="1" t="s">
        <v>208</v>
      </c>
      <c r="H3288" s="20" t="n">
        <v>850</v>
      </c>
      <c r="I3288" s="21" t="n">
        <v>22</v>
      </c>
      <c r="J3288" s="20" t="n">
        <f aca="false">H3288*I3288</f>
        <v>18700</v>
      </c>
      <c r="K3288" s="22" t="n">
        <v>3.9</v>
      </c>
      <c r="L3288" s="23" t="n">
        <f aca="false">H3288*K3288</f>
        <v>3315</v>
      </c>
      <c r="M3288" s="23" t="n">
        <v>2500</v>
      </c>
      <c r="N3288" s="24" t="n">
        <f aca="false">L3288-M3288</f>
        <v>815</v>
      </c>
      <c r="O3288" s="25" t="n">
        <f aca="false">IF(L3288&gt;=M3288,1,0)</f>
        <v>1</v>
      </c>
      <c r="P3288" s="26" t="n">
        <v>0.3773</v>
      </c>
      <c r="Q3288" s="26" t="n">
        <v>0.1185</v>
      </c>
      <c r="R3288" s="25" t="n">
        <v>79</v>
      </c>
      <c r="S3288" s="21" t="n">
        <v>10</v>
      </c>
    </row>
    <row r="3289" customFormat="false" ht="15" hidden="false" customHeight="true" outlineLevel="0" collapsed="false">
      <c r="A3289" s="19" t="n">
        <v>46133</v>
      </c>
      <c r="B3289" s="1" t="s">
        <v>497</v>
      </c>
      <c r="C3289" s="1" t="s">
        <v>164</v>
      </c>
      <c r="D3289" s="1" t="n">
        <v>20</v>
      </c>
      <c r="E3289" s="1" t="s">
        <v>461</v>
      </c>
      <c r="F3289" s="1" t="s">
        <v>539</v>
      </c>
      <c r="G3289" s="1" t="s">
        <v>540</v>
      </c>
      <c r="H3289" s="20" t="n">
        <v>2000</v>
      </c>
      <c r="I3289" s="21" t="n">
        <v>19.62</v>
      </c>
      <c r="J3289" s="20" t="n">
        <f aca="false">H3289*I3289</f>
        <v>39240</v>
      </c>
      <c r="K3289" s="22" t="n">
        <v>1.6</v>
      </c>
      <c r="L3289" s="23" t="n">
        <f aca="false">H3289*K3289</f>
        <v>3200</v>
      </c>
      <c r="M3289" s="23" t="n">
        <v>2500</v>
      </c>
      <c r="N3289" s="24" t="n">
        <f aca="false">L3289-M3289</f>
        <v>700</v>
      </c>
      <c r="O3289" s="25" t="n">
        <f aca="false">IF(L3289&gt;=M3289,1,0)</f>
        <v>1</v>
      </c>
      <c r="P3289" s="26" t="n">
        <v>0.7622</v>
      </c>
      <c r="Q3289" s="26" t="n">
        <v>0.0748</v>
      </c>
      <c r="R3289" s="25" t="n">
        <v>78</v>
      </c>
      <c r="S3289" s="21" t="n">
        <v>12</v>
      </c>
    </row>
    <row r="3290" customFormat="false" ht="15" hidden="false" customHeight="true" outlineLevel="0" collapsed="false">
      <c r="A3290" s="19" t="n">
        <v>46133</v>
      </c>
      <c r="B3290" s="1" t="s">
        <v>497</v>
      </c>
      <c r="C3290" s="1" t="s">
        <v>164</v>
      </c>
      <c r="D3290" s="1" t="n">
        <v>21</v>
      </c>
      <c r="E3290" s="1" t="s">
        <v>16</v>
      </c>
      <c r="F3290" s="1" t="s">
        <v>502</v>
      </c>
      <c r="G3290" s="1" t="s">
        <v>508</v>
      </c>
      <c r="H3290" s="20" t="n">
        <v>2000</v>
      </c>
      <c r="I3290" s="21" t="n">
        <v>18.56</v>
      </c>
      <c r="J3290" s="20" t="n">
        <f aca="false">H3290*I3290</f>
        <v>37120</v>
      </c>
      <c r="K3290" s="22" t="n">
        <v>1.48</v>
      </c>
      <c r="L3290" s="23" t="n">
        <f aca="false">H3290*K3290</f>
        <v>2960</v>
      </c>
      <c r="M3290" s="23" t="n">
        <v>2500</v>
      </c>
      <c r="N3290" s="24" t="n">
        <f aca="false">L3290-M3290</f>
        <v>460</v>
      </c>
      <c r="O3290" s="25" t="n">
        <f aca="false">IF(L3290&gt;=M3290,1,0)</f>
        <v>1</v>
      </c>
      <c r="P3290" s="26" t="n">
        <v>0.7508</v>
      </c>
      <c r="Q3290" s="26" t="n">
        <v>0.0856</v>
      </c>
      <c r="R3290" s="25" t="n">
        <v>77</v>
      </c>
      <c r="S3290" s="21" t="n">
        <v>10</v>
      </c>
    </row>
    <row r="3291" customFormat="false" ht="15" hidden="false" customHeight="true" outlineLevel="0" collapsed="false">
      <c r="A3291" s="19" t="n">
        <v>46133</v>
      </c>
      <c r="B3291" s="1" t="s">
        <v>497</v>
      </c>
      <c r="C3291" s="1" t="s">
        <v>164</v>
      </c>
      <c r="D3291" s="1" t="n">
        <v>22</v>
      </c>
      <c r="E3291" s="1" t="s">
        <v>181</v>
      </c>
      <c r="F3291" s="1" t="s">
        <v>556</v>
      </c>
      <c r="G3291" s="1" t="s">
        <v>546</v>
      </c>
      <c r="H3291" s="20" t="n">
        <v>800</v>
      </c>
      <c r="I3291" s="21" t="n">
        <v>18.43</v>
      </c>
      <c r="J3291" s="20" t="n">
        <f aca="false">H3291*I3291</f>
        <v>14744</v>
      </c>
      <c r="K3291" s="22" t="n">
        <v>1.46</v>
      </c>
      <c r="L3291" s="23" t="n">
        <f aca="false">H3291*K3291</f>
        <v>1168</v>
      </c>
      <c r="M3291" s="23" t="n">
        <v>2500</v>
      </c>
      <c r="N3291" s="24" t="n">
        <f aca="false">L3291-M3291</f>
        <v>-1332</v>
      </c>
      <c r="O3291" s="25" t="n">
        <f aca="false">IF(L3291&gt;=M3291,1,0)</f>
        <v>0</v>
      </c>
      <c r="P3291" s="26" t="n">
        <v>0.3413</v>
      </c>
      <c r="Q3291" s="26" t="n">
        <v>0.0824</v>
      </c>
      <c r="R3291" s="25" t="n">
        <v>72</v>
      </c>
      <c r="S3291" s="21" t="n">
        <v>10</v>
      </c>
    </row>
    <row r="3292" customFormat="false" ht="15" hidden="false" customHeight="true" outlineLevel="0" collapsed="false">
      <c r="A3292" s="19" t="n">
        <v>46133</v>
      </c>
      <c r="B3292" s="1" t="s">
        <v>497</v>
      </c>
      <c r="C3292" s="1" t="s">
        <v>164</v>
      </c>
      <c r="D3292" s="1" t="n">
        <v>23</v>
      </c>
      <c r="E3292" s="1" t="s">
        <v>22</v>
      </c>
      <c r="F3292" s="1" t="s">
        <v>269</v>
      </c>
      <c r="G3292" s="1" t="s">
        <v>375</v>
      </c>
      <c r="H3292" s="20" t="n">
        <v>2000</v>
      </c>
      <c r="I3292" s="21" t="n">
        <v>20.12</v>
      </c>
      <c r="J3292" s="20" t="n">
        <f aca="false">H3292*I3292</f>
        <v>40240</v>
      </c>
      <c r="K3292" s="22" t="n">
        <v>1.15</v>
      </c>
      <c r="L3292" s="23" t="n">
        <f aca="false">H3292*K3292</f>
        <v>2300</v>
      </c>
      <c r="M3292" s="23" t="n">
        <v>2500</v>
      </c>
      <c r="N3292" s="24" t="n">
        <f aca="false">L3292-M3292</f>
        <v>-200</v>
      </c>
      <c r="O3292" s="25" t="n">
        <f aca="false">IF(L3292&gt;=M3292,1,0)</f>
        <v>0</v>
      </c>
      <c r="P3292" s="26" t="n">
        <v>0.8061</v>
      </c>
      <c r="Q3292" s="26" t="n">
        <v>0.0631</v>
      </c>
      <c r="R3292" s="25" t="n">
        <v>80</v>
      </c>
      <c r="S3292" s="21" t="n">
        <v>10</v>
      </c>
    </row>
    <row r="3293" customFormat="false" ht="15" hidden="false" customHeight="true" outlineLevel="0" collapsed="false">
      <c r="A3293" s="19" t="n">
        <v>46133</v>
      </c>
      <c r="B3293" s="1" t="s">
        <v>497</v>
      </c>
      <c r="C3293" s="1" t="s">
        <v>164</v>
      </c>
      <c r="D3293" s="1" t="n">
        <v>24</v>
      </c>
      <c r="E3293" s="1" t="s">
        <v>364</v>
      </c>
      <c r="F3293" s="1" t="s">
        <v>554</v>
      </c>
      <c r="G3293" s="1" t="s">
        <v>541</v>
      </c>
      <c r="H3293" s="20" t="n">
        <v>800</v>
      </c>
      <c r="I3293" s="21" t="n">
        <v>14.04</v>
      </c>
      <c r="J3293" s="20" t="n">
        <f aca="false">H3293*I3293</f>
        <v>11232</v>
      </c>
      <c r="K3293" s="22" t="n">
        <v>4</v>
      </c>
      <c r="L3293" s="23" t="n">
        <f aca="false">H3293*K3293</f>
        <v>3200</v>
      </c>
      <c r="M3293" s="23" t="n">
        <v>2500</v>
      </c>
      <c r="N3293" s="24" t="n">
        <f aca="false">L3293-M3293</f>
        <v>700</v>
      </c>
      <c r="O3293" s="25" t="n">
        <f aca="false">IF(L3293&gt;=M3293,1,0)</f>
        <v>1</v>
      </c>
      <c r="P3293" s="26" t="n">
        <v>0.2934</v>
      </c>
      <c r="Q3293" s="26" t="n">
        <v>0.0993</v>
      </c>
      <c r="R3293" s="25" t="n">
        <v>63</v>
      </c>
      <c r="S3293" s="21" t="n">
        <v>10</v>
      </c>
    </row>
    <row r="3294" customFormat="false" ht="15" hidden="false" customHeight="true" outlineLevel="0" collapsed="false">
      <c r="A3294" s="19" t="n">
        <v>46133</v>
      </c>
      <c r="B3294" s="1" t="s">
        <v>497</v>
      </c>
      <c r="C3294" s="1" t="s">
        <v>164</v>
      </c>
      <c r="D3294" s="1" t="n">
        <v>25</v>
      </c>
      <c r="E3294" s="1" t="s">
        <v>461</v>
      </c>
      <c r="F3294" s="1" t="s">
        <v>462</v>
      </c>
      <c r="G3294" s="1" t="s">
        <v>464</v>
      </c>
      <c r="H3294" s="20" t="n">
        <v>650</v>
      </c>
      <c r="I3294" s="21" t="n">
        <v>24.06</v>
      </c>
      <c r="J3294" s="20" t="n">
        <f aca="false">H3294*I3294</f>
        <v>15639</v>
      </c>
      <c r="K3294" s="22" t="n">
        <v>1.7</v>
      </c>
      <c r="L3294" s="23" t="n">
        <f aca="false">H3294*K3294</f>
        <v>1105</v>
      </c>
      <c r="M3294" s="23" t="n">
        <v>2500</v>
      </c>
      <c r="N3294" s="24" t="n">
        <f aca="false">L3294-M3294</f>
        <v>-1395</v>
      </c>
      <c r="O3294" s="25" t="n">
        <f aca="false">IF(L3294&gt;=M3294,1,0)</f>
        <v>0</v>
      </c>
      <c r="P3294" s="26" t="n">
        <v>0.2922</v>
      </c>
      <c r="Q3294" s="26" t="n">
        <v>0.1262</v>
      </c>
      <c r="R3294" s="25" t="n">
        <v>86</v>
      </c>
      <c r="S3294" s="21" t="n">
        <v>10</v>
      </c>
    </row>
    <row r="3295" customFormat="false" ht="15" hidden="false" customHeight="true" outlineLevel="0" collapsed="false">
      <c r="A3295" s="19" t="n">
        <v>46133</v>
      </c>
      <c r="B3295" s="1" t="s">
        <v>497</v>
      </c>
      <c r="C3295" s="1" t="s">
        <v>164</v>
      </c>
      <c r="D3295" s="1" t="n">
        <v>26</v>
      </c>
      <c r="E3295" s="1" t="s">
        <v>16</v>
      </c>
      <c r="F3295" s="1" t="s">
        <v>502</v>
      </c>
      <c r="G3295" s="1" t="s">
        <v>508</v>
      </c>
      <c r="H3295" s="20" t="n">
        <v>1950</v>
      </c>
      <c r="I3295" s="21" t="n">
        <v>18.56</v>
      </c>
      <c r="J3295" s="20" t="n">
        <f aca="false">H3295*I3295</f>
        <v>36192</v>
      </c>
      <c r="K3295" s="22" t="n">
        <v>1.48</v>
      </c>
      <c r="L3295" s="23" t="n">
        <f aca="false">H3295*K3295</f>
        <v>2886</v>
      </c>
      <c r="M3295" s="23" t="n">
        <v>2500</v>
      </c>
      <c r="N3295" s="24" t="n">
        <f aca="false">L3295-M3295</f>
        <v>386</v>
      </c>
      <c r="O3295" s="25" t="n">
        <f aca="false">IF(L3295&gt;=M3295,1,0)</f>
        <v>1</v>
      </c>
      <c r="P3295" s="26" t="n">
        <v>0.7456</v>
      </c>
      <c r="Q3295" s="26" t="n">
        <v>0.0796</v>
      </c>
      <c r="R3295" s="25" t="n">
        <v>81</v>
      </c>
      <c r="S3295" s="21" t="n">
        <v>10</v>
      </c>
    </row>
    <row r="3296" customFormat="false" ht="15" hidden="false" customHeight="true" outlineLevel="0" collapsed="false">
      <c r="A3296" s="19" t="n">
        <v>46133</v>
      </c>
      <c r="B3296" s="1" t="s">
        <v>497</v>
      </c>
      <c r="C3296" s="1" t="s">
        <v>164</v>
      </c>
      <c r="D3296" s="1" t="n">
        <v>27</v>
      </c>
      <c r="E3296" s="1" t="s">
        <v>219</v>
      </c>
      <c r="F3296" s="1" t="s">
        <v>557</v>
      </c>
      <c r="G3296" s="1" t="s">
        <v>558</v>
      </c>
      <c r="H3296" s="20" t="n">
        <v>950</v>
      </c>
      <c r="I3296" s="21" t="n">
        <v>19.47</v>
      </c>
      <c r="J3296" s="20" t="n">
        <f aca="false">H3296*I3296</f>
        <v>18496.5</v>
      </c>
      <c r="K3296" s="22" t="n">
        <v>1.71</v>
      </c>
      <c r="L3296" s="23" t="n">
        <f aca="false">H3296*K3296</f>
        <v>1624.5</v>
      </c>
      <c r="M3296" s="23" t="n">
        <v>2500</v>
      </c>
      <c r="N3296" s="24" t="n">
        <f aca="false">L3296-M3296</f>
        <v>-875.5</v>
      </c>
      <c r="O3296" s="25" t="n">
        <f aca="false">IF(L3296&gt;=M3296,1,0)</f>
        <v>0</v>
      </c>
      <c r="P3296" s="26" t="n">
        <v>0.4468</v>
      </c>
      <c r="Q3296" s="26" t="n">
        <v>0.0949</v>
      </c>
      <c r="R3296" s="25" t="n">
        <v>68</v>
      </c>
      <c r="S3296" s="21" t="n">
        <v>10</v>
      </c>
    </row>
    <row r="3297" customFormat="false" ht="15" hidden="false" customHeight="true" outlineLevel="0" collapsed="false">
      <c r="A3297" s="19" t="n">
        <v>46133</v>
      </c>
      <c r="B3297" s="1" t="s">
        <v>497</v>
      </c>
      <c r="C3297" s="1" t="s">
        <v>164</v>
      </c>
      <c r="D3297" s="1" t="n">
        <v>28</v>
      </c>
      <c r="E3297" s="1" t="s">
        <v>16</v>
      </c>
      <c r="F3297" s="1" t="s">
        <v>502</v>
      </c>
      <c r="G3297" s="1" t="s">
        <v>508</v>
      </c>
      <c r="H3297" s="20" t="n">
        <v>1850</v>
      </c>
      <c r="I3297" s="21" t="n">
        <v>18.56</v>
      </c>
      <c r="J3297" s="20" t="n">
        <f aca="false">H3297*I3297</f>
        <v>34336</v>
      </c>
      <c r="K3297" s="22" t="n">
        <v>1.48</v>
      </c>
      <c r="L3297" s="23" t="n">
        <f aca="false">H3297*K3297</f>
        <v>2738</v>
      </c>
      <c r="M3297" s="23" t="n">
        <v>2500</v>
      </c>
      <c r="N3297" s="24" t="n">
        <f aca="false">L3297-M3297</f>
        <v>238</v>
      </c>
      <c r="O3297" s="25" t="n">
        <f aca="false">IF(L3297&gt;=M3297,1,0)</f>
        <v>1</v>
      </c>
      <c r="P3297" s="26" t="n">
        <v>0.752</v>
      </c>
      <c r="Q3297" s="26" t="n">
        <v>0.0862</v>
      </c>
      <c r="R3297" s="25" t="n">
        <v>77</v>
      </c>
      <c r="S3297" s="21" t="n">
        <v>10</v>
      </c>
    </row>
    <row r="3298" customFormat="false" ht="15" hidden="false" customHeight="true" outlineLevel="0" collapsed="false">
      <c r="A3298" s="19" t="n">
        <v>46133</v>
      </c>
      <c r="B3298" s="1" t="s">
        <v>497</v>
      </c>
      <c r="C3298" s="1" t="s">
        <v>164</v>
      </c>
      <c r="D3298" s="1" t="n">
        <v>29</v>
      </c>
      <c r="E3298" s="1" t="s">
        <v>176</v>
      </c>
      <c r="F3298" s="1" t="s">
        <v>552</v>
      </c>
      <c r="G3298" s="1" t="s">
        <v>529</v>
      </c>
      <c r="H3298" s="20" t="n">
        <v>1550</v>
      </c>
      <c r="I3298" s="21" t="n">
        <v>22.02</v>
      </c>
      <c r="J3298" s="20" t="n">
        <f aca="false">H3298*I3298</f>
        <v>34131</v>
      </c>
      <c r="K3298" s="22" t="n">
        <v>1.5</v>
      </c>
      <c r="L3298" s="23" t="n">
        <f aca="false">H3298*K3298</f>
        <v>2325</v>
      </c>
      <c r="M3298" s="23" t="n">
        <v>2500</v>
      </c>
      <c r="N3298" s="24" t="n">
        <f aca="false">L3298-M3298</f>
        <v>-175</v>
      </c>
      <c r="O3298" s="25" t="n">
        <f aca="false">IF(L3298&gt;=M3298,1,0)</f>
        <v>0</v>
      </c>
      <c r="P3298" s="26" t="n">
        <v>0.7656</v>
      </c>
      <c r="Q3298" s="26" t="n">
        <v>0.1032</v>
      </c>
      <c r="R3298" s="25" t="n">
        <v>74</v>
      </c>
      <c r="S3298" s="21" t="n">
        <v>10</v>
      </c>
    </row>
    <row r="3299" customFormat="false" ht="15" hidden="false" customHeight="true" outlineLevel="0" collapsed="false">
      <c r="A3299" s="19" t="n">
        <v>46133</v>
      </c>
      <c r="B3299" s="1" t="s">
        <v>497</v>
      </c>
      <c r="C3299" s="1" t="s">
        <v>164</v>
      </c>
      <c r="D3299" s="1" t="n">
        <v>30</v>
      </c>
      <c r="E3299" s="1" t="s">
        <v>152</v>
      </c>
      <c r="F3299" s="1" t="s">
        <v>503</v>
      </c>
      <c r="G3299" s="1" t="s">
        <v>504</v>
      </c>
      <c r="H3299" s="20" t="n">
        <v>1500</v>
      </c>
      <c r="I3299" s="21" t="n">
        <v>22.51</v>
      </c>
      <c r="J3299" s="20" t="n">
        <f aca="false">H3299*I3299</f>
        <v>33765</v>
      </c>
      <c r="K3299" s="22" t="n">
        <v>1.5</v>
      </c>
      <c r="L3299" s="23" t="n">
        <f aca="false">H3299*K3299</f>
        <v>2250</v>
      </c>
      <c r="M3299" s="23" t="n">
        <v>2500</v>
      </c>
      <c r="N3299" s="24" t="n">
        <f aca="false">L3299-M3299</f>
        <v>-250</v>
      </c>
      <c r="O3299" s="25" t="n">
        <f aca="false">IF(L3299&gt;=M3299,1,0)</f>
        <v>0</v>
      </c>
      <c r="P3299" s="26" t="n">
        <v>0.728</v>
      </c>
      <c r="Q3299" s="26" t="n">
        <v>0.15</v>
      </c>
      <c r="R3299" s="25" t="n">
        <v>80</v>
      </c>
      <c r="S3299" s="21" t="n">
        <v>10</v>
      </c>
    </row>
    <row r="3300" customFormat="false" ht="15" hidden="false" customHeight="true" outlineLevel="0" collapsed="false">
      <c r="A3300" s="19" t="n">
        <v>46133</v>
      </c>
      <c r="B3300" s="1" t="s">
        <v>497</v>
      </c>
      <c r="C3300" s="1" t="s">
        <v>164</v>
      </c>
      <c r="D3300" s="1" t="n">
        <v>31</v>
      </c>
      <c r="E3300" s="1" t="s">
        <v>219</v>
      </c>
      <c r="F3300" s="1" t="s">
        <v>505</v>
      </c>
      <c r="G3300" s="1" t="s">
        <v>506</v>
      </c>
      <c r="H3300" s="20" t="n">
        <v>2600</v>
      </c>
      <c r="I3300" s="21" t="n">
        <v>10.96</v>
      </c>
      <c r="J3300" s="20" t="n">
        <f aca="false">H3300*I3300</f>
        <v>28496</v>
      </c>
      <c r="K3300" s="22" t="n">
        <v>1</v>
      </c>
      <c r="L3300" s="23" t="n">
        <f aca="false">H3300*K3300</f>
        <v>2600</v>
      </c>
      <c r="M3300" s="23" t="n">
        <v>2500</v>
      </c>
      <c r="N3300" s="24" t="n">
        <f aca="false">L3300-M3300</f>
        <v>100</v>
      </c>
      <c r="O3300" s="25" t="n">
        <f aca="false">IF(L3300&gt;=M3300,1,0)</f>
        <v>1</v>
      </c>
      <c r="P3300" s="26" t="n">
        <v>0.7456</v>
      </c>
      <c r="Q3300" s="26" t="n">
        <v>0.084</v>
      </c>
      <c r="R3300" s="25" t="n">
        <v>66</v>
      </c>
      <c r="S3300" s="21" t="n">
        <v>10</v>
      </c>
    </row>
    <row r="3301" customFormat="false" ht="15" hidden="false" customHeight="true" outlineLevel="0" collapsed="false">
      <c r="A3301" s="19" t="n">
        <v>46133</v>
      </c>
      <c r="B3301" s="1" t="s">
        <v>497</v>
      </c>
      <c r="C3301" s="1" t="s">
        <v>164</v>
      </c>
      <c r="D3301" s="1" t="n">
        <v>32</v>
      </c>
      <c r="E3301" s="1" t="s">
        <v>16</v>
      </c>
      <c r="F3301" s="1" t="s">
        <v>302</v>
      </c>
      <c r="G3301" s="1" t="s">
        <v>316</v>
      </c>
      <c r="H3301" s="20" t="n">
        <v>1800</v>
      </c>
      <c r="I3301" s="21" t="n">
        <v>17.95</v>
      </c>
      <c r="J3301" s="20" t="n">
        <f aca="false">H3301*I3301</f>
        <v>32310</v>
      </c>
      <c r="K3301" s="22" t="n">
        <v>1.83</v>
      </c>
      <c r="L3301" s="23" t="n">
        <f aca="false">H3301*K3301</f>
        <v>3294</v>
      </c>
      <c r="M3301" s="23" t="n">
        <v>2500</v>
      </c>
      <c r="N3301" s="24" t="n">
        <f aca="false">L3301-M3301</f>
        <v>794</v>
      </c>
      <c r="O3301" s="25" t="n">
        <f aca="false">IF(L3301&gt;=M3301,1,0)</f>
        <v>1</v>
      </c>
      <c r="P3301" s="26" t="n">
        <v>0.6886</v>
      </c>
      <c r="Q3301" s="26" t="n">
        <v>0.0836</v>
      </c>
      <c r="R3301" s="25" t="n">
        <v>78</v>
      </c>
      <c r="S3301" s="21" t="n">
        <v>10</v>
      </c>
    </row>
    <row r="3302" customFormat="false" ht="15" hidden="false" customHeight="true" outlineLevel="0" collapsed="false">
      <c r="A3302" s="19" t="n">
        <v>46133</v>
      </c>
      <c r="B3302" s="1" t="s">
        <v>497</v>
      </c>
      <c r="C3302" s="1" t="s">
        <v>190</v>
      </c>
      <c r="D3302" s="1" t="n">
        <v>33</v>
      </c>
      <c r="E3302" s="1" t="s">
        <v>530</v>
      </c>
      <c r="F3302" s="1" t="s">
        <v>559</v>
      </c>
      <c r="G3302" s="1" t="s">
        <v>532</v>
      </c>
      <c r="H3302" s="20" t="n">
        <v>850</v>
      </c>
      <c r="I3302" s="21" t="n">
        <v>21.54</v>
      </c>
      <c r="J3302" s="20" t="n">
        <f aca="false">H3302*I3302</f>
        <v>18309</v>
      </c>
      <c r="K3302" s="22" t="n">
        <v>2.5</v>
      </c>
      <c r="L3302" s="23" t="n">
        <f aca="false">H3302*K3302</f>
        <v>2125</v>
      </c>
      <c r="M3302" s="23" t="n">
        <v>2500</v>
      </c>
      <c r="N3302" s="24" t="n">
        <f aca="false">L3302-M3302</f>
        <v>-375</v>
      </c>
      <c r="O3302" s="25" t="n">
        <f aca="false">IF(L3302&gt;=M3302,1,0)</f>
        <v>0</v>
      </c>
      <c r="P3302" s="26" t="n">
        <v>0.395565749235474</v>
      </c>
      <c r="Q3302" s="26" t="n">
        <v>0.263081395348837</v>
      </c>
      <c r="R3302" s="25" t="n">
        <v>67</v>
      </c>
      <c r="S3302" s="21" t="n">
        <v>11.75</v>
      </c>
    </row>
    <row r="3303" customFormat="false" ht="15" hidden="false" customHeight="true" outlineLevel="0" collapsed="false">
      <c r="A3303" s="19" t="n">
        <v>46133</v>
      </c>
      <c r="B3303" s="1" t="s">
        <v>497</v>
      </c>
      <c r="C3303" s="1" t="s">
        <v>190</v>
      </c>
      <c r="D3303" s="1" t="n">
        <v>34</v>
      </c>
      <c r="E3303" s="1" t="s">
        <v>16</v>
      </c>
      <c r="F3303" s="1" t="s">
        <v>300</v>
      </c>
      <c r="G3303" s="1" t="s">
        <v>260</v>
      </c>
      <c r="H3303" s="20" t="n">
        <v>2450</v>
      </c>
      <c r="I3303" s="21" t="n">
        <v>16.66</v>
      </c>
      <c r="J3303" s="20" t="n">
        <f aca="false">H3303*I3303</f>
        <v>40817</v>
      </c>
      <c r="K3303" s="22" t="n">
        <v>1.4</v>
      </c>
      <c r="L3303" s="23" t="n">
        <f aca="false">H3303*K3303</f>
        <v>3430</v>
      </c>
      <c r="M3303" s="23" t="n">
        <v>2500</v>
      </c>
      <c r="N3303" s="24" t="n">
        <f aca="false">L3303-M3303</f>
        <v>930</v>
      </c>
      <c r="O3303" s="25" t="n">
        <f aca="false">IF(L3303&gt;=M3303,1,0)</f>
        <v>1</v>
      </c>
      <c r="P3303" s="26" t="n">
        <v>0.863772515685084</v>
      </c>
      <c r="Q3303" s="26" t="n">
        <v>0.0947503201024328</v>
      </c>
      <c r="R3303" s="25" t="n">
        <v>78</v>
      </c>
      <c r="S3303" s="21" t="n">
        <v>11.75</v>
      </c>
    </row>
    <row r="3304" customFormat="false" ht="15" hidden="false" customHeight="true" outlineLevel="0" collapsed="false">
      <c r="A3304" s="19" t="n">
        <v>46133</v>
      </c>
      <c r="B3304" s="1" t="s">
        <v>497</v>
      </c>
      <c r="C3304" s="1" t="s">
        <v>190</v>
      </c>
      <c r="D3304" s="1" t="n">
        <v>35</v>
      </c>
      <c r="E3304" s="1" t="s">
        <v>16</v>
      </c>
      <c r="F3304" s="1" t="s">
        <v>300</v>
      </c>
      <c r="G3304" s="1" t="s">
        <v>260</v>
      </c>
      <c r="H3304" s="20" t="n">
        <v>2150</v>
      </c>
      <c r="I3304" s="21" t="n">
        <v>17.42</v>
      </c>
      <c r="J3304" s="20" t="n">
        <f aca="false">H3304*I3304</f>
        <v>37453</v>
      </c>
      <c r="K3304" s="22" t="n">
        <v>1.4</v>
      </c>
      <c r="L3304" s="23" t="n">
        <f aca="false">H3304*K3304</f>
        <v>3010</v>
      </c>
      <c r="M3304" s="23" t="n">
        <v>2500</v>
      </c>
      <c r="N3304" s="24" t="n">
        <f aca="false">L3304-M3304</f>
        <v>510</v>
      </c>
      <c r="O3304" s="25" t="n">
        <f aca="false">IF(L3304&gt;=M3304,1,0)</f>
        <v>1</v>
      </c>
      <c r="P3304" s="26" t="n">
        <v>0.748236939366697</v>
      </c>
      <c r="Q3304" s="26" t="n">
        <v>0.119700748129676</v>
      </c>
      <c r="R3304" s="25" t="n">
        <v>75</v>
      </c>
      <c r="S3304" s="21" t="n">
        <v>11.75</v>
      </c>
    </row>
    <row r="3305" customFormat="false" ht="15" hidden="false" customHeight="true" outlineLevel="0" collapsed="false">
      <c r="A3305" s="19" t="n">
        <v>46133</v>
      </c>
      <c r="B3305" s="1" t="s">
        <v>497</v>
      </c>
      <c r="C3305" s="1" t="s">
        <v>190</v>
      </c>
      <c r="D3305" s="1" t="n">
        <v>36</v>
      </c>
      <c r="E3305" s="1" t="s">
        <v>16</v>
      </c>
      <c r="F3305" s="1" t="s">
        <v>300</v>
      </c>
      <c r="G3305" s="1" t="s">
        <v>260</v>
      </c>
      <c r="H3305" s="20" t="n">
        <v>2250</v>
      </c>
      <c r="I3305" s="21" t="n">
        <v>16.66</v>
      </c>
      <c r="J3305" s="20" t="n">
        <f aca="false">H3305*I3305</f>
        <v>37485</v>
      </c>
      <c r="K3305" s="22" t="n">
        <v>1.4</v>
      </c>
      <c r="L3305" s="23" t="n">
        <f aca="false">H3305*K3305</f>
        <v>3150</v>
      </c>
      <c r="M3305" s="23" t="n">
        <v>2500</v>
      </c>
      <c r="N3305" s="24" t="n">
        <f aca="false">L3305-M3305</f>
        <v>650</v>
      </c>
      <c r="O3305" s="25" t="n">
        <f aca="false">IF(L3305&gt;=M3305,1,0)</f>
        <v>1</v>
      </c>
      <c r="P3305" s="26" t="n">
        <v>0.805609284332689</v>
      </c>
      <c r="Q3305" s="26" t="n">
        <v>0.117848410757946</v>
      </c>
      <c r="R3305" s="25" t="n">
        <v>67</v>
      </c>
      <c r="S3305" s="21" t="n">
        <v>11.75</v>
      </c>
    </row>
    <row r="3306" customFormat="false" ht="15" hidden="false" customHeight="true" outlineLevel="0" collapsed="false">
      <c r="A3306" s="19" t="n">
        <v>46133</v>
      </c>
      <c r="B3306" s="1" t="s">
        <v>497</v>
      </c>
      <c r="C3306" s="1" t="s">
        <v>190</v>
      </c>
      <c r="D3306" s="1" t="n">
        <v>37</v>
      </c>
      <c r="E3306" s="1" t="s">
        <v>16</v>
      </c>
      <c r="F3306" s="1" t="s">
        <v>300</v>
      </c>
      <c r="G3306" s="1" t="s">
        <v>260</v>
      </c>
      <c r="H3306" s="20" t="n">
        <v>2450</v>
      </c>
      <c r="I3306" s="21" t="n">
        <v>16.66</v>
      </c>
      <c r="J3306" s="20" t="n">
        <f aca="false">H3306*I3306</f>
        <v>40817</v>
      </c>
      <c r="K3306" s="22" t="n">
        <v>1.4</v>
      </c>
      <c r="L3306" s="23" t="n">
        <f aca="false">H3306*K3306</f>
        <v>3430</v>
      </c>
      <c r="M3306" s="23" t="n">
        <v>2500</v>
      </c>
      <c r="N3306" s="24" t="n">
        <f aca="false">L3306-M3306</f>
        <v>930</v>
      </c>
      <c r="O3306" s="25" t="n">
        <f aca="false">IF(L3306&gt;=M3306,1,0)</f>
        <v>1</v>
      </c>
      <c r="P3306" s="26" t="n">
        <v>0.943200462160601</v>
      </c>
      <c r="Q3306" s="26" t="n">
        <v>0.0973963355834137</v>
      </c>
      <c r="R3306" s="25" t="n">
        <v>75</v>
      </c>
      <c r="S3306" s="21" t="n">
        <v>11.75</v>
      </c>
    </row>
    <row r="3307" customFormat="false" ht="15" hidden="false" customHeight="true" outlineLevel="0" collapsed="false">
      <c r="A3307" s="19" t="n">
        <v>46133</v>
      </c>
      <c r="B3307" s="1" t="s">
        <v>497</v>
      </c>
      <c r="C3307" s="1" t="s">
        <v>190</v>
      </c>
      <c r="D3307" s="1" t="n">
        <v>38</v>
      </c>
      <c r="E3307" s="1" t="s">
        <v>16</v>
      </c>
      <c r="F3307" s="1" t="s">
        <v>300</v>
      </c>
      <c r="G3307" s="1" t="s">
        <v>260</v>
      </c>
      <c r="H3307" s="20" t="n">
        <v>2550</v>
      </c>
      <c r="I3307" s="21" t="n">
        <v>16.66</v>
      </c>
      <c r="J3307" s="20" t="n">
        <f aca="false">H3307*I3307</f>
        <v>42483</v>
      </c>
      <c r="K3307" s="22" t="n">
        <v>1.4</v>
      </c>
      <c r="L3307" s="23" t="n">
        <f aca="false">H3307*K3307</f>
        <v>3570</v>
      </c>
      <c r="M3307" s="23" t="n">
        <v>2500</v>
      </c>
      <c r="N3307" s="24" t="n">
        <f aca="false">L3307-M3307</f>
        <v>1070</v>
      </c>
      <c r="O3307" s="25" t="n">
        <f aca="false">IF(L3307&gt;=M3307,1,0)</f>
        <v>1</v>
      </c>
      <c r="P3307" s="26" t="n">
        <v>0.886381322957199</v>
      </c>
      <c r="Q3307" s="26" t="n">
        <v>0.0936568752660707</v>
      </c>
      <c r="R3307" s="25" t="n">
        <v>82</v>
      </c>
      <c r="S3307" s="21" t="n">
        <v>11.75</v>
      </c>
    </row>
    <row r="3308" customFormat="false" ht="15" hidden="false" customHeight="true" outlineLevel="0" collapsed="false">
      <c r="A3308" s="19" t="n">
        <v>46134</v>
      </c>
      <c r="B3308" s="1" t="s">
        <v>497</v>
      </c>
      <c r="C3308" s="1" t="s">
        <v>138</v>
      </c>
      <c r="D3308" s="1" t="n">
        <v>1</v>
      </c>
      <c r="E3308" s="1" t="s">
        <v>13</v>
      </c>
      <c r="F3308" s="1" t="s">
        <v>200</v>
      </c>
      <c r="G3308" s="1" t="s">
        <v>149</v>
      </c>
      <c r="H3308" s="20" t="n">
        <v>1900</v>
      </c>
      <c r="I3308" s="21" t="n">
        <v>19.64</v>
      </c>
      <c r="J3308" s="20" t="n">
        <f aca="false">H3308*I3308</f>
        <v>37316</v>
      </c>
      <c r="K3308" s="22" t="n">
        <v>2.2</v>
      </c>
      <c r="L3308" s="23" t="n">
        <f aca="false">H3308*K3308</f>
        <v>4180</v>
      </c>
      <c r="M3308" s="23" t="n">
        <v>2500</v>
      </c>
      <c r="N3308" s="24" t="n">
        <f aca="false">L3308-M3308</f>
        <v>1680</v>
      </c>
      <c r="O3308" s="25" t="n">
        <f aca="false">IF(L3308&gt;=M3308,1,0)</f>
        <v>1</v>
      </c>
      <c r="P3308" s="26" t="n">
        <v>0.885944919278253</v>
      </c>
      <c r="Q3308" s="26" t="n">
        <v>0.111054508405502</v>
      </c>
      <c r="R3308" s="25" t="n">
        <v>73</v>
      </c>
      <c r="S3308" s="21" t="n">
        <v>10</v>
      </c>
    </row>
    <row r="3309" customFormat="false" ht="15" hidden="false" customHeight="true" outlineLevel="0" collapsed="false">
      <c r="A3309" s="19" t="n">
        <v>46134</v>
      </c>
      <c r="B3309" s="1" t="s">
        <v>497</v>
      </c>
      <c r="C3309" s="1" t="s">
        <v>138</v>
      </c>
      <c r="D3309" s="1" t="n">
        <v>2</v>
      </c>
      <c r="E3309" s="1" t="s">
        <v>10</v>
      </c>
      <c r="F3309" s="1" t="s">
        <v>560</v>
      </c>
      <c r="G3309" s="1" t="s">
        <v>561</v>
      </c>
      <c r="H3309" s="20" t="n">
        <v>900</v>
      </c>
      <c r="I3309" s="21" t="n">
        <v>20.88</v>
      </c>
      <c r="J3309" s="20" t="n">
        <f aca="false">H3309*I3309</f>
        <v>18792</v>
      </c>
      <c r="K3309" s="22" t="n">
        <v>2.2</v>
      </c>
      <c r="L3309" s="23" t="n">
        <f aca="false">H3309*K3309</f>
        <v>1980</v>
      </c>
      <c r="M3309" s="23" t="n">
        <v>2500</v>
      </c>
      <c r="N3309" s="24" t="n">
        <f aca="false">L3309-M3309</f>
        <v>-520</v>
      </c>
      <c r="O3309" s="25" t="n">
        <f aca="false">IF(L3309&gt;=M3309,1,0)</f>
        <v>0</v>
      </c>
      <c r="P3309" s="26" t="n">
        <v>0.45</v>
      </c>
      <c r="Q3309" s="26" t="n">
        <v>0.15531914893617</v>
      </c>
      <c r="R3309" s="25" t="n">
        <v>69</v>
      </c>
      <c r="S3309" s="21" t="n">
        <v>10</v>
      </c>
    </row>
    <row r="3310" customFormat="false" ht="15" hidden="false" customHeight="true" outlineLevel="0" collapsed="false">
      <c r="A3310" s="19" t="n">
        <v>46134</v>
      </c>
      <c r="B3310" s="1" t="s">
        <v>497</v>
      </c>
      <c r="C3310" s="1" t="s">
        <v>138</v>
      </c>
      <c r="D3310" s="1" t="n">
        <v>3</v>
      </c>
      <c r="E3310" s="1" t="s">
        <v>13</v>
      </c>
      <c r="F3310" s="1" t="s">
        <v>517</v>
      </c>
      <c r="G3310" s="1" t="s">
        <v>149</v>
      </c>
      <c r="H3310" s="20" t="n">
        <v>2500</v>
      </c>
      <c r="I3310" s="21" t="n">
        <v>12.5</v>
      </c>
      <c r="J3310" s="20" t="n">
        <f aca="false">H3310*I3310</f>
        <v>31250</v>
      </c>
      <c r="K3310" s="22" t="n">
        <v>1</v>
      </c>
      <c r="L3310" s="23" t="n">
        <f aca="false">H3310*K3310</f>
        <v>2500</v>
      </c>
      <c r="M3310" s="23" t="n">
        <v>2500</v>
      </c>
      <c r="N3310" s="24" t="n">
        <f aca="false">L3310-M3310</f>
        <v>0</v>
      </c>
      <c r="O3310" s="25" t="n">
        <f aca="false">IF(L3310&gt;=M3310,1,0)</f>
        <v>1</v>
      </c>
      <c r="P3310" s="26" t="n">
        <v>0.760340632603406</v>
      </c>
      <c r="Q3310" s="26" t="n">
        <v>0.0663026521060842</v>
      </c>
      <c r="R3310" s="25" t="n">
        <v>67</v>
      </c>
      <c r="S3310" s="21" t="n">
        <v>10</v>
      </c>
    </row>
    <row r="3311" customFormat="false" ht="15" hidden="false" customHeight="true" outlineLevel="0" collapsed="false">
      <c r="A3311" s="19" t="n">
        <v>46134</v>
      </c>
      <c r="B3311" s="1" t="s">
        <v>497</v>
      </c>
      <c r="C3311" s="1" t="s">
        <v>138</v>
      </c>
      <c r="D3311" s="1" t="n">
        <v>4</v>
      </c>
      <c r="E3311" s="1" t="s">
        <v>13</v>
      </c>
      <c r="F3311" s="1" t="s">
        <v>482</v>
      </c>
      <c r="G3311" s="1" t="s">
        <v>149</v>
      </c>
      <c r="H3311" s="20" t="n">
        <v>2500</v>
      </c>
      <c r="I3311" s="21" t="n">
        <v>12.91</v>
      </c>
      <c r="J3311" s="20" t="n">
        <f aca="false">H3311*I3311</f>
        <v>32275</v>
      </c>
      <c r="K3311" s="22" t="n">
        <v>1</v>
      </c>
      <c r="L3311" s="23" t="n">
        <f aca="false">H3311*K3311</f>
        <v>2500</v>
      </c>
      <c r="M3311" s="23" t="n">
        <v>2500</v>
      </c>
      <c r="N3311" s="24" t="n">
        <f aca="false">L3311-M3311</f>
        <v>0</v>
      </c>
      <c r="O3311" s="25" t="n">
        <f aca="false">IF(L3311&gt;=M3311,1,0)</f>
        <v>1</v>
      </c>
      <c r="P3311" s="26" t="n">
        <v>0.80047123015873</v>
      </c>
      <c r="Q3311" s="26" t="n">
        <v>0.0843091334894614</v>
      </c>
      <c r="R3311" s="25" t="n">
        <v>68</v>
      </c>
      <c r="S3311" s="21" t="n">
        <v>10</v>
      </c>
    </row>
    <row r="3312" customFormat="false" ht="15" hidden="false" customHeight="true" outlineLevel="0" collapsed="false">
      <c r="A3312" s="19" t="n">
        <v>46134</v>
      </c>
      <c r="B3312" s="1" t="s">
        <v>497</v>
      </c>
      <c r="C3312" s="1" t="s">
        <v>138</v>
      </c>
      <c r="D3312" s="1" t="n">
        <v>5</v>
      </c>
      <c r="E3312" s="1" t="s">
        <v>13</v>
      </c>
      <c r="F3312" s="1" t="s">
        <v>289</v>
      </c>
      <c r="G3312" s="1" t="s">
        <v>149</v>
      </c>
      <c r="H3312" s="20" t="n">
        <v>1600</v>
      </c>
      <c r="I3312" s="21" t="n">
        <v>17.91</v>
      </c>
      <c r="J3312" s="20" t="n">
        <f aca="false">H3312*I3312</f>
        <v>28656</v>
      </c>
      <c r="K3312" s="22" t="n">
        <v>2.2</v>
      </c>
      <c r="L3312" s="23" t="n">
        <f aca="false">H3312*K3312</f>
        <v>3520</v>
      </c>
      <c r="M3312" s="23" t="n">
        <v>2500</v>
      </c>
      <c r="N3312" s="24" t="n">
        <f aca="false">L3312-M3312</f>
        <v>1020</v>
      </c>
      <c r="O3312" s="25" t="n">
        <f aca="false">IF(L3312&gt;=M3312,1,0)</f>
        <v>1</v>
      </c>
      <c r="P3312" s="26" t="n">
        <v>0.660580912863071</v>
      </c>
      <c r="Q3312" s="26" t="n">
        <v>0.119277108433735</v>
      </c>
      <c r="R3312" s="25" t="n">
        <v>74</v>
      </c>
      <c r="S3312" s="21" t="n">
        <v>10</v>
      </c>
    </row>
    <row r="3313" customFormat="false" ht="15" hidden="false" customHeight="true" outlineLevel="0" collapsed="false">
      <c r="A3313" s="19" t="n">
        <v>46134</v>
      </c>
      <c r="B3313" s="1" t="s">
        <v>497</v>
      </c>
      <c r="C3313" s="1" t="s">
        <v>138</v>
      </c>
      <c r="D3313" s="1" t="n">
        <v>6</v>
      </c>
      <c r="E3313" s="1" t="s">
        <v>13</v>
      </c>
      <c r="F3313" s="1" t="s">
        <v>235</v>
      </c>
      <c r="G3313" s="1" t="s">
        <v>149</v>
      </c>
      <c r="H3313" s="20" t="n">
        <v>1950</v>
      </c>
      <c r="I3313" s="21" t="n">
        <v>19.64</v>
      </c>
      <c r="J3313" s="20" t="n">
        <f aca="false">H3313*I3313</f>
        <v>38298</v>
      </c>
      <c r="K3313" s="22" t="n">
        <v>2.2</v>
      </c>
      <c r="L3313" s="23" t="n">
        <f aca="false">H3313*K3313</f>
        <v>4290</v>
      </c>
      <c r="M3313" s="23" t="n">
        <v>2500</v>
      </c>
      <c r="N3313" s="24" t="n">
        <f aca="false">L3313-M3313</f>
        <v>1790</v>
      </c>
      <c r="O3313" s="25" t="n">
        <f aca="false">IF(L3313&gt;=M3313,1,0)</f>
        <v>1</v>
      </c>
      <c r="P3313" s="26" t="n">
        <v>0.905390070921986</v>
      </c>
      <c r="Q3313" s="26" t="n">
        <v>0.123076923076923</v>
      </c>
      <c r="R3313" s="25" t="n">
        <v>72</v>
      </c>
      <c r="S3313" s="21" t="n">
        <v>10</v>
      </c>
    </row>
    <row r="3314" customFormat="false" ht="15" hidden="false" customHeight="true" outlineLevel="0" collapsed="false">
      <c r="A3314" s="19" t="n">
        <v>46134</v>
      </c>
      <c r="B3314" s="1" t="s">
        <v>497</v>
      </c>
      <c r="C3314" s="1" t="s">
        <v>138</v>
      </c>
      <c r="D3314" s="1" t="n">
        <v>7</v>
      </c>
      <c r="E3314" s="1" t="s">
        <v>13</v>
      </c>
      <c r="F3314" s="1" t="s">
        <v>151</v>
      </c>
      <c r="G3314" s="1" t="s">
        <v>149</v>
      </c>
      <c r="H3314" s="20" t="n">
        <v>1450</v>
      </c>
      <c r="I3314" s="21" t="n">
        <v>22.28</v>
      </c>
      <c r="J3314" s="20" t="n">
        <f aca="false">H3314*I3314</f>
        <v>32306</v>
      </c>
      <c r="K3314" s="22" t="n">
        <v>2.2</v>
      </c>
      <c r="L3314" s="23" t="n">
        <f aca="false">H3314*K3314</f>
        <v>3190</v>
      </c>
      <c r="M3314" s="23" t="n">
        <v>2500</v>
      </c>
      <c r="N3314" s="24" t="n">
        <f aca="false">L3314-M3314</f>
        <v>690.000000000001</v>
      </c>
      <c r="O3314" s="25" t="n">
        <f aca="false">IF(L3314&gt;=M3314,1,0)</f>
        <v>1</v>
      </c>
      <c r="P3314" s="26" t="n">
        <v>0.742666666666667</v>
      </c>
      <c r="Q3314" s="26" t="n">
        <v>0.142762284196547</v>
      </c>
      <c r="R3314" s="25" t="n">
        <v>74</v>
      </c>
      <c r="S3314" s="21" t="n">
        <v>10</v>
      </c>
    </row>
    <row r="3315" customFormat="false" ht="15" hidden="false" customHeight="true" outlineLevel="0" collapsed="false">
      <c r="A3315" s="19" t="n">
        <v>46134</v>
      </c>
      <c r="B3315" s="1" t="s">
        <v>497</v>
      </c>
      <c r="C3315" s="1" t="s">
        <v>138</v>
      </c>
      <c r="D3315" s="1" t="n">
        <v>8</v>
      </c>
      <c r="E3315" s="1" t="s">
        <v>13</v>
      </c>
      <c r="F3315" s="1" t="s">
        <v>472</v>
      </c>
      <c r="G3315" s="1" t="s">
        <v>149</v>
      </c>
      <c r="H3315" s="20" t="n">
        <v>1650</v>
      </c>
      <c r="I3315" s="21" t="n">
        <v>21.71</v>
      </c>
      <c r="J3315" s="20" t="n">
        <f aca="false">H3315*I3315</f>
        <v>35821.5</v>
      </c>
      <c r="K3315" s="22" t="n">
        <v>1.5</v>
      </c>
      <c r="L3315" s="23" t="n">
        <f aca="false">H3315*K3315</f>
        <v>2475</v>
      </c>
      <c r="M3315" s="23" t="n">
        <v>2500</v>
      </c>
      <c r="N3315" s="24" t="n">
        <f aca="false">L3315-M3315</f>
        <v>-25</v>
      </c>
      <c r="O3315" s="25" t="n">
        <f aca="false">IF(L3315&gt;=M3315,1,0)</f>
        <v>0</v>
      </c>
      <c r="P3315" s="26" t="n">
        <v>0.859028776978417</v>
      </c>
      <c r="Q3315" s="26" t="n">
        <v>0.121908127208481</v>
      </c>
      <c r="R3315" s="25" t="n">
        <v>75</v>
      </c>
      <c r="S3315" s="21" t="n">
        <v>10</v>
      </c>
    </row>
    <row r="3316" customFormat="false" ht="15" hidden="false" customHeight="true" outlineLevel="0" collapsed="false">
      <c r="A3316" s="19" t="n">
        <v>46134</v>
      </c>
      <c r="B3316" s="1" t="s">
        <v>497</v>
      </c>
      <c r="C3316" s="1" t="s">
        <v>138</v>
      </c>
      <c r="D3316" s="1" t="n">
        <v>9</v>
      </c>
      <c r="E3316" s="1" t="s">
        <v>16</v>
      </c>
      <c r="F3316" s="1" t="s">
        <v>302</v>
      </c>
      <c r="G3316" s="1" t="s">
        <v>316</v>
      </c>
      <c r="H3316" s="20" t="n">
        <v>1800</v>
      </c>
      <c r="I3316" s="21" t="n">
        <v>17.95</v>
      </c>
      <c r="J3316" s="20" t="n">
        <f aca="false">H3316*I3316</f>
        <v>32310</v>
      </c>
      <c r="K3316" s="22" t="n">
        <v>1.83</v>
      </c>
      <c r="L3316" s="23" t="n">
        <f aca="false">H3316*K3316</f>
        <v>3294</v>
      </c>
      <c r="M3316" s="23" t="n">
        <v>2500</v>
      </c>
      <c r="N3316" s="24" t="n">
        <f aca="false">L3316-M3316</f>
        <v>794</v>
      </c>
      <c r="O3316" s="25" t="n">
        <f aca="false">IF(L3316&gt;=M3316,1,0)</f>
        <v>1</v>
      </c>
      <c r="P3316" s="26" t="n">
        <v>0.740715268225585</v>
      </c>
      <c r="Q3316" s="26" t="n">
        <v>0.111111111111111</v>
      </c>
      <c r="R3316" s="25" t="n">
        <v>70</v>
      </c>
      <c r="S3316" s="21" t="n">
        <v>10</v>
      </c>
    </row>
    <row r="3317" customFormat="false" ht="15" hidden="false" customHeight="true" outlineLevel="0" collapsed="false">
      <c r="A3317" s="19" t="n">
        <v>46134</v>
      </c>
      <c r="B3317" s="1" t="s">
        <v>497</v>
      </c>
      <c r="C3317" s="1" t="s">
        <v>138</v>
      </c>
      <c r="D3317" s="1" t="n">
        <v>10</v>
      </c>
      <c r="E3317" s="1" t="s">
        <v>16</v>
      </c>
      <c r="F3317" s="1" t="s">
        <v>502</v>
      </c>
      <c r="G3317" s="1" t="s">
        <v>508</v>
      </c>
      <c r="H3317" s="20" t="n">
        <v>1400</v>
      </c>
      <c r="I3317" s="21" t="n">
        <v>18.56</v>
      </c>
      <c r="J3317" s="20" t="n">
        <f aca="false">H3317*I3317</f>
        <v>25984</v>
      </c>
      <c r="K3317" s="22" t="n">
        <v>1.48</v>
      </c>
      <c r="L3317" s="23" t="n">
        <f aca="false">H3317*K3317</f>
        <v>2072</v>
      </c>
      <c r="M3317" s="23" t="n">
        <v>2500</v>
      </c>
      <c r="N3317" s="24" t="n">
        <f aca="false">L3317-M3317</f>
        <v>-428</v>
      </c>
      <c r="O3317" s="25" t="n">
        <f aca="false">IF(L3317&gt;=M3317,1,0)</f>
        <v>0</v>
      </c>
      <c r="P3317" s="26" t="n">
        <v>0.553086419753086</v>
      </c>
      <c r="Q3317" s="26" t="n">
        <v>0.113333333333333</v>
      </c>
      <c r="R3317" s="25" t="n">
        <v>74</v>
      </c>
      <c r="S3317" s="21" t="n">
        <v>10</v>
      </c>
    </row>
    <row r="3318" customFormat="false" ht="15" hidden="false" customHeight="true" outlineLevel="0" collapsed="false">
      <c r="A3318" s="19" t="n">
        <v>46134</v>
      </c>
      <c r="B3318" s="1" t="s">
        <v>497</v>
      </c>
      <c r="C3318" s="1" t="s">
        <v>138</v>
      </c>
      <c r="D3318" s="1" t="n">
        <v>11</v>
      </c>
      <c r="E3318" s="1" t="s">
        <v>10</v>
      </c>
      <c r="F3318" s="1" t="s">
        <v>535</v>
      </c>
      <c r="G3318" s="1" t="s">
        <v>536</v>
      </c>
      <c r="H3318" s="20" t="n">
        <v>2450</v>
      </c>
      <c r="I3318" s="21" t="n">
        <v>16.32</v>
      </c>
      <c r="J3318" s="20" t="n">
        <f aca="false">H3318*I3318</f>
        <v>39984</v>
      </c>
      <c r="K3318" s="22" t="n">
        <v>1.61</v>
      </c>
      <c r="L3318" s="23" t="n">
        <f aca="false">H3318*K3318</f>
        <v>3944.5</v>
      </c>
      <c r="M3318" s="23" t="n">
        <v>2500</v>
      </c>
      <c r="N3318" s="24" t="n">
        <f aca="false">L3318-M3318</f>
        <v>1444.5</v>
      </c>
      <c r="O3318" s="25" t="n">
        <f aca="false">IF(L3318&gt;=M3318,1,0)</f>
        <v>1</v>
      </c>
      <c r="P3318" s="26" t="n">
        <v>0.853265044814341</v>
      </c>
      <c r="Q3318" s="26" t="n">
        <v>0.151873767258383</v>
      </c>
      <c r="R3318" s="25" t="n">
        <v>76</v>
      </c>
      <c r="S3318" s="21" t="n">
        <v>10</v>
      </c>
    </row>
    <row r="3319" customFormat="false" ht="15" hidden="false" customHeight="true" outlineLevel="0" collapsed="false">
      <c r="A3319" s="19" t="n">
        <v>46134</v>
      </c>
      <c r="B3319" s="1" t="s">
        <v>497</v>
      </c>
      <c r="C3319" s="1" t="s">
        <v>138</v>
      </c>
      <c r="D3319" s="1" t="n">
        <v>12</v>
      </c>
      <c r="E3319" s="1" t="s">
        <v>10</v>
      </c>
      <c r="F3319" s="1" t="s">
        <v>158</v>
      </c>
      <c r="G3319" s="1" t="s">
        <v>537</v>
      </c>
      <c r="H3319" s="20" t="n">
        <v>2500</v>
      </c>
      <c r="I3319" s="21" t="n">
        <v>16.91</v>
      </c>
      <c r="J3319" s="20" t="n">
        <f aca="false">H3319*I3319</f>
        <v>42275</v>
      </c>
      <c r="K3319" s="22" t="n">
        <v>1.52</v>
      </c>
      <c r="L3319" s="23" t="n">
        <f aca="false">H3319*K3319</f>
        <v>3800</v>
      </c>
      <c r="M3319" s="23" t="n">
        <v>2500</v>
      </c>
      <c r="N3319" s="24" t="n">
        <f aca="false">L3319-M3319</f>
        <v>1300</v>
      </c>
      <c r="O3319" s="25" t="n">
        <f aca="false">IF(L3319&gt;=M3319,1,0)</f>
        <v>1</v>
      </c>
      <c r="P3319" s="26" t="n">
        <v>0.939444444444445</v>
      </c>
      <c r="Q3319" s="26" t="n">
        <v>0.104208416833667</v>
      </c>
      <c r="R3319" s="25" t="n">
        <v>75</v>
      </c>
      <c r="S3319" s="21" t="n">
        <v>10</v>
      </c>
    </row>
    <row r="3320" customFormat="false" ht="15" hidden="false" customHeight="true" outlineLevel="0" collapsed="false">
      <c r="A3320" s="19" t="n">
        <v>46134</v>
      </c>
      <c r="B3320" s="1" t="s">
        <v>497</v>
      </c>
      <c r="C3320" s="1" t="s">
        <v>138</v>
      </c>
      <c r="D3320" s="1" t="n">
        <v>13</v>
      </c>
      <c r="E3320" s="1" t="s">
        <v>10</v>
      </c>
      <c r="F3320" s="1" t="s">
        <v>160</v>
      </c>
      <c r="G3320" s="1" t="s">
        <v>161</v>
      </c>
      <c r="H3320" s="20" t="n">
        <v>1600</v>
      </c>
      <c r="I3320" s="21" t="n">
        <v>21.64</v>
      </c>
      <c r="J3320" s="20" t="n">
        <f aca="false">H3320*I3320</f>
        <v>34624</v>
      </c>
      <c r="K3320" s="22" t="n">
        <v>1.83</v>
      </c>
      <c r="L3320" s="23" t="n">
        <f aca="false">H3320*K3320</f>
        <v>2928</v>
      </c>
      <c r="M3320" s="23" t="n">
        <v>2500</v>
      </c>
      <c r="N3320" s="24" t="n">
        <f aca="false">L3320-M3320</f>
        <v>428</v>
      </c>
      <c r="O3320" s="25" t="n">
        <f aca="false">IF(L3320&gt;=M3320,1,0)</f>
        <v>1</v>
      </c>
      <c r="P3320" s="26" t="n">
        <v>0.774586129753915</v>
      </c>
      <c r="Q3320" s="26" t="n">
        <v>0.117977528089888</v>
      </c>
      <c r="R3320" s="25" t="n">
        <v>76</v>
      </c>
      <c r="S3320" s="21" t="n">
        <v>10</v>
      </c>
    </row>
    <row r="3321" customFormat="false" ht="15" hidden="false" customHeight="true" outlineLevel="0" collapsed="false">
      <c r="A3321" s="19" t="n">
        <v>46134</v>
      </c>
      <c r="B3321" s="1" t="s">
        <v>497</v>
      </c>
      <c r="C3321" s="1" t="s">
        <v>138</v>
      </c>
      <c r="D3321" s="1" t="n">
        <v>14</v>
      </c>
      <c r="E3321" s="1" t="s">
        <v>16</v>
      </c>
      <c r="F3321" s="1" t="s">
        <v>302</v>
      </c>
      <c r="G3321" s="1" t="s">
        <v>316</v>
      </c>
      <c r="H3321" s="20" t="n">
        <v>1800</v>
      </c>
      <c r="I3321" s="21" t="n">
        <v>17.95</v>
      </c>
      <c r="J3321" s="20" t="n">
        <f aca="false">H3321*I3321</f>
        <v>32310</v>
      </c>
      <c r="K3321" s="22" t="n">
        <v>1.83</v>
      </c>
      <c r="L3321" s="23" t="n">
        <f aca="false">H3321*K3321</f>
        <v>3294</v>
      </c>
      <c r="M3321" s="23" t="n">
        <v>2500</v>
      </c>
      <c r="N3321" s="24" t="n">
        <f aca="false">L3321-M3321</f>
        <v>794</v>
      </c>
      <c r="O3321" s="25" t="n">
        <f aca="false">IF(L3321&gt;=M3321,1,0)</f>
        <v>1</v>
      </c>
      <c r="P3321" s="26" t="n">
        <v>0.704842931937173</v>
      </c>
      <c r="Q3321" s="26" t="n">
        <v>0.147058823529412</v>
      </c>
      <c r="R3321" s="25" t="n">
        <v>73</v>
      </c>
      <c r="S3321" s="21" t="n">
        <v>10</v>
      </c>
    </row>
    <row r="3322" customFormat="false" ht="15" hidden="false" customHeight="true" outlineLevel="0" collapsed="false">
      <c r="A3322" s="19" t="n">
        <v>46134</v>
      </c>
      <c r="B3322" s="1" t="s">
        <v>497</v>
      </c>
      <c r="C3322" s="1" t="s">
        <v>138</v>
      </c>
      <c r="D3322" s="1" t="n">
        <v>15</v>
      </c>
      <c r="E3322" s="1" t="s">
        <v>16</v>
      </c>
      <c r="F3322" s="1" t="s">
        <v>302</v>
      </c>
      <c r="G3322" s="1" t="s">
        <v>316</v>
      </c>
      <c r="H3322" s="20" t="n">
        <v>1860</v>
      </c>
      <c r="I3322" s="21" t="n">
        <v>17.95</v>
      </c>
      <c r="J3322" s="20" t="n">
        <f aca="false">H3322*I3322</f>
        <v>33387</v>
      </c>
      <c r="K3322" s="22" t="n">
        <v>1.83</v>
      </c>
      <c r="L3322" s="23" t="n">
        <f aca="false">H3322*K3322</f>
        <v>3403.8</v>
      </c>
      <c r="M3322" s="23" t="n">
        <v>2500</v>
      </c>
      <c r="N3322" s="24" t="n">
        <f aca="false">L3322-M3322</f>
        <v>903.8</v>
      </c>
      <c r="O3322" s="25" t="n">
        <f aca="false">IF(L3322&gt;=M3322,1,0)</f>
        <v>1</v>
      </c>
      <c r="P3322" s="26" t="n">
        <v>0.703476611883692</v>
      </c>
      <c r="Q3322" s="26" t="n">
        <v>0.148007590132827</v>
      </c>
      <c r="R3322" s="25" t="n">
        <v>75</v>
      </c>
      <c r="S3322" s="21" t="n">
        <v>10</v>
      </c>
    </row>
    <row r="3323" customFormat="false" ht="15" hidden="false" customHeight="true" outlineLevel="0" collapsed="false">
      <c r="A3323" s="19" t="n">
        <v>46134</v>
      </c>
      <c r="B3323" s="1" t="s">
        <v>497</v>
      </c>
      <c r="C3323" s="1" t="s">
        <v>138</v>
      </c>
      <c r="D3323" s="1" t="n">
        <v>16</v>
      </c>
      <c r="E3323" s="1" t="s">
        <v>10</v>
      </c>
      <c r="F3323" s="1" t="s">
        <v>158</v>
      </c>
      <c r="G3323" s="1" t="s">
        <v>537</v>
      </c>
      <c r="H3323" s="20" t="n">
        <v>2400</v>
      </c>
      <c r="I3323" s="21" t="n">
        <v>16.91</v>
      </c>
      <c r="J3323" s="20" t="n">
        <f aca="false">H3323*I3323</f>
        <v>40584</v>
      </c>
      <c r="K3323" s="22" t="n">
        <v>1.52</v>
      </c>
      <c r="L3323" s="23" t="n">
        <f aca="false">H3323*K3323</f>
        <v>3648</v>
      </c>
      <c r="M3323" s="23" t="n">
        <v>2500</v>
      </c>
      <c r="N3323" s="24" t="n">
        <f aca="false">L3323-M3323</f>
        <v>1148</v>
      </c>
      <c r="O3323" s="25" t="n">
        <f aca="false">IF(L3323&gt;=M3323,1,0)</f>
        <v>1</v>
      </c>
      <c r="P3323" s="26" t="n">
        <v>0.932965517241379</v>
      </c>
      <c r="Q3323" s="26" t="n">
        <v>0.104174950298211</v>
      </c>
      <c r="R3323" s="25" t="n">
        <v>72</v>
      </c>
      <c r="S3323" s="21" t="n">
        <v>10</v>
      </c>
    </row>
    <row r="3324" customFormat="false" ht="15" hidden="false" customHeight="true" outlineLevel="0" collapsed="false">
      <c r="A3324" s="19" t="n">
        <v>46134</v>
      </c>
      <c r="B3324" s="1" t="s">
        <v>497</v>
      </c>
      <c r="C3324" s="1" t="s">
        <v>164</v>
      </c>
      <c r="D3324" s="1" t="n">
        <v>17</v>
      </c>
      <c r="E3324" s="1" t="s">
        <v>152</v>
      </c>
      <c r="F3324" s="1" t="s">
        <v>503</v>
      </c>
      <c r="G3324" s="1" t="s">
        <v>504</v>
      </c>
      <c r="H3324" s="20" t="n">
        <v>800</v>
      </c>
      <c r="I3324" s="21" t="n">
        <v>22.51</v>
      </c>
      <c r="J3324" s="20" t="n">
        <f aca="false">H3324*I3324</f>
        <v>18008</v>
      </c>
      <c r="K3324" s="22" t="n">
        <v>1.5</v>
      </c>
      <c r="L3324" s="23" t="n">
        <f aca="false">H3324*K3324</f>
        <v>1200</v>
      </c>
      <c r="M3324" s="23" t="n">
        <v>2500</v>
      </c>
      <c r="N3324" s="24" t="n">
        <f aca="false">L3324-M3324</f>
        <v>-1300</v>
      </c>
      <c r="O3324" s="25" t="n">
        <f aca="false">IF(L3324&gt;=M3324,1,0)</f>
        <v>0</v>
      </c>
      <c r="P3324" s="26" t="n">
        <v>0.4192</v>
      </c>
      <c r="Q3324" s="26" t="n">
        <v>0.0717</v>
      </c>
      <c r="R3324" s="25" t="n">
        <v>72</v>
      </c>
      <c r="S3324" s="21" t="n">
        <v>10</v>
      </c>
    </row>
    <row r="3325" customFormat="false" ht="15" hidden="false" customHeight="true" outlineLevel="0" collapsed="false">
      <c r="A3325" s="19" t="n">
        <v>46134</v>
      </c>
      <c r="B3325" s="1" t="s">
        <v>497</v>
      </c>
      <c r="C3325" s="1" t="s">
        <v>164</v>
      </c>
      <c r="D3325" s="1" t="n">
        <v>18</v>
      </c>
      <c r="E3325" s="1" t="s">
        <v>522</v>
      </c>
      <c r="F3325" s="1" t="s">
        <v>523</v>
      </c>
      <c r="G3325" s="1" t="s">
        <v>527</v>
      </c>
      <c r="H3325" s="20" t="n">
        <v>2900</v>
      </c>
      <c r="I3325" s="21" t="n">
        <v>13.28</v>
      </c>
      <c r="J3325" s="20" t="n">
        <f aca="false">H3325*I3325</f>
        <v>38512</v>
      </c>
      <c r="K3325" s="22" t="n">
        <v>0.95</v>
      </c>
      <c r="L3325" s="23" t="n">
        <f aca="false">H3325*K3325</f>
        <v>2755</v>
      </c>
      <c r="M3325" s="23" t="n">
        <v>2500</v>
      </c>
      <c r="N3325" s="24" t="n">
        <f aca="false">L3325-M3325</f>
        <v>255</v>
      </c>
      <c r="O3325" s="25" t="n">
        <f aca="false">IF(L3325&gt;=M3325,1,0)</f>
        <v>1</v>
      </c>
      <c r="P3325" s="26" t="n">
        <v>0.7446</v>
      </c>
      <c r="Q3325" s="26" t="n">
        <v>0.1174</v>
      </c>
      <c r="R3325" s="25" t="n">
        <v>81</v>
      </c>
      <c r="S3325" s="21" t="n">
        <v>10</v>
      </c>
    </row>
    <row r="3326" customFormat="false" ht="15" hidden="false" customHeight="true" outlineLevel="0" collapsed="false">
      <c r="A3326" s="19" t="n">
        <v>46134</v>
      </c>
      <c r="B3326" s="1" t="s">
        <v>497</v>
      </c>
      <c r="C3326" s="1" t="s">
        <v>164</v>
      </c>
      <c r="D3326" s="1" t="n">
        <v>19</v>
      </c>
      <c r="E3326" s="1" t="s">
        <v>461</v>
      </c>
      <c r="F3326" s="1" t="s">
        <v>562</v>
      </c>
      <c r="G3326" s="1" t="s">
        <v>563</v>
      </c>
      <c r="H3326" s="20" t="n">
        <v>1200</v>
      </c>
      <c r="I3326" s="21" t="n">
        <v>19.7</v>
      </c>
      <c r="J3326" s="20" t="n">
        <f aca="false">H3326*I3326</f>
        <v>23640</v>
      </c>
      <c r="K3326" s="22" t="n">
        <v>1.5</v>
      </c>
      <c r="L3326" s="23" t="n">
        <f aca="false">H3326*K3326</f>
        <v>1800</v>
      </c>
      <c r="M3326" s="23" t="n">
        <v>2500</v>
      </c>
      <c r="N3326" s="24" t="n">
        <f aca="false">L3326-M3326</f>
        <v>-700</v>
      </c>
      <c r="O3326" s="25" t="n">
        <f aca="false">IF(L3326&gt;=M3326,1,0)</f>
        <v>0</v>
      </c>
      <c r="P3326" s="26" t="n">
        <v>0.4624</v>
      </c>
      <c r="Q3326" s="26" t="n">
        <v>0.1417</v>
      </c>
      <c r="R3326" s="25" t="n">
        <v>76</v>
      </c>
      <c r="S3326" s="21" t="n">
        <v>12</v>
      </c>
    </row>
    <row r="3327" customFormat="false" ht="15" hidden="false" customHeight="true" outlineLevel="0" collapsed="false">
      <c r="A3327" s="19" t="n">
        <v>46134</v>
      </c>
      <c r="B3327" s="1" t="s">
        <v>497</v>
      </c>
      <c r="C3327" s="1" t="s">
        <v>164</v>
      </c>
      <c r="D3327" s="1" t="n">
        <v>20</v>
      </c>
      <c r="E3327" s="1" t="s">
        <v>461</v>
      </c>
      <c r="F3327" s="1" t="s">
        <v>539</v>
      </c>
      <c r="G3327" s="1" t="s">
        <v>540</v>
      </c>
      <c r="H3327" s="20" t="n">
        <v>1800</v>
      </c>
      <c r="I3327" s="21" t="n">
        <v>19.62</v>
      </c>
      <c r="J3327" s="20" t="n">
        <f aca="false">H3327*I3327</f>
        <v>35316</v>
      </c>
      <c r="K3327" s="22" t="n">
        <v>1.6</v>
      </c>
      <c r="L3327" s="23" t="n">
        <f aca="false">H3327*K3327</f>
        <v>2880</v>
      </c>
      <c r="M3327" s="23" t="n">
        <v>2500</v>
      </c>
      <c r="N3327" s="24" t="n">
        <f aca="false">L3327-M3327</f>
        <v>380</v>
      </c>
      <c r="O3327" s="25" t="n">
        <f aca="false">IF(L3327&gt;=M3327,1,0)</f>
        <v>1</v>
      </c>
      <c r="P3327" s="26" t="n">
        <v>0.6949</v>
      </c>
      <c r="Q3327" s="26" t="n">
        <v>0.0767</v>
      </c>
      <c r="R3327" s="25" t="n">
        <v>77</v>
      </c>
      <c r="S3327" s="21" t="n">
        <v>10</v>
      </c>
    </row>
    <row r="3328" customFormat="false" ht="15" hidden="false" customHeight="true" outlineLevel="0" collapsed="false">
      <c r="A3328" s="19" t="n">
        <v>46134</v>
      </c>
      <c r="B3328" s="1" t="s">
        <v>497</v>
      </c>
      <c r="C3328" s="1" t="s">
        <v>164</v>
      </c>
      <c r="D3328" s="1" t="n">
        <v>21</v>
      </c>
      <c r="E3328" s="1" t="s">
        <v>16</v>
      </c>
      <c r="F3328" s="1" t="s">
        <v>502</v>
      </c>
      <c r="G3328" s="1" t="s">
        <v>508</v>
      </c>
      <c r="H3328" s="20" t="n">
        <v>1620</v>
      </c>
      <c r="I3328" s="21" t="n">
        <v>18.56</v>
      </c>
      <c r="J3328" s="20" t="n">
        <f aca="false">H3328*I3328</f>
        <v>30067.2</v>
      </c>
      <c r="K3328" s="22" t="n">
        <v>1.48</v>
      </c>
      <c r="L3328" s="23" t="n">
        <f aca="false">H3328*K3328</f>
        <v>2397.6</v>
      </c>
      <c r="M3328" s="23" t="n">
        <v>2500</v>
      </c>
      <c r="N3328" s="24" t="n">
        <f aca="false">L3328-M3328</f>
        <v>-102.4</v>
      </c>
      <c r="O3328" s="25" t="n">
        <f aca="false">IF(L3328&gt;=M3328,1,0)</f>
        <v>0</v>
      </c>
      <c r="P3328" s="26" t="n">
        <v>0.6343</v>
      </c>
      <c r="Q3328" s="26" t="n">
        <v>0.0971</v>
      </c>
      <c r="R3328" s="25" t="n">
        <v>77</v>
      </c>
      <c r="S3328" s="21" t="n">
        <v>10</v>
      </c>
    </row>
    <row r="3329" customFormat="false" ht="15" hidden="false" customHeight="true" outlineLevel="0" collapsed="false">
      <c r="A3329" s="19" t="n">
        <v>46134</v>
      </c>
      <c r="B3329" s="1" t="s">
        <v>497</v>
      </c>
      <c r="C3329" s="1" t="s">
        <v>164</v>
      </c>
      <c r="D3329" s="1" t="n">
        <v>22</v>
      </c>
      <c r="E3329" s="1" t="s">
        <v>181</v>
      </c>
      <c r="F3329" s="1" t="s">
        <v>556</v>
      </c>
      <c r="G3329" s="1" t="s">
        <v>564</v>
      </c>
      <c r="H3329" s="20" t="n">
        <v>1050</v>
      </c>
      <c r="I3329" s="21" t="n">
        <v>20.54</v>
      </c>
      <c r="J3329" s="20" t="n">
        <f aca="false">H3329*I3329</f>
        <v>21567</v>
      </c>
      <c r="K3329" s="22" t="n">
        <v>1.46</v>
      </c>
      <c r="L3329" s="23" t="n">
        <f aca="false">H3329*K3329</f>
        <v>1533</v>
      </c>
      <c r="M3329" s="23" t="n">
        <v>2500</v>
      </c>
      <c r="N3329" s="24" t="n">
        <f aca="false">L3329-M3329</f>
        <v>-967</v>
      </c>
      <c r="O3329" s="25" t="n">
        <f aca="false">IF(L3329&gt;=M3329,1,0)</f>
        <v>0</v>
      </c>
      <c r="P3329" s="26" t="n">
        <v>0.4711</v>
      </c>
      <c r="Q3329" s="26" t="n">
        <v>0.1117</v>
      </c>
      <c r="R3329" s="25" t="n">
        <v>75</v>
      </c>
      <c r="S3329" s="21" t="n">
        <v>10</v>
      </c>
    </row>
    <row r="3330" customFormat="false" ht="15" hidden="false" customHeight="true" outlineLevel="0" collapsed="false">
      <c r="A3330" s="19" t="n">
        <v>46134</v>
      </c>
      <c r="B3330" s="1" t="s">
        <v>497</v>
      </c>
      <c r="C3330" s="1" t="s">
        <v>164</v>
      </c>
      <c r="D3330" s="1" t="n">
        <v>23</v>
      </c>
      <c r="E3330" s="1" t="s">
        <v>22</v>
      </c>
      <c r="F3330" s="1" t="s">
        <v>269</v>
      </c>
      <c r="G3330" s="1" t="s">
        <v>375</v>
      </c>
      <c r="H3330" s="20" t="n">
        <v>1800</v>
      </c>
      <c r="I3330" s="21" t="n">
        <v>20.12</v>
      </c>
      <c r="J3330" s="20" t="n">
        <f aca="false">H3330*I3330</f>
        <v>36216</v>
      </c>
      <c r="K3330" s="22" t="n">
        <v>1.15</v>
      </c>
      <c r="L3330" s="23" t="n">
        <f aca="false">H3330*K3330</f>
        <v>2070</v>
      </c>
      <c r="M3330" s="23" t="n">
        <v>2500</v>
      </c>
      <c r="N3330" s="24" t="n">
        <f aca="false">L3330-M3330</f>
        <v>-430</v>
      </c>
      <c r="O3330" s="25" t="n">
        <f aca="false">IF(L3330&gt;=M3330,1,0)</f>
        <v>0</v>
      </c>
      <c r="P3330" s="26" t="n">
        <v>0.7573</v>
      </c>
      <c r="Q3330" s="26" t="n">
        <v>0.0561</v>
      </c>
      <c r="R3330" s="25" t="n">
        <v>80</v>
      </c>
      <c r="S3330" s="21" t="n">
        <v>10</v>
      </c>
    </row>
    <row r="3331" customFormat="false" ht="15" hidden="false" customHeight="true" outlineLevel="0" collapsed="false">
      <c r="A3331" s="19" t="n">
        <v>46134</v>
      </c>
      <c r="B3331" s="1" t="s">
        <v>497</v>
      </c>
      <c r="C3331" s="1" t="s">
        <v>164</v>
      </c>
      <c r="D3331" s="1" t="n">
        <v>24</v>
      </c>
      <c r="E3331" s="1" t="s">
        <v>364</v>
      </c>
      <c r="F3331" s="1" t="s">
        <v>554</v>
      </c>
      <c r="G3331" s="1" t="s">
        <v>541</v>
      </c>
      <c r="H3331" s="20" t="n">
        <v>1300</v>
      </c>
      <c r="I3331" s="21" t="n">
        <v>14.94</v>
      </c>
      <c r="J3331" s="20" t="n">
        <f aca="false">H3331*I3331</f>
        <v>19422</v>
      </c>
      <c r="K3331" s="22" t="n">
        <v>3</v>
      </c>
      <c r="L3331" s="23" t="n">
        <f aca="false">H3331*K3331</f>
        <v>3900</v>
      </c>
      <c r="M3331" s="23" t="n">
        <v>2500</v>
      </c>
      <c r="N3331" s="24" t="n">
        <f aca="false">L3331-M3331</f>
        <v>1400</v>
      </c>
      <c r="O3331" s="25" t="n">
        <f aca="false">IF(L3331&gt;=M3331,1,0)</f>
        <v>1</v>
      </c>
      <c r="P3331" s="26" t="n">
        <v>0.5058</v>
      </c>
      <c r="Q3331" s="26" t="n">
        <v>0.109</v>
      </c>
      <c r="R3331" s="25" t="n">
        <v>66</v>
      </c>
      <c r="S3331" s="21" t="n">
        <v>10</v>
      </c>
    </row>
    <row r="3332" customFormat="false" ht="15" hidden="false" customHeight="true" outlineLevel="0" collapsed="false">
      <c r="A3332" s="19" t="n">
        <v>46134</v>
      </c>
      <c r="B3332" s="1" t="s">
        <v>497</v>
      </c>
      <c r="C3332" s="1" t="s">
        <v>164</v>
      </c>
      <c r="D3332" s="1" t="n">
        <v>25</v>
      </c>
      <c r="E3332" s="1" t="s">
        <v>16</v>
      </c>
      <c r="F3332" s="1" t="s">
        <v>229</v>
      </c>
      <c r="G3332" s="1" t="s">
        <v>518</v>
      </c>
      <c r="H3332" s="20" t="n">
        <v>500</v>
      </c>
      <c r="I3332" s="21" t="n">
        <v>38.07</v>
      </c>
      <c r="J3332" s="20" t="n">
        <f aca="false">H3332*I3332</f>
        <v>19035</v>
      </c>
      <c r="K3332" s="22" t="n">
        <v>3.5</v>
      </c>
      <c r="L3332" s="23" t="n">
        <f aca="false">H3332*K3332</f>
        <v>1750</v>
      </c>
      <c r="M3332" s="23" t="n">
        <v>2500</v>
      </c>
      <c r="N3332" s="24" t="n">
        <f aca="false">L3332-M3332</f>
        <v>-750</v>
      </c>
      <c r="O3332" s="25" t="n">
        <f aca="false">IF(L3332&gt;=M3332,1,0)</f>
        <v>0</v>
      </c>
      <c r="P3332" s="26" t="n">
        <v>0.363</v>
      </c>
      <c r="Q3332" s="26" t="n">
        <v>0.1062</v>
      </c>
      <c r="R3332" s="25" t="n">
        <v>86</v>
      </c>
      <c r="S3332" s="21" t="n">
        <v>10</v>
      </c>
    </row>
    <row r="3333" customFormat="false" ht="15" hidden="false" customHeight="true" outlineLevel="0" collapsed="false">
      <c r="A3333" s="19" t="n">
        <v>46134</v>
      </c>
      <c r="B3333" s="1" t="s">
        <v>497</v>
      </c>
      <c r="C3333" s="1" t="s">
        <v>164</v>
      </c>
      <c r="D3333" s="1" t="n">
        <v>26</v>
      </c>
      <c r="E3333" s="1" t="s">
        <v>16</v>
      </c>
      <c r="F3333" s="1" t="s">
        <v>502</v>
      </c>
      <c r="G3333" s="1" t="s">
        <v>508</v>
      </c>
      <c r="H3333" s="20" t="n">
        <v>1950</v>
      </c>
      <c r="I3333" s="21" t="n">
        <v>18.56</v>
      </c>
      <c r="J3333" s="20" t="n">
        <f aca="false">H3333*I3333</f>
        <v>36192</v>
      </c>
      <c r="K3333" s="22" t="n">
        <v>1.48</v>
      </c>
      <c r="L3333" s="23" t="n">
        <f aca="false">H3333*K3333</f>
        <v>2886</v>
      </c>
      <c r="M3333" s="23" t="n">
        <v>2500</v>
      </c>
      <c r="N3333" s="24" t="n">
        <f aca="false">L3333-M3333</f>
        <v>386</v>
      </c>
      <c r="O3333" s="25" t="n">
        <f aca="false">IF(L3333&gt;=M3333,1,0)</f>
        <v>1</v>
      </c>
      <c r="P3333" s="26" t="n">
        <v>0.7512</v>
      </c>
      <c r="Q3333" s="26" t="n">
        <v>0.0709</v>
      </c>
      <c r="R3333" s="25" t="n">
        <v>81</v>
      </c>
      <c r="S3333" s="21" t="n">
        <v>10</v>
      </c>
    </row>
    <row r="3334" customFormat="false" ht="15" hidden="false" customHeight="true" outlineLevel="0" collapsed="false">
      <c r="A3334" s="19" t="n">
        <v>46134</v>
      </c>
      <c r="B3334" s="1" t="s">
        <v>497</v>
      </c>
      <c r="C3334" s="1" t="s">
        <v>164</v>
      </c>
      <c r="D3334" s="1" t="n">
        <v>27</v>
      </c>
      <c r="E3334" s="1" t="s">
        <v>219</v>
      </c>
      <c r="F3334" s="1" t="s">
        <v>557</v>
      </c>
      <c r="G3334" s="1" t="s">
        <v>558</v>
      </c>
      <c r="H3334" s="20" t="n">
        <v>1300</v>
      </c>
      <c r="I3334" s="21" t="n">
        <v>20.63</v>
      </c>
      <c r="J3334" s="20" t="n">
        <f aca="false">H3334*I3334</f>
        <v>26819</v>
      </c>
      <c r="K3334" s="22" t="n">
        <v>1.71</v>
      </c>
      <c r="L3334" s="23" t="n">
        <f aca="false">H3334*K3334</f>
        <v>2223</v>
      </c>
      <c r="M3334" s="23" t="n">
        <v>2500</v>
      </c>
      <c r="N3334" s="24" t="n">
        <f aca="false">L3334-M3334</f>
        <v>-277</v>
      </c>
      <c r="O3334" s="25" t="n">
        <f aca="false">IF(L3334&gt;=M3334,1,0)</f>
        <v>0</v>
      </c>
      <c r="P3334" s="26" t="n">
        <v>0.6506</v>
      </c>
      <c r="Q3334" s="26" t="n">
        <v>0.2123</v>
      </c>
      <c r="R3334" s="25" t="n">
        <v>68</v>
      </c>
      <c r="S3334" s="21" t="n">
        <v>10</v>
      </c>
    </row>
    <row r="3335" customFormat="false" ht="15" hidden="false" customHeight="true" outlineLevel="0" collapsed="false">
      <c r="A3335" s="19" t="n">
        <v>46134</v>
      </c>
      <c r="B3335" s="1" t="s">
        <v>497</v>
      </c>
      <c r="C3335" s="1" t="s">
        <v>164</v>
      </c>
      <c r="D3335" s="1" t="n">
        <v>28</v>
      </c>
      <c r="E3335" s="1" t="s">
        <v>16</v>
      </c>
      <c r="F3335" s="1" t="s">
        <v>502</v>
      </c>
      <c r="G3335" s="1" t="s">
        <v>508</v>
      </c>
      <c r="H3335" s="20" t="n">
        <v>1850</v>
      </c>
      <c r="I3335" s="21" t="n">
        <v>18.56</v>
      </c>
      <c r="J3335" s="20" t="n">
        <f aca="false">H3335*I3335</f>
        <v>34336</v>
      </c>
      <c r="K3335" s="22" t="n">
        <v>1.48</v>
      </c>
      <c r="L3335" s="23" t="n">
        <f aca="false">H3335*K3335</f>
        <v>2738</v>
      </c>
      <c r="M3335" s="23" t="n">
        <v>2500</v>
      </c>
      <c r="N3335" s="24" t="n">
        <f aca="false">L3335-M3335</f>
        <v>238</v>
      </c>
      <c r="O3335" s="25" t="n">
        <f aca="false">IF(L3335&gt;=M3335,1,0)</f>
        <v>1</v>
      </c>
      <c r="P3335" s="26" t="n">
        <v>0.7471</v>
      </c>
      <c r="Q3335" s="26" t="n">
        <v>0.0858</v>
      </c>
      <c r="R3335" s="25" t="n">
        <v>78</v>
      </c>
      <c r="S3335" s="21" t="n">
        <v>10</v>
      </c>
    </row>
    <row r="3336" customFormat="false" ht="15" hidden="false" customHeight="true" outlineLevel="0" collapsed="false">
      <c r="A3336" s="19" t="n">
        <v>46134</v>
      </c>
      <c r="B3336" s="1" t="s">
        <v>497</v>
      </c>
      <c r="C3336" s="1" t="s">
        <v>164</v>
      </c>
      <c r="D3336" s="1" t="n">
        <v>29</v>
      </c>
      <c r="E3336" s="1" t="s">
        <v>176</v>
      </c>
      <c r="F3336" s="1" t="s">
        <v>544</v>
      </c>
      <c r="G3336" s="1" t="s">
        <v>529</v>
      </c>
      <c r="H3336" s="20" t="n">
        <v>1500</v>
      </c>
      <c r="I3336" s="21" t="n">
        <v>22.02</v>
      </c>
      <c r="J3336" s="20" t="n">
        <f aca="false">H3336*I3336</f>
        <v>33030</v>
      </c>
      <c r="K3336" s="22" t="n">
        <v>1.5</v>
      </c>
      <c r="L3336" s="23" t="n">
        <f aca="false">H3336*K3336</f>
        <v>2250</v>
      </c>
      <c r="M3336" s="23" t="n">
        <v>2500</v>
      </c>
      <c r="N3336" s="24" t="n">
        <f aca="false">L3336-M3336</f>
        <v>-250</v>
      </c>
      <c r="O3336" s="25" t="n">
        <f aca="false">IF(L3336&gt;=M3336,1,0)</f>
        <v>0</v>
      </c>
      <c r="P3336" s="26" t="n">
        <v>0.7379</v>
      </c>
      <c r="Q3336" s="26" t="n">
        <v>0.1022</v>
      </c>
      <c r="R3336" s="25" t="n">
        <v>74</v>
      </c>
      <c r="S3336" s="21" t="n">
        <v>10</v>
      </c>
    </row>
    <row r="3337" customFormat="false" ht="15" hidden="false" customHeight="true" outlineLevel="0" collapsed="false">
      <c r="A3337" s="19" t="n">
        <v>46134</v>
      </c>
      <c r="B3337" s="1" t="s">
        <v>497</v>
      </c>
      <c r="C3337" s="1" t="s">
        <v>164</v>
      </c>
      <c r="D3337" s="1" t="n">
        <v>30</v>
      </c>
      <c r="E3337" s="1" t="s">
        <v>152</v>
      </c>
      <c r="F3337" s="1" t="s">
        <v>503</v>
      </c>
      <c r="G3337" s="1" t="s">
        <v>504</v>
      </c>
      <c r="H3337" s="20" t="n">
        <v>1500</v>
      </c>
      <c r="I3337" s="21" t="n">
        <v>22.51</v>
      </c>
      <c r="J3337" s="20" t="n">
        <f aca="false">H3337*I3337</f>
        <v>33765</v>
      </c>
      <c r="K3337" s="22" t="n">
        <v>1.5</v>
      </c>
      <c r="L3337" s="23" t="n">
        <f aca="false">H3337*K3337</f>
        <v>2250</v>
      </c>
      <c r="M3337" s="23" t="n">
        <v>2500</v>
      </c>
      <c r="N3337" s="24" t="n">
        <f aca="false">L3337-M3337</f>
        <v>-250</v>
      </c>
      <c r="O3337" s="25" t="n">
        <f aca="false">IF(L3337&gt;=M3337,1,0)</f>
        <v>0</v>
      </c>
      <c r="P3337" s="26" t="n">
        <v>0.6999</v>
      </c>
      <c r="Q3337" s="26" t="n">
        <v>0.1047</v>
      </c>
      <c r="R3337" s="25" t="n">
        <v>81</v>
      </c>
      <c r="S3337" s="21" t="n">
        <v>10</v>
      </c>
    </row>
    <row r="3338" customFormat="false" ht="15" hidden="false" customHeight="true" outlineLevel="0" collapsed="false">
      <c r="A3338" s="19" t="n">
        <v>46134</v>
      </c>
      <c r="B3338" s="1" t="s">
        <v>497</v>
      </c>
      <c r="C3338" s="1" t="s">
        <v>164</v>
      </c>
      <c r="D3338" s="1" t="n">
        <v>31</v>
      </c>
      <c r="E3338" s="1" t="s">
        <v>219</v>
      </c>
      <c r="F3338" s="1" t="s">
        <v>505</v>
      </c>
      <c r="G3338" s="1" t="s">
        <v>506</v>
      </c>
      <c r="H3338" s="20" t="n">
        <v>2600</v>
      </c>
      <c r="I3338" s="21" t="n">
        <v>10.96</v>
      </c>
      <c r="J3338" s="20" t="n">
        <f aca="false">H3338*I3338</f>
        <v>28496</v>
      </c>
      <c r="K3338" s="22" t="n">
        <v>1</v>
      </c>
      <c r="L3338" s="23" t="n">
        <f aca="false">H3338*K3338</f>
        <v>2600</v>
      </c>
      <c r="M3338" s="23" t="n">
        <v>2500</v>
      </c>
      <c r="N3338" s="24" t="n">
        <f aca="false">L3338-M3338</f>
        <v>100</v>
      </c>
      <c r="O3338" s="25" t="n">
        <f aca="false">IF(L3338&gt;=M3338,1,0)</f>
        <v>1</v>
      </c>
      <c r="P3338" s="26" t="n">
        <v>0.7262</v>
      </c>
      <c r="Q3338" s="26" t="n">
        <v>0.0918</v>
      </c>
      <c r="R3338" s="25" t="n">
        <v>67</v>
      </c>
      <c r="S3338" s="21" t="n">
        <v>10</v>
      </c>
    </row>
    <row r="3339" customFormat="false" ht="15" hidden="false" customHeight="true" outlineLevel="0" collapsed="false">
      <c r="A3339" s="19" t="n">
        <v>46134</v>
      </c>
      <c r="B3339" s="1" t="s">
        <v>497</v>
      </c>
      <c r="C3339" s="1" t="s">
        <v>164</v>
      </c>
      <c r="D3339" s="1" t="n">
        <v>32</v>
      </c>
      <c r="E3339" s="1" t="s">
        <v>16</v>
      </c>
      <c r="F3339" s="1" t="s">
        <v>302</v>
      </c>
      <c r="G3339" s="1" t="s">
        <v>316</v>
      </c>
      <c r="H3339" s="20" t="n">
        <v>1650</v>
      </c>
      <c r="I3339" s="21" t="n">
        <v>17.95</v>
      </c>
      <c r="J3339" s="20" t="n">
        <f aca="false">H3339*I3339</f>
        <v>29617.5</v>
      </c>
      <c r="K3339" s="22" t="n">
        <v>1.83</v>
      </c>
      <c r="L3339" s="23" t="n">
        <f aca="false">H3339*K3339</f>
        <v>3019.5</v>
      </c>
      <c r="M3339" s="23" t="n">
        <v>2500</v>
      </c>
      <c r="N3339" s="24" t="n">
        <f aca="false">L3339-M3339</f>
        <v>519.5</v>
      </c>
      <c r="O3339" s="25" t="n">
        <f aca="false">IF(L3339&gt;=M3339,1,0)</f>
        <v>1</v>
      </c>
      <c r="P3339" s="26" t="n">
        <v>0.6478</v>
      </c>
      <c r="Q3339" s="26" t="n">
        <v>0.0777</v>
      </c>
      <c r="R3339" s="25" t="n">
        <v>76</v>
      </c>
      <c r="S3339" s="21" t="n">
        <v>10</v>
      </c>
    </row>
    <row r="3340" customFormat="false" ht="15" hidden="false" customHeight="true" outlineLevel="0" collapsed="false">
      <c r="A3340" s="19" t="n">
        <v>46134</v>
      </c>
      <c r="B3340" s="1" t="s">
        <v>497</v>
      </c>
      <c r="C3340" s="1" t="s">
        <v>190</v>
      </c>
      <c r="D3340" s="1" t="n">
        <v>33</v>
      </c>
      <c r="E3340" s="1" t="s">
        <v>530</v>
      </c>
      <c r="F3340" s="1" t="s">
        <v>559</v>
      </c>
      <c r="G3340" s="1" t="s">
        <v>532</v>
      </c>
      <c r="H3340" s="20" t="n">
        <v>1070</v>
      </c>
      <c r="I3340" s="21" t="n">
        <v>25.87</v>
      </c>
      <c r="J3340" s="20" t="n">
        <f aca="false">H3340*I3340</f>
        <v>27680.9</v>
      </c>
      <c r="K3340" s="22" t="n">
        <v>2.5</v>
      </c>
      <c r="L3340" s="23" t="n">
        <f aca="false">H3340*K3340</f>
        <v>2675</v>
      </c>
      <c r="M3340" s="23" t="n">
        <v>2500</v>
      </c>
      <c r="N3340" s="24" t="n">
        <f aca="false">L3340-M3340</f>
        <v>175</v>
      </c>
      <c r="O3340" s="25" t="n">
        <f aca="false">IF(L3340&gt;=M3340,1,0)</f>
        <v>1</v>
      </c>
      <c r="P3340" s="26" t="n">
        <v>0.544685163321527</v>
      </c>
      <c r="Q3340" s="26" t="n">
        <v>0.285714285714286</v>
      </c>
      <c r="R3340" s="25" t="n">
        <v>67</v>
      </c>
      <c r="S3340" s="21" t="n">
        <v>10</v>
      </c>
    </row>
    <row r="3341" customFormat="false" ht="15" hidden="false" customHeight="true" outlineLevel="0" collapsed="false">
      <c r="A3341" s="19" t="n">
        <v>46134</v>
      </c>
      <c r="B3341" s="1" t="s">
        <v>497</v>
      </c>
      <c r="C3341" s="1" t="s">
        <v>190</v>
      </c>
      <c r="D3341" s="1" t="n">
        <v>34</v>
      </c>
      <c r="E3341" s="1" t="s">
        <v>16</v>
      </c>
      <c r="F3341" s="1" t="s">
        <v>300</v>
      </c>
      <c r="G3341" s="1" t="s">
        <v>260</v>
      </c>
      <c r="H3341" s="20" t="n">
        <v>2050</v>
      </c>
      <c r="I3341" s="21" t="n">
        <v>17.42</v>
      </c>
      <c r="J3341" s="20" t="n">
        <f aca="false">H3341*I3341</f>
        <v>35711</v>
      </c>
      <c r="K3341" s="22" t="n">
        <v>1.4</v>
      </c>
      <c r="L3341" s="23" t="n">
        <f aca="false">H3341*K3341</f>
        <v>2870</v>
      </c>
      <c r="M3341" s="23" t="n">
        <v>2500</v>
      </c>
      <c r="N3341" s="24" t="n">
        <f aca="false">L3341-M3341</f>
        <v>370</v>
      </c>
      <c r="O3341" s="25" t="n">
        <f aca="false">IF(L3341&gt;=M3341,1,0)</f>
        <v>1</v>
      </c>
      <c r="P3341" s="26" t="n">
        <v>0.840654425612053</v>
      </c>
      <c r="Q3341" s="26" t="n">
        <v>0.121974371143806</v>
      </c>
      <c r="R3341" s="25" t="n">
        <v>78</v>
      </c>
      <c r="S3341" s="21" t="n">
        <v>10</v>
      </c>
    </row>
    <row r="3342" customFormat="false" ht="15" hidden="false" customHeight="true" outlineLevel="0" collapsed="false">
      <c r="A3342" s="19" t="n">
        <v>46134</v>
      </c>
      <c r="B3342" s="1" t="s">
        <v>497</v>
      </c>
      <c r="C3342" s="1" t="s">
        <v>190</v>
      </c>
      <c r="D3342" s="1" t="n">
        <v>35</v>
      </c>
      <c r="E3342" s="1" t="s">
        <v>16</v>
      </c>
      <c r="F3342" s="1" t="s">
        <v>300</v>
      </c>
      <c r="G3342" s="1" t="s">
        <v>260</v>
      </c>
      <c r="H3342" s="20" t="n">
        <v>2150</v>
      </c>
      <c r="I3342" s="21" t="n">
        <v>17.42</v>
      </c>
      <c r="J3342" s="20" t="n">
        <f aca="false">H3342*I3342</f>
        <v>37453</v>
      </c>
      <c r="K3342" s="22" t="n">
        <v>1.4</v>
      </c>
      <c r="L3342" s="23" t="n">
        <f aca="false">H3342*K3342</f>
        <v>3010</v>
      </c>
      <c r="M3342" s="23" t="n">
        <v>2500</v>
      </c>
      <c r="N3342" s="24" t="n">
        <f aca="false">L3342-M3342</f>
        <v>510</v>
      </c>
      <c r="O3342" s="25" t="n">
        <f aca="false">IF(L3342&gt;=M3342,1,0)</f>
        <v>1</v>
      </c>
      <c r="P3342" s="26" t="n">
        <v>0.934456087824352</v>
      </c>
      <c r="Q3342" s="26" t="n">
        <v>0.11121157323689</v>
      </c>
      <c r="R3342" s="25" t="n">
        <v>75</v>
      </c>
      <c r="S3342" s="21" t="n">
        <v>10</v>
      </c>
    </row>
    <row r="3343" customFormat="false" ht="15" hidden="false" customHeight="true" outlineLevel="0" collapsed="false">
      <c r="A3343" s="19" t="n">
        <v>46134</v>
      </c>
      <c r="B3343" s="1" t="s">
        <v>497</v>
      </c>
      <c r="C3343" s="1" t="s">
        <v>190</v>
      </c>
      <c r="D3343" s="1" t="n">
        <v>36</v>
      </c>
      <c r="E3343" s="1" t="s">
        <v>16</v>
      </c>
      <c r="F3343" s="1" t="s">
        <v>300</v>
      </c>
      <c r="G3343" s="1" t="s">
        <v>260</v>
      </c>
      <c r="H3343" s="20" t="n">
        <v>2100</v>
      </c>
      <c r="I3343" s="21" t="n">
        <v>16.66</v>
      </c>
      <c r="J3343" s="20" t="n">
        <f aca="false">H3343*I3343</f>
        <v>34986</v>
      </c>
      <c r="K3343" s="22" t="n">
        <v>1.4</v>
      </c>
      <c r="L3343" s="23" t="n">
        <f aca="false">H3343*K3343</f>
        <v>2940</v>
      </c>
      <c r="M3343" s="23" t="n">
        <v>2500</v>
      </c>
      <c r="N3343" s="24" t="n">
        <f aca="false">L3343-M3343</f>
        <v>440</v>
      </c>
      <c r="O3343" s="25" t="n">
        <f aca="false">IF(L3343&gt;=M3343,1,0)</f>
        <v>1</v>
      </c>
      <c r="P3343" s="26" t="n">
        <v>0.85</v>
      </c>
      <c r="Q3343" s="26" t="n">
        <v>0.145714285714286</v>
      </c>
      <c r="R3343" s="25" t="n">
        <v>67</v>
      </c>
      <c r="S3343" s="21" t="n">
        <v>10</v>
      </c>
    </row>
    <row r="3344" customFormat="false" ht="15" hidden="false" customHeight="true" outlineLevel="0" collapsed="false">
      <c r="A3344" s="19" t="n">
        <v>46134</v>
      </c>
      <c r="B3344" s="1" t="s">
        <v>497</v>
      </c>
      <c r="C3344" s="1" t="s">
        <v>190</v>
      </c>
      <c r="D3344" s="1" t="n">
        <v>37</v>
      </c>
      <c r="E3344" s="1" t="s">
        <v>16</v>
      </c>
      <c r="F3344" s="1" t="s">
        <v>300</v>
      </c>
      <c r="G3344" s="1" t="s">
        <v>260</v>
      </c>
      <c r="H3344" s="20" t="n">
        <v>1900</v>
      </c>
      <c r="I3344" s="21" t="n">
        <v>16.66</v>
      </c>
      <c r="J3344" s="20" t="n">
        <f aca="false">H3344*I3344</f>
        <v>31654</v>
      </c>
      <c r="K3344" s="22" t="n">
        <v>1.4</v>
      </c>
      <c r="L3344" s="23" t="n">
        <f aca="false">H3344*K3344</f>
        <v>2660</v>
      </c>
      <c r="M3344" s="23" t="n">
        <v>2500</v>
      </c>
      <c r="N3344" s="24" t="n">
        <f aca="false">L3344-M3344</f>
        <v>160</v>
      </c>
      <c r="O3344" s="25" t="n">
        <f aca="false">IF(L3344&gt;=M3344,1,0)</f>
        <v>1</v>
      </c>
      <c r="P3344" s="26" t="n">
        <v>0.817932816537468</v>
      </c>
      <c r="Q3344" s="26" t="n">
        <v>0.0998990918264379</v>
      </c>
      <c r="R3344" s="25" t="n">
        <v>75</v>
      </c>
      <c r="S3344" s="21" t="n">
        <v>10</v>
      </c>
    </row>
    <row r="3345" customFormat="false" ht="15" hidden="false" customHeight="true" outlineLevel="0" collapsed="false">
      <c r="A3345" s="19" t="n">
        <v>46134</v>
      </c>
      <c r="B3345" s="1" t="s">
        <v>497</v>
      </c>
      <c r="C3345" s="1" t="s">
        <v>190</v>
      </c>
      <c r="D3345" s="1" t="n">
        <v>38</v>
      </c>
      <c r="E3345" s="1" t="s">
        <v>16</v>
      </c>
      <c r="F3345" s="1" t="s">
        <v>300</v>
      </c>
      <c r="G3345" s="1" t="s">
        <v>260</v>
      </c>
      <c r="H3345" s="20" t="n">
        <v>2100</v>
      </c>
      <c r="I3345" s="21" t="n">
        <v>16.66</v>
      </c>
      <c r="J3345" s="20" t="n">
        <f aca="false">H3345*I3345</f>
        <v>34986</v>
      </c>
      <c r="K3345" s="22" t="n">
        <v>1.4</v>
      </c>
      <c r="L3345" s="23" t="n">
        <f aca="false">H3345*K3345</f>
        <v>2940</v>
      </c>
      <c r="M3345" s="23" t="n">
        <v>2500</v>
      </c>
      <c r="N3345" s="24" t="n">
        <f aca="false">L3345-M3345</f>
        <v>440</v>
      </c>
      <c r="O3345" s="25" t="n">
        <f aca="false">IF(L3345&gt;=M3345,1,0)</f>
        <v>1</v>
      </c>
      <c r="P3345" s="26" t="n">
        <v>0.820112517580872</v>
      </c>
      <c r="Q3345" s="26" t="n">
        <v>0.0952380952380952</v>
      </c>
      <c r="R3345" s="25" t="n">
        <v>82</v>
      </c>
      <c r="S3345" s="21" t="n">
        <v>10</v>
      </c>
    </row>
    <row r="3346" customFormat="false" ht="15" hidden="false" customHeight="true" outlineLevel="0" collapsed="false">
      <c r="A3346" s="19" t="n">
        <v>46135</v>
      </c>
      <c r="B3346" s="1" t="s">
        <v>497</v>
      </c>
      <c r="C3346" s="1" t="s">
        <v>138</v>
      </c>
      <c r="D3346" s="1" t="n">
        <v>1</v>
      </c>
      <c r="E3346" s="1" t="s">
        <v>13</v>
      </c>
      <c r="F3346" s="1" t="s">
        <v>200</v>
      </c>
      <c r="G3346" s="1" t="s">
        <v>149</v>
      </c>
      <c r="H3346" s="20" t="n">
        <v>1950</v>
      </c>
      <c r="I3346" s="21" t="n">
        <v>19.64</v>
      </c>
      <c r="J3346" s="20" t="n">
        <f aca="false">H3346*I3346</f>
        <v>38298</v>
      </c>
      <c r="K3346" s="22" t="n">
        <v>2.2</v>
      </c>
      <c r="L3346" s="23" t="n">
        <f aca="false">H3346*K3346</f>
        <v>4290</v>
      </c>
      <c r="M3346" s="23" t="n">
        <v>2500</v>
      </c>
      <c r="N3346" s="24" t="n">
        <f aca="false">L3346-M3346</f>
        <v>1790</v>
      </c>
      <c r="O3346" s="25" t="n">
        <f aca="false">IF(L3346&gt;=M3346,1,0)</f>
        <v>1</v>
      </c>
      <c r="P3346" s="26" t="n">
        <v>0.8841</v>
      </c>
      <c r="Q3346" s="26" t="n">
        <v>0.1111</v>
      </c>
      <c r="R3346" s="25" t="n">
        <v>73</v>
      </c>
      <c r="S3346" s="21" t="n">
        <v>10</v>
      </c>
    </row>
    <row r="3347" customFormat="false" ht="15" hidden="false" customHeight="true" outlineLevel="0" collapsed="false">
      <c r="A3347" s="19" t="n">
        <v>46135</v>
      </c>
      <c r="B3347" s="1" t="s">
        <v>497</v>
      </c>
      <c r="C3347" s="1" t="s">
        <v>138</v>
      </c>
      <c r="D3347" s="1" t="n">
        <v>2</v>
      </c>
      <c r="E3347" s="1" t="s">
        <v>10</v>
      </c>
      <c r="F3347" s="1" t="s">
        <v>560</v>
      </c>
      <c r="G3347" s="1" t="s">
        <v>561</v>
      </c>
      <c r="H3347" s="20" t="n">
        <v>1215</v>
      </c>
      <c r="I3347" s="21" t="n">
        <v>20.88</v>
      </c>
      <c r="J3347" s="20" t="n">
        <f aca="false">H3347*I3347</f>
        <v>25369.2</v>
      </c>
      <c r="K3347" s="22" t="n">
        <v>2.2</v>
      </c>
      <c r="L3347" s="23" t="n">
        <f aca="false">H3347*K3347</f>
        <v>2673</v>
      </c>
      <c r="M3347" s="23" t="n">
        <v>2500</v>
      </c>
      <c r="N3347" s="24" t="n">
        <f aca="false">L3347-M3347</f>
        <v>173</v>
      </c>
      <c r="O3347" s="25" t="n">
        <f aca="false">IF(L3347&gt;=M3347,1,0)</f>
        <v>1</v>
      </c>
      <c r="P3347" s="26" t="n">
        <v>0.6058</v>
      </c>
      <c r="Q3347" s="26" t="n">
        <v>0.1553</v>
      </c>
      <c r="R3347" s="25" t="n">
        <v>70</v>
      </c>
      <c r="S3347" s="21" t="n">
        <v>10</v>
      </c>
    </row>
    <row r="3348" customFormat="false" ht="15" hidden="false" customHeight="true" outlineLevel="0" collapsed="false">
      <c r="A3348" s="19" t="n">
        <v>46135</v>
      </c>
      <c r="B3348" s="1" t="s">
        <v>497</v>
      </c>
      <c r="C3348" s="1" t="s">
        <v>138</v>
      </c>
      <c r="D3348" s="1" t="n">
        <v>3</v>
      </c>
      <c r="E3348" s="1" t="s">
        <v>13</v>
      </c>
      <c r="F3348" s="1" t="s">
        <v>517</v>
      </c>
      <c r="G3348" s="1" t="s">
        <v>149</v>
      </c>
      <c r="H3348" s="20" t="n">
        <v>3000</v>
      </c>
      <c r="I3348" s="21" t="n">
        <v>12.5</v>
      </c>
      <c r="J3348" s="20" t="n">
        <f aca="false">H3348*I3348</f>
        <v>37500</v>
      </c>
      <c r="K3348" s="22" t="n">
        <v>1</v>
      </c>
      <c r="L3348" s="23" t="n">
        <f aca="false">H3348*K3348</f>
        <v>3000</v>
      </c>
      <c r="M3348" s="23" t="n">
        <v>2500</v>
      </c>
      <c r="N3348" s="24" t="n">
        <f aca="false">L3348-M3348</f>
        <v>500</v>
      </c>
      <c r="O3348" s="25" t="n">
        <f aca="false">IF(L3348&gt;=M3348,1,0)</f>
        <v>1</v>
      </c>
      <c r="P3348" s="26" t="n">
        <v>0.7942</v>
      </c>
      <c r="Q3348" s="26" t="n">
        <v>0.0663</v>
      </c>
      <c r="R3348" s="25" t="n">
        <v>67</v>
      </c>
      <c r="S3348" s="21" t="n">
        <v>13</v>
      </c>
    </row>
    <row r="3349" customFormat="false" ht="15" hidden="false" customHeight="true" outlineLevel="0" collapsed="false">
      <c r="A3349" s="19" t="n">
        <v>46135</v>
      </c>
      <c r="B3349" s="1" t="s">
        <v>497</v>
      </c>
      <c r="C3349" s="1" t="s">
        <v>138</v>
      </c>
      <c r="D3349" s="1" t="n">
        <v>4</v>
      </c>
      <c r="E3349" s="1" t="s">
        <v>13</v>
      </c>
      <c r="F3349" s="1" t="s">
        <v>482</v>
      </c>
      <c r="G3349" s="1" t="s">
        <v>149</v>
      </c>
      <c r="H3349" s="20" t="n">
        <v>2600</v>
      </c>
      <c r="I3349" s="21" t="n">
        <v>12.91</v>
      </c>
      <c r="J3349" s="20" t="n">
        <f aca="false">H3349*I3349</f>
        <v>33566</v>
      </c>
      <c r="K3349" s="22" t="n">
        <v>1</v>
      </c>
      <c r="L3349" s="23" t="n">
        <f aca="false">H3349*K3349</f>
        <v>2600</v>
      </c>
      <c r="M3349" s="23" t="n">
        <v>2500</v>
      </c>
      <c r="N3349" s="24" t="n">
        <f aca="false">L3349-M3349</f>
        <v>100</v>
      </c>
      <c r="O3349" s="25" t="n">
        <f aca="false">IF(L3349&gt;=M3349,1,0)</f>
        <v>1</v>
      </c>
      <c r="P3349" s="26" t="n">
        <v>0.7868</v>
      </c>
      <c r="Q3349" s="26" t="n">
        <v>0.0843</v>
      </c>
      <c r="R3349" s="25" t="n">
        <v>68</v>
      </c>
      <c r="S3349" s="21" t="n">
        <v>10</v>
      </c>
    </row>
    <row r="3350" customFormat="false" ht="15" hidden="false" customHeight="true" outlineLevel="0" collapsed="false">
      <c r="A3350" s="19" t="n">
        <v>46135</v>
      </c>
      <c r="B3350" s="1" t="s">
        <v>497</v>
      </c>
      <c r="C3350" s="1" t="s">
        <v>138</v>
      </c>
      <c r="D3350" s="1" t="n">
        <v>5</v>
      </c>
      <c r="E3350" s="1" t="s">
        <v>13</v>
      </c>
      <c r="F3350" s="1" t="s">
        <v>227</v>
      </c>
      <c r="G3350" s="1" t="s">
        <v>149</v>
      </c>
      <c r="H3350" s="20" t="n">
        <v>900</v>
      </c>
      <c r="I3350" s="21" t="n">
        <v>21.32</v>
      </c>
      <c r="J3350" s="20" t="n">
        <f aca="false">H3350*I3350</f>
        <v>19188</v>
      </c>
      <c r="K3350" s="22" t="n">
        <v>2.2</v>
      </c>
      <c r="L3350" s="23" t="n">
        <f aca="false">H3350*K3350</f>
        <v>1980</v>
      </c>
      <c r="M3350" s="23" t="n">
        <v>2500</v>
      </c>
      <c r="N3350" s="24" t="n">
        <f aca="false">L3350-M3350</f>
        <v>-520</v>
      </c>
      <c r="O3350" s="25" t="n">
        <f aca="false">IF(L3350&gt;=M3350,1,0)</f>
        <v>0</v>
      </c>
      <c r="P3350" s="26" t="n">
        <v>0.4132</v>
      </c>
      <c r="Q3350" s="26" t="n">
        <v>0.1193</v>
      </c>
      <c r="R3350" s="25" t="n">
        <v>79</v>
      </c>
      <c r="S3350" s="21" t="n">
        <v>10</v>
      </c>
    </row>
    <row r="3351" customFormat="false" ht="15" hidden="false" customHeight="true" outlineLevel="0" collapsed="false">
      <c r="A3351" s="19" t="n">
        <v>46135</v>
      </c>
      <c r="B3351" s="1" t="s">
        <v>497</v>
      </c>
      <c r="C3351" s="1" t="s">
        <v>138</v>
      </c>
      <c r="D3351" s="1" t="n">
        <v>6</v>
      </c>
      <c r="E3351" s="1" t="s">
        <v>13</v>
      </c>
      <c r="F3351" s="1" t="s">
        <v>235</v>
      </c>
      <c r="G3351" s="1" t="s">
        <v>149</v>
      </c>
      <c r="H3351" s="20" t="n">
        <v>1950</v>
      </c>
      <c r="I3351" s="21" t="n">
        <v>19.64</v>
      </c>
      <c r="J3351" s="20" t="n">
        <f aca="false">H3351*I3351</f>
        <v>38298</v>
      </c>
      <c r="K3351" s="22" t="n">
        <v>2.2</v>
      </c>
      <c r="L3351" s="23" t="n">
        <f aca="false">H3351*K3351</f>
        <v>4290</v>
      </c>
      <c r="M3351" s="23" t="n">
        <v>2500</v>
      </c>
      <c r="N3351" s="24" t="n">
        <f aca="false">L3351-M3351</f>
        <v>1790</v>
      </c>
      <c r="O3351" s="25" t="n">
        <f aca="false">IF(L3351&gt;=M3351,1,0)</f>
        <v>1</v>
      </c>
      <c r="P3351" s="26" t="n">
        <v>0.8965</v>
      </c>
      <c r="Q3351" s="26" t="n">
        <v>0.1231</v>
      </c>
      <c r="R3351" s="25" t="n">
        <v>72</v>
      </c>
      <c r="S3351" s="21" t="n">
        <v>10</v>
      </c>
    </row>
    <row r="3352" customFormat="false" ht="15" hidden="false" customHeight="true" outlineLevel="0" collapsed="false">
      <c r="A3352" s="19" t="n">
        <v>46135</v>
      </c>
      <c r="B3352" s="1" t="s">
        <v>497</v>
      </c>
      <c r="C3352" s="1" t="s">
        <v>138</v>
      </c>
      <c r="D3352" s="1" t="n">
        <v>7</v>
      </c>
      <c r="E3352" s="1" t="s">
        <v>13</v>
      </c>
      <c r="F3352" s="1" t="s">
        <v>423</v>
      </c>
      <c r="G3352" s="1" t="s">
        <v>149</v>
      </c>
      <c r="H3352" s="20" t="n">
        <v>1500</v>
      </c>
      <c r="I3352" s="21" t="n">
        <v>22.28</v>
      </c>
      <c r="J3352" s="20" t="n">
        <f aca="false">H3352*I3352</f>
        <v>33420</v>
      </c>
      <c r="K3352" s="22" t="n">
        <v>2.2</v>
      </c>
      <c r="L3352" s="23" t="n">
        <f aca="false">H3352*K3352</f>
        <v>3300</v>
      </c>
      <c r="M3352" s="23" t="n">
        <v>2500</v>
      </c>
      <c r="N3352" s="24" t="n">
        <f aca="false">L3352-M3352</f>
        <v>800.000000000001</v>
      </c>
      <c r="O3352" s="25" t="n">
        <f aca="false">IF(L3352&gt;=M3352,1,0)</f>
        <v>1</v>
      </c>
      <c r="P3352" s="26" t="n">
        <v>0.6793</v>
      </c>
      <c r="Q3352" s="26" t="n">
        <v>0.1428</v>
      </c>
      <c r="R3352" s="25" t="n">
        <v>82</v>
      </c>
      <c r="S3352" s="21" t="n">
        <v>10</v>
      </c>
    </row>
    <row r="3353" customFormat="false" ht="15" hidden="false" customHeight="true" outlineLevel="0" collapsed="false">
      <c r="A3353" s="19" t="n">
        <v>46135</v>
      </c>
      <c r="B3353" s="1" t="s">
        <v>497</v>
      </c>
      <c r="C3353" s="1" t="s">
        <v>138</v>
      </c>
      <c r="D3353" s="1" t="n">
        <v>8</v>
      </c>
      <c r="E3353" s="1" t="s">
        <v>13</v>
      </c>
      <c r="F3353" s="1" t="s">
        <v>472</v>
      </c>
      <c r="G3353" s="1" t="s">
        <v>149</v>
      </c>
      <c r="H3353" s="20" t="n">
        <v>1700</v>
      </c>
      <c r="I3353" s="21" t="n">
        <v>21.71</v>
      </c>
      <c r="J3353" s="20" t="n">
        <f aca="false">H3353*I3353</f>
        <v>36907</v>
      </c>
      <c r="K3353" s="22" t="n">
        <v>1.5</v>
      </c>
      <c r="L3353" s="23" t="n">
        <f aca="false">H3353*K3353</f>
        <v>2550</v>
      </c>
      <c r="M3353" s="23" t="n">
        <v>2500</v>
      </c>
      <c r="N3353" s="24" t="n">
        <f aca="false">L3353-M3353</f>
        <v>50</v>
      </c>
      <c r="O3353" s="25" t="n">
        <f aca="false">IF(L3353&gt;=M3353,1,0)</f>
        <v>1</v>
      </c>
      <c r="P3353" s="26" t="n">
        <v>0.8147</v>
      </c>
      <c r="Q3353" s="26" t="n">
        <v>0.1219</v>
      </c>
      <c r="R3353" s="25" t="n">
        <v>74</v>
      </c>
      <c r="S3353" s="21" t="n">
        <v>10</v>
      </c>
    </row>
    <row r="3354" customFormat="false" ht="15" hidden="false" customHeight="true" outlineLevel="0" collapsed="false">
      <c r="A3354" s="19" t="n">
        <v>46135</v>
      </c>
      <c r="B3354" s="1" t="s">
        <v>497</v>
      </c>
      <c r="C3354" s="1" t="s">
        <v>138</v>
      </c>
      <c r="D3354" s="1" t="n">
        <v>9</v>
      </c>
      <c r="E3354" s="1" t="s">
        <v>16</v>
      </c>
      <c r="F3354" s="1" t="s">
        <v>302</v>
      </c>
      <c r="G3354" s="1" t="s">
        <v>316</v>
      </c>
      <c r="H3354" s="20" t="n">
        <v>1800</v>
      </c>
      <c r="I3354" s="21" t="n">
        <v>17.95</v>
      </c>
      <c r="J3354" s="20" t="n">
        <f aca="false">H3354*I3354</f>
        <v>32310</v>
      </c>
      <c r="K3354" s="22" t="n">
        <v>1.83</v>
      </c>
      <c r="L3354" s="23" t="n">
        <f aca="false">H3354*K3354</f>
        <v>3294</v>
      </c>
      <c r="M3354" s="23" t="n">
        <v>2500</v>
      </c>
      <c r="N3354" s="24" t="n">
        <f aca="false">L3354-M3354</f>
        <v>794</v>
      </c>
      <c r="O3354" s="25" t="n">
        <f aca="false">IF(L3354&gt;=M3354,1,0)</f>
        <v>1</v>
      </c>
      <c r="P3354" s="26" t="n">
        <v>0.7012</v>
      </c>
      <c r="Q3354" s="26" t="n">
        <v>0.1111</v>
      </c>
      <c r="R3354" s="25" t="n">
        <v>70</v>
      </c>
      <c r="S3354" s="21" t="n">
        <v>10</v>
      </c>
    </row>
    <row r="3355" customFormat="false" ht="15" hidden="false" customHeight="true" outlineLevel="0" collapsed="false">
      <c r="A3355" s="19" t="n">
        <v>46135</v>
      </c>
      <c r="B3355" s="1" t="s">
        <v>497</v>
      </c>
      <c r="C3355" s="1" t="s">
        <v>138</v>
      </c>
      <c r="D3355" s="1" t="n">
        <v>10</v>
      </c>
      <c r="E3355" s="1" t="s">
        <v>16</v>
      </c>
      <c r="F3355" s="1" t="s">
        <v>502</v>
      </c>
      <c r="G3355" s="1" t="s">
        <v>508</v>
      </c>
      <c r="H3355" s="20" t="n">
        <v>1800</v>
      </c>
      <c r="I3355" s="21" t="n">
        <v>18.56</v>
      </c>
      <c r="J3355" s="20" t="n">
        <f aca="false">H3355*I3355</f>
        <v>33408</v>
      </c>
      <c r="K3355" s="22" t="n">
        <v>1.48</v>
      </c>
      <c r="L3355" s="23" t="n">
        <f aca="false">H3355*K3355</f>
        <v>2664</v>
      </c>
      <c r="M3355" s="23" t="n">
        <v>2500</v>
      </c>
      <c r="N3355" s="24" t="n">
        <f aca="false">L3355-M3355</f>
        <v>164</v>
      </c>
      <c r="O3355" s="25" t="n">
        <f aca="false">IF(L3355&gt;=M3355,1,0)</f>
        <v>1</v>
      </c>
      <c r="P3355" s="26" t="n">
        <v>0.7203</v>
      </c>
      <c r="Q3355" s="26" t="n">
        <v>0.1133</v>
      </c>
      <c r="R3355" s="25" t="n">
        <v>74</v>
      </c>
      <c r="S3355" s="21" t="n">
        <v>10</v>
      </c>
    </row>
    <row r="3356" customFormat="false" ht="15" hidden="false" customHeight="true" outlineLevel="0" collapsed="false">
      <c r="A3356" s="19" t="n">
        <v>46135</v>
      </c>
      <c r="B3356" s="1" t="s">
        <v>497</v>
      </c>
      <c r="C3356" s="1" t="s">
        <v>138</v>
      </c>
      <c r="D3356" s="1" t="n">
        <v>11</v>
      </c>
      <c r="E3356" s="1" t="s">
        <v>10</v>
      </c>
      <c r="F3356" s="1" t="s">
        <v>535</v>
      </c>
      <c r="G3356" s="1" t="s">
        <v>536</v>
      </c>
      <c r="H3356" s="20" t="n">
        <v>2000</v>
      </c>
      <c r="I3356" s="21" t="n">
        <v>16.32</v>
      </c>
      <c r="J3356" s="20" t="n">
        <f aca="false">H3356*I3356</f>
        <v>32640</v>
      </c>
      <c r="K3356" s="22" t="n">
        <v>1.61</v>
      </c>
      <c r="L3356" s="23" t="n">
        <f aca="false">H3356*K3356</f>
        <v>3220</v>
      </c>
      <c r="M3356" s="23" t="n">
        <v>2500</v>
      </c>
      <c r="N3356" s="24" t="n">
        <f aca="false">L3356-M3356</f>
        <v>720</v>
      </c>
      <c r="O3356" s="25" t="n">
        <f aca="false">IF(L3356&gt;=M3356,1,0)</f>
        <v>1</v>
      </c>
      <c r="P3356" s="26" t="n">
        <v>0.7918</v>
      </c>
      <c r="Q3356" s="26" t="n">
        <v>0.1519</v>
      </c>
      <c r="R3356" s="25" t="n">
        <v>76</v>
      </c>
      <c r="S3356" s="21" t="n">
        <v>8</v>
      </c>
    </row>
    <row r="3357" customFormat="false" ht="15" hidden="false" customHeight="true" outlineLevel="0" collapsed="false">
      <c r="A3357" s="19" t="n">
        <v>46135</v>
      </c>
      <c r="B3357" s="1" t="s">
        <v>497</v>
      </c>
      <c r="C3357" s="1" t="s">
        <v>138</v>
      </c>
      <c r="D3357" s="1" t="n">
        <v>12</v>
      </c>
      <c r="E3357" s="1" t="s">
        <v>10</v>
      </c>
      <c r="F3357" s="1" t="s">
        <v>158</v>
      </c>
      <c r="G3357" s="1" t="s">
        <v>537</v>
      </c>
      <c r="H3357" s="20" t="n">
        <v>2500</v>
      </c>
      <c r="I3357" s="21" t="n">
        <v>15.63</v>
      </c>
      <c r="J3357" s="20" t="n">
        <f aca="false">H3357*I3357</f>
        <v>39075</v>
      </c>
      <c r="K3357" s="22" t="n">
        <v>1.52</v>
      </c>
      <c r="L3357" s="23" t="n">
        <f aca="false">H3357*K3357</f>
        <v>3800</v>
      </c>
      <c r="M3357" s="23" t="n">
        <v>2500</v>
      </c>
      <c r="N3357" s="24" t="n">
        <f aca="false">L3357-M3357</f>
        <v>1300</v>
      </c>
      <c r="O3357" s="25" t="n">
        <f aca="false">IF(L3357&gt;=M3357,1,0)</f>
        <v>1</v>
      </c>
      <c r="P3357" s="26" t="n">
        <v>0.7707</v>
      </c>
      <c r="Q3357" s="26" t="n">
        <v>0.1042</v>
      </c>
      <c r="R3357" s="25" t="n">
        <v>75</v>
      </c>
      <c r="S3357" s="21" t="n">
        <v>10</v>
      </c>
    </row>
    <row r="3358" customFormat="false" ht="15" hidden="false" customHeight="true" outlineLevel="0" collapsed="false">
      <c r="A3358" s="19" t="n">
        <v>46135</v>
      </c>
      <c r="B3358" s="1" t="s">
        <v>497</v>
      </c>
      <c r="C3358" s="1" t="s">
        <v>138</v>
      </c>
      <c r="D3358" s="1" t="n">
        <v>13</v>
      </c>
      <c r="E3358" s="1" t="s">
        <v>10</v>
      </c>
      <c r="F3358" s="1" t="s">
        <v>160</v>
      </c>
      <c r="G3358" s="1" t="s">
        <v>161</v>
      </c>
      <c r="H3358" s="20" t="n">
        <v>1700</v>
      </c>
      <c r="I3358" s="21" t="n">
        <v>21.64</v>
      </c>
      <c r="J3358" s="20" t="n">
        <f aca="false">H3358*I3358</f>
        <v>36788</v>
      </c>
      <c r="K3358" s="22" t="n">
        <v>1.83</v>
      </c>
      <c r="L3358" s="23" t="n">
        <f aca="false">H3358*K3358</f>
        <v>3111</v>
      </c>
      <c r="M3358" s="23" t="n">
        <v>2500</v>
      </c>
      <c r="N3358" s="24" t="n">
        <f aca="false">L3358-M3358</f>
        <v>611</v>
      </c>
      <c r="O3358" s="25" t="n">
        <f aca="false">IF(L3358&gt;=M3358,1,0)</f>
        <v>1</v>
      </c>
      <c r="P3358" s="26" t="n">
        <v>0.8089</v>
      </c>
      <c r="Q3358" s="26" t="n">
        <v>0.118</v>
      </c>
      <c r="R3358" s="25" t="n">
        <v>76</v>
      </c>
      <c r="S3358" s="21" t="n">
        <v>10</v>
      </c>
    </row>
    <row r="3359" customFormat="false" ht="15" hidden="false" customHeight="true" outlineLevel="0" collapsed="false">
      <c r="A3359" s="19" t="n">
        <v>46135</v>
      </c>
      <c r="B3359" s="1" t="s">
        <v>497</v>
      </c>
      <c r="C3359" s="1" t="s">
        <v>138</v>
      </c>
      <c r="D3359" s="1" t="n">
        <v>14</v>
      </c>
      <c r="E3359" s="1" t="s">
        <v>16</v>
      </c>
      <c r="F3359" s="1" t="s">
        <v>302</v>
      </c>
      <c r="G3359" s="1" t="s">
        <v>316</v>
      </c>
      <c r="H3359" s="20" t="n">
        <v>1800</v>
      </c>
      <c r="I3359" s="21" t="n">
        <v>17.95</v>
      </c>
      <c r="J3359" s="20" t="n">
        <f aca="false">H3359*I3359</f>
        <v>32310</v>
      </c>
      <c r="K3359" s="22" t="n">
        <v>1.83</v>
      </c>
      <c r="L3359" s="23" t="n">
        <f aca="false">H3359*K3359</f>
        <v>3294</v>
      </c>
      <c r="M3359" s="23" t="n">
        <v>2500</v>
      </c>
      <c r="N3359" s="24" t="n">
        <f aca="false">L3359-M3359</f>
        <v>794</v>
      </c>
      <c r="O3359" s="25" t="n">
        <f aca="false">IF(L3359&gt;=M3359,1,0)</f>
        <v>1</v>
      </c>
      <c r="P3359" s="26" t="n">
        <v>0.6948</v>
      </c>
      <c r="Q3359" s="26" t="n">
        <v>0.1471</v>
      </c>
      <c r="R3359" s="25" t="n">
        <v>73</v>
      </c>
      <c r="S3359" s="21" t="n">
        <v>10</v>
      </c>
    </row>
    <row r="3360" customFormat="false" ht="15" hidden="false" customHeight="true" outlineLevel="0" collapsed="false">
      <c r="A3360" s="19" t="n">
        <v>46135</v>
      </c>
      <c r="B3360" s="1" t="s">
        <v>497</v>
      </c>
      <c r="C3360" s="1" t="s">
        <v>138</v>
      </c>
      <c r="D3360" s="1" t="n">
        <v>15</v>
      </c>
      <c r="E3360" s="1" t="s">
        <v>16</v>
      </c>
      <c r="F3360" s="1" t="s">
        <v>302</v>
      </c>
      <c r="G3360" s="1" t="s">
        <v>316</v>
      </c>
      <c r="H3360" s="20" t="n">
        <v>2000</v>
      </c>
      <c r="I3360" s="21" t="n">
        <v>17.95</v>
      </c>
      <c r="J3360" s="20" t="n">
        <f aca="false">H3360*I3360</f>
        <v>35900</v>
      </c>
      <c r="K3360" s="22" t="n">
        <v>1.83</v>
      </c>
      <c r="L3360" s="23" t="n">
        <f aca="false">H3360*K3360</f>
        <v>3660</v>
      </c>
      <c r="M3360" s="23" t="n">
        <v>2500</v>
      </c>
      <c r="N3360" s="24" t="n">
        <f aca="false">L3360-M3360</f>
        <v>1160</v>
      </c>
      <c r="O3360" s="25" t="n">
        <f aca="false">IF(L3360&gt;=M3360,1,0)</f>
        <v>1</v>
      </c>
      <c r="P3360" s="26" t="n">
        <v>0.7489</v>
      </c>
      <c r="Q3360" s="26" t="n">
        <v>0.148</v>
      </c>
      <c r="R3360" s="25" t="n">
        <v>74</v>
      </c>
      <c r="S3360" s="21" t="n">
        <v>10</v>
      </c>
    </row>
    <row r="3361" customFormat="false" ht="15" hidden="false" customHeight="true" outlineLevel="0" collapsed="false">
      <c r="A3361" s="19" t="n">
        <v>46135</v>
      </c>
      <c r="B3361" s="1" t="s">
        <v>497</v>
      </c>
      <c r="C3361" s="1" t="s">
        <v>138</v>
      </c>
      <c r="D3361" s="1" t="n">
        <v>16</v>
      </c>
      <c r="E3361" s="1" t="s">
        <v>10</v>
      </c>
      <c r="F3361" s="1" t="s">
        <v>158</v>
      </c>
      <c r="G3361" s="1" t="s">
        <v>537</v>
      </c>
      <c r="H3361" s="20" t="n">
        <v>2400</v>
      </c>
      <c r="I3361" s="21" t="n">
        <v>15.63</v>
      </c>
      <c r="J3361" s="20" t="n">
        <f aca="false">H3361*I3361</f>
        <v>37512</v>
      </c>
      <c r="K3361" s="22" t="n">
        <v>1.52</v>
      </c>
      <c r="L3361" s="23" t="n">
        <f aca="false">H3361*K3361</f>
        <v>3648</v>
      </c>
      <c r="M3361" s="23" t="n">
        <v>2500</v>
      </c>
      <c r="N3361" s="24" t="n">
        <f aca="false">L3361-M3361</f>
        <v>1148</v>
      </c>
      <c r="O3361" s="25" t="n">
        <f aca="false">IF(L3361&gt;=M3361,1,0)</f>
        <v>1</v>
      </c>
      <c r="P3361" s="26" t="n">
        <v>0.8831</v>
      </c>
      <c r="Q3361" s="26" t="n">
        <v>0.1042</v>
      </c>
      <c r="R3361" s="25" t="n">
        <v>71</v>
      </c>
      <c r="S3361" s="21" t="n">
        <v>10</v>
      </c>
    </row>
    <row r="3362" customFormat="false" ht="15" hidden="false" customHeight="true" outlineLevel="0" collapsed="false">
      <c r="A3362" s="19" t="n">
        <v>46135</v>
      </c>
      <c r="B3362" s="1" t="s">
        <v>497</v>
      </c>
      <c r="C3362" s="1" t="s">
        <v>164</v>
      </c>
      <c r="D3362" s="1" t="n">
        <v>17</v>
      </c>
      <c r="E3362" s="1" t="s">
        <v>152</v>
      </c>
      <c r="F3362" s="1" t="s">
        <v>503</v>
      </c>
      <c r="G3362" s="1" t="s">
        <v>504</v>
      </c>
      <c r="H3362" s="20" t="n">
        <v>1000</v>
      </c>
      <c r="I3362" s="21" t="n">
        <v>22.51</v>
      </c>
      <c r="J3362" s="20" t="n">
        <f aca="false">H3362*I3362</f>
        <v>22510</v>
      </c>
      <c r="K3362" s="22" t="n">
        <v>1.5</v>
      </c>
      <c r="L3362" s="23" t="n">
        <f aca="false">H3362*K3362</f>
        <v>1500</v>
      </c>
      <c r="M3362" s="23" t="n">
        <v>2500</v>
      </c>
      <c r="N3362" s="24" t="n">
        <f aca="false">L3362-M3362</f>
        <v>-1000</v>
      </c>
      <c r="O3362" s="25" t="n">
        <f aca="false">IF(L3362&gt;=M3362,1,0)</f>
        <v>0</v>
      </c>
      <c r="P3362" s="26" t="n">
        <v>0.4822</v>
      </c>
      <c r="Q3362" s="26" t="n">
        <v>0.0693</v>
      </c>
      <c r="R3362" s="25" t="n">
        <v>75</v>
      </c>
      <c r="S3362" s="21" t="n">
        <v>10</v>
      </c>
    </row>
    <row r="3363" customFormat="false" ht="15" hidden="false" customHeight="true" outlineLevel="0" collapsed="false">
      <c r="A3363" s="19" t="n">
        <v>46135</v>
      </c>
      <c r="B3363" s="1" t="s">
        <v>497</v>
      </c>
      <c r="C3363" s="1" t="s">
        <v>164</v>
      </c>
      <c r="D3363" s="1" t="n">
        <v>18</v>
      </c>
      <c r="E3363" s="1" t="s">
        <v>522</v>
      </c>
      <c r="F3363" s="1" t="s">
        <v>523</v>
      </c>
      <c r="G3363" s="1" t="s">
        <v>527</v>
      </c>
      <c r="H3363" s="20" t="n">
        <v>2900</v>
      </c>
      <c r="I3363" s="21" t="n">
        <v>13.28</v>
      </c>
      <c r="J3363" s="20" t="n">
        <f aca="false">H3363*I3363</f>
        <v>38512</v>
      </c>
      <c r="K3363" s="22" t="n">
        <v>0.95</v>
      </c>
      <c r="L3363" s="23" t="n">
        <f aca="false">H3363*K3363</f>
        <v>2755</v>
      </c>
      <c r="M3363" s="23" t="n">
        <v>2500</v>
      </c>
      <c r="N3363" s="24" t="n">
        <f aca="false">L3363-M3363</f>
        <v>255</v>
      </c>
      <c r="O3363" s="25" t="n">
        <f aca="false">IF(L3363&gt;=M3363,1,0)</f>
        <v>1</v>
      </c>
      <c r="P3363" s="26" t="n">
        <v>0.7352</v>
      </c>
      <c r="Q3363" s="26" t="n">
        <v>0.1294</v>
      </c>
      <c r="R3363" s="25" t="n">
        <v>81</v>
      </c>
      <c r="S3363" s="21" t="n">
        <v>10</v>
      </c>
    </row>
    <row r="3364" customFormat="false" ht="15" hidden="false" customHeight="true" outlineLevel="0" collapsed="false">
      <c r="A3364" s="19" t="n">
        <v>46135</v>
      </c>
      <c r="B3364" s="1" t="s">
        <v>497</v>
      </c>
      <c r="C3364" s="1" t="s">
        <v>164</v>
      </c>
      <c r="D3364" s="1" t="n">
        <v>19</v>
      </c>
      <c r="E3364" s="1" t="s">
        <v>461</v>
      </c>
      <c r="F3364" s="1" t="s">
        <v>562</v>
      </c>
      <c r="G3364" s="1" t="s">
        <v>563</v>
      </c>
      <c r="H3364" s="20" t="n">
        <v>1400</v>
      </c>
      <c r="I3364" s="21" t="n">
        <v>18.73</v>
      </c>
      <c r="J3364" s="20" t="n">
        <f aca="false">H3364*I3364</f>
        <v>26222</v>
      </c>
      <c r="K3364" s="22" t="n">
        <v>1.5</v>
      </c>
      <c r="L3364" s="23" t="n">
        <f aca="false">H3364*K3364</f>
        <v>2100</v>
      </c>
      <c r="M3364" s="23" t="n">
        <v>2500</v>
      </c>
      <c r="N3364" s="24" t="n">
        <f aca="false">L3364-M3364</f>
        <v>-400</v>
      </c>
      <c r="O3364" s="25" t="n">
        <f aca="false">IF(L3364&gt;=M3364,1,0)</f>
        <v>0</v>
      </c>
      <c r="P3364" s="26" t="n">
        <v>0.5259</v>
      </c>
      <c r="Q3364" s="26" t="n">
        <v>0.1092</v>
      </c>
      <c r="R3364" s="25" t="n">
        <v>76</v>
      </c>
      <c r="S3364" s="21" t="n">
        <v>10</v>
      </c>
    </row>
    <row r="3365" customFormat="false" ht="15" hidden="false" customHeight="true" outlineLevel="0" collapsed="false">
      <c r="A3365" s="19" t="n">
        <v>46135</v>
      </c>
      <c r="B3365" s="1" t="s">
        <v>497</v>
      </c>
      <c r="C3365" s="1" t="s">
        <v>164</v>
      </c>
      <c r="D3365" s="1" t="n">
        <v>20</v>
      </c>
      <c r="E3365" s="1" t="s">
        <v>461</v>
      </c>
      <c r="F3365" s="1" t="s">
        <v>539</v>
      </c>
      <c r="G3365" s="1" t="s">
        <v>540</v>
      </c>
      <c r="H3365" s="20" t="n">
        <v>1900</v>
      </c>
      <c r="I3365" s="21" t="n">
        <v>19.62</v>
      </c>
      <c r="J3365" s="20" t="n">
        <f aca="false">H3365*I3365</f>
        <v>37278</v>
      </c>
      <c r="K3365" s="22" t="n">
        <v>1.6</v>
      </c>
      <c r="L3365" s="23" t="n">
        <f aca="false">H3365*K3365</f>
        <v>3040</v>
      </c>
      <c r="M3365" s="23" t="n">
        <v>2500</v>
      </c>
      <c r="N3365" s="24" t="n">
        <f aca="false">L3365-M3365</f>
        <v>540</v>
      </c>
      <c r="O3365" s="25" t="n">
        <f aca="false">IF(L3365&gt;=M3365,1,0)</f>
        <v>1</v>
      </c>
      <c r="P3365" s="26" t="n">
        <v>0.7405</v>
      </c>
      <c r="Q3365" s="26" t="n">
        <v>0.0786</v>
      </c>
      <c r="R3365" s="25" t="n">
        <v>77</v>
      </c>
      <c r="S3365" s="21" t="n">
        <v>10</v>
      </c>
    </row>
    <row r="3366" customFormat="false" ht="15" hidden="false" customHeight="true" outlineLevel="0" collapsed="false">
      <c r="A3366" s="19" t="n">
        <v>46135</v>
      </c>
      <c r="B3366" s="1" t="s">
        <v>497</v>
      </c>
      <c r="C3366" s="1" t="s">
        <v>164</v>
      </c>
      <c r="D3366" s="1" t="n">
        <v>21</v>
      </c>
      <c r="E3366" s="1" t="s">
        <v>10</v>
      </c>
      <c r="F3366" s="1" t="s">
        <v>565</v>
      </c>
      <c r="G3366" s="1" t="s">
        <v>508</v>
      </c>
      <c r="H3366" s="20" t="n">
        <v>500</v>
      </c>
      <c r="I3366" s="21" t="n">
        <v>18.56</v>
      </c>
      <c r="J3366" s="20" t="n">
        <f aca="false">H3366*I3366</f>
        <v>9280</v>
      </c>
      <c r="K3366" s="22" t="n">
        <v>1.48</v>
      </c>
      <c r="L3366" s="23" t="n">
        <f aca="false">H3366*K3366</f>
        <v>740</v>
      </c>
      <c r="M3366" s="23" t="n">
        <v>2500</v>
      </c>
      <c r="N3366" s="24" t="n">
        <f aca="false">L3366-M3366</f>
        <v>-1760</v>
      </c>
      <c r="O3366" s="25" t="n">
        <f aca="false">IF(L3366&gt;=M3366,1,0)</f>
        <v>0</v>
      </c>
      <c r="P3366" s="26" t="n">
        <v>0.1958</v>
      </c>
      <c r="Q3366" s="26" t="n">
        <v>0.0986</v>
      </c>
      <c r="R3366" s="25" t="n">
        <v>75</v>
      </c>
      <c r="S3366" s="21" t="n">
        <v>10</v>
      </c>
    </row>
    <row r="3367" customFormat="false" ht="15" hidden="false" customHeight="true" outlineLevel="0" collapsed="false">
      <c r="A3367" s="19" t="n">
        <v>46135</v>
      </c>
      <c r="B3367" s="1" t="s">
        <v>497</v>
      </c>
      <c r="C3367" s="1" t="s">
        <v>164</v>
      </c>
      <c r="D3367" s="1" t="n">
        <v>22</v>
      </c>
      <c r="E3367" s="1" t="s">
        <v>181</v>
      </c>
      <c r="F3367" s="1" t="s">
        <v>556</v>
      </c>
      <c r="G3367" s="1" t="s">
        <v>564</v>
      </c>
      <c r="H3367" s="20" t="n">
        <v>1150</v>
      </c>
      <c r="I3367" s="21" t="n">
        <v>20.54</v>
      </c>
      <c r="J3367" s="20" t="n">
        <f aca="false">H3367*I3367</f>
        <v>23621</v>
      </c>
      <c r="K3367" s="22" t="n">
        <v>1.46</v>
      </c>
      <c r="L3367" s="23" t="n">
        <f aca="false">H3367*K3367</f>
        <v>1679</v>
      </c>
      <c r="M3367" s="23" t="n">
        <v>2500</v>
      </c>
      <c r="N3367" s="24" t="n">
        <f aca="false">L3367-M3367</f>
        <v>-821</v>
      </c>
      <c r="O3367" s="25" t="n">
        <f aca="false">IF(L3367&gt;=M3367,1,0)</f>
        <v>0</v>
      </c>
      <c r="P3367" s="26" t="n">
        <v>0.5028</v>
      </c>
      <c r="Q3367" s="26" t="n">
        <v>0.085</v>
      </c>
      <c r="R3367" s="25" t="n">
        <v>75</v>
      </c>
      <c r="S3367" s="21" t="n">
        <v>10</v>
      </c>
    </row>
    <row r="3368" customFormat="false" ht="15" hidden="false" customHeight="true" outlineLevel="0" collapsed="false">
      <c r="A3368" s="19" t="n">
        <v>46135</v>
      </c>
      <c r="B3368" s="1" t="s">
        <v>497</v>
      </c>
      <c r="C3368" s="1" t="s">
        <v>164</v>
      </c>
      <c r="D3368" s="1" t="n">
        <v>23</v>
      </c>
      <c r="E3368" s="1" t="s">
        <v>22</v>
      </c>
      <c r="F3368" s="1" t="s">
        <v>304</v>
      </c>
      <c r="G3368" s="1" t="s">
        <v>375</v>
      </c>
      <c r="H3368" s="20" t="n">
        <v>1700</v>
      </c>
      <c r="I3368" s="21" t="n">
        <v>18.15</v>
      </c>
      <c r="J3368" s="20" t="n">
        <f aca="false">H3368*I3368</f>
        <v>30855</v>
      </c>
      <c r="K3368" s="22" t="n">
        <v>1.15</v>
      </c>
      <c r="L3368" s="23" t="n">
        <f aca="false">H3368*K3368</f>
        <v>1955</v>
      </c>
      <c r="M3368" s="23" t="n">
        <v>2500</v>
      </c>
      <c r="N3368" s="24" t="n">
        <f aca="false">L3368-M3368</f>
        <v>-545</v>
      </c>
      <c r="O3368" s="25" t="n">
        <f aca="false">IF(L3368&gt;=M3368,1,0)</f>
        <v>0</v>
      </c>
      <c r="P3368" s="26" t="n">
        <v>0.6181</v>
      </c>
      <c r="Q3368" s="26" t="n">
        <v>0.0643</v>
      </c>
      <c r="R3368" s="25" t="n">
        <v>80</v>
      </c>
      <c r="S3368" s="21" t="n">
        <v>10</v>
      </c>
    </row>
    <row r="3369" customFormat="false" ht="15" hidden="false" customHeight="true" outlineLevel="0" collapsed="false">
      <c r="A3369" s="19" t="n">
        <v>46135</v>
      </c>
      <c r="B3369" s="1" t="s">
        <v>497</v>
      </c>
      <c r="C3369" s="1" t="s">
        <v>164</v>
      </c>
      <c r="D3369" s="1" t="n">
        <v>24</v>
      </c>
      <c r="E3369" s="1" t="s">
        <v>364</v>
      </c>
      <c r="F3369" s="1" t="s">
        <v>554</v>
      </c>
      <c r="G3369" s="1" t="s">
        <v>541</v>
      </c>
      <c r="H3369" s="20" t="n">
        <v>1400</v>
      </c>
      <c r="I3369" s="21" t="n">
        <v>14.94</v>
      </c>
      <c r="J3369" s="20" t="n">
        <f aca="false">H3369*I3369</f>
        <v>20916</v>
      </c>
      <c r="K3369" s="22" t="n">
        <v>3</v>
      </c>
      <c r="L3369" s="23" t="n">
        <f aca="false">H3369*K3369</f>
        <v>4200</v>
      </c>
      <c r="M3369" s="23" t="n">
        <v>2500</v>
      </c>
      <c r="N3369" s="24" t="n">
        <f aca="false">L3369-M3369</f>
        <v>1700</v>
      </c>
      <c r="O3369" s="25" t="n">
        <f aca="false">IF(L3369&gt;=M3369,1,0)</f>
        <v>1</v>
      </c>
      <c r="P3369" s="26" t="n">
        <v>0.5052</v>
      </c>
      <c r="Q3369" s="26" t="n">
        <v>0.0973</v>
      </c>
      <c r="R3369" s="25" t="n">
        <v>66</v>
      </c>
      <c r="S3369" s="21" t="n">
        <v>10</v>
      </c>
    </row>
    <row r="3370" customFormat="false" ht="15" hidden="false" customHeight="true" outlineLevel="0" collapsed="false">
      <c r="A3370" s="19" t="n">
        <v>46135</v>
      </c>
      <c r="B3370" s="1" t="s">
        <v>497</v>
      </c>
      <c r="C3370" s="1" t="s">
        <v>164</v>
      </c>
      <c r="D3370" s="1" t="n">
        <v>25</v>
      </c>
      <c r="E3370" s="1" t="s">
        <v>16</v>
      </c>
      <c r="F3370" s="1" t="s">
        <v>229</v>
      </c>
      <c r="G3370" s="1" t="s">
        <v>518</v>
      </c>
      <c r="H3370" s="20" t="n">
        <v>850</v>
      </c>
      <c r="I3370" s="21" t="n">
        <v>38.07</v>
      </c>
      <c r="J3370" s="20" t="n">
        <f aca="false">H3370*I3370</f>
        <v>32359.5</v>
      </c>
      <c r="K3370" s="22" t="n">
        <v>3.5</v>
      </c>
      <c r="L3370" s="23" t="n">
        <f aca="false">H3370*K3370</f>
        <v>2975</v>
      </c>
      <c r="M3370" s="23" t="n">
        <v>2500</v>
      </c>
      <c r="N3370" s="24" t="n">
        <f aca="false">L3370-M3370</f>
        <v>475</v>
      </c>
      <c r="O3370" s="25" t="n">
        <f aca="false">IF(L3370&gt;=M3370,1,0)</f>
        <v>1</v>
      </c>
      <c r="P3370" s="26" t="n">
        <v>0.608</v>
      </c>
      <c r="Q3370" s="26" t="n">
        <v>0.128</v>
      </c>
      <c r="R3370" s="25" t="n">
        <v>86</v>
      </c>
      <c r="S3370" s="21" t="n">
        <v>10</v>
      </c>
    </row>
    <row r="3371" customFormat="false" ht="15" hidden="false" customHeight="true" outlineLevel="0" collapsed="false">
      <c r="A3371" s="19" t="n">
        <v>46135</v>
      </c>
      <c r="B3371" s="1" t="s">
        <v>497</v>
      </c>
      <c r="C3371" s="1" t="s">
        <v>164</v>
      </c>
      <c r="D3371" s="1" t="n">
        <v>26</v>
      </c>
      <c r="E3371" s="1" t="s">
        <v>10</v>
      </c>
      <c r="F3371" s="1" t="s">
        <v>565</v>
      </c>
      <c r="G3371" s="1" t="s">
        <v>508</v>
      </c>
      <c r="H3371" s="20" t="n">
        <v>1100</v>
      </c>
      <c r="I3371" s="21" t="n">
        <v>18.56</v>
      </c>
      <c r="J3371" s="20" t="n">
        <f aca="false">H3371*I3371</f>
        <v>20416</v>
      </c>
      <c r="K3371" s="22" t="n">
        <v>1.48</v>
      </c>
      <c r="L3371" s="23" t="n">
        <f aca="false">H3371*K3371</f>
        <v>1628</v>
      </c>
      <c r="M3371" s="23" t="n">
        <v>2500</v>
      </c>
      <c r="N3371" s="24" t="n">
        <f aca="false">L3371-M3371</f>
        <v>-872</v>
      </c>
      <c r="O3371" s="25" t="n">
        <f aca="false">IF(L3371&gt;=M3371,1,0)</f>
        <v>0</v>
      </c>
      <c r="P3371" s="26" t="n">
        <v>0.4222</v>
      </c>
      <c r="Q3371" s="26" t="n">
        <v>0.0761</v>
      </c>
      <c r="R3371" s="25" t="n">
        <v>81</v>
      </c>
      <c r="S3371" s="21" t="n">
        <v>10</v>
      </c>
    </row>
    <row r="3372" customFormat="false" ht="15" hidden="false" customHeight="true" outlineLevel="0" collapsed="false">
      <c r="A3372" s="19" t="n">
        <v>46135</v>
      </c>
      <c r="B3372" s="1" t="s">
        <v>497</v>
      </c>
      <c r="C3372" s="1" t="s">
        <v>164</v>
      </c>
      <c r="D3372" s="1" t="n">
        <v>27</v>
      </c>
      <c r="E3372" s="1" t="s">
        <v>219</v>
      </c>
      <c r="F3372" s="1" t="s">
        <v>557</v>
      </c>
      <c r="G3372" s="1" t="s">
        <v>558</v>
      </c>
      <c r="H3372" s="20" t="n">
        <v>1600</v>
      </c>
      <c r="I3372" s="21" t="n">
        <v>20.63</v>
      </c>
      <c r="J3372" s="20" t="n">
        <f aca="false">H3372*I3372</f>
        <v>33008</v>
      </c>
      <c r="K3372" s="22" t="n">
        <v>1.71</v>
      </c>
      <c r="L3372" s="23" t="n">
        <f aca="false">H3372*K3372</f>
        <v>2736</v>
      </c>
      <c r="M3372" s="23" t="n">
        <v>2500</v>
      </c>
      <c r="N3372" s="24" t="n">
        <f aca="false">L3372-M3372</f>
        <v>236</v>
      </c>
      <c r="O3372" s="25" t="n">
        <f aca="false">IF(L3372&gt;=M3372,1,0)</f>
        <v>1</v>
      </c>
      <c r="P3372" s="26" t="n">
        <v>0.7859</v>
      </c>
      <c r="Q3372" s="26" t="n">
        <v>0.1797</v>
      </c>
      <c r="R3372" s="25" t="n">
        <v>68</v>
      </c>
      <c r="S3372" s="21" t="n">
        <v>10</v>
      </c>
    </row>
    <row r="3373" customFormat="false" ht="15" hidden="false" customHeight="true" outlineLevel="0" collapsed="false">
      <c r="A3373" s="19" t="n">
        <v>46135</v>
      </c>
      <c r="B3373" s="1" t="s">
        <v>497</v>
      </c>
      <c r="C3373" s="1" t="s">
        <v>164</v>
      </c>
      <c r="D3373" s="1" t="n">
        <v>28</v>
      </c>
      <c r="E3373" s="1" t="s">
        <v>16</v>
      </c>
      <c r="F3373" s="1" t="s">
        <v>502</v>
      </c>
      <c r="G3373" s="1" t="s">
        <v>508</v>
      </c>
      <c r="H3373" s="20" t="n">
        <v>1900</v>
      </c>
      <c r="I3373" s="21" t="n">
        <v>18.56</v>
      </c>
      <c r="J3373" s="20" t="n">
        <f aca="false">H3373*I3373</f>
        <v>35264</v>
      </c>
      <c r="K3373" s="22" t="n">
        <v>1.48</v>
      </c>
      <c r="L3373" s="23" t="n">
        <f aca="false">H3373*K3373</f>
        <v>2812</v>
      </c>
      <c r="M3373" s="23" t="n">
        <v>2500</v>
      </c>
      <c r="N3373" s="24" t="n">
        <f aca="false">L3373-M3373</f>
        <v>312</v>
      </c>
      <c r="O3373" s="25" t="n">
        <f aca="false">IF(L3373&gt;=M3373,1,0)</f>
        <v>1</v>
      </c>
      <c r="P3373" s="26" t="n">
        <v>0.7564</v>
      </c>
      <c r="Q3373" s="26" t="n">
        <v>0.0974</v>
      </c>
      <c r="R3373" s="25" t="n">
        <v>78</v>
      </c>
      <c r="S3373" s="21" t="n">
        <v>10</v>
      </c>
    </row>
    <row r="3374" customFormat="false" ht="15" hidden="false" customHeight="true" outlineLevel="0" collapsed="false">
      <c r="A3374" s="19" t="n">
        <v>46135</v>
      </c>
      <c r="B3374" s="1" t="s">
        <v>497</v>
      </c>
      <c r="C3374" s="1" t="s">
        <v>164</v>
      </c>
      <c r="D3374" s="1" t="n">
        <v>29</v>
      </c>
      <c r="E3374" s="1" t="s">
        <v>176</v>
      </c>
      <c r="F3374" s="1" t="s">
        <v>544</v>
      </c>
      <c r="G3374" s="1" t="s">
        <v>529</v>
      </c>
      <c r="H3374" s="20" t="n">
        <v>1600</v>
      </c>
      <c r="I3374" s="21" t="n">
        <v>22.05</v>
      </c>
      <c r="J3374" s="20" t="n">
        <f aca="false">H3374*I3374</f>
        <v>35280</v>
      </c>
      <c r="K3374" s="22" t="n">
        <v>1.5</v>
      </c>
      <c r="L3374" s="23" t="n">
        <f aca="false">H3374*K3374</f>
        <v>2400</v>
      </c>
      <c r="M3374" s="23" t="n">
        <v>2500</v>
      </c>
      <c r="N3374" s="24" t="n">
        <f aca="false">L3374-M3374</f>
        <v>-100</v>
      </c>
      <c r="O3374" s="25" t="n">
        <f aca="false">IF(L3374&gt;=M3374,1,0)</f>
        <v>0</v>
      </c>
      <c r="P3374" s="26" t="n">
        <v>0.7819</v>
      </c>
      <c r="Q3374" s="26" t="n">
        <v>0.0936</v>
      </c>
      <c r="R3374" s="25" t="n">
        <v>75</v>
      </c>
      <c r="S3374" s="21" t="n">
        <v>10</v>
      </c>
    </row>
    <row r="3375" customFormat="false" ht="15" hidden="false" customHeight="true" outlineLevel="0" collapsed="false">
      <c r="A3375" s="19" t="n">
        <v>46135</v>
      </c>
      <c r="B3375" s="1" t="s">
        <v>497</v>
      </c>
      <c r="C3375" s="1" t="s">
        <v>164</v>
      </c>
      <c r="D3375" s="1" t="n">
        <v>30</v>
      </c>
      <c r="E3375" s="1" t="s">
        <v>152</v>
      </c>
      <c r="F3375" s="1" t="s">
        <v>503</v>
      </c>
      <c r="G3375" s="1" t="s">
        <v>504</v>
      </c>
      <c r="H3375" s="20" t="n">
        <v>1550</v>
      </c>
      <c r="I3375" s="21" t="n">
        <v>22.51</v>
      </c>
      <c r="J3375" s="20" t="n">
        <f aca="false">H3375*I3375</f>
        <v>34890.5</v>
      </c>
      <c r="K3375" s="22" t="n">
        <v>1.5</v>
      </c>
      <c r="L3375" s="23" t="n">
        <f aca="false">H3375*K3375</f>
        <v>2325</v>
      </c>
      <c r="M3375" s="23" t="n">
        <v>2500</v>
      </c>
      <c r="N3375" s="24" t="n">
        <f aca="false">L3375-M3375</f>
        <v>-175</v>
      </c>
      <c r="O3375" s="25" t="n">
        <f aca="false">IF(L3375&gt;=M3375,1,0)</f>
        <v>0</v>
      </c>
      <c r="P3375" s="26" t="n">
        <v>0.7057</v>
      </c>
      <c r="Q3375" s="26" t="n">
        <v>0.1213</v>
      </c>
      <c r="R3375" s="25" t="n">
        <v>84</v>
      </c>
      <c r="S3375" s="21" t="n">
        <v>10</v>
      </c>
    </row>
    <row r="3376" customFormat="false" ht="15" hidden="false" customHeight="true" outlineLevel="0" collapsed="false">
      <c r="A3376" s="19" t="n">
        <v>46135</v>
      </c>
      <c r="B3376" s="1" t="s">
        <v>497</v>
      </c>
      <c r="C3376" s="1" t="s">
        <v>164</v>
      </c>
      <c r="D3376" s="1" t="n">
        <v>31</v>
      </c>
      <c r="E3376" s="1" t="s">
        <v>219</v>
      </c>
      <c r="F3376" s="1" t="s">
        <v>505</v>
      </c>
      <c r="G3376" s="1" t="s">
        <v>506</v>
      </c>
      <c r="H3376" s="20" t="n">
        <v>2500</v>
      </c>
      <c r="I3376" s="21" t="n">
        <v>10.96</v>
      </c>
      <c r="J3376" s="20" t="n">
        <f aca="false">H3376*I3376</f>
        <v>27400</v>
      </c>
      <c r="K3376" s="22" t="n">
        <v>1</v>
      </c>
      <c r="L3376" s="23" t="n">
        <f aca="false">H3376*K3376</f>
        <v>2500</v>
      </c>
      <c r="M3376" s="23" t="n">
        <v>2500</v>
      </c>
      <c r="N3376" s="24" t="n">
        <f aca="false">L3376-M3376</f>
        <v>0</v>
      </c>
      <c r="O3376" s="25" t="n">
        <f aca="false">IF(L3376&gt;=M3376,1,0)</f>
        <v>1</v>
      </c>
      <c r="P3376" s="26" t="n">
        <v>0.694</v>
      </c>
      <c r="Q3376" s="26" t="n">
        <v>0.0604</v>
      </c>
      <c r="R3376" s="25" t="n">
        <v>65</v>
      </c>
      <c r="S3376" s="21" t="n">
        <v>10</v>
      </c>
    </row>
    <row r="3377" customFormat="false" ht="15" hidden="false" customHeight="true" outlineLevel="0" collapsed="false">
      <c r="A3377" s="19" t="n">
        <v>46135</v>
      </c>
      <c r="B3377" s="1" t="s">
        <v>497</v>
      </c>
      <c r="C3377" s="1" t="s">
        <v>164</v>
      </c>
      <c r="D3377" s="1" t="n">
        <v>32</v>
      </c>
      <c r="E3377" s="1" t="s">
        <v>16</v>
      </c>
      <c r="F3377" s="1" t="s">
        <v>302</v>
      </c>
      <c r="G3377" s="1" t="s">
        <v>316</v>
      </c>
      <c r="H3377" s="20" t="n">
        <v>1950</v>
      </c>
      <c r="I3377" s="21" t="n">
        <v>17.95</v>
      </c>
      <c r="J3377" s="20" t="n">
        <f aca="false">H3377*I3377</f>
        <v>35002.5</v>
      </c>
      <c r="K3377" s="22" t="n">
        <v>1.83</v>
      </c>
      <c r="L3377" s="23" t="n">
        <f aca="false">H3377*K3377</f>
        <v>3568.5</v>
      </c>
      <c r="M3377" s="23" t="n">
        <v>2500</v>
      </c>
      <c r="N3377" s="24" t="n">
        <f aca="false">L3377-M3377</f>
        <v>1068.5</v>
      </c>
      <c r="O3377" s="25" t="n">
        <f aca="false">IF(L3377&gt;=M3377,1,0)</f>
        <v>1</v>
      </c>
      <c r="P3377" s="26" t="n">
        <v>0.747</v>
      </c>
      <c r="Q3377" s="26" t="n">
        <v>0.0854</v>
      </c>
      <c r="R3377" s="25" t="n">
        <v>79</v>
      </c>
      <c r="S3377" s="21" t="n">
        <v>10</v>
      </c>
    </row>
    <row r="3378" customFormat="false" ht="15" hidden="false" customHeight="true" outlineLevel="0" collapsed="false">
      <c r="A3378" s="19" t="n">
        <v>46135</v>
      </c>
      <c r="B3378" s="1" t="s">
        <v>497</v>
      </c>
      <c r="C3378" s="1" t="s">
        <v>190</v>
      </c>
      <c r="D3378" s="1" t="n">
        <v>33</v>
      </c>
      <c r="E3378" s="1" t="s">
        <v>530</v>
      </c>
      <c r="F3378" s="1" t="s">
        <v>559</v>
      </c>
      <c r="G3378" s="1" t="s">
        <v>532</v>
      </c>
      <c r="H3378" s="20" t="n">
        <v>1360</v>
      </c>
      <c r="I3378" s="21" t="n">
        <v>25.87</v>
      </c>
      <c r="J3378" s="20" t="n">
        <f aca="false">H3378*I3378</f>
        <v>35183.2</v>
      </c>
      <c r="K3378" s="22" t="n">
        <v>2.5</v>
      </c>
      <c r="L3378" s="23" t="n">
        <f aca="false">H3378*K3378</f>
        <v>3400</v>
      </c>
      <c r="M3378" s="23" t="n">
        <v>2500</v>
      </c>
      <c r="N3378" s="24" t="n">
        <f aca="false">L3378-M3378</f>
        <v>900</v>
      </c>
      <c r="O3378" s="25" t="n">
        <f aca="false">IF(L3378&gt;=M3378,1,0)</f>
        <v>1</v>
      </c>
      <c r="P3378" s="26" t="n">
        <v>0.75858559724019</v>
      </c>
      <c r="Q3378" s="26" t="n">
        <v>0.148974130240856</v>
      </c>
      <c r="R3378" s="25" t="n">
        <v>67</v>
      </c>
      <c r="S3378" s="21" t="n">
        <v>10</v>
      </c>
    </row>
    <row r="3379" customFormat="false" ht="15" hidden="false" customHeight="true" outlineLevel="0" collapsed="false">
      <c r="A3379" s="19" t="n">
        <v>46135</v>
      </c>
      <c r="B3379" s="1" t="s">
        <v>497</v>
      </c>
      <c r="C3379" s="1" t="s">
        <v>190</v>
      </c>
      <c r="D3379" s="1" t="n">
        <v>34</v>
      </c>
      <c r="E3379" s="1" t="s">
        <v>16</v>
      </c>
      <c r="F3379" s="1" t="s">
        <v>300</v>
      </c>
      <c r="G3379" s="1" t="s">
        <v>260</v>
      </c>
      <c r="H3379" s="20" t="n">
        <v>2100</v>
      </c>
      <c r="I3379" s="21" t="n">
        <v>17.42</v>
      </c>
      <c r="J3379" s="20" t="n">
        <f aca="false">H3379*I3379</f>
        <v>36582</v>
      </c>
      <c r="K3379" s="22" t="n">
        <v>1.4</v>
      </c>
      <c r="L3379" s="23" t="n">
        <f aca="false">H3379*K3379</f>
        <v>2940</v>
      </c>
      <c r="M3379" s="23" t="n">
        <v>2500</v>
      </c>
      <c r="N3379" s="24" t="n">
        <f aca="false">L3379-M3379</f>
        <v>440</v>
      </c>
      <c r="O3379" s="25" t="n">
        <f aca="false">IF(L3379&gt;=M3379,1,0)</f>
        <v>1</v>
      </c>
      <c r="P3379" s="26" t="n">
        <v>0.891374269005848</v>
      </c>
      <c r="Q3379" s="26" t="n">
        <v>0.0924485125858124</v>
      </c>
      <c r="R3379" s="25" t="n">
        <v>78</v>
      </c>
      <c r="S3379" s="21" t="n">
        <v>10</v>
      </c>
    </row>
    <row r="3380" customFormat="false" ht="15" hidden="false" customHeight="true" outlineLevel="0" collapsed="false">
      <c r="A3380" s="19" t="n">
        <v>46135</v>
      </c>
      <c r="B3380" s="1" t="s">
        <v>497</v>
      </c>
      <c r="C3380" s="1" t="s">
        <v>190</v>
      </c>
      <c r="D3380" s="1" t="n">
        <v>35</v>
      </c>
      <c r="E3380" s="1" t="s">
        <v>16</v>
      </c>
      <c r="F3380" s="1" t="s">
        <v>300</v>
      </c>
      <c r="G3380" s="1" t="s">
        <v>260</v>
      </c>
      <c r="H3380" s="20" t="n">
        <v>2210</v>
      </c>
      <c r="I3380" s="21" t="n">
        <v>17.42</v>
      </c>
      <c r="J3380" s="20" t="n">
        <f aca="false">H3380*I3380</f>
        <v>38498.2</v>
      </c>
      <c r="K3380" s="22" t="n">
        <v>1.4</v>
      </c>
      <c r="L3380" s="23" t="n">
        <f aca="false">H3380*K3380</f>
        <v>3094</v>
      </c>
      <c r="M3380" s="23" t="n">
        <v>2500</v>
      </c>
      <c r="N3380" s="24" t="n">
        <f aca="false">L3380-M3380</f>
        <v>594</v>
      </c>
      <c r="O3380" s="25" t="n">
        <f aca="false">IF(L3380&gt;=M3380,1,0)</f>
        <v>1</v>
      </c>
      <c r="P3380" s="26" t="n">
        <v>0.927220616570328</v>
      </c>
      <c r="Q3380" s="26" t="n">
        <v>0.0959393128067827</v>
      </c>
      <c r="R3380" s="25" t="n">
        <v>75</v>
      </c>
      <c r="S3380" s="21" t="n">
        <v>10</v>
      </c>
    </row>
    <row r="3381" customFormat="false" ht="15" hidden="false" customHeight="true" outlineLevel="0" collapsed="false">
      <c r="A3381" s="19" t="n">
        <v>46135</v>
      </c>
      <c r="B3381" s="1" t="s">
        <v>497</v>
      </c>
      <c r="C3381" s="1" t="s">
        <v>190</v>
      </c>
      <c r="D3381" s="1" t="n">
        <v>36</v>
      </c>
      <c r="E3381" s="1" t="s">
        <v>16</v>
      </c>
      <c r="F3381" s="1" t="s">
        <v>300</v>
      </c>
      <c r="G3381" s="1" t="s">
        <v>260</v>
      </c>
      <c r="H3381" s="20" t="n">
        <v>2000</v>
      </c>
      <c r="I3381" s="21" t="n">
        <v>16.66</v>
      </c>
      <c r="J3381" s="20" t="n">
        <f aca="false">H3381*I3381</f>
        <v>33320</v>
      </c>
      <c r="K3381" s="22" t="n">
        <v>1.4</v>
      </c>
      <c r="L3381" s="23" t="n">
        <f aca="false">H3381*K3381</f>
        <v>2800</v>
      </c>
      <c r="M3381" s="23" t="n">
        <v>2500</v>
      </c>
      <c r="N3381" s="24" t="n">
        <f aca="false">L3381-M3381</f>
        <v>300</v>
      </c>
      <c r="O3381" s="25" t="n">
        <f aca="false">IF(L3381&gt;=M3381,1,0)</f>
        <v>1</v>
      </c>
      <c r="P3381" s="26" t="n">
        <v>0.81786941580756</v>
      </c>
      <c r="Q3381" s="26" t="n">
        <v>0.125258799171843</v>
      </c>
      <c r="R3381" s="25" t="n">
        <v>67</v>
      </c>
      <c r="S3381" s="21" t="n">
        <v>10</v>
      </c>
    </row>
    <row r="3382" customFormat="false" ht="15" hidden="false" customHeight="true" outlineLevel="0" collapsed="false">
      <c r="A3382" s="19" t="n">
        <v>46135</v>
      </c>
      <c r="B3382" s="1" t="s">
        <v>497</v>
      </c>
      <c r="C3382" s="1" t="s">
        <v>190</v>
      </c>
      <c r="D3382" s="1" t="n">
        <v>37</v>
      </c>
      <c r="E3382" s="1" t="s">
        <v>16</v>
      </c>
      <c r="F3382" s="1" t="s">
        <v>300</v>
      </c>
      <c r="G3382" s="1" t="s">
        <v>260</v>
      </c>
      <c r="H3382" s="20" t="n">
        <v>2000</v>
      </c>
      <c r="I3382" s="21" t="n">
        <v>16.66</v>
      </c>
      <c r="J3382" s="20" t="n">
        <f aca="false">H3382*I3382</f>
        <v>33320</v>
      </c>
      <c r="K3382" s="22" t="n">
        <v>1.4</v>
      </c>
      <c r="L3382" s="23" t="n">
        <f aca="false">H3382*K3382</f>
        <v>2800</v>
      </c>
      <c r="M3382" s="23" t="n">
        <v>2500</v>
      </c>
      <c r="N3382" s="24" t="n">
        <f aca="false">L3382-M3382</f>
        <v>300</v>
      </c>
      <c r="O3382" s="25" t="n">
        <f aca="false">IF(L3382&gt;=M3382,1,0)</f>
        <v>1</v>
      </c>
      <c r="P3382" s="26" t="n">
        <v>0.849133537206932</v>
      </c>
      <c r="Q3382" s="26" t="n">
        <v>0.103757711721817</v>
      </c>
      <c r="R3382" s="25" t="n">
        <v>75</v>
      </c>
      <c r="S3382" s="21" t="n">
        <v>10</v>
      </c>
    </row>
    <row r="3383" customFormat="false" ht="15" hidden="false" customHeight="true" outlineLevel="0" collapsed="false">
      <c r="A3383" s="19" t="n">
        <v>46135</v>
      </c>
      <c r="B3383" s="1" t="s">
        <v>497</v>
      </c>
      <c r="C3383" s="1" t="s">
        <v>190</v>
      </c>
      <c r="D3383" s="1" t="n">
        <v>38</v>
      </c>
      <c r="E3383" s="1" t="s">
        <v>16</v>
      </c>
      <c r="F3383" s="1" t="s">
        <v>300</v>
      </c>
      <c r="G3383" s="1" t="s">
        <v>260</v>
      </c>
      <c r="H3383" s="20" t="n">
        <v>1900</v>
      </c>
      <c r="I3383" s="21" t="n">
        <v>16.66</v>
      </c>
      <c r="J3383" s="20" t="n">
        <f aca="false">H3383*I3383</f>
        <v>31654</v>
      </c>
      <c r="K3383" s="22" t="n">
        <v>1.4</v>
      </c>
      <c r="L3383" s="23" t="n">
        <f aca="false">H3383*K3383</f>
        <v>2660</v>
      </c>
      <c r="M3383" s="23" t="n">
        <v>2500</v>
      </c>
      <c r="N3383" s="24" t="n">
        <f aca="false">L3383-M3383</f>
        <v>160</v>
      </c>
      <c r="O3383" s="25" t="n">
        <f aca="false">IF(L3383&gt;=M3383,1,0)</f>
        <v>1</v>
      </c>
      <c r="P3383" s="26" t="n">
        <v>0.772595704948646</v>
      </c>
      <c r="Q3383" s="26" t="n">
        <v>0.114702815432742</v>
      </c>
      <c r="R3383" s="25" t="n">
        <v>82</v>
      </c>
      <c r="S3383" s="21" t="n">
        <v>10</v>
      </c>
    </row>
    <row r="3384" customFormat="false" ht="15" hidden="false" customHeight="true" outlineLevel="0" collapsed="false">
      <c r="A3384" s="19" t="n">
        <v>46137</v>
      </c>
      <c r="B3384" s="1" t="s">
        <v>497</v>
      </c>
      <c r="C3384" s="1" t="s">
        <v>138</v>
      </c>
      <c r="D3384" s="1" t="n">
        <v>1</v>
      </c>
      <c r="E3384" s="1" t="s">
        <v>13</v>
      </c>
      <c r="F3384" s="1" t="s">
        <v>200</v>
      </c>
      <c r="G3384" s="1" t="s">
        <v>149</v>
      </c>
      <c r="H3384" s="20" t="n">
        <v>1950</v>
      </c>
      <c r="I3384" s="21" t="n">
        <v>19.64</v>
      </c>
      <c r="J3384" s="20" t="n">
        <f aca="false">H3384*I3384</f>
        <v>38298</v>
      </c>
      <c r="K3384" s="22" t="n">
        <v>2.2</v>
      </c>
      <c r="L3384" s="23" t="n">
        <f aca="false">H3384*K3384</f>
        <v>4290</v>
      </c>
      <c r="M3384" s="23" t="n">
        <v>2500</v>
      </c>
      <c r="N3384" s="24" t="n">
        <f aca="false">L3384-M3384</f>
        <v>1790</v>
      </c>
      <c r="O3384" s="25" t="n">
        <f aca="false">IF(L3384&gt;=M3384,1,0)</f>
        <v>1</v>
      </c>
      <c r="P3384" s="26" t="n">
        <v>0.9016</v>
      </c>
      <c r="Q3384" s="26" t="n">
        <v>0.1077</v>
      </c>
      <c r="R3384" s="25" t="n">
        <v>73</v>
      </c>
      <c r="S3384" s="21" t="n">
        <v>10</v>
      </c>
    </row>
    <row r="3385" customFormat="false" ht="15" hidden="false" customHeight="true" outlineLevel="0" collapsed="false">
      <c r="A3385" s="19" t="n">
        <v>46137</v>
      </c>
      <c r="B3385" s="1" t="s">
        <v>497</v>
      </c>
      <c r="C3385" s="1" t="s">
        <v>138</v>
      </c>
      <c r="D3385" s="1" t="n">
        <v>2</v>
      </c>
      <c r="E3385" s="1" t="s">
        <v>13</v>
      </c>
      <c r="F3385" s="1" t="s">
        <v>235</v>
      </c>
      <c r="G3385" s="1" t="s">
        <v>149</v>
      </c>
      <c r="H3385" s="20" t="n">
        <v>800</v>
      </c>
      <c r="I3385" s="21" t="n">
        <v>19.64</v>
      </c>
      <c r="J3385" s="20" t="n">
        <f aca="false">H3385*I3385</f>
        <v>15712</v>
      </c>
      <c r="K3385" s="22" t="n">
        <v>2.2</v>
      </c>
      <c r="L3385" s="23" t="n">
        <f aca="false">H3385*K3385</f>
        <v>1760</v>
      </c>
      <c r="M3385" s="23" t="n">
        <v>2500</v>
      </c>
      <c r="N3385" s="24" t="n">
        <f aca="false">L3385-M3385</f>
        <v>-740</v>
      </c>
      <c r="O3385" s="25" t="n">
        <f aca="false">IF(L3385&gt;=M3385,1,0)</f>
        <v>0</v>
      </c>
      <c r="P3385" s="26" t="n">
        <v>0.3897</v>
      </c>
      <c r="Q3385" s="26" t="n">
        <v>0.0952</v>
      </c>
      <c r="R3385" s="25" t="n">
        <v>74</v>
      </c>
      <c r="S3385" s="21" t="n">
        <v>10</v>
      </c>
    </row>
    <row r="3386" customFormat="false" ht="15" hidden="false" customHeight="true" outlineLevel="0" collapsed="false">
      <c r="A3386" s="19" t="n">
        <v>46137</v>
      </c>
      <c r="B3386" s="1" t="s">
        <v>497</v>
      </c>
      <c r="C3386" s="1" t="s">
        <v>138</v>
      </c>
      <c r="D3386" s="1" t="n">
        <v>3</v>
      </c>
      <c r="E3386" s="1" t="s">
        <v>13</v>
      </c>
      <c r="F3386" s="1" t="s">
        <v>517</v>
      </c>
      <c r="G3386" s="1" t="s">
        <v>149</v>
      </c>
      <c r="H3386" s="20" t="n">
        <v>2150</v>
      </c>
      <c r="I3386" s="21" t="n">
        <v>12.5</v>
      </c>
      <c r="J3386" s="20" t="n">
        <f aca="false">H3386*I3386</f>
        <v>26875</v>
      </c>
      <c r="K3386" s="22" t="n">
        <v>1</v>
      </c>
      <c r="L3386" s="23" t="n">
        <f aca="false">H3386*K3386</f>
        <v>2150</v>
      </c>
      <c r="M3386" s="23" t="n">
        <v>2500</v>
      </c>
      <c r="N3386" s="24" t="n">
        <f aca="false">L3386-M3386</f>
        <v>-350</v>
      </c>
      <c r="O3386" s="25" t="n">
        <f aca="false">IF(L3386&gt;=M3386,1,0)</f>
        <v>0</v>
      </c>
      <c r="P3386" s="26" t="n">
        <v>0.7453</v>
      </c>
      <c r="Q3386" s="26" t="n">
        <v>0.0568</v>
      </c>
      <c r="R3386" s="25" t="n">
        <v>67</v>
      </c>
      <c r="S3386" s="21" t="n">
        <v>9</v>
      </c>
    </row>
    <row r="3387" customFormat="false" ht="15" hidden="false" customHeight="true" outlineLevel="0" collapsed="false">
      <c r="A3387" s="19" t="n">
        <v>46137</v>
      </c>
      <c r="B3387" s="1" t="s">
        <v>497</v>
      </c>
      <c r="C3387" s="1" t="s">
        <v>138</v>
      </c>
      <c r="D3387" s="1" t="n">
        <v>4</v>
      </c>
      <c r="E3387" s="1" t="s">
        <v>13</v>
      </c>
      <c r="F3387" s="1" t="s">
        <v>482</v>
      </c>
      <c r="G3387" s="1" t="s">
        <v>149</v>
      </c>
      <c r="H3387" s="20" t="n">
        <v>2250</v>
      </c>
      <c r="I3387" s="21" t="n">
        <v>12.91</v>
      </c>
      <c r="J3387" s="20" t="n">
        <f aca="false">H3387*I3387</f>
        <v>29047.5</v>
      </c>
      <c r="K3387" s="22" t="n">
        <v>1</v>
      </c>
      <c r="L3387" s="23" t="n">
        <f aca="false">H3387*K3387</f>
        <v>2250</v>
      </c>
      <c r="M3387" s="23" t="n">
        <v>2500</v>
      </c>
      <c r="N3387" s="24" t="n">
        <f aca="false">L3387-M3387</f>
        <v>-250</v>
      </c>
      <c r="O3387" s="25" t="n">
        <f aca="false">IF(L3387&gt;=M3387,1,0)</f>
        <v>0</v>
      </c>
      <c r="P3387" s="26" t="n">
        <v>0.714</v>
      </c>
      <c r="Q3387" s="26" t="n">
        <v>0.0716</v>
      </c>
      <c r="R3387" s="25" t="n">
        <v>68</v>
      </c>
      <c r="S3387" s="21" t="n">
        <v>10</v>
      </c>
    </row>
    <row r="3388" customFormat="false" ht="15" hidden="false" customHeight="true" outlineLevel="0" collapsed="false">
      <c r="A3388" s="19" t="n">
        <v>46137</v>
      </c>
      <c r="B3388" s="1" t="s">
        <v>497</v>
      </c>
      <c r="C3388" s="1" t="s">
        <v>138</v>
      </c>
      <c r="D3388" s="1" t="n">
        <v>5</v>
      </c>
      <c r="E3388" s="1" t="s">
        <v>13</v>
      </c>
      <c r="F3388" s="1" t="s">
        <v>227</v>
      </c>
      <c r="G3388" s="1" t="s">
        <v>149</v>
      </c>
      <c r="H3388" s="20" t="n">
        <v>1100</v>
      </c>
      <c r="I3388" s="21" t="n">
        <v>21.32</v>
      </c>
      <c r="J3388" s="20" t="n">
        <f aca="false">H3388*I3388</f>
        <v>23452</v>
      </c>
      <c r="K3388" s="22" t="n">
        <v>2.2</v>
      </c>
      <c r="L3388" s="23" t="n">
        <f aca="false">H3388*K3388</f>
        <v>2420</v>
      </c>
      <c r="M3388" s="23" t="n">
        <v>2500</v>
      </c>
      <c r="N3388" s="24" t="n">
        <f aca="false">L3388-M3388</f>
        <v>-80</v>
      </c>
      <c r="O3388" s="25" t="n">
        <f aca="false">IF(L3388&gt;=M3388,1,0)</f>
        <v>0</v>
      </c>
      <c r="P3388" s="26" t="n">
        <v>0.5325</v>
      </c>
      <c r="Q3388" s="26" t="n">
        <v>0.2223</v>
      </c>
      <c r="R3388" s="25" t="n">
        <v>78</v>
      </c>
      <c r="S3388" s="21" t="n">
        <v>10</v>
      </c>
    </row>
    <row r="3389" customFormat="false" ht="15" hidden="false" customHeight="true" outlineLevel="0" collapsed="false">
      <c r="A3389" s="19" t="n">
        <v>46137</v>
      </c>
      <c r="B3389" s="1" t="s">
        <v>497</v>
      </c>
      <c r="C3389" s="1" t="s">
        <v>138</v>
      </c>
      <c r="D3389" s="1" t="n">
        <v>6</v>
      </c>
      <c r="E3389" s="1" t="s">
        <v>13</v>
      </c>
      <c r="F3389" s="1" t="s">
        <v>235</v>
      </c>
      <c r="G3389" s="1" t="s">
        <v>149</v>
      </c>
      <c r="H3389" s="20" t="n">
        <v>1950</v>
      </c>
      <c r="I3389" s="21" t="n">
        <v>19.64</v>
      </c>
      <c r="J3389" s="20" t="n">
        <f aca="false">H3389*I3389</f>
        <v>38298</v>
      </c>
      <c r="K3389" s="22" t="n">
        <v>2.2</v>
      </c>
      <c r="L3389" s="23" t="n">
        <f aca="false">H3389*K3389</f>
        <v>4290</v>
      </c>
      <c r="M3389" s="23" t="n">
        <v>2500</v>
      </c>
      <c r="N3389" s="24" t="n">
        <f aca="false">L3389-M3389</f>
        <v>1790</v>
      </c>
      <c r="O3389" s="25" t="n">
        <f aca="false">IF(L3389&gt;=M3389,1,0)</f>
        <v>1</v>
      </c>
      <c r="P3389" s="26" t="n">
        <v>0.8902</v>
      </c>
      <c r="Q3389" s="26" t="n">
        <v>0.122</v>
      </c>
      <c r="R3389" s="25" t="n">
        <v>73</v>
      </c>
      <c r="S3389" s="21" t="n">
        <v>10</v>
      </c>
    </row>
    <row r="3390" customFormat="false" ht="15" hidden="false" customHeight="true" outlineLevel="0" collapsed="false">
      <c r="A3390" s="19" t="n">
        <v>46137</v>
      </c>
      <c r="B3390" s="1" t="s">
        <v>497</v>
      </c>
      <c r="C3390" s="1" t="s">
        <v>138</v>
      </c>
      <c r="D3390" s="1" t="n">
        <v>7</v>
      </c>
      <c r="E3390" s="1" t="s">
        <v>13</v>
      </c>
      <c r="F3390" s="1" t="s">
        <v>423</v>
      </c>
      <c r="G3390" s="1" t="s">
        <v>149</v>
      </c>
      <c r="H3390" s="20" t="n">
        <v>1500</v>
      </c>
      <c r="I3390" s="21" t="n">
        <v>22.28</v>
      </c>
      <c r="J3390" s="20" t="n">
        <f aca="false">H3390*I3390</f>
        <v>33420</v>
      </c>
      <c r="K3390" s="22" t="n">
        <v>2.2</v>
      </c>
      <c r="L3390" s="23" t="n">
        <f aca="false">H3390*K3390</f>
        <v>3300</v>
      </c>
      <c r="M3390" s="23" t="n">
        <v>2500</v>
      </c>
      <c r="N3390" s="24" t="n">
        <f aca="false">L3390-M3390</f>
        <v>800.000000000001</v>
      </c>
      <c r="O3390" s="25" t="n">
        <f aca="false">IF(L3390&gt;=M3390,1,0)</f>
        <v>1</v>
      </c>
      <c r="P3390" s="26" t="n">
        <v>0.7609</v>
      </c>
      <c r="Q3390" s="26" t="n">
        <v>0.1381</v>
      </c>
      <c r="R3390" s="25" t="n">
        <v>74</v>
      </c>
      <c r="S3390" s="21" t="n">
        <v>10</v>
      </c>
    </row>
    <row r="3391" customFormat="false" ht="15" hidden="false" customHeight="true" outlineLevel="0" collapsed="false">
      <c r="A3391" s="19" t="n">
        <v>46137</v>
      </c>
      <c r="B3391" s="1" t="s">
        <v>497</v>
      </c>
      <c r="C3391" s="1" t="s">
        <v>138</v>
      </c>
      <c r="D3391" s="1" t="n">
        <v>8</v>
      </c>
      <c r="E3391" s="1" t="s">
        <v>13</v>
      </c>
      <c r="F3391" s="1" t="s">
        <v>472</v>
      </c>
      <c r="G3391" s="1" t="s">
        <v>149</v>
      </c>
      <c r="H3391" s="20" t="n">
        <v>1700</v>
      </c>
      <c r="I3391" s="21" t="n">
        <v>21.71</v>
      </c>
      <c r="J3391" s="20" t="n">
        <f aca="false">H3391*I3391</f>
        <v>36907</v>
      </c>
      <c r="K3391" s="22" t="n">
        <v>1.5</v>
      </c>
      <c r="L3391" s="23" t="n">
        <f aca="false">H3391*K3391</f>
        <v>2550</v>
      </c>
      <c r="M3391" s="23" t="n">
        <v>2500</v>
      </c>
      <c r="N3391" s="24" t="n">
        <f aca="false">L3391-M3391</f>
        <v>50</v>
      </c>
      <c r="O3391" s="25" t="n">
        <f aca="false">IF(L3391&gt;=M3391,1,0)</f>
        <v>1</v>
      </c>
      <c r="P3391" s="26" t="n">
        <v>0.838</v>
      </c>
      <c r="Q3391" s="26" t="n">
        <v>0.1176</v>
      </c>
      <c r="R3391" s="25" t="n">
        <v>75</v>
      </c>
      <c r="S3391" s="21" t="n">
        <v>10</v>
      </c>
    </row>
    <row r="3392" customFormat="false" ht="15" hidden="false" customHeight="true" outlineLevel="0" collapsed="false">
      <c r="A3392" s="19" t="n">
        <v>46137</v>
      </c>
      <c r="B3392" s="1" t="s">
        <v>497</v>
      </c>
      <c r="C3392" s="1" t="s">
        <v>138</v>
      </c>
      <c r="D3392" s="1" t="n">
        <v>9</v>
      </c>
      <c r="E3392" s="1" t="s">
        <v>16</v>
      </c>
      <c r="F3392" s="1" t="s">
        <v>302</v>
      </c>
      <c r="G3392" s="1" t="s">
        <v>316</v>
      </c>
      <c r="H3392" s="20" t="n">
        <v>1600</v>
      </c>
      <c r="I3392" s="21" t="n">
        <v>17.95</v>
      </c>
      <c r="J3392" s="20" t="n">
        <f aca="false">H3392*I3392</f>
        <v>28720</v>
      </c>
      <c r="K3392" s="22" t="n">
        <v>1.83</v>
      </c>
      <c r="L3392" s="23" t="n">
        <f aca="false">H3392*K3392</f>
        <v>2928</v>
      </c>
      <c r="M3392" s="23" t="n">
        <v>2500</v>
      </c>
      <c r="N3392" s="24" t="n">
        <f aca="false">L3392-M3392</f>
        <v>428</v>
      </c>
      <c r="O3392" s="25" t="n">
        <f aca="false">IF(L3392&gt;=M3392,1,0)</f>
        <v>1</v>
      </c>
      <c r="P3392" s="26" t="n">
        <v>0.6838</v>
      </c>
      <c r="Q3392" s="26" t="n">
        <v>0.1108</v>
      </c>
      <c r="R3392" s="25" t="n">
        <v>70</v>
      </c>
      <c r="S3392" s="21" t="n">
        <v>10</v>
      </c>
    </row>
    <row r="3393" customFormat="false" ht="15" hidden="false" customHeight="true" outlineLevel="0" collapsed="false">
      <c r="A3393" s="19" t="n">
        <v>46137</v>
      </c>
      <c r="B3393" s="1" t="s">
        <v>497</v>
      </c>
      <c r="C3393" s="1" t="s">
        <v>138</v>
      </c>
      <c r="D3393" s="1" t="n">
        <v>10</v>
      </c>
      <c r="E3393" s="1" t="s">
        <v>16</v>
      </c>
      <c r="F3393" s="1" t="s">
        <v>502</v>
      </c>
      <c r="G3393" s="1" t="s">
        <v>508</v>
      </c>
      <c r="H3393" s="20" t="n">
        <v>1800</v>
      </c>
      <c r="I3393" s="21" t="n">
        <v>18.56</v>
      </c>
      <c r="J3393" s="20" t="n">
        <f aca="false">H3393*I3393</f>
        <v>33408</v>
      </c>
      <c r="K3393" s="22" t="n">
        <v>1.48</v>
      </c>
      <c r="L3393" s="23" t="n">
        <f aca="false">H3393*K3393</f>
        <v>2664</v>
      </c>
      <c r="M3393" s="23" t="n">
        <v>2500</v>
      </c>
      <c r="N3393" s="24" t="n">
        <f aca="false">L3393-M3393</f>
        <v>164</v>
      </c>
      <c r="O3393" s="25" t="n">
        <f aca="false">IF(L3393&gt;=M3393,1,0)</f>
        <v>1</v>
      </c>
      <c r="P3393" s="26" t="n">
        <v>0.7524</v>
      </c>
      <c r="Q3393" s="26" t="n">
        <v>0.1033</v>
      </c>
      <c r="R3393" s="25" t="n">
        <v>74</v>
      </c>
      <c r="S3393" s="21" t="n">
        <v>10</v>
      </c>
    </row>
    <row r="3394" customFormat="false" ht="15" hidden="false" customHeight="true" outlineLevel="0" collapsed="false">
      <c r="A3394" s="19" t="n">
        <v>46137</v>
      </c>
      <c r="B3394" s="1" t="s">
        <v>497</v>
      </c>
      <c r="C3394" s="1" t="s">
        <v>138</v>
      </c>
      <c r="D3394" s="1" t="n">
        <v>11</v>
      </c>
      <c r="E3394" s="1" t="s">
        <v>522</v>
      </c>
      <c r="F3394" s="1" t="s">
        <v>566</v>
      </c>
      <c r="G3394" s="1" t="s">
        <v>536</v>
      </c>
      <c r="H3394" s="20" t="n">
        <v>1200</v>
      </c>
      <c r="I3394" s="21" t="n">
        <v>16.32</v>
      </c>
      <c r="J3394" s="20" t="n">
        <f aca="false">H3394*I3394</f>
        <v>19584</v>
      </c>
      <c r="K3394" s="22" t="n">
        <v>1.61</v>
      </c>
      <c r="L3394" s="23" t="n">
        <f aca="false">H3394*K3394</f>
        <v>1932</v>
      </c>
      <c r="M3394" s="23" t="n">
        <v>2500</v>
      </c>
      <c r="N3394" s="24" t="n">
        <f aca="false">L3394-M3394</f>
        <v>-568</v>
      </c>
      <c r="O3394" s="25" t="n">
        <f aca="false">IF(L3394&gt;=M3394,1,0)</f>
        <v>0</v>
      </c>
      <c r="P3394" s="26" t="n">
        <v>0.48</v>
      </c>
      <c r="Q3394" s="26" t="n">
        <v>0.1111</v>
      </c>
      <c r="R3394" s="25" t="n">
        <v>75</v>
      </c>
      <c r="S3394" s="21" t="n">
        <v>10</v>
      </c>
    </row>
    <row r="3395" customFormat="false" ht="15" hidden="false" customHeight="true" outlineLevel="0" collapsed="false">
      <c r="A3395" s="19" t="n">
        <v>46137</v>
      </c>
      <c r="B3395" s="1" t="s">
        <v>497</v>
      </c>
      <c r="C3395" s="1" t="s">
        <v>138</v>
      </c>
      <c r="D3395" s="1" t="n">
        <v>12</v>
      </c>
      <c r="E3395" s="1" t="s">
        <v>10</v>
      </c>
      <c r="F3395" s="1" t="s">
        <v>158</v>
      </c>
      <c r="G3395" s="1" t="s">
        <v>537</v>
      </c>
      <c r="H3395" s="20" t="n">
        <v>2050</v>
      </c>
      <c r="I3395" s="21" t="n">
        <v>15.63</v>
      </c>
      <c r="J3395" s="20" t="n">
        <f aca="false">H3395*I3395</f>
        <v>32041.5</v>
      </c>
      <c r="K3395" s="22" t="n">
        <v>1.52</v>
      </c>
      <c r="L3395" s="23" t="n">
        <f aca="false">H3395*K3395</f>
        <v>3116</v>
      </c>
      <c r="M3395" s="23" t="n">
        <v>2500</v>
      </c>
      <c r="N3395" s="24" t="n">
        <f aca="false">L3395-M3395</f>
        <v>616</v>
      </c>
      <c r="O3395" s="25" t="n">
        <f aca="false">IF(L3395&gt;=M3395,1,0)</f>
        <v>1</v>
      </c>
      <c r="P3395" s="26" t="n">
        <v>0.7629</v>
      </c>
      <c r="Q3395" s="26" t="n">
        <v>0.0836</v>
      </c>
      <c r="R3395" s="25" t="n">
        <v>76</v>
      </c>
      <c r="S3395" s="21" t="n">
        <v>10</v>
      </c>
    </row>
    <row r="3396" customFormat="false" ht="15" hidden="false" customHeight="true" outlineLevel="0" collapsed="false">
      <c r="A3396" s="19" t="n">
        <v>46137</v>
      </c>
      <c r="B3396" s="1" t="s">
        <v>497</v>
      </c>
      <c r="C3396" s="1" t="s">
        <v>138</v>
      </c>
      <c r="D3396" s="1" t="n">
        <v>13</v>
      </c>
      <c r="E3396" s="1" t="s">
        <v>10</v>
      </c>
      <c r="F3396" s="1" t="s">
        <v>160</v>
      </c>
      <c r="G3396" s="1" t="s">
        <v>161</v>
      </c>
      <c r="H3396" s="20" t="n">
        <v>1550</v>
      </c>
      <c r="I3396" s="21" t="n">
        <v>21.64</v>
      </c>
      <c r="J3396" s="20" t="n">
        <f aca="false">H3396*I3396</f>
        <v>33542</v>
      </c>
      <c r="K3396" s="22" t="n">
        <v>1.83</v>
      </c>
      <c r="L3396" s="23" t="n">
        <f aca="false">H3396*K3396</f>
        <v>2836.5</v>
      </c>
      <c r="M3396" s="23" t="n">
        <v>2500</v>
      </c>
      <c r="N3396" s="24" t="n">
        <f aca="false">L3396-M3396</f>
        <v>336.5</v>
      </c>
      <c r="O3396" s="25" t="n">
        <f aca="false">IF(L3396&gt;=M3396,1,0)</f>
        <v>1</v>
      </c>
      <c r="P3396" s="26" t="n">
        <v>0.77</v>
      </c>
      <c r="Q3396" s="26" t="n">
        <v>0.1176</v>
      </c>
      <c r="R3396" s="25" t="n">
        <v>75</v>
      </c>
      <c r="S3396" s="21" t="n">
        <v>10</v>
      </c>
    </row>
    <row r="3397" customFormat="false" ht="15" hidden="false" customHeight="true" outlineLevel="0" collapsed="false">
      <c r="A3397" s="19" t="n">
        <v>46137</v>
      </c>
      <c r="B3397" s="1" t="s">
        <v>497</v>
      </c>
      <c r="C3397" s="1" t="s">
        <v>138</v>
      </c>
      <c r="D3397" s="1" t="n">
        <v>14</v>
      </c>
      <c r="E3397" s="1" t="s">
        <v>16</v>
      </c>
      <c r="F3397" s="1" t="s">
        <v>302</v>
      </c>
      <c r="G3397" s="1" t="s">
        <v>316</v>
      </c>
      <c r="H3397" s="20" t="n">
        <v>1500</v>
      </c>
      <c r="I3397" s="21" t="n">
        <v>17.95</v>
      </c>
      <c r="J3397" s="20" t="n">
        <f aca="false">H3397*I3397</f>
        <v>26925</v>
      </c>
      <c r="K3397" s="22" t="n">
        <v>1.83</v>
      </c>
      <c r="L3397" s="23" t="n">
        <f aca="false">H3397*K3397</f>
        <v>2745</v>
      </c>
      <c r="M3397" s="23" t="n">
        <v>2500</v>
      </c>
      <c r="N3397" s="24" t="n">
        <f aca="false">L3397-M3397</f>
        <v>245</v>
      </c>
      <c r="O3397" s="25" t="n">
        <f aca="false">IF(L3397&gt;=M3397,1,0)</f>
        <v>1</v>
      </c>
      <c r="P3397" s="26" t="n">
        <v>0.6383</v>
      </c>
      <c r="Q3397" s="26" t="n">
        <v>0.15</v>
      </c>
      <c r="R3397" s="25" t="n">
        <v>72</v>
      </c>
      <c r="S3397" s="21" t="n">
        <v>10</v>
      </c>
    </row>
    <row r="3398" customFormat="false" ht="15" hidden="false" customHeight="true" outlineLevel="0" collapsed="false">
      <c r="A3398" s="19" t="n">
        <v>46137</v>
      </c>
      <c r="B3398" s="1" t="s">
        <v>497</v>
      </c>
      <c r="C3398" s="1" t="s">
        <v>138</v>
      </c>
      <c r="D3398" s="1" t="n">
        <v>15</v>
      </c>
      <c r="E3398" s="1" t="s">
        <v>16</v>
      </c>
      <c r="F3398" s="1" t="s">
        <v>302</v>
      </c>
      <c r="G3398" s="1" t="s">
        <v>316</v>
      </c>
      <c r="H3398" s="20" t="n">
        <v>1700</v>
      </c>
      <c r="I3398" s="21" t="n">
        <v>17.95</v>
      </c>
      <c r="J3398" s="20" t="n">
        <f aca="false">H3398*I3398</f>
        <v>30515</v>
      </c>
      <c r="K3398" s="22" t="n">
        <v>1.83</v>
      </c>
      <c r="L3398" s="23" t="n">
        <f aca="false">H3398*K3398</f>
        <v>3111</v>
      </c>
      <c r="M3398" s="23" t="n">
        <v>2500</v>
      </c>
      <c r="N3398" s="24" t="n">
        <f aca="false">L3398-M3398</f>
        <v>611</v>
      </c>
      <c r="O3398" s="25" t="n">
        <f aca="false">IF(L3398&gt;=M3398,1,0)</f>
        <v>1</v>
      </c>
      <c r="P3398" s="26" t="n">
        <v>0.7214</v>
      </c>
      <c r="Q3398" s="26" t="n">
        <v>0.1453</v>
      </c>
      <c r="R3398" s="25" t="n">
        <v>74</v>
      </c>
      <c r="S3398" s="21" t="n">
        <v>10</v>
      </c>
    </row>
    <row r="3399" customFormat="false" ht="15" hidden="false" customHeight="true" outlineLevel="0" collapsed="false">
      <c r="A3399" s="19" t="n">
        <v>46137</v>
      </c>
      <c r="B3399" s="1" t="s">
        <v>497</v>
      </c>
      <c r="C3399" s="1" t="s">
        <v>138</v>
      </c>
      <c r="D3399" s="1" t="n">
        <v>16</v>
      </c>
      <c r="E3399" s="1" t="s">
        <v>10</v>
      </c>
      <c r="F3399" s="1" t="s">
        <v>158</v>
      </c>
      <c r="G3399" s="1" t="s">
        <v>537</v>
      </c>
      <c r="H3399" s="20" t="n">
        <v>2200</v>
      </c>
      <c r="I3399" s="21" t="n">
        <v>15.63</v>
      </c>
      <c r="J3399" s="20" t="n">
        <f aca="false">H3399*I3399</f>
        <v>34386</v>
      </c>
      <c r="K3399" s="22" t="n">
        <v>1.52</v>
      </c>
      <c r="L3399" s="23" t="n">
        <f aca="false">H3399*K3399</f>
        <v>3344</v>
      </c>
      <c r="M3399" s="23" t="n">
        <v>2500</v>
      </c>
      <c r="N3399" s="24" t="n">
        <f aca="false">L3399-M3399</f>
        <v>844</v>
      </c>
      <c r="O3399" s="25" t="n">
        <f aca="false">IF(L3399&gt;=M3399,1,0)</f>
        <v>1</v>
      </c>
      <c r="P3399" s="26" t="n">
        <v>0.8683</v>
      </c>
      <c r="Q3399" s="26" t="n">
        <v>0.1127</v>
      </c>
      <c r="R3399" s="25" t="n">
        <v>71</v>
      </c>
      <c r="S3399" s="21" t="n">
        <v>10</v>
      </c>
    </row>
    <row r="3400" customFormat="false" ht="15" hidden="false" customHeight="true" outlineLevel="0" collapsed="false">
      <c r="A3400" s="19" t="n">
        <v>46137</v>
      </c>
      <c r="B3400" s="1" t="s">
        <v>497</v>
      </c>
      <c r="C3400" s="1" t="s">
        <v>164</v>
      </c>
      <c r="D3400" s="1" t="n">
        <v>17</v>
      </c>
      <c r="E3400" s="1" t="s">
        <v>152</v>
      </c>
      <c r="F3400" s="1" t="s">
        <v>503</v>
      </c>
      <c r="G3400" s="1" t="s">
        <v>504</v>
      </c>
      <c r="H3400" s="20" t="n">
        <v>1350</v>
      </c>
      <c r="I3400" s="21" t="n">
        <v>22.51</v>
      </c>
      <c r="J3400" s="20" t="n">
        <f aca="false">H3400*I3400</f>
        <v>30388.5</v>
      </c>
      <c r="K3400" s="22" t="n">
        <v>1.5</v>
      </c>
      <c r="L3400" s="23" t="n">
        <f aca="false">H3400*K3400</f>
        <v>2025</v>
      </c>
      <c r="M3400" s="23" t="n">
        <v>2500</v>
      </c>
      <c r="N3400" s="24" t="n">
        <f aca="false">L3400-M3400</f>
        <v>-475</v>
      </c>
      <c r="O3400" s="25" t="n">
        <f aca="false">IF(L3400&gt;=M3400,1,0)</f>
        <v>0</v>
      </c>
      <c r="P3400" s="26" t="n">
        <v>0.6544</v>
      </c>
      <c r="Q3400" s="26" t="n">
        <v>0.0952</v>
      </c>
      <c r="R3400" s="25" t="n">
        <v>78</v>
      </c>
      <c r="S3400" s="21" t="n">
        <v>10</v>
      </c>
    </row>
    <row r="3401" customFormat="false" ht="15" hidden="false" customHeight="true" outlineLevel="0" collapsed="false">
      <c r="A3401" s="19" t="n">
        <v>46137</v>
      </c>
      <c r="B3401" s="1" t="s">
        <v>497</v>
      </c>
      <c r="C3401" s="1" t="s">
        <v>164</v>
      </c>
      <c r="D3401" s="1" t="n">
        <v>18</v>
      </c>
      <c r="E3401" s="1" t="s">
        <v>522</v>
      </c>
      <c r="F3401" s="1" t="s">
        <v>523</v>
      </c>
      <c r="G3401" s="1" t="s">
        <v>527</v>
      </c>
      <c r="H3401" s="20" t="n">
        <v>2500</v>
      </c>
      <c r="I3401" s="21" t="n">
        <v>13.28</v>
      </c>
      <c r="J3401" s="20" t="n">
        <f aca="false">H3401*I3401</f>
        <v>33200</v>
      </c>
      <c r="K3401" s="22" t="n">
        <v>0.95</v>
      </c>
      <c r="L3401" s="23" t="n">
        <f aca="false">H3401*K3401</f>
        <v>2375</v>
      </c>
      <c r="M3401" s="23" t="n">
        <v>2500</v>
      </c>
      <c r="N3401" s="24" t="n">
        <f aca="false">L3401-M3401</f>
        <v>-125</v>
      </c>
      <c r="O3401" s="25" t="n">
        <f aca="false">IF(L3401&gt;=M3401,1,0)</f>
        <v>0</v>
      </c>
      <c r="P3401" s="26" t="n">
        <v>0.6627</v>
      </c>
      <c r="Q3401" s="26" t="n">
        <v>0.1698</v>
      </c>
      <c r="R3401" s="25" t="n">
        <v>81</v>
      </c>
      <c r="S3401" s="21" t="n">
        <v>10</v>
      </c>
    </row>
    <row r="3402" customFormat="false" ht="15" hidden="false" customHeight="true" outlineLevel="0" collapsed="false">
      <c r="A3402" s="19" t="n">
        <v>46137</v>
      </c>
      <c r="B3402" s="1" t="s">
        <v>497</v>
      </c>
      <c r="C3402" s="1" t="s">
        <v>164</v>
      </c>
      <c r="D3402" s="1" t="n">
        <v>19</v>
      </c>
      <c r="E3402" s="1" t="s">
        <v>461</v>
      </c>
      <c r="F3402" s="1" t="s">
        <v>562</v>
      </c>
      <c r="G3402" s="1" t="s">
        <v>563</v>
      </c>
      <c r="H3402" s="20" t="n">
        <v>1450</v>
      </c>
      <c r="I3402" s="21" t="n">
        <v>19.6</v>
      </c>
      <c r="J3402" s="20" t="n">
        <f aca="false">H3402*I3402</f>
        <v>28420</v>
      </c>
      <c r="K3402" s="22" t="n">
        <v>1.5</v>
      </c>
      <c r="L3402" s="23" t="n">
        <f aca="false">H3402*K3402</f>
        <v>2175</v>
      </c>
      <c r="M3402" s="23" t="n">
        <v>2500</v>
      </c>
      <c r="N3402" s="24" t="n">
        <f aca="false">L3402-M3402</f>
        <v>-325</v>
      </c>
      <c r="O3402" s="25" t="n">
        <f aca="false">IF(L3402&gt;=M3402,1,0)</f>
        <v>0</v>
      </c>
      <c r="P3402" s="26" t="n">
        <v>0.6316</v>
      </c>
      <c r="Q3402" s="26" t="n">
        <v>0.1367</v>
      </c>
      <c r="R3402" s="25" t="n">
        <v>74</v>
      </c>
      <c r="S3402" s="21" t="n">
        <v>10</v>
      </c>
    </row>
    <row r="3403" customFormat="false" ht="15" hidden="false" customHeight="true" outlineLevel="0" collapsed="false">
      <c r="A3403" s="19" t="n">
        <v>46137</v>
      </c>
      <c r="B3403" s="1" t="s">
        <v>497</v>
      </c>
      <c r="C3403" s="1" t="s">
        <v>164</v>
      </c>
      <c r="D3403" s="1" t="n">
        <v>20</v>
      </c>
      <c r="E3403" s="1" t="s">
        <v>461</v>
      </c>
      <c r="F3403" s="1" t="s">
        <v>539</v>
      </c>
      <c r="G3403" s="1" t="s">
        <v>540</v>
      </c>
      <c r="H3403" s="20" t="n">
        <v>1500</v>
      </c>
      <c r="I3403" s="21" t="n">
        <v>19.62</v>
      </c>
      <c r="J3403" s="20" t="n">
        <f aca="false">H3403*I3403</f>
        <v>29430</v>
      </c>
      <c r="K3403" s="22" t="n">
        <v>1.6</v>
      </c>
      <c r="L3403" s="23" t="n">
        <f aca="false">H3403*K3403</f>
        <v>2400</v>
      </c>
      <c r="M3403" s="23" t="n">
        <v>2500</v>
      </c>
      <c r="N3403" s="24" t="n">
        <f aca="false">L3403-M3403</f>
        <v>-100</v>
      </c>
      <c r="O3403" s="25" t="n">
        <f aca="false">IF(L3403&gt;=M3403,1,0)</f>
        <v>0</v>
      </c>
      <c r="P3403" s="26" t="n">
        <v>0.6209</v>
      </c>
      <c r="Q3403" s="26" t="n">
        <v>0.0796</v>
      </c>
      <c r="R3403" s="25" t="n">
        <v>78</v>
      </c>
      <c r="S3403" s="21" t="n">
        <v>10</v>
      </c>
    </row>
    <row r="3404" customFormat="false" ht="15" hidden="false" customHeight="true" outlineLevel="0" collapsed="false">
      <c r="A3404" s="19" t="n">
        <v>46137</v>
      </c>
      <c r="B3404" s="1" t="s">
        <v>497</v>
      </c>
      <c r="C3404" s="1" t="s">
        <v>164</v>
      </c>
      <c r="D3404" s="1" t="n">
        <v>21</v>
      </c>
      <c r="E3404" s="1" t="s">
        <v>10</v>
      </c>
      <c r="F3404" s="1" t="s">
        <v>565</v>
      </c>
      <c r="G3404" s="1" t="s">
        <v>508</v>
      </c>
      <c r="H3404" s="20" t="n">
        <v>500</v>
      </c>
      <c r="I3404" s="21" t="n">
        <v>26.74</v>
      </c>
      <c r="J3404" s="20" t="n">
        <f aca="false">H3404*I3404</f>
        <v>13370</v>
      </c>
      <c r="K3404" s="22" t="n">
        <v>1.48</v>
      </c>
      <c r="L3404" s="23" t="n">
        <f aca="false">H3404*K3404</f>
        <v>740</v>
      </c>
      <c r="M3404" s="23" t="n">
        <v>2500</v>
      </c>
      <c r="N3404" s="24" t="n">
        <f aca="false">L3404-M3404</f>
        <v>-1760</v>
      </c>
      <c r="O3404" s="25" t="n">
        <f aca="false">IF(L3404&gt;=M3404,1,0)</f>
        <v>0</v>
      </c>
      <c r="P3404" s="26" t="n">
        <v>0.3594</v>
      </c>
      <c r="Q3404" s="26" t="n">
        <v>0.1718</v>
      </c>
      <c r="R3404" s="25" t="n">
        <v>68</v>
      </c>
      <c r="S3404" s="21" t="n">
        <v>10</v>
      </c>
    </row>
    <row r="3405" customFormat="false" ht="15" hidden="false" customHeight="true" outlineLevel="0" collapsed="false">
      <c r="A3405" s="19" t="n">
        <v>46137</v>
      </c>
      <c r="B3405" s="1" t="s">
        <v>497</v>
      </c>
      <c r="C3405" s="1" t="s">
        <v>164</v>
      </c>
      <c r="D3405" s="1" t="n">
        <v>22</v>
      </c>
      <c r="E3405" s="1" t="s">
        <v>181</v>
      </c>
      <c r="F3405" s="1" t="s">
        <v>556</v>
      </c>
      <c r="G3405" s="1" t="s">
        <v>564</v>
      </c>
      <c r="H3405" s="20" t="n">
        <v>1350</v>
      </c>
      <c r="I3405" s="21" t="n">
        <v>20.54</v>
      </c>
      <c r="J3405" s="20" t="n">
        <f aca="false">H3405*I3405</f>
        <v>27729</v>
      </c>
      <c r="K3405" s="22" t="n">
        <v>1.46</v>
      </c>
      <c r="L3405" s="23" t="n">
        <f aca="false">H3405*K3405</f>
        <v>1971</v>
      </c>
      <c r="M3405" s="23" t="n">
        <v>2500</v>
      </c>
      <c r="N3405" s="24" t="n">
        <f aca="false">L3405-M3405</f>
        <v>-529</v>
      </c>
      <c r="O3405" s="25" t="n">
        <f aca="false">IF(L3405&gt;=M3405,1,0)</f>
        <v>0</v>
      </c>
      <c r="P3405" s="26" t="n">
        <v>0.5971</v>
      </c>
      <c r="Q3405" s="26" t="n">
        <v>0.0945</v>
      </c>
      <c r="R3405" s="25" t="n">
        <v>77</v>
      </c>
      <c r="S3405" s="21" t="n">
        <v>10</v>
      </c>
    </row>
    <row r="3406" customFormat="false" ht="15" hidden="false" customHeight="true" outlineLevel="0" collapsed="false">
      <c r="A3406" s="19" t="n">
        <v>46137</v>
      </c>
      <c r="B3406" s="1" t="s">
        <v>497</v>
      </c>
      <c r="C3406" s="1" t="s">
        <v>164</v>
      </c>
      <c r="D3406" s="1" t="n">
        <v>23</v>
      </c>
      <c r="E3406" s="1" t="s">
        <v>22</v>
      </c>
      <c r="F3406" s="1" t="s">
        <v>304</v>
      </c>
      <c r="G3406" s="1" t="s">
        <v>375</v>
      </c>
      <c r="H3406" s="20" t="n">
        <v>1800</v>
      </c>
      <c r="I3406" s="21" t="n">
        <v>18.15</v>
      </c>
      <c r="J3406" s="20" t="n">
        <f aca="false">H3406*I3406</f>
        <v>32670</v>
      </c>
      <c r="K3406" s="22" t="n">
        <v>1.15</v>
      </c>
      <c r="L3406" s="23" t="n">
        <f aca="false">H3406*K3406</f>
        <v>2070</v>
      </c>
      <c r="M3406" s="23" t="n">
        <v>2500</v>
      </c>
      <c r="N3406" s="24" t="n">
        <f aca="false">L3406-M3406</f>
        <v>-430</v>
      </c>
      <c r="O3406" s="25" t="n">
        <f aca="false">IF(L3406&gt;=M3406,1,0)</f>
        <v>0</v>
      </c>
      <c r="P3406" s="26" t="n">
        <v>0.6999</v>
      </c>
      <c r="Q3406" s="26" t="n">
        <v>0.0742</v>
      </c>
      <c r="R3406" s="25" t="n">
        <v>80</v>
      </c>
      <c r="S3406" s="21" t="n">
        <v>10</v>
      </c>
    </row>
    <row r="3407" customFormat="false" ht="15" hidden="false" customHeight="true" outlineLevel="0" collapsed="false">
      <c r="A3407" s="19" t="n">
        <v>46137</v>
      </c>
      <c r="B3407" s="1" t="s">
        <v>497</v>
      </c>
      <c r="C3407" s="1" t="s">
        <v>164</v>
      </c>
      <c r="D3407" s="1" t="n">
        <v>24</v>
      </c>
      <c r="E3407" s="1" t="s">
        <v>364</v>
      </c>
      <c r="F3407" s="1" t="s">
        <v>554</v>
      </c>
      <c r="G3407" s="1" t="s">
        <v>541</v>
      </c>
      <c r="H3407" s="20" t="n">
        <v>1000</v>
      </c>
      <c r="I3407" s="21" t="n">
        <v>14.94</v>
      </c>
      <c r="J3407" s="20" t="n">
        <f aca="false">H3407*I3407</f>
        <v>14940</v>
      </c>
      <c r="K3407" s="22" t="n">
        <v>3</v>
      </c>
      <c r="L3407" s="23" t="n">
        <f aca="false">H3407*K3407</f>
        <v>3000</v>
      </c>
      <c r="M3407" s="23" t="n">
        <v>2500</v>
      </c>
      <c r="N3407" s="24" t="n">
        <f aca="false">L3407-M3407</f>
        <v>500</v>
      </c>
      <c r="O3407" s="25" t="n">
        <f aca="false">IF(L3407&gt;=M3407,1,0)</f>
        <v>1</v>
      </c>
      <c r="P3407" s="26" t="n">
        <v>0.4628</v>
      </c>
      <c r="Q3407" s="26" t="n">
        <v>0.0811</v>
      </c>
      <c r="R3407" s="25" t="n">
        <v>66</v>
      </c>
      <c r="S3407" s="21" t="n">
        <v>8</v>
      </c>
    </row>
    <row r="3408" customFormat="false" ht="15" hidden="false" customHeight="true" outlineLevel="0" collapsed="false">
      <c r="A3408" s="19" t="n">
        <v>46137</v>
      </c>
      <c r="B3408" s="1" t="s">
        <v>497</v>
      </c>
      <c r="C3408" s="1" t="s">
        <v>164</v>
      </c>
      <c r="D3408" s="1" t="n">
        <v>25</v>
      </c>
      <c r="E3408" s="1" t="s">
        <v>16</v>
      </c>
      <c r="F3408" s="1" t="s">
        <v>229</v>
      </c>
      <c r="G3408" s="1" t="s">
        <v>518</v>
      </c>
      <c r="H3408" s="20" t="n">
        <v>850</v>
      </c>
      <c r="I3408" s="21" t="n">
        <v>38.07</v>
      </c>
      <c r="J3408" s="20" t="n">
        <f aca="false">H3408*I3408</f>
        <v>32359.5</v>
      </c>
      <c r="K3408" s="22" t="n">
        <v>3.5</v>
      </c>
      <c r="L3408" s="23" t="n">
        <f aca="false">H3408*K3408</f>
        <v>2975</v>
      </c>
      <c r="M3408" s="23" t="n">
        <v>2500</v>
      </c>
      <c r="N3408" s="24" t="n">
        <f aca="false">L3408-M3408</f>
        <v>475</v>
      </c>
      <c r="O3408" s="25" t="n">
        <f aca="false">IF(L3408&gt;=M3408,1,0)</f>
        <v>1</v>
      </c>
      <c r="P3408" s="26" t="n">
        <v>0.6033</v>
      </c>
      <c r="Q3408" s="26" t="n">
        <v>0.1044</v>
      </c>
      <c r="R3408" s="25" t="n">
        <v>86</v>
      </c>
      <c r="S3408" s="21" t="n">
        <v>10</v>
      </c>
    </row>
    <row r="3409" customFormat="false" ht="15" hidden="false" customHeight="true" outlineLevel="0" collapsed="false">
      <c r="A3409" s="19" t="n">
        <v>46137</v>
      </c>
      <c r="B3409" s="1" t="s">
        <v>497</v>
      </c>
      <c r="C3409" s="1" t="s">
        <v>164</v>
      </c>
      <c r="D3409" s="1" t="n">
        <v>26</v>
      </c>
      <c r="E3409" s="1" t="s">
        <v>10</v>
      </c>
      <c r="F3409" s="1" t="s">
        <v>565</v>
      </c>
      <c r="G3409" s="1" t="s">
        <v>508</v>
      </c>
      <c r="H3409" s="20" t="n">
        <v>500</v>
      </c>
      <c r="I3409" s="21" t="n">
        <v>26.74</v>
      </c>
      <c r="J3409" s="20" t="n">
        <f aca="false">H3409*I3409</f>
        <v>13370</v>
      </c>
      <c r="K3409" s="22" t="n">
        <v>1.48</v>
      </c>
      <c r="L3409" s="23" t="n">
        <f aca="false">H3409*K3409</f>
        <v>740</v>
      </c>
      <c r="M3409" s="23" t="n">
        <v>2500</v>
      </c>
      <c r="N3409" s="24" t="n">
        <f aca="false">L3409-M3409</f>
        <v>-1760</v>
      </c>
      <c r="O3409" s="25" t="n">
        <f aca="false">IF(L3409&gt;=M3409,1,0)</f>
        <v>0</v>
      </c>
      <c r="P3409" s="26" t="n">
        <v>0.2983</v>
      </c>
      <c r="Q3409" s="26" t="n">
        <v>0.0722</v>
      </c>
      <c r="R3409" s="25" t="n">
        <v>81</v>
      </c>
      <c r="S3409" s="21" t="n">
        <v>10</v>
      </c>
    </row>
    <row r="3410" customFormat="false" ht="15" hidden="false" customHeight="true" outlineLevel="0" collapsed="false">
      <c r="A3410" s="19" t="n">
        <v>46137</v>
      </c>
      <c r="B3410" s="1" t="s">
        <v>497</v>
      </c>
      <c r="C3410" s="1" t="s">
        <v>164</v>
      </c>
      <c r="D3410" s="1" t="n">
        <v>27</v>
      </c>
      <c r="E3410" s="1" t="s">
        <v>176</v>
      </c>
      <c r="F3410" s="1" t="s">
        <v>202</v>
      </c>
      <c r="G3410" s="1" t="s">
        <v>203</v>
      </c>
      <c r="H3410" s="20" t="n">
        <v>1400</v>
      </c>
      <c r="I3410" s="21" t="n">
        <v>19.33</v>
      </c>
      <c r="J3410" s="20" t="n">
        <f aca="false">H3410*I3410</f>
        <v>27062</v>
      </c>
      <c r="K3410" s="22" t="n">
        <v>1.71</v>
      </c>
      <c r="L3410" s="23" t="n">
        <f aca="false">H3410*K3410</f>
        <v>2394</v>
      </c>
      <c r="M3410" s="23" t="n">
        <v>2500</v>
      </c>
      <c r="N3410" s="24" t="n">
        <f aca="false">L3410-M3410</f>
        <v>-106</v>
      </c>
      <c r="O3410" s="25" t="n">
        <f aca="false">IF(L3410&gt;=M3410,1,0)</f>
        <v>0</v>
      </c>
      <c r="P3410" s="26" t="n">
        <v>0.6793</v>
      </c>
      <c r="Q3410" s="26" t="n">
        <v>0.1531</v>
      </c>
      <c r="R3410" s="25" t="n">
        <v>70</v>
      </c>
      <c r="S3410" s="21" t="n">
        <v>10</v>
      </c>
    </row>
    <row r="3411" customFormat="false" ht="15" hidden="false" customHeight="true" outlineLevel="0" collapsed="false">
      <c r="A3411" s="19" t="n">
        <v>46137</v>
      </c>
      <c r="B3411" s="1" t="s">
        <v>497</v>
      </c>
      <c r="C3411" s="1" t="s">
        <v>164</v>
      </c>
      <c r="D3411" s="1" t="n">
        <v>28</v>
      </c>
      <c r="E3411" s="1" t="s">
        <v>16</v>
      </c>
      <c r="F3411" s="1" t="s">
        <v>502</v>
      </c>
      <c r="G3411" s="1" t="s">
        <v>508</v>
      </c>
      <c r="H3411" s="20" t="n">
        <v>1850</v>
      </c>
      <c r="I3411" s="21" t="n">
        <v>18.56</v>
      </c>
      <c r="J3411" s="20" t="n">
        <f aca="false">H3411*I3411</f>
        <v>34336</v>
      </c>
      <c r="K3411" s="22" t="n">
        <v>1.48</v>
      </c>
      <c r="L3411" s="23" t="n">
        <f aca="false">H3411*K3411</f>
        <v>2738</v>
      </c>
      <c r="M3411" s="23" t="n">
        <v>2500</v>
      </c>
      <c r="N3411" s="24" t="n">
        <f aca="false">L3411-M3411</f>
        <v>238</v>
      </c>
      <c r="O3411" s="25" t="n">
        <f aca="false">IF(L3411&gt;=M3411,1,0)</f>
        <v>1</v>
      </c>
      <c r="P3411" s="26" t="n">
        <v>0.763</v>
      </c>
      <c r="Q3411" s="26" t="n">
        <v>0.0941</v>
      </c>
      <c r="R3411" s="25" t="n">
        <v>78</v>
      </c>
      <c r="S3411" s="21" t="n">
        <v>10</v>
      </c>
    </row>
    <row r="3412" customFormat="false" ht="15" hidden="false" customHeight="true" outlineLevel="0" collapsed="false">
      <c r="A3412" s="19" t="n">
        <v>46137</v>
      </c>
      <c r="B3412" s="1" t="s">
        <v>497</v>
      </c>
      <c r="C3412" s="1" t="s">
        <v>164</v>
      </c>
      <c r="D3412" s="1" t="n">
        <v>29</v>
      </c>
      <c r="E3412" s="1" t="s">
        <v>176</v>
      </c>
      <c r="F3412" s="1" t="s">
        <v>552</v>
      </c>
      <c r="G3412" s="1" t="s">
        <v>529</v>
      </c>
      <c r="H3412" s="20" t="n">
        <v>1500</v>
      </c>
      <c r="I3412" s="21" t="n">
        <v>22.05</v>
      </c>
      <c r="J3412" s="20" t="n">
        <f aca="false">H3412*I3412</f>
        <v>33075</v>
      </c>
      <c r="K3412" s="22" t="n">
        <v>1.5</v>
      </c>
      <c r="L3412" s="23" t="n">
        <f aca="false">H3412*K3412</f>
        <v>2250</v>
      </c>
      <c r="M3412" s="23" t="n">
        <v>2500</v>
      </c>
      <c r="N3412" s="24" t="n">
        <f aca="false">L3412-M3412</f>
        <v>-250</v>
      </c>
      <c r="O3412" s="25" t="n">
        <f aca="false">IF(L3412&gt;=M3412,1,0)</f>
        <v>0</v>
      </c>
      <c r="P3412" s="26" t="n">
        <v>0.7562</v>
      </c>
      <c r="Q3412" s="26" t="n">
        <v>0.1069</v>
      </c>
      <c r="R3412" s="25" t="n">
        <v>74</v>
      </c>
      <c r="S3412" s="21" t="n">
        <v>10</v>
      </c>
    </row>
    <row r="3413" customFormat="false" ht="15" hidden="false" customHeight="true" outlineLevel="0" collapsed="false">
      <c r="A3413" s="19" t="n">
        <v>46137</v>
      </c>
      <c r="B3413" s="1" t="s">
        <v>497</v>
      </c>
      <c r="C3413" s="1" t="s">
        <v>164</v>
      </c>
      <c r="D3413" s="1" t="n">
        <v>30</v>
      </c>
      <c r="E3413" s="1" t="s">
        <v>152</v>
      </c>
      <c r="F3413" s="1" t="s">
        <v>503</v>
      </c>
      <c r="G3413" s="1" t="s">
        <v>504</v>
      </c>
      <c r="H3413" s="20" t="n">
        <v>900</v>
      </c>
      <c r="I3413" s="21" t="n">
        <v>22.51</v>
      </c>
      <c r="J3413" s="20" t="n">
        <f aca="false">H3413*I3413</f>
        <v>20259</v>
      </c>
      <c r="K3413" s="22" t="n">
        <v>1.5</v>
      </c>
      <c r="L3413" s="23" t="n">
        <f aca="false">H3413*K3413</f>
        <v>1350</v>
      </c>
      <c r="M3413" s="23" t="n">
        <v>2500</v>
      </c>
      <c r="N3413" s="24" t="n">
        <f aca="false">L3413-M3413</f>
        <v>-1150</v>
      </c>
      <c r="O3413" s="25" t="n">
        <f aca="false">IF(L3413&gt;=M3413,1,0)</f>
        <v>0</v>
      </c>
      <c r="P3413" s="26" t="n">
        <v>0.4329</v>
      </c>
      <c r="Q3413" s="26" t="n">
        <v>0.1279</v>
      </c>
      <c r="R3413" s="25" t="n">
        <v>82</v>
      </c>
      <c r="S3413" s="21" t="n">
        <v>10</v>
      </c>
    </row>
    <row r="3414" customFormat="false" ht="15" hidden="false" customHeight="true" outlineLevel="0" collapsed="false">
      <c r="A3414" s="19" t="n">
        <v>46137</v>
      </c>
      <c r="B3414" s="1" t="s">
        <v>497</v>
      </c>
      <c r="C3414" s="1" t="s">
        <v>164</v>
      </c>
      <c r="D3414" s="1" t="n">
        <v>31</v>
      </c>
      <c r="E3414" s="1" t="s">
        <v>176</v>
      </c>
      <c r="F3414" s="1" t="s">
        <v>240</v>
      </c>
      <c r="G3414" s="1" t="s">
        <v>506</v>
      </c>
      <c r="H3414" s="20" t="n">
        <v>950</v>
      </c>
      <c r="I3414" s="21" t="n">
        <v>21.16</v>
      </c>
      <c r="J3414" s="20" t="n">
        <f aca="false">H3414*I3414</f>
        <v>20102</v>
      </c>
      <c r="K3414" s="22" t="n">
        <v>1</v>
      </c>
      <c r="L3414" s="23" t="n">
        <f aca="false">H3414*K3414</f>
        <v>950</v>
      </c>
      <c r="M3414" s="23" t="n">
        <v>2500</v>
      </c>
      <c r="N3414" s="24" t="n">
        <f aca="false">L3414-M3414</f>
        <v>-1550</v>
      </c>
      <c r="O3414" s="25" t="n">
        <f aca="false">IF(L3414&gt;=M3414,1,0)</f>
        <v>0</v>
      </c>
      <c r="P3414" s="26" t="n">
        <v>0.5276</v>
      </c>
      <c r="Q3414" s="26" t="n">
        <v>0.0599</v>
      </c>
      <c r="R3414" s="25" t="n">
        <v>65</v>
      </c>
      <c r="S3414" s="21" t="n">
        <v>10</v>
      </c>
    </row>
    <row r="3415" customFormat="false" ht="15" hidden="false" customHeight="true" outlineLevel="0" collapsed="false">
      <c r="A3415" s="19" t="n">
        <v>46137</v>
      </c>
      <c r="B3415" s="1" t="s">
        <v>497</v>
      </c>
      <c r="C3415" s="1" t="s">
        <v>164</v>
      </c>
      <c r="D3415" s="1" t="n">
        <v>32</v>
      </c>
      <c r="E3415" s="1" t="s">
        <v>16</v>
      </c>
      <c r="F3415" s="1" t="s">
        <v>302</v>
      </c>
      <c r="G3415" s="1" t="s">
        <v>316</v>
      </c>
      <c r="H3415" s="20" t="n">
        <v>1110</v>
      </c>
      <c r="I3415" s="21" t="n">
        <v>17.95</v>
      </c>
      <c r="J3415" s="20" t="n">
        <f aca="false">H3415*I3415</f>
        <v>19924.5</v>
      </c>
      <c r="K3415" s="22" t="n">
        <v>1.83</v>
      </c>
      <c r="L3415" s="23" t="n">
        <f aca="false">H3415*K3415</f>
        <v>2031.3</v>
      </c>
      <c r="M3415" s="23" t="n">
        <v>2500</v>
      </c>
      <c r="N3415" s="24" t="n">
        <f aca="false">L3415-M3415</f>
        <v>-468.7</v>
      </c>
      <c r="O3415" s="25" t="n">
        <f aca="false">IF(L3415&gt;=M3415,1,0)</f>
        <v>0</v>
      </c>
      <c r="P3415" s="26" t="n">
        <v>0.4387</v>
      </c>
      <c r="Q3415" s="26" t="n">
        <v>0.0812</v>
      </c>
      <c r="R3415" s="25" t="n">
        <v>79</v>
      </c>
      <c r="S3415" s="21" t="n">
        <v>10</v>
      </c>
    </row>
    <row r="3416" customFormat="false" ht="15" hidden="false" customHeight="true" outlineLevel="0" collapsed="false">
      <c r="A3416" s="19" t="n">
        <v>46137</v>
      </c>
      <c r="B3416" s="1" t="s">
        <v>497</v>
      </c>
      <c r="C3416" s="1" t="s">
        <v>190</v>
      </c>
      <c r="D3416" s="1" t="n">
        <v>33</v>
      </c>
      <c r="E3416" s="1" t="s">
        <v>530</v>
      </c>
      <c r="F3416" s="1" t="s">
        <v>567</v>
      </c>
      <c r="G3416" s="1" t="s">
        <v>532</v>
      </c>
      <c r="H3416" s="20" t="n">
        <v>1060</v>
      </c>
      <c r="I3416" s="21" t="n">
        <v>22.82</v>
      </c>
      <c r="J3416" s="20" t="n">
        <f aca="false">H3416*I3416</f>
        <v>24189.2</v>
      </c>
      <c r="K3416" s="22" t="n">
        <v>2.5</v>
      </c>
      <c r="L3416" s="23" t="n">
        <f aca="false">H3416*K3416</f>
        <v>2650</v>
      </c>
      <c r="M3416" s="23" t="n">
        <v>2500</v>
      </c>
      <c r="N3416" s="24" t="n">
        <f aca="false">L3416-M3416</f>
        <v>150</v>
      </c>
      <c r="O3416" s="25" t="n">
        <f aca="false">IF(L3416&gt;=M3416,1,0)</f>
        <v>1</v>
      </c>
      <c r="P3416" s="26" t="n">
        <v>0.550004547521601</v>
      </c>
      <c r="Q3416" s="26" t="n">
        <v>0.152908067542214</v>
      </c>
      <c r="R3416" s="25" t="n">
        <v>67</v>
      </c>
      <c r="S3416" s="21" t="n">
        <v>10</v>
      </c>
    </row>
    <row r="3417" customFormat="false" ht="15" hidden="false" customHeight="true" outlineLevel="0" collapsed="false">
      <c r="A3417" s="19" t="n">
        <v>46137</v>
      </c>
      <c r="B3417" s="1" t="s">
        <v>497</v>
      </c>
      <c r="C3417" s="1" t="s">
        <v>190</v>
      </c>
      <c r="D3417" s="1" t="n">
        <v>34</v>
      </c>
      <c r="E3417" s="1" t="s">
        <v>16</v>
      </c>
      <c r="F3417" s="1" t="s">
        <v>300</v>
      </c>
      <c r="G3417" s="1" t="s">
        <v>260</v>
      </c>
      <c r="H3417" s="20" t="n">
        <v>2620</v>
      </c>
      <c r="I3417" s="21" t="n">
        <v>17.42</v>
      </c>
      <c r="J3417" s="20" t="n">
        <f aca="false">H3417*I3417</f>
        <v>45640.4</v>
      </c>
      <c r="K3417" s="22" t="n">
        <v>1.4</v>
      </c>
      <c r="L3417" s="23" t="n">
        <f aca="false">H3417*K3417</f>
        <v>3668</v>
      </c>
      <c r="M3417" s="23" t="n">
        <v>2500</v>
      </c>
      <c r="N3417" s="24" t="n">
        <f aca="false">L3417-M3417</f>
        <v>1168</v>
      </c>
      <c r="O3417" s="25" t="n">
        <f aca="false">IF(L3417&gt;=M3417,1,0)</f>
        <v>1</v>
      </c>
      <c r="P3417" s="26" t="n">
        <v>0.839132193417908</v>
      </c>
      <c r="Q3417" s="26" t="n">
        <v>0.090297790585975</v>
      </c>
      <c r="R3417" s="25" t="n">
        <v>78</v>
      </c>
      <c r="S3417" s="21" t="n">
        <v>10</v>
      </c>
    </row>
    <row r="3418" customFormat="false" ht="15" hidden="false" customHeight="true" outlineLevel="0" collapsed="false">
      <c r="A3418" s="19" t="n">
        <v>46137</v>
      </c>
      <c r="B3418" s="1" t="s">
        <v>497</v>
      </c>
      <c r="C3418" s="1" t="s">
        <v>190</v>
      </c>
      <c r="D3418" s="1" t="n">
        <v>35</v>
      </c>
      <c r="E3418" s="1" t="s">
        <v>16</v>
      </c>
      <c r="F3418" s="1" t="s">
        <v>300</v>
      </c>
      <c r="G3418" s="1" t="s">
        <v>260</v>
      </c>
      <c r="H3418" s="20" t="n">
        <v>2700</v>
      </c>
      <c r="I3418" s="21" t="n">
        <v>16.66</v>
      </c>
      <c r="J3418" s="20" t="n">
        <f aca="false">H3418*I3418</f>
        <v>44982</v>
      </c>
      <c r="K3418" s="22" t="n">
        <v>1.4</v>
      </c>
      <c r="L3418" s="23" t="n">
        <f aca="false">H3418*K3418</f>
        <v>3780</v>
      </c>
      <c r="M3418" s="23" t="n">
        <v>2500</v>
      </c>
      <c r="N3418" s="24" t="n">
        <f aca="false">L3418-M3418</f>
        <v>1280</v>
      </c>
      <c r="O3418" s="25" t="n">
        <f aca="false">IF(L3418&gt;=M3418,1,0)</f>
        <v>1</v>
      </c>
      <c r="P3418" s="26" t="n">
        <v>0.874285714285714</v>
      </c>
      <c r="Q3418" s="26" t="n">
        <v>0.0733390854184642</v>
      </c>
      <c r="R3418" s="25" t="n">
        <v>75</v>
      </c>
      <c r="S3418" s="21" t="n">
        <v>10</v>
      </c>
    </row>
    <row r="3419" customFormat="false" ht="15" hidden="false" customHeight="true" outlineLevel="0" collapsed="false">
      <c r="A3419" s="19" t="n">
        <v>46137</v>
      </c>
      <c r="B3419" s="1" t="s">
        <v>497</v>
      </c>
      <c r="C3419" s="1" t="s">
        <v>190</v>
      </c>
      <c r="D3419" s="1" t="n">
        <v>36</v>
      </c>
      <c r="E3419" s="1" t="s">
        <v>16</v>
      </c>
      <c r="F3419" s="1" t="s">
        <v>300</v>
      </c>
      <c r="G3419" s="1" t="s">
        <v>260</v>
      </c>
      <c r="H3419" s="20" t="n">
        <v>2355</v>
      </c>
      <c r="I3419" s="21" t="n">
        <v>16.66</v>
      </c>
      <c r="J3419" s="20" t="n">
        <f aca="false">H3419*I3419</f>
        <v>39234.3</v>
      </c>
      <c r="K3419" s="22" t="n">
        <v>1.4</v>
      </c>
      <c r="L3419" s="23" t="n">
        <f aca="false">H3419*K3419</f>
        <v>3297</v>
      </c>
      <c r="M3419" s="23" t="n">
        <v>2500</v>
      </c>
      <c r="N3419" s="24" t="n">
        <f aca="false">L3419-M3419</f>
        <v>797</v>
      </c>
      <c r="O3419" s="25" t="n">
        <f aca="false">IF(L3419&gt;=M3419,1,0)</f>
        <v>1</v>
      </c>
      <c r="P3419" s="26" t="n">
        <v>0.775458049214349</v>
      </c>
      <c r="Q3419" s="26" t="n">
        <v>0.132443531827515</v>
      </c>
      <c r="R3419" s="25" t="n">
        <v>67</v>
      </c>
      <c r="S3419" s="21" t="n">
        <v>10</v>
      </c>
    </row>
    <row r="3420" customFormat="false" ht="15" hidden="false" customHeight="true" outlineLevel="0" collapsed="false">
      <c r="A3420" s="19" t="n">
        <v>46137</v>
      </c>
      <c r="B3420" s="1" t="s">
        <v>497</v>
      </c>
      <c r="C3420" s="1" t="s">
        <v>190</v>
      </c>
      <c r="D3420" s="1" t="n">
        <v>37</v>
      </c>
      <c r="E3420" s="1" t="s">
        <v>16</v>
      </c>
      <c r="F3420" s="1" t="s">
        <v>300</v>
      </c>
      <c r="G3420" s="1" t="s">
        <v>260</v>
      </c>
      <c r="H3420" s="20" t="n">
        <v>1850</v>
      </c>
      <c r="I3420" s="21" t="n">
        <v>16.66</v>
      </c>
      <c r="J3420" s="20" t="n">
        <f aca="false">H3420*I3420</f>
        <v>30821</v>
      </c>
      <c r="K3420" s="22" t="n">
        <v>1.4</v>
      </c>
      <c r="L3420" s="23" t="n">
        <f aca="false">H3420*K3420</f>
        <v>2590</v>
      </c>
      <c r="M3420" s="23" t="n">
        <v>2500</v>
      </c>
      <c r="N3420" s="24" t="n">
        <f aca="false">L3420-M3420</f>
        <v>90</v>
      </c>
      <c r="O3420" s="25" t="n">
        <f aca="false">IF(L3420&gt;=M3420,1,0)</f>
        <v>1</v>
      </c>
      <c r="P3420" s="26" t="n">
        <v>0.784249363867684</v>
      </c>
      <c r="Q3420" s="26" t="n">
        <v>0.103862212943633</v>
      </c>
      <c r="R3420" s="25" t="n">
        <v>75</v>
      </c>
      <c r="S3420" s="21" t="n">
        <v>10</v>
      </c>
    </row>
    <row r="3421" customFormat="false" ht="15" hidden="false" customHeight="true" outlineLevel="0" collapsed="false">
      <c r="A3421" s="19" t="n">
        <v>46137</v>
      </c>
      <c r="B3421" s="1" t="s">
        <v>497</v>
      </c>
      <c r="C3421" s="1" t="s">
        <v>190</v>
      </c>
      <c r="D3421" s="1" t="n">
        <v>38</v>
      </c>
      <c r="E3421" s="1" t="s">
        <v>16</v>
      </c>
      <c r="F3421" s="1" t="s">
        <v>300</v>
      </c>
      <c r="G3421" s="1" t="s">
        <v>260</v>
      </c>
      <c r="H3421" s="20" t="n">
        <v>2415</v>
      </c>
      <c r="I3421" s="21" t="n">
        <v>17.42</v>
      </c>
      <c r="J3421" s="20" t="n">
        <f aca="false">H3421*I3421</f>
        <v>42069.3</v>
      </c>
      <c r="K3421" s="22" t="n">
        <v>1.4</v>
      </c>
      <c r="L3421" s="23" t="n">
        <f aca="false">H3421*K3421</f>
        <v>3381</v>
      </c>
      <c r="M3421" s="23" t="n">
        <v>2500</v>
      </c>
      <c r="N3421" s="24" t="n">
        <f aca="false">L3421-M3421</f>
        <v>881</v>
      </c>
      <c r="O3421" s="25" t="n">
        <f aca="false">IF(L3421&gt;=M3421,1,0)</f>
        <v>1</v>
      </c>
      <c r="P3421" s="26" t="n">
        <v>0.810583815028902</v>
      </c>
      <c r="Q3421" s="26" t="n">
        <v>0.12959614225437</v>
      </c>
      <c r="R3421" s="25" t="n">
        <v>82</v>
      </c>
      <c r="S3421" s="21" t="n">
        <v>10</v>
      </c>
    </row>
    <row r="3422" customFormat="false" ht="15" hidden="false" customHeight="true" outlineLevel="0" collapsed="false">
      <c r="A3422" s="19" t="n">
        <v>46138</v>
      </c>
      <c r="B3422" s="1" t="s">
        <v>497</v>
      </c>
      <c r="C3422" s="1" t="s">
        <v>138</v>
      </c>
      <c r="D3422" s="1" t="n">
        <v>1</v>
      </c>
      <c r="E3422" s="1" t="s">
        <v>13</v>
      </c>
      <c r="F3422" s="1" t="s">
        <v>200</v>
      </c>
      <c r="G3422" s="1" t="s">
        <v>149</v>
      </c>
      <c r="H3422" s="20" t="n">
        <v>1900</v>
      </c>
      <c r="I3422" s="21" t="n">
        <v>19.64</v>
      </c>
      <c r="J3422" s="20" t="n">
        <f aca="false">H3422*I3422</f>
        <v>37316</v>
      </c>
      <c r="K3422" s="22" t="n">
        <v>2.2</v>
      </c>
      <c r="L3422" s="23" t="n">
        <f aca="false">H3422*K3422</f>
        <v>4180</v>
      </c>
      <c r="M3422" s="23" t="n">
        <v>2500</v>
      </c>
      <c r="N3422" s="24" t="n">
        <f aca="false">L3422-M3422</f>
        <v>1680</v>
      </c>
      <c r="O3422" s="25" t="n">
        <f aca="false">IF(L3422&gt;=M3422,1,0)</f>
        <v>1</v>
      </c>
      <c r="P3422" s="26" t="n">
        <v>0.8292</v>
      </c>
      <c r="Q3422" s="26" t="n">
        <v>0.1103</v>
      </c>
      <c r="R3422" s="25" t="n">
        <v>73</v>
      </c>
      <c r="S3422" s="21" t="n">
        <v>10</v>
      </c>
    </row>
    <row r="3423" customFormat="false" ht="15" hidden="false" customHeight="true" outlineLevel="0" collapsed="false">
      <c r="A3423" s="19" t="n">
        <v>46138</v>
      </c>
      <c r="B3423" s="1" t="s">
        <v>497</v>
      </c>
      <c r="C3423" s="1" t="s">
        <v>138</v>
      </c>
      <c r="D3423" s="1" t="n">
        <v>2</v>
      </c>
      <c r="E3423" s="1" t="s">
        <v>13</v>
      </c>
      <c r="F3423" s="1" t="s">
        <v>235</v>
      </c>
      <c r="G3423" s="1" t="s">
        <v>149</v>
      </c>
      <c r="H3423" s="20" t="n">
        <v>1400</v>
      </c>
      <c r="I3423" s="21" t="n">
        <v>19.64</v>
      </c>
      <c r="J3423" s="20" t="n">
        <f aca="false">H3423*I3423</f>
        <v>27496</v>
      </c>
      <c r="K3423" s="22" t="n">
        <v>2.2</v>
      </c>
      <c r="L3423" s="23" t="n">
        <f aca="false">H3423*K3423</f>
        <v>3080</v>
      </c>
      <c r="M3423" s="23" t="n">
        <v>2500</v>
      </c>
      <c r="N3423" s="24" t="n">
        <f aca="false">L3423-M3423</f>
        <v>580.000000000001</v>
      </c>
      <c r="O3423" s="25" t="n">
        <f aca="false">IF(L3423&gt;=M3423,1,0)</f>
        <v>1</v>
      </c>
      <c r="P3423" s="26" t="n">
        <v>0.6454</v>
      </c>
      <c r="Q3423" s="26" t="n">
        <v>0.2094</v>
      </c>
      <c r="R3423" s="25" t="n">
        <v>74</v>
      </c>
      <c r="S3423" s="21" t="n">
        <v>10</v>
      </c>
    </row>
    <row r="3424" customFormat="false" ht="15" hidden="false" customHeight="true" outlineLevel="0" collapsed="false">
      <c r="A3424" s="19" t="n">
        <v>46138</v>
      </c>
      <c r="B3424" s="1" t="s">
        <v>497</v>
      </c>
      <c r="C3424" s="1" t="s">
        <v>138</v>
      </c>
      <c r="D3424" s="1" t="n">
        <v>3</v>
      </c>
      <c r="E3424" s="1" t="s">
        <v>13</v>
      </c>
      <c r="F3424" s="1" t="s">
        <v>517</v>
      </c>
      <c r="G3424" s="1" t="s">
        <v>149</v>
      </c>
      <c r="H3424" s="20" t="n">
        <v>2500</v>
      </c>
      <c r="I3424" s="21" t="n">
        <v>12.5</v>
      </c>
      <c r="J3424" s="20" t="n">
        <f aca="false">H3424*I3424</f>
        <v>31250</v>
      </c>
      <c r="K3424" s="22" t="n">
        <v>1</v>
      </c>
      <c r="L3424" s="23" t="n">
        <f aca="false">H3424*K3424</f>
        <v>2500</v>
      </c>
      <c r="M3424" s="23" t="n">
        <v>2500</v>
      </c>
      <c r="N3424" s="24" t="n">
        <f aca="false">L3424-M3424</f>
        <v>0</v>
      </c>
      <c r="O3424" s="25" t="n">
        <f aca="false">IF(L3424&gt;=M3424,1,0)</f>
        <v>1</v>
      </c>
      <c r="P3424" s="26" t="n">
        <v>0.8483</v>
      </c>
      <c r="Q3424" s="26" t="n">
        <v>0.081</v>
      </c>
      <c r="R3424" s="25" t="n">
        <v>67</v>
      </c>
      <c r="S3424" s="21" t="n">
        <v>9</v>
      </c>
    </row>
    <row r="3425" customFormat="false" ht="15" hidden="false" customHeight="true" outlineLevel="0" collapsed="false">
      <c r="A3425" s="19" t="n">
        <v>46138</v>
      </c>
      <c r="B3425" s="1" t="s">
        <v>497</v>
      </c>
      <c r="C3425" s="1" t="s">
        <v>138</v>
      </c>
      <c r="D3425" s="1" t="n">
        <v>4</v>
      </c>
      <c r="E3425" s="1" t="s">
        <v>13</v>
      </c>
      <c r="F3425" s="1" t="s">
        <v>482</v>
      </c>
      <c r="G3425" s="1" t="s">
        <v>149</v>
      </c>
      <c r="H3425" s="20" t="n">
        <v>2800</v>
      </c>
      <c r="I3425" s="21" t="n">
        <v>12.91</v>
      </c>
      <c r="J3425" s="20" t="n">
        <f aca="false">H3425*I3425</f>
        <v>36148</v>
      </c>
      <c r="K3425" s="22" t="n">
        <v>1</v>
      </c>
      <c r="L3425" s="23" t="n">
        <f aca="false">H3425*K3425</f>
        <v>2800</v>
      </c>
      <c r="M3425" s="23" t="n">
        <v>2500</v>
      </c>
      <c r="N3425" s="24" t="n">
        <f aca="false">L3425-M3425</f>
        <v>300</v>
      </c>
      <c r="O3425" s="25" t="n">
        <f aca="false">IF(L3425&gt;=M3425,1,0)</f>
        <v>1</v>
      </c>
      <c r="P3425" s="26" t="n">
        <v>0.8485</v>
      </c>
      <c r="Q3425" s="26" t="n">
        <v>0.085</v>
      </c>
      <c r="R3425" s="25" t="n">
        <v>68</v>
      </c>
      <c r="S3425" s="21" t="n">
        <v>10</v>
      </c>
    </row>
    <row r="3426" customFormat="false" ht="15" hidden="false" customHeight="true" outlineLevel="0" collapsed="false">
      <c r="A3426" s="19" t="n">
        <v>46138</v>
      </c>
      <c r="B3426" s="1" t="s">
        <v>497</v>
      </c>
      <c r="C3426" s="1" t="s">
        <v>138</v>
      </c>
      <c r="D3426" s="1" t="n">
        <v>5</v>
      </c>
      <c r="E3426" s="1" t="s">
        <v>13</v>
      </c>
      <c r="F3426" s="1" t="s">
        <v>227</v>
      </c>
      <c r="G3426" s="1" t="s">
        <v>149</v>
      </c>
      <c r="H3426" s="20" t="n">
        <v>1350</v>
      </c>
      <c r="I3426" s="21" t="n">
        <v>21.32</v>
      </c>
      <c r="J3426" s="20" t="n">
        <f aca="false">H3426*I3426</f>
        <v>28782</v>
      </c>
      <c r="K3426" s="22" t="n">
        <v>2.2</v>
      </c>
      <c r="L3426" s="23" t="n">
        <f aca="false">H3426*K3426</f>
        <v>2970</v>
      </c>
      <c r="M3426" s="23" t="n">
        <v>2500</v>
      </c>
      <c r="N3426" s="24" t="n">
        <f aca="false">L3426-M3426</f>
        <v>470</v>
      </c>
      <c r="O3426" s="25" t="n">
        <f aca="false">IF(L3426&gt;=M3426,1,0)</f>
        <v>1</v>
      </c>
      <c r="P3426" s="26" t="n">
        <v>0.6843</v>
      </c>
      <c r="Q3426" s="26" t="n">
        <v>0.1876</v>
      </c>
      <c r="R3426" s="25" t="n">
        <v>79</v>
      </c>
      <c r="S3426" s="21" t="n">
        <v>10</v>
      </c>
    </row>
    <row r="3427" customFormat="false" ht="15" hidden="false" customHeight="true" outlineLevel="0" collapsed="false">
      <c r="A3427" s="19" t="n">
        <v>46138</v>
      </c>
      <c r="B3427" s="1" t="s">
        <v>497</v>
      </c>
      <c r="C3427" s="1" t="s">
        <v>138</v>
      </c>
      <c r="D3427" s="1" t="n">
        <v>6</v>
      </c>
      <c r="E3427" s="1" t="s">
        <v>13</v>
      </c>
      <c r="F3427" s="1" t="s">
        <v>235</v>
      </c>
      <c r="G3427" s="1" t="s">
        <v>149</v>
      </c>
      <c r="H3427" s="20" t="n">
        <v>1900</v>
      </c>
      <c r="I3427" s="21" t="n">
        <v>19.64</v>
      </c>
      <c r="J3427" s="20" t="n">
        <f aca="false">H3427*I3427</f>
        <v>37316</v>
      </c>
      <c r="K3427" s="22" t="n">
        <v>2.2</v>
      </c>
      <c r="L3427" s="23" t="n">
        <f aca="false">H3427*K3427</f>
        <v>4180</v>
      </c>
      <c r="M3427" s="23" t="n">
        <v>2500</v>
      </c>
      <c r="N3427" s="24" t="n">
        <f aca="false">L3427-M3427</f>
        <v>1680</v>
      </c>
      <c r="O3427" s="25" t="n">
        <f aca="false">IF(L3427&gt;=M3427,1,0)</f>
        <v>1</v>
      </c>
      <c r="P3427" s="26" t="n">
        <v>0.8555</v>
      </c>
      <c r="Q3427" s="26" t="n">
        <v>0.1198</v>
      </c>
      <c r="R3427" s="25" t="n">
        <v>73</v>
      </c>
      <c r="S3427" s="21" t="n">
        <v>10</v>
      </c>
    </row>
    <row r="3428" customFormat="false" ht="15" hidden="false" customHeight="true" outlineLevel="0" collapsed="false">
      <c r="A3428" s="19" t="n">
        <v>46138</v>
      </c>
      <c r="B3428" s="1" t="s">
        <v>497</v>
      </c>
      <c r="C3428" s="1" t="s">
        <v>138</v>
      </c>
      <c r="D3428" s="1" t="n">
        <v>7</v>
      </c>
      <c r="E3428" s="1" t="s">
        <v>13</v>
      </c>
      <c r="F3428" s="1" t="s">
        <v>423</v>
      </c>
      <c r="G3428" s="1" t="s">
        <v>149</v>
      </c>
      <c r="H3428" s="20" t="n">
        <v>1350</v>
      </c>
      <c r="I3428" s="21" t="n">
        <v>22.28</v>
      </c>
      <c r="J3428" s="20" t="n">
        <f aca="false">H3428*I3428</f>
        <v>30078</v>
      </c>
      <c r="K3428" s="22" t="n">
        <v>2.2</v>
      </c>
      <c r="L3428" s="23" t="n">
        <f aca="false">H3428*K3428</f>
        <v>2970</v>
      </c>
      <c r="M3428" s="23" t="n">
        <v>2500</v>
      </c>
      <c r="N3428" s="24" t="n">
        <f aca="false">L3428-M3428</f>
        <v>470</v>
      </c>
      <c r="O3428" s="25" t="n">
        <f aca="false">IF(L3428&gt;=M3428,1,0)</f>
        <v>1</v>
      </c>
      <c r="P3428" s="26" t="n">
        <v>0.6738</v>
      </c>
      <c r="Q3428" s="26" t="n">
        <v>0.1379</v>
      </c>
      <c r="R3428" s="25" t="n">
        <v>74</v>
      </c>
      <c r="S3428" s="21" t="n">
        <v>10</v>
      </c>
    </row>
    <row r="3429" customFormat="false" ht="15" hidden="false" customHeight="true" outlineLevel="0" collapsed="false">
      <c r="A3429" s="19" t="n">
        <v>46138</v>
      </c>
      <c r="B3429" s="1" t="s">
        <v>497</v>
      </c>
      <c r="C3429" s="1" t="s">
        <v>138</v>
      </c>
      <c r="D3429" s="1" t="n">
        <v>8</v>
      </c>
      <c r="E3429" s="1" t="s">
        <v>13</v>
      </c>
      <c r="F3429" s="1" t="s">
        <v>472</v>
      </c>
      <c r="G3429" s="1" t="s">
        <v>149</v>
      </c>
      <c r="H3429" s="20" t="n">
        <v>1550</v>
      </c>
      <c r="I3429" s="21" t="n">
        <v>21.71</v>
      </c>
      <c r="J3429" s="20" t="n">
        <f aca="false">H3429*I3429</f>
        <v>33650.5</v>
      </c>
      <c r="K3429" s="22" t="n">
        <v>1.5</v>
      </c>
      <c r="L3429" s="23" t="n">
        <f aca="false">H3429*K3429</f>
        <v>2325</v>
      </c>
      <c r="M3429" s="23" t="n">
        <v>2500</v>
      </c>
      <c r="N3429" s="24" t="n">
        <f aca="false">L3429-M3429</f>
        <v>-175</v>
      </c>
      <c r="O3429" s="25" t="n">
        <f aca="false">IF(L3429&gt;=M3429,1,0)</f>
        <v>0</v>
      </c>
      <c r="P3429" s="26" t="n">
        <v>0.8309</v>
      </c>
      <c r="Q3429" s="26" t="n">
        <v>0.1167</v>
      </c>
      <c r="R3429" s="25" t="n">
        <v>75</v>
      </c>
      <c r="S3429" s="21" t="n">
        <v>9</v>
      </c>
    </row>
    <row r="3430" customFormat="false" ht="15" hidden="false" customHeight="true" outlineLevel="0" collapsed="false">
      <c r="A3430" s="19" t="n">
        <v>46138</v>
      </c>
      <c r="B3430" s="1" t="s">
        <v>497</v>
      </c>
      <c r="C3430" s="1" t="s">
        <v>138</v>
      </c>
      <c r="D3430" s="1" t="n">
        <v>9</v>
      </c>
      <c r="E3430" s="1" t="s">
        <v>16</v>
      </c>
      <c r="F3430" s="1" t="s">
        <v>302</v>
      </c>
      <c r="G3430" s="1" t="s">
        <v>316</v>
      </c>
      <c r="H3430" s="20" t="n">
        <v>1400</v>
      </c>
      <c r="I3430" s="21" t="n">
        <v>17.95</v>
      </c>
      <c r="J3430" s="20" t="n">
        <f aca="false">H3430*I3430</f>
        <v>25130</v>
      </c>
      <c r="K3430" s="22" t="n">
        <v>1.83</v>
      </c>
      <c r="L3430" s="23" t="n">
        <f aca="false">H3430*K3430</f>
        <v>2562</v>
      </c>
      <c r="M3430" s="23" t="n">
        <v>2500</v>
      </c>
      <c r="N3430" s="24" t="n">
        <f aca="false">L3430-M3430</f>
        <v>62</v>
      </c>
      <c r="O3430" s="25" t="n">
        <f aca="false">IF(L3430&gt;=M3430,1,0)</f>
        <v>1</v>
      </c>
      <c r="P3430" s="26" t="n">
        <v>0.6336</v>
      </c>
      <c r="Q3430" s="26" t="n">
        <v>0.11</v>
      </c>
      <c r="R3430" s="25" t="n">
        <v>71</v>
      </c>
      <c r="S3430" s="21" t="n">
        <v>10</v>
      </c>
    </row>
    <row r="3431" customFormat="false" ht="15" hidden="false" customHeight="true" outlineLevel="0" collapsed="false">
      <c r="A3431" s="19" t="n">
        <v>46138</v>
      </c>
      <c r="B3431" s="1" t="s">
        <v>497</v>
      </c>
      <c r="C3431" s="1" t="s">
        <v>138</v>
      </c>
      <c r="D3431" s="1" t="n">
        <v>10</v>
      </c>
      <c r="E3431" s="1" t="s">
        <v>16</v>
      </c>
      <c r="F3431" s="1" t="s">
        <v>502</v>
      </c>
      <c r="G3431" s="1" t="s">
        <v>508</v>
      </c>
      <c r="H3431" s="20" t="n">
        <v>1800</v>
      </c>
      <c r="I3431" s="21" t="n">
        <v>18.56</v>
      </c>
      <c r="J3431" s="20" t="n">
        <f aca="false">H3431*I3431</f>
        <v>33408</v>
      </c>
      <c r="K3431" s="22" t="n">
        <v>1.48</v>
      </c>
      <c r="L3431" s="23" t="n">
        <f aca="false">H3431*K3431</f>
        <v>2664</v>
      </c>
      <c r="M3431" s="23" t="n">
        <v>2500</v>
      </c>
      <c r="N3431" s="24" t="n">
        <f aca="false">L3431-M3431</f>
        <v>164</v>
      </c>
      <c r="O3431" s="25" t="n">
        <f aca="false">IF(L3431&gt;=M3431,1,0)</f>
        <v>1</v>
      </c>
      <c r="P3431" s="26" t="n">
        <v>0.7555</v>
      </c>
      <c r="Q3431" s="26" t="n">
        <v>0.0973</v>
      </c>
      <c r="R3431" s="25" t="n">
        <v>75</v>
      </c>
      <c r="S3431" s="21" t="n">
        <v>10</v>
      </c>
    </row>
    <row r="3432" customFormat="false" ht="15" hidden="false" customHeight="true" outlineLevel="0" collapsed="false">
      <c r="A3432" s="19" t="n">
        <v>46138</v>
      </c>
      <c r="B3432" s="1" t="s">
        <v>497</v>
      </c>
      <c r="C3432" s="1" t="s">
        <v>138</v>
      </c>
      <c r="D3432" s="1" t="n">
        <v>11</v>
      </c>
      <c r="E3432" s="1" t="s">
        <v>522</v>
      </c>
      <c r="F3432" s="1" t="s">
        <v>566</v>
      </c>
      <c r="G3432" s="1" t="s">
        <v>536</v>
      </c>
      <c r="H3432" s="20" t="n">
        <v>1200</v>
      </c>
      <c r="I3432" s="21" t="n">
        <v>12.84</v>
      </c>
      <c r="J3432" s="20" t="n">
        <f aca="false">H3432*I3432</f>
        <v>15408</v>
      </c>
      <c r="K3432" s="22" t="n">
        <v>1</v>
      </c>
      <c r="L3432" s="23" t="n">
        <f aca="false">H3432*K3432</f>
        <v>1200</v>
      </c>
      <c r="M3432" s="23" t="n">
        <v>2500</v>
      </c>
      <c r="N3432" s="24" t="n">
        <f aca="false">L3432-M3432</f>
        <v>-1300</v>
      </c>
      <c r="O3432" s="25" t="n">
        <f aca="false">IF(L3432&gt;=M3432,1,0)</f>
        <v>0</v>
      </c>
      <c r="P3432" s="26" t="n">
        <v>0.4162</v>
      </c>
      <c r="Q3432" s="26" t="n">
        <v>0.1451</v>
      </c>
      <c r="R3432" s="25" t="n">
        <v>71</v>
      </c>
      <c r="S3432" s="21" t="n">
        <v>10</v>
      </c>
    </row>
    <row r="3433" customFormat="false" ht="15" hidden="false" customHeight="true" outlineLevel="0" collapsed="false">
      <c r="A3433" s="19" t="n">
        <v>46138</v>
      </c>
      <c r="B3433" s="1" t="s">
        <v>497</v>
      </c>
      <c r="C3433" s="1" t="s">
        <v>138</v>
      </c>
      <c r="D3433" s="1" t="n">
        <v>12</v>
      </c>
      <c r="E3433" s="1" t="s">
        <v>10</v>
      </c>
      <c r="F3433" s="1" t="s">
        <v>158</v>
      </c>
      <c r="G3433" s="1" t="s">
        <v>537</v>
      </c>
      <c r="H3433" s="20" t="n">
        <v>2100</v>
      </c>
      <c r="I3433" s="21" t="n">
        <v>15.63</v>
      </c>
      <c r="J3433" s="20" t="n">
        <f aca="false">H3433*I3433</f>
        <v>32823</v>
      </c>
      <c r="K3433" s="22" t="n">
        <v>1.52</v>
      </c>
      <c r="L3433" s="23" t="n">
        <f aca="false">H3433*K3433</f>
        <v>3192</v>
      </c>
      <c r="M3433" s="23" t="n">
        <v>2500</v>
      </c>
      <c r="N3433" s="24" t="n">
        <f aca="false">L3433-M3433</f>
        <v>692</v>
      </c>
      <c r="O3433" s="25" t="n">
        <f aca="false">IF(L3433&gt;=M3433,1,0)</f>
        <v>1</v>
      </c>
      <c r="P3433" s="26" t="n">
        <v>0.8069</v>
      </c>
      <c r="Q3433" s="26" t="n">
        <v>0.1055</v>
      </c>
      <c r="R3433" s="25" t="n">
        <v>76</v>
      </c>
      <c r="S3433" s="21" t="n">
        <v>9</v>
      </c>
    </row>
    <row r="3434" customFormat="false" ht="15" hidden="false" customHeight="true" outlineLevel="0" collapsed="false">
      <c r="A3434" s="19" t="n">
        <v>46138</v>
      </c>
      <c r="B3434" s="1" t="s">
        <v>497</v>
      </c>
      <c r="C3434" s="1" t="s">
        <v>138</v>
      </c>
      <c r="D3434" s="1" t="n">
        <v>13</v>
      </c>
      <c r="E3434" s="1" t="s">
        <v>10</v>
      </c>
      <c r="F3434" s="1" t="s">
        <v>160</v>
      </c>
      <c r="G3434" s="1" t="s">
        <v>161</v>
      </c>
      <c r="H3434" s="20" t="n">
        <v>1700</v>
      </c>
      <c r="I3434" s="21" t="n">
        <v>22.05</v>
      </c>
      <c r="J3434" s="20" t="n">
        <f aca="false">H3434*I3434</f>
        <v>37485</v>
      </c>
      <c r="K3434" s="22" t="n">
        <v>1.83</v>
      </c>
      <c r="L3434" s="23" t="n">
        <f aca="false">H3434*K3434</f>
        <v>3111</v>
      </c>
      <c r="M3434" s="23" t="n">
        <v>2500</v>
      </c>
      <c r="N3434" s="24" t="n">
        <f aca="false">L3434-M3434</f>
        <v>611</v>
      </c>
      <c r="O3434" s="25" t="n">
        <f aca="false">IF(L3434&gt;=M3434,1,0)</f>
        <v>1</v>
      </c>
      <c r="P3434" s="26" t="n">
        <v>0.8512</v>
      </c>
      <c r="Q3434" s="26" t="n">
        <v>0.119</v>
      </c>
      <c r="R3434" s="25" t="n">
        <v>75</v>
      </c>
      <c r="S3434" s="21" t="n">
        <v>10</v>
      </c>
    </row>
    <row r="3435" customFormat="false" ht="15" hidden="false" customHeight="true" outlineLevel="0" collapsed="false">
      <c r="A3435" s="19" t="n">
        <v>46138</v>
      </c>
      <c r="B3435" s="1" t="s">
        <v>497</v>
      </c>
      <c r="C3435" s="1" t="s">
        <v>138</v>
      </c>
      <c r="D3435" s="1" t="n">
        <v>14</v>
      </c>
      <c r="E3435" s="1" t="s">
        <v>16</v>
      </c>
      <c r="F3435" s="1" t="s">
        <v>302</v>
      </c>
      <c r="G3435" s="1" t="s">
        <v>316</v>
      </c>
      <c r="H3435" s="20" t="n">
        <v>1300</v>
      </c>
      <c r="I3435" s="21" t="n">
        <v>17.95</v>
      </c>
      <c r="J3435" s="20" t="n">
        <f aca="false">H3435*I3435</f>
        <v>23335</v>
      </c>
      <c r="K3435" s="22" t="n">
        <v>1.83</v>
      </c>
      <c r="L3435" s="23" t="n">
        <f aca="false">H3435*K3435</f>
        <v>2379</v>
      </c>
      <c r="M3435" s="23" t="n">
        <v>2500</v>
      </c>
      <c r="N3435" s="24" t="n">
        <f aca="false">L3435-M3435</f>
        <v>-121</v>
      </c>
      <c r="O3435" s="25" t="n">
        <f aca="false">IF(L3435&gt;=M3435,1,0)</f>
        <v>0</v>
      </c>
      <c r="P3435" s="26" t="n">
        <v>0.5131</v>
      </c>
      <c r="Q3435" s="26" t="n">
        <v>0.1353</v>
      </c>
      <c r="R3435" s="25" t="n">
        <v>72</v>
      </c>
      <c r="S3435" s="21" t="n">
        <v>10</v>
      </c>
    </row>
    <row r="3436" customFormat="false" ht="15" hidden="false" customHeight="true" outlineLevel="0" collapsed="false">
      <c r="A3436" s="19" t="n">
        <v>46138</v>
      </c>
      <c r="B3436" s="1" t="s">
        <v>497</v>
      </c>
      <c r="C3436" s="1" t="s">
        <v>138</v>
      </c>
      <c r="D3436" s="1" t="n">
        <v>15</v>
      </c>
      <c r="E3436" s="1" t="s">
        <v>16</v>
      </c>
      <c r="F3436" s="1" t="s">
        <v>302</v>
      </c>
      <c r="G3436" s="1" t="s">
        <v>316</v>
      </c>
      <c r="H3436" s="20" t="n">
        <v>1800</v>
      </c>
      <c r="I3436" s="21" t="n">
        <v>17.95</v>
      </c>
      <c r="J3436" s="20" t="n">
        <f aca="false">H3436*I3436</f>
        <v>32310</v>
      </c>
      <c r="K3436" s="22" t="n">
        <v>1.83</v>
      </c>
      <c r="L3436" s="23" t="n">
        <f aca="false">H3436*K3436</f>
        <v>3294</v>
      </c>
      <c r="M3436" s="23" t="n">
        <v>2500</v>
      </c>
      <c r="N3436" s="24" t="n">
        <f aca="false">L3436-M3436</f>
        <v>794</v>
      </c>
      <c r="O3436" s="25" t="n">
        <f aca="false">IF(L3436&gt;=M3436,1,0)</f>
        <v>1</v>
      </c>
      <c r="P3436" s="26" t="n">
        <v>0.7671</v>
      </c>
      <c r="Q3436" s="26" t="n">
        <v>0.178</v>
      </c>
      <c r="R3436" s="25" t="n">
        <v>73</v>
      </c>
      <c r="S3436" s="21" t="n">
        <v>10</v>
      </c>
    </row>
    <row r="3437" customFormat="false" ht="15" hidden="false" customHeight="true" outlineLevel="0" collapsed="false">
      <c r="A3437" s="19" t="n">
        <v>46138</v>
      </c>
      <c r="B3437" s="1" t="s">
        <v>497</v>
      </c>
      <c r="C3437" s="1" t="s">
        <v>138</v>
      </c>
      <c r="D3437" s="1" t="n">
        <v>16</v>
      </c>
      <c r="E3437" s="1" t="s">
        <v>10</v>
      </c>
      <c r="F3437" s="1" t="s">
        <v>158</v>
      </c>
      <c r="G3437" s="1" t="s">
        <v>537</v>
      </c>
      <c r="H3437" s="20" t="n">
        <v>2200</v>
      </c>
      <c r="I3437" s="21" t="n">
        <v>15.63</v>
      </c>
      <c r="J3437" s="20" t="n">
        <f aca="false">H3437*I3437</f>
        <v>34386</v>
      </c>
      <c r="K3437" s="22" t="n">
        <v>1.52</v>
      </c>
      <c r="L3437" s="23" t="n">
        <f aca="false">H3437*K3437</f>
        <v>3344</v>
      </c>
      <c r="M3437" s="23" t="n">
        <v>2500</v>
      </c>
      <c r="N3437" s="24" t="n">
        <f aca="false">L3437-M3437</f>
        <v>844</v>
      </c>
      <c r="O3437" s="25" t="n">
        <f aca="false">IF(L3437&gt;=M3437,1,0)</f>
        <v>1</v>
      </c>
      <c r="P3437" s="26" t="n">
        <v>0.8234</v>
      </c>
      <c r="Q3437" s="26" t="n">
        <v>0.098</v>
      </c>
      <c r="R3437" s="25" t="n">
        <v>71</v>
      </c>
      <c r="S3437" s="21" t="n">
        <v>10</v>
      </c>
    </row>
    <row r="3438" customFormat="false" ht="15" hidden="false" customHeight="true" outlineLevel="0" collapsed="false">
      <c r="A3438" s="19" t="n">
        <v>46138</v>
      </c>
      <c r="B3438" s="1" t="s">
        <v>497</v>
      </c>
      <c r="C3438" s="1" t="s">
        <v>164</v>
      </c>
      <c r="D3438" s="1" t="n">
        <v>17</v>
      </c>
      <c r="E3438" s="1" t="s">
        <v>152</v>
      </c>
      <c r="F3438" s="1" t="s">
        <v>503</v>
      </c>
      <c r="G3438" s="1" t="s">
        <v>504</v>
      </c>
      <c r="H3438" s="20" t="n">
        <v>1400</v>
      </c>
      <c r="I3438" s="21" t="n">
        <v>22.51</v>
      </c>
      <c r="J3438" s="20" t="n">
        <f aca="false">H3438*I3438</f>
        <v>31514</v>
      </c>
      <c r="K3438" s="22" t="n">
        <v>1.5</v>
      </c>
      <c r="L3438" s="23" t="n">
        <f aca="false">H3438*K3438</f>
        <v>2100</v>
      </c>
      <c r="M3438" s="23" t="n">
        <v>2500</v>
      </c>
      <c r="N3438" s="24" t="n">
        <f aca="false">L3438-M3438</f>
        <v>-400</v>
      </c>
      <c r="O3438" s="25" t="n">
        <f aca="false">IF(L3438&gt;=M3438,1,0)</f>
        <v>0</v>
      </c>
      <c r="P3438" s="26" t="n">
        <v>0.6957</v>
      </c>
      <c r="Q3438" s="26" t="n">
        <v>0.0867</v>
      </c>
      <c r="R3438" s="25" t="n">
        <v>79</v>
      </c>
      <c r="S3438" s="21" t="n">
        <v>10</v>
      </c>
    </row>
    <row r="3439" customFormat="false" ht="15" hidden="false" customHeight="true" outlineLevel="0" collapsed="false">
      <c r="A3439" s="19" t="n">
        <v>46138</v>
      </c>
      <c r="B3439" s="1" t="s">
        <v>497</v>
      </c>
      <c r="C3439" s="1" t="s">
        <v>164</v>
      </c>
      <c r="D3439" s="1" t="n">
        <v>18</v>
      </c>
      <c r="E3439" s="1" t="s">
        <v>522</v>
      </c>
      <c r="F3439" s="1" t="s">
        <v>523</v>
      </c>
      <c r="G3439" s="1" t="s">
        <v>527</v>
      </c>
      <c r="H3439" s="20" t="n">
        <v>2700</v>
      </c>
      <c r="I3439" s="21" t="n">
        <v>13.28</v>
      </c>
      <c r="J3439" s="20" t="n">
        <f aca="false">H3439*I3439</f>
        <v>35856</v>
      </c>
      <c r="K3439" s="22" t="n">
        <v>0.95</v>
      </c>
      <c r="L3439" s="23" t="n">
        <f aca="false">H3439*K3439</f>
        <v>2565</v>
      </c>
      <c r="M3439" s="23" t="n">
        <v>2500</v>
      </c>
      <c r="N3439" s="24" t="n">
        <f aca="false">L3439-M3439</f>
        <v>65</v>
      </c>
      <c r="O3439" s="25" t="n">
        <f aca="false">IF(L3439&gt;=M3439,1,0)</f>
        <v>1</v>
      </c>
      <c r="P3439" s="26" t="n">
        <v>0.7288</v>
      </c>
      <c r="Q3439" s="26" t="n">
        <v>0.1696</v>
      </c>
      <c r="R3439" s="25" t="n">
        <v>82</v>
      </c>
      <c r="S3439" s="21" t="n">
        <v>10</v>
      </c>
    </row>
    <row r="3440" customFormat="false" ht="15" hidden="false" customHeight="true" outlineLevel="0" collapsed="false">
      <c r="A3440" s="19" t="n">
        <v>46138</v>
      </c>
      <c r="B3440" s="1" t="s">
        <v>497</v>
      </c>
      <c r="C3440" s="1" t="s">
        <v>164</v>
      </c>
      <c r="D3440" s="1" t="n">
        <v>19</v>
      </c>
      <c r="E3440" s="1" t="s">
        <v>461</v>
      </c>
      <c r="F3440" s="1" t="s">
        <v>562</v>
      </c>
      <c r="G3440" s="1" t="s">
        <v>563</v>
      </c>
      <c r="H3440" s="20" t="n">
        <v>1500</v>
      </c>
      <c r="I3440" s="21" t="n">
        <v>19.6</v>
      </c>
      <c r="J3440" s="20" t="n">
        <f aca="false">H3440*I3440</f>
        <v>29400</v>
      </c>
      <c r="K3440" s="22" t="n">
        <v>1.5</v>
      </c>
      <c r="L3440" s="23" t="n">
        <f aca="false">H3440*K3440</f>
        <v>2250</v>
      </c>
      <c r="M3440" s="23" t="n">
        <v>2500</v>
      </c>
      <c r="N3440" s="24" t="n">
        <f aca="false">L3440-M3440</f>
        <v>-250</v>
      </c>
      <c r="O3440" s="25" t="n">
        <f aca="false">IF(L3440&gt;=M3440,1,0)</f>
        <v>0</v>
      </c>
      <c r="P3440" s="26" t="n">
        <v>0.6481</v>
      </c>
      <c r="Q3440" s="26" t="n">
        <v>0.14</v>
      </c>
      <c r="R3440" s="25" t="n">
        <v>76</v>
      </c>
      <c r="S3440" s="21" t="n">
        <v>10</v>
      </c>
    </row>
    <row r="3441" customFormat="false" ht="15" hidden="false" customHeight="true" outlineLevel="0" collapsed="false">
      <c r="A3441" s="19" t="n">
        <v>46138</v>
      </c>
      <c r="B3441" s="1" t="s">
        <v>497</v>
      </c>
      <c r="C3441" s="1" t="s">
        <v>164</v>
      </c>
      <c r="D3441" s="1" t="n">
        <v>20</v>
      </c>
      <c r="E3441" s="1" t="s">
        <v>461</v>
      </c>
      <c r="F3441" s="1" t="s">
        <v>539</v>
      </c>
      <c r="G3441" s="1" t="s">
        <v>540</v>
      </c>
      <c r="H3441" s="20" t="n">
        <v>1700</v>
      </c>
      <c r="I3441" s="21" t="n">
        <v>19.62</v>
      </c>
      <c r="J3441" s="20" t="n">
        <f aca="false">H3441*I3441</f>
        <v>33354</v>
      </c>
      <c r="K3441" s="22" t="n">
        <v>1.6</v>
      </c>
      <c r="L3441" s="23" t="n">
        <f aca="false">H3441*K3441</f>
        <v>2720</v>
      </c>
      <c r="M3441" s="23" t="n">
        <v>2500</v>
      </c>
      <c r="N3441" s="24" t="n">
        <f aca="false">L3441-M3441</f>
        <v>220</v>
      </c>
      <c r="O3441" s="25" t="n">
        <f aca="false">IF(L3441&gt;=M3441,1,0)</f>
        <v>1</v>
      </c>
      <c r="P3441" s="26" t="n">
        <v>0.7037</v>
      </c>
      <c r="Q3441" s="26" t="n">
        <v>0.0747</v>
      </c>
      <c r="R3441" s="25" t="n">
        <v>79</v>
      </c>
      <c r="S3441" s="21" t="n">
        <v>10</v>
      </c>
    </row>
    <row r="3442" customFormat="false" ht="15" hidden="false" customHeight="true" outlineLevel="0" collapsed="false">
      <c r="A3442" s="19" t="n">
        <v>46138</v>
      </c>
      <c r="B3442" s="1" t="s">
        <v>497</v>
      </c>
      <c r="C3442" s="1" t="s">
        <v>164</v>
      </c>
      <c r="D3442" s="1" t="n">
        <v>21</v>
      </c>
      <c r="E3442" s="1" t="s">
        <v>10</v>
      </c>
      <c r="F3442" s="1" t="s">
        <v>565</v>
      </c>
      <c r="G3442" s="1" t="s">
        <v>508</v>
      </c>
      <c r="H3442" s="20" t="n">
        <v>800</v>
      </c>
      <c r="I3442" s="21" t="n">
        <v>26.74</v>
      </c>
      <c r="J3442" s="20" t="n">
        <f aca="false">H3442*I3442</f>
        <v>21392</v>
      </c>
      <c r="K3442" s="22" t="n">
        <v>1.48</v>
      </c>
      <c r="L3442" s="23" t="n">
        <f aca="false">H3442*K3442</f>
        <v>1184</v>
      </c>
      <c r="M3442" s="23" t="n">
        <v>2500</v>
      </c>
      <c r="N3442" s="24" t="n">
        <f aca="false">L3442-M3442</f>
        <v>-1316</v>
      </c>
      <c r="O3442" s="25" t="n">
        <f aca="false">IF(L3442&gt;=M3442,1,0)</f>
        <v>0</v>
      </c>
      <c r="P3442" s="26" t="n">
        <v>0.5751</v>
      </c>
      <c r="Q3442" s="26" t="n">
        <v>0.27</v>
      </c>
      <c r="R3442" s="25" t="n">
        <v>70</v>
      </c>
      <c r="S3442" s="21" t="n">
        <v>8</v>
      </c>
    </row>
    <row r="3443" customFormat="false" ht="15" hidden="false" customHeight="true" outlineLevel="0" collapsed="false">
      <c r="A3443" s="19" t="n">
        <v>46138</v>
      </c>
      <c r="B3443" s="1" t="s">
        <v>497</v>
      </c>
      <c r="C3443" s="1" t="s">
        <v>164</v>
      </c>
      <c r="D3443" s="1" t="n">
        <v>22</v>
      </c>
      <c r="E3443" s="1" t="s">
        <v>181</v>
      </c>
      <c r="F3443" s="1" t="s">
        <v>556</v>
      </c>
      <c r="G3443" s="1" t="s">
        <v>564</v>
      </c>
      <c r="H3443" s="20" t="n">
        <v>1400</v>
      </c>
      <c r="I3443" s="21" t="n">
        <v>20.54</v>
      </c>
      <c r="J3443" s="20" t="n">
        <f aca="false">H3443*I3443</f>
        <v>28756</v>
      </c>
      <c r="K3443" s="22" t="n">
        <v>1.46</v>
      </c>
      <c r="L3443" s="23" t="n">
        <f aca="false">H3443*K3443</f>
        <v>2044</v>
      </c>
      <c r="M3443" s="23" t="n">
        <v>2500</v>
      </c>
      <c r="N3443" s="24" t="n">
        <f aca="false">L3443-M3443</f>
        <v>-456</v>
      </c>
      <c r="O3443" s="25" t="n">
        <f aca="false">IF(L3443&gt;=M3443,1,0)</f>
        <v>0</v>
      </c>
      <c r="P3443" s="26" t="n">
        <v>0.639</v>
      </c>
      <c r="Q3443" s="26" t="n">
        <v>0.0896</v>
      </c>
      <c r="R3443" s="25" t="n">
        <v>78</v>
      </c>
      <c r="S3443" s="21" t="n">
        <v>10</v>
      </c>
    </row>
    <row r="3444" customFormat="false" ht="15" hidden="false" customHeight="true" outlineLevel="0" collapsed="false">
      <c r="A3444" s="19" t="n">
        <v>46138</v>
      </c>
      <c r="B3444" s="1" t="s">
        <v>497</v>
      </c>
      <c r="C3444" s="1" t="s">
        <v>164</v>
      </c>
      <c r="D3444" s="1" t="n">
        <v>23</v>
      </c>
      <c r="E3444" s="1" t="s">
        <v>22</v>
      </c>
      <c r="F3444" s="1" t="s">
        <v>308</v>
      </c>
      <c r="G3444" s="1" t="s">
        <v>375</v>
      </c>
      <c r="H3444" s="20" t="n">
        <v>1700</v>
      </c>
      <c r="I3444" s="21" t="n">
        <v>18.15</v>
      </c>
      <c r="J3444" s="20" t="n">
        <f aca="false">H3444*I3444</f>
        <v>30855</v>
      </c>
      <c r="K3444" s="22" t="n">
        <v>1.15</v>
      </c>
      <c r="L3444" s="23" t="n">
        <f aca="false">H3444*K3444</f>
        <v>1955</v>
      </c>
      <c r="M3444" s="23" t="n">
        <v>2500</v>
      </c>
      <c r="N3444" s="24" t="n">
        <f aca="false">L3444-M3444</f>
        <v>-545</v>
      </c>
      <c r="O3444" s="25" t="n">
        <f aca="false">IF(L3444&gt;=M3444,1,0)</f>
        <v>0</v>
      </c>
      <c r="P3444" s="26" t="n">
        <v>0.6493</v>
      </c>
      <c r="Q3444" s="26" t="n">
        <v>0.0762</v>
      </c>
      <c r="R3444" s="25" t="n">
        <v>80</v>
      </c>
      <c r="S3444" s="21" t="n">
        <v>10</v>
      </c>
    </row>
    <row r="3445" customFormat="false" ht="15" hidden="false" customHeight="true" outlineLevel="0" collapsed="false">
      <c r="A3445" s="19" t="n">
        <v>46138</v>
      </c>
      <c r="B3445" s="1" t="s">
        <v>497</v>
      </c>
      <c r="C3445" s="1" t="s">
        <v>164</v>
      </c>
      <c r="D3445" s="1" t="n">
        <v>24</v>
      </c>
      <c r="E3445" s="1" t="s">
        <v>364</v>
      </c>
      <c r="F3445" s="1" t="s">
        <v>554</v>
      </c>
      <c r="G3445" s="1" t="s">
        <v>541</v>
      </c>
      <c r="H3445" s="20" t="n">
        <v>500</v>
      </c>
      <c r="I3445" s="21" t="n">
        <v>14.94</v>
      </c>
      <c r="J3445" s="20" t="n">
        <f aca="false">H3445*I3445</f>
        <v>7470</v>
      </c>
      <c r="K3445" s="22" t="n">
        <v>3</v>
      </c>
      <c r="L3445" s="23" t="n">
        <f aca="false">H3445*K3445</f>
        <v>1500</v>
      </c>
      <c r="M3445" s="23" t="n">
        <v>2500</v>
      </c>
      <c r="N3445" s="24" t="n">
        <f aca="false">L3445-M3445</f>
        <v>-1000</v>
      </c>
      <c r="O3445" s="25" t="n">
        <f aca="false">IF(L3445&gt;=M3445,1,0)</f>
        <v>0</v>
      </c>
      <c r="P3445" s="26" t="n">
        <v>0.148</v>
      </c>
      <c r="Q3445" s="26" t="n">
        <v>0.0874</v>
      </c>
      <c r="R3445" s="25" t="n">
        <v>66</v>
      </c>
      <c r="S3445" s="21" t="n">
        <v>13</v>
      </c>
    </row>
    <row r="3446" customFormat="false" ht="15" hidden="false" customHeight="true" outlineLevel="0" collapsed="false">
      <c r="A3446" s="19" t="n">
        <v>46138</v>
      </c>
      <c r="B3446" s="1" t="s">
        <v>497</v>
      </c>
      <c r="C3446" s="1" t="s">
        <v>164</v>
      </c>
      <c r="D3446" s="1" t="n">
        <v>25</v>
      </c>
      <c r="E3446" s="1" t="s">
        <v>16</v>
      </c>
      <c r="F3446" s="1" t="s">
        <v>229</v>
      </c>
      <c r="G3446" s="1" t="s">
        <v>518</v>
      </c>
      <c r="H3446" s="20" t="n">
        <v>900</v>
      </c>
      <c r="I3446" s="21" t="n">
        <v>38.07</v>
      </c>
      <c r="J3446" s="20" t="n">
        <f aca="false">H3446*I3446</f>
        <v>34263</v>
      </c>
      <c r="K3446" s="22" t="n">
        <v>3.5</v>
      </c>
      <c r="L3446" s="23" t="n">
        <f aca="false">H3446*K3446</f>
        <v>3150</v>
      </c>
      <c r="M3446" s="23" t="n">
        <v>2500</v>
      </c>
      <c r="N3446" s="24" t="n">
        <f aca="false">L3446-M3446</f>
        <v>650</v>
      </c>
      <c r="O3446" s="25" t="n">
        <f aca="false">IF(L3446&gt;=M3446,1,0)</f>
        <v>1</v>
      </c>
      <c r="P3446" s="26" t="n">
        <v>0.6504</v>
      </c>
      <c r="Q3446" s="26" t="n">
        <v>0.1</v>
      </c>
      <c r="R3446" s="25" t="n">
        <v>86</v>
      </c>
      <c r="S3446" s="21" t="n">
        <v>10</v>
      </c>
    </row>
    <row r="3447" customFormat="false" ht="15" hidden="false" customHeight="true" outlineLevel="0" collapsed="false">
      <c r="A3447" s="19" t="n">
        <v>46138</v>
      </c>
      <c r="B3447" s="1" t="s">
        <v>497</v>
      </c>
      <c r="C3447" s="1" t="s">
        <v>164</v>
      </c>
      <c r="D3447" s="1" t="n">
        <v>26</v>
      </c>
      <c r="E3447" s="1" t="s">
        <v>10</v>
      </c>
      <c r="F3447" s="1" t="s">
        <v>565</v>
      </c>
      <c r="G3447" s="1" t="s">
        <v>508</v>
      </c>
      <c r="H3447" s="20" t="n">
        <v>800</v>
      </c>
      <c r="I3447" s="21" t="n">
        <v>26.74</v>
      </c>
      <c r="J3447" s="20" t="n">
        <f aca="false">H3447*I3447</f>
        <v>21392</v>
      </c>
      <c r="K3447" s="22" t="n">
        <v>1.48</v>
      </c>
      <c r="L3447" s="23" t="n">
        <f aca="false">H3447*K3447</f>
        <v>1184</v>
      </c>
      <c r="M3447" s="23" t="n">
        <v>2500</v>
      </c>
      <c r="N3447" s="24" t="n">
        <f aca="false">L3447-M3447</f>
        <v>-1316</v>
      </c>
      <c r="O3447" s="25" t="n">
        <f aca="false">IF(L3447&gt;=M3447,1,0)</f>
        <v>0</v>
      </c>
      <c r="P3447" s="26" t="n">
        <v>0.4966</v>
      </c>
      <c r="Q3447" s="26" t="n">
        <v>0.1447</v>
      </c>
      <c r="R3447" s="25" t="n">
        <v>81</v>
      </c>
      <c r="S3447" s="21" t="n">
        <v>9</v>
      </c>
    </row>
    <row r="3448" customFormat="false" ht="15" hidden="false" customHeight="true" outlineLevel="0" collapsed="false">
      <c r="A3448" s="19" t="n">
        <v>46138</v>
      </c>
      <c r="B3448" s="1" t="s">
        <v>497</v>
      </c>
      <c r="C3448" s="1" t="s">
        <v>164</v>
      </c>
      <c r="D3448" s="1" t="n">
        <v>27</v>
      </c>
      <c r="E3448" s="1" t="s">
        <v>176</v>
      </c>
      <c r="F3448" s="1" t="s">
        <v>202</v>
      </c>
      <c r="G3448" s="1" t="s">
        <v>203</v>
      </c>
      <c r="H3448" s="20" t="n">
        <v>1600</v>
      </c>
      <c r="I3448" s="21" t="n">
        <v>19.33</v>
      </c>
      <c r="J3448" s="20" t="n">
        <f aca="false">H3448*I3448</f>
        <v>30928</v>
      </c>
      <c r="K3448" s="22" t="n">
        <v>1.6</v>
      </c>
      <c r="L3448" s="23" t="n">
        <f aca="false">H3448*K3448</f>
        <v>2560</v>
      </c>
      <c r="M3448" s="23" t="n">
        <v>2500</v>
      </c>
      <c r="N3448" s="24" t="n">
        <f aca="false">L3448-M3448</f>
        <v>60</v>
      </c>
      <c r="O3448" s="25" t="n">
        <f aca="false">IF(L3448&gt;=M3448,1,0)</f>
        <v>1</v>
      </c>
      <c r="P3448" s="26" t="n">
        <v>0.7603</v>
      </c>
      <c r="Q3448" s="26" t="n">
        <v>0.1378</v>
      </c>
      <c r="R3448" s="25" t="n">
        <v>70</v>
      </c>
      <c r="S3448" s="21" t="n">
        <v>10</v>
      </c>
    </row>
    <row r="3449" customFormat="false" ht="15" hidden="false" customHeight="true" outlineLevel="0" collapsed="false">
      <c r="A3449" s="19" t="n">
        <v>46138</v>
      </c>
      <c r="B3449" s="1" t="s">
        <v>497</v>
      </c>
      <c r="C3449" s="1" t="s">
        <v>164</v>
      </c>
      <c r="D3449" s="1" t="n">
        <v>28</v>
      </c>
      <c r="E3449" s="1" t="s">
        <v>16</v>
      </c>
      <c r="F3449" s="1" t="s">
        <v>502</v>
      </c>
      <c r="G3449" s="1" t="s">
        <v>508</v>
      </c>
      <c r="H3449" s="20" t="n">
        <v>1900</v>
      </c>
      <c r="I3449" s="21" t="n">
        <v>18.56</v>
      </c>
      <c r="J3449" s="20" t="n">
        <f aca="false">H3449*I3449</f>
        <v>35264</v>
      </c>
      <c r="K3449" s="22" t="n">
        <v>1.48</v>
      </c>
      <c r="L3449" s="23" t="n">
        <f aca="false">H3449*K3449</f>
        <v>2812</v>
      </c>
      <c r="M3449" s="23" t="n">
        <v>2500</v>
      </c>
      <c r="N3449" s="24" t="n">
        <f aca="false">L3449-M3449</f>
        <v>312</v>
      </c>
      <c r="O3449" s="25" t="n">
        <f aca="false">IF(L3449&gt;=M3449,1,0)</f>
        <v>1</v>
      </c>
      <c r="P3449" s="26" t="n">
        <v>0.7663</v>
      </c>
      <c r="Q3449" s="26" t="n">
        <v>0.0965</v>
      </c>
      <c r="R3449" s="25" t="n">
        <v>78</v>
      </c>
      <c r="S3449" s="21" t="n">
        <v>10</v>
      </c>
    </row>
    <row r="3450" customFormat="false" ht="15" hidden="false" customHeight="true" outlineLevel="0" collapsed="false">
      <c r="A3450" s="19" t="n">
        <v>46138</v>
      </c>
      <c r="B3450" s="1" t="s">
        <v>497</v>
      </c>
      <c r="C3450" s="1" t="s">
        <v>164</v>
      </c>
      <c r="D3450" s="1" t="n">
        <v>29</v>
      </c>
      <c r="E3450" s="1" t="s">
        <v>176</v>
      </c>
      <c r="F3450" s="1" t="s">
        <v>550</v>
      </c>
      <c r="G3450" s="1" t="s">
        <v>529</v>
      </c>
      <c r="H3450" s="20" t="n">
        <v>1500</v>
      </c>
      <c r="I3450" s="21" t="n">
        <v>22.05</v>
      </c>
      <c r="J3450" s="20" t="n">
        <f aca="false">H3450*I3450</f>
        <v>33075</v>
      </c>
      <c r="K3450" s="22" t="n">
        <v>1.5</v>
      </c>
      <c r="L3450" s="23" t="n">
        <f aca="false">H3450*K3450</f>
        <v>2250</v>
      </c>
      <c r="M3450" s="23" t="n">
        <v>2500</v>
      </c>
      <c r="N3450" s="24" t="n">
        <f aca="false">L3450-M3450</f>
        <v>-250</v>
      </c>
      <c r="O3450" s="25" t="n">
        <f aca="false">IF(L3450&gt;=M3450,1,0)</f>
        <v>0</v>
      </c>
      <c r="P3450" s="26" t="n">
        <v>0.7699</v>
      </c>
      <c r="Q3450" s="26" t="n">
        <v>0.0972</v>
      </c>
      <c r="R3450" s="25" t="n">
        <v>74</v>
      </c>
      <c r="S3450" s="21" t="n">
        <v>10</v>
      </c>
    </row>
    <row r="3451" customFormat="false" ht="15" hidden="false" customHeight="true" outlineLevel="0" collapsed="false">
      <c r="A3451" s="19" t="n">
        <v>46138</v>
      </c>
      <c r="B3451" s="1" t="s">
        <v>497</v>
      </c>
      <c r="C3451" s="1" t="s">
        <v>164</v>
      </c>
      <c r="D3451" s="1" t="n">
        <v>30</v>
      </c>
      <c r="E3451" s="1" t="s">
        <v>152</v>
      </c>
      <c r="F3451" s="1" t="s">
        <v>503</v>
      </c>
      <c r="G3451" s="1" t="s">
        <v>504</v>
      </c>
      <c r="H3451" s="20" t="n">
        <v>2000</v>
      </c>
      <c r="I3451" s="21" t="n">
        <v>22.51</v>
      </c>
      <c r="J3451" s="20" t="n">
        <f aca="false">H3451*I3451</f>
        <v>45020</v>
      </c>
      <c r="K3451" s="22" t="n">
        <v>1.5</v>
      </c>
      <c r="L3451" s="23" t="n">
        <f aca="false">H3451*K3451</f>
        <v>3000</v>
      </c>
      <c r="M3451" s="23" t="n">
        <v>2500</v>
      </c>
      <c r="N3451" s="24" t="n">
        <f aca="false">L3451-M3451</f>
        <v>500</v>
      </c>
      <c r="O3451" s="25" t="n">
        <f aca="false">IF(L3451&gt;=M3451,1,0)</f>
        <v>1</v>
      </c>
      <c r="P3451" s="26" t="n">
        <v>0.9808</v>
      </c>
      <c r="Q3451" s="26" t="n">
        <v>0.1393</v>
      </c>
      <c r="R3451" s="25" t="n">
        <v>82</v>
      </c>
      <c r="S3451" s="21" t="n">
        <v>10</v>
      </c>
    </row>
    <row r="3452" customFormat="false" ht="15" hidden="false" customHeight="true" outlineLevel="0" collapsed="false">
      <c r="A3452" s="19" t="n">
        <v>46138</v>
      </c>
      <c r="B3452" s="1" t="s">
        <v>497</v>
      </c>
      <c r="C3452" s="1" t="s">
        <v>164</v>
      </c>
      <c r="D3452" s="1" t="n">
        <v>31</v>
      </c>
      <c r="E3452" s="1" t="s">
        <v>176</v>
      </c>
      <c r="F3452" s="1" t="s">
        <v>240</v>
      </c>
      <c r="G3452" s="1" t="s">
        <v>246</v>
      </c>
      <c r="H3452" s="20" t="n">
        <v>1400</v>
      </c>
      <c r="I3452" s="21" t="n">
        <v>21.16</v>
      </c>
      <c r="J3452" s="20" t="n">
        <f aca="false">H3452*I3452</f>
        <v>29624</v>
      </c>
      <c r="K3452" s="22" t="n">
        <v>1.8</v>
      </c>
      <c r="L3452" s="23" t="n">
        <f aca="false">H3452*K3452</f>
        <v>2520</v>
      </c>
      <c r="M3452" s="23" t="n">
        <v>2500</v>
      </c>
      <c r="N3452" s="24" t="n">
        <f aca="false">L3452-M3452</f>
        <v>20</v>
      </c>
      <c r="O3452" s="25" t="n">
        <f aca="false">IF(L3452&gt;=M3452,1,0)</f>
        <v>1</v>
      </c>
      <c r="P3452" s="26" t="n">
        <v>0.7074</v>
      </c>
      <c r="Q3452" s="26" t="n">
        <v>0.1166</v>
      </c>
      <c r="R3452" s="25" t="n">
        <v>69</v>
      </c>
      <c r="S3452" s="21" t="n">
        <v>10</v>
      </c>
    </row>
    <row r="3453" customFormat="false" ht="15" hidden="false" customHeight="true" outlineLevel="0" collapsed="false">
      <c r="A3453" s="19" t="n">
        <v>46138</v>
      </c>
      <c r="B3453" s="1" t="s">
        <v>497</v>
      </c>
      <c r="C3453" s="1" t="s">
        <v>164</v>
      </c>
      <c r="D3453" s="1" t="n">
        <v>32</v>
      </c>
      <c r="E3453" s="1" t="s">
        <v>10</v>
      </c>
      <c r="F3453" s="1" t="s">
        <v>568</v>
      </c>
      <c r="G3453" s="1" t="s">
        <v>316</v>
      </c>
      <c r="H3453" s="20" t="n">
        <v>300</v>
      </c>
      <c r="I3453" s="21" t="n">
        <v>26.71</v>
      </c>
      <c r="J3453" s="20" t="n">
        <f aca="false">H3453*I3453</f>
        <v>8013</v>
      </c>
      <c r="K3453" s="22" t="n">
        <v>1.83</v>
      </c>
      <c r="L3453" s="23" t="n">
        <f aca="false">H3453*K3453</f>
        <v>549</v>
      </c>
      <c r="M3453" s="23" t="n">
        <v>2500</v>
      </c>
      <c r="N3453" s="24" t="n">
        <f aca="false">L3453-M3453</f>
        <v>-1951</v>
      </c>
      <c r="O3453" s="25" t="n">
        <f aca="false">IF(L3453&gt;=M3453,1,0)</f>
        <v>0</v>
      </c>
      <c r="P3453" s="26" t="n">
        <v>0.185</v>
      </c>
      <c r="Q3453" s="26" t="n">
        <v>0.0736</v>
      </c>
      <c r="R3453" s="25" t="n">
        <v>76</v>
      </c>
      <c r="S3453" s="21" t="n">
        <v>10</v>
      </c>
    </row>
    <row r="3454" customFormat="false" ht="15" hidden="false" customHeight="true" outlineLevel="0" collapsed="false">
      <c r="A3454" s="19" t="n">
        <v>46138</v>
      </c>
      <c r="B3454" s="1" t="s">
        <v>497</v>
      </c>
      <c r="C3454" s="1" t="s">
        <v>190</v>
      </c>
      <c r="D3454" s="1" t="n">
        <v>33</v>
      </c>
      <c r="E3454" s="1" t="s">
        <v>530</v>
      </c>
      <c r="F3454" s="1" t="s">
        <v>567</v>
      </c>
      <c r="G3454" s="1" t="s">
        <v>532</v>
      </c>
      <c r="H3454" s="20" t="n">
        <v>1200</v>
      </c>
      <c r="I3454" s="21" t="n">
        <v>22.82</v>
      </c>
      <c r="J3454" s="20" t="n">
        <f aca="false">H3454*I3454</f>
        <v>27384</v>
      </c>
      <c r="K3454" s="22" t="n">
        <v>2.5</v>
      </c>
      <c r="L3454" s="23" t="n">
        <f aca="false">H3454*K3454</f>
        <v>3000</v>
      </c>
      <c r="M3454" s="23" t="n">
        <v>2500</v>
      </c>
      <c r="N3454" s="24" t="n">
        <f aca="false">L3454-M3454</f>
        <v>500</v>
      </c>
      <c r="O3454" s="25" t="n">
        <f aca="false">IF(L3454&gt;=M3454,1,0)</f>
        <v>1</v>
      </c>
      <c r="P3454" s="26" t="n">
        <v>0.592727272727273</v>
      </c>
      <c r="Q3454" s="26" t="n">
        <v>0.131760078662734</v>
      </c>
      <c r="R3454" s="25" t="n">
        <v>67</v>
      </c>
      <c r="S3454" s="21" t="n">
        <v>10</v>
      </c>
    </row>
    <row r="3455" customFormat="false" ht="15" hidden="false" customHeight="true" outlineLevel="0" collapsed="false">
      <c r="A3455" s="19" t="n">
        <v>46138</v>
      </c>
      <c r="B3455" s="1" t="s">
        <v>497</v>
      </c>
      <c r="C3455" s="1" t="s">
        <v>190</v>
      </c>
      <c r="D3455" s="1" t="n">
        <v>34</v>
      </c>
      <c r="E3455" s="1" t="s">
        <v>16</v>
      </c>
      <c r="F3455" s="1" t="s">
        <v>300</v>
      </c>
      <c r="G3455" s="1" t="s">
        <v>260</v>
      </c>
      <c r="H3455" s="20" t="n">
        <v>2000</v>
      </c>
      <c r="I3455" s="21" t="n">
        <v>17.42</v>
      </c>
      <c r="J3455" s="20" t="n">
        <f aca="false">H3455*I3455</f>
        <v>34840</v>
      </c>
      <c r="K3455" s="22" t="n">
        <v>1.4</v>
      </c>
      <c r="L3455" s="23" t="n">
        <f aca="false">H3455*K3455</f>
        <v>2800</v>
      </c>
      <c r="M3455" s="23" t="n">
        <v>2500</v>
      </c>
      <c r="N3455" s="24" t="n">
        <f aca="false">L3455-M3455</f>
        <v>300</v>
      </c>
      <c r="O3455" s="25" t="n">
        <f aca="false">IF(L3455&gt;=M3455,1,0)</f>
        <v>1</v>
      </c>
      <c r="P3455" s="26" t="n">
        <v>0.836695485110471</v>
      </c>
      <c r="Q3455" s="26" t="n">
        <v>0.0881905727318804</v>
      </c>
      <c r="R3455" s="25" t="n">
        <v>78</v>
      </c>
      <c r="S3455" s="21" t="n">
        <v>10</v>
      </c>
    </row>
    <row r="3456" customFormat="false" ht="15" hidden="false" customHeight="true" outlineLevel="0" collapsed="false">
      <c r="A3456" s="19" t="n">
        <v>46138</v>
      </c>
      <c r="B3456" s="1" t="s">
        <v>497</v>
      </c>
      <c r="C3456" s="1" t="s">
        <v>190</v>
      </c>
      <c r="D3456" s="1" t="n">
        <v>35</v>
      </c>
      <c r="E3456" s="1" t="s">
        <v>16</v>
      </c>
      <c r="F3456" s="1" t="s">
        <v>300</v>
      </c>
      <c r="G3456" s="1" t="s">
        <v>260</v>
      </c>
      <c r="H3456" s="20" t="n">
        <v>2650</v>
      </c>
      <c r="I3456" s="21" t="n">
        <v>17.42</v>
      </c>
      <c r="J3456" s="20" t="n">
        <f aca="false">H3456*I3456</f>
        <v>46163</v>
      </c>
      <c r="K3456" s="22" t="n">
        <v>1.4</v>
      </c>
      <c r="L3456" s="23" t="n">
        <f aca="false">H3456*K3456</f>
        <v>3710</v>
      </c>
      <c r="M3456" s="23" t="n">
        <v>2500</v>
      </c>
      <c r="N3456" s="24" t="n">
        <f aca="false">L3456-M3456</f>
        <v>1210</v>
      </c>
      <c r="O3456" s="25" t="n">
        <f aca="false">IF(L3456&gt;=M3456,1,0)</f>
        <v>1</v>
      </c>
      <c r="P3456" s="26" t="n">
        <v>0.863263207106125</v>
      </c>
      <c r="Q3456" s="26" t="n">
        <v>0.0970588235294118</v>
      </c>
      <c r="R3456" s="25" t="n">
        <v>75</v>
      </c>
      <c r="S3456" s="21" t="n">
        <v>10</v>
      </c>
    </row>
    <row r="3457" customFormat="false" ht="15" hidden="false" customHeight="true" outlineLevel="0" collapsed="false">
      <c r="A3457" s="19" t="n">
        <v>46138</v>
      </c>
      <c r="B3457" s="1" t="s">
        <v>497</v>
      </c>
      <c r="C3457" s="1" t="s">
        <v>190</v>
      </c>
      <c r="D3457" s="1" t="n">
        <v>36</v>
      </c>
      <c r="E3457" s="1" t="s">
        <v>16</v>
      </c>
      <c r="F3457" s="1" t="s">
        <v>300</v>
      </c>
      <c r="G3457" s="1" t="s">
        <v>260</v>
      </c>
      <c r="H3457" s="20" t="n">
        <v>2600</v>
      </c>
      <c r="I3457" s="21" t="n">
        <v>16.66</v>
      </c>
      <c r="J3457" s="20" t="n">
        <f aca="false">H3457*I3457</f>
        <v>43316</v>
      </c>
      <c r="K3457" s="22" t="n">
        <v>1.4</v>
      </c>
      <c r="L3457" s="23" t="n">
        <f aca="false">H3457*K3457</f>
        <v>3640</v>
      </c>
      <c r="M3457" s="23" t="n">
        <v>2500</v>
      </c>
      <c r="N3457" s="24" t="n">
        <f aca="false">L3457-M3457</f>
        <v>1140</v>
      </c>
      <c r="O3457" s="25" t="n">
        <f aca="false">IF(L3457&gt;=M3457,1,0)</f>
        <v>1</v>
      </c>
      <c r="P3457" s="26" t="n">
        <v>0.857403008709422</v>
      </c>
      <c r="Q3457" s="26" t="n">
        <v>0.143334925943622</v>
      </c>
      <c r="R3457" s="25" t="n">
        <v>67</v>
      </c>
      <c r="S3457" s="21" t="n">
        <v>10</v>
      </c>
    </row>
    <row r="3458" customFormat="false" ht="15" hidden="false" customHeight="true" outlineLevel="0" collapsed="false">
      <c r="A3458" s="19" t="n">
        <v>46138</v>
      </c>
      <c r="B3458" s="1" t="s">
        <v>497</v>
      </c>
      <c r="C3458" s="1" t="s">
        <v>190</v>
      </c>
      <c r="D3458" s="1" t="n">
        <v>37</v>
      </c>
      <c r="E3458" s="1" t="s">
        <v>16</v>
      </c>
      <c r="F3458" s="1" t="s">
        <v>300</v>
      </c>
      <c r="G3458" s="1" t="s">
        <v>260</v>
      </c>
      <c r="H3458" s="20" t="n">
        <v>2750</v>
      </c>
      <c r="I3458" s="21" t="n">
        <v>16.66</v>
      </c>
      <c r="J3458" s="20" t="n">
        <f aca="false">H3458*I3458</f>
        <v>45815</v>
      </c>
      <c r="K3458" s="22" t="n">
        <v>1.4</v>
      </c>
      <c r="L3458" s="23" t="n">
        <f aca="false">H3458*K3458</f>
        <v>3850</v>
      </c>
      <c r="M3458" s="23" t="n">
        <v>2500</v>
      </c>
      <c r="N3458" s="24" t="n">
        <f aca="false">L3458-M3458</f>
        <v>1350</v>
      </c>
      <c r="O3458" s="25" t="n">
        <f aca="false">IF(L3458&gt;=M3458,1,0)</f>
        <v>1</v>
      </c>
      <c r="P3458" s="26" t="n">
        <v>0.929216103843424</v>
      </c>
      <c r="Q3458" s="26" t="n">
        <v>0.0873465533522191</v>
      </c>
      <c r="R3458" s="25" t="n">
        <v>75</v>
      </c>
      <c r="S3458" s="21" t="n">
        <v>10</v>
      </c>
    </row>
    <row r="3459" customFormat="false" ht="15" hidden="false" customHeight="true" outlineLevel="0" collapsed="false">
      <c r="A3459" s="19" t="n">
        <v>46138</v>
      </c>
      <c r="B3459" s="1" t="s">
        <v>497</v>
      </c>
      <c r="C3459" s="1" t="s">
        <v>190</v>
      </c>
      <c r="D3459" s="1" t="n">
        <v>38</v>
      </c>
      <c r="E3459" s="1" t="s">
        <v>16</v>
      </c>
      <c r="F3459" s="1" t="s">
        <v>300</v>
      </c>
      <c r="G3459" s="1" t="s">
        <v>260</v>
      </c>
      <c r="H3459" s="20" t="n">
        <v>2800</v>
      </c>
      <c r="I3459" s="21" t="n">
        <v>16.66</v>
      </c>
      <c r="J3459" s="20" t="n">
        <f aca="false">H3459*I3459</f>
        <v>46648</v>
      </c>
      <c r="K3459" s="22" t="n">
        <v>1.4</v>
      </c>
      <c r="L3459" s="23" t="n">
        <f aca="false">H3459*K3459</f>
        <v>3920</v>
      </c>
      <c r="M3459" s="23" t="n">
        <v>2500</v>
      </c>
      <c r="N3459" s="24" t="n">
        <f aca="false">L3459-M3459</f>
        <v>1420</v>
      </c>
      <c r="O3459" s="25" t="n">
        <f aca="false">IF(L3459&gt;=M3459,1,0)</f>
        <v>1</v>
      </c>
      <c r="P3459" s="26" t="n">
        <v>0.878741640764811</v>
      </c>
      <c r="Q3459" s="26" t="n">
        <v>0.0885036496350365</v>
      </c>
      <c r="R3459" s="25" t="n">
        <v>82</v>
      </c>
      <c r="S3459" s="21" t="n">
        <v>10</v>
      </c>
    </row>
    <row r="3460" customFormat="false" ht="15" hidden="false" customHeight="true" outlineLevel="0" collapsed="false">
      <c r="A3460" s="19" t="n">
        <v>46139</v>
      </c>
      <c r="B3460" s="1" t="s">
        <v>497</v>
      </c>
      <c r="C3460" s="1" t="s">
        <v>138</v>
      </c>
      <c r="D3460" s="1" t="n">
        <v>1</v>
      </c>
      <c r="E3460" s="1" t="s">
        <v>13</v>
      </c>
      <c r="F3460" s="1" t="s">
        <v>200</v>
      </c>
      <c r="G3460" s="1" t="s">
        <v>149</v>
      </c>
      <c r="H3460" s="20" t="n">
        <v>1950</v>
      </c>
      <c r="I3460" s="21" t="n">
        <v>19.64</v>
      </c>
      <c r="J3460" s="20" t="n">
        <f aca="false">H3460*I3460</f>
        <v>38298</v>
      </c>
      <c r="K3460" s="22" t="n">
        <v>2.2</v>
      </c>
      <c r="L3460" s="23" t="n">
        <f aca="false">H3460*K3460</f>
        <v>4290</v>
      </c>
      <c r="M3460" s="23" t="n">
        <v>2500</v>
      </c>
      <c r="N3460" s="24" t="n">
        <f aca="false">L3460-M3460</f>
        <v>1790</v>
      </c>
      <c r="O3460" s="25" t="n">
        <f aca="false">IF(L3460&gt;=M3460,1,0)</f>
        <v>1</v>
      </c>
      <c r="P3460" s="26" t="n">
        <v>0.8732</v>
      </c>
      <c r="Q3460" s="26" t="n">
        <v>0.1103</v>
      </c>
      <c r="R3460" s="25" t="n">
        <v>73</v>
      </c>
      <c r="S3460" s="21" t="n">
        <v>10</v>
      </c>
    </row>
    <row r="3461" customFormat="false" ht="15" hidden="false" customHeight="true" outlineLevel="0" collapsed="false">
      <c r="A3461" s="19" t="n">
        <v>46139</v>
      </c>
      <c r="B3461" s="1" t="s">
        <v>497</v>
      </c>
      <c r="C3461" s="1" t="s">
        <v>138</v>
      </c>
      <c r="D3461" s="1" t="n">
        <v>2</v>
      </c>
      <c r="E3461" s="1" t="s">
        <v>13</v>
      </c>
      <c r="F3461" s="1" t="s">
        <v>235</v>
      </c>
      <c r="G3461" s="1" t="s">
        <v>149</v>
      </c>
      <c r="H3461" s="20" t="n">
        <v>1650</v>
      </c>
      <c r="I3461" s="21" t="n">
        <v>19.64</v>
      </c>
      <c r="J3461" s="20" t="n">
        <f aca="false">H3461*I3461</f>
        <v>32406</v>
      </c>
      <c r="K3461" s="22" t="n">
        <v>2.2</v>
      </c>
      <c r="L3461" s="23" t="n">
        <f aca="false">H3461*K3461</f>
        <v>3630</v>
      </c>
      <c r="M3461" s="23" t="n">
        <v>2500</v>
      </c>
      <c r="N3461" s="24" t="n">
        <f aca="false">L3461-M3461</f>
        <v>1130</v>
      </c>
      <c r="O3461" s="25" t="n">
        <f aca="false">IF(L3461&gt;=M3461,1,0)</f>
        <v>1</v>
      </c>
      <c r="P3461" s="26" t="n">
        <v>0.7639</v>
      </c>
      <c r="Q3461" s="26" t="n">
        <v>0.2094</v>
      </c>
      <c r="R3461" s="25" t="n">
        <v>74</v>
      </c>
      <c r="S3461" s="21" t="n">
        <v>10</v>
      </c>
    </row>
    <row r="3462" customFormat="false" ht="15" hidden="false" customHeight="true" outlineLevel="0" collapsed="false">
      <c r="A3462" s="19" t="n">
        <v>46139</v>
      </c>
      <c r="B3462" s="1" t="s">
        <v>497</v>
      </c>
      <c r="C3462" s="1" t="s">
        <v>138</v>
      </c>
      <c r="D3462" s="1" t="n">
        <v>3</v>
      </c>
      <c r="E3462" s="1" t="s">
        <v>13</v>
      </c>
      <c r="F3462" s="1" t="s">
        <v>482</v>
      </c>
      <c r="G3462" s="1" t="s">
        <v>149</v>
      </c>
      <c r="H3462" s="20" t="n">
        <v>2000</v>
      </c>
      <c r="I3462" s="21" t="n">
        <v>12.91</v>
      </c>
      <c r="J3462" s="20" t="n">
        <f aca="false">H3462*I3462</f>
        <v>25820</v>
      </c>
      <c r="K3462" s="22" t="n">
        <v>1</v>
      </c>
      <c r="L3462" s="23" t="n">
        <f aca="false">H3462*K3462</f>
        <v>2000</v>
      </c>
      <c r="M3462" s="23" t="n">
        <v>2500</v>
      </c>
      <c r="N3462" s="24" t="n">
        <f aca="false">L3462-M3462</f>
        <v>-500</v>
      </c>
      <c r="O3462" s="25" t="n">
        <f aca="false">IF(L3462&gt;=M3462,1,0)</f>
        <v>0</v>
      </c>
      <c r="P3462" s="26" t="n">
        <v>0.6201</v>
      </c>
      <c r="Q3462" s="26" t="n">
        <v>0.081</v>
      </c>
      <c r="R3462" s="25" t="n">
        <v>67</v>
      </c>
      <c r="S3462" s="21" t="n">
        <v>9</v>
      </c>
    </row>
    <row r="3463" customFormat="false" ht="15" hidden="false" customHeight="true" outlineLevel="0" collapsed="false">
      <c r="A3463" s="19" t="n">
        <v>46139</v>
      </c>
      <c r="B3463" s="1" t="s">
        <v>497</v>
      </c>
      <c r="C3463" s="1" t="s">
        <v>138</v>
      </c>
      <c r="D3463" s="1" t="n">
        <v>4</v>
      </c>
      <c r="E3463" s="1" t="s">
        <v>13</v>
      </c>
      <c r="F3463" s="1" t="s">
        <v>482</v>
      </c>
      <c r="G3463" s="1" t="s">
        <v>149</v>
      </c>
      <c r="H3463" s="20" t="n">
        <v>2800</v>
      </c>
      <c r="I3463" s="21" t="n">
        <v>12.91</v>
      </c>
      <c r="J3463" s="20" t="n">
        <f aca="false">H3463*I3463</f>
        <v>36148</v>
      </c>
      <c r="K3463" s="22" t="n">
        <v>1</v>
      </c>
      <c r="L3463" s="23" t="n">
        <f aca="false">H3463*K3463</f>
        <v>2800</v>
      </c>
      <c r="M3463" s="23" t="n">
        <v>2500</v>
      </c>
      <c r="N3463" s="24" t="n">
        <f aca="false">L3463-M3463</f>
        <v>300</v>
      </c>
      <c r="O3463" s="25" t="n">
        <f aca="false">IF(L3463&gt;=M3463,1,0)</f>
        <v>1</v>
      </c>
      <c r="P3463" s="26" t="n">
        <v>0.8197</v>
      </c>
      <c r="Q3463" s="26" t="n">
        <v>0.085</v>
      </c>
      <c r="R3463" s="25" t="n">
        <v>68</v>
      </c>
      <c r="S3463" s="21" t="n">
        <v>10</v>
      </c>
    </row>
    <row r="3464" customFormat="false" ht="15" hidden="false" customHeight="true" outlineLevel="0" collapsed="false">
      <c r="A3464" s="19" t="n">
        <v>46139</v>
      </c>
      <c r="B3464" s="1" t="s">
        <v>497</v>
      </c>
      <c r="C3464" s="1" t="s">
        <v>138</v>
      </c>
      <c r="D3464" s="1" t="n">
        <v>5</v>
      </c>
      <c r="E3464" s="1" t="s">
        <v>13</v>
      </c>
      <c r="F3464" s="1" t="s">
        <v>199</v>
      </c>
      <c r="G3464" s="1" t="s">
        <v>149</v>
      </c>
      <c r="H3464" s="20" t="n">
        <v>1700</v>
      </c>
      <c r="I3464" s="21" t="n">
        <v>21.32</v>
      </c>
      <c r="J3464" s="20" t="n">
        <f aca="false">H3464*I3464</f>
        <v>36244</v>
      </c>
      <c r="K3464" s="22" t="n">
        <v>2.2</v>
      </c>
      <c r="L3464" s="23" t="n">
        <f aca="false">H3464*K3464</f>
        <v>3740</v>
      </c>
      <c r="M3464" s="23" t="n">
        <v>2500</v>
      </c>
      <c r="N3464" s="24" t="n">
        <f aca="false">L3464-M3464</f>
        <v>1240</v>
      </c>
      <c r="O3464" s="25" t="n">
        <f aca="false">IF(L3464&gt;=M3464,1,0)</f>
        <v>1</v>
      </c>
      <c r="P3464" s="26" t="n">
        <v>0.7322</v>
      </c>
      <c r="Q3464" s="26" t="n">
        <v>0.1876</v>
      </c>
      <c r="R3464" s="25" t="n">
        <v>78</v>
      </c>
      <c r="S3464" s="21" t="n">
        <v>10</v>
      </c>
    </row>
    <row r="3465" customFormat="false" ht="15" hidden="false" customHeight="true" outlineLevel="0" collapsed="false">
      <c r="A3465" s="19" t="n">
        <v>46139</v>
      </c>
      <c r="B3465" s="1" t="s">
        <v>497</v>
      </c>
      <c r="C3465" s="1" t="s">
        <v>138</v>
      </c>
      <c r="D3465" s="1" t="n">
        <v>6</v>
      </c>
      <c r="E3465" s="1" t="s">
        <v>13</v>
      </c>
      <c r="F3465" s="1" t="s">
        <v>235</v>
      </c>
      <c r="G3465" s="1" t="s">
        <v>149</v>
      </c>
      <c r="H3465" s="20" t="n">
        <v>1900</v>
      </c>
      <c r="I3465" s="21" t="n">
        <v>19.64</v>
      </c>
      <c r="J3465" s="20" t="n">
        <f aca="false">H3465*I3465</f>
        <v>37316</v>
      </c>
      <c r="K3465" s="22" t="n">
        <v>2.2</v>
      </c>
      <c r="L3465" s="23" t="n">
        <f aca="false">H3465*K3465</f>
        <v>4180</v>
      </c>
      <c r="M3465" s="23" t="n">
        <v>2500</v>
      </c>
      <c r="N3465" s="24" t="n">
        <f aca="false">L3465-M3465</f>
        <v>1680</v>
      </c>
      <c r="O3465" s="25" t="n">
        <f aca="false">IF(L3465&gt;=M3465,1,0)</f>
        <v>1</v>
      </c>
      <c r="P3465" s="26" t="n">
        <v>0.8359</v>
      </c>
      <c r="Q3465" s="26" t="n">
        <v>0.1198</v>
      </c>
      <c r="R3465" s="25" t="n">
        <v>73</v>
      </c>
      <c r="S3465" s="21" t="n">
        <v>10</v>
      </c>
    </row>
    <row r="3466" customFormat="false" ht="15" hidden="false" customHeight="true" outlineLevel="0" collapsed="false">
      <c r="A3466" s="19" t="n">
        <v>46139</v>
      </c>
      <c r="B3466" s="1" t="s">
        <v>497</v>
      </c>
      <c r="C3466" s="1" t="s">
        <v>138</v>
      </c>
      <c r="D3466" s="1" t="n">
        <v>7</v>
      </c>
      <c r="E3466" s="1" t="s">
        <v>13</v>
      </c>
      <c r="F3466" s="1" t="s">
        <v>423</v>
      </c>
      <c r="G3466" s="1" t="s">
        <v>149</v>
      </c>
      <c r="H3466" s="20" t="n">
        <v>1500</v>
      </c>
      <c r="I3466" s="21" t="n">
        <v>22.28</v>
      </c>
      <c r="J3466" s="20" t="n">
        <f aca="false">H3466*I3466</f>
        <v>33420</v>
      </c>
      <c r="K3466" s="22" t="n">
        <v>2.2</v>
      </c>
      <c r="L3466" s="23" t="n">
        <f aca="false">H3466*K3466</f>
        <v>3300</v>
      </c>
      <c r="M3466" s="23" t="n">
        <v>2500</v>
      </c>
      <c r="N3466" s="24" t="n">
        <f aca="false">L3466-M3466</f>
        <v>800.000000000001</v>
      </c>
      <c r="O3466" s="25" t="n">
        <f aca="false">IF(L3466&gt;=M3466,1,0)</f>
        <v>1</v>
      </c>
      <c r="P3466" s="26" t="n">
        <v>0.6561</v>
      </c>
      <c r="Q3466" s="26" t="n">
        <v>0.1379</v>
      </c>
      <c r="R3466" s="25" t="n">
        <v>81</v>
      </c>
      <c r="S3466" s="21" t="n">
        <v>10</v>
      </c>
    </row>
    <row r="3467" customFormat="false" ht="15" hidden="false" customHeight="true" outlineLevel="0" collapsed="false">
      <c r="A3467" s="19" t="n">
        <v>46139</v>
      </c>
      <c r="B3467" s="1" t="s">
        <v>497</v>
      </c>
      <c r="C3467" s="1" t="s">
        <v>138</v>
      </c>
      <c r="D3467" s="1" t="n">
        <v>8</v>
      </c>
      <c r="E3467" s="1" t="s">
        <v>13</v>
      </c>
      <c r="F3467" s="1" t="s">
        <v>472</v>
      </c>
      <c r="G3467" s="1" t="s">
        <v>149</v>
      </c>
      <c r="H3467" s="20" t="n">
        <v>1550</v>
      </c>
      <c r="I3467" s="21" t="n">
        <v>21.71</v>
      </c>
      <c r="J3467" s="20" t="n">
        <f aca="false">H3467*I3467</f>
        <v>33650.5</v>
      </c>
      <c r="K3467" s="22" t="n">
        <v>1.5</v>
      </c>
      <c r="L3467" s="23" t="n">
        <f aca="false">H3467*K3467</f>
        <v>2325</v>
      </c>
      <c r="M3467" s="23" t="n">
        <v>2500</v>
      </c>
      <c r="N3467" s="24" t="n">
        <f aca="false">L3467-M3467</f>
        <v>-175</v>
      </c>
      <c r="O3467" s="25" t="n">
        <f aca="false">IF(L3467&gt;=M3467,1,0)</f>
        <v>0</v>
      </c>
      <c r="P3467" s="26" t="n">
        <v>0.8223</v>
      </c>
      <c r="Q3467" s="26" t="n">
        <v>0.1167</v>
      </c>
      <c r="R3467" s="25" t="n">
        <v>76</v>
      </c>
      <c r="S3467" s="21" t="n">
        <v>9</v>
      </c>
    </row>
    <row r="3468" customFormat="false" ht="15" hidden="false" customHeight="true" outlineLevel="0" collapsed="false">
      <c r="A3468" s="19" t="n">
        <v>46139</v>
      </c>
      <c r="B3468" s="1" t="s">
        <v>497</v>
      </c>
      <c r="C3468" s="1" t="s">
        <v>138</v>
      </c>
      <c r="D3468" s="1" t="n">
        <v>9</v>
      </c>
      <c r="E3468" s="1" t="s">
        <v>16</v>
      </c>
      <c r="F3468" s="1" t="s">
        <v>502</v>
      </c>
      <c r="G3468" s="1" t="s">
        <v>508</v>
      </c>
      <c r="H3468" s="20" t="n">
        <v>1360</v>
      </c>
      <c r="I3468" s="21" t="n">
        <v>18.56</v>
      </c>
      <c r="J3468" s="20" t="n">
        <f aca="false">H3468*I3468</f>
        <v>25241.6</v>
      </c>
      <c r="K3468" s="22" t="n">
        <v>1.48</v>
      </c>
      <c r="L3468" s="23" t="n">
        <f aca="false">H3468*K3468</f>
        <v>2012.8</v>
      </c>
      <c r="M3468" s="23" t="n">
        <v>2500</v>
      </c>
      <c r="N3468" s="24" t="n">
        <f aca="false">L3468-M3468</f>
        <v>-487.2</v>
      </c>
      <c r="O3468" s="25" t="n">
        <f aca="false">IF(L3468&gt;=M3468,1,0)</f>
        <v>0</v>
      </c>
      <c r="P3468" s="26" t="n">
        <v>0.6133</v>
      </c>
      <c r="Q3468" s="26" t="n">
        <v>0.11</v>
      </c>
      <c r="R3468" s="25" t="n">
        <v>71</v>
      </c>
      <c r="S3468" s="21" t="n">
        <v>10</v>
      </c>
    </row>
    <row r="3469" customFormat="false" ht="15" hidden="false" customHeight="true" outlineLevel="0" collapsed="false">
      <c r="A3469" s="19" t="n">
        <v>46139</v>
      </c>
      <c r="B3469" s="1" t="s">
        <v>497</v>
      </c>
      <c r="C3469" s="1" t="s">
        <v>138</v>
      </c>
      <c r="D3469" s="1" t="n">
        <v>10</v>
      </c>
      <c r="E3469" s="1" t="s">
        <v>16</v>
      </c>
      <c r="F3469" s="1" t="s">
        <v>502</v>
      </c>
      <c r="G3469" s="1" t="s">
        <v>508</v>
      </c>
      <c r="H3469" s="20" t="n">
        <v>1900</v>
      </c>
      <c r="I3469" s="21" t="n">
        <v>18.56</v>
      </c>
      <c r="J3469" s="20" t="n">
        <f aca="false">H3469*I3469</f>
        <v>35264</v>
      </c>
      <c r="K3469" s="22" t="n">
        <v>1.48</v>
      </c>
      <c r="L3469" s="23" t="n">
        <f aca="false">H3469*K3469</f>
        <v>2812</v>
      </c>
      <c r="M3469" s="23" t="n">
        <v>2500</v>
      </c>
      <c r="N3469" s="24" t="n">
        <f aca="false">L3469-M3469</f>
        <v>312</v>
      </c>
      <c r="O3469" s="25" t="n">
        <f aca="false">IF(L3469&gt;=M3469,1,0)</f>
        <v>1</v>
      </c>
      <c r="P3469" s="26" t="n">
        <v>0.8018</v>
      </c>
      <c r="Q3469" s="26" t="n">
        <v>0.0973</v>
      </c>
      <c r="R3469" s="25" t="n">
        <v>75</v>
      </c>
      <c r="S3469" s="21" t="n">
        <v>10</v>
      </c>
    </row>
    <row r="3470" customFormat="false" ht="15" hidden="false" customHeight="true" outlineLevel="0" collapsed="false">
      <c r="A3470" s="19" t="n">
        <v>46139</v>
      </c>
      <c r="B3470" s="1" t="s">
        <v>497</v>
      </c>
      <c r="C3470" s="1" t="s">
        <v>138</v>
      </c>
      <c r="D3470" s="1" t="n">
        <v>11</v>
      </c>
      <c r="E3470" s="1" t="s">
        <v>10</v>
      </c>
      <c r="F3470" s="1" t="s">
        <v>569</v>
      </c>
      <c r="G3470" s="1" t="s">
        <v>570</v>
      </c>
      <c r="H3470" s="20" t="n">
        <v>1200</v>
      </c>
      <c r="I3470" s="21" t="n">
        <v>12.84</v>
      </c>
      <c r="J3470" s="20" t="n">
        <f aca="false">H3470*I3470</f>
        <v>15408</v>
      </c>
      <c r="K3470" s="22" t="n">
        <v>2.35</v>
      </c>
      <c r="L3470" s="23" t="n">
        <f aca="false">H3470*K3470</f>
        <v>2820</v>
      </c>
      <c r="M3470" s="23" t="n">
        <v>2500</v>
      </c>
      <c r="N3470" s="24" t="n">
        <f aca="false">L3470-M3470</f>
        <v>320</v>
      </c>
      <c r="O3470" s="25" t="n">
        <f aca="false">IF(L3470&gt;=M3470,1,0)</f>
        <v>1</v>
      </c>
      <c r="P3470" s="26" t="n">
        <v>0.3617</v>
      </c>
      <c r="Q3470" s="26" t="n">
        <v>0.1451</v>
      </c>
      <c r="R3470" s="25" t="n">
        <v>71</v>
      </c>
      <c r="S3470" s="21" t="n">
        <v>10</v>
      </c>
    </row>
    <row r="3471" customFormat="false" ht="15" hidden="false" customHeight="true" outlineLevel="0" collapsed="false">
      <c r="A3471" s="19" t="n">
        <v>46139</v>
      </c>
      <c r="B3471" s="1" t="s">
        <v>497</v>
      </c>
      <c r="C3471" s="1" t="s">
        <v>138</v>
      </c>
      <c r="D3471" s="1" t="n">
        <v>12</v>
      </c>
      <c r="E3471" s="1" t="s">
        <v>10</v>
      </c>
      <c r="F3471" s="1" t="s">
        <v>571</v>
      </c>
      <c r="G3471" s="1" t="s">
        <v>572</v>
      </c>
      <c r="H3471" s="20" t="n">
        <v>1450</v>
      </c>
      <c r="I3471" s="21" t="n">
        <v>15.63</v>
      </c>
      <c r="J3471" s="20" t="n">
        <f aca="false">H3471*I3471</f>
        <v>22663.5</v>
      </c>
      <c r="K3471" s="22" t="n">
        <v>1.45</v>
      </c>
      <c r="L3471" s="23" t="n">
        <f aca="false">H3471*K3471</f>
        <v>2102.5</v>
      </c>
      <c r="M3471" s="23" t="n">
        <v>2500</v>
      </c>
      <c r="N3471" s="24" t="n">
        <f aca="false">L3471-M3471</f>
        <v>-397.5</v>
      </c>
      <c r="O3471" s="25" t="n">
        <f aca="false">IF(L3471&gt;=M3471,1,0)</f>
        <v>0</v>
      </c>
      <c r="P3471" s="26" t="n">
        <v>0.5036</v>
      </c>
      <c r="Q3471" s="26" t="n">
        <v>0.1055</v>
      </c>
      <c r="R3471" s="25" t="n">
        <v>76</v>
      </c>
      <c r="S3471" s="21" t="n">
        <v>10</v>
      </c>
    </row>
    <row r="3472" customFormat="false" ht="15" hidden="false" customHeight="true" outlineLevel="0" collapsed="false">
      <c r="A3472" s="19" t="n">
        <v>46139</v>
      </c>
      <c r="B3472" s="1" t="s">
        <v>497</v>
      </c>
      <c r="C3472" s="1" t="s">
        <v>138</v>
      </c>
      <c r="D3472" s="1" t="n">
        <v>13</v>
      </c>
      <c r="E3472" s="1" t="s">
        <v>10</v>
      </c>
      <c r="F3472" s="1" t="s">
        <v>160</v>
      </c>
      <c r="G3472" s="1" t="s">
        <v>161</v>
      </c>
      <c r="H3472" s="20" t="n">
        <v>1700</v>
      </c>
      <c r="I3472" s="21" t="n">
        <v>22.05</v>
      </c>
      <c r="J3472" s="20" t="n">
        <f aca="false">H3472*I3472</f>
        <v>37485</v>
      </c>
      <c r="K3472" s="22" t="n">
        <v>1.83</v>
      </c>
      <c r="L3472" s="23" t="n">
        <f aca="false">H3472*K3472</f>
        <v>3111</v>
      </c>
      <c r="M3472" s="23" t="n">
        <v>2500</v>
      </c>
      <c r="N3472" s="24" t="n">
        <f aca="false">L3472-M3472</f>
        <v>611</v>
      </c>
      <c r="O3472" s="25" t="n">
        <f aca="false">IF(L3472&gt;=M3472,1,0)</f>
        <v>1</v>
      </c>
      <c r="P3472" s="26" t="n">
        <v>0.8297</v>
      </c>
      <c r="Q3472" s="26" t="n">
        <v>0.119</v>
      </c>
      <c r="R3472" s="25" t="n">
        <v>76</v>
      </c>
      <c r="S3472" s="21" t="n">
        <v>10</v>
      </c>
    </row>
    <row r="3473" customFormat="false" ht="15" hidden="false" customHeight="true" outlineLevel="0" collapsed="false">
      <c r="A3473" s="19" t="n">
        <v>46139</v>
      </c>
      <c r="B3473" s="1" t="s">
        <v>497</v>
      </c>
      <c r="C3473" s="1" t="s">
        <v>138</v>
      </c>
      <c r="D3473" s="1" t="n">
        <v>14</v>
      </c>
      <c r="E3473" s="1" t="s">
        <v>16</v>
      </c>
      <c r="F3473" s="1" t="s">
        <v>302</v>
      </c>
      <c r="G3473" s="1" t="s">
        <v>316</v>
      </c>
      <c r="H3473" s="20" t="n">
        <v>1800</v>
      </c>
      <c r="I3473" s="21" t="n">
        <v>17.95</v>
      </c>
      <c r="J3473" s="20" t="n">
        <f aca="false">H3473*I3473</f>
        <v>32310</v>
      </c>
      <c r="K3473" s="22" t="n">
        <v>1.83</v>
      </c>
      <c r="L3473" s="23" t="n">
        <f aca="false">H3473*K3473</f>
        <v>3294</v>
      </c>
      <c r="M3473" s="23" t="n">
        <v>2500</v>
      </c>
      <c r="N3473" s="24" t="n">
        <f aca="false">L3473-M3473</f>
        <v>794</v>
      </c>
      <c r="O3473" s="25" t="n">
        <f aca="false">IF(L3473&gt;=M3473,1,0)</f>
        <v>1</v>
      </c>
      <c r="P3473" s="26" t="n">
        <v>0.7553</v>
      </c>
      <c r="Q3473" s="26" t="n">
        <v>0.1353</v>
      </c>
      <c r="R3473" s="25" t="n">
        <v>74</v>
      </c>
      <c r="S3473" s="21" t="n">
        <v>10</v>
      </c>
    </row>
    <row r="3474" customFormat="false" ht="15" hidden="false" customHeight="true" outlineLevel="0" collapsed="false">
      <c r="A3474" s="19" t="n">
        <v>46139</v>
      </c>
      <c r="B3474" s="1" t="s">
        <v>497</v>
      </c>
      <c r="C3474" s="1" t="s">
        <v>138</v>
      </c>
      <c r="D3474" s="1" t="n">
        <v>15</v>
      </c>
      <c r="E3474" s="1" t="s">
        <v>16</v>
      </c>
      <c r="F3474" s="1" t="s">
        <v>302</v>
      </c>
      <c r="G3474" s="1" t="s">
        <v>316</v>
      </c>
      <c r="H3474" s="20" t="n">
        <v>1700</v>
      </c>
      <c r="I3474" s="21" t="n">
        <v>17.95</v>
      </c>
      <c r="J3474" s="20" t="n">
        <f aca="false">H3474*I3474</f>
        <v>30515</v>
      </c>
      <c r="K3474" s="22" t="n">
        <v>1.83</v>
      </c>
      <c r="L3474" s="23" t="n">
        <f aca="false">H3474*K3474</f>
        <v>3111</v>
      </c>
      <c r="M3474" s="23" t="n">
        <v>2500</v>
      </c>
      <c r="N3474" s="24" t="n">
        <f aca="false">L3474-M3474</f>
        <v>611</v>
      </c>
      <c r="O3474" s="25" t="n">
        <f aca="false">IF(L3474&gt;=M3474,1,0)</f>
        <v>1</v>
      </c>
      <c r="P3474" s="26" t="n">
        <v>0.6986</v>
      </c>
      <c r="Q3474" s="26" t="n">
        <v>0.178</v>
      </c>
      <c r="R3474" s="25" t="n">
        <v>74</v>
      </c>
      <c r="S3474" s="21" t="n">
        <v>10</v>
      </c>
    </row>
    <row r="3475" customFormat="false" ht="15" hidden="false" customHeight="true" outlineLevel="0" collapsed="false">
      <c r="A3475" s="19" t="n">
        <v>46139</v>
      </c>
      <c r="B3475" s="1" t="s">
        <v>497</v>
      </c>
      <c r="C3475" s="1" t="s">
        <v>138</v>
      </c>
      <c r="D3475" s="1" t="n">
        <v>16</v>
      </c>
      <c r="E3475" s="1" t="s">
        <v>10</v>
      </c>
      <c r="F3475" s="1" t="s">
        <v>571</v>
      </c>
      <c r="G3475" s="1" t="s">
        <v>572</v>
      </c>
      <c r="H3475" s="20" t="n">
        <v>1450</v>
      </c>
      <c r="I3475" s="21" t="n">
        <v>15.63</v>
      </c>
      <c r="J3475" s="20" t="n">
        <f aca="false">H3475*I3475</f>
        <v>22663.5</v>
      </c>
      <c r="K3475" s="22" t="n">
        <v>1.45</v>
      </c>
      <c r="L3475" s="23" t="n">
        <f aca="false">H3475*K3475</f>
        <v>2102.5</v>
      </c>
      <c r="M3475" s="23" t="n">
        <v>2500</v>
      </c>
      <c r="N3475" s="24" t="n">
        <f aca="false">L3475-M3475</f>
        <v>-397.5</v>
      </c>
      <c r="O3475" s="25" t="n">
        <f aca="false">IF(L3475&gt;=M3475,1,0)</f>
        <v>0</v>
      </c>
      <c r="P3475" s="26" t="n">
        <v>0.5723</v>
      </c>
      <c r="Q3475" s="26" t="n">
        <v>0.098</v>
      </c>
      <c r="R3475" s="25" t="n">
        <v>71</v>
      </c>
      <c r="S3475" s="21" t="n">
        <v>10</v>
      </c>
    </row>
    <row r="3476" customFormat="false" ht="15" hidden="false" customHeight="true" outlineLevel="0" collapsed="false">
      <c r="A3476" s="19" t="n">
        <v>46139</v>
      </c>
      <c r="B3476" s="1" t="s">
        <v>497</v>
      </c>
      <c r="C3476" s="1" t="s">
        <v>164</v>
      </c>
      <c r="D3476" s="1" t="n">
        <v>17</v>
      </c>
      <c r="E3476" s="1" t="s">
        <v>152</v>
      </c>
      <c r="F3476" s="1" t="s">
        <v>503</v>
      </c>
      <c r="G3476" s="1" t="s">
        <v>504</v>
      </c>
      <c r="H3476" s="20" t="n">
        <v>1500</v>
      </c>
      <c r="I3476" s="21" t="n">
        <v>22.51</v>
      </c>
      <c r="J3476" s="20" t="n">
        <f aca="false">H3476*I3476</f>
        <v>33765</v>
      </c>
      <c r="K3476" s="22" t="n">
        <v>1.5</v>
      </c>
      <c r="L3476" s="23" t="n">
        <f aca="false">H3476*K3476</f>
        <v>2250</v>
      </c>
      <c r="M3476" s="23" t="n">
        <v>2500</v>
      </c>
      <c r="N3476" s="24" t="n">
        <f aca="false">L3476-M3476</f>
        <v>-250</v>
      </c>
      <c r="O3476" s="25" t="n">
        <f aca="false">IF(L3476&gt;=M3476,1,0)</f>
        <v>0</v>
      </c>
      <c r="P3476" s="26" t="n">
        <v>0.7141</v>
      </c>
      <c r="Q3476" s="26" t="n">
        <v>0.0894</v>
      </c>
      <c r="R3476" s="25" t="n">
        <v>82</v>
      </c>
      <c r="S3476" s="21" t="n">
        <v>10</v>
      </c>
    </row>
    <row r="3477" customFormat="false" ht="15" hidden="false" customHeight="true" outlineLevel="0" collapsed="false">
      <c r="A3477" s="19" t="n">
        <v>46139</v>
      </c>
      <c r="B3477" s="1" t="s">
        <v>497</v>
      </c>
      <c r="C3477" s="1" t="s">
        <v>164</v>
      </c>
      <c r="D3477" s="1" t="n">
        <v>18</v>
      </c>
      <c r="E3477" s="1" t="s">
        <v>522</v>
      </c>
      <c r="F3477" s="1" t="s">
        <v>523</v>
      </c>
      <c r="G3477" s="1" t="s">
        <v>527</v>
      </c>
      <c r="H3477" s="20" t="n">
        <v>2700</v>
      </c>
      <c r="I3477" s="21" t="n">
        <v>13.28</v>
      </c>
      <c r="J3477" s="20" t="n">
        <f aca="false">H3477*I3477</f>
        <v>35856</v>
      </c>
      <c r="K3477" s="22" t="n">
        <v>0.95</v>
      </c>
      <c r="L3477" s="23" t="n">
        <f aca="false">H3477*K3477</f>
        <v>2565</v>
      </c>
      <c r="M3477" s="23" t="n">
        <v>2500</v>
      </c>
      <c r="N3477" s="24" t="n">
        <f aca="false">L3477-M3477</f>
        <v>65</v>
      </c>
      <c r="O3477" s="25" t="n">
        <f aca="false">IF(L3477&gt;=M3477,1,0)</f>
        <v>1</v>
      </c>
      <c r="P3477" s="26" t="n">
        <v>0.7288</v>
      </c>
      <c r="Q3477" s="26" t="n">
        <v>0.1377</v>
      </c>
      <c r="R3477" s="25" t="n">
        <v>82</v>
      </c>
      <c r="S3477" s="21" t="n">
        <v>10</v>
      </c>
    </row>
    <row r="3478" customFormat="false" ht="15" hidden="false" customHeight="true" outlineLevel="0" collapsed="false">
      <c r="A3478" s="19" t="n">
        <v>46139</v>
      </c>
      <c r="B3478" s="1" t="s">
        <v>497</v>
      </c>
      <c r="C3478" s="1" t="s">
        <v>164</v>
      </c>
      <c r="D3478" s="1" t="n">
        <v>19</v>
      </c>
      <c r="E3478" s="1" t="s">
        <v>461</v>
      </c>
      <c r="F3478" s="1" t="s">
        <v>562</v>
      </c>
      <c r="G3478" s="1" t="s">
        <v>563</v>
      </c>
      <c r="H3478" s="20" t="n">
        <v>1500</v>
      </c>
      <c r="I3478" s="21" t="n">
        <v>19.6</v>
      </c>
      <c r="J3478" s="20" t="n">
        <f aca="false">H3478*I3478</f>
        <v>29400</v>
      </c>
      <c r="K3478" s="22" t="n">
        <v>1.5</v>
      </c>
      <c r="L3478" s="23" t="n">
        <f aca="false">H3478*K3478</f>
        <v>2250</v>
      </c>
      <c r="M3478" s="23" t="n">
        <v>2500</v>
      </c>
      <c r="N3478" s="24" t="n">
        <f aca="false">L3478-M3478</f>
        <v>-250</v>
      </c>
      <c r="O3478" s="25" t="n">
        <f aca="false">IF(L3478&gt;=M3478,1,0)</f>
        <v>0</v>
      </c>
      <c r="P3478" s="26" t="n">
        <v>0.6331</v>
      </c>
      <c r="Q3478" s="26" t="n">
        <v>0.1303</v>
      </c>
      <c r="R3478" s="25" t="n">
        <v>78</v>
      </c>
      <c r="S3478" s="21" t="n">
        <v>10</v>
      </c>
    </row>
    <row r="3479" customFormat="false" ht="15" hidden="false" customHeight="true" outlineLevel="0" collapsed="false">
      <c r="A3479" s="19" t="n">
        <v>46139</v>
      </c>
      <c r="B3479" s="1" t="s">
        <v>497</v>
      </c>
      <c r="C3479" s="1" t="s">
        <v>164</v>
      </c>
      <c r="D3479" s="1" t="n">
        <v>20</v>
      </c>
      <c r="E3479" s="1" t="s">
        <v>461</v>
      </c>
      <c r="F3479" s="1" t="s">
        <v>539</v>
      </c>
      <c r="G3479" s="1" t="s">
        <v>540</v>
      </c>
      <c r="H3479" s="20" t="n">
        <v>1700</v>
      </c>
      <c r="I3479" s="21" t="n">
        <v>19.62</v>
      </c>
      <c r="J3479" s="20" t="n">
        <f aca="false">H3479*I3479</f>
        <v>33354</v>
      </c>
      <c r="K3479" s="22" t="n">
        <v>1.6</v>
      </c>
      <c r="L3479" s="23" t="n">
        <f aca="false">H3479*K3479</f>
        <v>2720</v>
      </c>
      <c r="M3479" s="23" t="n">
        <v>2500</v>
      </c>
      <c r="N3479" s="24" t="n">
        <f aca="false">L3479-M3479</f>
        <v>220</v>
      </c>
      <c r="O3479" s="25" t="n">
        <f aca="false">IF(L3479&gt;=M3479,1,0)</f>
        <v>1</v>
      </c>
      <c r="P3479" s="26" t="n">
        <v>0.7373</v>
      </c>
      <c r="Q3479" s="26" t="n">
        <v>0.0843</v>
      </c>
      <c r="R3479" s="25" t="n">
        <v>79</v>
      </c>
      <c r="S3479" s="21" t="n">
        <v>10</v>
      </c>
    </row>
    <row r="3480" customFormat="false" ht="15" hidden="false" customHeight="true" outlineLevel="0" collapsed="false">
      <c r="A3480" s="19" t="n">
        <v>46139</v>
      </c>
      <c r="B3480" s="1" t="s">
        <v>497</v>
      </c>
      <c r="C3480" s="1" t="s">
        <v>164</v>
      </c>
      <c r="D3480" s="1" t="n">
        <v>21</v>
      </c>
      <c r="E3480" s="1" t="s">
        <v>10</v>
      </c>
      <c r="F3480" s="1" t="s">
        <v>565</v>
      </c>
      <c r="G3480" s="1" t="s">
        <v>573</v>
      </c>
      <c r="H3480" s="20" t="n">
        <v>850</v>
      </c>
      <c r="I3480" s="21" t="n">
        <v>26.74</v>
      </c>
      <c r="J3480" s="20" t="n">
        <f aca="false">H3480*I3480</f>
        <v>22729</v>
      </c>
      <c r="K3480" s="22" t="n">
        <v>2.25</v>
      </c>
      <c r="L3480" s="23" t="n">
        <f aca="false">H3480*K3480</f>
        <v>1912.5</v>
      </c>
      <c r="M3480" s="23" t="n">
        <v>2500</v>
      </c>
      <c r="N3480" s="24" t="n">
        <f aca="false">L3480-M3480</f>
        <v>-587.5</v>
      </c>
      <c r="O3480" s="25" t="n">
        <f aca="false">IF(L3480&gt;=M3480,1,0)</f>
        <v>0</v>
      </c>
      <c r="P3480" s="26" t="n">
        <v>0.5466</v>
      </c>
      <c r="Q3480" s="26" t="n">
        <v>0.2468</v>
      </c>
      <c r="R3480" s="25" t="n">
        <v>72</v>
      </c>
      <c r="S3480" s="21" t="n">
        <v>10</v>
      </c>
    </row>
    <row r="3481" customFormat="false" ht="15" hidden="false" customHeight="true" outlineLevel="0" collapsed="false">
      <c r="A3481" s="19" t="n">
        <v>46139</v>
      </c>
      <c r="B3481" s="1" t="s">
        <v>497</v>
      </c>
      <c r="C3481" s="1" t="s">
        <v>164</v>
      </c>
      <c r="D3481" s="1" t="n">
        <v>22</v>
      </c>
      <c r="E3481" s="1" t="s">
        <v>181</v>
      </c>
      <c r="F3481" s="1" t="s">
        <v>556</v>
      </c>
      <c r="G3481" s="1" t="s">
        <v>564</v>
      </c>
      <c r="H3481" s="20" t="n">
        <v>1500</v>
      </c>
      <c r="I3481" s="21" t="n">
        <v>20.54</v>
      </c>
      <c r="J3481" s="20" t="n">
        <f aca="false">H3481*I3481</f>
        <v>30810</v>
      </c>
      <c r="K3481" s="22" t="n">
        <v>1.46</v>
      </c>
      <c r="L3481" s="23" t="n">
        <f aca="false">H3481*K3481</f>
        <v>2190</v>
      </c>
      <c r="M3481" s="23" t="n">
        <v>2500</v>
      </c>
      <c r="N3481" s="24" t="n">
        <f aca="false">L3481-M3481</f>
        <v>-310</v>
      </c>
      <c r="O3481" s="25" t="n">
        <f aca="false">IF(L3481&gt;=M3481,1,0)</f>
        <v>0</v>
      </c>
      <c r="P3481" s="26" t="n">
        <v>0.6678</v>
      </c>
      <c r="Q3481" s="26" t="n">
        <v>0.0948</v>
      </c>
      <c r="R3481" s="25" t="n">
        <v>78</v>
      </c>
      <c r="S3481" s="21" t="n">
        <v>10</v>
      </c>
    </row>
    <row r="3482" customFormat="false" ht="15" hidden="false" customHeight="true" outlineLevel="0" collapsed="false">
      <c r="A3482" s="19" t="n">
        <v>46139</v>
      </c>
      <c r="B3482" s="1" t="s">
        <v>497</v>
      </c>
      <c r="C3482" s="1" t="s">
        <v>164</v>
      </c>
      <c r="D3482" s="1" t="n">
        <v>23</v>
      </c>
      <c r="E3482" s="1" t="s">
        <v>22</v>
      </c>
      <c r="F3482" s="1" t="s">
        <v>308</v>
      </c>
      <c r="G3482" s="1" t="s">
        <v>375</v>
      </c>
      <c r="H3482" s="20" t="n">
        <v>1450</v>
      </c>
      <c r="I3482" s="21" t="n">
        <v>22.23</v>
      </c>
      <c r="J3482" s="20" t="n">
        <f aca="false">H3482*I3482</f>
        <v>32233.5</v>
      </c>
      <c r="K3482" s="22" t="n">
        <v>1.12</v>
      </c>
      <c r="L3482" s="23" t="n">
        <f aca="false">H3482*K3482</f>
        <v>1624</v>
      </c>
      <c r="M3482" s="23" t="n">
        <v>2500</v>
      </c>
      <c r="N3482" s="24" t="n">
        <f aca="false">L3482-M3482</f>
        <v>-876</v>
      </c>
      <c r="O3482" s="25" t="n">
        <f aca="false">IF(L3482&gt;=M3482,1,0)</f>
        <v>0</v>
      </c>
      <c r="P3482" s="26" t="n">
        <v>0.7023</v>
      </c>
      <c r="Q3482" s="26" t="n">
        <v>0.0705</v>
      </c>
      <c r="R3482" s="25" t="n">
        <v>78</v>
      </c>
      <c r="S3482" s="21" t="n">
        <v>10</v>
      </c>
    </row>
    <row r="3483" customFormat="false" ht="15" hidden="false" customHeight="true" outlineLevel="0" collapsed="false">
      <c r="A3483" s="19" t="n">
        <v>46139</v>
      </c>
      <c r="B3483" s="1" t="s">
        <v>497</v>
      </c>
      <c r="C3483" s="1" t="s">
        <v>164</v>
      </c>
      <c r="D3483" s="1" t="n">
        <v>24</v>
      </c>
      <c r="E3483" s="1" t="s">
        <v>16</v>
      </c>
      <c r="F3483" s="1" t="s">
        <v>574</v>
      </c>
      <c r="G3483" s="1" t="s">
        <v>575</v>
      </c>
      <c r="H3483" s="20" t="n">
        <v>450</v>
      </c>
      <c r="I3483" s="21" t="n">
        <v>25.7</v>
      </c>
      <c r="J3483" s="20" t="n">
        <f aca="false">H3483*I3483</f>
        <v>11565</v>
      </c>
      <c r="K3483" s="22" t="n">
        <v>1.85</v>
      </c>
      <c r="L3483" s="23" t="n">
        <f aca="false">H3483*K3483</f>
        <v>832.5</v>
      </c>
      <c r="M3483" s="23" t="n">
        <v>2500</v>
      </c>
      <c r="N3483" s="24" t="n">
        <f aca="false">L3483-M3483</f>
        <v>-1667.5</v>
      </c>
      <c r="O3483" s="25" t="n">
        <f aca="false">IF(L3483&gt;=M3483,1,0)</f>
        <v>0</v>
      </c>
      <c r="P3483" s="26" t="n">
        <v>0.2359</v>
      </c>
      <c r="Q3483" s="26" t="n">
        <v>0.0718</v>
      </c>
      <c r="R3483" s="25" t="n">
        <v>74</v>
      </c>
      <c r="S3483" s="21" t="n">
        <v>10</v>
      </c>
    </row>
    <row r="3484" customFormat="false" ht="15" hidden="false" customHeight="true" outlineLevel="0" collapsed="false">
      <c r="A3484" s="19" t="n">
        <v>46139</v>
      </c>
      <c r="B3484" s="1" t="s">
        <v>497</v>
      </c>
      <c r="C3484" s="1" t="s">
        <v>164</v>
      </c>
      <c r="D3484" s="1" t="n">
        <v>25</v>
      </c>
      <c r="E3484" s="1" t="s">
        <v>16</v>
      </c>
      <c r="F3484" s="1" t="s">
        <v>229</v>
      </c>
      <c r="G3484" s="1" t="s">
        <v>518</v>
      </c>
      <c r="H3484" s="20" t="n">
        <v>920</v>
      </c>
      <c r="I3484" s="21" t="n">
        <v>38.07</v>
      </c>
      <c r="J3484" s="20" t="n">
        <f aca="false">H3484*I3484</f>
        <v>35024.4</v>
      </c>
      <c r="K3484" s="22" t="n">
        <v>3.5</v>
      </c>
      <c r="L3484" s="23" t="n">
        <f aca="false">H3484*K3484</f>
        <v>3220</v>
      </c>
      <c r="M3484" s="23" t="n">
        <v>2500</v>
      </c>
      <c r="N3484" s="24" t="n">
        <f aca="false">L3484-M3484</f>
        <v>720</v>
      </c>
      <c r="O3484" s="25" t="n">
        <f aca="false">IF(L3484&gt;=M3484,1,0)</f>
        <v>1</v>
      </c>
      <c r="P3484" s="26" t="n">
        <v>0.671</v>
      </c>
      <c r="Q3484" s="26" t="n">
        <v>0.0911</v>
      </c>
      <c r="R3484" s="25" t="n">
        <v>86</v>
      </c>
      <c r="S3484" s="21" t="n">
        <v>10</v>
      </c>
    </row>
    <row r="3485" customFormat="false" ht="15" hidden="false" customHeight="true" outlineLevel="0" collapsed="false">
      <c r="A3485" s="19" t="n">
        <v>46139</v>
      </c>
      <c r="B3485" s="1" t="s">
        <v>497</v>
      </c>
      <c r="C3485" s="1" t="s">
        <v>164</v>
      </c>
      <c r="D3485" s="1" t="n">
        <v>26</v>
      </c>
      <c r="E3485" s="1" t="s">
        <v>10</v>
      </c>
      <c r="F3485" s="1" t="s">
        <v>565</v>
      </c>
      <c r="G3485" s="1" t="s">
        <v>573</v>
      </c>
      <c r="H3485" s="20" t="n">
        <v>950</v>
      </c>
      <c r="I3485" s="21" t="n">
        <v>26.74</v>
      </c>
      <c r="J3485" s="20" t="n">
        <f aca="false">H3485*I3485</f>
        <v>25403</v>
      </c>
      <c r="K3485" s="22" t="n">
        <v>2.25</v>
      </c>
      <c r="L3485" s="23" t="n">
        <f aca="false">H3485*K3485</f>
        <v>2137.5</v>
      </c>
      <c r="M3485" s="23" t="n">
        <v>2500</v>
      </c>
      <c r="N3485" s="24" t="n">
        <f aca="false">L3485-M3485</f>
        <v>-362.5</v>
      </c>
      <c r="O3485" s="25" t="n">
        <f aca="false">IF(L3485&gt;=M3485,1,0)</f>
        <v>0</v>
      </c>
      <c r="P3485" s="26" t="n">
        <v>0.5963</v>
      </c>
      <c r="Q3485" s="26" t="n">
        <v>0.0968</v>
      </c>
      <c r="R3485" s="25" t="n">
        <v>81</v>
      </c>
      <c r="S3485" s="21" t="n">
        <v>8</v>
      </c>
    </row>
    <row r="3486" customFormat="false" ht="15" hidden="false" customHeight="true" outlineLevel="0" collapsed="false">
      <c r="A3486" s="19" t="n">
        <v>46139</v>
      </c>
      <c r="B3486" s="1" t="s">
        <v>497</v>
      </c>
      <c r="C3486" s="1" t="s">
        <v>164</v>
      </c>
      <c r="D3486" s="1" t="n">
        <v>27</v>
      </c>
      <c r="E3486" s="1" t="s">
        <v>176</v>
      </c>
      <c r="F3486" s="1" t="s">
        <v>202</v>
      </c>
      <c r="G3486" s="1" t="s">
        <v>203</v>
      </c>
      <c r="H3486" s="20" t="n">
        <v>1900</v>
      </c>
      <c r="I3486" s="21" t="n">
        <v>19.33</v>
      </c>
      <c r="J3486" s="20" t="n">
        <f aca="false">H3486*I3486</f>
        <v>36727</v>
      </c>
      <c r="K3486" s="22" t="n">
        <v>1.6</v>
      </c>
      <c r="L3486" s="23" t="n">
        <f aca="false">H3486*K3486</f>
        <v>3040</v>
      </c>
      <c r="M3486" s="23" t="n">
        <v>2500</v>
      </c>
      <c r="N3486" s="24" t="n">
        <f aca="false">L3486-M3486</f>
        <v>540</v>
      </c>
      <c r="O3486" s="25" t="n">
        <f aca="false">IF(L3486&gt;=M3486,1,0)</f>
        <v>1</v>
      </c>
      <c r="P3486" s="26" t="n">
        <v>0.9122</v>
      </c>
      <c r="Q3486" s="26" t="n">
        <v>0.1463</v>
      </c>
      <c r="R3486" s="25" t="n">
        <v>70</v>
      </c>
      <c r="S3486" s="21" t="n">
        <v>10</v>
      </c>
    </row>
    <row r="3487" customFormat="false" ht="15" hidden="false" customHeight="true" outlineLevel="0" collapsed="false">
      <c r="A3487" s="19" t="n">
        <v>46139</v>
      </c>
      <c r="B3487" s="1" t="s">
        <v>497</v>
      </c>
      <c r="C3487" s="1" t="s">
        <v>164</v>
      </c>
      <c r="D3487" s="1" t="n">
        <v>28</v>
      </c>
      <c r="E3487" s="1" t="s">
        <v>16</v>
      </c>
      <c r="F3487" s="1" t="s">
        <v>502</v>
      </c>
      <c r="G3487" s="1" t="s">
        <v>508</v>
      </c>
      <c r="H3487" s="20" t="n">
        <v>1900</v>
      </c>
      <c r="I3487" s="21" t="n">
        <v>18.56</v>
      </c>
      <c r="J3487" s="20" t="n">
        <f aca="false">H3487*I3487</f>
        <v>35264</v>
      </c>
      <c r="K3487" s="22" t="n">
        <v>1.48</v>
      </c>
      <c r="L3487" s="23" t="n">
        <f aca="false">H3487*K3487</f>
        <v>2812</v>
      </c>
      <c r="M3487" s="23" t="n">
        <v>2500</v>
      </c>
      <c r="N3487" s="24" t="n">
        <f aca="false">L3487-M3487</f>
        <v>312</v>
      </c>
      <c r="O3487" s="25" t="n">
        <f aca="false">IF(L3487&gt;=M3487,1,0)</f>
        <v>1</v>
      </c>
      <c r="P3487" s="26" t="n">
        <v>0.7795</v>
      </c>
      <c r="Q3487" s="26" t="n">
        <v>0.0949</v>
      </c>
      <c r="R3487" s="25" t="n">
        <v>78</v>
      </c>
      <c r="S3487" s="21" t="n">
        <v>10</v>
      </c>
    </row>
    <row r="3488" customFormat="false" ht="15" hidden="false" customHeight="true" outlineLevel="0" collapsed="false">
      <c r="A3488" s="19" t="n">
        <v>46139</v>
      </c>
      <c r="B3488" s="1" t="s">
        <v>497</v>
      </c>
      <c r="C3488" s="1" t="s">
        <v>164</v>
      </c>
      <c r="D3488" s="1" t="n">
        <v>29</v>
      </c>
      <c r="E3488" s="1" t="s">
        <v>176</v>
      </c>
      <c r="F3488" s="1" t="s">
        <v>550</v>
      </c>
      <c r="G3488" s="1" t="s">
        <v>529</v>
      </c>
      <c r="H3488" s="20" t="n">
        <v>1550</v>
      </c>
      <c r="I3488" s="21" t="n">
        <v>22.05</v>
      </c>
      <c r="J3488" s="20" t="n">
        <f aca="false">H3488*I3488</f>
        <v>34177.5</v>
      </c>
      <c r="K3488" s="22" t="n">
        <v>1.5</v>
      </c>
      <c r="L3488" s="23" t="n">
        <f aca="false">H3488*K3488</f>
        <v>2325</v>
      </c>
      <c r="M3488" s="23" t="n">
        <v>2500</v>
      </c>
      <c r="N3488" s="24" t="n">
        <f aca="false">L3488-M3488</f>
        <v>-175</v>
      </c>
      <c r="O3488" s="25" t="n">
        <f aca="false">IF(L3488&gt;=M3488,1,0)</f>
        <v>0</v>
      </c>
      <c r="P3488" s="26" t="n">
        <v>0.7933</v>
      </c>
      <c r="Q3488" s="26" t="n">
        <v>0.0982</v>
      </c>
      <c r="R3488" s="25" t="n">
        <v>74</v>
      </c>
      <c r="S3488" s="21" t="n">
        <v>10</v>
      </c>
    </row>
    <row r="3489" customFormat="false" ht="15" hidden="false" customHeight="true" outlineLevel="0" collapsed="false">
      <c r="A3489" s="19" t="n">
        <v>46139</v>
      </c>
      <c r="B3489" s="1" t="s">
        <v>497</v>
      </c>
      <c r="C3489" s="1" t="s">
        <v>164</v>
      </c>
      <c r="D3489" s="1" t="n">
        <v>30</v>
      </c>
      <c r="E3489" s="1" t="s">
        <v>522</v>
      </c>
      <c r="F3489" s="1" t="s">
        <v>566</v>
      </c>
      <c r="G3489" s="1" t="s">
        <v>504</v>
      </c>
      <c r="H3489" s="20" t="n">
        <v>950</v>
      </c>
      <c r="I3489" s="21" t="n">
        <v>13.09</v>
      </c>
      <c r="J3489" s="20" t="n">
        <f aca="false">H3489*I3489</f>
        <v>12435.5</v>
      </c>
      <c r="K3489" s="22" t="n">
        <v>1</v>
      </c>
      <c r="L3489" s="23" t="n">
        <f aca="false">H3489*K3489</f>
        <v>950</v>
      </c>
      <c r="M3489" s="23" t="n">
        <v>2500</v>
      </c>
      <c r="N3489" s="24" t="n">
        <f aca="false">L3489-M3489</f>
        <v>-1550</v>
      </c>
      <c r="O3489" s="25" t="n">
        <f aca="false">IF(L3489&gt;=M3489,1,0)</f>
        <v>0</v>
      </c>
      <c r="P3489" s="26" t="n">
        <v>0.272</v>
      </c>
      <c r="Q3489" s="26" t="n">
        <v>0.12</v>
      </c>
      <c r="R3489" s="25" t="n">
        <v>82</v>
      </c>
      <c r="S3489" s="21" t="n">
        <v>10</v>
      </c>
    </row>
    <row r="3490" customFormat="false" ht="15" hidden="false" customHeight="true" outlineLevel="0" collapsed="false">
      <c r="A3490" s="19" t="n">
        <v>46139</v>
      </c>
      <c r="B3490" s="1" t="s">
        <v>497</v>
      </c>
      <c r="C3490" s="1" t="s">
        <v>164</v>
      </c>
      <c r="D3490" s="1" t="n">
        <v>31</v>
      </c>
      <c r="E3490" s="1" t="s">
        <v>576</v>
      </c>
      <c r="F3490" s="1" t="s">
        <v>577</v>
      </c>
      <c r="G3490" s="1" t="s">
        <v>578</v>
      </c>
      <c r="H3490" s="20" t="n">
        <v>330</v>
      </c>
      <c r="I3490" s="21" t="n">
        <v>25.82</v>
      </c>
      <c r="J3490" s="20" t="n">
        <f aca="false">H3490*I3490</f>
        <v>8520.6</v>
      </c>
      <c r="K3490" s="22" t="n">
        <v>1.45</v>
      </c>
      <c r="L3490" s="23" t="n">
        <f aca="false">H3490*K3490</f>
        <v>478.5</v>
      </c>
      <c r="M3490" s="23" t="n">
        <v>2500</v>
      </c>
      <c r="N3490" s="24" t="n">
        <f aca="false">L3490-M3490</f>
        <v>-2021.5</v>
      </c>
      <c r="O3490" s="25" t="n">
        <f aca="false">IF(L3490&gt;=M3490,1,0)</f>
        <v>0</v>
      </c>
      <c r="P3490" s="26" t="n">
        <v>0.2095</v>
      </c>
      <c r="Q3490" s="26" t="n">
        <v>0.114</v>
      </c>
      <c r="R3490" s="25" t="n">
        <v>69</v>
      </c>
      <c r="S3490" s="21" t="n">
        <v>10</v>
      </c>
    </row>
    <row r="3491" customFormat="false" ht="15" hidden="false" customHeight="true" outlineLevel="0" collapsed="false">
      <c r="A3491" s="19" t="n">
        <v>46139</v>
      </c>
      <c r="B3491" s="1" t="s">
        <v>497</v>
      </c>
      <c r="C3491" s="1" t="s">
        <v>164</v>
      </c>
      <c r="D3491" s="1" t="n">
        <v>32</v>
      </c>
      <c r="E3491" s="1" t="s">
        <v>10</v>
      </c>
      <c r="F3491" s="1" t="s">
        <v>568</v>
      </c>
      <c r="G3491" s="1" t="s">
        <v>579</v>
      </c>
      <c r="H3491" s="20" t="n">
        <v>500</v>
      </c>
      <c r="I3491" s="21" t="n">
        <v>27.11</v>
      </c>
      <c r="J3491" s="20" t="n">
        <f aca="false">H3491*I3491</f>
        <v>13555</v>
      </c>
      <c r="K3491" s="22" t="n">
        <v>2.35</v>
      </c>
      <c r="L3491" s="23" t="n">
        <f aca="false">H3491*K3491</f>
        <v>1175</v>
      </c>
      <c r="M3491" s="23" t="n">
        <v>2500</v>
      </c>
      <c r="N3491" s="24" t="n">
        <f aca="false">L3491-M3491</f>
        <v>-1325</v>
      </c>
      <c r="O3491" s="25" t="n">
        <f aca="false">IF(L3491&gt;=M3491,1,0)</f>
        <v>0</v>
      </c>
      <c r="P3491" s="26" t="n">
        <v>0.3133</v>
      </c>
      <c r="Q3491" s="26" t="n">
        <v>0.2323</v>
      </c>
      <c r="R3491" s="25" t="n">
        <v>76</v>
      </c>
      <c r="S3491" s="21" t="n">
        <v>10</v>
      </c>
    </row>
    <row r="3492" customFormat="false" ht="15" hidden="false" customHeight="true" outlineLevel="0" collapsed="false">
      <c r="A3492" s="19" t="n">
        <v>46139</v>
      </c>
      <c r="B3492" s="1" t="s">
        <v>497</v>
      </c>
      <c r="C3492" s="1" t="s">
        <v>190</v>
      </c>
      <c r="D3492" s="1" t="n">
        <v>33</v>
      </c>
      <c r="E3492" s="1" t="s">
        <v>16</v>
      </c>
      <c r="F3492" s="1" t="s">
        <v>300</v>
      </c>
      <c r="G3492" s="1" t="s">
        <v>260</v>
      </c>
      <c r="H3492" s="20" t="n">
        <v>1900</v>
      </c>
      <c r="I3492" s="21" t="n">
        <v>16.66</v>
      </c>
      <c r="J3492" s="20" t="n">
        <f aca="false">H3492*I3492</f>
        <v>31654</v>
      </c>
      <c r="K3492" s="22" t="n">
        <v>1.4</v>
      </c>
      <c r="L3492" s="23" t="n">
        <f aca="false">H3492*K3492</f>
        <v>2660</v>
      </c>
      <c r="M3492" s="23" t="n">
        <v>2500</v>
      </c>
      <c r="N3492" s="24" t="n">
        <f aca="false">L3492-M3492</f>
        <v>160</v>
      </c>
      <c r="O3492" s="25" t="n">
        <f aca="false">IF(L3492&gt;=M3492,1,0)</f>
        <v>1</v>
      </c>
      <c r="P3492" s="26" t="n">
        <v>0.732731481481482</v>
      </c>
      <c r="Q3492" s="26" t="n">
        <v>0.0846560846560847</v>
      </c>
      <c r="R3492" s="25" t="n">
        <v>67</v>
      </c>
      <c r="S3492" s="21" t="n">
        <v>10</v>
      </c>
    </row>
    <row r="3493" customFormat="false" ht="15" hidden="false" customHeight="true" outlineLevel="0" collapsed="false">
      <c r="A3493" s="19" t="n">
        <v>46139</v>
      </c>
      <c r="B3493" s="1" t="s">
        <v>497</v>
      </c>
      <c r="C3493" s="1" t="s">
        <v>190</v>
      </c>
      <c r="D3493" s="1" t="n">
        <v>34</v>
      </c>
      <c r="E3493" s="1" t="s">
        <v>16</v>
      </c>
      <c r="F3493" s="1" t="s">
        <v>300</v>
      </c>
      <c r="G3493" s="1" t="s">
        <v>260</v>
      </c>
      <c r="H3493" s="20" t="n">
        <v>2600</v>
      </c>
      <c r="I3493" s="21" t="n">
        <v>17.42</v>
      </c>
      <c r="J3493" s="20" t="n">
        <f aca="false">H3493*I3493</f>
        <v>45292</v>
      </c>
      <c r="K3493" s="22" t="n">
        <v>1.4</v>
      </c>
      <c r="L3493" s="23" t="n">
        <f aca="false">H3493*K3493</f>
        <v>3640</v>
      </c>
      <c r="M3493" s="23" t="n">
        <v>2500</v>
      </c>
      <c r="N3493" s="24" t="n">
        <f aca="false">L3493-M3493</f>
        <v>1140</v>
      </c>
      <c r="O3493" s="25" t="n">
        <f aca="false">IF(L3493&gt;=M3493,1,0)</f>
        <v>1</v>
      </c>
      <c r="P3493" s="26" t="n">
        <v>0.833876461382675</v>
      </c>
      <c r="Q3493" s="26" t="n">
        <v>0.0910931174089069</v>
      </c>
      <c r="R3493" s="25" t="n">
        <v>78</v>
      </c>
      <c r="S3493" s="21" t="n">
        <v>12.75</v>
      </c>
    </row>
    <row r="3494" customFormat="false" ht="15" hidden="false" customHeight="true" outlineLevel="0" collapsed="false">
      <c r="A3494" s="19" t="n">
        <v>46139</v>
      </c>
      <c r="B3494" s="1" t="s">
        <v>497</v>
      </c>
      <c r="C3494" s="1" t="s">
        <v>190</v>
      </c>
      <c r="D3494" s="1" t="n">
        <v>35</v>
      </c>
      <c r="E3494" s="1" t="s">
        <v>16</v>
      </c>
      <c r="F3494" s="1" t="s">
        <v>300</v>
      </c>
      <c r="G3494" s="1" t="s">
        <v>260</v>
      </c>
      <c r="H3494" s="20" t="n">
        <v>2700</v>
      </c>
      <c r="I3494" s="21" t="n">
        <v>17.42</v>
      </c>
      <c r="J3494" s="20" t="n">
        <f aca="false">H3494*I3494</f>
        <v>47034</v>
      </c>
      <c r="K3494" s="22" t="n">
        <v>1.4</v>
      </c>
      <c r="L3494" s="23" t="n">
        <f aca="false">H3494*K3494</f>
        <v>3780</v>
      </c>
      <c r="M3494" s="23" t="n">
        <v>2500</v>
      </c>
      <c r="N3494" s="24" t="n">
        <f aca="false">L3494-M3494</f>
        <v>1280</v>
      </c>
      <c r="O3494" s="25" t="n">
        <f aca="false">IF(L3494&gt;=M3494,1,0)</f>
        <v>1</v>
      </c>
      <c r="P3494" s="26" t="n">
        <v>0.884263959390863</v>
      </c>
      <c r="Q3494" s="26" t="n">
        <v>0.0954751131221719</v>
      </c>
      <c r="R3494" s="25" t="n">
        <v>75</v>
      </c>
      <c r="S3494" s="21" t="n">
        <v>12.75</v>
      </c>
    </row>
    <row r="3495" customFormat="false" ht="15" hidden="false" customHeight="true" outlineLevel="0" collapsed="false">
      <c r="A3495" s="19" t="n">
        <v>46139</v>
      </c>
      <c r="B3495" s="1" t="s">
        <v>497</v>
      </c>
      <c r="C3495" s="1" t="s">
        <v>190</v>
      </c>
      <c r="D3495" s="1" t="n">
        <v>36</v>
      </c>
      <c r="E3495" s="1" t="s">
        <v>16</v>
      </c>
      <c r="F3495" s="1" t="s">
        <v>300</v>
      </c>
      <c r="G3495" s="1" t="s">
        <v>260</v>
      </c>
      <c r="H3495" s="20" t="n">
        <v>2600</v>
      </c>
      <c r="I3495" s="21" t="n">
        <v>17.42</v>
      </c>
      <c r="J3495" s="20" t="n">
        <f aca="false">H3495*I3495</f>
        <v>45292</v>
      </c>
      <c r="K3495" s="22" t="n">
        <v>1.4</v>
      </c>
      <c r="L3495" s="23" t="n">
        <f aca="false">H3495*K3495</f>
        <v>3640</v>
      </c>
      <c r="M3495" s="23" t="n">
        <v>2500</v>
      </c>
      <c r="N3495" s="24" t="n">
        <f aca="false">L3495-M3495</f>
        <v>1140</v>
      </c>
      <c r="O3495" s="25" t="n">
        <f aca="false">IF(L3495&gt;=M3495,1,0)</f>
        <v>1</v>
      </c>
      <c r="P3495" s="26" t="n">
        <v>0.902680617837569</v>
      </c>
      <c r="Q3495" s="26" t="n">
        <v>0.124683223517486</v>
      </c>
      <c r="R3495" s="25" t="n">
        <v>67</v>
      </c>
      <c r="S3495" s="21" t="n">
        <v>12.75</v>
      </c>
    </row>
    <row r="3496" customFormat="false" ht="15" hidden="false" customHeight="true" outlineLevel="0" collapsed="false">
      <c r="A3496" s="19" t="n">
        <v>46139</v>
      </c>
      <c r="B3496" s="1" t="s">
        <v>497</v>
      </c>
      <c r="C3496" s="1" t="s">
        <v>190</v>
      </c>
      <c r="D3496" s="1" t="n">
        <v>37</v>
      </c>
      <c r="E3496" s="1" t="s">
        <v>16</v>
      </c>
      <c r="F3496" s="1" t="s">
        <v>300</v>
      </c>
      <c r="G3496" s="1" t="s">
        <v>260</v>
      </c>
      <c r="H3496" s="20" t="n">
        <v>3000</v>
      </c>
      <c r="I3496" s="21" t="n">
        <v>16.66</v>
      </c>
      <c r="J3496" s="20" t="n">
        <f aca="false">H3496*I3496</f>
        <v>49980</v>
      </c>
      <c r="K3496" s="22" t="n">
        <v>1.4</v>
      </c>
      <c r="L3496" s="23" t="n">
        <f aca="false">H3496*K3496</f>
        <v>4200</v>
      </c>
      <c r="M3496" s="23" t="n">
        <v>2500</v>
      </c>
      <c r="N3496" s="24" t="n">
        <f aca="false">L3496-M3496</f>
        <v>1700</v>
      </c>
      <c r="O3496" s="25" t="n">
        <f aca="false">IF(L3496&gt;=M3496,1,0)</f>
        <v>1</v>
      </c>
      <c r="P3496" s="26" t="n">
        <v>0.967198838896952</v>
      </c>
      <c r="Q3496" s="26" t="n">
        <v>0.0802980132450331</v>
      </c>
      <c r="R3496" s="25" t="n">
        <v>75</v>
      </c>
      <c r="S3496" s="21" t="n">
        <v>12.75</v>
      </c>
    </row>
    <row r="3497" customFormat="false" ht="15" hidden="false" customHeight="true" outlineLevel="0" collapsed="false">
      <c r="A3497" s="19" t="n">
        <v>46139</v>
      </c>
      <c r="B3497" s="1" t="s">
        <v>497</v>
      </c>
      <c r="C3497" s="1" t="s">
        <v>190</v>
      </c>
      <c r="D3497" s="1" t="n">
        <v>38</v>
      </c>
      <c r="E3497" s="1" t="s">
        <v>16</v>
      </c>
      <c r="F3497" s="1" t="s">
        <v>300</v>
      </c>
      <c r="G3497" s="1" t="s">
        <v>260</v>
      </c>
      <c r="H3497" s="20" t="n">
        <v>2800</v>
      </c>
      <c r="I3497" s="21" t="n">
        <v>16.66</v>
      </c>
      <c r="J3497" s="20" t="n">
        <f aca="false">H3497*I3497</f>
        <v>46648</v>
      </c>
      <c r="K3497" s="22" t="n">
        <v>1.4</v>
      </c>
      <c r="L3497" s="23" t="n">
        <f aca="false">H3497*K3497</f>
        <v>3920</v>
      </c>
      <c r="M3497" s="23" t="n">
        <v>2500</v>
      </c>
      <c r="N3497" s="24" t="n">
        <f aca="false">L3497-M3497</f>
        <v>1420</v>
      </c>
      <c r="O3497" s="25" t="n">
        <f aca="false">IF(L3497&gt;=M3497,1,0)</f>
        <v>1</v>
      </c>
      <c r="P3497" s="26" t="n">
        <v>0.849690346083789</v>
      </c>
      <c r="Q3497" s="26" t="n">
        <v>0.0845070422535211</v>
      </c>
      <c r="R3497" s="25" t="n">
        <v>82</v>
      </c>
      <c r="S3497" s="21" t="n">
        <v>12.75</v>
      </c>
    </row>
    <row r="3498" customFormat="false" ht="15" hidden="false" customHeight="true" outlineLevel="0" collapsed="false">
      <c r="A3498" s="19" t="n">
        <v>46140</v>
      </c>
      <c r="B3498" s="1" t="s">
        <v>497</v>
      </c>
      <c r="C3498" s="1" t="s">
        <v>138</v>
      </c>
      <c r="D3498" s="1" t="n">
        <v>1</v>
      </c>
      <c r="E3498" s="1" t="s">
        <v>13</v>
      </c>
      <c r="F3498" s="1" t="s">
        <v>200</v>
      </c>
      <c r="G3498" s="1" t="s">
        <v>149</v>
      </c>
      <c r="H3498" s="20" t="n">
        <v>1900</v>
      </c>
      <c r="I3498" s="21" t="n">
        <v>19.64</v>
      </c>
      <c r="J3498" s="20" t="n">
        <f aca="false">H3498*I3498</f>
        <v>37316</v>
      </c>
      <c r="K3498" s="22" t="n">
        <v>2.2</v>
      </c>
      <c r="L3498" s="23" t="n">
        <f aca="false">H3498*K3498</f>
        <v>4180</v>
      </c>
      <c r="M3498" s="23" t="n">
        <v>2500</v>
      </c>
      <c r="N3498" s="24" t="n">
        <f aca="false">L3498-M3498</f>
        <v>1680</v>
      </c>
      <c r="O3498" s="25" t="n">
        <f aca="false">IF(L3498&gt;=M3498,1,0)</f>
        <v>1</v>
      </c>
      <c r="P3498" s="26" t="n">
        <v>0.8439</v>
      </c>
      <c r="Q3498" s="26" t="n">
        <v>0.1065</v>
      </c>
      <c r="R3498" s="25" t="n">
        <v>73</v>
      </c>
      <c r="S3498" s="21" t="n">
        <v>10</v>
      </c>
    </row>
    <row r="3499" customFormat="false" ht="15" hidden="false" customHeight="true" outlineLevel="0" collapsed="false">
      <c r="A3499" s="19" t="n">
        <v>46140</v>
      </c>
      <c r="B3499" s="1" t="s">
        <v>497</v>
      </c>
      <c r="C3499" s="1" t="s">
        <v>138</v>
      </c>
      <c r="D3499" s="1" t="n">
        <v>2</v>
      </c>
      <c r="E3499" s="1" t="s">
        <v>13</v>
      </c>
      <c r="F3499" s="1" t="s">
        <v>235</v>
      </c>
      <c r="G3499" s="1" t="s">
        <v>149</v>
      </c>
      <c r="H3499" s="20" t="n">
        <v>1900</v>
      </c>
      <c r="I3499" s="21" t="n">
        <v>19.64</v>
      </c>
      <c r="J3499" s="20" t="n">
        <f aca="false">H3499*I3499</f>
        <v>37316</v>
      </c>
      <c r="K3499" s="22" t="n">
        <v>2.2</v>
      </c>
      <c r="L3499" s="23" t="n">
        <f aca="false">H3499*K3499</f>
        <v>4180</v>
      </c>
      <c r="M3499" s="23" t="n">
        <v>2500</v>
      </c>
      <c r="N3499" s="24" t="n">
        <f aca="false">L3499-M3499</f>
        <v>1680</v>
      </c>
      <c r="O3499" s="25" t="n">
        <f aca="false">IF(L3499&gt;=M3499,1,0)</f>
        <v>1</v>
      </c>
      <c r="P3499" s="26" t="n">
        <v>0.8183</v>
      </c>
      <c r="Q3499" s="26" t="n">
        <v>0.1088</v>
      </c>
      <c r="R3499" s="25" t="n">
        <v>74</v>
      </c>
      <c r="S3499" s="21" t="n">
        <v>10</v>
      </c>
    </row>
    <row r="3500" customFormat="false" ht="15" hidden="false" customHeight="true" outlineLevel="0" collapsed="false">
      <c r="A3500" s="19" t="n">
        <v>46140</v>
      </c>
      <c r="B3500" s="1" t="s">
        <v>497</v>
      </c>
      <c r="C3500" s="1" t="s">
        <v>138</v>
      </c>
      <c r="D3500" s="1" t="n">
        <v>3</v>
      </c>
      <c r="E3500" s="1" t="s">
        <v>13</v>
      </c>
      <c r="F3500" s="1" t="s">
        <v>482</v>
      </c>
      <c r="G3500" s="1" t="s">
        <v>149</v>
      </c>
      <c r="H3500" s="20" t="n">
        <v>2500</v>
      </c>
      <c r="I3500" s="21" t="n">
        <v>12.91</v>
      </c>
      <c r="J3500" s="20" t="n">
        <f aca="false">H3500*I3500</f>
        <v>32275</v>
      </c>
      <c r="K3500" s="22" t="n">
        <v>1</v>
      </c>
      <c r="L3500" s="23" t="n">
        <f aca="false">H3500*K3500</f>
        <v>2500</v>
      </c>
      <c r="M3500" s="23" t="n">
        <v>2500</v>
      </c>
      <c r="N3500" s="24" t="n">
        <f aca="false">L3500-M3500</f>
        <v>0</v>
      </c>
      <c r="O3500" s="25" t="n">
        <f aca="false">IF(L3500&gt;=M3500,1,0)</f>
        <v>1</v>
      </c>
      <c r="P3500" s="26" t="n">
        <v>0.8301</v>
      </c>
      <c r="Q3500" s="26" t="n">
        <v>0.0902</v>
      </c>
      <c r="R3500" s="25" t="n">
        <v>68</v>
      </c>
      <c r="S3500" s="21" t="n">
        <v>9</v>
      </c>
    </row>
    <row r="3501" customFormat="false" ht="15" hidden="false" customHeight="true" outlineLevel="0" collapsed="false">
      <c r="A3501" s="19" t="n">
        <v>46140</v>
      </c>
      <c r="B3501" s="1" t="s">
        <v>497</v>
      </c>
      <c r="C3501" s="1" t="s">
        <v>138</v>
      </c>
      <c r="D3501" s="1" t="n">
        <v>4</v>
      </c>
      <c r="E3501" s="1" t="s">
        <v>13</v>
      </c>
      <c r="F3501" s="1" t="s">
        <v>482</v>
      </c>
      <c r="G3501" s="1" t="s">
        <v>149</v>
      </c>
      <c r="H3501" s="20" t="n">
        <v>2900</v>
      </c>
      <c r="I3501" s="21" t="n">
        <v>12.91</v>
      </c>
      <c r="J3501" s="20" t="n">
        <f aca="false">H3501*I3501</f>
        <v>37439</v>
      </c>
      <c r="K3501" s="22" t="n">
        <v>1</v>
      </c>
      <c r="L3501" s="23" t="n">
        <f aca="false">H3501*K3501</f>
        <v>2900</v>
      </c>
      <c r="M3501" s="23" t="n">
        <v>2500</v>
      </c>
      <c r="N3501" s="24" t="n">
        <f aca="false">L3501-M3501</f>
        <v>400</v>
      </c>
      <c r="O3501" s="25" t="n">
        <f aca="false">IF(L3501&gt;=M3501,1,0)</f>
        <v>1</v>
      </c>
      <c r="P3501" s="26" t="n">
        <v>0.8595</v>
      </c>
      <c r="Q3501" s="26" t="n">
        <v>0.0662</v>
      </c>
      <c r="R3501" s="25" t="n">
        <v>69</v>
      </c>
      <c r="S3501" s="21" t="n">
        <v>10</v>
      </c>
    </row>
    <row r="3502" customFormat="false" ht="15" hidden="false" customHeight="true" outlineLevel="0" collapsed="false">
      <c r="A3502" s="19" t="n">
        <v>46140</v>
      </c>
      <c r="B3502" s="1" t="s">
        <v>497</v>
      </c>
      <c r="C3502" s="1" t="s">
        <v>138</v>
      </c>
      <c r="D3502" s="1" t="n">
        <v>5</v>
      </c>
      <c r="E3502" s="1" t="s">
        <v>13</v>
      </c>
      <c r="F3502" s="1" t="s">
        <v>199</v>
      </c>
      <c r="G3502" s="1" t="s">
        <v>149</v>
      </c>
      <c r="H3502" s="20" t="n">
        <v>1250</v>
      </c>
      <c r="I3502" s="21" t="n">
        <v>20.43</v>
      </c>
      <c r="J3502" s="20" t="n">
        <f aca="false">H3502*I3502</f>
        <v>25537.5</v>
      </c>
      <c r="K3502" s="22" t="n">
        <v>2.2</v>
      </c>
      <c r="L3502" s="23" t="n">
        <f aca="false">H3502*K3502</f>
        <v>2750</v>
      </c>
      <c r="M3502" s="23" t="n">
        <v>2500</v>
      </c>
      <c r="N3502" s="24" t="n">
        <f aca="false">L3502-M3502</f>
        <v>250</v>
      </c>
      <c r="O3502" s="25" t="n">
        <f aca="false">IF(L3502&gt;=M3502,1,0)</f>
        <v>1</v>
      </c>
      <c r="P3502" s="26" t="n">
        <v>0.53</v>
      </c>
      <c r="Q3502" s="26" t="n">
        <v>0.103</v>
      </c>
      <c r="R3502" s="25" t="n">
        <v>78</v>
      </c>
      <c r="S3502" s="21" t="n">
        <v>10</v>
      </c>
    </row>
    <row r="3503" customFormat="false" ht="15" hidden="false" customHeight="true" outlineLevel="0" collapsed="false">
      <c r="A3503" s="19" t="n">
        <v>46140</v>
      </c>
      <c r="B3503" s="1" t="s">
        <v>497</v>
      </c>
      <c r="C3503" s="1" t="s">
        <v>138</v>
      </c>
      <c r="D3503" s="1" t="n">
        <v>6</v>
      </c>
      <c r="E3503" s="1" t="s">
        <v>13</v>
      </c>
      <c r="F3503" s="1" t="s">
        <v>235</v>
      </c>
      <c r="G3503" s="1" t="s">
        <v>149</v>
      </c>
      <c r="H3503" s="20" t="n">
        <v>1900</v>
      </c>
      <c r="I3503" s="21" t="n">
        <v>19.64</v>
      </c>
      <c r="J3503" s="20" t="n">
        <f aca="false">H3503*I3503</f>
        <v>37316</v>
      </c>
      <c r="K3503" s="22" t="n">
        <v>2.2</v>
      </c>
      <c r="L3503" s="23" t="n">
        <f aca="false">H3503*K3503</f>
        <v>4180</v>
      </c>
      <c r="M3503" s="23" t="n">
        <v>2500</v>
      </c>
      <c r="N3503" s="24" t="n">
        <f aca="false">L3503-M3503</f>
        <v>1680</v>
      </c>
      <c r="O3503" s="25" t="n">
        <f aca="false">IF(L3503&gt;=M3503,1,0)</f>
        <v>1</v>
      </c>
      <c r="P3503" s="26" t="n">
        <v>0.8614</v>
      </c>
      <c r="Q3503" s="26" t="n">
        <v>0.1233</v>
      </c>
      <c r="R3503" s="25" t="n">
        <v>73</v>
      </c>
      <c r="S3503" s="21" t="n">
        <v>10</v>
      </c>
    </row>
    <row r="3504" customFormat="false" ht="15" hidden="false" customHeight="true" outlineLevel="0" collapsed="false">
      <c r="A3504" s="19" t="n">
        <v>46140</v>
      </c>
      <c r="B3504" s="1" t="s">
        <v>497</v>
      </c>
      <c r="C3504" s="1" t="s">
        <v>138</v>
      </c>
      <c r="D3504" s="1" t="n">
        <v>7</v>
      </c>
      <c r="E3504" s="1" t="s">
        <v>13</v>
      </c>
      <c r="F3504" s="1" t="s">
        <v>284</v>
      </c>
      <c r="G3504" s="1" t="s">
        <v>149</v>
      </c>
      <c r="H3504" s="20" t="n">
        <v>1600</v>
      </c>
      <c r="I3504" s="21" t="n">
        <v>22.28</v>
      </c>
      <c r="J3504" s="20" t="n">
        <f aca="false">H3504*I3504</f>
        <v>35648</v>
      </c>
      <c r="K3504" s="22" t="n">
        <v>2.2</v>
      </c>
      <c r="L3504" s="23" t="n">
        <f aca="false">H3504*K3504</f>
        <v>3520</v>
      </c>
      <c r="M3504" s="23" t="n">
        <v>2500</v>
      </c>
      <c r="N3504" s="24" t="n">
        <f aca="false">L3504-M3504</f>
        <v>1020</v>
      </c>
      <c r="O3504" s="25" t="n">
        <f aca="false">IF(L3504&gt;=M3504,1,0)</f>
        <v>1</v>
      </c>
      <c r="P3504" s="26" t="n">
        <v>0.7559</v>
      </c>
      <c r="Q3504" s="26" t="n">
        <v>0.1379</v>
      </c>
      <c r="R3504" s="25" t="n">
        <v>81</v>
      </c>
      <c r="S3504" s="21" t="n">
        <v>10</v>
      </c>
    </row>
    <row r="3505" customFormat="false" ht="15" hidden="false" customHeight="true" outlineLevel="0" collapsed="false">
      <c r="A3505" s="19" t="n">
        <v>46140</v>
      </c>
      <c r="B3505" s="1" t="s">
        <v>497</v>
      </c>
      <c r="C3505" s="1" t="s">
        <v>138</v>
      </c>
      <c r="D3505" s="1" t="n">
        <v>8</v>
      </c>
      <c r="E3505" s="1" t="s">
        <v>13</v>
      </c>
      <c r="F3505" s="1" t="s">
        <v>472</v>
      </c>
      <c r="G3505" s="1" t="s">
        <v>149</v>
      </c>
      <c r="H3505" s="20" t="n">
        <v>1730</v>
      </c>
      <c r="I3505" s="21" t="n">
        <v>21.71</v>
      </c>
      <c r="J3505" s="20" t="n">
        <f aca="false">H3505*I3505</f>
        <v>37558.3</v>
      </c>
      <c r="K3505" s="22" t="n">
        <v>1.5</v>
      </c>
      <c r="L3505" s="23" t="n">
        <f aca="false">H3505*K3505</f>
        <v>2595</v>
      </c>
      <c r="M3505" s="23" t="n">
        <v>2500</v>
      </c>
      <c r="N3505" s="24" t="n">
        <f aca="false">L3505-M3505</f>
        <v>95</v>
      </c>
      <c r="O3505" s="25" t="n">
        <f aca="false">IF(L3505&gt;=M3505,1,0)</f>
        <v>1</v>
      </c>
      <c r="P3505" s="26" t="n">
        <v>0.7995</v>
      </c>
      <c r="Q3505" s="26" t="n">
        <v>0.1258</v>
      </c>
      <c r="R3505" s="25" t="n">
        <v>76</v>
      </c>
      <c r="S3505" s="21" t="n">
        <v>10</v>
      </c>
    </row>
    <row r="3506" customFormat="false" ht="15" hidden="false" customHeight="true" outlineLevel="0" collapsed="false">
      <c r="A3506" s="19" t="n">
        <v>46140</v>
      </c>
      <c r="B3506" s="1" t="s">
        <v>497</v>
      </c>
      <c r="C3506" s="1" t="s">
        <v>138</v>
      </c>
      <c r="D3506" s="1" t="n">
        <v>9</v>
      </c>
      <c r="E3506" s="1" t="s">
        <v>16</v>
      </c>
      <c r="F3506" s="1" t="s">
        <v>502</v>
      </c>
      <c r="G3506" s="1" t="s">
        <v>508</v>
      </c>
      <c r="H3506" s="20" t="n">
        <v>1580</v>
      </c>
      <c r="I3506" s="21" t="n">
        <v>18.56</v>
      </c>
      <c r="J3506" s="20" t="n">
        <f aca="false">H3506*I3506</f>
        <v>29324.8</v>
      </c>
      <c r="K3506" s="22" t="n">
        <v>1.48</v>
      </c>
      <c r="L3506" s="23" t="n">
        <f aca="false">H3506*K3506</f>
        <v>2338.4</v>
      </c>
      <c r="M3506" s="23" t="n">
        <v>2500</v>
      </c>
      <c r="N3506" s="24" t="n">
        <f aca="false">L3506-M3506</f>
        <v>-161.6</v>
      </c>
      <c r="O3506" s="25" t="n">
        <f aca="false">IF(L3506&gt;=M3506,1,0)</f>
        <v>0</v>
      </c>
      <c r="P3506" s="26" t="n">
        <v>0.7135</v>
      </c>
      <c r="Q3506" s="26" t="n">
        <v>0.1333</v>
      </c>
      <c r="R3506" s="25" t="n">
        <v>72</v>
      </c>
      <c r="S3506" s="21" t="n">
        <v>10</v>
      </c>
    </row>
    <row r="3507" customFormat="false" ht="15" hidden="false" customHeight="true" outlineLevel="0" collapsed="false">
      <c r="A3507" s="19" t="n">
        <v>46140</v>
      </c>
      <c r="B3507" s="1" t="s">
        <v>497</v>
      </c>
      <c r="C3507" s="1" t="s">
        <v>138</v>
      </c>
      <c r="D3507" s="1" t="n">
        <v>10</v>
      </c>
      <c r="E3507" s="1" t="s">
        <v>16</v>
      </c>
      <c r="F3507" s="1" t="s">
        <v>502</v>
      </c>
      <c r="G3507" s="1" t="s">
        <v>508</v>
      </c>
      <c r="H3507" s="20" t="n">
        <v>1900</v>
      </c>
      <c r="I3507" s="21" t="n">
        <v>18.56</v>
      </c>
      <c r="J3507" s="20" t="n">
        <f aca="false">H3507*I3507</f>
        <v>35264</v>
      </c>
      <c r="K3507" s="22" t="n">
        <v>1.48</v>
      </c>
      <c r="L3507" s="23" t="n">
        <f aca="false">H3507*K3507</f>
        <v>2812</v>
      </c>
      <c r="M3507" s="23" t="n">
        <v>2500</v>
      </c>
      <c r="N3507" s="24" t="n">
        <f aca="false">L3507-M3507</f>
        <v>312</v>
      </c>
      <c r="O3507" s="25" t="n">
        <f aca="false">IF(L3507&gt;=M3507,1,0)</f>
        <v>1</v>
      </c>
      <c r="P3507" s="26" t="n">
        <v>0.7826</v>
      </c>
      <c r="Q3507" s="26" t="n">
        <v>0.1489</v>
      </c>
      <c r="R3507" s="25" t="n">
        <v>75</v>
      </c>
      <c r="S3507" s="21" t="n">
        <v>10</v>
      </c>
    </row>
    <row r="3508" customFormat="false" ht="15" hidden="false" customHeight="true" outlineLevel="0" collapsed="false">
      <c r="A3508" s="19" t="n">
        <v>46140</v>
      </c>
      <c r="B3508" s="1" t="s">
        <v>497</v>
      </c>
      <c r="C3508" s="1" t="s">
        <v>138</v>
      </c>
      <c r="D3508" s="1" t="n">
        <v>11</v>
      </c>
      <c r="E3508" s="1" t="s">
        <v>10</v>
      </c>
      <c r="F3508" s="1" t="s">
        <v>569</v>
      </c>
      <c r="G3508" s="1" t="s">
        <v>570</v>
      </c>
      <c r="H3508" s="20" t="n">
        <v>1350</v>
      </c>
      <c r="I3508" s="21" t="n">
        <v>18.8</v>
      </c>
      <c r="J3508" s="20" t="n">
        <f aca="false">H3508*I3508</f>
        <v>25380</v>
      </c>
      <c r="K3508" s="22" t="n">
        <v>2.35</v>
      </c>
      <c r="L3508" s="23" t="n">
        <f aca="false">H3508*K3508</f>
        <v>3172.5</v>
      </c>
      <c r="M3508" s="23" t="n">
        <v>2500</v>
      </c>
      <c r="N3508" s="24" t="n">
        <f aca="false">L3508-M3508</f>
        <v>672.5</v>
      </c>
      <c r="O3508" s="25" t="n">
        <f aca="false">IF(L3508&gt;=M3508,1,0)</f>
        <v>1</v>
      </c>
      <c r="P3508" s="26" t="n">
        <v>0.5992</v>
      </c>
      <c r="Q3508" s="26" t="n">
        <v>0.1341</v>
      </c>
      <c r="R3508" s="25" t="n">
        <v>74</v>
      </c>
      <c r="S3508" s="21" t="n">
        <v>10</v>
      </c>
    </row>
    <row r="3509" customFormat="false" ht="15" hidden="false" customHeight="true" outlineLevel="0" collapsed="false">
      <c r="A3509" s="19" t="n">
        <v>46140</v>
      </c>
      <c r="B3509" s="1" t="s">
        <v>497</v>
      </c>
      <c r="C3509" s="1" t="s">
        <v>138</v>
      </c>
      <c r="D3509" s="1" t="n">
        <v>12</v>
      </c>
      <c r="E3509" s="1" t="s">
        <v>10</v>
      </c>
      <c r="F3509" s="1" t="s">
        <v>571</v>
      </c>
      <c r="G3509" s="1" t="s">
        <v>572</v>
      </c>
      <c r="H3509" s="20" t="n">
        <v>1500</v>
      </c>
      <c r="I3509" s="21" t="n">
        <v>16.23</v>
      </c>
      <c r="J3509" s="20" t="n">
        <f aca="false">H3509*I3509</f>
        <v>24345</v>
      </c>
      <c r="K3509" s="22" t="n">
        <v>1.45</v>
      </c>
      <c r="L3509" s="23" t="n">
        <f aca="false">H3509*K3509</f>
        <v>2175</v>
      </c>
      <c r="M3509" s="23" t="n">
        <v>2500</v>
      </c>
      <c r="N3509" s="24" t="n">
        <f aca="false">L3509-M3509</f>
        <v>-325</v>
      </c>
      <c r="O3509" s="25" t="n">
        <f aca="false">IF(L3509&gt;=M3509,1,0)</f>
        <v>0</v>
      </c>
      <c r="P3509" s="26" t="n">
        <v>0.5072</v>
      </c>
      <c r="Q3509" s="26" t="n">
        <v>0.1079</v>
      </c>
      <c r="R3509" s="25" t="n">
        <v>75</v>
      </c>
      <c r="S3509" s="21" t="n">
        <v>10</v>
      </c>
    </row>
    <row r="3510" customFormat="false" ht="15" hidden="false" customHeight="true" outlineLevel="0" collapsed="false">
      <c r="A3510" s="19" t="n">
        <v>46140</v>
      </c>
      <c r="B3510" s="1" t="s">
        <v>497</v>
      </c>
      <c r="C3510" s="1" t="s">
        <v>138</v>
      </c>
      <c r="D3510" s="1" t="n">
        <v>13</v>
      </c>
      <c r="E3510" s="1" t="s">
        <v>16</v>
      </c>
      <c r="F3510" s="1" t="s">
        <v>574</v>
      </c>
      <c r="G3510" s="1" t="s">
        <v>161</v>
      </c>
      <c r="H3510" s="20" t="n">
        <v>800</v>
      </c>
      <c r="I3510" s="21" t="n">
        <v>22.05</v>
      </c>
      <c r="J3510" s="20" t="n">
        <f aca="false">H3510*I3510</f>
        <v>17640</v>
      </c>
      <c r="K3510" s="22" t="n">
        <v>1.83</v>
      </c>
      <c r="L3510" s="23" t="n">
        <f aca="false">H3510*K3510</f>
        <v>1464</v>
      </c>
      <c r="M3510" s="23" t="n">
        <v>2500</v>
      </c>
      <c r="N3510" s="24" t="n">
        <f aca="false">L3510-M3510</f>
        <v>-1036</v>
      </c>
      <c r="O3510" s="25" t="n">
        <f aca="false">IF(L3510&gt;=M3510,1,0)</f>
        <v>0</v>
      </c>
      <c r="P3510" s="26" t="n">
        <v>0.3941</v>
      </c>
      <c r="Q3510" s="26" t="n">
        <v>0.119</v>
      </c>
      <c r="R3510" s="25" t="n">
        <v>74</v>
      </c>
      <c r="S3510" s="21" t="n">
        <v>10</v>
      </c>
    </row>
    <row r="3511" customFormat="false" ht="15" hidden="false" customHeight="true" outlineLevel="0" collapsed="false">
      <c r="A3511" s="19" t="n">
        <v>46140</v>
      </c>
      <c r="B3511" s="1" t="s">
        <v>497</v>
      </c>
      <c r="C3511" s="1" t="s">
        <v>138</v>
      </c>
      <c r="D3511" s="1" t="n">
        <v>14</v>
      </c>
      <c r="E3511" s="1" t="s">
        <v>16</v>
      </c>
      <c r="F3511" s="1" t="s">
        <v>302</v>
      </c>
      <c r="G3511" s="1" t="s">
        <v>316</v>
      </c>
      <c r="H3511" s="20" t="n">
        <v>1800</v>
      </c>
      <c r="I3511" s="21" t="n">
        <v>17.95</v>
      </c>
      <c r="J3511" s="20" t="n">
        <f aca="false">H3511*I3511</f>
        <v>32310</v>
      </c>
      <c r="K3511" s="22" t="n">
        <v>1.83</v>
      </c>
      <c r="L3511" s="23" t="n">
        <f aca="false">H3511*K3511</f>
        <v>3294</v>
      </c>
      <c r="M3511" s="23" t="n">
        <v>2500</v>
      </c>
      <c r="N3511" s="24" t="n">
        <f aca="false">L3511-M3511</f>
        <v>794</v>
      </c>
      <c r="O3511" s="25" t="n">
        <f aca="false">IF(L3511&gt;=M3511,1,0)</f>
        <v>1</v>
      </c>
      <c r="P3511" s="26" t="n">
        <v>0.7397</v>
      </c>
      <c r="Q3511" s="26" t="n">
        <v>0.1375</v>
      </c>
      <c r="R3511" s="25" t="n">
        <v>73</v>
      </c>
      <c r="S3511" s="21" t="n">
        <v>10</v>
      </c>
    </row>
    <row r="3512" customFormat="false" ht="15" hidden="false" customHeight="true" outlineLevel="0" collapsed="false">
      <c r="A3512" s="19" t="n">
        <v>46140</v>
      </c>
      <c r="B3512" s="1" t="s">
        <v>497</v>
      </c>
      <c r="C3512" s="1" t="s">
        <v>138</v>
      </c>
      <c r="D3512" s="1" t="n">
        <v>15</v>
      </c>
      <c r="E3512" s="1" t="s">
        <v>16</v>
      </c>
      <c r="F3512" s="1" t="s">
        <v>302</v>
      </c>
      <c r="G3512" s="1" t="s">
        <v>316</v>
      </c>
      <c r="H3512" s="20" t="n">
        <v>1900</v>
      </c>
      <c r="I3512" s="21" t="n">
        <v>17.95</v>
      </c>
      <c r="J3512" s="20" t="n">
        <f aca="false">H3512*I3512</f>
        <v>34105</v>
      </c>
      <c r="K3512" s="22" t="n">
        <v>1.83</v>
      </c>
      <c r="L3512" s="23" t="n">
        <f aca="false">H3512*K3512</f>
        <v>3477</v>
      </c>
      <c r="M3512" s="23" t="n">
        <v>2500</v>
      </c>
      <c r="N3512" s="24" t="n">
        <f aca="false">L3512-M3512</f>
        <v>977</v>
      </c>
      <c r="O3512" s="25" t="n">
        <f aca="false">IF(L3512&gt;=M3512,1,0)</f>
        <v>1</v>
      </c>
      <c r="P3512" s="26" t="n">
        <v>0.7499</v>
      </c>
      <c r="Q3512" s="26" t="n">
        <v>0.1605</v>
      </c>
      <c r="R3512" s="25" t="n">
        <v>74</v>
      </c>
      <c r="S3512" s="21" t="n">
        <v>10</v>
      </c>
    </row>
    <row r="3513" customFormat="false" ht="15" hidden="false" customHeight="true" outlineLevel="0" collapsed="false">
      <c r="A3513" s="19" t="n">
        <v>46140</v>
      </c>
      <c r="B3513" s="1" t="s">
        <v>497</v>
      </c>
      <c r="C3513" s="1" t="s">
        <v>138</v>
      </c>
      <c r="D3513" s="1" t="n">
        <v>16</v>
      </c>
      <c r="E3513" s="1" t="s">
        <v>10</v>
      </c>
      <c r="F3513" s="1" t="s">
        <v>571</v>
      </c>
      <c r="G3513" s="1" t="s">
        <v>572</v>
      </c>
      <c r="H3513" s="20" t="n">
        <v>1550</v>
      </c>
      <c r="I3513" s="21" t="n">
        <v>16.23</v>
      </c>
      <c r="J3513" s="20" t="n">
        <f aca="false">H3513*I3513</f>
        <v>25156.5</v>
      </c>
      <c r="K3513" s="22" t="n">
        <v>1.45</v>
      </c>
      <c r="L3513" s="23" t="n">
        <f aca="false">H3513*K3513</f>
        <v>2247.5</v>
      </c>
      <c r="M3513" s="23" t="n">
        <v>2500</v>
      </c>
      <c r="N3513" s="24" t="n">
        <f aca="false">L3513-M3513</f>
        <v>-252.5</v>
      </c>
      <c r="O3513" s="25" t="n">
        <f aca="false">IF(L3513&gt;=M3513,1,0)</f>
        <v>0</v>
      </c>
      <c r="P3513" s="26" t="n">
        <v>0.5743</v>
      </c>
      <c r="Q3513" s="26" t="n">
        <v>0.1658</v>
      </c>
      <c r="R3513" s="25" t="n">
        <v>72</v>
      </c>
      <c r="S3513" s="21" t="n">
        <v>10</v>
      </c>
    </row>
    <row r="3514" customFormat="false" ht="15" hidden="false" customHeight="true" outlineLevel="0" collapsed="false">
      <c r="A3514" s="19" t="n">
        <v>46140</v>
      </c>
      <c r="B3514" s="1" t="s">
        <v>497</v>
      </c>
      <c r="C3514" s="1" t="s">
        <v>164</v>
      </c>
      <c r="D3514" s="1" t="n">
        <v>17</v>
      </c>
      <c r="E3514" s="1" t="s">
        <v>152</v>
      </c>
      <c r="F3514" s="1" t="s">
        <v>503</v>
      </c>
      <c r="G3514" s="1" t="s">
        <v>504</v>
      </c>
      <c r="H3514" s="20" t="n">
        <v>1500</v>
      </c>
      <c r="I3514" s="21" t="n">
        <v>22.51</v>
      </c>
      <c r="J3514" s="20" t="n">
        <f aca="false">H3514*I3514</f>
        <v>33765</v>
      </c>
      <c r="K3514" s="22" t="n">
        <v>1.5</v>
      </c>
      <c r="L3514" s="23" t="n">
        <f aca="false">H3514*K3514</f>
        <v>2250</v>
      </c>
      <c r="M3514" s="23" t="n">
        <v>2500</v>
      </c>
      <c r="N3514" s="24" t="n">
        <f aca="false">L3514-M3514</f>
        <v>-250</v>
      </c>
      <c r="O3514" s="25" t="n">
        <f aca="false">IF(L3514&gt;=M3514,1,0)</f>
        <v>0</v>
      </c>
      <c r="P3514" s="26" t="n">
        <v>0.7034</v>
      </c>
      <c r="Q3514" s="26" t="n">
        <v>0.0824</v>
      </c>
      <c r="R3514" s="25" t="n">
        <v>82</v>
      </c>
      <c r="S3514" s="21" t="n">
        <v>10</v>
      </c>
    </row>
    <row r="3515" customFormat="false" ht="15" hidden="false" customHeight="true" outlineLevel="0" collapsed="false">
      <c r="A3515" s="19" t="n">
        <v>46140</v>
      </c>
      <c r="B3515" s="1" t="s">
        <v>497</v>
      </c>
      <c r="C3515" s="1" t="s">
        <v>164</v>
      </c>
      <c r="D3515" s="1" t="n">
        <v>18</v>
      </c>
      <c r="E3515" s="1" t="s">
        <v>522</v>
      </c>
      <c r="F3515" s="1" t="s">
        <v>523</v>
      </c>
      <c r="G3515" s="1" t="s">
        <v>527</v>
      </c>
      <c r="H3515" s="20" t="n">
        <v>2700</v>
      </c>
      <c r="I3515" s="21" t="n">
        <v>13.28</v>
      </c>
      <c r="J3515" s="20" t="n">
        <f aca="false">H3515*I3515</f>
        <v>35856</v>
      </c>
      <c r="K3515" s="22" t="n">
        <v>0.95</v>
      </c>
      <c r="L3515" s="23" t="n">
        <f aca="false">H3515*K3515</f>
        <v>2565</v>
      </c>
      <c r="M3515" s="23" t="n">
        <v>2500</v>
      </c>
      <c r="N3515" s="24" t="n">
        <f aca="false">L3515-M3515</f>
        <v>65</v>
      </c>
      <c r="O3515" s="25" t="n">
        <f aca="false">IF(L3515&gt;=M3515,1,0)</f>
        <v>1</v>
      </c>
      <c r="P3515" s="26" t="n">
        <v>0.7396</v>
      </c>
      <c r="Q3515" s="26" t="n">
        <v>0.1336</v>
      </c>
      <c r="R3515" s="25" t="n">
        <v>81</v>
      </c>
      <c r="S3515" s="21" t="n">
        <v>10</v>
      </c>
    </row>
    <row r="3516" customFormat="false" ht="15" hidden="false" customHeight="true" outlineLevel="0" collapsed="false">
      <c r="A3516" s="19" t="n">
        <v>46140</v>
      </c>
      <c r="B3516" s="1" t="s">
        <v>497</v>
      </c>
      <c r="C3516" s="1" t="s">
        <v>164</v>
      </c>
      <c r="D3516" s="1" t="n">
        <v>19</v>
      </c>
      <c r="E3516" s="1" t="s">
        <v>16</v>
      </c>
      <c r="F3516" s="1" t="s">
        <v>574</v>
      </c>
      <c r="G3516" s="1" t="s">
        <v>563</v>
      </c>
      <c r="H3516" s="20" t="n">
        <v>1400</v>
      </c>
      <c r="I3516" s="21" t="n">
        <v>19.6</v>
      </c>
      <c r="J3516" s="20" t="n">
        <f aca="false">H3516*I3516</f>
        <v>27440</v>
      </c>
      <c r="K3516" s="22" t="n">
        <v>1.5</v>
      </c>
      <c r="L3516" s="23" t="n">
        <f aca="false">H3516*K3516</f>
        <v>2100</v>
      </c>
      <c r="M3516" s="23" t="n">
        <v>2500</v>
      </c>
      <c r="N3516" s="24" t="n">
        <f aca="false">L3516-M3516</f>
        <v>-400</v>
      </c>
      <c r="O3516" s="25" t="n">
        <f aca="false">IF(L3516&gt;=M3516,1,0)</f>
        <v>0</v>
      </c>
      <c r="P3516" s="26" t="n">
        <v>0.5293</v>
      </c>
      <c r="Q3516" s="26" t="n">
        <v>0.1312</v>
      </c>
      <c r="R3516" s="25" t="n">
        <v>78</v>
      </c>
      <c r="S3516" s="21" t="n">
        <v>10</v>
      </c>
    </row>
    <row r="3517" customFormat="false" ht="15" hidden="false" customHeight="true" outlineLevel="0" collapsed="false">
      <c r="A3517" s="19" t="n">
        <v>46140</v>
      </c>
      <c r="B3517" s="1" t="s">
        <v>497</v>
      </c>
      <c r="C3517" s="1" t="s">
        <v>164</v>
      </c>
      <c r="D3517" s="1" t="n">
        <v>20</v>
      </c>
      <c r="E3517" s="1" t="s">
        <v>461</v>
      </c>
      <c r="F3517" s="1" t="s">
        <v>562</v>
      </c>
      <c r="G3517" s="1" t="s">
        <v>563</v>
      </c>
      <c r="H3517" s="20" t="n">
        <v>1500</v>
      </c>
      <c r="I3517" s="21" t="n">
        <v>19.62</v>
      </c>
      <c r="J3517" s="20" t="n">
        <f aca="false">H3517*I3517</f>
        <v>29430</v>
      </c>
      <c r="K3517" s="22" t="n">
        <v>1.5</v>
      </c>
      <c r="L3517" s="23" t="n">
        <f aca="false">H3517*K3517</f>
        <v>2250</v>
      </c>
      <c r="M3517" s="23" t="n">
        <v>2500</v>
      </c>
      <c r="N3517" s="24" t="n">
        <f aca="false">L3517-M3517</f>
        <v>-250</v>
      </c>
      <c r="O3517" s="25" t="n">
        <f aca="false">IF(L3517&gt;=M3517,1,0)</f>
        <v>0</v>
      </c>
      <c r="P3517" s="26" t="n">
        <v>0.6719</v>
      </c>
      <c r="Q3517" s="26" t="n">
        <v>0.078</v>
      </c>
      <c r="R3517" s="25" t="n">
        <v>76</v>
      </c>
      <c r="S3517" s="21" t="n">
        <v>10</v>
      </c>
    </row>
    <row r="3518" customFormat="false" ht="15" hidden="false" customHeight="true" outlineLevel="0" collapsed="false">
      <c r="A3518" s="19" t="n">
        <v>46140</v>
      </c>
      <c r="B3518" s="1" t="s">
        <v>497</v>
      </c>
      <c r="C3518" s="1" t="s">
        <v>164</v>
      </c>
      <c r="D3518" s="1" t="n">
        <v>21</v>
      </c>
      <c r="E3518" s="1" t="s">
        <v>10</v>
      </c>
      <c r="F3518" s="1" t="s">
        <v>565</v>
      </c>
      <c r="G3518" s="1" t="s">
        <v>573</v>
      </c>
      <c r="H3518" s="20" t="n">
        <v>900</v>
      </c>
      <c r="I3518" s="21" t="n">
        <v>26.74</v>
      </c>
      <c r="J3518" s="20" t="n">
        <f aca="false">H3518*I3518</f>
        <v>24066</v>
      </c>
      <c r="K3518" s="22" t="n">
        <v>2.25</v>
      </c>
      <c r="L3518" s="23" t="n">
        <f aca="false">H3518*K3518</f>
        <v>2025</v>
      </c>
      <c r="M3518" s="23" t="n">
        <v>2500</v>
      </c>
      <c r="N3518" s="24" t="n">
        <f aca="false">L3518-M3518</f>
        <v>-475</v>
      </c>
      <c r="O3518" s="25" t="n">
        <f aca="false">IF(L3518&gt;=M3518,1,0)</f>
        <v>0</v>
      </c>
      <c r="P3518" s="26" t="n">
        <v>0.5579</v>
      </c>
      <c r="Q3518" s="26" t="n">
        <v>0.1891</v>
      </c>
      <c r="R3518" s="25" t="n">
        <v>73</v>
      </c>
      <c r="S3518" s="21" t="n">
        <v>10</v>
      </c>
    </row>
    <row r="3519" customFormat="false" ht="15" hidden="false" customHeight="true" outlineLevel="0" collapsed="false">
      <c r="A3519" s="19" t="n">
        <v>46140</v>
      </c>
      <c r="B3519" s="1" t="s">
        <v>497</v>
      </c>
      <c r="C3519" s="1" t="s">
        <v>164</v>
      </c>
      <c r="D3519" s="1" t="n">
        <v>22</v>
      </c>
      <c r="E3519" s="1" t="s">
        <v>181</v>
      </c>
      <c r="F3519" s="1" t="s">
        <v>556</v>
      </c>
      <c r="G3519" s="1" t="s">
        <v>564</v>
      </c>
      <c r="H3519" s="20" t="n">
        <v>1550</v>
      </c>
      <c r="I3519" s="21" t="n">
        <v>20.54</v>
      </c>
      <c r="J3519" s="20" t="n">
        <f aca="false">H3519*I3519</f>
        <v>31837</v>
      </c>
      <c r="K3519" s="22" t="n">
        <v>1.46</v>
      </c>
      <c r="L3519" s="23" t="n">
        <f aca="false">H3519*K3519</f>
        <v>2263</v>
      </c>
      <c r="M3519" s="23" t="n">
        <v>2500</v>
      </c>
      <c r="N3519" s="24" t="n">
        <f aca="false">L3519-M3519</f>
        <v>-237</v>
      </c>
      <c r="O3519" s="25" t="n">
        <f aca="false">IF(L3519&gt;=M3519,1,0)</f>
        <v>0</v>
      </c>
      <c r="P3519" s="26" t="n">
        <v>0.6803</v>
      </c>
      <c r="Q3519" s="26" t="n">
        <v>0.0716</v>
      </c>
      <c r="R3519" s="25" t="n">
        <v>79</v>
      </c>
      <c r="S3519" s="21" t="n">
        <v>10</v>
      </c>
    </row>
    <row r="3520" customFormat="false" ht="15" hidden="false" customHeight="true" outlineLevel="0" collapsed="false">
      <c r="A3520" s="19" t="n">
        <v>46140</v>
      </c>
      <c r="B3520" s="1" t="s">
        <v>497</v>
      </c>
      <c r="C3520" s="1" t="s">
        <v>164</v>
      </c>
      <c r="D3520" s="1" t="n">
        <v>23</v>
      </c>
      <c r="E3520" s="1" t="s">
        <v>22</v>
      </c>
      <c r="F3520" s="1" t="s">
        <v>308</v>
      </c>
      <c r="G3520" s="1" t="s">
        <v>375</v>
      </c>
      <c r="H3520" s="20" t="n">
        <v>1600</v>
      </c>
      <c r="I3520" s="21" t="n">
        <v>22.23</v>
      </c>
      <c r="J3520" s="20" t="n">
        <f aca="false">H3520*I3520</f>
        <v>35568</v>
      </c>
      <c r="K3520" s="22" t="n">
        <v>1.12</v>
      </c>
      <c r="L3520" s="23" t="n">
        <f aca="false">H3520*K3520</f>
        <v>1792</v>
      </c>
      <c r="M3520" s="23" t="n">
        <v>2500</v>
      </c>
      <c r="N3520" s="24" t="n">
        <f aca="false">L3520-M3520</f>
        <v>-708</v>
      </c>
      <c r="O3520" s="25" t="n">
        <f aca="false">IF(L3520&gt;=M3520,1,0)</f>
        <v>0</v>
      </c>
      <c r="P3520" s="26" t="n">
        <v>0.7485</v>
      </c>
      <c r="Q3520" s="26" t="n">
        <v>0.0798</v>
      </c>
      <c r="R3520" s="25" t="n">
        <v>80</v>
      </c>
      <c r="S3520" s="21" t="n">
        <v>10</v>
      </c>
    </row>
    <row r="3521" customFormat="false" ht="15" hidden="false" customHeight="true" outlineLevel="0" collapsed="false">
      <c r="A3521" s="19" t="n">
        <v>46140</v>
      </c>
      <c r="B3521" s="1" t="s">
        <v>497</v>
      </c>
      <c r="C3521" s="1" t="s">
        <v>164</v>
      </c>
      <c r="D3521" s="1" t="n">
        <v>24</v>
      </c>
      <c r="E3521" s="1" t="s">
        <v>16</v>
      </c>
      <c r="F3521" s="1" t="s">
        <v>574</v>
      </c>
      <c r="G3521" s="1" t="s">
        <v>575</v>
      </c>
      <c r="H3521" s="20" t="n">
        <v>700</v>
      </c>
      <c r="I3521" s="21" t="n">
        <v>25.7</v>
      </c>
      <c r="J3521" s="20" t="n">
        <f aca="false">H3521*I3521</f>
        <v>17990</v>
      </c>
      <c r="K3521" s="22" t="n">
        <v>1.85</v>
      </c>
      <c r="L3521" s="23" t="n">
        <f aca="false">H3521*K3521</f>
        <v>1295</v>
      </c>
      <c r="M3521" s="23" t="n">
        <v>2500</v>
      </c>
      <c r="N3521" s="24" t="n">
        <f aca="false">L3521-M3521</f>
        <v>-1205</v>
      </c>
      <c r="O3521" s="25" t="n">
        <f aca="false">IF(L3521&gt;=M3521,1,0)</f>
        <v>0</v>
      </c>
      <c r="P3521" s="26" t="n">
        <v>0.3748</v>
      </c>
      <c r="Q3521" s="26" t="n">
        <v>0.1748</v>
      </c>
      <c r="R3521" s="25" t="n">
        <v>80</v>
      </c>
      <c r="S3521" s="21" t="n">
        <v>10</v>
      </c>
    </row>
    <row r="3522" customFormat="false" ht="15" hidden="false" customHeight="true" outlineLevel="0" collapsed="false">
      <c r="A3522" s="19" t="n">
        <v>46140</v>
      </c>
      <c r="B3522" s="1" t="s">
        <v>497</v>
      </c>
      <c r="C3522" s="1" t="s">
        <v>164</v>
      </c>
      <c r="D3522" s="1" t="n">
        <v>25</v>
      </c>
      <c r="E3522" s="1" t="s">
        <v>16</v>
      </c>
      <c r="F3522" s="1" t="s">
        <v>229</v>
      </c>
      <c r="G3522" s="1" t="s">
        <v>518</v>
      </c>
      <c r="H3522" s="20" t="n">
        <v>950</v>
      </c>
      <c r="I3522" s="21" t="n">
        <v>38.07</v>
      </c>
      <c r="J3522" s="20" t="n">
        <f aca="false">H3522*I3522</f>
        <v>36166.5</v>
      </c>
      <c r="K3522" s="22" t="n">
        <v>3.5</v>
      </c>
      <c r="L3522" s="23" t="n">
        <f aca="false">H3522*K3522</f>
        <v>3325</v>
      </c>
      <c r="M3522" s="23" t="n">
        <v>2500</v>
      </c>
      <c r="N3522" s="24" t="n">
        <f aca="false">L3522-M3522</f>
        <v>825</v>
      </c>
      <c r="O3522" s="25" t="n">
        <f aca="false">IF(L3522&gt;=M3522,1,0)</f>
        <v>1</v>
      </c>
      <c r="P3522" s="26" t="n">
        <v>0.6796</v>
      </c>
      <c r="Q3522" s="26" t="n">
        <v>0.09</v>
      </c>
      <c r="R3522" s="25" t="n">
        <v>86</v>
      </c>
      <c r="S3522" s="21" t="n">
        <v>10</v>
      </c>
    </row>
    <row r="3523" customFormat="false" ht="15" hidden="false" customHeight="true" outlineLevel="0" collapsed="false">
      <c r="A3523" s="19" t="n">
        <v>46140</v>
      </c>
      <c r="B3523" s="1" t="s">
        <v>497</v>
      </c>
      <c r="C3523" s="1" t="s">
        <v>164</v>
      </c>
      <c r="D3523" s="1" t="n">
        <v>26</v>
      </c>
      <c r="E3523" s="1" t="s">
        <v>10</v>
      </c>
      <c r="F3523" s="1" t="s">
        <v>565</v>
      </c>
      <c r="G3523" s="1" t="s">
        <v>573</v>
      </c>
      <c r="H3523" s="20" t="n">
        <v>1050</v>
      </c>
      <c r="I3523" s="21" t="n">
        <v>26.74</v>
      </c>
      <c r="J3523" s="20" t="n">
        <f aca="false">H3523*I3523</f>
        <v>28077</v>
      </c>
      <c r="K3523" s="22" t="n">
        <v>2.25</v>
      </c>
      <c r="L3523" s="23" t="n">
        <f aca="false">H3523*K3523</f>
        <v>2362.5</v>
      </c>
      <c r="M3523" s="23" t="n">
        <v>2500</v>
      </c>
      <c r="N3523" s="24" t="n">
        <f aca="false">L3523-M3523</f>
        <v>-137.5</v>
      </c>
      <c r="O3523" s="25" t="n">
        <f aca="false">IF(L3523&gt;=M3523,1,0)</f>
        <v>0</v>
      </c>
      <c r="P3523" s="26" t="n">
        <v>0.6367</v>
      </c>
      <c r="Q3523" s="26" t="n">
        <v>0.0993</v>
      </c>
      <c r="R3523" s="25" t="n">
        <v>81</v>
      </c>
      <c r="S3523" s="21" t="n">
        <v>10</v>
      </c>
    </row>
    <row r="3524" customFormat="false" ht="15" hidden="false" customHeight="true" outlineLevel="0" collapsed="false">
      <c r="A3524" s="19" t="n">
        <v>46140</v>
      </c>
      <c r="B3524" s="1" t="s">
        <v>497</v>
      </c>
      <c r="C3524" s="1" t="s">
        <v>164</v>
      </c>
      <c r="D3524" s="1" t="n">
        <v>27</v>
      </c>
      <c r="E3524" s="1" t="s">
        <v>176</v>
      </c>
      <c r="F3524" s="1" t="s">
        <v>580</v>
      </c>
      <c r="G3524" s="1" t="s">
        <v>203</v>
      </c>
      <c r="H3524" s="20" t="n">
        <v>1500</v>
      </c>
      <c r="I3524" s="21" t="n">
        <v>19.33</v>
      </c>
      <c r="J3524" s="20" t="n">
        <f aca="false">H3524*I3524</f>
        <v>28995</v>
      </c>
      <c r="K3524" s="22" t="n">
        <v>1.6</v>
      </c>
      <c r="L3524" s="23" t="n">
        <f aca="false">H3524*K3524</f>
        <v>2400</v>
      </c>
      <c r="M3524" s="23" t="n">
        <v>2500</v>
      </c>
      <c r="N3524" s="24" t="n">
        <f aca="false">L3524-M3524</f>
        <v>-100</v>
      </c>
      <c r="O3524" s="25" t="n">
        <f aca="false">IF(L3524&gt;=M3524,1,0)</f>
        <v>0</v>
      </c>
      <c r="P3524" s="26" t="n">
        <v>0.7278</v>
      </c>
      <c r="Q3524" s="26" t="n">
        <v>0.1561</v>
      </c>
      <c r="R3524" s="25" t="n">
        <v>70</v>
      </c>
      <c r="S3524" s="21" t="n">
        <v>10</v>
      </c>
    </row>
    <row r="3525" customFormat="false" ht="15" hidden="false" customHeight="true" outlineLevel="0" collapsed="false">
      <c r="A3525" s="19" t="n">
        <v>46140</v>
      </c>
      <c r="B3525" s="1" t="s">
        <v>497</v>
      </c>
      <c r="C3525" s="1" t="s">
        <v>164</v>
      </c>
      <c r="D3525" s="1" t="n">
        <v>28</v>
      </c>
      <c r="E3525" s="1" t="s">
        <v>16</v>
      </c>
      <c r="F3525" s="1" t="s">
        <v>502</v>
      </c>
      <c r="G3525" s="1" t="s">
        <v>508</v>
      </c>
      <c r="H3525" s="20" t="n">
        <v>1900</v>
      </c>
      <c r="I3525" s="21" t="n">
        <v>18.56</v>
      </c>
      <c r="J3525" s="20" t="n">
        <f aca="false">H3525*I3525</f>
        <v>35264</v>
      </c>
      <c r="K3525" s="22" t="n">
        <v>1.48</v>
      </c>
      <c r="L3525" s="23" t="n">
        <f aca="false">H3525*K3525</f>
        <v>2812</v>
      </c>
      <c r="M3525" s="23" t="n">
        <v>2500</v>
      </c>
      <c r="N3525" s="24" t="n">
        <f aca="false">L3525-M3525</f>
        <v>312</v>
      </c>
      <c r="O3525" s="25" t="n">
        <f aca="false">IF(L3525&gt;=M3525,1,0)</f>
        <v>1</v>
      </c>
      <c r="P3525" s="26" t="n">
        <v>0.7603</v>
      </c>
      <c r="Q3525" s="26" t="n">
        <v>0.1096</v>
      </c>
      <c r="R3525" s="25" t="n">
        <v>78</v>
      </c>
      <c r="S3525" s="21" t="n">
        <v>10</v>
      </c>
    </row>
    <row r="3526" customFormat="false" ht="15" hidden="false" customHeight="true" outlineLevel="0" collapsed="false">
      <c r="A3526" s="19" t="n">
        <v>46140</v>
      </c>
      <c r="B3526" s="1" t="s">
        <v>497</v>
      </c>
      <c r="C3526" s="1" t="s">
        <v>164</v>
      </c>
      <c r="D3526" s="1" t="n">
        <v>29</v>
      </c>
      <c r="E3526" s="1" t="s">
        <v>176</v>
      </c>
      <c r="F3526" s="1" t="s">
        <v>544</v>
      </c>
      <c r="G3526" s="1" t="s">
        <v>529</v>
      </c>
      <c r="H3526" s="20" t="n">
        <v>1200</v>
      </c>
      <c r="I3526" s="21" t="n">
        <v>20.05</v>
      </c>
      <c r="J3526" s="20" t="n">
        <f aca="false">H3526*I3526</f>
        <v>24060</v>
      </c>
      <c r="K3526" s="22" t="n">
        <v>1.5</v>
      </c>
      <c r="L3526" s="23" t="n">
        <f aca="false">H3526*K3526</f>
        <v>1800</v>
      </c>
      <c r="M3526" s="23" t="n">
        <v>2500</v>
      </c>
      <c r="N3526" s="24" t="n">
        <f aca="false">L3526-M3526</f>
        <v>-700</v>
      </c>
      <c r="O3526" s="25" t="n">
        <f aca="false">IF(L3526&gt;=M3526,1,0)</f>
        <v>0</v>
      </c>
      <c r="P3526" s="26" t="n">
        <v>0.5737</v>
      </c>
      <c r="Q3526" s="26" t="n">
        <v>0.0963</v>
      </c>
      <c r="R3526" s="25" t="n">
        <v>74</v>
      </c>
      <c r="S3526" s="21" t="n">
        <v>10</v>
      </c>
    </row>
    <row r="3527" customFormat="false" ht="15" hidden="false" customHeight="true" outlineLevel="0" collapsed="false">
      <c r="A3527" s="19" t="n">
        <v>46140</v>
      </c>
      <c r="B3527" s="1" t="s">
        <v>497</v>
      </c>
      <c r="C3527" s="1" t="s">
        <v>164</v>
      </c>
      <c r="D3527" s="1" t="n">
        <v>30</v>
      </c>
      <c r="E3527" s="1" t="s">
        <v>522</v>
      </c>
      <c r="F3527" s="1" t="s">
        <v>566</v>
      </c>
      <c r="G3527" s="1" t="s">
        <v>504</v>
      </c>
      <c r="H3527" s="20" t="n">
        <v>1550</v>
      </c>
      <c r="I3527" s="21" t="n">
        <v>13.09</v>
      </c>
      <c r="J3527" s="20" t="n">
        <f aca="false">H3527*I3527</f>
        <v>20289.5</v>
      </c>
      <c r="K3527" s="22" t="n">
        <v>1</v>
      </c>
      <c r="L3527" s="23" t="n">
        <f aca="false">H3527*K3527</f>
        <v>1550</v>
      </c>
      <c r="M3527" s="23" t="n">
        <v>2500</v>
      </c>
      <c r="N3527" s="24" t="n">
        <f aca="false">L3527-M3527</f>
        <v>-950</v>
      </c>
      <c r="O3527" s="25" t="n">
        <f aca="false">IF(L3527&gt;=M3527,1,0)</f>
        <v>0</v>
      </c>
      <c r="P3527" s="26" t="n">
        <v>0.4803</v>
      </c>
      <c r="Q3527" s="26" t="n">
        <v>0.142</v>
      </c>
      <c r="R3527" s="25" t="n">
        <v>76</v>
      </c>
      <c r="S3527" s="21" t="n">
        <v>10</v>
      </c>
    </row>
    <row r="3528" customFormat="false" ht="15" hidden="false" customHeight="true" outlineLevel="0" collapsed="false">
      <c r="A3528" s="19" t="n">
        <v>46140</v>
      </c>
      <c r="B3528" s="1" t="s">
        <v>497</v>
      </c>
      <c r="C3528" s="1" t="s">
        <v>164</v>
      </c>
      <c r="D3528" s="1" t="n">
        <v>31</v>
      </c>
      <c r="E3528" s="1" t="s">
        <v>576</v>
      </c>
      <c r="F3528" s="1" t="s">
        <v>577</v>
      </c>
      <c r="G3528" s="1" t="s">
        <v>578</v>
      </c>
      <c r="H3528" s="20" t="n">
        <v>400</v>
      </c>
      <c r="I3528" s="21" t="n">
        <v>25.82</v>
      </c>
      <c r="J3528" s="20" t="n">
        <f aca="false">H3528*I3528</f>
        <v>10328</v>
      </c>
      <c r="K3528" s="22" t="n">
        <v>1.45</v>
      </c>
      <c r="L3528" s="23" t="n">
        <f aca="false">H3528*K3528</f>
        <v>580</v>
      </c>
      <c r="M3528" s="23" t="n">
        <v>2500</v>
      </c>
      <c r="N3528" s="24" t="n">
        <f aca="false">L3528-M3528</f>
        <v>-1920</v>
      </c>
      <c r="O3528" s="25" t="n">
        <f aca="false">IF(L3528&gt;=M3528,1,0)</f>
        <v>0</v>
      </c>
      <c r="P3528" s="26" t="n">
        <v>0.2491</v>
      </c>
      <c r="Q3528" s="26" t="n">
        <v>0.114</v>
      </c>
      <c r="R3528" s="25" t="n">
        <v>75</v>
      </c>
      <c r="S3528" s="21" t="n">
        <v>10</v>
      </c>
    </row>
    <row r="3529" customFormat="false" ht="15" hidden="false" customHeight="true" outlineLevel="0" collapsed="false">
      <c r="A3529" s="19" t="n">
        <v>46140</v>
      </c>
      <c r="B3529" s="1" t="s">
        <v>497</v>
      </c>
      <c r="C3529" s="1" t="s">
        <v>164</v>
      </c>
      <c r="D3529" s="1" t="n">
        <v>32</v>
      </c>
      <c r="E3529" s="1" t="s">
        <v>10</v>
      </c>
      <c r="F3529" s="1" t="s">
        <v>568</v>
      </c>
      <c r="G3529" s="1" t="s">
        <v>579</v>
      </c>
      <c r="H3529" s="20" t="n">
        <v>650</v>
      </c>
      <c r="I3529" s="21" t="n">
        <v>27.11</v>
      </c>
      <c r="J3529" s="20" t="n">
        <f aca="false">H3529*I3529</f>
        <v>17621.5</v>
      </c>
      <c r="K3529" s="22" t="n">
        <v>2.35</v>
      </c>
      <c r="L3529" s="23" t="n">
        <f aca="false">H3529*K3529</f>
        <v>1527.5</v>
      </c>
      <c r="M3529" s="23" t="n">
        <v>2500</v>
      </c>
      <c r="N3529" s="24" t="n">
        <f aca="false">L3529-M3529</f>
        <v>-972.5</v>
      </c>
      <c r="O3529" s="25" t="n">
        <f aca="false">IF(L3529&gt;=M3529,1,0)</f>
        <v>0</v>
      </c>
      <c r="P3529" s="26" t="n">
        <v>0.4062</v>
      </c>
      <c r="Q3529" s="26" t="n">
        <v>0.306</v>
      </c>
      <c r="R3529" s="25" t="n">
        <v>79</v>
      </c>
      <c r="S3529" s="21" t="n">
        <v>10</v>
      </c>
    </row>
    <row r="3530" customFormat="false" ht="15" hidden="false" customHeight="true" outlineLevel="0" collapsed="false">
      <c r="A3530" s="19" t="n">
        <v>46140</v>
      </c>
      <c r="B3530" s="1" t="s">
        <v>497</v>
      </c>
      <c r="C3530" s="1" t="s">
        <v>190</v>
      </c>
      <c r="D3530" s="1" t="n">
        <v>33</v>
      </c>
      <c r="E3530" s="1" t="s">
        <v>16</v>
      </c>
      <c r="F3530" s="1" t="s">
        <v>300</v>
      </c>
      <c r="G3530" s="1" t="s">
        <v>260</v>
      </c>
      <c r="H3530" s="20" t="n">
        <v>1700</v>
      </c>
      <c r="I3530" s="21" t="n">
        <v>16.66</v>
      </c>
      <c r="J3530" s="20" t="n">
        <f aca="false">H3530*I3530</f>
        <v>28322</v>
      </c>
      <c r="K3530" s="22" t="n">
        <v>1.4</v>
      </c>
      <c r="L3530" s="23" t="n">
        <f aca="false">H3530*K3530</f>
        <v>2380</v>
      </c>
      <c r="M3530" s="23" t="n">
        <v>2500</v>
      </c>
      <c r="N3530" s="24" t="n">
        <f aca="false">L3530-M3530</f>
        <v>-120</v>
      </c>
      <c r="O3530" s="25" t="n">
        <f aca="false">IF(L3530&gt;=M3530,1,0)</f>
        <v>0</v>
      </c>
      <c r="P3530" s="26" t="n">
        <v>0.8252331002331</v>
      </c>
      <c r="Q3530" s="26" t="n">
        <v>0.082122905027933</v>
      </c>
      <c r="R3530" s="25" t="n">
        <v>67</v>
      </c>
      <c r="S3530" s="21" t="n">
        <v>8</v>
      </c>
    </row>
    <row r="3531" customFormat="false" ht="15" hidden="false" customHeight="true" outlineLevel="0" collapsed="false">
      <c r="A3531" s="19" t="n">
        <v>46140</v>
      </c>
      <c r="B3531" s="1" t="s">
        <v>497</v>
      </c>
      <c r="C3531" s="1" t="s">
        <v>190</v>
      </c>
      <c r="D3531" s="1" t="n">
        <v>34</v>
      </c>
      <c r="E3531" s="1" t="s">
        <v>16</v>
      </c>
      <c r="F3531" s="1" t="s">
        <v>300</v>
      </c>
      <c r="G3531" s="1" t="s">
        <v>260</v>
      </c>
      <c r="H3531" s="20" t="n">
        <v>2300</v>
      </c>
      <c r="I3531" s="21" t="n">
        <v>17.42</v>
      </c>
      <c r="J3531" s="20" t="n">
        <f aca="false">H3531*I3531</f>
        <v>40066</v>
      </c>
      <c r="K3531" s="22" t="n">
        <v>1.4</v>
      </c>
      <c r="L3531" s="23" t="n">
        <f aca="false">H3531*K3531</f>
        <v>3220</v>
      </c>
      <c r="M3531" s="23" t="n">
        <v>2500</v>
      </c>
      <c r="N3531" s="24" t="n">
        <f aca="false">L3531-M3531</f>
        <v>720</v>
      </c>
      <c r="O3531" s="25" t="n">
        <f aca="false">IF(L3531&gt;=M3531,1,0)</f>
        <v>1</v>
      </c>
      <c r="P3531" s="26" t="n">
        <v>0.736845977011494</v>
      </c>
      <c r="Q3531" s="26" t="n">
        <v>0.0970641102456561</v>
      </c>
      <c r="R3531" s="25" t="n">
        <v>78</v>
      </c>
      <c r="S3531" s="21" t="n">
        <v>12.75</v>
      </c>
    </row>
    <row r="3532" customFormat="false" ht="15" hidden="false" customHeight="true" outlineLevel="0" collapsed="false">
      <c r="A3532" s="19" t="n">
        <v>46140</v>
      </c>
      <c r="B3532" s="1" t="s">
        <v>497</v>
      </c>
      <c r="C3532" s="1" t="s">
        <v>190</v>
      </c>
      <c r="D3532" s="1" t="n">
        <v>35</v>
      </c>
      <c r="E3532" s="1" t="s">
        <v>16</v>
      </c>
      <c r="F3532" s="1" t="s">
        <v>300</v>
      </c>
      <c r="G3532" s="1" t="s">
        <v>260</v>
      </c>
      <c r="H3532" s="20" t="n">
        <v>2200</v>
      </c>
      <c r="I3532" s="21" t="n">
        <v>17.42</v>
      </c>
      <c r="J3532" s="20" t="n">
        <f aca="false">H3532*I3532</f>
        <v>38324</v>
      </c>
      <c r="K3532" s="22" t="n">
        <v>1.4</v>
      </c>
      <c r="L3532" s="23" t="n">
        <f aca="false">H3532*K3532</f>
        <v>3080</v>
      </c>
      <c r="M3532" s="23" t="n">
        <v>2500</v>
      </c>
      <c r="N3532" s="24" t="n">
        <f aca="false">L3532-M3532</f>
        <v>580</v>
      </c>
      <c r="O3532" s="25" t="n">
        <f aca="false">IF(L3532&gt;=M3532,1,0)</f>
        <v>1</v>
      </c>
      <c r="P3532" s="26" t="n">
        <v>0.906004728132388</v>
      </c>
      <c r="Q3532" s="26" t="n">
        <v>0.0985365853658537</v>
      </c>
      <c r="R3532" s="25" t="n">
        <v>75</v>
      </c>
      <c r="S3532" s="21" t="n">
        <v>10</v>
      </c>
    </row>
    <row r="3533" customFormat="false" ht="15" hidden="false" customHeight="true" outlineLevel="0" collapsed="false">
      <c r="A3533" s="19" t="n">
        <v>46140</v>
      </c>
      <c r="B3533" s="1" t="s">
        <v>497</v>
      </c>
      <c r="C3533" s="1" t="s">
        <v>190</v>
      </c>
      <c r="D3533" s="1" t="n">
        <v>36</v>
      </c>
      <c r="E3533" s="1" t="s">
        <v>16</v>
      </c>
      <c r="F3533" s="1" t="s">
        <v>300</v>
      </c>
      <c r="G3533" s="1" t="s">
        <v>260</v>
      </c>
      <c r="H3533" s="20" t="n">
        <v>2600</v>
      </c>
      <c r="I3533" s="21" t="n">
        <v>17.42</v>
      </c>
      <c r="J3533" s="20" t="n">
        <f aca="false">H3533*I3533</f>
        <v>45292</v>
      </c>
      <c r="K3533" s="22" t="n">
        <v>1.4</v>
      </c>
      <c r="L3533" s="23" t="n">
        <f aca="false">H3533*K3533</f>
        <v>3640</v>
      </c>
      <c r="M3533" s="23" t="n">
        <v>2500</v>
      </c>
      <c r="N3533" s="24" t="n">
        <f aca="false">L3533-M3533</f>
        <v>1140</v>
      </c>
      <c r="O3533" s="25" t="n">
        <f aca="false">IF(L3533&gt;=M3533,1,0)</f>
        <v>1</v>
      </c>
      <c r="P3533" s="26" t="n">
        <v>0.868661296509398</v>
      </c>
      <c r="Q3533" s="26" t="n">
        <v>0.131322957198444</v>
      </c>
      <c r="R3533" s="25" t="n">
        <v>67</v>
      </c>
      <c r="S3533" s="21" t="n">
        <v>12.75</v>
      </c>
    </row>
    <row r="3534" customFormat="false" ht="15" hidden="false" customHeight="true" outlineLevel="0" collapsed="false">
      <c r="A3534" s="19" t="n">
        <v>46140</v>
      </c>
      <c r="B3534" s="1" t="s">
        <v>497</v>
      </c>
      <c r="C3534" s="1" t="s">
        <v>190</v>
      </c>
      <c r="D3534" s="1" t="n">
        <v>37</v>
      </c>
      <c r="E3534" s="1" t="s">
        <v>16</v>
      </c>
      <c r="F3534" s="1" t="s">
        <v>300</v>
      </c>
      <c r="G3534" s="1" t="s">
        <v>260</v>
      </c>
      <c r="H3534" s="20" t="n">
        <v>2900</v>
      </c>
      <c r="I3534" s="21" t="n">
        <v>16.66</v>
      </c>
      <c r="J3534" s="20" t="n">
        <f aca="false">H3534*I3534</f>
        <v>48314</v>
      </c>
      <c r="K3534" s="22" t="n">
        <v>1.4</v>
      </c>
      <c r="L3534" s="23" t="n">
        <f aca="false">H3534*K3534</f>
        <v>4060</v>
      </c>
      <c r="M3534" s="23" t="n">
        <v>2500</v>
      </c>
      <c r="N3534" s="24" t="n">
        <f aca="false">L3534-M3534</f>
        <v>1560</v>
      </c>
      <c r="O3534" s="25" t="n">
        <f aca="false">IF(L3534&gt;=M3534,1,0)</f>
        <v>1</v>
      </c>
      <c r="P3534" s="26" t="n">
        <v>0.959467778770728</v>
      </c>
      <c r="Q3534" s="26" t="n">
        <v>0.0798161303802758</v>
      </c>
      <c r="R3534" s="25" t="n">
        <v>75</v>
      </c>
      <c r="S3534" s="21" t="n">
        <v>12.75</v>
      </c>
    </row>
    <row r="3535" customFormat="false" ht="15" hidden="false" customHeight="true" outlineLevel="0" collapsed="false">
      <c r="A3535" s="19" t="n">
        <v>46140</v>
      </c>
      <c r="B3535" s="1" t="s">
        <v>497</v>
      </c>
      <c r="C3535" s="1" t="s">
        <v>190</v>
      </c>
      <c r="D3535" s="1" t="n">
        <v>38</v>
      </c>
      <c r="E3535" s="1" t="s">
        <v>16</v>
      </c>
      <c r="F3535" s="1" t="s">
        <v>300</v>
      </c>
      <c r="G3535" s="1" t="s">
        <v>260</v>
      </c>
      <c r="H3535" s="20" t="n">
        <v>2500</v>
      </c>
      <c r="I3535" s="21" t="n">
        <v>16.66</v>
      </c>
      <c r="J3535" s="20" t="n">
        <f aca="false">H3535*I3535</f>
        <v>41650</v>
      </c>
      <c r="K3535" s="22" t="n">
        <v>1.4</v>
      </c>
      <c r="L3535" s="23" t="n">
        <f aca="false">H3535*K3535</f>
        <v>3500</v>
      </c>
      <c r="M3535" s="23" t="n">
        <v>2500</v>
      </c>
      <c r="N3535" s="24" t="n">
        <f aca="false">L3535-M3535</f>
        <v>1000</v>
      </c>
      <c r="O3535" s="25" t="n">
        <f aca="false">IF(L3535&gt;=M3535,1,0)</f>
        <v>1</v>
      </c>
      <c r="P3535" s="26" t="n">
        <v>0.757823871906841</v>
      </c>
      <c r="Q3535" s="26" t="n">
        <v>0.0994610485056345</v>
      </c>
      <c r="R3535" s="25" t="n">
        <v>82</v>
      </c>
      <c r="S3535" s="21" t="n">
        <v>12.75</v>
      </c>
    </row>
    <row r="3536" customFormat="false" ht="15" hidden="false" customHeight="true" outlineLevel="0" collapsed="false">
      <c r="A3536" s="19" t="n">
        <v>46141</v>
      </c>
      <c r="B3536" s="1" t="s">
        <v>497</v>
      </c>
      <c r="C3536" s="1" t="s">
        <v>138</v>
      </c>
      <c r="D3536" s="1" t="n">
        <v>1</v>
      </c>
      <c r="E3536" s="1" t="s">
        <v>13</v>
      </c>
      <c r="F3536" s="1" t="s">
        <v>200</v>
      </c>
      <c r="G3536" s="1" t="s">
        <v>149</v>
      </c>
      <c r="H3536" s="20" t="n">
        <v>2300</v>
      </c>
      <c r="I3536" s="21" t="n">
        <v>19.64</v>
      </c>
      <c r="J3536" s="20" t="n">
        <f aca="false">H3536*I3536</f>
        <v>45172</v>
      </c>
      <c r="K3536" s="22" t="n">
        <v>2.2</v>
      </c>
      <c r="L3536" s="23" t="n">
        <f aca="false">H3536*K3536</f>
        <v>5060</v>
      </c>
      <c r="M3536" s="23" t="n">
        <v>2500</v>
      </c>
      <c r="N3536" s="24" t="n">
        <f aca="false">L3536-M3536</f>
        <v>2560</v>
      </c>
      <c r="O3536" s="25" t="n">
        <f aca="false">IF(L3536&gt;=M3536,1,0)</f>
        <v>1</v>
      </c>
      <c r="P3536" s="26" t="n">
        <v>0.891</v>
      </c>
      <c r="Q3536" s="26" t="n">
        <v>0.1062</v>
      </c>
      <c r="R3536" s="25" t="n">
        <v>72</v>
      </c>
      <c r="S3536" s="21" t="n">
        <v>12</v>
      </c>
    </row>
    <row r="3537" customFormat="false" ht="15" hidden="false" customHeight="true" outlineLevel="0" collapsed="false">
      <c r="A3537" s="19" t="n">
        <v>46141</v>
      </c>
      <c r="B3537" s="1" t="s">
        <v>497</v>
      </c>
      <c r="C3537" s="1" t="s">
        <v>138</v>
      </c>
      <c r="D3537" s="1" t="n">
        <v>2</v>
      </c>
      <c r="E3537" s="1" t="s">
        <v>13</v>
      </c>
      <c r="F3537" s="1" t="s">
        <v>235</v>
      </c>
      <c r="G3537" s="1" t="s">
        <v>149</v>
      </c>
      <c r="H3537" s="20" t="n">
        <v>1900</v>
      </c>
      <c r="I3537" s="21" t="n">
        <v>19.64</v>
      </c>
      <c r="J3537" s="20" t="n">
        <f aca="false">H3537*I3537</f>
        <v>37316</v>
      </c>
      <c r="K3537" s="22" t="n">
        <v>2.2</v>
      </c>
      <c r="L3537" s="23" t="n">
        <f aca="false">H3537*K3537</f>
        <v>4180</v>
      </c>
      <c r="M3537" s="23" t="n">
        <v>2500</v>
      </c>
      <c r="N3537" s="24" t="n">
        <f aca="false">L3537-M3537</f>
        <v>1680</v>
      </c>
      <c r="O3537" s="25" t="n">
        <f aca="false">IF(L3537&gt;=M3537,1,0)</f>
        <v>1</v>
      </c>
      <c r="P3537" s="26" t="n">
        <v>0.752</v>
      </c>
      <c r="Q3537" s="26" t="n">
        <v>0.0936</v>
      </c>
      <c r="R3537" s="25" t="n">
        <v>74</v>
      </c>
      <c r="S3537" s="21" t="n">
        <v>12</v>
      </c>
    </row>
    <row r="3538" customFormat="false" ht="15" hidden="false" customHeight="true" outlineLevel="0" collapsed="false">
      <c r="A3538" s="19" t="n">
        <v>46141</v>
      </c>
      <c r="B3538" s="1" t="s">
        <v>497</v>
      </c>
      <c r="C3538" s="1" t="s">
        <v>138</v>
      </c>
      <c r="D3538" s="1" t="n">
        <v>3</v>
      </c>
      <c r="E3538" s="1" t="s">
        <v>13</v>
      </c>
      <c r="F3538" s="1" t="s">
        <v>482</v>
      </c>
      <c r="G3538" s="1" t="s">
        <v>149</v>
      </c>
      <c r="H3538" s="20" t="n">
        <v>3050</v>
      </c>
      <c r="I3538" s="21" t="n">
        <v>12.91</v>
      </c>
      <c r="J3538" s="20" t="n">
        <f aca="false">H3538*I3538</f>
        <v>39375.5</v>
      </c>
      <c r="K3538" s="22" t="n">
        <v>1</v>
      </c>
      <c r="L3538" s="23" t="n">
        <f aca="false">H3538*K3538</f>
        <v>3050</v>
      </c>
      <c r="M3538" s="23" t="n">
        <v>2500</v>
      </c>
      <c r="N3538" s="24" t="n">
        <f aca="false">L3538-M3538</f>
        <v>550</v>
      </c>
      <c r="O3538" s="25" t="n">
        <f aca="false">IF(L3538&gt;=M3538,1,0)</f>
        <v>1</v>
      </c>
      <c r="P3538" s="26" t="n">
        <v>0.8715</v>
      </c>
      <c r="Q3538" s="26" t="n">
        <v>0.0667</v>
      </c>
      <c r="R3538" s="25" t="n">
        <v>68</v>
      </c>
      <c r="S3538" s="21" t="n">
        <v>12</v>
      </c>
    </row>
    <row r="3539" customFormat="false" ht="15" hidden="false" customHeight="true" outlineLevel="0" collapsed="false">
      <c r="A3539" s="19" t="n">
        <v>46141</v>
      </c>
      <c r="B3539" s="1" t="s">
        <v>497</v>
      </c>
      <c r="C3539" s="1" t="s">
        <v>138</v>
      </c>
      <c r="D3539" s="1" t="n">
        <v>4</v>
      </c>
      <c r="E3539" s="1" t="s">
        <v>13</v>
      </c>
      <c r="F3539" s="1" t="s">
        <v>482</v>
      </c>
      <c r="G3539" s="1" t="s">
        <v>149</v>
      </c>
      <c r="H3539" s="20" t="n">
        <v>3200</v>
      </c>
      <c r="I3539" s="21" t="n">
        <v>12.91</v>
      </c>
      <c r="J3539" s="20" t="n">
        <f aca="false">H3539*I3539</f>
        <v>41312</v>
      </c>
      <c r="K3539" s="22" t="n">
        <v>1</v>
      </c>
      <c r="L3539" s="23" t="n">
        <f aca="false">H3539*K3539</f>
        <v>3200</v>
      </c>
      <c r="M3539" s="23" t="n">
        <v>2500</v>
      </c>
      <c r="N3539" s="24" t="n">
        <f aca="false">L3539-M3539</f>
        <v>700</v>
      </c>
      <c r="O3539" s="25" t="n">
        <f aca="false">IF(L3539&gt;=M3539,1,0)</f>
        <v>1</v>
      </c>
      <c r="P3539" s="26" t="n">
        <v>0.8521</v>
      </c>
      <c r="Q3539" s="26" t="n">
        <v>0.065</v>
      </c>
      <c r="R3539" s="25" t="n">
        <v>69</v>
      </c>
      <c r="S3539" s="21" t="n">
        <v>12</v>
      </c>
    </row>
    <row r="3540" customFormat="false" ht="15" hidden="false" customHeight="true" outlineLevel="0" collapsed="false">
      <c r="A3540" s="19" t="n">
        <v>46141</v>
      </c>
      <c r="B3540" s="1" t="s">
        <v>497</v>
      </c>
      <c r="C3540" s="1" t="s">
        <v>138</v>
      </c>
      <c r="D3540" s="1" t="n">
        <v>5</v>
      </c>
      <c r="E3540" s="1" t="s">
        <v>13</v>
      </c>
      <c r="F3540" s="1" t="s">
        <v>199</v>
      </c>
      <c r="G3540" s="1" t="s">
        <v>149</v>
      </c>
      <c r="H3540" s="20" t="n">
        <v>1750</v>
      </c>
      <c r="I3540" s="21" t="n">
        <v>20.43</v>
      </c>
      <c r="J3540" s="20" t="n">
        <f aca="false">H3540*I3540</f>
        <v>35752.5</v>
      </c>
      <c r="K3540" s="22" t="n">
        <v>2.2</v>
      </c>
      <c r="L3540" s="23" t="n">
        <f aca="false">H3540*K3540</f>
        <v>3850</v>
      </c>
      <c r="M3540" s="23" t="n">
        <v>2500</v>
      </c>
      <c r="N3540" s="24" t="n">
        <f aca="false">L3540-M3540</f>
        <v>1350</v>
      </c>
      <c r="O3540" s="25" t="n">
        <f aca="false">IF(L3540&gt;=M3540,1,0)</f>
        <v>1</v>
      </c>
      <c r="P3540" s="26" t="n">
        <v>0.6636</v>
      </c>
      <c r="Q3540" s="26" t="n">
        <v>0.157</v>
      </c>
      <c r="R3540" s="25" t="n">
        <v>78</v>
      </c>
      <c r="S3540" s="21" t="n">
        <v>12</v>
      </c>
    </row>
    <row r="3541" customFormat="false" ht="15" hidden="false" customHeight="true" outlineLevel="0" collapsed="false">
      <c r="A3541" s="19" t="n">
        <v>46141</v>
      </c>
      <c r="B3541" s="1" t="s">
        <v>497</v>
      </c>
      <c r="C3541" s="1" t="s">
        <v>138</v>
      </c>
      <c r="D3541" s="1" t="n">
        <v>6</v>
      </c>
      <c r="E3541" s="1" t="s">
        <v>13</v>
      </c>
      <c r="F3541" s="1" t="s">
        <v>235</v>
      </c>
      <c r="G3541" s="1" t="s">
        <v>149</v>
      </c>
      <c r="H3541" s="20" t="n">
        <v>2300</v>
      </c>
      <c r="I3541" s="21" t="n">
        <v>19.64</v>
      </c>
      <c r="J3541" s="20" t="n">
        <f aca="false">H3541*I3541</f>
        <v>45172</v>
      </c>
      <c r="K3541" s="22" t="n">
        <v>2.2</v>
      </c>
      <c r="L3541" s="23" t="n">
        <f aca="false">H3541*K3541</f>
        <v>5060</v>
      </c>
      <c r="M3541" s="23" t="n">
        <v>2500</v>
      </c>
      <c r="N3541" s="24" t="n">
        <f aca="false">L3541-M3541</f>
        <v>2560</v>
      </c>
      <c r="O3541" s="25" t="n">
        <f aca="false">IF(L3541&gt;=M3541,1,0)</f>
        <v>1</v>
      </c>
      <c r="P3541" s="26" t="n">
        <v>0.8941</v>
      </c>
      <c r="Q3541" s="26" t="n">
        <v>0.1221</v>
      </c>
      <c r="R3541" s="25" t="n">
        <v>72</v>
      </c>
      <c r="S3541" s="21" t="n">
        <v>12</v>
      </c>
    </row>
    <row r="3542" customFormat="false" ht="15" hidden="false" customHeight="true" outlineLevel="0" collapsed="false">
      <c r="A3542" s="19" t="n">
        <v>46141</v>
      </c>
      <c r="B3542" s="1" t="s">
        <v>497</v>
      </c>
      <c r="C3542" s="1" t="s">
        <v>138</v>
      </c>
      <c r="D3542" s="1" t="n">
        <v>7</v>
      </c>
      <c r="E3542" s="1" t="s">
        <v>13</v>
      </c>
      <c r="F3542" s="1" t="s">
        <v>284</v>
      </c>
      <c r="G3542" s="1" t="s">
        <v>149</v>
      </c>
      <c r="H3542" s="20" t="n">
        <v>1950</v>
      </c>
      <c r="I3542" s="21" t="n">
        <v>22.28</v>
      </c>
      <c r="J3542" s="20" t="n">
        <f aca="false">H3542*I3542</f>
        <v>43446</v>
      </c>
      <c r="K3542" s="22" t="n">
        <v>2.2</v>
      </c>
      <c r="L3542" s="23" t="n">
        <f aca="false">H3542*K3542</f>
        <v>4290</v>
      </c>
      <c r="M3542" s="23" t="n">
        <v>2500</v>
      </c>
      <c r="N3542" s="24" t="n">
        <f aca="false">L3542-M3542</f>
        <v>1790</v>
      </c>
      <c r="O3542" s="25" t="n">
        <f aca="false">IF(L3542&gt;=M3542,1,0)</f>
        <v>1</v>
      </c>
      <c r="P3542" s="26" t="n">
        <v>0.7736</v>
      </c>
      <c r="Q3542" s="26" t="n">
        <v>0.1331</v>
      </c>
      <c r="R3542" s="25" t="n">
        <v>79</v>
      </c>
      <c r="S3542" s="21" t="n">
        <v>12</v>
      </c>
    </row>
    <row r="3543" customFormat="false" ht="15" hidden="false" customHeight="true" outlineLevel="0" collapsed="false">
      <c r="A3543" s="19" t="n">
        <v>46141</v>
      </c>
      <c r="B3543" s="1" t="s">
        <v>497</v>
      </c>
      <c r="C3543" s="1" t="s">
        <v>138</v>
      </c>
      <c r="D3543" s="1" t="n">
        <v>8</v>
      </c>
      <c r="E3543" s="1" t="s">
        <v>13</v>
      </c>
      <c r="F3543" s="1" t="s">
        <v>472</v>
      </c>
      <c r="G3543" s="1" t="s">
        <v>149</v>
      </c>
      <c r="H3543" s="20" t="n">
        <v>2000</v>
      </c>
      <c r="I3543" s="21" t="n">
        <v>21.71</v>
      </c>
      <c r="J3543" s="20" t="n">
        <f aca="false">H3543*I3543</f>
        <v>43420</v>
      </c>
      <c r="K3543" s="22" t="n">
        <v>1.5</v>
      </c>
      <c r="L3543" s="23" t="n">
        <f aca="false">H3543*K3543</f>
        <v>3000</v>
      </c>
      <c r="M3543" s="23" t="n">
        <v>2500</v>
      </c>
      <c r="N3543" s="24" t="n">
        <f aca="false">L3543-M3543</f>
        <v>500</v>
      </c>
      <c r="O3543" s="25" t="n">
        <f aca="false">IF(L3543&gt;=M3543,1,0)</f>
        <v>1</v>
      </c>
      <c r="P3543" s="26" t="n">
        <v>0.8214</v>
      </c>
      <c r="Q3543" s="26" t="n">
        <v>0.1126</v>
      </c>
      <c r="R3543" s="25" t="n">
        <v>76</v>
      </c>
      <c r="S3543" s="21" t="n">
        <v>12</v>
      </c>
    </row>
    <row r="3544" customFormat="false" ht="15" hidden="false" customHeight="true" outlineLevel="0" collapsed="false">
      <c r="A3544" s="19" t="n">
        <v>46141</v>
      </c>
      <c r="B3544" s="1" t="s">
        <v>497</v>
      </c>
      <c r="C3544" s="1" t="s">
        <v>138</v>
      </c>
      <c r="D3544" s="1" t="n">
        <v>9</v>
      </c>
      <c r="E3544" s="1" t="s">
        <v>16</v>
      </c>
      <c r="F3544" s="1" t="s">
        <v>502</v>
      </c>
      <c r="G3544" s="1" t="s">
        <v>508</v>
      </c>
      <c r="H3544" s="20" t="n">
        <v>1650</v>
      </c>
      <c r="I3544" s="21" t="n">
        <v>18.56</v>
      </c>
      <c r="J3544" s="20" t="n">
        <f aca="false">H3544*I3544</f>
        <v>30624</v>
      </c>
      <c r="K3544" s="22" t="n">
        <v>1.48</v>
      </c>
      <c r="L3544" s="23" t="n">
        <f aca="false">H3544*K3544</f>
        <v>2442</v>
      </c>
      <c r="M3544" s="23" t="n">
        <v>2500</v>
      </c>
      <c r="N3544" s="24" t="n">
        <f aca="false">L3544-M3544</f>
        <v>-58</v>
      </c>
      <c r="O3544" s="25" t="n">
        <f aca="false">IF(L3544&gt;=M3544,1,0)</f>
        <v>0</v>
      </c>
      <c r="P3544" s="26" t="n">
        <v>0.6247</v>
      </c>
      <c r="Q3544" s="26" t="n">
        <v>0.125</v>
      </c>
      <c r="R3544" s="25" t="n">
        <v>72</v>
      </c>
      <c r="S3544" s="21" t="n">
        <v>13</v>
      </c>
    </row>
    <row r="3545" customFormat="false" ht="15" hidden="false" customHeight="true" outlineLevel="0" collapsed="false">
      <c r="A3545" s="19" t="n">
        <v>46141</v>
      </c>
      <c r="B3545" s="1" t="s">
        <v>497</v>
      </c>
      <c r="C3545" s="1" t="s">
        <v>138</v>
      </c>
      <c r="D3545" s="1" t="n">
        <v>10</v>
      </c>
      <c r="E3545" s="1" t="s">
        <v>16</v>
      </c>
      <c r="F3545" s="1" t="s">
        <v>502</v>
      </c>
      <c r="G3545" s="1" t="s">
        <v>508</v>
      </c>
      <c r="H3545" s="20" t="n">
        <v>2200</v>
      </c>
      <c r="I3545" s="21" t="n">
        <v>18.56</v>
      </c>
      <c r="J3545" s="20" t="n">
        <f aca="false">H3545*I3545</f>
        <v>40832</v>
      </c>
      <c r="K3545" s="22" t="n">
        <v>1.48</v>
      </c>
      <c r="L3545" s="23" t="n">
        <f aca="false">H3545*K3545</f>
        <v>3256</v>
      </c>
      <c r="M3545" s="23" t="n">
        <v>2500</v>
      </c>
      <c r="N3545" s="24" t="n">
        <f aca="false">L3545-M3545</f>
        <v>756</v>
      </c>
      <c r="O3545" s="25" t="n">
        <f aca="false">IF(L3545&gt;=M3545,1,0)</f>
        <v>1</v>
      </c>
      <c r="P3545" s="26" t="n">
        <v>0.8199</v>
      </c>
      <c r="Q3545" s="26" t="n">
        <v>0.1187</v>
      </c>
      <c r="R3545" s="25" t="n">
        <v>74</v>
      </c>
      <c r="S3545" s="21" t="n">
        <v>12</v>
      </c>
    </row>
    <row r="3546" customFormat="false" ht="15" hidden="false" customHeight="true" outlineLevel="0" collapsed="false">
      <c r="A3546" s="19" t="n">
        <v>46141</v>
      </c>
      <c r="B3546" s="1" t="s">
        <v>497</v>
      </c>
      <c r="C3546" s="1" t="s">
        <v>138</v>
      </c>
      <c r="D3546" s="1" t="n">
        <v>11</v>
      </c>
      <c r="E3546" s="1" t="s">
        <v>10</v>
      </c>
      <c r="F3546" s="1" t="s">
        <v>569</v>
      </c>
      <c r="G3546" s="1" t="s">
        <v>570</v>
      </c>
      <c r="H3546" s="20" t="n">
        <v>1900</v>
      </c>
      <c r="I3546" s="21" t="n">
        <v>18.8</v>
      </c>
      <c r="J3546" s="20" t="n">
        <f aca="false">H3546*I3546</f>
        <v>35720</v>
      </c>
      <c r="K3546" s="22" t="n">
        <v>2.35</v>
      </c>
      <c r="L3546" s="23" t="n">
        <f aca="false">H3546*K3546</f>
        <v>4465</v>
      </c>
      <c r="M3546" s="23" t="n">
        <v>2500</v>
      </c>
      <c r="N3546" s="24" t="n">
        <f aca="false">L3546-M3546</f>
        <v>1965</v>
      </c>
      <c r="O3546" s="25" t="n">
        <f aca="false">IF(L3546&gt;=M3546,1,0)</f>
        <v>1</v>
      </c>
      <c r="P3546" s="26" t="n">
        <v>0.6827</v>
      </c>
      <c r="Q3546" s="26" t="n">
        <v>0.1384</v>
      </c>
      <c r="R3546" s="25" t="n">
        <v>74</v>
      </c>
      <c r="S3546" s="21" t="n">
        <v>13</v>
      </c>
    </row>
    <row r="3547" customFormat="false" ht="15" hidden="false" customHeight="true" outlineLevel="0" collapsed="false">
      <c r="A3547" s="19" t="n">
        <v>46141</v>
      </c>
      <c r="B3547" s="1" t="s">
        <v>497</v>
      </c>
      <c r="C3547" s="1" t="s">
        <v>138</v>
      </c>
      <c r="D3547" s="1" t="n">
        <v>12</v>
      </c>
      <c r="E3547" s="1" t="s">
        <v>10</v>
      </c>
      <c r="F3547" s="1" t="s">
        <v>571</v>
      </c>
      <c r="G3547" s="1" t="s">
        <v>572</v>
      </c>
      <c r="H3547" s="20" t="n">
        <v>2200</v>
      </c>
      <c r="I3547" s="21" t="n">
        <v>16.23</v>
      </c>
      <c r="J3547" s="20" t="n">
        <f aca="false">H3547*I3547</f>
        <v>35706</v>
      </c>
      <c r="K3547" s="22" t="n">
        <v>1.45</v>
      </c>
      <c r="L3547" s="23" t="n">
        <f aca="false">H3547*K3547</f>
        <v>3190</v>
      </c>
      <c r="M3547" s="23" t="n">
        <v>2500</v>
      </c>
      <c r="N3547" s="24" t="n">
        <f aca="false">L3547-M3547</f>
        <v>690</v>
      </c>
      <c r="O3547" s="25" t="n">
        <f aca="false">IF(L3547&gt;=M3547,1,0)</f>
        <v>1</v>
      </c>
      <c r="P3547" s="26" t="n">
        <v>0.7284</v>
      </c>
      <c r="Q3547" s="26" t="n">
        <v>0.1178</v>
      </c>
      <c r="R3547" s="25" t="n">
        <v>74</v>
      </c>
      <c r="S3547" s="21" t="n">
        <v>13</v>
      </c>
    </row>
    <row r="3548" customFormat="false" ht="15" hidden="false" customHeight="true" outlineLevel="0" collapsed="false">
      <c r="A3548" s="19" t="n">
        <v>46141</v>
      </c>
      <c r="B3548" s="1" t="s">
        <v>497</v>
      </c>
      <c r="C3548" s="1" t="s">
        <v>138</v>
      </c>
      <c r="D3548" s="1" t="n">
        <v>13</v>
      </c>
      <c r="E3548" s="1" t="s">
        <v>16</v>
      </c>
      <c r="F3548" s="1" t="s">
        <v>574</v>
      </c>
      <c r="G3548" s="1" t="s">
        <v>575</v>
      </c>
      <c r="H3548" s="20" t="n">
        <v>500</v>
      </c>
      <c r="I3548" s="21" t="n">
        <v>25.7</v>
      </c>
      <c r="J3548" s="20" t="n">
        <f aca="false">H3548*I3548</f>
        <v>12850</v>
      </c>
      <c r="K3548" s="22" t="n">
        <v>1.85</v>
      </c>
      <c r="L3548" s="23" t="n">
        <f aca="false">H3548*K3548</f>
        <v>925</v>
      </c>
      <c r="M3548" s="23" t="n">
        <v>2500</v>
      </c>
      <c r="N3548" s="24" t="n">
        <f aca="false">L3548-M3548</f>
        <v>-1575</v>
      </c>
      <c r="O3548" s="25" t="n">
        <f aca="false">IF(L3548&gt;=M3548,1,0)</f>
        <v>0</v>
      </c>
      <c r="P3548" s="26" t="n">
        <v>0.2599</v>
      </c>
      <c r="Q3548" s="26" t="n">
        <v>0.119</v>
      </c>
      <c r="R3548" s="25" t="n">
        <v>73</v>
      </c>
      <c r="S3548" s="21" t="n">
        <v>12</v>
      </c>
    </row>
    <row r="3549" customFormat="false" ht="15" hidden="false" customHeight="true" outlineLevel="0" collapsed="false">
      <c r="A3549" s="19" t="n">
        <v>46141</v>
      </c>
      <c r="B3549" s="1" t="s">
        <v>497</v>
      </c>
      <c r="C3549" s="1" t="s">
        <v>138</v>
      </c>
      <c r="D3549" s="1" t="n">
        <v>14</v>
      </c>
      <c r="E3549" s="1" t="s">
        <v>16</v>
      </c>
      <c r="F3549" s="1" t="s">
        <v>302</v>
      </c>
      <c r="G3549" s="1" t="s">
        <v>316</v>
      </c>
      <c r="H3549" s="20" t="n">
        <v>2100</v>
      </c>
      <c r="I3549" s="21" t="n">
        <v>17.95</v>
      </c>
      <c r="J3549" s="20" t="n">
        <f aca="false">H3549*I3549</f>
        <v>37695</v>
      </c>
      <c r="K3549" s="22" t="n">
        <v>1.83</v>
      </c>
      <c r="L3549" s="23" t="n">
        <f aca="false">H3549*K3549</f>
        <v>3843</v>
      </c>
      <c r="M3549" s="23" t="n">
        <v>2500</v>
      </c>
      <c r="N3549" s="24" t="n">
        <f aca="false">L3549-M3549</f>
        <v>1343</v>
      </c>
      <c r="O3549" s="25" t="n">
        <f aca="false">IF(L3549&gt;=M3549,1,0)</f>
        <v>1</v>
      </c>
      <c r="P3549" s="26" t="n">
        <v>0.7775</v>
      </c>
      <c r="Q3549" s="26" t="n">
        <v>0.1333</v>
      </c>
      <c r="R3549" s="25" t="n">
        <v>72</v>
      </c>
      <c r="S3549" s="21" t="n">
        <v>12</v>
      </c>
    </row>
    <row r="3550" customFormat="false" ht="15" hidden="false" customHeight="true" outlineLevel="0" collapsed="false">
      <c r="A3550" s="19" t="n">
        <v>46141</v>
      </c>
      <c r="B3550" s="1" t="s">
        <v>497</v>
      </c>
      <c r="C3550" s="1" t="s">
        <v>138</v>
      </c>
      <c r="D3550" s="1" t="n">
        <v>15</v>
      </c>
      <c r="E3550" s="1" t="s">
        <v>16</v>
      </c>
      <c r="F3550" s="1" t="s">
        <v>302</v>
      </c>
      <c r="G3550" s="1" t="s">
        <v>316</v>
      </c>
      <c r="H3550" s="20" t="n">
        <v>2250</v>
      </c>
      <c r="I3550" s="21" t="n">
        <v>17.95</v>
      </c>
      <c r="J3550" s="20" t="n">
        <f aca="false">H3550*I3550</f>
        <v>40387.5</v>
      </c>
      <c r="K3550" s="22" t="n">
        <v>1.83</v>
      </c>
      <c r="L3550" s="23" t="n">
        <f aca="false">H3550*K3550</f>
        <v>4117.5</v>
      </c>
      <c r="M3550" s="23" t="n">
        <v>2500</v>
      </c>
      <c r="N3550" s="24" t="n">
        <f aca="false">L3550-M3550</f>
        <v>1617.5</v>
      </c>
      <c r="O3550" s="25" t="n">
        <f aca="false">IF(L3550&gt;=M3550,1,0)</f>
        <v>1</v>
      </c>
      <c r="P3550" s="26" t="n">
        <v>0.7928</v>
      </c>
      <c r="Q3550" s="26" t="n">
        <v>0.1588</v>
      </c>
      <c r="R3550" s="25" t="n">
        <v>74</v>
      </c>
      <c r="S3550" s="21" t="n">
        <v>13</v>
      </c>
    </row>
    <row r="3551" customFormat="false" ht="15" hidden="false" customHeight="true" outlineLevel="0" collapsed="false">
      <c r="A3551" s="19" t="n">
        <v>46141</v>
      </c>
      <c r="B3551" s="1" t="s">
        <v>497</v>
      </c>
      <c r="C3551" s="1" t="s">
        <v>138</v>
      </c>
      <c r="D3551" s="1" t="n">
        <v>16</v>
      </c>
      <c r="E3551" s="1" t="s">
        <v>10</v>
      </c>
      <c r="F3551" s="1" t="s">
        <v>571</v>
      </c>
      <c r="G3551" s="1" t="s">
        <v>572</v>
      </c>
      <c r="H3551" s="20" t="n">
        <v>2200</v>
      </c>
      <c r="I3551" s="21" t="n">
        <v>16.23</v>
      </c>
      <c r="J3551" s="20" t="n">
        <f aca="false">H3551*I3551</f>
        <v>35706</v>
      </c>
      <c r="K3551" s="22" t="n">
        <v>1.45</v>
      </c>
      <c r="L3551" s="23" t="n">
        <f aca="false">H3551*K3551</f>
        <v>3190</v>
      </c>
      <c r="M3551" s="23" t="n">
        <v>2500</v>
      </c>
      <c r="N3551" s="24" t="n">
        <f aca="false">L3551-M3551</f>
        <v>690</v>
      </c>
      <c r="O3551" s="25" t="n">
        <f aca="false">IF(L3551&gt;=M3551,1,0)</f>
        <v>1</v>
      </c>
      <c r="P3551" s="26" t="n">
        <v>0.7153</v>
      </c>
      <c r="Q3551" s="26" t="n">
        <v>0.1827</v>
      </c>
      <c r="R3551" s="25" t="n">
        <v>75</v>
      </c>
      <c r="S3551" s="21" t="n">
        <v>10</v>
      </c>
    </row>
    <row r="3552" customFormat="false" ht="15" hidden="false" customHeight="true" outlineLevel="0" collapsed="false">
      <c r="A3552" s="19" t="n">
        <v>46141</v>
      </c>
      <c r="B3552" s="1" t="s">
        <v>497</v>
      </c>
      <c r="C3552" s="1" t="s">
        <v>164</v>
      </c>
      <c r="D3552" s="1" t="n">
        <v>17</v>
      </c>
      <c r="E3552" s="1" t="s">
        <v>152</v>
      </c>
      <c r="F3552" s="1" t="s">
        <v>503</v>
      </c>
      <c r="G3552" s="1" t="s">
        <v>504</v>
      </c>
      <c r="H3552" s="20" t="n">
        <v>2050</v>
      </c>
      <c r="I3552" s="21" t="n">
        <v>22.51</v>
      </c>
      <c r="J3552" s="20" t="n">
        <f aca="false">H3552*I3552</f>
        <v>46145.5</v>
      </c>
      <c r="K3552" s="22" t="n">
        <v>1.5</v>
      </c>
      <c r="L3552" s="23" t="n">
        <f aca="false">H3552*K3552</f>
        <v>3075</v>
      </c>
      <c r="M3552" s="23" t="n">
        <v>2500</v>
      </c>
      <c r="N3552" s="24" t="n">
        <f aca="false">L3552-M3552</f>
        <v>575</v>
      </c>
      <c r="O3552" s="25" t="n">
        <f aca="false">IF(L3552&gt;=M3552,1,0)</f>
        <v>1</v>
      </c>
      <c r="P3552" s="26" t="n">
        <v>0.8252</v>
      </c>
      <c r="Q3552" s="26" t="n">
        <v>0.0846</v>
      </c>
      <c r="R3552" s="25" t="n">
        <v>81</v>
      </c>
      <c r="S3552" s="21" t="n">
        <v>13</v>
      </c>
    </row>
    <row r="3553" customFormat="false" ht="15" hidden="false" customHeight="true" outlineLevel="0" collapsed="false">
      <c r="A3553" s="19" t="n">
        <v>46141</v>
      </c>
      <c r="B3553" s="1" t="s">
        <v>497</v>
      </c>
      <c r="C3553" s="1" t="s">
        <v>164</v>
      </c>
      <c r="D3553" s="1" t="n">
        <v>18</v>
      </c>
      <c r="E3553" s="1" t="s">
        <v>522</v>
      </c>
      <c r="F3553" s="1" t="s">
        <v>523</v>
      </c>
      <c r="G3553" s="1" t="s">
        <v>527</v>
      </c>
      <c r="H3553" s="20" t="n">
        <v>3300</v>
      </c>
      <c r="I3553" s="21" t="n">
        <v>13.28</v>
      </c>
      <c r="J3553" s="20" t="n">
        <f aca="false">H3553*I3553</f>
        <v>43824</v>
      </c>
      <c r="K3553" s="22" t="n">
        <v>0.95</v>
      </c>
      <c r="L3553" s="23" t="n">
        <f aca="false">H3553*K3553</f>
        <v>3135</v>
      </c>
      <c r="M3553" s="23" t="n">
        <v>2500</v>
      </c>
      <c r="N3553" s="24" t="n">
        <f aca="false">L3553-M3553</f>
        <v>635</v>
      </c>
      <c r="O3553" s="25" t="n">
        <f aca="false">IF(L3553&gt;=M3553,1,0)</f>
        <v>1</v>
      </c>
      <c r="P3553" s="26" t="n">
        <v>0.7133</v>
      </c>
      <c r="Q3553" s="26" t="n">
        <v>0.1538</v>
      </c>
      <c r="R3553" s="25" t="n">
        <v>82</v>
      </c>
      <c r="S3553" s="21" t="n">
        <v>13</v>
      </c>
    </row>
    <row r="3554" customFormat="false" ht="15" hidden="false" customHeight="true" outlineLevel="0" collapsed="false">
      <c r="A3554" s="19" t="n">
        <v>46141</v>
      </c>
      <c r="B3554" s="1" t="s">
        <v>497</v>
      </c>
      <c r="C3554" s="1" t="s">
        <v>164</v>
      </c>
      <c r="D3554" s="1" t="n">
        <v>19</v>
      </c>
      <c r="E3554" s="1" t="s">
        <v>16</v>
      </c>
      <c r="F3554" s="1" t="s">
        <v>574</v>
      </c>
      <c r="G3554" s="1" t="s">
        <v>575</v>
      </c>
      <c r="H3554" s="20" t="n">
        <v>400</v>
      </c>
      <c r="I3554" s="21" t="n">
        <v>25.7</v>
      </c>
      <c r="J3554" s="20" t="n">
        <f aca="false">H3554*I3554</f>
        <v>10280</v>
      </c>
      <c r="K3554" s="22" t="n">
        <v>1.85</v>
      </c>
      <c r="L3554" s="23" t="n">
        <f aca="false">H3554*K3554</f>
        <v>740</v>
      </c>
      <c r="M3554" s="23" t="n">
        <v>2500</v>
      </c>
      <c r="N3554" s="24" t="n">
        <f aca="false">L3554-M3554</f>
        <v>-1760</v>
      </c>
      <c r="O3554" s="25" t="n">
        <f aca="false">IF(L3554&gt;=M3554,1,0)</f>
        <v>0</v>
      </c>
      <c r="P3554" s="26" t="n">
        <v>0.1724</v>
      </c>
      <c r="Q3554" s="26" t="n">
        <v>0.1016</v>
      </c>
      <c r="R3554" s="25" t="n">
        <v>78</v>
      </c>
      <c r="S3554" s="21" t="n">
        <v>13</v>
      </c>
    </row>
    <row r="3555" customFormat="false" ht="15" hidden="false" customHeight="true" outlineLevel="0" collapsed="false">
      <c r="A3555" s="19" t="n">
        <v>46141</v>
      </c>
      <c r="B3555" s="1" t="s">
        <v>497</v>
      </c>
      <c r="C3555" s="1" t="s">
        <v>164</v>
      </c>
      <c r="D3555" s="1" t="n">
        <v>20</v>
      </c>
      <c r="E3555" s="1" t="s">
        <v>461</v>
      </c>
      <c r="F3555" s="1" t="s">
        <v>562</v>
      </c>
      <c r="G3555" s="1" t="s">
        <v>563</v>
      </c>
      <c r="H3555" s="20" t="n">
        <v>1950</v>
      </c>
      <c r="I3555" s="21" t="n">
        <v>19.6</v>
      </c>
      <c r="J3555" s="20" t="n">
        <f aca="false">H3555*I3555</f>
        <v>38220</v>
      </c>
      <c r="K3555" s="22" t="n">
        <v>1.5</v>
      </c>
      <c r="L3555" s="23" t="n">
        <f aca="false">H3555*K3555</f>
        <v>2925</v>
      </c>
      <c r="M3555" s="23" t="n">
        <v>2500</v>
      </c>
      <c r="N3555" s="24" t="n">
        <f aca="false">L3555-M3555</f>
        <v>425</v>
      </c>
      <c r="O3555" s="25" t="n">
        <f aca="false">IF(L3555&gt;=M3555,1,0)</f>
        <v>1</v>
      </c>
      <c r="P3555" s="26" t="n">
        <v>0.719</v>
      </c>
      <c r="Q3555" s="26" t="n">
        <v>0.0904</v>
      </c>
      <c r="R3555" s="25" t="n">
        <v>75</v>
      </c>
      <c r="S3555" s="21" t="n">
        <v>13</v>
      </c>
    </row>
    <row r="3556" customFormat="false" ht="15" hidden="false" customHeight="true" outlineLevel="0" collapsed="false">
      <c r="A3556" s="19" t="n">
        <v>46141</v>
      </c>
      <c r="B3556" s="1" t="s">
        <v>497</v>
      </c>
      <c r="C3556" s="1" t="s">
        <v>164</v>
      </c>
      <c r="D3556" s="1" t="n">
        <v>21</v>
      </c>
      <c r="E3556" s="1" t="s">
        <v>10</v>
      </c>
      <c r="F3556" s="1" t="s">
        <v>565</v>
      </c>
      <c r="G3556" s="1" t="s">
        <v>573</v>
      </c>
      <c r="H3556" s="20" t="n">
        <v>1300</v>
      </c>
      <c r="I3556" s="21" t="n">
        <v>26.74</v>
      </c>
      <c r="J3556" s="20" t="n">
        <f aca="false">H3556*I3556</f>
        <v>34762</v>
      </c>
      <c r="K3556" s="22" t="n">
        <v>2.25</v>
      </c>
      <c r="L3556" s="23" t="n">
        <f aca="false">H3556*K3556</f>
        <v>2925</v>
      </c>
      <c r="M3556" s="23" t="n">
        <v>2500</v>
      </c>
      <c r="N3556" s="24" t="n">
        <f aca="false">L3556-M3556</f>
        <v>425</v>
      </c>
      <c r="O3556" s="25" t="n">
        <f aca="false">IF(L3556&gt;=M3556,1,0)</f>
        <v>1</v>
      </c>
      <c r="P3556" s="26" t="n">
        <v>0.684</v>
      </c>
      <c r="Q3556" s="26" t="n">
        <v>0.1916</v>
      </c>
      <c r="R3556" s="25" t="n">
        <v>73</v>
      </c>
      <c r="S3556" s="21" t="n">
        <v>13</v>
      </c>
    </row>
    <row r="3557" customFormat="false" ht="15" hidden="false" customHeight="true" outlineLevel="0" collapsed="false">
      <c r="A3557" s="19" t="n">
        <v>46141</v>
      </c>
      <c r="B3557" s="1" t="s">
        <v>497</v>
      </c>
      <c r="C3557" s="1" t="s">
        <v>164</v>
      </c>
      <c r="D3557" s="1" t="n">
        <v>22</v>
      </c>
      <c r="E3557" s="1" t="s">
        <v>181</v>
      </c>
      <c r="F3557" s="1" t="s">
        <v>556</v>
      </c>
      <c r="G3557" s="1" t="s">
        <v>564</v>
      </c>
      <c r="H3557" s="20" t="n">
        <v>2000</v>
      </c>
      <c r="I3557" s="21" t="n">
        <v>20.54</v>
      </c>
      <c r="J3557" s="20" t="n">
        <f aca="false">H3557*I3557</f>
        <v>41080</v>
      </c>
      <c r="K3557" s="22" t="n">
        <v>1.46</v>
      </c>
      <c r="L3557" s="23" t="n">
        <f aca="false">H3557*K3557</f>
        <v>2920</v>
      </c>
      <c r="M3557" s="23" t="n">
        <v>2500</v>
      </c>
      <c r="N3557" s="24" t="n">
        <f aca="false">L3557-M3557</f>
        <v>420</v>
      </c>
      <c r="O3557" s="25" t="n">
        <f aca="false">IF(L3557&gt;=M3557,1,0)</f>
        <v>1</v>
      </c>
      <c r="P3557" s="26" t="n">
        <v>0.7192</v>
      </c>
      <c r="Q3557" s="26" t="n">
        <v>0.0781</v>
      </c>
      <c r="R3557" s="25" t="n">
        <v>79</v>
      </c>
      <c r="S3557" s="21" t="n">
        <v>13</v>
      </c>
    </row>
    <row r="3558" customFormat="false" ht="15" hidden="false" customHeight="true" outlineLevel="0" collapsed="false">
      <c r="A3558" s="19" t="n">
        <v>46141</v>
      </c>
      <c r="B3558" s="1" t="s">
        <v>497</v>
      </c>
      <c r="C3558" s="1" t="s">
        <v>164</v>
      </c>
      <c r="D3558" s="1" t="n">
        <v>23</v>
      </c>
      <c r="E3558" s="1" t="s">
        <v>22</v>
      </c>
      <c r="F3558" s="1" t="s">
        <v>269</v>
      </c>
      <c r="G3558" s="1" t="s">
        <v>375</v>
      </c>
      <c r="H3558" s="20" t="n">
        <v>1900</v>
      </c>
      <c r="I3558" s="21" t="n">
        <v>20.12</v>
      </c>
      <c r="J3558" s="20" t="n">
        <f aca="false">H3558*I3558</f>
        <v>38228</v>
      </c>
      <c r="K3558" s="22" t="n">
        <v>1.12</v>
      </c>
      <c r="L3558" s="23" t="n">
        <f aca="false">H3558*K3558</f>
        <v>2128</v>
      </c>
      <c r="M3558" s="23" t="n">
        <v>2500</v>
      </c>
      <c r="N3558" s="24" t="n">
        <f aca="false">L3558-M3558</f>
        <v>-372</v>
      </c>
      <c r="O3558" s="25" t="n">
        <f aca="false">IF(L3558&gt;=M3558,1,0)</f>
        <v>0</v>
      </c>
      <c r="P3558" s="26" t="n">
        <v>0.7478</v>
      </c>
      <c r="Q3558" s="26" t="n">
        <v>0.0759</v>
      </c>
      <c r="R3558" s="25" t="n">
        <v>80</v>
      </c>
      <c r="S3558" s="21" t="n">
        <v>10</v>
      </c>
    </row>
    <row r="3559" customFormat="false" ht="15" hidden="false" customHeight="true" outlineLevel="0" collapsed="false">
      <c r="A3559" s="19" t="n">
        <v>46141</v>
      </c>
      <c r="B3559" s="1" t="s">
        <v>497</v>
      </c>
      <c r="C3559" s="1" t="s">
        <v>164</v>
      </c>
      <c r="D3559" s="1" t="n">
        <v>24</v>
      </c>
      <c r="E3559" s="1" t="s">
        <v>16</v>
      </c>
      <c r="F3559" s="1" t="s">
        <v>574</v>
      </c>
      <c r="G3559" s="1" t="s">
        <v>575</v>
      </c>
      <c r="H3559" s="20" t="n">
        <v>1100</v>
      </c>
      <c r="I3559" s="21" t="n">
        <v>25.7</v>
      </c>
      <c r="J3559" s="20" t="n">
        <f aca="false">H3559*I3559</f>
        <v>28270</v>
      </c>
      <c r="K3559" s="22" t="n">
        <v>1.85</v>
      </c>
      <c r="L3559" s="23" t="n">
        <f aca="false">H3559*K3559</f>
        <v>2035</v>
      </c>
      <c r="M3559" s="23" t="n">
        <v>2500</v>
      </c>
      <c r="N3559" s="24" t="n">
        <f aca="false">L3559-M3559</f>
        <v>-465</v>
      </c>
      <c r="O3559" s="25" t="n">
        <f aca="false">IF(L3559&gt;=M3559,1,0)</f>
        <v>0</v>
      </c>
      <c r="P3559" s="26" t="n">
        <v>0.5066</v>
      </c>
      <c r="Q3559" s="26" t="n">
        <v>0.1621</v>
      </c>
      <c r="R3559" s="25" t="n">
        <v>80</v>
      </c>
      <c r="S3559" s="21" t="n">
        <v>13</v>
      </c>
    </row>
    <row r="3560" customFormat="false" ht="15" hidden="false" customHeight="true" outlineLevel="0" collapsed="false">
      <c r="A3560" s="19" t="n">
        <v>46141</v>
      </c>
      <c r="B3560" s="1" t="s">
        <v>497</v>
      </c>
      <c r="C3560" s="1" t="s">
        <v>164</v>
      </c>
      <c r="D3560" s="1" t="n">
        <v>25</v>
      </c>
      <c r="E3560" s="1" t="s">
        <v>16</v>
      </c>
      <c r="F3560" s="1" t="s">
        <v>229</v>
      </c>
      <c r="G3560" s="1" t="s">
        <v>518</v>
      </c>
      <c r="H3560" s="20" t="n">
        <v>1100</v>
      </c>
      <c r="I3560" s="21" t="n">
        <v>38.07</v>
      </c>
      <c r="J3560" s="20" t="n">
        <f aca="false">H3560*I3560</f>
        <v>41877</v>
      </c>
      <c r="K3560" s="22" t="n">
        <v>3.5</v>
      </c>
      <c r="L3560" s="23" t="n">
        <f aca="false">H3560*K3560</f>
        <v>3850</v>
      </c>
      <c r="M3560" s="23" t="n">
        <v>2500</v>
      </c>
      <c r="N3560" s="24" t="n">
        <f aca="false">L3560-M3560</f>
        <v>1350</v>
      </c>
      <c r="O3560" s="25" t="n">
        <f aca="false">IF(L3560&gt;=M3560,1,0)</f>
        <v>1</v>
      </c>
      <c r="P3560" s="26" t="n">
        <v>0.6829</v>
      </c>
      <c r="Q3560" s="26" t="n">
        <v>0.09</v>
      </c>
      <c r="R3560" s="25" t="n">
        <v>86</v>
      </c>
      <c r="S3560" s="21" t="n">
        <v>12</v>
      </c>
    </row>
    <row r="3561" customFormat="false" ht="15" hidden="false" customHeight="true" outlineLevel="0" collapsed="false">
      <c r="A3561" s="19" t="n">
        <v>46141</v>
      </c>
      <c r="B3561" s="1" t="s">
        <v>497</v>
      </c>
      <c r="C3561" s="1" t="s">
        <v>164</v>
      </c>
      <c r="D3561" s="1" t="n">
        <v>26</v>
      </c>
      <c r="E3561" s="1" t="s">
        <v>10</v>
      </c>
      <c r="F3561" s="1" t="s">
        <v>565</v>
      </c>
      <c r="G3561" s="1" t="s">
        <v>573</v>
      </c>
      <c r="H3561" s="20" t="n">
        <v>1500</v>
      </c>
      <c r="I3561" s="21" t="n">
        <v>26.74</v>
      </c>
      <c r="J3561" s="20" t="n">
        <f aca="false">H3561*I3561</f>
        <v>40110</v>
      </c>
      <c r="K3561" s="22" t="n">
        <v>2.25</v>
      </c>
      <c r="L3561" s="23" t="n">
        <f aca="false">H3561*K3561</f>
        <v>3375</v>
      </c>
      <c r="M3561" s="23" t="n">
        <v>2500</v>
      </c>
      <c r="N3561" s="24" t="n">
        <f aca="false">L3561-M3561</f>
        <v>875</v>
      </c>
      <c r="O3561" s="25" t="n">
        <f aca="false">IF(L3561&gt;=M3561,1,0)</f>
        <v>1</v>
      </c>
      <c r="P3561" s="26" t="n">
        <v>0.7188</v>
      </c>
      <c r="Q3561" s="26" t="n">
        <v>0.0949</v>
      </c>
      <c r="R3561" s="25" t="n">
        <v>79</v>
      </c>
      <c r="S3561" s="21" t="n">
        <v>12</v>
      </c>
    </row>
    <row r="3562" customFormat="false" ht="15" hidden="false" customHeight="true" outlineLevel="0" collapsed="false">
      <c r="A3562" s="19" t="n">
        <v>46141</v>
      </c>
      <c r="B3562" s="1" t="s">
        <v>497</v>
      </c>
      <c r="C3562" s="1" t="s">
        <v>164</v>
      </c>
      <c r="D3562" s="1" t="n">
        <v>27</v>
      </c>
      <c r="E3562" s="1" t="s">
        <v>176</v>
      </c>
      <c r="F3562" s="1" t="s">
        <v>580</v>
      </c>
      <c r="G3562" s="1" t="s">
        <v>189</v>
      </c>
      <c r="H3562" s="20" t="n">
        <v>1950</v>
      </c>
      <c r="I3562" s="21" t="n">
        <v>19.6</v>
      </c>
      <c r="J3562" s="20" t="n">
        <f aca="false">H3562*I3562</f>
        <v>38220</v>
      </c>
      <c r="K3562" s="22" t="n">
        <v>1.6</v>
      </c>
      <c r="L3562" s="23" t="n">
        <f aca="false">H3562*K3562</f>
        <v>3120</v>
      </c>
      <c r="M3562" s="23" t="n">
        <v>2500</v>
      </c>
      <c r="N3562" s="24" t="n">
        <f aca="false">L3562-M3562</f>
        <v>620</v>
      </c>
      <c r="O3562" s="25" t="n">
        <f aca="false">IF(L3562&gt;=M3562,1,0)</f>
        <v>1</v>
      </c>
      <c r="P3562" s="26" t="n">
        <v>0.8909</v>
      </c>
      <c r="Q3562" s="26" t="n">
        <v>0.124</v>
      </c>
      <c r="R3562" s="25" t="n">
        <v>68</v>
      </c>
      <c r="S3562" s="21" t="n">
        <v>12</v>
      </c>
    </row>
    <row r="3563" customFormat="false" ht="15" hidden="false" customHeight="true" outlineLevel="0" collapsed="false">
      <c r="A3563" s="19" t="n">
        <v>46141</v>
      </c>
      <c r="B3563" s="1" t="s">
        <v>497</v>
      </c>
      <c r="C3563" s="1" t="s">
        <v>164</v>
      </c>
      <c r="D3563" s="1" t="n">
        <v>28</v>
      </c>
      <c r="E3563" s="1" t="s">
        <v>16</v>
      </c>
      <c r="F3563" s="1" t="s">
        <v>502</v>
      </c>
      <c r="G3563" s="1" t="s">
        <v>508</v>
      </c>
      <c r="H3563" s="20" t="n">
        <v>2250</v>
      </c>
      <c r="I3563" s="21" t="n">
        <v>18.56</v>
      </c>
      <c r="J3563" s="20" t="n">
        <f aca="false">H3563*I3563</f>
        <v>41760</v>
      </c>
      <c r="K3563" s="22" t="n">
        <v>1.48</v>
      </c>
      <c r="L3563" s="23" t="n">
        <f aca="false">H3563*K3563</f>
        <v>3330</v>
      </c>
      <c r="M3563" s="23" t="n">
        <v>2500</v>
      </c>
      <c r="N3563" s="24" t="n">
        <f aca="false">L3563-M3563</f>
        <v>830</v>
      </c>
      <c r="O3563" s="25" t="n">
        <f aca="false">IF(L3563&gt;=M3563,1,0)</f>
        <v>1</v>
      </c>
      <c r="P3563" s="26" t="n">
        <v>0.7549</v>
      </c>
      <c r="Q3563" s="26" t="n">
        <v>0.1066</v>
      </c>
      <c r="R3563" s="25" t="n">
        <v>80</v>
      </c>
      <c r="S3563" s="21" t="n">
        <v>12</v>
      </c>
    </row>
    <row r="3564" customFormat="false" ht="15" hidden="false" customHeight="true" outlineLevel="0" collapsed="false">
      <c r="A3564" s="19" t="n">
        <v>46141</v>
      </c>
      <c r="B3564" s="1" t="s">
        <v>497</v>
      </c>
      <c r="C3564" s="1" t="s">
        <v>164</v>
      </c>
      <c r="D3564" s="1" t="n">
        <v>29</v>
      </c>
      <c r="E3564" s="1" t="s">
        <v>176</v>
      </c>
      <c r="F3564" s="1" t="s">
        <v>552</v>
      </c>
      <c r="G3564" s="1" t="s">
        <v>529</v>
      </c>
      <c r="H3564" s="20" t="n">
        <v>1800</v>
      </c>
      <c r="I3564" s="21" t="n">
        <v>20.05</v>
      </c>
      <c r="J3564" s="20" t="n">
        <f aca="false">H3564*I3564</f>
        <v>36090</v>
      </c>
      <c r="K3564" s="22" t="n">
        <v>1.5</v>
      </c>
      <c r="L3564" s="23" t="n">
        <f aca="false">H3564*K3564</f>
        <v>2700</v>
      </c>
      <c r="M3564" s="23" t="n">
        <v>2500</v>
      </c>
      <c r="N3564" s="24" t="n">
        <f aca="false">L3564-M3564</f>
        <v>200</v>
      </c>
      <c r="O3564" s="25" t="n">
        <f aca="false">IF(L3564&gt;=M3564,1,0)</f>
        <v>1</v>
      </c>
      <c r="P3564" s="26" t="n">
        <v>0.7751</v>
      </c>
      <c r="Q3564" s="26" t="n">
        <v>0.1049</v>
      </c>
      <c r="R3564" s="25" t="n">
        <v>74</v>
      </c>
      <c r="S3564" s="21" t="n">
        <v>12</v>
      </c>
    </row>
    <row r="3565" customFormat="false" ht="15" hidden="false" customHeight="true" outlineLevel="0" collapsed="false">
      <c r="A3565" s="19" t="n">
        <v>46141</v>
      </c>
      <c r="B3565" s="1" t="s">
        <v>497</v>
      </c>
      <c r="C3565" s="1" t="s">
        <v>164</v>
      </c>
      <c r="D3565" s="1" t="n">
        <v>30</v>
      </c>
      <c r="E3565" s="1" t="s">
        <v>522</v>
      </c>
      <c r="F3565" s="1" t="s">
        <v>566</v>
      </c>
      <c r="G3565" s="1" t="s">
        <v>504</v>
      </c>
      <c r="H3565" s="20" t="n">
        <v>2300</v>
      </c>
      <c r="I3565" s="21" t="n">
        <v>13.09</v>
      </c>
      <c r="J3565" s="20" t="n">
        <f aca="false">H3565*I3565</f>
        <v>30107</v>
      </c>
      <c r="K3565" s="22" t="n">
        <v>1</v>
      </c>
      <c r="L3565" s="23" t="n">
        <f aca="false">H3565*K3565</f>
        <v>2300</v>
      </c>
      <c r="M3565" s="23" t="n">
        <v>2500</v>
      </c>
      <c r="N3565" s="24" t="n">
        <f aca="false">L3565-M3565</f>
        <v>-200</v>
      </c>
      <c r="O3565" s="25" t="n">
        <f aca="false">IF(L3565&gt;=M3565,1,0)</f>
        <v>0</v>
      </c>
      <c r="P3565" s="26" t="n">
        <v>0.632</v>
      </c>
      <c r="Q3565" s="26" t="n">
        <v>0.125</v>
      </c>
      <c r="R3565" s="25" t="n">
        <v>73</v>
      </c>
      <c r="S3565" s="21" t="n">
        <v>13</v>
      </c>
    </row>
    <row r="3566" customFormat="false" ht="15" hidden="false" customHeight="true" outlineLevel="0" collapsed="false">
      <c r="A3566" s="19" t="n">
        <v>46141</v>
      </c>
      <c r="B3566" s="1" t="s">
        <v>497</v>
      </c>
      <c r="C3566" s="1" t="s">
        <v>164</v>
      </c>
      <c r="D3566" s="1" t="n">
        <v>31</v>
      </c>
      <c r="E3566" s="1" t="s">
        <v>576</v>
      </c>
      <c r="F3566" s="1" t="s">
        <v>577</v>
      </c>
      <c r="G3566" s="1" t="s">
        <v>578</v>
      </c>
      <c r="H3566" s="20" t="n">
        <v>1100</v>
      </c>
      <c r="I3566" s="21" t="n">
        <v>25.82</v>
      </c>
      <c r="J3566" s="20" t="n">
        <f aca="false">H3566*I3566</f>
        <v>28402</v>
      </c>
      <c r="K3566" s="22" t="n">
        <v>1.45</v>
      </c>
      <c r="L3566" s="23" t="n">
        <f aca="false">H3566*K3566</f>
        <v>1595</v>
      </c>
      <c r="M3566" s="23" t="n">
        <v>2500</v>
      </c>
      <c r="N3566" s="24" t="n">
        <f aca="false">L3566-M3566</f>
        <v>-905</v>
      </c>
      <c r="O3566" s="25" t="n">
        <f aca="false">IF(L3566&gt;=M3566,1,0)</f>
        <v>0</v>
      </c>
      <c r="P3566" s="26" t="n">
        <v>0.5717</v>
      </c>
      <c r="Q3566" s="26" t="n">
        <v>0.208</v>
      </c>
      <c r="R3566" s="25" t="n">
        <v>80</v>
      </c>
      <c r="S3566" s="21" t="n">
        <v>8</v>
      </c>
    </row>
    <row r="3567" customFormat="false" ht="15" hidden="false" customHeight="true" outlineLevel="0" collapsed="false">
      <c r="A3567" s="19" t="n">
        <v>46141</v>
      </c>
      <c r="B3567" s="1" t="s">
        <v>497</v>
      </c>
      <c r="C3567" s="1" t="s">
        <v>164</v>
      </c>
      <c r="D3567" s="1" t="n">
        <v>32</v>
      </c>
      <c r="E3567" s="1" t="s">
        <v>10</v>
      </c>
      <c r="F3567" s="1" t="s">
        <v>568</v>
      </c>
      <c r="G3567" s="1" t="s">
        <v>579</v>
      </c>
      <c r="H3567" s="20" t="n">
        <v>1000</v>
      </c>
      <c r="I3567" s="21" t="n">
        <v>27.5</v>
      </c>
      <c r="J3567" s="20" t="n">
        <f aca="false">H3567*I3567</f>
        <v>27500</v>
      </c>
      <c r="K3567" s="22" t="n">
        <v>2.35</v>
      </c>
      <c r="L3567" s="23" t="n">
        <f aca="false">H3567*K3567</f>
        <v>2350</v>
      </c>
      <c r="M3567" s="23" t="n">
        <v>2500</v>
      </c>
      <c r="N3567" s="24" t="n">
        <f aca="false">L3567-M3567</f>
        <v>-150</v>
      </c>
      <c r="O3567" s="25" t="n">
        <f aca="false">IF(L3567&gt;=M3567,1,0)</f>
        <v>0</v>
      </c>
      <c r="P3567" s="26" t="n">
        <v>0.5026</v>
      </c>
      <c r="Q3567" s="26" t="n">
        <v>0.2347</v>
      </c>
      <c r="R3567" s="25" t="n">
        <v>78</v>
      </c>
      <c r="S3567" s="21" t="n">
        <v>13</v>
      </c>
    </row>
    <row r="3568" customFormat="false" ht="15" hidden="false" customHeight="true" outlineLevel="0" collapsed="false">
      <c r="A3568" s="19" t="n">
        <v>46141</v>
      </c>
      <c r="B3568" s="1" t="s">
        <v>497</v>
      </c>
      <c r="C3568" s="1" t="s">
        <v>190</v>
      </c>
      <c r="D3568" s="1" t="n">
        <v>33</v>
      </c>
      <c r="E3568" s="1" t="s">
        <v>16</v>
      </c>
      <c r="F3568" s="1" t="s">
        <v>300</v>
      </c>
      <c r="G3568" s="1" t="s">
        <v>260</v>
      </c>
      <c r="H3568" s="20" t="n">
        <v>1870</v>
      </c>
      <c r="I3568" s="21" t="n">
        <v>16.66</v>
      </c>
      <c r="J3568" s="20" t="n">
        <f aca="false">H3568*I3568</f>
        <v>31154.2</v>
      </c>
      <c r="K3568" s="22" t="n">
        <v>1.4</v>
      </c>
      <c r="L3568" s="23" t="n">
        <f aca="false">H3568*K3568</f>
        <v>2618</v>
      </c>
      <c r="M3568" s="23" t="n">
        <v>2500</v>
      </c>
      <c r="N3568" s="24" t="n">
        <f aca="false">L3568-M3568</f>
        <v>118</v>
      </c>
      <c r="O3568" s="25" t="n">
        <f aca="false">IF(L3568&gt;=M3568,1,0)</f>
        <v>1</v>
      </c>
      <c r="P3568" s="26" t="n">
        <v>0.731319248826291</v>
      </c>
      <c r="Q3568" s="26" t="n">
        <v>0.0891658676893576</v>
      </c>
      <c r="R3568" s="25" t="n">
        <v>67</v>
      </c>
      <c r="S3568" s="21" t="n">
        <v>10</v>
      </c>
    </row>
    <row r="3569" customFormat="false" ht="15" hidden="false" customHeight="true" outlineLevel="0" collapsed="false">
      <c r="A3569" s="19" t="n">
        <v>46141</v>
      </c>
      <c r="B3569" s="1" t="s">
        <v>497</v>
      </c>
      <c r="C3569" s="1" t="s">
        <v>190</v>
      </c>
      <c r="D3569" s="1" t="n">
        <v>34</v>
      </c>
      <c r="E3569" s="1" t="s">
        <v>16</v>
      </c>
      <c r="F3569" s="1" t="s">
        <v>300</v>
      </c>
      <c r="G3569" s="1" t="s">
        <v>260</v>
      </c>
      <c r="H3569" s="20" t="n">
        <v>2530</v>
      </c>
      <c r="I3569" s="21" t="n">
        <v>17.42</v>
      </c>
      <c r="J3569" s="20" t="n">
        <f aca="false">H3569*I3569</f>
        <v>44072.6</v>
      </c>
      <c r="K3569" s="22" t="n">
        <v>1.4</v>
      </c>
      <c r="L3569" s="23" t="n">
        <f aca="false">H3569*K3569</f>
        <v>3542</v>
      </c>
      <c r="M3569" s="23" t="n">
        <v>2500</v>
      </c>
      <c r="N3569" s="24" t="n">
        <f aca="false">L3569-M3569</f>
        <v>1042</v>
      </c>
      <c r="O3569" s="25" t="n">
        <f aca="false">IF(L3569&gt;=M3569,1,0)</f>
        <v>1</v>
      </c>
      <c r="P3569" s="26" t="n">
        <v>0.808745756491421</v>
      </c>
      <c r="Q3569" s="26" t="n">
        <v>0.100825471698113</v>
      </c>
      <c r="R3569" s="25" t="n">
        <v>78</v>
      </c>
      <c r="S3569" s="21" t="n">
        <v>12.75</v>
      </c>
    </row>
    <row r="3570" customFormat="false" ht="15" hidden="false" customHeight="true" outlineLevel="0" collapsed="false">
      <c r="A3570" s="19" t="n">
        <v>46141</v>
      </c>
      <c r="B3570" s="1" t="s">
        <v>497</v>
      </c>
      <c r="C3570" s="1" t="s">
        <v>190</v>
      </c>
      <c r="D3570" s="1" t="n">
        <v>35</v>
      </c>
      <c r="E3570" s="1" t="s">
        <v>16</v>
      </c>
      <c r="F3570" s="1" t="s">
        <v>300</v>
      </c>
      <c r="G3570" s="1" t="s">
        <v>260</v>
      </c>
      <c r="H3570" s="20" t="n">
        <v>2670</v>
      </c>
      <c r="I3570" s="21" t="n">
        <v>17.42</v>
      </c>
      <c r="J3570" s="20" t="n">
        <f aca="false">H3570*I3570</f>
        <v>46511.4</v>
      </c>
      <c r="K3570" s="22" t="n">
        <v>1.4</v>
      </c>
      <c r="L3570" s="23" t="n">
        <f aca="false">H3570*K3570</f>
        <v>3738</v>
      </c>
      <c r="M3570" s="23" t="n">
        <v>2500</v>
      </c>
      <c r="N3570" s="24" t="n">
        <f aca="false">L3570-M3570</f>
        <v>1238</v>
      </c>
      <c r="O3570" s="25" t="n">
        <f aca="false">IF(L3570&gt;=M3570,1,0)</f>
        <v>1</v>
      </c>
      <c r="P3570" s="26" t="n">
        <v>0.856326981496824</v>
      </c>
      <c r="Q3570" s="26" t="n">
        <v>0.0966346153846154</v>
      </c>
      <c r="R3570" s="25" t="n">
        <v>75</v>
      </c>
      <c r="S3570" s="21" t="n">
        <v>12.75</v>
      </c>
    </row>
    <row r="3571" customFormat="false" ht="15" hidden="false" customHeight="true" outlineLevel="0" collapsed="false">
      <c r="A3571" s="19" t="n">
        <v>46141</v>
      </c>
      <c r="B3571" s="1" t="s">
        <v>497</v>
      </c>
      <c r="C3571" s="1" t="s">
        <v>190</v>
      </c>
      <c r="D3571" s="1" t="n">
        <v>36</v>
      </c>
      <c r="E3571" s="1" t="s">
        <v>16</v>
      </c>
      <c r="F3571" s="1" t="s">
        <v>300</v>
      </c>
      <c r="G3571" s="1" t="s">
        <v>260</v>
      </c>
      <c r="H3571" s="20" t="n">
        <v>2000</v>
      </c>
      <c r="I3571" s="21" t="n">
        <v>17.42</v>
      </c>
      <c r="J3571" s="20" t="n">
        <f aca="false">H3571*I3571</f>
        <v>34840</v>
      </c>
      <c r="K3571" s="22" t="n">
        <v>1.4</v>
      </c>
      <c r="L3571" s="23" t="n">
        <f aca="false">H3571*K3571</f>
        <v>2800</v>
      </c>
      <c r="M3571" s="23" t="n">
        <v>2500</v>
      </c>
      <c r="N3571" s="24" t="n">
        <f aca="false">L3571-M3571</f>
        <v>300</v>
      </c>
      <c r="O3571" s="25" t="n">
        <f aca="false">IF(L3571&gt;=M3571,1,0)</f>
        <v>1</v>
      </c>
      <c r="P3571" s="26" t="n">
        <v>0.660035995074358</v>
      </c>
      <c r="Q3571" s="26" t="n">
        <v>0.115616438356164</v>
      </c>
      <c r="R3571" s="25" t="n">
        <v>67</v>
      </c>
      <c r="S3571" s="21" t="n">
        <v>12.75</v>
      </c>
    </row>
    <row r="3572" customFormat="false" ht="15" hidden="false" customHeight="true" outlineLevel="0" collapsed="false">
      <c r="A3572" s="19" t="n">
        <v>46141</v>
      </c>
      <c r="B3572" s="1" t="s">
        <v>497</v>
      </c>
      <c r="C3572" s="1" t="s">
        <v>190</v>
      </c>
      <c r="D3572" s="1" t="n">
        <v>37</v>
      </c>
      <c r="E3572" s="1" t="s">
        <v>16</v>
      </c>
      <c r="F3572" s="1" t="s">
        <v>300</v>
      </c>
      <c r="G3572" s="1" t="s">
        <v>260</v>
      </c>
      <c r="H3572" s="20" t="n">
        <v>2930</v>
      </c>
      <c r="I3572" s="21" t="n">
        <v>16.66</v>
      </c>
      <c r="J3572" s="20" t="n">
        <f aca="false">H3572*I3572</f>
        <v>48813.8</v>
      </c>
      <c r="K3572" s="22" t="n">
        <v>1.4</v>
      </c>
      <c r="L3572" s="23" t="n">
        <f aca="false">H3572*K3572</f>
        <v>4102</v>
      </c>
      <c r="M3572" s="23" t="n">
        <v>2500</v>
      </c>
      <c r="N3572" s="24" t="n">
        <f aca="false">L3572-M3572</f>
        <v>1602</v>
      </c>
      <c r="O3572" s="25" t="n">
        <f aca="false">IF(L3572&gt;=M3572,1,0)</f>
        <v>1</v>
      </c>
      <c r="P3572" s="26" t="n">
        <v>0.942715334105832</v>
      </c>
      <c r="Q3572" s="26" t="n">
        <v>0.0900777320530407</v>
      </c>
      <c r="R3572" s="25" t="n">
        <v>75</v>
      </c>
      <c r="S3572" s="21" t="n">
        <v>12.75</v>
      </c>
    </row>
    <row r="3573" customFormat="false" ht="15" hidden="false" customHeight="true" outlineLevel="0" collapsed="false">
      <c r="A3573" s="19" t="n">
        <v>46141</v>
      </c>
      <c r="B3573" s="1" t="s">
        <v>497</v>
      </c>
      <c r="C3573" s="1" t="s">
        <v>190</v>
      </c>
      <c r="D3573" s="1" t="n">
        <v>38</v>
      </c>
      <c r="E3573" s="1" t="s">
        <v>16</v>
      </c>
      <c r="F3573" s="1" t="s">
        <v>300</v>
      </c>
      <c r="G3573" s="1" t="s">
        <v>260</v>
      </c>
      <c r="H3573" s="20" t="n">
        <v>2800</v>
      </c>
      <c r="I3573" s="21" t="n">
        <v>16.66</v>
      </c>
      <c r="J3573" s="20" t="n">
        <f aca="false">H3573*I3573</f>
        <v>46648</v>
      </c>
      <c r="K3573" s="22" t="n">
        <v>1.4</v>
      </c>
      <c r="L3573" s="23" t="n">
        <f aca="false">H3573*K3573</f>
        <v>3920</v>
      </c>
      <c r="M3573" s="23" t="n">
        <v>2500</v>
      </c>
      <c r="N3573" s="24" t="n">
        <f aca="false">L3573-M3573</f>
        <v>1420</v>
      </c>
      <c r="O3573" s="25" t="n">
        <f aca="false">IF(L3573&gt;=M3573,1,0)</f>
        <v>1</v>
      </c>
      <c r="P3573" s="26" t="n">
        <v>0.827312228429547</v>
      </c>
      <c r="Q3573" s="26" t="n">
        <v>0.0773532152842498</v>
      </c>
      <c r="R3573" s="25" t="n">
        <v>82</v>
      </c>
      <c r="S3573" s="21" t="n">
        <v>12.75</v>
      </c>
    </row>
    <row r="3574" customFormat="false" ht="15" hidden="false" customHeight="true" outlineLevel="0" collapsed="false">
      <c r="A3574" s="19" t="n">
        <v>46142</v>
      </c>
      <c r="B3574" s="1" t="s">
        <v>497</v>
      </c>
      <c r="C3574" s="1" t="s">
        <v>138</v>
      </c>
      <c r="D3574" s="1" t="n">
        <v>1</v>
      </c>
      <c r="E3574" s="1" t="s">
        <v>13</v>
      </c>
      <c r="F3574" s="1" t="s">
        <v>200</v>
      </c>
      <c r="G3574" s="1" t="s">
        <v>149</v>
      </c>
      <c r="H3574" s="20" t="n">
        <v>2470</v>
      </c>
      <c r="I3574" s="21" t="n">
        <v>19.64</v>
      </c>
      <c r="J3574" s="20" t="n">
        <f aca="false">H3574*I3574</f>
        <v>48510.8</v>
      </c>
      <c r="K3574" s="22" t="n">
        <v>2.2</v>
      </c>
      <c r="L3574" s="23" t="n">
        <f aca="false">H3574*K3574</f>
        <v>5434</v>
      </c>
      <c r="M3574" s="23" t="n">
        <v>2500</v>
      </c>
      <c r="N3574" s="24" t="n">
        <f aca="false">L3574-M3574</f>
        <v>2934</v>
      </c>
      <c r="O3574" s="25" t="n">
        <f aca="false">IF(L3574&gt;=M3574,1,0)</f>
        <v>1</v>
      </c>
      <c r="P3574" s="26" t="n">
        <v>0.8856</v>
      </c>
      <c r="Q3574" s="26" t="n">
        <v>0.0875</v>
      </c>
      <c r="R3574" s="25" t="n">
        <v>72</v>
      </c>
      <c r="S3574" s="21" t="n">
        <v>13</v>
      </c>
    </row>
    <row r="3575" customFormat="false" ht="15" hidden="false" customHeight="true" outlineLevel="0" collapsed="false">
      <c r="A3575" s="19" t="n">
        <v>46142</v>
      </c>
      <c r="B3575" s="1" t="s">
        <v>497</v>
      </c>
      <c r="C3575" s="1" t="s">
        <v>138</v>
      </c>
      <c r="D3575" s="1" t="n">
        <v>2</v>
      </c>
      <c r="E3575" s="1" t="s">
        <v>13</v>
      </c>
      <c r="F3575" s="1" t="s">
        <v>235</v>
      </c>
      <c r="G3575" s="1" t="s">
        <v>149</v>
      </c>
      <c r="H3575" s="20" t="n">
        <v>2500</v>
      </c>
      <c r="I3575" s="21" t="n">
        <v>19.64</v>
      </c>
      <c r="J3575" s="20" t="n">
        <f aca="false">H3575*I3575</f>
        <v>49100</v>
      </c>
      <c r="K3575" s="22" t="n">
        <v>2.2</v>
      </c>
      <c r="L3575" s="23" t="n">
        <f aca="false">H3575*K3575</f>
        <v>5500</v>
      </c>
      <c r="M3575" s="23" t="n">
        <v>2500</v>
      </c>
      <c r="N3575" s="24" t="n">
        <f aca="false">L3575-M3575</f>
        <v>3000</v>
      </c>
      <c r="O3575" s="25" t="n">
        <f aca="false">IF(L3575&gt;=M3575,1,0)</f>
        <v>1</v>
      </c>
      <c r="P3575" s="26" t="n">
        <v>0.9012</v>
      </c>
      <c r="Q3575" s="26" t="n">
        <v>0.0628</v>
      </c>
      <c r="R3575" s="25" t="n">
        <v>74</v>
      </c>
      <c r="S3575" s="21" t="n">
        <v>13</v>
      </c>
    </row>
    <row r="3576" customFormat="false" ht="15" hidden="false" customHeight="true" outlineLevel="0" collapsed="false">
      <c r="A3576" s="19" t="n">
        <v>46142</v>
      </c>
      <c r="B3576" s="1" t="s">
        <v>497</v>
      </c>
      <c r="C3576" s="1" t="s">
        <v>138</v>
      </c>
      <c r="D3576" s="1" t="n">
        <v>3</v>
      </c>
      <c r="E3576" s="1" t="s">
        <v>13</v>
      </c>
      <c r="F3576" s="1" t="s">
        <v>482</v>
      </c>
      <c r="G3576" s="1" t="s">
        <v>149</v>
      </c>
      <c r="H3576" s="20" t="n">
        <v>3220</v>
      </c>
      <c r="I3576" s="21" t="n">
        <v>12.91</v>
      </c>
      <c r="J3576" s="20" t="n">
        <f aca="false">H3576*I3576</f>
        <v>41570.2</v>
      </c>
      <c r="K3576" s="22" t="n">
        <v>1</v>
      </c>
      <c r="L3576" s="23" t="n">
        <f aca="false">H3576*K3576</f>
        <v>3220</v>
      </c>
      <c r="M3576" s="23" t="n">
        <v>2500</v>
      </c>
      <c r="N3576" s="24" t="n">
        <f aca="false">L3576-M3576</f>
        <v>720</v>
      </c>
      <c r="O3576" s="25" t="n">
        <f aca="false">IF(L3576&gt;=M3576,1,0)</f>
        <v>1</v>
      </c>
      <c r="P3576" s="26" t="n">
        <v>0.8307</v>
      </c>
      <c r="Q3576" s="26" t="n">
        <v>0.0534</v>
      </c>
      <c r="R3576" s="25" t="n">
        <v>68</v>
      </c>
      <c r="S3576" s="21" t="n">
        <v>13</v>
      </c>
    </row>
    <row r="3577" customFormat="false" ht="15" hidden="false" customHeight="true" outlineLevel="0" collapsed="false">
      <c r="A3577" s="19" t="n">
        <v>46142</v>
      </c>
      <c r="B3577" s="1" t="s">
        <v>497</v>
      </c>
      <c r="C3577" s="1" t="s">
        <v>138</v>
      </c>
      <c r="D3577" s="1" t="n">
        <v>4</v>
      </c>
      <c r="E3577" s="1" t="s">
        <v>13</v>
      </c>
      <c r="F3577" s="1" t="s">
        <v>482</v>
      </c>
      <c r="G3577" s="1" t="s">
        <v>149</v>
      </c>
      <c r="H3577" s="20" t="n">
        <v>3320</v>
      </c>
      <c r="I3577" s="21" t="n">
        <v>12.91</v>
      </c>
      <c r="J3577" s="20" t="n">
        <f aca="false">H3577*I3577</f>
        <v>42861.2</v>
      </c>
      <c r="K3577" s="22" t="n">
        <v>1</v>
      </c>
      <c r="L3577" s="23" t="n">
        <f aca="false">H3577*K3577</f>
        <v>3320</v>
      </c>
      <c r="M3577" s="23" t="n">
        <v>2500</v>
      </c>
      <c r="N3577" s="24" t="n">
        <f aca="false">L3577-M3577</f>
        <v>820</v>
      </c>
      <c r="O3577" s="25" t="n">
        <f aca="false">IF(L3577&gt;=M3577,1,0)</f>
        <v>1</v>
      </c>
      <c r="P3577" s="26" t="n">
        <v>0.8017</v>
      </c>
      <c r="Q3577" s="26" t="n">
        <v>0.0383</v>
      </c>
      <c r="R3577" s="25" t="n">
        <v>69</v>
      </c>
      <c r="S3577" s="21" t="n">
        <v>13</v>
      </c>
    </row>
    <row r="3578" customFormat="false" ht="15" hidden="false" customHeight="true" outlineLevel="0" collapsed="false">
      <c r="A3578" s="19" t="n">
        <v>46142</v>
      </c>
      <c r="B3578" s="1" t="s">
        <v>497</v>
      </c>
      <c r="C3578" s="1" t="s">
        <v>138</v>
      </c>
      <c r="D3578" s="1" t="n">
        <v>5</v>
      </c>
      <c r="E3578" s="1" t="s">
        <v>13</v>
      </c>
      <c r="F3578" s="1" t="s">
        <v>199</v>
      </c>
      <c r="G3578" s="1" t="s">
        <v>149</v>
      </c>
      <c r="H3578" s="20" t="n">
        <v>1900</v>
      </c>
      <c r="I3578" s="21" t="n">
        <v>20.43</v>
      </c>
      <c r="J3578" s="20" t="n">
        <f aca="false">H3578*I3578</f>
        <v>38817</v>
      </c>
      <c r="K3578" s="22" t="n">
        <v>2.2</v>
      </c>
      <c r="L3578" s="23" t="n">
        <f aca="false">H3578*K3578</f>
        <v>4180</v>
      </c>
      <c r="M3578" s="23" t="n">
        <v>2500</v>
      </c>
      <c r="N3578" s="24" t="n">
        <f aca="false">L3578-M3578</f>
        <v>1680</v>
      </c>
      <c r="O3578" s="25" t="n">
        <f aca="false">IF(L3578&gt;=M3578,1,0)</f>
        <v>1</v>
      </c>
      <c r="P3578" s="26" t="n">
        <v>0.667</v>
      </c>
      <c r="Q3578" s="26" t="n">
        <v>0.1113</v>
      </c>
      <c r="R3578" s="25" t="n">
        <v>78</v>
      </c>
      <c r="S3578" s="21" t="n">
        <v>13</v>
      </c>
    </row>
    <row r="3579" customFormat="false" ht="15" hidden="false" customHeight="true" outlineLevel="0" collapsed="false">
      <c r="A3579" s="19" t="n">
        <v>46142</v>
      </c>
      <c r="B3579" s="1" t="s">
        <v>497</v>
      </c>
      <c r="C3579" s="1" t="s">
        <v>138</v>
      </c>
      <c r="D3579" s="1" t="n">
        <v>6</v>
      </c>
      <c r="E3579" s="1" t="s">
        <v>13</v>
      </c>
      <c r="F3579" s="1" t="s">
        <v>235</v>
      </c>
      <c r="G3579" s="1" t="s">
        <v>149</v>
      </c>
      <c r="H3579" s="20" t="n">
        <v>2470</v>
      </c>
      <c r="I3579" s="21" t="n">
        <v>19.64</v>
      </c>
      <c r="J3579" s="20" t="n">
        <f aca="false">H3579*I3579</f>
        <v>48510.8</v>
      </c>
      <c r="K3579" s="22" t="n">
        <v>2.2</v>
      </c>
      <c r="L3579" s="23" t="n">
        <f aca="false">H3579*K3579</f>
        <v>5434</v>
      </c>
      <c r="M3579" s="23" t="n">
        <v>2500</v>
      </c>
      <c r="N3579" s="24" t="n">
        <f aca="false">L3579-M3579</f>
        <v>2934</v>
      </c>
      <c r="O3579" s="25" t="n">
        <f aca="false">IF(L3579&gt;=M3579,1,0)</f>
        <v>1</v>
      </c>
      <c r="P3579" s="26" t="n">
        <v>0.8914</v>
      </c>
      <c r="Q3579" s="26" t="n">
        <v>0.0989</v>
      </c>
      <c r="R3579" s="25" t="n">
        <v>72</v>
      </c>
      <c r="S3579" s="21" t="n">
        <v>13</v>
      </c>
    </row>
    <row r="3580" customFormat="false" ht="15" hidden="false" customHeight="true" outlineLevel="0" collapsed="false">
      <c r="A3580" s="19" t="n">
        <v>46142</v>
      </c>
      <c r="B3580" s="1" t="s">
        <v>497</v>
      </c>
      <c r="C3580" s="1" t="s">
        <v>138</v>
      </c>
      <c r="D3580" s="1" t="n">
        <v>7</v>
      </c>
      <c r="E3580" s="1" t="s">
        <v>13</v>
      </c>
      <c r="F3580" s="1" t="s">
        <v>284</v>
      </c>
      <c r="G3580" s="1" t="s">
        <v>149</v>
      </c>
      <c r="H3580" s="20" t="n">
        <v>1950</v>
      </c>
      <c r="I3580" s="21" t="n">
        <v>22.28</v>
      </c>
      <c r="J3580" s="20" t="n">
        <f aca="false">H3580*I3580</f>
        <v>43446</v>
      </c>
      <c r="K3580" s="22" t="n">
        <v>2.2</v>
      </c>
      <c r="L3580" s="23" t="n">
        <f aca="false">H3580*K3580</f>
        <v>4290</v>
      </c>
      <c r="M3580" s="23" t="n">
        <v>2500</v>
      </c>
      <c r="N3580" s="24" t="n">
        <f aca="false">L3580-M3580</f>
        <v>1790</v>
      </c>
      <c r="O3580" s="25" t="n">
        <f aca="false">IF(L3580&gt;=M3580,1,0)</f>
        <v>1</v>
      </c>
      <c r="P3580" s="26" t="n">
        <v>0.7227</v>
      </c>
      <c r="Q3580" s="26" t="n">
        <v>0.1139</v>
      </c>
      <c r="R3580" s="25" t="n">
        <v>79</v>
      </c>
      <c r="S3580" s="21" t="n">
        <v>13</v>
      </c>
    </row>
    <row r="3581" customFormat="false" ht="15" hidden="false" customHeight="true" outlineLevel="0" collapsed="false">
      <c r="A3581" s="19" t="n">
        <v>46142</v>
      </c>
      <c r="B3581" s="1" t="s">
        <v>497</v>
      </c>
      <c r="C3581" s="1" t="s">
        <v>138</v>
      </c>
      <c r="D3581" s="1" t="n">
        <v>8</v>
      </c>
      <c r="E3581" s="1" t="s">
        <v>13</v>
      </c>
      <c r="F3581" s="1" t="s">
        <v>472</v>
      </c>
      <c r="G3581" s="1" t="s">
        <v>149</v>
      </c>
      <c r="H3581" s="20" t="n">
        <v>2210</v>
      </c>
      <c r="I3581" s="21" t="n">
        <v>21.71</v>
      </c>
      <c r="J3581" s="20" t="n">
        <f aca="false">H3581*I3581</f>
        <v>47979.1</v>
      </c>
      <c r="K3581" s="22" t="n">
        <v>1.5</v>
      </c>
      <c r="L3581" s="23" t="n">
        <f aca="false">H3581*K3581</f>
        <v>3315</v>
      </c>
      <c r="M3581" s="23" t="n">
        <v>2500</v>
      </c>
      <c r="N3581" s="24" t="n">
        <f aca="false">L3581-M3581</f>
        <v>815</v>
      </c>
      <c r="O3581" s="25" t="n">
        <f aca="false">IF(L3581&gt;=M3581,1,0)</f>
        <v>1</v>
      </c>
      <c r="P3581" s="26" t="n">
        <v>0.8347</v>
      </c>
      <c r="Q3581" s="26" t="n">
        <v>0.0982</v>
      </c>
      <c r="R3581" s="25" t="n">
        <v>76</v>
      </c>
      <c r="S3581" s="21" t="n">
        <v>13</v>
      </c>
    </row>
    <row r="3582" customFormat="false" ht="15" hidden="false" customHeight="true" outlineLevel="0" collapsed="false">
      <c r="A3582" s="19" t="n">
        <v>46142</v>
      </c>
      <c r="B3582" s="1" t="s">
        <v>497</v>
      </c>
      <c r="C3582" s="1" t="s">
        <v>138</v>
      </c>
      <c r="D3582" s="1" t="n">
        <v>9</v>
      </c>
      <c r="E3582" s="1" t="s">
        <v>10</v>
      </c>
      <c r="F3582" s="1" t="s">
        <v>581</v>
      </c>
      <c r="G3582" s="1" t="s">
        <v>508</v>
      </c>
      <c r="H3582" s="20" t="n">
        <v>1560</v>
      </c>
      <c r="I3582" s="21" t="n">
        <v>18.56</v>
      </c>
      <c r="J3582" s="20" t="n">
        <f aca="false">H3582*I3582</f>
        <v>28953.6</v>
      </c>
      <c r="K3582" s="22" t="n">
        <v>1.48</v>
      </c>
      <c r="L3582" s="23" t="n">
        <f aca="false">H3582*K3582</f>
        <v>2308.8</v>
      </c>
      <c r="M3582" s="23" t="n">
        <v>2500</v>
      </c>
      <c r="N3582" s="24" t="n">
        <f aca="false">L3582-M3582</f>
        <v>-191.2</v>
      </c>
      <c r="O3582" s="25" t="n">
        <f aca="false">IF(L3582&gt;=M3582,1,0)</f>
        <v>0</v>
      </c>
      <c r="P3582" s="26" t="n">
        <v>0.58</v>
      </c>
      <c r="Q3582" s="26" t="n">
        <v>0.1125</v>
      </c>
      <c r="R3582" s="25" t="n">
        <v>68</v>
      </c>
      <c r="S3582" s="21" t="n">
        <v>12</v>
      </c>
    </row>
    <row r="3583" customFormat="false" ht="15" hidden="false" customHeight="true" outlineLevel="0" collapsed="false">
      <c r="A3583" s="19" t="n">
        <v>46142</v>
      </c>
      <c r="B3583" s="1" t="s">
        <v>497</v>
      </c>
      <c r="C3583" s="1" t="s">
        <v>138</v>
      </c>
      <c r="D3583" s="1" t="n">
        <v>10</v>
      </c>
      <c r="E3583" s="1" t="s">
        <v>16</v>
      </c>
      <c r="F3583" s="1" t="s">
        <v>502</v>
      </c>
      <c r="G3583" s="1" t="s">
        <v>508</v>
      </c>
      <c r="H3583" s="20" t="n">
        <v>2100</v>
      </c>
      <c r="I3583" s="21" t="n">
        <v>19.75</v>
      </c>
      <c r="J3583" s="20" t="n">
        <f aca="false">H3583*I3583</f>
        <v>41475</v>
      </c>
      <c r="K3583" s="22" t="n">
        <v>1.48</v>
      </c>
      <c r="L3583" s="23" t="n">
        <f aca="false">H3583*K3583</f>
        <v>3108</v>
      </c>
      <c r="M3583" s="23" t="n">
        <v>2500</v>
      </c>
      <c r="N3583" s="24" t="n">
        <f aca="false">L3583-M3583</f>
        <v>608</v>
      </c>
      <c r="O3583" s="25" t="n">
        <f aca="false">IF(L3583&gt;=M3583,1,0)</f>
        <v>1</v>
      </c>
      <c r="P3583" s="26" t="n">
        <v>0.7784</v>
      </c>
      <c r="Q3583" s="26" t="n">
        <v>0.1029</v>
      </c>
      <c r="R3583" s="25" t="n">
        <v>74</v>
      </c>
      <c r="S3583" s="21" t="n">
        <v>12</v>
      </c>
    </row>
    <row r="3584" customFormat="false" ht="15" hidden="false" customHeight="true" outlineLevel="0" collapsed="false">
      <c r="A3584" s="19" t="n">
        <v>46142</v>
      </c>
      <c r="B3584" s="1" t="s">
        <v>497</v>
      </c>
      <c r="C3584" s="1" t="s">
        <v>138</v>
      </c>
      <c r="D3584" s="1" t="n">
        <v>11</v>
      </c>
      <c r="E3584" s="1" t="s">
        <v>10</v>
      </c>
      <c r="F3584" s="1" t="s">
        <v>569</v>
      </c>
      <c r="G3584" s="1" t="s">
        <v>570</v>
      </c>
      <c r="H3584" s="20" t="n">
        <v>2000</v>
      </c>
      <c r="I3584" s="21" t="n">
        <v>18.8</v>
      </c>
      <c r="J3584" s="20" t="n">
        <f aca="false">H3584*I3584</f>
        <v>37600</v>
      </c>
      <c r="K3584" s="22" t="n">
        <v>2.35</v>
      </c>
      <c r="L3584" s="23" t="n">
        <f aca="false">H3584*K3584</f>
        <v>4700</v>
      </c>
      <c r="M3584" s="23" t="n">
        <v>2500</v>
      </c>
      <c r="N3584" s="24" t="n">
        <f aca="false">L3584-M3584</f>
        <v>2200</v>
      </c>
      <c r="O3584" s="25" t="n">
        <f aca="false">IF(L3584&gt;=M3584,1,0)</f>
        <v>1</v>
      </c>
      <c r="P3584" s="26" t="n">
        <v>0.7041</v>
      </c>
      <c r="Q3584" s="26" t="n">
        <v>0.1685</v>
      </c>
      <c r="R3584" s="25" t="n">
        <v>74</v>
      </c>
      <c r="S3584" s="21" t="n">
        <v>12</v>
      </c>
    </row>
    <row r="3585" customFormat="false" ht="15" hidden="false" customHeight="true" outlineLevel="0" collapsed="false">
      <c r="A3585" s="19" t="n">
        <v>46142</v>
      </c>
      <c r="B3585" s="1" t="s">
        <v>497</v>
      </c>
      <c r="C3585" s="1" t="s">
        <v>138</v>
      </c>
      <c r="D3585" s="1" t="n">
        <v>12</v>
      </c>
      <c r="E3585" s="1" t="s">
        <v>10</v>
      </c>
      <c r="F3585" s="1" t="s">
        <v>571</v>
      </c>
      <c r="G3585" s="1" t="s">
        <v>572</v>
      </c>
      <c r="H3585" s="20" t="n">
        <v>2560</v>
      </c>
      <c r="I3585" s="21" t="n">
        <v>16.23</v>
      </c>
      <c r="J3585" s="20" t="n">
        <f aca="false">H3585*I3585</f>
        <v>41548.8</v>
      </c>
      <c r="K3585" s="22" t="n">
        <v>1.45</v>
      </c>
      <c r="L3585" s="23" t="n">
        <f aca="false">H3585*K3585</f>
        <v>3712</v>
      </c>
      <c r="M3585" s="23" t="n">
        <v>2500</v>
      </c>
      <c r="N3585" s="24" t="n">
        <f aca="false">L3585-M3585</f>
        <v>1212</v>
      </c>
      <c r="O3585" s="25" t="n">
        <f aca="false">IF(L3585&gt;=M3585,1,0)</f>
        <v>1</v>
      </c>
      <c r="P3585" s="26" t="n">
        <v>0.7274</v>
      </c>
      <c r="Q3585" s="26" t="n">
        <v>0.1048</v>
      </c>
      <c r="R3585" s="25" t="n">
        <v>78</v>
      </c>
      <c r="S3585" s="21" t="n">
        <v>12</v>
      </c>
    </row>
    <row r="3586" customFormat="false" ht="15" hidden="false" customHeight="true" outlineLevel="0" collapsed="false">
      <c r="A3586" s="19" t="n">
        <v>46142</v>
      </c>
      <c r="B3586" s="1" t="s">
        <v>497</v>
      </c>
      <c r="C3586" s="1" t="s">
        <v>138</v>
      </c>
      <c r="D3586" s="1" t="n">
        <v>13</v>
      </c>
      <c r="E3586" s="1" t="s">
        <v>16</v>
      </c>
      <c r="F3586" s="1" t="s">
        <v>574</v>
      </c>
      <c r="G3586" s="1" t="s">
        <v>575</v>
      </c>
      <c r="H3586" s="20" t="n">
        <v>950</v>
      </c>
      <c r="I3586" s="21" t="n">
        <v>25.7</v>
      </c>
      <c r="J3586" s="20" t="n">
        <f aca="false">H3586*I3586</f>
        <v>24415</v>
      </c>
      <c r="K3586" s="22" t="n">
        <v>1.85</v>
      </c>
      <c r="L3586" s="23" t="n">
        <f aca="false">H3586*K3586</f>
        <v>1757.5</v>
      </c>
      <c r="M3586" s="23" t="n">
        <v>2500</v>
      </c>
      <c r="N3586" s="24" t="n">
        <f aca="false">L3586-M3586</f>
        <v>-742.5</v>
      </c>
      <c r="O3586" s="25" t="n">
        <f aca="false">IF(L3586&gt;=M3586,1,0)</f>
        <v>0</v>
      </c>
      <c r="P3586" s="26" t="n">
        <v>0.4347</v>
      </c>
      <c r="Q3586" s="26" t="n">
        <v>0.1759</v>
      </c>
      <c r="R3586" s="25" t="n">
        <v>78</v>
      </c>
      <c r="S3586" s="21" t="n">
        <v>12</v>
      </c>
    </row>
    <row r="3587" customFormat="false" ht="15" hidden="false" customHeight="true" outlineLevel="0" collapsed="false">
      <c r="A3587" s="19" t="n">
        <v>46142</v>
      </c>
      <c r="B3587" s="1" t="s">
        <v>497</v>
      </c>
      <c r="C3587" s="1" t="s">
        <v>138</v>
      </c>
      <c r="D3587" s="1" t="n">
        <v>14</v>
      </c>
      <c r="E3587" s="1" t="s">
        <v>10</v>
      </c>
      <c r="F3587" s="1" t="s">
        <v>417</v>
      </c>
      <c r="G3587" s="1" t="s">
        <v>316</v>
      </c>
      <c r="H3587" s="20" t="n">
        <v>1400</v>
      </c>
      <c r="I3587" s="21" t="n">
        <v>17.95</v>
      </c>
      <c r="J3587" s="20" t="n">
        <f aca="false">H3587*I3587</f>
        <v>25130</v>
      </c>
      <c r="K3587" s="22" t="n">
        <v>1.83</v>
      </c>
      <c r="L3587" s="23" t="n">
        <f aca="false">H3587*K3587</f>
        <v>2562</v>
      </c>
      <c r="M3587" s="23" t="n">
        <v>2500</v>
      </c>
      <c r="N3587" s="24" t="n">
        <f aca="false">L3587-M3587</f>
        <v>62</v>
      </c>
      <c r="O3587" s="25" t="n">
        <f aca="false">IF(L3587&gt;=M3587,1,0)</f>
        <v>1</v>
      </c>
      <c r="P3587" s="26" t="n">
        <v>0.5461</v>
      </c>
      <c r="Q3587" s="26" t="n">
        <v>0.1714</v>
      </c>
      <c r="R3587" s="25" t="n">
        <v>66</v>
      </c>
      <c r="S3587" s="21" t="n">
        <v>13</v>
      </c>
    </row>
    <row r="3588" customFormat="false" ht="15" hidden="false" customHeight="true" outlineLevel="0" collapsed="false">
      <c r="A3588" s="19" t="n">
        <v>46142</v>
      </c>
      <c r="B3588" s="1" t="s">
        <v>497</v>
      </c>
      <c r="C3588" s="1" t="s">
        <v>138</v>
      </c>
      <c r="D3588" s="1" t="n">
        <v>15</v>
      </c>
      <c r="E3588" s="1" t="s">
        <v>16</v>
      </c>
      <c r="F3588" s="1" t="s">
        <v>302</v>
      </c>
      <c r="G3588" s="1" t="s">
        <v>316</v>
      </c>
      <c r="H3588" s="20" t="n">
        <v>2300</v>
      </c>
      <c r="I3588" s="21" t="n">
        <v>17.95</v>
      </c>
      <c r="J3588" s="20" t="n">
        <f aca="false">H3588*I3588</f>
        <v>41285</v>
      </c>
      <c r="K3588" s="22" t="n">
        <v>1.83</v>
      </c>
      <c r="L3588" s="23" t="n">
        <f aca="false">H3588*K3588</f>
        <v>4209</v>
      </c>
      <c r="M3588" s="23" t="n">
        <v>2500</v>
      </c>
      <c r="N3588" s="24" t="n">
        <f aca="false">L3588-M3588</f>
        <v>1709</v>
      </c>
      <c r="O3588" s="25" t="n">
        <f aca="false">IF(L3588&gt;=M3588,1,0)</f>
        <v>1</v>
      </c>
      <c r="P3588" s="26" t="n">
        <v>0.7775</v>
      </c>
      <c r="Q3588" s="26" t="n">
        <v>0.1254</v>
      </c>
      <c r="R3588" s="25" t="n">
        <v>74</v>
      </c>
      <c r="S3588" s="21" t="n">
        <v>12</v>
      </c>
    </row>
    <row r="3589" customFormat="false" ht="15" hidden="false" customHeight="true" outlineLevel="0" collapsed="false">
      <c r="A3589" s="19" t="n">
        <v>46142</v>
      </c>
      <c r="B3589" s="1" t="s">
        <v>497</v>
      </c>
      <c r="C3589" s="1" t="s">
        <v>138</v>
      </c>
      <c r="D3589" s="1" t="n">
        <v>16</v>
      </c>
      <c r="E3589" s="1" t="s">
        <v>10</v>
      </c>
      <c r="F3589" s="1" t="s">
        <v>571</v>
      </c>
      <c r="G3589" s="1" t="s">
        <v>572</v>
      </c>
      <c r="H3589" s="20" t="n">
        <v>2570</v>
      </c>
      <c r="I3589" s="21" t="n">
        <v>16.23</v>
      </c>
      <c r="J3589" s="20" t="n">
        <f aca="false">H3589*I3589</f>
        <v>41711.1</v>
      </c>
      <c r="K3589" s="22" t="n">
        <v>1.45</v>
      </c>
      <c r="L3589" s="23" t="n">
        <f aca="false">H3589*K3589</f>
        <v>3726.5</v>
      </c>
      <c r="M3589" s="23" t="n">
        <v>2500</v>
      </c>
      <c r="N3589" s="24" t="n">
        <f aca="false">L3589-M3589</f>
        <v>1226.5</v>
      </c>
      <c r="O3589" s="25" t="n">
        <f aca="false">IF(L3589&gt;=M3589,1,0)</f>
        <v>1</v>
      </c>
      <c r="P3589" s="26" t="n">
        <v>0.7873</v>
      </c>
      <c r="Q3589" s="26" t="n">
        <v>0.1191</v>
      </c>
      <c r="R3589" s="25" t="n">
        <v>74</v>
      </c>
      <c r="S3589" s="21" t="n">
        <v>12</v>
      </c>
    </row>
    <row r="3590" customFormat="false" ht="15" hidden="false" customHeight="true" outlineLevel="0" collapsed="false">
      <c r="A3590" s="19" t="n">
        <v>46142</v>
      </c>
      <c r="B3590" s="1" t="s">
        <v>497</v>
      </c>
      <c r="C3590" s="1" t="s">
        <v>164</v>
      </c>
      <c r="D3590" s="1" t="n">
        <v>17</v>
      </c>
      <c r="E3590" s="1" t="s">
        <v>152</v>
      </c>
      <c r="F3590" s="1" t="s">
        <v>503</v>
      </c>
      <c r="G3590" s="1" t="s">
        <v>504</v>
      </c>
      <c r="H3590" s="20" t="n">
        <v>2100</v>
      </c>
      <c r="I3590" s="21" t="n">
        <v>22.51</v>
      </c>
      <c r="J3590" s="20" t="n">
        <f aca="false">H3590*I3590</f>
        <v>47271</v>
      </c>
      <c r="K3590" s="22" t="n">
        <v>1.5</v>
      </c>
      <c r="L3590" s="23" t="n">
        <f aca="false">H3590*K3590</f>
        <v>3150</v>
      </c>
      <c r="M3590" s="23" t="n">
        <v>2500</v>
      </c>
      <c r="N3590" s="24" t="n">
        <f aca="false">L3590-M3590</f>
        <v>650</v>
      </c>
      <c r="O3590" s="25" t="n">
        <f aca="false">IF(L3590&gt;=M3590,1,0)</f>
        <v>1</v>
      </c>
      <c r="P3590" s="26" t="n">
        <v>0.78785</v>
      </c>
      <c r="Q3590" s="26" t="n">
        <v>0.0845653459491425</v>
      </c>
      <c r="R3590" s="25" t="n">
        <v>82</v>
      </c>
      <c r="S3590" s="21" t="n">
        <v>13</v>
      </c>
    </row>
    <row r="3591" customFormat="false" ht="15" hidden="false" customHeight="true" outlineLevel="0" collapsed="false">
      <c r="A3591" s="19" t="n">
        <v>46142</v>
      </c>
      <c r="B3591" s="1" t="s">
        <v>497</v>
      </c>
      <c r="C3591" s="1" t="s">
        <v>164</v>
      </c>
      <c r="D3591" s="1" t="n">
        <v>18</v>
      </c>
      <c r="E3591" s="1" t="s">
        <v>522</v>
      </c>
      <c r="F3591" s="1" t="s">
        <v>523</v>
      </c>
      <c r="G3591" s="1" t="s">
        <v>527</v>
      </c>
      <c r="H3591" s="20" t="n">
        <v>3400</v>
      </c>
      <c r="I3591" s="21" t="n">
        <v>13.28</v>
      </c>
      <c r="J3591" s="20" t="n">
        <f aca="false">H3591*I3591</f>
        <v>45152</v>
      </c>
      <c r="K3591" s="22" t="n">
        <v>0.95</v>
      </c>
      <c r="L3591" s="23" t="n">
        <f aca="false">H3591*K3591</f>
        <v>3230</v>
      </c>
      <c r="M3591" s="23" t="n">
        <v>2500</v>
      </c>
      <c r="N3591" s="24" t="n">
        <f aca="false">L3591-M3591</f>
        <v>730</v>
      </c>
      <c r="O3591" s="25" t="n">
        <f aca="false">IF(L3591&gt;=M3591,1,0)</f>
        <v>1</v>
      </c>
      <c r="P3591" s="26" t="n">
        <v>0.734178861788618</v>
      </c>
      <c r="Q3591" s="26" t="n">
        <v>0.153762268266085</v>
      </c>
      <c r="R3591" s="25" t="n">
        <v>82</v>
      </c>
      <c r="S3591" s="21" t="n">
        <v>13</v>
      </c>
    </row>
    <row r="3592" customFormat="false" ht="15" hidden="false" customHeight="true" outlineLevel="0" collapsed="false">
      <c r="A3592" s="19" t="n">
        <v>46142</v>
      </c>
      <c r="B3592" s="1" t="s">
        <v>497</v>
      </c>
      <c r="C3592" s="1" t="s">
        <v>164</v>
      </c>
      <c r="D3592" s="1" t="n">
        <v>19</v>
      </c>
      <c r="E3592" s="1" t="s">
        <v>16</v>
      </c>
      <c r="F3592" s="1" t="s">
        <v>574</v>
      </c>
      <c r="G3592" s="1" t="s">
        <v>575</v>
      </c>
      <c r="H3592" s="20" t="n">
        <v>800</v>
      </c>
      <c r="I3592" s="21" t="n">
        <v>25.7</v>
      </c>
      <c r="J3592" s="20" t="n">
        <f aca="false">H3592*I3592</f>
        <v>20560</v>
      </c>
      <c r="K3592" s="22" t="n">
        <v>1.85</v>
      </c>
      <c r="L3592" s="23" t="n">
        <f aca="false">H3592*K3592</f>
        <v>1480</v>
      </c>
      <c r="M3592" s="23" t="n">
        <v>2500</v>
      </c>
      <c r="N3592" s="24" t="n">
        <f aca="false">L3592-M3592</f>
        <v>-1020</v>
      </c>
      <c r="O3592" s="25" t="n">
        <f aca="false">IF(L3592&gt;=M3592,1,0)</f>
        <v>0</v>
      </c>
      <c r="P3592" s="26" t="n">
        <v>0.383725270623367</v>
      </c>
      <c r="Q3592" s="26" t="n">
        <v>0.101583113456464</v>
      </c>
      <c r="R3592" s="25" t="n">
        <v>76</v>
      </c>
      <c r="S3592" s="21" t="n">
        <v>13</v>
      </c>
    </row>
    <row r="3593" customFormat="false" ht="15" hidden="false" customHeight="true" outlineLevel="0" collapsed="false">
      <c r="A3593" s="19" t="n">
        <v>46142</v>
      </c>
      <c r="B3593" s="1" t="s">
        <v>497</v>
      </c>
      <c r="C3593" s="1" t="s">
        <v>164</v>
      </c>
      <c r="D3593" s="1" t="n">
        <v>20</v>
      </c>
      <c r="E3593" s="1" t="s">
        <v>461</v>
      </c>
      <c r="F3593" s="1" t="s">
        <v>562</v>
      </c>
      <c r="G3593" s="1" t="s">
        <v>563</v>
      </c>
      <c r="H3593" s="20" t="n">
        <v>2000</v>
      </c>
      <c r="I3593" s="21" t="n">
        <v>19.6</v>
      </c>
      <c r="J3593" s="20" t="n">
        <f aca="false">H3593*I3593</f>
        <v>39200</v>
      </c>
      <c r="K3593" s="22" t="n">
        <v>1.5</v>
      </c>
      <c r="L3593" s="23" t="n">
        <f aca="false">H3593*K3593</f>
        <v>3000</v>
      </c>
      <c r="M3593" s="23" t="n">
        <v>2500</v>
      </c>
      <c r="N3593" s="24" t="n">
        <f aca="false">L3593-M3593</f>
        <v>500</v>
      </c>
      <c r="O3593" s="25" t="n">
        <f aca="false">IF(L3593&gt;=M3593,1,0)</f>
        <v>1</v>
      </c>
      <c r="P3593" s="26" t="n">
        <v>0.731616274729377</v>
      </c>
      <c r="Q3593" s="26" t="n">
        <v>0.0904411764705882</v>
      </c>
      <c r="R3593" s="25" t="n">
        <v>74</v>
      </c>
      <c r="S3593" s="21" t="n">
        <v>13</v>
      </c>
    </row>
    <row r="3594" customFormat="false" ht="15" hidden="false" customHeight="true" outlineLevel="0" collapsed="false">
      <c r="A3594" s="19" t="n">
        <v>46142</v>
      </c>
      <c r="B3594" s="1" t="s">
        <v>497</v>
      </c>
      <c r="C3594" s="1" t="s">
        <v>164</v>
      </c>
      <c r="D3594" s="1" t="n">
        <v>21</v>
      </c>
      <c r="E3594" s="1" t="s">
        <v>10</v>
      </c>
      <c r="F3594" s="1" t="s">
        <v>565</v>
      </c>
      <c r="G3594" s="1" t="s">
        <v>573</v>
      </c>
      <c r="H3594" s="20" t="n">
        <v>1400</v>
      </c>
      <c r="I3594" s="21" t="n">
        <v>26.74</v>
      </c>
      <c r="J3594" s="20" t="n">
        <f aca="false">H3594*I3594</f>
        <v>37436</v>
      </c>
      <c r="K3594" s="22" t="n">
        <v>2.25</v>
      </c>
      <c r="L3594" s="23" t="n">
        <f aca="false">H3594*K3594</f>
        <v>3150</v>
      </c>
      <c r="M3594" s="23" t="n">
        <v>2500</v>
      </c>
      <c r="N3594" s="24" t="n">
        <f aca="false">L3594-M3594</f>
        <v>650</v>
      </c>
      <c r="O3594" s="25" t="n">
        <f aca="false">IF(L3594&gt;=M3594,1,0)</f>
        <v>1</v>
      </c>
      <c r="P3594" s="26" t="n">
        <v>0.694030404152762</v>
      </c>
      <c r="Q3594" s="26" t="n">
        <v>0.191558441558442</v>
      </c>
      <c r="R3594" s="25" t="n">
        <v>73</v>
      </c>
      <c r="S3594" s="21" t="n">
        <v>13</v>
      </c>
    </row>
    <row r="3595" customFormat="false" ht="15" hidden="false" customHeight="true" outlineLevel="0" collapsed="false">
      <c r="A3595" s="19" t="n">
        <v>46142</v>
      </c>
      <c r="B3595" s="1" t="s">
        <v>497</v>
      </c>
      <c r="C3595" s="1" t="s">
        <v>164</v>
      </c>
      <c r="D3595" s="1" t="n">
        <v>22</v>
      </c>
      <c r="E3595" s="1" t="s">
        <v>181</v>
      </c>
      <c r="F3595" s="1" t="s">
        <v>556</v>
      </c>
      <c r="G3595" s="1" t="s">
        <v>564</v>
      </c>
      <c r="H3595" s="20" t="n">
        <v>2000</v>
      </c>
      <c r="I3595" s="21" t="n">
        <v>20.54</v>
      </c>
      <c r="J3595" s="20" t="n">
        <f aca="false">H3595*I3595</f>
        <v>41080</v>
      </c>
      <c r="K3595" s="22" t="n">
        <v>1.46</v>
      </c>
      <c r="L3595" s="23" t="n">
        <f aca="false">H3595*K3595</f>
        <v>2920</v>
      </c>
      <c r="M3595" s="23" t="n">
        <v>2500</v>
      </c>
      <c r="N3595" s="24" t="n">
        <f aca="false">L3595-M3595</f>
        <v>420</v>
      </c>
      <c r="O3595" s="25" t="n">
        <f aca="false">IF(L3595&gt;=M3595,1,0)</f>
        <v>1</v>
      </c>
      <c r="P3595" s="26" t="n">
        <v>0.707300275482094</v>
      </c>
      <c r="Q3595" s="26" t="n">
        <v>0.0780645161290323</v>
      </c>
      <c r="R3595" s="25" t="n">
        <v>79</v>
      </c>
      <c r="S3595" s="21" t="n">
        <v>13</v>
      </c>
    </row>
    <row r="3596" customFormat="false" ht="15" hidden="false" customHeight="true" outlineLevel="0" collapsed="false">
      <c r="A3596" s="19" t="n">
        <v>46142</v>
      </c>
      <c r="B3596" s="1" t="s">
        <v>497</v>
      </c>
      <c r="C3596" s="1" t="s">
        <v>164</v>
      </c>
      <c r="D3596" s="1" t="n">
        <v>23</v>
      </c>
      <c r="E3596" s="1" t="s">
        <v>22</v>
      </c>
      <c r="F3596" s="1" t="s">
        <v>174</v>
      </c>
      <c r="G3596" s="1" t="s">
        <v>375</v>
      </c>
      <c r="H3596" s="20" t="n">
        <v>1400</v>
      </c>
      <c r="I3596" s="21" t="n">
        <v>23.27</v>
      </c>
      <c r="J3596" s="20" t="n">
        <f aca="false">H3596*I3596</f>
        <v>32578</v>
      </c>
      <c r="K3596" s="22" t="n">
        <v>1.12</v>
      </c>
      <c r="L3596" s="23" t="n">
        <f aca="false">H3596*K3596</f>
        <v>1568</v>
      </c>
      <c r="M3596" s="23" t="n">
        <v>2500</v>
      </c>
      <c r="N3596" s="24" t="n">
        <f aca="false">L3596-M3596</f>
        <v>-932</v>
      </c>
      <c r="O3596" s="25" t="n">
        <f aca="false">IF(L3596&gt;=M3596,1,0)</f>
        <v>0</v>
      </c>
      <c r="P3596" s="26" t="n">
        <v>0.565590277777778</v>
      </c>
      <c r="Q3596" s="26" t="n">
        <v>0.0759036144578313</v>
      </c>
      <c r="R3596" s="25" t="n">
        <v>78</v>
      </c>
      <c r="S3596" s="21" t="n">
        <v>13</v>
      </c>
    </row>
    <row r="3597" customFormat="false" ht="15" hidden="false" customHeight="true" outlineLevel="0" collapsed="false">
      <c r="A3597" s="19" t="n">
        <v>46142</v>
      </c>
      <c r="B3597" s="1" t="s">
        <v>497</v>
      </c>
      <c r="C3597" s="1" t="s">
        <v>164</v>
      </c>
      <c r="D3597" s="1" t="n">
        <v>24</v>
      </c>
      <c r="E3597" s="1" t="s">
        <v>16</v>
      </c>
      <c r="F3597" s="1" t="s">
        <v>574</v>
      </c>
      <c r="G3597" s="1" t="s">
        <v>575</v>
      </c>
      <c r="H3597" s="20" t="n">
        <v>1200</v>
      </c>
      <c r="I3597" s="21" t="n">
        <v>25.7</v>
      </c>
      <c r="J3597" s="20" t="n">
        <f aca="false">H3597*I3597</f>
        <v>30840</v>
      </c>
      <c r="K3597" s="22" t="n">
        <v>1.85</v>
      </c>
      <c r="L3597" s="23" t="n">
        <f aca="false">H3597*K3597</f>
        <v>2220</v>
      </c>
      <c r="M3597" s="23" t="n">
        <v>2500</v>
      </c>
      <c r="N3597" s="24" t="n">
        <f aca="false">L3597-M3597</f>
        <v>-280</v>
      </c>
      <c r="O3597" s="25" t="n">
        <f aca="false">IF(L3597&gt;=M3597,1,0)</f>
        <v>0</v>
      </c>
      <c r="P3597" s="26" t="n">
        <v>0.541052631578947</v>
      </c>
      <c r="Q3597" s="26" t="n">
        <v>0.162062615101289</v>
      </c>
      <c r="R3597" s="25" t="n">
        <v>80</v>
      </c>
      <c r="S3597" s="21" t="n">
        <v>13</v>
      </c>
    </row>
    <row r="3598" customFormat="false" ht="15" hidden="false" customHeight="true" outlineLevel="0" collapsed="false">
      <c r="A3598" s="19" t="n">
        <v>46142</v>
      </c>
      <c r="B3598" s="1" t="s">
        <v>497</v>
      </c>
      <c r="C3598" s="1" t="s">
        <v>164</v>
      </c>
      <c r="D3598" s="1" t="n">
        <v>25</v>
      </c>
      <c r="E3598" s="1" t="s">
        <v>219</v>
      </c>
      <c r="F3598" s="1" t="s">
        <v>582</v>
      </c>
      <c r="G3598" s="1" t="s">
        <v>583</v>
      </c>
      <c r="H3598" s="20" t="n">
        <v>1120</v>
      </c>
      <c r="I3598" s="21" t="n">
        <v>38.07</v>
      </c>
      <c r="J3598" s="20" t="n">
        <f aca="false">H3598*I3598</f>
        <v>42638.4</v>
      </c>
      <c r="K3598" s="22" t="n">
        <v>1.9</v>
      </c>
      <c r="L3598" s="23" t="n">
        <f aca="false">H3598*K3598</f>
        <v>2128</v>
      </c>
      <c r="M3598" s="23" t="n">
        <v>2500</v>
      </c>
      <c r="N3598" s="24" t="n">
        <f aca="false">L3598-M3598</f>
        <v>-372</v>
      </c>
      <c r="O3598" s="25" t="n">
        <f aca="false">IF(L3598&gt;=M3598,1,0)</f>
        <v>0</v>
      </c>
      <c r="P3598" s="26" t="n">
        <v>0.691957156767283</v>
      </c>
      <c r="Q3598" s="26" t="n">
        <v>0.09</v>
      </c>
      <c r="R3598" s="25" t="n">
        <v>86</v>
      </c>
      <c r="S3598" s="21" t="n">
        <v>12</v>
      </c>
    </row>
    <row r="3599" customFormat="false" ht="15" hidden="false" customHeight="true" outlineLevel="0" collapsed="false">
      <c r="A3599" s="19" t="n">
        <v>46142</v>
      </c>
      <c r="B3599" s="1" t="s">
        <v>497</v>
      </c>
      <c r="C3599" s="1" t="s">
        <v>164</v>
      </c>
      <c r="D3599" s="1" t="n">
        <v>26</v>
      </c>
      <c r="E3599" s="1" t="s">
        <v>10</v>
      </c>
      <c r="F3599" s="1" t="s">
        <v>565</v>
      </c>
      <c r="G3599" s="1" t="s">
        <v>573</v>
      </c>
      <c r="H3599" s="20" t="n">
        <v>1650</v>
      </c>
      <c r="I3599" s="21" t="n">
        <v>26.74</v>
      </c>
      <c r="J3599" s="20" t="n">
        <f aca="false">H3599*I3599</f>
        <v>44121</v>
      </c>
      <c r="K3599" s="22" t="n">
        <v>2.25</v>
      </c>
      <c r="L3599" s="23" t="n">
        <f aca="false">H3599*K3599</f>
        <v>3712.5</v>
      </c>
      <c r="M3599" s="23" t="n">
        <v>2500</v>
      </c>
      <c r="N3599" s="24" t="n">
        <f aca="false">L3599-M3599</f>
        <v>1212.5</v>
      </c>
      <c r="O3599" s="25" t="n">
        <f aca="false">IF(L3599&gt;=M3599,1,0)</f>
        <v>1</v>
      </c>
      <c r="P3599" s="26" t="n">
        <v>0.794972972972973</v>
      </c>
      <c r="Q3599" s="26" t="n">
        <v>0.0948651000870322</v>
      </c>
      <c r="R3599" s="25" t="n">
        <v>79</v>
      </c>
      <c r="S3599" s="21" t="n">
        <v>12</v>
      </c>
    </row>
    <row r="3600" customFormat="false" ht="15" hidden="false" customHeight="true" outlineLevel="0" collapsed="false">
      <c r="A3600" s="19" t="n">
        <v>46142</v>
      </c>
      <c r="B3600" s="1" t="s">
        <v>497</v>
      </c>
      <c r="C3600" s="1" t="s">
        <v>164</v>
      </c>
      <c r="D3600" s="1" t="n">
        <v>27</v>
      </c>
      <c r="E3600" s="1" t="s">
        <v>219</v>
      </c>
      <c r="F3600" s="1" t="s">
        <v>584</v>
      </c>
      <c r="G3600" s="1" t="s">
        <v>585</v>
      </c>
      <c r="H3600" s="20" t="n">
        <v>1700</v>
      </c>
      <c r="I3600" s="21" t="n">
        <v>19.6</v>
      </c>
      <c r="J3600" s="20" t="n">
        <f aca="false">H3600*I3600</f>
        <v>33320</v>
      </c>
      <c r="K3600" s="22" t="n">
        <v>1.42</v>
      </c>
      <c r="L3600" s="23" t="n">
        <f aca="false">H3600*K3600</f>
        <v>2414</v>
      </c>
      <c r="M3600" s="23" t="n">
        <v>2500</v>
      </c>
      <c r="N3600" s="24" t="n">
        <f aca="false">L3600-M3600</f>
        <v>-86</v>
      </c>
      <c r="O3600" s="25" t="n">
        <f aca="false">IF(L3600&gt;=M3600,1,0)</f>
        <v>0</v>
      </c>
      <c r="P3600" s="26" t="n">
        <v>0.699412258606213</v>
      </c>
      <c r="Q3600" s="26" t="n">
        <v>0.123976608187135</v>
      </c>
      <c r="R3600" s="25" t="n">
        <v>69</v>
      </c>
      <c r="S3600" s="21" t="n">
        <v>12</v>
      </c>
    </row>
    <row r="3601" customFormat="false" ht="15" hidden="false" customHeight="true" outlineLevel="0" collapsed="false">
      <c r="A3601" s="19" t="n">
        <v>46142</v>
      </c>
      <c r="B3601" s="1" t="s">
        <v>497</v>
      </c>
      <c r="C3601" s="1" t="s">
        <v>164</v>
      </c>
      <c r="D3601" s="1" t="n">
        <v>28</v>
      </c>
      <c r="E3601" s="1" t="s">
        <v>16</v>
      </c>
      <c r="F3601" s="1" t="s">
        <v>502</v>
      </c>
      <c r="G3601" s="1" t="s">
        <v>508</v>
      </c>
      <c r="H3601" s="20" t="n">
        <v>2450</v>
      </c>
      <c r="I3601" s="21" t="n">
        <v>18.56</v>
      </c>
      <c r="J3601" s="20" t="n">
        <f aca="false">H3601*I3601</f>
        <v>45472</v>
      </c>
      <c r="K3601" s="22" t="n">
        <v>1.48</v>
      </c>
      <c r="L3601" s="23" t="n">
        <f aca="false">H3601*K3601</f>
        <v>3626</v>
      </c>
      <c r="M3601" s="23" t="n">
        <v>2500</v>
      </c>
      <c r="N3601" s="24" t="n">
        <f aca="false">L3601-M3601</f>
        <v>1126</v>
      </c>
      <c r="O3601" s="25" t="n">
        <f aca="false">IF(L3601&gt;=M3601,1,0)</f>
        <v>1</v>
      </c>
      <c r="P3601" s="26" t="n">
        <v>0.802824858757062</v>
      </c>
      <c r="Q3601" s="26" t="n">
        <v>0.106606606606607</v>
      </c>
      <c r="R3601" s="25" t="n">
        <v>78</v>
      </c>
      <c r="S3601" s="21" t="n">
        <v>13</v>
      </c>
    </row>
    <row r="3602" customFormat="false" ht="15" hidden="false" customHeight="true" outlineLevel="0" collapsed="false">
      <c r="A3602" s="19" t="n">
        <v>46142</v>
      </c>
      <c r="B3602" s="1" t="s">
        <v>497</v>
      </c>
      <c r="C3602" s="1" t="s">
        <v>164</v>
      </c>
      <c r="D3602" s="1" t="n">
        <v>29</v>
      </c>
      <c r="E3602" s="1" t="s">
        <v>176</v>
      </c>
      <c r="F3602" s="1" t="s">
        <v>552</v>
      </c>
      <c r="G3602" s="1" t="s">
        <v>529</v>
      </c>
      <c r="H3602" s="20" t="n">
        <v>1900</v>
      </c>
      <c r="I3602" s="21" t="n">
        <v>22.02</v>
      </c>
      <c r="J3602" s="20" t="n">
        <f aca="false">H3602*I3602</f>
        <v>41838</v>
      </c>
      <c r="K3602" s="22" t="n">
        <v>1.5</v>
      </c>
      <c r="L3602" s="23" t="n">
        <f aca="false">H3602*K3602</f>
        <v>2850</v>
      </c>
      <c r="M3602" s="23" t="n">
        <v>2500</v>
      </c>
      <c r="N3602" s="24" t="n">
        <f aca="false">L3602-M3602</f>
        <v>350</v>
      </c>
      <c r="O3602" s="25" t="n">
        <f aca="false">IF(L3602&gt;=M3602,1,0)</f>
        <v>1</v>
      </c>
      <c r="P3602" s="26" t="n">
        <v>0.856633906633907</v>
      </c>
      <c r="Q3602" s="26" t="n">
        <v>0.104874446085672</v>
      </c>
      <c r="R3602" s="25" t="n">
        <v>73</v>
      </c>
      <c r="S3602" s="21" t="n">
        <v>12</v>
      </c>
    </row>
    <row r="3603" customFormat="false" ht="15" hidden="false" customHeight="true" outlineLevel="0" collapsed="false">
      <c r="A3603" s="19" t="n">
        <v>46142</v>
      </c>
      <c r="B3603" s="1" t="s">
        <v>497</v>
      </c>
      <c r="C3603" s="1" t="s">
        <v>164</v>
      </c>
      <c r="D3603" s="1" t="n">
        <v>30</v>
      </c>
      <c r="E3603" s="1" t="s">
        <v>522</v>
      </c>
      <c r="F3603" s="1" t="s">
        <v>566</v>
      </c>
      <c r="G3603" s="1" t="s">
        <v>504</v>
      </c>
      <c r="H3603" s="20" t="n">
        <v>2800</v>
      </c>
      <c r="I3603" s="21" t="n">
        <v>13.09</v>
      </c>
      <c r="J3603" s="20" t="n">
        <f aca="false">H3603*I3603</f>
        <v>36652</v>
      </c>
      <c r="K3603" s="22" t="n">
        <v>1</v>
      </c>
      <c r="L3603" s="23" t="n">
        <f aca="false">H3603*K3603</f>
        <v>2800</v>
      </c>
      <c r="M3603" s="23" t="n">
        <v>2500</v>
      </c>
      <c r="N3603" s="24" t="n">
        <f aca="false">L3603-M3603</f>
        <v>300</v>
      </c>
      <c r="O3603" s="25" t="n">
        <f aca="false">IF(L3603&gt;=M3603,1,0)</f>
        <v>1</v>
      </c>
      <c r="P3603" s="26" t="n">
        <v>0.7195131527287</v>
      </c>
      <c r="Q3603" s="26" t="n">
        <v>0.125</v>
      </c>
      <c r="R3603" s="25" t="n">
        <v>73</v>
      </c>
      <c r="S3603" s="21" t="n">
        <v>13</v>
      </c>
    </row>
    <row r="3604" customFormat="false" ht="15" hidden="false" customHeight="true" outlineLevel="0" collapsed="false">
      <c r="A3604" s="19" t="n">
        <v>46142</v>
      </c>
      <c r="B3604" s="1" t="s">
        <v>497</v>
      </c>
      <c r="C3604" s="1" t="s">
        <v>164</v>
      </c>
      <c r="D3604" s="1" t="n">
        <v>31</v>
      </c>
      <c r="E3604" s="1" t="s">
        <v>576</v>
      </c>
      <c r="F3604" s="1" t="s">
        <v>577</v>
      </c>
      <c r="G3604" s="1" t="s">
        <v>578</v>
      </c>
      <c r="H3604" s="20" t="n">
        <v>1250</v>
      </c>
      <c r="I3604" s="21" t="n">
        <v>25.82</v>
      </c>
      <c r="J3604" s="20" t="n">
        <f aca="false">H3604*I3604</f>
        <v>32275</v>
      </c>
      <c r="K3604" s="22" t="n">
        <v>1.45</v>
      </c>
      <c r="L3604" s="23" t="n">
        <f aca="false">H3604*K3604</f>
        <v>1812.5</v>
      </c>
      <c r="M3604" s="23" t="n">
        <v>2500</v>
      </c>
      <c r="N3604" s="24" t="n">
        <f aca="false">L3604-M3604</f>
        <v>-687.5</v>
      </c>
      <c r="O3604" s="25" t="n">
        <f aca="false">IF(L3604&gt;=M3604,1,0)</f>
        <v>0</v>
      </c>
      <c r="P3604" s="26" t="n">
        <v>0.605762012012012</v>
      </c>
      <c r="Q3604" s="26" t="n">
        <v>0.208020050125313</v>
      </c>
      <c r="R3604" s="25" t="n">
        <v>78</v>
      </c>
      <c r="S3604" s="21" t="n">
        <v>13</v>
      </c>
    </row>
    <row r="3605" customFormat="false" ht="15" hidden="false" customHeight="true" outlineLevel="0" collapsed="false">
      <c r="A3605" s="19" t="n">
        <v>46142</v>
      </c>
      <c r="B3605" s="1" t="s">
        <v>497</v>
      </c>
      <c r="C3605" s="1" t="s">
        <v>164</v>
      </c>
      <c r="D3605" s="1" t="n">
        <v>32</v>
      </c>
      <c r="E3605" s="1" t="s">
        <v>10</v>
      </c>
      <c r="F3605" s="1" t="s">
        <v>568</v>
      </c>
      <c r="G3605" s="1" t="s">
        <v>579</v>
      </c>
      <c r="H3605" s="20" t="n">
        <v>1150</v>
      </c>
      <c r="I3605" s="21" t="n">
        <v>27.5</v>
      </c>
      <c r="J3605" s="20" t="n">
        <f aca="false">H3605*I3605</f>
        <v>31625</v>
      </c>
      <c r="K3605" s="22" t="n">
        <v>2.35</v>
      </c>
      <c r="L3605" s="23" t="n">
        <f aca="false">H3605*K3605</f>
        <v>2702.5</v>
      </c>
      <c r="M3605" s="23" t="n">
        <v>2500</v>
      </c>
      <c r="N3605" s="24" t="n">
        <f aca="false">L3605-M3605</f>
        <v>202.5</v>
      </c>
      <c r="O3605" s="25" t="n">
        <f aca="false">IF(L3605&gt;=M3605,1,0)</f>
        <v>1</v>
      </c>
      <c r="P3605" s="26" t="n">
        <v>0.56859043509529</v>
      </c>
      <c r="Q3605" s="26" t="n">
        <v>0.234678624813154</v>
      </c>
      <c r="R3605" s="25" t="n">
        <v>78</v>
      </c>
      <c r="S3605" s="21" t="n">
        <v>13</v>
      </c>
    </row>
    <row r="3606" customFormat="false" ht="15" hidden="false" customHeight="true" outlineLevel="0" collapsed="false">
      <c r="A3606" s="19" t="n">
        <v>46142</v>
      </c>
      <c r="B3606" s="1" t="s">
        <v>497</v>
      </c>
      <c r="C3606" s="1" t="s">
        <v>190</v>
      </c>
      <c r="D3606" s="1" t="n">
        <v>33</v>
      </c>
      <c r="E3606" s="1" t="s">
        <v>16</v>
      </c>
      <c r="F3606" s="1" t="s">
        <v>300</v>
      </c>
      <c r="G3606" s="1" t="s">
        <v>260</v>
      </c>
      <c r="H3606" s="20" t="n">
        <v>2450</v>
      </c>
      <c r="I3606" s="21" t="n">
        <v>17.42</v>
      </c>
      <c r="J3606" s="20" t="n">
        <f aca="false">H3606*I3606</f>
        <v>42679</v>
      </c>
      <c r="K3606" s="22" t="n">
        <v>1.4</v>
      </c>
      <c r="L3606" s="23" t="n">
        <f aca="false">H3606*K3606</f>
        <v>3430</v>
      </c>
      <c r="M3606" s="23" t="n">
        <v>2500</v>
      </c>
      <c r="N3606" s="24" t="n">
        <f aca="false">L3606-M3606</f>
        <v>930</v>
      </c>
      <c r="O3606" s="25" t="n">
        <f aca="false">IF(L3606&gt;=M3606,1,0)</f>
        <v>1</v>
      </c>
      <c r="P3606" s="26" t="n">
        <v>0.801483568075118</v>
      </c>
      <c r="Q3606" s="26" t="n">
        <v>0.103146853146853</v>
      </c>
      <c r="R3606" s="25" t="n">
        <v>67</v>
      </c>
      <c r="S3606" s="21" t="n">
        <v>12.75</v>
      </c>
    </row>
    <row r="3607" customFormat="false" ht="15" hidden="false" customHeight="true" outlineLevel="0" collapsed="false">
      <c r="A3607" s="19" t="n">
        <v>46142</v>
      </c>
      <c r="B3607" s="1" t="s">
        <v>497</v>
      </c>
      <c r="C3607" s="1" t="s">
        <v>190</v>
      </c>
      <c r="D3607" s="1" t="n">
        <v>34</v>
      </c>
      <c r="E3607" s="1" t="s">
        <v>16</v>
      </c>
      <c r="F3607" s="1" t="s">
        <v>300</v>
      </c>
      <c r="G3607" s="1" t="s">
        <v>260</v>
      </c>
      <c r="H3607" s="20" t="n">
        <v>2500</v>
      </c>
      <c r="I3607" s="21" t="n">
        <v>17.42</v>
      </c>
      <c r="J3607" s="20" t="n">
        <f aca="false">H3607*I3607</f>
        <v>43550</v>
      </c>
      <c r="K3607" s="22" t="n">
        <v>1.4</v>
      </c>
      <c r="L3607" s="23" t="n">
        <f aca="false">H3607*K3607</f>
        <v>3500</v>
      </c>
      <c r="M3607" s="23" t="n">
        <v>2500</v>
      </c>
      <c r="N3607" s="24" t="n">
        <f aca="false">L3607-M3607</f>
        <v>1000</v>
      </c>
      <c r="O3607" s="25" t="n">
        <f aca="false">IF(L3607&gt;=M3607,1,0)</f>
        <v>1</v>
      </c>
      <c r="P3607" s="26" t="n">
        <v>0.803802141011444</v>
      </c>
      <c r="Q3607" s="26" t="n">
        <v>0.0797819623389495</v>
      </c>
      <c r="R3607" s="25" t="n">
        <v>78</v>
      </c>
      <c r="S3607" s="21" t="n">
        <v>12.75</v>
      </c>
    </row>
    <row r="3608" customFormat="false" ht="15" hidden="false" customHeight="true" outlineLevel="0" collapsed="false">
      <c r="A3608" s="19" t="n">
        <v>46142</v>
      </c>
      <c r="B3608" s="1" t="s">
        <v>497</v>
      </c>
      <c r="C3608" s="1" t="s">
        <v>190</v>
      </c>
      <c r="D3608" s="1" t="n">
        <v>35</v>
      </c>
      <c r="E3608" s="1" t="s">
        <v>16</v>
      </c>
      <c r="F3608" s="1" t="s">
        <v>300</v>
      </c>
      <c r="G3608" s="1" t="s">
        <v>260</v>
      </c>
      <c r="H3608" s="20" t="n">
        <v>3000</v>
      </c>
      <c r="I3608" s="21" t="n">
        <v>16.66</v>
      </c>
      <c r="J3608" s="20" t="n">
        <f aca="false">H3608*I3608</f>
        <v>49980</v>
      </c>
      <c r="K3608" s="22" t="n">
        <v>1.4</v>
      </c>
      <c r="L3608" s="23" t="n">
        <f aca="false">H3608*K3608</f>
        <v>4200</v>
      </c>
      <c r="M3608" s="23" t="n">
        <v>2500</v>
      </c>
      <c r="N3608" s="24" t="n">
        <f aca="false">L3608-M3608</f>
        <v>1700</v>
      </c>
      <c r="O3608" s="25" t="n">
        <f aca="false">IF(L3608&gt;=M3608,1,0)</f>
        <v>1</v>
      </c>
      <c r="P3608" s="26" t="n">
        <v>0.936744447568175</v>
      </c>
      <c r="Q3608" s="26" t="n">
        <v>0.0782459157351677</v>
      </c>
      <c r="R3608" s="25" t="n">
        <v>75</v>
      </c>
      <c r="S3608" s="21" t="n">
        <v>12.75</v>
      </c>
    </row>
    <row r="3609" customFormat="false" ht="15" hidden="false" customHeight="true" outlineLevel="0" collapsed="false">
      <c r="A3609" s="19" t="n">
        <v>46142</v>
      </c>
      <c r="B3609" s="1" t="s">
        <v>497</v>
      </c>
      <c r="C3609" s="1" t="s">
        <v>190</v>
      </c>
      <c r="D3609" s="1" t="n">
        <v>36</v>
      </c>
      <c r="E3609" s="1" t="s">
        <v>16</v>
      </c>
      <c r="F3609" s="1" t="s">
        <v>430</v>
      </c>
      <c r="G3609" s="1" t="s">
        <v>322</v>
      </c>
      <c r="H3609" s="20" t="n">
        <v>1150</v>
      </c>
      <c r="I3609" s="21" t="n">
        <v>17.1</v>
      </c>
      <c r="J3609" s="20" t="n">
        <f aca="false">H3609*I3609</f>
        <v>19665</v>
      </c>
      <c r="K3609" s="22" t="n">
        <v>1.5</v>
      </c>
      <c r="L3609" s="23" t="n">
        <f aca="false">H3609*K3609</f>
        <v>1725</v>
      </c>
      <c r="M3609" s="23" t="n">
        <v>2500</v>
      </c>
      <c r="N3609" s="24" t="n">
        <f aca="false">L3609-M3609</f>
        <v>-775</v>
      </c>
      <c r="O3609" s="25" t="n">
        <f aca="false">IF(L3609&gt;=M3609,1,0)</f>
        <v>0</v>
      </c>
      <c r="P3609" s="26" t="n">
        <v>0.372549019607843</v>
      </c>
      <c r="Q3609" s="26" t="n">
        <v>0.0875634517766497</v>
      </c>
      <c r="R3609" s="25" t="n">
        <v>67</v>
      </c>
      <c r="S3609" s="21" t="n">
        <v>12.75</v>
      </c>
    </row>
    <row r="3610" customFormat="false" ht="15" hidden="false" customHeight="true" outlineLevel="0" collapsed="false">
      <c r="A3610" s="19" t="n">
        <v>46142</v>
      </c>
      <c r="B3610" s="1" t="s">
        <v>497</v>
      </c>
      <c r="C3610" s="1" t="s">
        <v>190</v>
      </c>
      <c r="D3610" s="1" t="n">
        <v>37</v>
      </c>
      <c r="E3610" s="1" t="s">
        <v>16</v>
      </c>
      <c r="F3610" s="1" t="s">
        <v>300</v>
      </c>
      <c r="G3610" s="1" t="s">
        <v>260</v>
      </c>
      <c r="H3610" s="20" t="n">
        <v>2950</v>
      </c>
      <c r="I3610" s="21" t="n">
        <v>16.66</v>
      </c>
      <c r="J3610" s="20" t="n">
        <f aca="false">H3610*I3610</f>
        <v>49147</v>
      </c>
      <c r="K3610" s="22" t="n">
        <v>1.4</v>
      </c>
      <c r="L3610" s="23" t="n">
        <f aca="false">H3610*K3610</f>
        <v>4130</v>
      </c>
      <c r="M3610" s="23" t="n">
        <v>2500</v>
      </c>
      <c r="N3610" s="24" t="n">
        <f aca="false">L3610-M3610</f>
        <v>1630</v>
      </c>
      <c r="O3610" s="25" t="n">
        <f aca="false">IF(L3610&gt;=M3610,1,0)</f>
        <v>1</v>
      </c>
      <c r="P3610" s="26" t="n">
        <v>0.991666666666667</v>
      </c>
      <c r="Q3610" s="26" t="n">
        <v>0.0895660203139428</v>
      </c>
      <c r="R3610" s="25" t="n">
        <v>75</v>
      </c>
      <c r="S3610" s="21" t="n">
        <v>12.75</v>
      </c>
    </row>
    <row r="3611" customFormat="false" ht="15" hidden="false" customHeight="true" outlineLevel="0" collapsed="false">
      <c r="A3611" s="19" t="n">
        <v>46142</v>
      </c>
      <c r="B3611" s="1" t="s">
        <v>497</v>
      </c>
      <c r="C3611" s="1" t="s">
        <v>190</v>
      </c>
      <c r="D3611" s="1" t="n">
        <v>38</v>
      </c>
      <c r="E3611" s="1" t="s">
        <v>16</v>
      </c>
      <c r="F3611" s="1" t="s">
        <v>300</v>
      </c>
      <c r="G3611" s="1" t="s">
        <v>260</v>
      </c>
      <c r="H3611" s="20" t="n">
        <v>2950</v>
      </c>
      <c r="I3611" s="21" t="n">
        <v>16.66</v>
      </c>
      <c r="J3611" s="20" t="n">
        <f aca="false">H3611*I3611</f>
        <v>49147</v>
      </c>
      <c r="K3611" s="22" t="n">
        <v>1.4</v>
      </c>
      <c r="L3611" s="23" t="n">
        <f aca="false">H3611*K3611</f>
        <v>4130</v>
      </c>
      <c r="M3611" s="23" t="n">
        <v>2500</v>
      </c>
      <c r="N3611" s="24" t="n">
        <f aca="false">L3611-M3611</f>
        <v>1630</v>
      </c>
      <c r="O3611" s="25" t="n">
        <f aca="false">IF(L3611&gt;=M3611,1,0)</f>
        <v>1</v>
      </c>
      <c r="P3611" s="26" t="n">
        <v>0.883859365165003</v>
      </c>
      <c r="Q3611" s="26" t="n">
        <v>0.0772151898734177</v>
      </c>
      <c r="R3611" s="25" t="n">
        <v>82</v>
      </c>
      <c r="S3611" s="21" t="n">
        <v>12.75</v>
      </c>
    </row>
    <row r="3612" customFormat="false" ht="15" hidden="false" customHeight="true" outlineLevel="0" collapsed="false">
      <c r="A3612" s="19" t="n">
        <v>46144</v>
      </c>
      <c r="B3612" s="1" t="s">
        <v>586</v>
      </c>
      <c r="C3612" s="1" t="s">
        <v>138</v>
      </c>
      <c r="D3612" s="1" t="n">
        <v>1</v>
      </c>
      <c r="E3612" s="1" t="s">
        <v>13</v>
      </c>
      <c r="F3612" s="1" t="s">
        <v>587</v>
      </c>
      <c r="G3612" s="1" t="s">
        <v>149</v>
      </c>
      <c r="H3612" s="20" t="n">
        <v>1750</v>
      </c>
      <c r="I3612" s="21" t="n">
        <v>20.58</v>
      </c>
      <c r="J3612" s="20" t="n">
        <f aca="false">H3612*I3612</f>
        <v>36015</v>
      </c>
      <c r="K3612" s="22" t="n">
        <v>2.2</v>
      </c>
      <c r="L3612" s="23" t="n">
        <f aca="false">H3612*K3612</f>
        <v>3850</v>
      </c>
      <c r="M3612" s="23" t="n">
        <v>2500</v>
      </c>
      <c r="N3612" s="24" t="n">
        <f aca="false">L3612-M3612</f>
        <v>1350</v>
      </c>
      <c r="O3612" s="25" t="n">
        <f aca="false">IF(L3612&gt;=M3612,1,0)</f>
        <v>1</v>
      </c>
      <c r="P3612" s="26" t="n">
        <v>0.6524</v>
      </c>
      <c r="Q3612" s="26" t="n">
        <v>0.0875</v>
      </c>
      <c r="R3612" s="25" t="n">
        <v>73</v>
      </c>
      <c r="S3612" s="21" t="n">
        <v>13</v>
      </c>
    </row>
    <row r="3613" customFormat="false" ht="15" hidden="false" customHeight="true" outlineLevel="0" collapsed="false">
      <c r="A3613" s="19" t="n">
        <v>46144</v>
      </c>
      <c r="B3613" s="1" t="s">
        <v>586</v>
      </c>
      <c r="C3613" s="1" t="s">
        <v>138</v>
      </c>
      <c r="D3613" s="1" t="n">
        <v>2</v>
      </c>
      <c r="E3613" s="1" t="s">
        <v>13</v>
      </c>
      <c r="F3613" s="1" t="s">
        <v>235</v>
      </c>
      <c r="G3613" s="1" t="s">
        <v>149</v>
      </c>
      <c r="H3613" s="20" t="n">
        <v>2020</v>
      </c>
      <c r="I3613" s="21" t="n">
        <v>19.64</v>
      </c>
      <c r="J3613" s="20" t="n">
        <f aca="false">H3613*I3613</f>
        <v>39672.8</v>
      </c>
      <c r="K3613" s="22" t="n">
        <v>2.2</v>
      </c>
      <c r="L3613" s="23" t="n">
        <f aca="false">H3613*K3613</f>
        <v>4444</v>
      </c>
      <c r="M3613" s="23" t="n">
        <v>2500</v>
      </c>
      <c r="N3613" s="24" t="n">
        <f aca="false">L3613-M3613</f>
        <v>1944</v>
      </c>
      <c r="O3613" s="25" t="n">
        <f aca="false">IF(L3613&gt;=M3613,1,0)</f>
        <v>1</v>
      </c>
      <c r="P3613" s="26" t="n">
        <v>0.7266</v>
      </c>
      <c r="Q3613" s="26" t="n">
        <v>0.0628</v>
      </c>
      <c r="R3613" s="25" t="n">
        <v>73</v>
      </c>
      <c r="S3613" s="21" t="n">
        <v>13</v>
      </c>
    </row>
    <row r="3614" customFormat="false" ht="15" hidden="false" customHeight="true" outlineLevel="0" collapsed="false">
      <c r="A3614" s="19" t="n">
        <v>46144</v>
      </c>
      <c r="B3614" s="1" t="s">
        <v>586</v>
      </c>
      <c r="C3614" s="1" t="s">
        <v>138</v>
      </c>
      <c r="D3614" s="1" t="n">
        <v>3</v>
      </c>
      <c r="E3614" s="1" t="s">
        <v>13</v>
      </c>
      <c r="F3614" s="1" t="s">
        <v>588</v>
      </c>
      <c r="G3614" s="1" t="s">
        <v>149</v>
      </c>
      <c r="H3614" s="20" t="n">
        <v>3100</v>
      </c>
      <c r="I3614" s="21" t="n">
        <v>12.91</v>
      </c>
      <c r="J3614" s="20" t="n">
        <f aca="false">H3614*I3614</f>
        <v>40021</v>
      </c>
      <c r="K3614" s="22" t="n">
        <v>1</v>
      </c>
      <c r="L3614" s="23" t="n">
        <f aca="false">H3614*K3614</f>
        <v>3100</v>
      </c>
      <c r="M3614" s="23" t="n">
        <v>2500</v>
      </c>
      <c r="N3614" s="24" t="n">
        <f aca="false">L3614-M3614</f>
        <v>600</v>
      </c>
      <c r="O3614" s="25" t="n">
        <f aca="false">IF(L3614&gt;=M3614,1,0)</f>
        <v>1</v>
      </c>
      <c r="P3614" s="26" t="n">
        <v>0.8085</v>
      </c>
      <c r="Q3614" s="26" t="n">
        <v>0.0534</v>
      </c>
      <c r="R3614" s="25" t="n">
        <v>69</v>
      </c>
      <c r="S3614" s="21" t="n">
        <v>13</v>
      </c>
    </row>
    <row r="3615" customFormat="false" ht="15" hidden="false" customHeight="true" outlineLevel="0" collapsed="false">
      <c r="A3615" s="19" t="n">
        <v>46144</v>
      </c>
      <c r="B3615" s="1" t="s">
        <v>586</v>
      </c>
      <c r="C3615" s="1" t="s">
        <v>138</v>
      </c>
      <c r="D3615" s="1" t="n">
        <v>4</v>
      </c>
      <c r="E3615" s="1" t="s">
        <v>13</v>
      </c>
      <c r="F3615" s="1" t="s">
        <v>482</v>
      </c>
      <c r="G3615" s="1" t="s">
        <v>149</v>
      </c>
      <c r="H3615" s="20" t="n">
        <v>3400</v>
      </c>
      <c r="I3615" s="21" t="n">
        <v>12.91</v>
      </c>
      <c r="J3615" s="20" t="n">
        <f aca="false">H3615*I3615</f>
        <v>43894</v>
      </c>
      <c r="K3615" s="22" t="n">
        <v>1</v>
      </c>
      <c r="L3615" s="23" t="n">
        <f aca="false">H3615*K3615</f>
        <v>3400</v>
      </c>
      <c r="M3615" s="23" t="n">
        <v>2500</v>
      </c>
      <c r="N3615" s="24" t="n">
        <f aca="false">L3615-M3615</f>
        <v>900</v>
      </c>
      <c r="O3615" s="25" t="n">
        <f aca="false">IF(L3615&gt;=M3615,1,0)</f>
        <v>1</v>
      </c>
      <c r="P3615" s="26" t="n">
        <v>0.8976</v>
      </c>
      <c r="Q3615" s="26" t="n">
        <v>0.0383</v>
      </c>
      <c r="R3615" s="25" t="n">
        <v>68</v>
      </c>
      <c r="S3615" s="21" t="n">
        <v>12</v>
      </c>
    </row>
    <row r="3616" customFormat="false" ht="15" hidden="false" customHeight="true" outlineLevel="0" collapsed="false">
      <c r="A3616" s="19" t="n">
        <v>46144</v>
      </c>
      <c r="B3616" s="1" t="s">
        <v>586</v>
      </c>
      <c r="C3616" s="1" t="s">
        <v>138</v>
      </c>
      <c r="D3616" s="1" t="n">
        <v>5</v>
      </c>
      <c r="E3616" s="1" t="s">
        <v>13</v>
      </c>
      <c r="F3616" s="1" t="s">
        <v>199</v>
      </c>
      <c r="G3616" s="1" t="s">
        <v>149</v>
      </c>
      <c r="H3616" s="20" t="n">
        <v>1800</v>
      </c>
      <c r="I3616" s="21" t="n">
        <v>20.43</v>
      </c>
      <c r="J3616" s="20" t="n">
        <f aca="false">H3616*I3616</f>
        <v>36774</v>
      </c>
      <c r="K3616" s="22" t="n">
        <v>2.2</v>
      </c>
      <c r="L3616" s="23" t="n">
        <f aca="false">H3616*K3616</f>
        <v>3960</v>
      </c>
      <c r="M3616" s="23" t="n">
        <v>2500</v>
      </c>
      <c r="N3616" s="24" t="n">
        <f aca="false">L3616-M3616</f>
        <v>1460</v>
      </c>
      <c r="O3616" s="25" t="n">
        <f aca="false">IF(L3616&gt;=M3616,1,0)</f>
        <v>1</v>
      </c>
      <c r="P3616" s="26" t="n">
        <v>0.6612</v>
      </c>
      <c r="Q3616" s="26" t="n">
        <v>0.1113</v>
      </c>
      <c r="R3616" s="25" t="n">
        <v>78</v>
      </c>
      <c r="S3616" s="21" t="n">
        <v>13</v>
      </c>
    </row>
    <row r="3617" customFormat="false" ht="15" hidden="false" customHeight="true" outlineLevel="0" collapsed="false">
      <c r="A3617" s="19" t="n">
        <v>46144</v>
      </c>
      <c r="B3617" s="1" t="s">
        <v>586</v>
      </c>
      <c r="C3617" s="1" t="s">
        <v>138</v>
      </c>
      <c r="D3617" s="1" t="n">
        <v>6</v>
      </c>
      <c r="E3617" s="1" t="s">
        <v>13</v>
      </c>
      <c r="F3617" s="1" t="s">
        <v>200</v>
      </c>
      <c r="G3617" s="1" t="s">
        <v>149</v>
      </c>
      <c r="H3617" s="20" t="n">
        <v>2300</v>
      </c>
      <c r="I3617" s="21" t="n">
        <v>19.64</v>
      </c>
      <c r="J3617" s="20" t="n">
        <f aca="false">H3617*I3617</f>
        <v>45172</v>
      </c>
      <c r="K3617" s="22" t="n">
        <v>2.2</v>
      </c>
      <c r="L3617" s="23" t="n">
        <f aca="false">H3617*K3617</f>
        <v>5060</v>
      </c>
      <c r="M3617" s="23" t="n">
        <v>2500</v>
      </c>
      <c r="N3617" s="24" t="n">
        <f aca="false">L3617-M3617</f>
        <v>2560</v>
      </c>
      <c r="O3617" s="25" t="n">
        <f aca="false">IF(L3617&gt;=M3617,1,0)</f>
        <v>1</v>
      </c>
      <c r="P3617" s="26" t="n">
        <v>0.8585</v>
      </c>
      <c r="Q3617" s="26" t="n">
        <v>0.0989</v>
      </c>
      <c r="R3617" s="25" t="n">
        <v>71</v>
      </c>
      <c r="S3617" s="21" t="n">
        <v>13</v>
      </c>
    </row>
    <row r="3618" customFormat="false" ht="15" hidden="false" customHeight="true" outlineLevel="0" collapsed="false">
      <c r="A3618" s="19" t="n">
        <v>46144</v>
      </c>
      <c r="B3618" s="1" t="s">
        <v>586</v>
      </c>
      <c r="C3618" s="1" t="s">
        <v>138</v>
      </c>
      <c r="D3618" s="1" t="n">
        <v>7</v>
      </c>
      <c r="E3618" s="1" t="s">
        <v>13</v>
      </c>
      <c r="F3618" s="1" t="s">
        <v>589</v>
      </c>
      <c r="G3618" s="1" t="s">
        <v>149</v>
      </c>
      <c r="H3618" s="20" t="n">
        <v>1700</v>
      </c>
      <c r="I3618" s="21" t="n">
        <v>22.28</v>
      </c>
      <c r="J3618" s="20" t="n">
        <f aca="false">H3618*I3618</f>
        <v>37876</v>
      </c>
      <c r="K3618" s="22" t="n">
        <v>2.2</v>
      </c>
      <c r="L3618" s="23" t="n">
        <f aca="false">H3618*K3618</f>
        <v>3740</v>
      </c>
      <c r="M3618" s="23" t="n">
        <v>2500</v>
      </c>
      <c r="N3618" s="24" t="n">
        <f aca="false">L3618-M3618</f>
        <v>1240</v>
      </c>
      <c r="O3618" s="25" t="n">
        <f aca="false">IF(L3618&gt;=M3618,1,0)</f>
        <v>1</v>
      </c>
      <c r="P3618" s="26" t="n">
        <v>0.6701</v>
      </c>
      <c r="Q3618" s="26" t="n">
        <v>0.1139</v>
      </c>
      <c r="R3618" s="25" t="n">
        <v>79</v>
      </c>
      <c r="S3618" s="21" t="n">
        <v>12</v>
      </c>
    </row>
    <row r="3619" customFormat="false" ht="15" hidden="false" customHeight="true" outlineLevel="0" collapsed="false">
      <c r="A3619" s="19" t="n">
        <v>46144</v>
      </c>
      <c r="B3619" s="1" t="s">
        <v>586</v>
      </c>
      <c r="C3619" s="1" t="s">
        <v>138</v>
      </c>
      <c r="D3619" s="1" t="n">
        <v>8</v>
      </c>
      <c r="E3619" s="1" t="s">
        <v>13</v>
      </c>
      <c r="F3619" s="1" t="s">
        <v>472</v>
      </c>
      <c r="G3619" s="1" t="s">
        <v>149</v>
      </c>
      <c r="H3619" s="20" t="n">
        <v>2150</v>
      </c>
      <c r="I3619" s="21" t="n">
        <v>21.71</v>
      </c>
      <c r="J3619" s="20" t="n">
        <f aca="false">H3619*I3619</f>
        <v>46676.5</v>
      </c>
      <c r="K3619" s="22" t="n">
        <v>1.5</v>
      </c>
      <c r="L3619" s="23" t="n">
        <f aca="false">H3619*K3619</f>
        <v>3225</v>
      </c>
      <c r="M3619" s="23" t="n">
        <v>2500</v>
      </c>
      <c r="N3619" s="24" t="n">
        <f aca="false">L3619-M3619</f>
        <v>725</v>
      </c>
      <c r="O3619" s="25" t="n">
        <f aca="false">IF(L3619&gt;=M3619,1,0)</f>
        <v>1</v>
      </c>
      <c r="P3619" s="26" t="n">
        <v>0.832</v>
      </c>
      <c r="Q3619" s="26" t="n">
        <v>0.0982</v>
      </c>
      <c r="R3619" s="25" t="n">
        <v>76</v>
      </c>
      <c r="S3619" s="21" t="n">
        <v>13</v>
      </c>
    </row>
    <row r="3620" customFormat="false" ht="15" hidden="false" customHeight="true" outlineLevel="0" collapsed="false">
      <c r="A3620" s="19" t="n">
        <v>46144</v>
      </c>
      <c r="B3620" s="1" t="s">
        <v>586</v>
      </c>
      <c r="C3620" s="1" t="s">
        <v>138</v>
      </c>
      <c r="D3620" s="1" t="n">
        <v>9</v>
      </c>
      <c r="E3620" s="1" t="s">
        <v>10</v>
      </c>
      <c r="F3620" s="1" t="s">
        <v>581</v>
      </c>
      <c r="G3620" s="1" t="s">
        <v>590</v>
      </c>
      <c r="H3620" s="20" t="n">
        <v>2500</v>
      </c>
      <c r="I3620" s="21" t="n">
        <v>14.05</v>
      </c>
      <c r="J3620" s="20" t="n">
        <f aca="false">H3620*I3620</f>
        <v>35125</v>
      </c>
      <c r="K3620" s="22" t="n">
        <v>1.44</v>
      </c>
      <c r="L3620" s="23" t="n">
        <f aca="false">H3620*K3620</f>
        <v>3600</v>
      </c>
      <c r="M3620" s="23" t="n">
        <v>2500</v>
      </c>
      <c r="N3620" s="24" t="n">
        <f aca="false">L3620-M3620</f>
        <v>1100</v>
      </c>
      <c r="O3620" s="25" t="n">
        <f aca="false">IF(L3620&gt;=M3620,1,0)</f>
        <v>1</v>
      </c>
      <c r="P3620" s="26" t="n">
        <v>0.7036</v>
      </c>
      <c r="Q3620" s="26" t="n">
        <v>0.1125</v>
      </c>
      <c r="R3620" s="25" t="n">
        <v>68</v>
      </c>
      <c r="S3620" s="21" t="n">
        <v>13</v>
      </c>
    </row>
    <row r="3621" customFormat="false" ht="15" hidden="false" customHeight="true" outlineLevel="0" collapsed="false">
      <c r="A3621" s="19" t="n">
        <v>46144</v>
      </c>
      <c r="B3621" s="1" t="s">
        <v>586</v>
      </c>
      <c r="C3621" s="1" t="s">
        <v>138</v>
      </c>
      <c r="D3621" s="1" t="n">
        <v>10</v>
      </c>
      <c r="E3621" s="1" t="s">
        <v>16</v>
      </c>
      <c r="F3621" s="1" t="s">
        <v>502</v>
      </c>
      <c r="G3621" s="1" t="s">
        <v>508</v>
      </c>
      <c r="H3621" s="20" t="n">
        <v>1800</v>
      </c>
      <c r="I3621" s="21" t="n">
        <v>19.75</v>
      </c>
      <c r="J3621" s="20" t="n">
        <f aca="false">H3621*I3621</f>
        <v>35550</v>
      </c>
      <c r="K3621" s="22" t="n">
        <v>1.48</v>
      </c>
      <c r="L3621" s="23" t="n">
        <f aca="false">H3621*K3621</f>
        <v>2664</v>
      </c>
      <c r="M3621" s="23" t="n">
        <v>2500</v>
      </c>
      <c r="N3621" s="24" t="n">
        <f aca="false">L3621-M3621</f>
        <v>164</v>
      </c>
      <c r="O3621" s="25" t="n">
        <f aca="false">IF(L3621&gt;=M3621,1,0)</f>
        <v>1</v>
      </c>
      <c r="P3621" s="26" t="n">
        <v>0.6454</v>
      </c>
      <c r="Q3621" s="26" t="n">
        <v>0.1029</v>
      </c>
      <c r="R3621" s="25" t="n">
        <v>74</v>
      </c>
      <c r="S3621" s="21" t="n">
        <v>13</v>
      </c>
    </row>
    <row r="3622" customFormat="false" ht="15" hidden="false" customHeight="true" outlineLevel="0" collapsed="false">
      <c r="A3622" s="19" t="n">
        <v>46144</v>
      </c>
      <c r="B3622" s="1" t="s">
        <v>586</v>
      </c>
      <c r="C3622" s="1" t="s">
        <v>138</v>
      </c>
      <c r="D3622" s="1" t="n">
        <v>11</v>
      </c>
      <c r="E3622" s="1" t="s">
        <v>10</v>
      </c>
      <c r="F3622" s="1" t="s">
        <v>569</v>
      </c>
      <c r="G3622" s="1" t="s">
        <v>570</v>
      </c>
      <c r="H3622" s="20" t="n">
        <v>2200</v>
      </c>
      <c r="I3622" s="21" t="n">
        <v>18.8</v>
      </c>
      <c r="J3622" s="20" t="n">
        <f aca="false">H3622*I3622</f>
        <v>41360</v>
      </c>
      <c r="K3622" s="22" t="n">
        <v>2.35</v>
      </c>
      <c r="L3622" s="23" t="n">
        <f aca="false">H3622*K3622</f>
        <v>5170</v>
      </c>
      <c r="M3622" s="23" t="n">
        <v>2500</v>
      </c>
      <c r="N3622" s="24" t="n">
        <f aca="false">L3622-M3622</f>
        <v>2670</v>
      </c>
      <c r="O3622" s="25" t="n">
        <f aca="false">IF(L3622&gt;=M3622,1,0)</f>
        <v>1</v>
      </c>
      <c r="P3622" s="26" t="n">
        <v>0.7575</v>
      </c>
      <c r="Q3622" s="26" t="n">
        <v>0.1685</v>
      </c>
      <c r="R3622" s="25" t="n">
        <v>74</v>
      </c>
      <c r="S3622" s="21" t="n">
        <v>13</v>
      </c>
    </row>
    <row r="3623" customFormat="false" ht="15" hidden="false" customHeight="true" outlineLevel="0" collapsed="false">
      <c r="A3623" s="19" t="n">
        <v>46144</v>
      </c>
      <c r="B3623" s="1" t="s">
        <v>586</v>
      </c>
      <c r="C3623" s="1" t="s">
        <v>138</v>
      </c>
      <c r="D3623" s="1" t="n">
        <v>12</v>
      </c>
      <c r="E3623" s="1" t="s">
        <v>10</v>
      </c>
      <c r="F3623" s="1" t="s">
        <v>571</v>
      </c>
      <c r="G3623" s="1" t="s">
        <v>572</v>
      </c>
      <c r="H3623" s="20" t="n">
        <v>2800</v>
      </c>
      <c r="I3623" s="21" t="n">
        <v>16.23</v>
      </c>
      <c r="J3623" s="20" t="n">
        <f aca="false">H3623*I3623</f>
        <v>45444</v>
      </c>
      <c r="K3623" s="22" t="n">
        <v>1.45</v>
      </c>
      <c r="L3623" s="23" t="n">
        <f aca="false">H3623*K3623</f>
        <v>4060</v>
      </c>
      <c r="M3623" s="23" t="n">
        <v>2500</v>
      </c>
      <c r="N3623" s="24" t="n">
        <f aca="false">L3623-M3623</f>
        <v>1560</v>
      </c>
      <c r="O3623" s="25" t="n">
        <f aca="false">IF(L3623&gt;=M3623,1,0)</f>
        <v>1</v>
      </c>
      <c r="P3623" s="26" t="n">
        <v>0.7721</v>
      </c>
      <c r="Q3623" s="26" t="n">
        <v>0.1048</v>
      </c>
      <c r="R3623" s="25" t="n">
        <v>77</v>
      </c>
      <c r="S3623" s="21" t="n">
        <v>13</v>
      </c>
    </row>
    <row r="3624" customFormat="false" ht="15" hidden="false" customHeight="true" outlineLevel="0" collapsed="false">
      <c r="A3624" s="19" t="n">
        <v>46144</v>
      </c>
      <c r="B3624" s="1" t="s">
        <v>586</v>
      </c>
      <c r="C3624" s="1" t="s">
        <v>138</v>
      </c>
      <c r="D3624" s="1" t="n">
        <v>13</v>
      </c>
      <c r="E3624" s="1" t="s">
        <v>16</v>
      </c>
      <c r="F3624" s="1" t="s">
        <v>574</v>
      </c>
      <c r="G3624" s="1" t="s">
        <v>575</v>
      </c>
      <c r="H3624" s="20" t="n">
        <v>1000</v>
      </c>
      <c r="I3624" s="21" t="n">
        <v>25.7</v>
      </c>
      <c r="J3624" s="20" t="n">
        <f aca="false">H3624*I3624</f>
        <v>25700</v>
      </c>
      <c r="K3624" s="22" t="n">
        <v>1.85</v>
      </c>
      <c r="L3624" s="23" t="n">
        <f aca="false">H3624*K3624</f>
        <v>1850</v>
      </c>
      <c r="M3624" s="23" t="n">
        <v>2500</v>
      </c>
      <c r="N3624" s="24" t="n">
        <f aca="false">L3624-M3624</f>
        <v>-650</v>
      </c>
      <c r="O3624" s="25" t="n">
        <f aca="false">IF(L3624&gt;=M3624,1,0)</f>
        <v>0</v>
      </c>
      <c r="P3624" s="26" t="n">
        <v>0.4661</v>
      </c>
      <c r="Q3624" s="26" t="n">
        <v>0.1759</v>
      </c>
      <c r="R3624" s="25" t="n">
        <v>77</v>
      </c>
      <c r="S3624" s="21" t="n">
        <v>12</v>
      </c>
    </row>
    <row r="3625" customFormat="false" ht="15" hidden="false" customHeight="true" outlineLevel="0" collapsed="false">
      <c r="A3625" s="19" t="n">
        <v>46144</v>
      </c>
      <c r="B3625" s="1" t="s">
        <v>586</v>
      </c>
      <c r="C3625" s="1" t="s">
        <v>138</v>
      </c>
      <c r="D3625" s="1" t="n">
        <v>14</v>
      </c>
      <c r="E3625" s="1" t="s">
        <v>10</v>
      </c>
      <c r="F3625" s="1" t="s">
        <v>417</v>
      </c>
      <c r="G3625" s="1" t="s">
        <v>591</v>
      </c>
      <c r="H3625" s="20" t="n">
        <v>1700</v>
      </c>
      <c r="I3625" s="21" t="n">
        <v>16.54</v>
      </c>
      <c r="J3625" s="20" t="n">
        <f aca="false">H3625*I3625</f>
        <v>28118</v>
      </c>
      <c r="K3625" s="22" t="n">
        <v>1.44</v>
      </c>
      <c r="L3625" s="23" t="n">
        <f aca="false">H3625*K3625</f>
        <v>2448</v>
      </c>
      <c r="M3625" s="23" t="n">
        <v>2500</v>
      </c>
      <c r="N3625" s="24" t="n">
        <f aca="false">L3625-M3625</f>
        <v>-52</v>
      </c>
      <c r="O3625" s="25" t="n">
        <f aca="false">IF(L3625&gt;=M3625,1,0)</f>
        <v>0</v>
      </c>
      <c r="P3625" s="26" t="n">
        <v>0.5932</v>
      </c>
      <c r="Q3625" s="26" t="n">
        <v>0.1714</v>
      </c>
      <c r="R3625" s="25" t="n">
        <v>65</v>
      </c>
      <c r="S3625" s="21" t="n">
        <v>13</v>
      </c>
    </row>
    <row r="3626" customFormat="false" ht="15" hidden="false" customHeight="true" outlineLevel="0" collapsed="false">
      <c r="A3626" s="19" t="n">
        <v>46144</v>
      </c>
      <c r="B3626" s="1" t="s">
        <v>586</v>
      </c>
      <c r="C3626" s="1" t="s">
        <v>138</v>
      </c>
      <c r="D3626" s="1" t="n">
        <v>15</v>
      </c>
      <c r="E3626" s="1" t="s">
        <v>16</v>
      </c>
      <c r="F3626" s="1" t="s">
        <v>302</v>
      </c>
      <c r="G3626" s="1" t="s">
        <v>316</v>
      </c>
      <c r="H3626" s="20" t="n">
        <v>2000</v>
      </c>
      <c r="I3626" s="21" t="n">
        <v>19.24</v>
      </c>
      <c r="J3626" s="20" t="n">
        <f aca="false">H3626*I3626</f>
        <v>38480</v>
      </c>
      <c r="K3626" s="22" t="n">
        <v>1.83</v>
      </c>
      <c r="L3626" s="23" t="n">
        <f aca="false">H3626*K3626</f>
        <v>3660</v>
      </c>
      <c r="M3626" s="23" t="n">
        <v>2500</v>
      </c>
      <c r="N3626" s="24" t="n">
        <f aca="false">L3626-M3626</f>
        <v>1160</v>
      </c>
      <c r="O3626" s="25" t="n">
        <f aca="false">IF(L3626&gt;=M3626,1,0)</f>
        <v>1</v>
      </c>
      <c r="P3626" s="26" t="n">
        <v>0.7182</v>
      </c>
      <c r="Q3626" s="26" t="n">
        <v>0.1254</v>
      </c>
      <c r="R3626" s="25" t="n">
        <v>72</v>
      </c>
      <c r="S3626" s="21" t="n">
        <v>13</v>
      </c>
    </row>
    <row r="3627" customFormat="false" ht="15" hidden="false" customHeight="true" outlineLevel="0" collapsed="false">
      <c r="A3627" s="19" t="n">
        <v>46144</v>
      </c>
      <c r="B3627" s="1" t="s">
        <v>586</v>
      </c>
      <c r="C3627" s="1" t="s">
        <v>138</v>
      </c>
      <c r="D3627" s="1" t="n">
        <v>16</v>
      </c>
      <c r="E3627" s="1" t="s">
        <v>10</v>
      </c>
      <c r="F3627" s="1" t="s">
        <v>592</v>
      </c>
      <c r="G3627" s="1" t="s">
        <v>572</v>
      </c>
      <c r="H3627" s="20" t="n">
        <v>2800</v>
      </c>
      <c r="I3627" s="21" t="n">
        <v>16.23</v>
      </c>
      <c r="J3627" s="20" t="n">
        <f aca="false">H3627*I3627</f>
        <v>45444</v>
      </c>
      <c r="K3627" s="22" t="n">
        <v>1.45</v>
      </c>
      <c r="L3627" s="23" t="n">
        <f aca="false">H3627*K3627</f>
        <v>4060</v>
      </c>
      <c r="M3627" s="23" t="n">
        <v>2500</v>
      </c>
      <c r="N3627" s="24" t="n">
        <f aca="false">L3627-M3627</f>
        <v>1560</v>
      </c>
      <c r="O3627" s="25" t="n">
        <f aca="false">IF(L3627&gt;=M3627,1,0)</f>
        <v>1</v>
      </c>
      <c r="P3627" s="26" t="n">
        <v>0.8251</v>
      </c>
      <c r="Q3627" s="26" t="n">
        <v>0.1191</v>
      </c>
      <c r="R3627" s="25" t="n">
        <v>73</v>
      </c>
      <c r="S3627" s="21" t="n">
        <v>13</v>
      </c>
    </row>
    <row r="3628" customFormat="false" ht="15" hidden="false" customHeight="true" outlineLevel="0" collapsed="false">
      <c r="A3628" s="19" t="n">
        <v>46144</v>
      </c>
      <c r="B3628" s="1" t="s">
        <v>586</v>
      </c>
      <c r="C3628" s="1" t="s">
        <v>164</v>
      </c>
      <c r="D3628" s="1" t="n">
        <v>17</v>
      </c>
      <c r="E3628" s="1" t="s">
        <v>10</v>
      </c>
      <c r="F3628" s="1" t="s">
        <v>569</v>
      </c>
      <c r="G3628" s="1" t="s">
        <v>504</v>
      </c>
      <c r="H3628" s="20" t="n">
        <v>1550</v>
      </c>
      <c r="I3628" s="21" t="n">
        <v>22.51</v>
      </c>
      <c r="J3628" s="20" t="n">
        <f aca="false">H3628*I3628</f>
        <v>34890.5</v>
      </c>
      <c r="K3628" s="22" t="n">
        <v>1.5</v>
      </c>
      <c r="L3628" s="23" t="n">
        <f aca="false">H3628*K3628</f>
        <v>2325</v>
      </c>
      <c r="M3628" s="23" t="n">
        <v>2500</v>
      </c>
      <c r="N3628" s="24" t="n">
        <f aca="false">L3628-M3628</f>
        <v>-175</v>
      </c>
      <c r="O3628" s="25" t="n">
        <f aca="false">IF(L3628&gt;=M3628,1,0)</f>
        <v>0</v>
      </c>
      <c r="P3628" s="26" t="n">
        <v>0.5995</v>
      </c>
      <c r="Q3628" s="26" t="n">
        <v>0.0905</v>
      </c>
      <c r="R3628" s="25" t="n">
        <v>80</v>
      </c>
      <c r="S3628" s="21" t="n">
        <v>13</v>
      </c>
    </row>
    <row r="3629" customFormat="false" ht="15" hidden="false" customHeight="true" outlineLevel="0" collapsed="false">
      <c r="A3629" s="19" t="n">
        <v>46144</v>
      </c>
      <c r="B3629" s="1" t="s">
        <v>586</v>
      </c>
      <c r="C3629" s="1" t="s">
        <v>164</v>
      </c>
      <c r="D3629" s="1" t="n">
        <v>18</v>
      </c>
      <c r="E3629" s="1" t="s">
        <v>522</v>
      </c>
      <c r="F3629" s="1" t="s">
        <v>523</v>
      </c>
      <c r="G3629" s="1" t="s">
        <v>527</v>
      </c>
      <c r="H3629" s="20" t="n">
        <v>3400</v>
      </c>
      <c r="I3629" s="21" t="n">
        <v>13.28</v>
      </c>
      <c r="J3629" s="20" t="n">
        <f aca="false">H3629*I3629</f>
        <v>45152</v>
      </c>
      <c r="K3629" s="22" t="n">
        <v>0.95</v>
      </c>
      <c r="L3629" s="23" t="n">
        <f aca="false">H3629*K3629</f>
        <v>3230</v>
      </c>
      <c r="M3629" s="23" t="n">
        <v>2500</v>
      </c>
      <c r="N3629" s="24" t="n">
        <f aca="false">L3629-M3629</f>
        <v>730</v>
      </c>
      <c r="O3629" s="25" t="n">
        <f aca="false">IF(L3629&gt;=M3629,1,0)</f>
        <v>1</v>
      </c>
      <c r="P3629" s="26" t="n">
        <v>0.7113</v>
      </c>
      <c r="Q3629" s="26" t="n">
        <v>0.0965</v>
      </c>
      <c r="R3629" s="25" t="n">
        <v>83</v>
      </c>
      <c r="S3629" s="21" t="n">
        <v>13</v>
      </c>
    </row>
    <row r="3630" customFormat="false" ht="15" hidden="false" customHeight="true" outlineLevel="0" collapsed="false">
      <c r="A3630" s="19" t="n">
        <v>46144</v>
      </c>
      <c r="B3630" s="1" t="s">
        <v>586</v>
      </c>
      <c r="C3630" s="1" t="s">
        <v>164</v>
      </c>
      <c r="D3630" s="1" t="n">
        <v>19</v>
      </c>
      <c r="E3630" s="1" t="s">
        <v>16</v>
      </c>
      <c r="F3630" s="1" t="s">
        <v>574</v>
      </c>
      <c r="G3630" s="1" t="s">
        <v>575</v>
      </c>
      <c r="H3630" s="20" t="n">
        <v>1100</v>
      </c>
      <c r="I3630" s="21" t="n">
        <v>25.7</v>
      </c>
      <c r="J3630" s="20" t="n">
        <f aca="false">H3630*I3630</f>
        <v>28270</v>
      </c>
      <c r="K3630" s="22" t="n">
        <v>1.85</v>
      </c>
      <c r="L3630" s="23" t="n">
        <f aca="false">H3630*K3630</f>
        <v>2035</v>
      </c>
      <c r="M3630" s="23" t="n">
        <v>2500</v>
      </c>
      <c r="N3630" s="24" t="n">
        <f aca="false">L3630-M3630</f>
        <v>-465</v>
      </c>
      <c r="O3630" s="25" t="n">
        <f aca="false">IF(L3630&gt;=M3630,1,0)</f>
        <v>0</v>
      </c>
      <c r="P3630" s="26" t="n">
        <v>0.4954</v>
      </c>
      <c r="Q3630" s="26" t="n">
        <v>0.3267</v>
      </c>
      <c r="R3630" s="25" t="n">
        <v>78</v>
      </c>
      <c r="S3630" s="21" t="n">
        <v>12</v>
      </c>
    </row>
    <row r="3631" customFormat="false" ht="15" hidden="false" customHeight="true" outlineLevel="0" collapsed="false">
      <c r="A3631" s="19" t="n">
        <v>46144</v>
      </c>
      <c r="B3631" s="1" t="s">
        <v>586</v>
      </c>
      <c r="C3631" s="1" t="s">
        <v>164</v>
      </c>
      <c r="D3631" s="1" t="n">
        <v>20</v>
      </c>
      <c r="E3631" s="1" t="s">
        <v>461</v>
      </c>
      <c r="F3631" s="1" t="s">
        <v>562</v>
      </c>
      <c r="G3631" s="1" t="s">
        <v>563</v>
      </c>
      <c r="H3631" s="20" t="n">
        <v>2100</v>
      </c>
      <c r="I3631" s="21" t="n">
        <v>19.6</v>
      </c>
      <c r="J3631" s="20" t="n">
        <f aca="false">H3631*I3631</f>
        <v>41160</v>
      </c>
      <c r="K3631" s="22" t="n">
        <v>1.5</v>
      </c>
      <c r="L3631" s="23" t="n">
        <f aca="false">H3631*K3631</f>
        <v>3150</v>
      </c>
      <c r="M3631" s="23" t="n">
        <v>2500</v>
      </c>
      <c r="N3631" s="24" t="n">
        <f aca="false">L3631-M3631</f>
        <v>650</v>
      </c>
      <c r="O3631" s="25" t="n">
        <f aca="false">IF(L3631&gt;=M3631,1,0)</f>
        <v>1</v>
      </c>
      <c r="P3631" s="26" t="n">
        <v>0.7353</v>
      </c>
      <c r="Q3631" s="26" t="n">
        <v>0.083</v>
      </c>
      <c r="R3631" s="25" t="n">
        <v>75</v>
      </c>
      <c r="S3631" s="21" t="n">
        <v>13</v>
      </c>
    </row>
    <row r="3632" customFormat="false" ht="15" hidden="false" customHeight="true" outlineLevel="0" collapsed="false">
      <c r="A3632" s="19" t="n">
        <v>46144</v>
      </c>
      <c r="B3632" s="1" t="s">
        <v>586</v>
      </c>
      <c r="C3632" s="1" t="s">
        <v>164</v>
      </c>
      <c r="D3632" s="1" t="n">
        <v>21</v>
      </c>
      <c r="E3632" s="1" t="s">
        <v>10</v>
      </c>
      <c r="F3632" s="1" t="s">
        <v>565</v>
      </c>
      <c r="G3632" s="1" t="s">
        <v>573</v>
      </c>
      <c r="H3632" s="20" t="n">
        <v>1550</v>
      </c>
      <c r="I3632" s="21" t="n">
        <v>26.74</v>
      </c>
      <c r="J3632" s="20" t="n">
        <f aca="false">H3632*I3632</f>
        <v>41447</v>
      </c>
      <c r="K3632" s="22" t="n">
        <v>2.25</v>
      </c>
      <c r="L3632" s="23" t="n">
        <f aca="false">H3632*K3632</f>
        <v>3487.5</v>
      </c>
      <c r="M3632" s="23" t="n">
        <v>2500</v>
      </c>
      <c r="N3632" s="24" t="n">
        <f aca="false">L3632-M3632</f>
        <v>987.5</v>
      </c>
      <c r="O3632" s="25" t="n">
        <f aca="false">IF(L3632&gt;=M3632,1,0)</f>
        <v>1</v>
      </c>
      <c r="P3632" s="26" t="n">
        <v>0.7913</v>
      </c>
      <c r="Q3632" s="26" t="n">
        <v>0.0697</v>
      </c>
      <c r="R3632" s="25" t="n">
        <v>74</v>
      </c>
      <c r="S3632" s="21" t="n">
        <v>12</v>
      </c>
    </row>
    <row r="3633" customFormat="false" ht="15" hidden="false" customHeight="true" outlineLevel="0" collapsed="false">
      <c r="A3633" s="19" t="n">
        <v>46144</v>
      </c>
      <c r="B3633" s="1" t="s">
        <v>586</v>
      </c>
      <c r="C3633" s="1" t="s">
        <v>164</v>
      </c>
      <c r="D3633" s="1" t="n">
        <v>22</v>
      </c>
      <c r="E3633" s="1" t="s">
        <v>181</v>
      </c>
      <c r="F3633" s="1" t="s">
        <v>556</v>
      </c>
      <c r="G3633" s="1" t="s">
        <v>564</v>
      </c>
      <c r="H3633" s="20" t="n">
        <v>2150</v>
      </c>
      <c r="I3633" s="21" t="n">
        <v>20.54</v>
      </c>
      <c r="J3633" s="20" t="n">
        <f aca="false">H3633*I3633</f>
        <v>44161</v>
      </c>
      <c r="K3633" s="22" t="n">
        <v>1.46</v>
      </c>
      <c r="L3633" s="23" t="n">
        <f aca="false">H3633*K3633</f>
        <v>3139</v>
      </c>
      <c r="M3633" s="23" t="n">
        <v>2500</v>
      </c>
      <c r="N3633" s="24" t="n">
        <f aca="false">L3633-M3633</f>
        <v>639</v>
      </c>
      <c r="O3633" s="25" t="n">
        <f aca="false">IF(L3633&gt;=M3633,1,0)</f>
        <v>1</v>
      </c>
      <c r="P3633" s="26" t="n">
        <v>0.7495</v>
      </c>
      <c r="Q3633" s="26" t="n">
        <v>0.0812</v>
      </c>
      <c r="R3633" s="25" t="n">
        <v>79</v>
      </c>
      <c r="S3633" s="21" t="n">
        <v>13</v>
      </c>
    </row>
    <row r="3634" customFormat="false" ht="15" hidden="false" customHeight="true" outlineLevel="0" collapsed="false">
      <c r="A3634" s="19" t="n">
        <v>46144</v>
      </c>
      <c r="B3634" s="1" t="s">
        <v>586</v>
      </c>
      <c r="C3634" s="1" t="s">
        <v>164</v>
      </c>
      <c r="D3634" s="1" t="n">
        <v>23</v>
      </c>
      <c r="E3634" s="1" t="s">
        <v>22</v>
      </c>
      <c r="F3634" s="1" t="s">
        <v>174</v>
      </c>
      <c r="G3634" s="1" t="s">
        <v>395</v>
      </c>
      <c r="H3634" s="20" t="n">
        <v>1700</v>
      </c>
      <c r="I3634" s="21" t="n">
        <v>23.27</v>
      </c>
      <c r="J3634" s="20" t="n">
        <f aca="false">H3634*I3634</f>
        <v>39559</v>
      </c>
      <c r="K3634" s="22" t="n">
        <v>1.4</v>
      </c>
      <c r="L3634" s="23" t="n">
        <f aca="false">H3634*K3634</f>
        <v>2380</v>
      </c>
      <c r="M3634" s="23" t="n">
        <v>2500</v>
      </c>
      <c r="N3634" s="24" t="n">
        <f aca="false">L3634-M3634</f>
        <v>-120</v>
      </c>
      <c r="O3634" s="25" t="n">
        <f aca="false">IF(L3634&gt;=M3634,1,0)</f>
        <v>0</v>
      </c>
      <c r="P3634" s="26" t="n">
        <v>0.6735</v>
      </c>
      <c r="Q3634" s="26" t="n">
        <v>0.0709</v>
      </c>
      <c r="R3634" s="25" t="n">
        <v>78</v>
      </c>
      <c r="S3634" s="21" t="n">
        <v>13</v>
      </c>
    </row>
    <row r="3635" customFormat="false" ht="15" hidden="false" customHeight="true" outlineLevel="0" collapsed="false">
      <c r="A3635" s="19" t="n">
        <v>46144</v>
      </c>
      <c r="B3635" s="1" t="s">
        <v>586</v>
      </c>
      <c r="C3635" s="1" t="s">
        <v>164</v>
      </c>
      <c r="D3635" s="1" t="n">
        <v>24</v>
      </c>
      <c r="E3635" s="1" t="s">
        <v>16</v>
      </c>
      <c r="F3635" s="1" t="s">
        <v>574</v>
      </c>
      <c r="G3635" s="1" t="s">
        <v>575</v>
      </c>
      <c r="H3635" s="20" t="n">
        <v>1300</v>
      </c>
      <c r="I3635" s="21" t="n">
        <v>25.7</v>
      </c>
      <c r="J3635" s="20" t="n">
        <f aca="false">H3635*I3635</f>
        <v>33410</v>
      </c>
      <c r="K3635" s="22" t="n">
        <v>1.85</v>
      </c>
      <c r="L3635" s="23" t="n">
        <f aca="false">H3635*K3635</f>
        <v>2405</v>
      </c>
      <c r="M3635" s="23" t="n">
        <v>2500</v>
      </c>
      <c r="N3635" s="24" t="n">
        <f aca="false">L3635-M3635</f>
        <v>-95</v>
      </c>
      <c r="O3635" s="25" t="n">
        <f aca="false">IF(L3635&gt;=M3635,1,0)</f>
        <v>0</v>
      </c>
      <c r="P3635" s="26" t="n">
        <v>0.5625</v>
      </c>
      <c r="Q3635" s="26" t="n">
        <v>0.0811</v>
      </c>
      <c r="R3635" s="25" t="n">
        <v>80</v>
      </c>
      <c r="S3635" s="21" t="n">
        <v>13</v>
      </c>
    </row>
    <row r="3636" customFormat="false" ht="15" hidden="false" customHeight="true" outlineLevel="0" collapsed="false">
      <c r="A3636" s="19" t="n">
        <v>46144</v>
      </c>
      <c r="B3636" s="1" t="s">
        <v>586</v>
      </c>
      <c r="C3636" s="1" t="s">
        <v>164</v>
      </c>
      <c r="D3636" s="1" t="n">
        <v>25</v>
      </c>
      <c r="E3636" s="1" t="s">
        <v>219</v>
      </c>
      <c r="F3636" s="1" t="s">
        <v>582</v>
      </c>
      <c r="G3636" s="1" t="s">
        <v>583</v>
      </c>
      <c r="H3636" s="20" t="n">
        <v>1050</v>
      </c>
      <c r="I3636" s="21" t="n">
        <v>18.2</v>
      </c>
      <c r="J3636" s="20" t="n">
        <f aca="false">H3636*I3636</f>
        <v>19110</v>
      </c>
      <c r="K3636" s="22" t="n">
        <v>1.9</v>
      </c>
      <c r="L3636" s="23" t="n">
        <f aca="false">H3636*K3636</f>
        <v>1995</v>
      </c>
      <c r="M3636" s="23" t="n">
        <v>2500</v>
      </c>
      <c r="N3636" s="24" t="n">
        <f aca="false">L3636-M3636</f>
        <v>-505</v>
      </c>
      <c r="O3636" s="25" t="n">
        <f aca="false">IF(L3636&gt;=M3636,1,0)</f>
        <v>0</v>
      </c>
      <c r="P3636" s="26" t="n">
        <v>0.329</v>
      </c>
      <c r="Q3636" s="26" t="n">
        <v>0.075</v>
      </c>
      <c r="R3636" s="25" t="n">
        <v>84</v>
      </c>
      <c r="S3636" s="21" t="n">
        <v>13</v>
      </c>
    </row>
    <row r="3637" customFormat="false" ht="15" hidden="false" customHeight="true" outlineLevel="0" collapsed="false">
      <c r="A3637" s="19" t="n">
        <v>46144</v>
      </c>
      <c r="B3637" s="1" t="s">
        <v>586</v>
      </c>
      <c r="C3637" s="1" t="s">
        <v>164</v>
      </c>
      <c r="D3637" s="1" t="n">
        <v>26</v>
      </c>
      <c r="E3637" s="1" t="s">
        <v>10</v>
      </c>
      <c r="F3637" s="1" t="s">
        <v>565</v>
      </c>
      <c r="G3637" s="1" t="s">
        <v>573</v>
      </c>
      <c r="H3637" s="20" t="n">
        <v>1650</v>
      </c>
      <c r="I3637" s="21" t="n">
        <v>26.74</v>
      </c>
      <c r="J3637" s="20" t="n">
        <f aca="false">H3637*I3637</f>
        <v>44121</v>
      </c>
      <c r="K3637" s="22" t="n">
        <v>2.25</v>
      </c>
      <c r="L3637" s="23" t="n">
        <f aca="false">H3637*K3637</f>
        <v>3712.5</v>
      </c>
      <c r="M3637" s="23" t="n">
        <v>2500</v>
      </c>
      <c r="N3637" s="24" t="n">
        <f aca="false">L3637-M3637</f>
        <v>1212.5</v>
      </c>
      <c r="O3637" s="25" t="n">
        <f aca="false">IF(L3637&gt;=M3637,1,0)</f>
        <v>1</v>
      </c>
      <c r="P3637" s="26" t="n">
        <v>0.8356</v>
      </c>
      <c r="Q3637" s="26" t="n">
        <v>0.0826</v>
      </c>
      <c r="R3637" s="25" t="n">
        <v>77</v>
      </c>
      <c r="S3637" s="21" t="n">
        <v>12</v>
      </c>
    </row>
    <row r="3638" customFormat="false" ht="15" hidden="false" customHeight="true" outlineLevel="0" collapsed="false">
      <c r="A3638" s="19" t="n">
        <v>46144</v>
      </c>
      <c r="B3638" s="1" t="s">
        <v>586</v>
      </c>
      <c r="C3638" s="1" t="s">
        <v>164</v>
      </c>
      <c r="D3638" s="1" t="n">
        <v>27</v>
      </c>
      <c r="E3638" s="1" t="s">
        <v>176</v>
      </c>
      <c r="F3638" s="1" t="s">
        <v>593</v>
      </c>
      <c r="G3638" s="1" t="s">
        <v>585</v>
      </c>
      <c r="H3638" s="20" t="n">
        <v>1600</v>
      </c>
      <c r="I3638" s="21" t="n">
        <v>19.03</v>
      </c>
      <c r="J3638" s="20" t="n">
        <f aca="false">H3638*I3638</f>
        <v>30448</v>
      </c>
      <c r="K3638" s="22" t="n">
        <v>1.42</v>
      </c>
      <c r="L3638" s="23" t="n">
        <f aca="false">H3638*K3638</f>
        <v>2272</v>
      </c>
      <c r="M3638" s="23" t="n">
        <v>2500</v>
      </c>
      <c r="N3638" s="24" t="n">
        <f aca="false">L3638-M3638</f>
        <v>-228</v>
      </c>
      <c r="O3638" s="25" t="n">
        <f aca="false">IF(L3638&gt;=M3638,1,0)</f>
        <v>0</v>
      </c>
      <c r="P3638" s="26" t="n">
        <v>0.632</v>
      </c>
      <c r="Q3638" s="26" t="n">
        <v>0.1592</v>
      </c>
      <c r="R3638" s="25" t="n">
        <v>69</v>
      </c>
      <c r="S3638" s="21" t="n">
        <v>12</v>
      </c>
    </row>
    <row r="3639" customFormat="false" ht="15" hidden="false" customHeight="true" outlineLevel="0" collapsed="false">
      <c r="A3639" s="19" t="n">
        <v>46144</v>
      </c>
      <c r="B3639" s="1" t="s">
        <v>586</v>
      </c>
      <c r="C3639" s="1" t="s">
        <v>164</v>
      </c>
      <c r="D3639" s="1" t="n">
        <v>28</v>
      </c>
      <c r="E3639" s="1" t="s">
        <v>219</v>
      </c>
      <c r="F3639" s="1" t="s">
        <v>594</v>
      </c>
      <c r="G3639" s="1" t="s">
        <v>508</v>
      </c>
      <c r="H3639" s="20" t="n">
        <v>2250</v>
      </c>
      <c r="I3639" s="21" t="n">
        <v>19.75</v>
      </c>
      <c r="J3639" s="20" t="n">
        <f aca="false">H3639*I3639</f>
        <v>44437.5</v>
      </c>
      <c r="K3639" s="22" t="n">
        <v>1.48</v>
      </c>
      <c r="L3639" s="23" t="n">
        <f aca="false">H3639*K3639</f>
        <v>3330</v>
      </c>
      <c r="M3639" s="23" t="n">
        <v>2500</v>
      </c>
      <c r="N3639" s="24" t="n">
        <f aca="false">L3639-M3639</f>
        <v>830</v>
      </c>
      <c r="O3639" s="25" t="n">
        <f aca="false">IF(L3639&gt;=M3639,1,0)</f>
        <v>1</v>
      </c>
      <c r="P3639" s="26" t="n">
        <v>0.7731</v>
      </c>
      <c r="Q3639" s="26" t="n">
        <v>0.099</v>
      </c>
      <c r="R3639" s="25" t="n">
        <v>78</v>
      </c>
      <c r="S3639" s="21" t="n">
        <v>13</v>
      </c>
    </row>
    <row r="3640" customFormat="false" ht="15" hidden="false" customHeight="true" outlineLevel="0" collapsed="false">
      <c r="A3640" s="19" t="n">
        <v>46144</v>
      </c>
      <c r="B3640" s="1" t="s">
        <v>586</v>
      </c>
      <c r="C3640" s="1" t="s">
        <v>164</v>
      </c>
      <c r="D3640" s="1" t="n">
        <v>29</v>
      </c>
      <c r="E3640" s="1" t="s">
        <v>176</v>
      </c>
      <c r="F3640" s="1" t="s">
        <v>528</v>
      </c>
      <c r="G3640" s="1" t="s">
        <v>529</v>
      </c>
      <c r="H3640" s="20" t="n">
        <v>1850</v>
      </c>
      <c r="I3640" s="21" t="n">
        <v>22.02</v>
      </c>
      <c r="J3640" s="20" t="n">
        <f aca="false">H3640*I3640</f>
        <v>40737</v>
      </c>
      <c r="K3640" s="22" t="n">
        <v>1.5</v>
      </c>
      <c r="L3640" s="23" t="n">
        <f aca="false">H3640*K3640</f>
        <v>2775</v>
      </c>
      <c r="M3640" s="23" t="n">
        <v>2500</v>
      </c>
      <c r="N3640" s="24" t="n">
        <f aca="false">L3640-M3640</f>
        <v>275</v>
      </c>
      <c r="O3640" s="25" t="n">
        <f aca="false">IF(L3640&gt;=M3640,1,0)</f>
        <v>1</v>
      </c>
      <c r="P3640" s="26" t="n">
        <v>0.8141</v>
      </c>
      <c r="Q3640" s="26" t="n">
        <v>0.0903</v>
      </c>
      <c r="R3640" s="25" t="n">
        <v>73</v>
      </c>
      <c r="S3640" s="21" t="n">
        <v>12</v>
      </c>
    </row>
    <row r="3641" customFormat="false" ht="15" hidden="false" customHeight="true" outlineLevel="0" collapsed="false">
      <c r="A3641" s="19" t="n">
        <v>46144</v>
      </c>
      <c r="B3641" s="1" t="s">
        <v>586</v>
      </c>
      <c r="C3641" s="1" t="s">
        <v>164</v>
      </c>
      <c r="D3641" s="1" t="n">
        <v>30</v>
      </c>
      <c r="E3641" s="1" t="s">
        <v>522</v>
      </c>
      <c r="F3641" s="1" t="s">
        <v>566</v>
      </c>
      <c r="G3641" s="1" t="s">
        <v>504</v>
      </c>
      <c r="H3641" s="20" t="n">
        <v>2900</v>
      </c>
      <c r="I3641" s="21" t="n">
        <v>13.09</v>
      </c>
      <c r="J3641" s="20" t="n">
        <f aca="false">H3641*I3641</f>
        <v>37961</v>
      </c>
      <c r="K3641" s="22" t="n">
        <v>1</v>
      </c>
      <c r="L3641" s="23" t="n">
        <f aca="false">H3641*K3641</f>
        <v>2900</v>
      </c>
      <c r="M3641" s="23" t="n">
        <v>2500</v>
      </c>
      <c r="N3641" s="24" t="n">
        <f aca="false">L3641-M3641</f>
        <v>400</v>
      </c>
      <c r="O3641" s="25" t="n">
        <f aca="false">IF(L3641&gt;=M3641,1,0)</f>
        <v>1</v>
      </c>
      <c r="P3641" s="26" t="n">
        <v>0.7374</v>
      </c>
      <c r="Q3641" s="26" t="n">
        <v>0.0923</v>
      </c>
      <c r="R3641" s="25" t="n">
        <v>72</v>
      </c>
      <c r="S3641" s="21" t="n">
        <v>13</v>
      </c>
    </row>
    <row r="3642" customFormat="false" ht="15" hidden="false" customHeight="true" outlineLevel="0" collapsed="false">
      <c r="A3642" s="19" t="n">
        <v>46144</v>
      </c>
      <c r="B3642" s="1" t="s">
        <v>586</v>
      </c>
      <c r="C3642" s="1" t="s">
        <v>164</v>
      </c>
      <c r="D3642" s="1" t="n">
        <v>31</v>
      </c>
      <c r="E3642" s="1" t="s">
        <v>576</v>
      </c>
      <c r="F3642" s="1" t="s">
        <v>577</v>
      </c>
      <c r="G3642" s="1" t="s">
        <v>578</v>
      </c>
      <c r="H3642" s="20" t="n">
        <v>1400</v>
      </c>
      <c r="I3642" s="21" t="n">
        <v>25.82</v>
      </c>
      <c r="J3642" s="20" t="n">
        <f aca="false">H3642*I3642</f>
        <v>36148</v>
      </c>
      <c r="K3642" s="22" t="n">
        <v>1.45</v>
      </c>
      <c r="L3642" s="23" t="n">
        <f aca="false">H3642*K3642</f>
        <v>2030</v>
      </c>
      <c r="M3642" s="23" t="n">
        <v>2500</v>
      </c>
      <c r="N3642" s="24" t="n">
        <f aca="false">L3642-M3642</f>
        <v>-470</v>
      </c>
      <c r="O3642" s="25" t="n">
        <f aca="false">IF(L3642&gt;=M3642,1,0)</f>
        <v>0</v>
      </c>
      <c r="P3642" s="26" t="n">
        <v>0.6613</v>
      </c>
      <c r="Q3642" s="26" t="n">
        <v>0.2272</v>
      </c>
      <c r="R3642" s="25" t="n">
        <v>79</v>
      </c>
      <c r="S3642" s="21" t="n">
        <v>13</v>
      </c>
    </row>
    <row r="3643" customFormat="false" ht="15" hidden="false" customHeight="true" outlineLevel="0" collapsed="false">
      <c r="A3643" s="19" t="n">
        <v>46144</v>
      </c>
      <c r="B3643" s="1" t="s">
        <v>586</v>
      </c>
      <c r="C3643" s="1" t="s">
        <v>164</v>
      </c>
      <c r="D3643" s="1" t="n">
        <v>32</v>
      </c>
      <c r="E3643" s="1" t="s">
        <v>10</v>
      </c>
      <c r="F3643" s="1" t="s">
        <v>568</v>
      </c>
      <c r="G3643" s="1" t="s">
        <v>579</v>
      </c>
      <c r="H3643" s="20" t="n">
        <v>1200</v>
      </c>
      <c r="I3643" s="21" t="n">
        <v>27.5</v>
      </c>
      <c r="J3643" s="20" t="n">
        <f aca="false">H3643*I3643</f>
        <v>33000</v>
      </c>
      <c r="K3643" s="22" t="n">
        <v>2.35</v>
      </c>
      <c r="L3643" s="23" t="n">
        <f aca="false">H3643*K3643</f>
        <v>2820</v>
      </c>
      <c r="M3643" s="23" t="n">
        <v>2500</v>
      </c>
      <c r="N3643" s="24" t="n">
        <f aca="false">L3643-M3643</f>
        <v>320</v>
      </c>
      <c r="O3643" s="25" t="n">
        <f aca="false">IF(L3643&gt;=M3643,1,0)</f>
        <v>1</v>
      </c>
      <c r="P3643" s="26" t="n">
        <v>0.5985</v>
      </c>
      <c r="Q3643" s="26" t="n">
        <v>0.1629</v>
      </c>
      <c r="R3643" s="25" t="n">
        <v>76</v>
      </c>
      <c r="S3643" s="21" t="n">
        <v>13</v>
      </c>
    </row>
    <row r="3644" customFormat="false" ht="15" hidden="false" customHeight="true" outlineLevel="0" collapsed="false">
      <c r="A3644" s="19" t="n">
        <v>46144</v>
      </c>
      <c r="B3644" s="1" t="s">
        <v>586</v>
      </c>
      <c r="C3644" s="1" t="s">
        <v>190</v>
      </c>
      <c r="D3644" s="1" t="n">
        <v>33</v>
      </c>
      <c r="E3644" s="1" t="s">
        <v>16</v>
      </c>
      <c r="F3644" s="1" t="s">
        <v>300</v>
      </c>
      <c r="G3644" s="1" t="s">
        <v>260</v>
      </c>
      <c r="H3644" s="20" t="n">
        <v>1850</v>
      </c>
      <c r="I3644" s="21" t="n">
        <v>16.95</v>
      </c>
      <c r="J3644" s="20" t="n">
        <f aca="false">H3644*I3644</f>
        <v>31357.5</v>
      </c>
      <c r="K3644" s="22" t="n">
        <v>1.4</v>
      </c>
      <c r="L3644" s="23" t="n">
        <f aca="false">H3644*K3644</f>
        <v>2590</v>
      </c>
      <c r="M3644" s="23" t="n">
        <v>2500</v>
      </c>
      <c r="N3644" s="24" t="n">
        <f aca="false">L3644-M3644</f>
        <v>90</v>
      </c>
      <c r="O3644" s="25" t="n">
        <f aca="false">IF(L3644&gt;=M3644,1,0)</f>
        <v>1</v>
      </c>
      <c r="P3644" s="26" t="n">
        <v>0.753061959654179</v>
      </c>
      <c r="Q3644" s="26" t="n">
        <v>0.102890739833415</v>
      </c>
      <c r="R3644" s="25" t="n">
        <v>67</v>
      </c>
      <c r="S3644" s="21" t="n">
        <v>12.75</v>
      </c>
    </row>
    <row r="3645" customFormat="false" ht="15" hidden="false" customHeight="true" outlineLevel="0" collapsed="false">
      <c r="A3645" s="19" t="n">
        <v>46144</v>
      </c>
      <c r="B3645" s="1" t="s">
        <v>586</v>
      </c>
      <c r="C3645" s="1" t="s">
        <v>190</v>
      </c>
      <c r="D3645" s="1" t="n">
        <v>34</v>
      </c>
      <c r="E3645" s="1" t="s">
        <v>16</v>
      </c>
      <c r="F3645" s="1" t="s">
        <v>300</v>
      </c>
      <c r="G3645" s="1" t="s">
        <v>260</v>
      </c>
      <c r="H3645" s="20" t="n">
        <v>2650</v>
      </c>
      <c r="I3645" s="21" t="n">
        <v>16.95</v>
      </c>
      <c r="J3645" s="20" t="n">
        <f aca="false">H3645*I3645</f>
        <v>44917.5</v>
      </c>
      <c r="K3645" s="22" t="n">
        <v>1.4</v>
      </c>
      <c r="L3645" s="23" t="n">
        <f aca="false">H3645*K3645</f>
        <v>3710</v>
      </c>
      <c r="M3645" s="23" t="n">
        <v>2500</v>
      </c>
      <c r="N3645" s="24" t="n">
        <f aca="false">L3645-M3645</f>
        <v>1210</v>
      </c>
      <c r="O3645" s="25" t="n">
        <f aca="false">IF(L3645&gt;=M3645,1,0)</f>
        <v>1</v>
      </c>
      <c r="P3645" s="26" t="n">
        <v>0.823569856985699</v>
      </c>
      <c r="Q3645" s="26" t="n">
        <v>0.0876685934489403</v>
      </c>
      <c r="R3645" s="25" t="n">
        <v>78</v>
      </c>
      <c r="S3645" s="21" t="n">
        <v>12.75</v>
      </c>
    </row>
    <row r="3646" customFormat="false" ht="15" hidden="false" customHeight="true" outlineLevel="0" collapsed="false">
      <c r="A3646" s="19" t="n">
        <v>46144</v>
      </c>
      <c r="B3646" s="1" t="s">
        <v>586</v>
      </c>
      <c r="C3646" s="1" t="s">
        <v>190</v>
      </c>
      <c r="D3646" s="1" t="n">
        <v>35</v>
      </c>
      <c r="E3646" s="1" t="s">
        <v>16</v>
      </c>
      <c r="F3646" s="1" t="s">
        <v>300</v>
      </c>
      <c r="G3646" s="1" t="s">
        <v>260</v>
      </c>
      <c r="H3646" s="20" t="n">
        <v>2600</v>
      </c>
      <c r="I3646" s="21" t="n">
        <v>16.95</v>
      </c>
      <c r="J3646" s="20" t="n">
        <f aca="false">H3646*I3646</f>
        <v>44070</v>
      </c>
      <c r="K3646" s="22" t="n">
        <v>1.4</v>
      </c>
      <c r="L3646" s="23" t="n">
        <f aca="false">H3646*K3646</f>
        <v>3640</v>
      </c>
      <c r="M3646" s="23" t="n">
        <v>2500</v>
      </c>
      <c r="N3646" s="24" t="n">
        <f aca="false">L3646-M3646</f>
        <v>1140</v>
      </c>
      <c r="O3646" s="25" t="n">
        <f aca="false">IF(L3646&gt;=M3646,1,0)</f>
        <v>1</v>
      </c>
      <c r="P3646" s="26" t="n">
        <v>0.884673291177356</v>
      </c>
      <c r="Q3646" s="26" t="n">
        <v>0.0930113052415211</v>
      </c>
      <c r="R3646" s="25" t="n">
        <v>75</v>
      </c>
      <c r="S3646" s="21" t="n">
        <v>12.75</v>
      </c>
    </row>
    <row r="3647" customFormat="false" ht="15" hidden="false" customHeight="true" outlineLevel="0" collapsed="false">
      <c r="A3647" s="19" t="n">
        <v>46144</v>
      </c>
      <c r="B3647" s="1" t="s">
        <v>586</v>
      </c>
      <c r="C3647" s="1" t="s">
        <v>190</v>
      </c>
      <c r="D3647" s="1" t="n">
        <v>36</v>
      </c>
      <c r="E3647" s="1" t="s">
        <v>16</v>
      </c>
      <c r="F3647" s="1" t="s">
        <v>430</v>
      </c>
      <c r="G3647" s="1" t="s">
        <v>322</v>
      </c>
      <c r="H3647" s="20" t="n">
        <v>2010</v>
      </c>
      <c r="I3647" s="21" t="n">
        <v>17.1</v>
      </c>
      <c r="J3647" s="20" t="n">
        <f aca="false">H3647*I3647</f>
        <v>34371</v>
      </c>
      <c r="K3647" s="22" t="n">
        <v>1.5</v>
      </c>
      <c r="L3647" s="23" t="n">
        <f aca="false">H3647*K3647</f>
        <v>3015</v>
      </c>
      <c r="M3647" s="23" t="n">
        <v>2500</v>
      </c>
      <c r="N3647" s="24" t="n">
        <f aca="false">L3647-M3647</f>
        <v>515</v>
      </c>
      <c r="O3647" s="25" t="n">
        <f aca="false">IF(L3647&gt;=M3647,1,0)</f>
        <v>1</v>
      </c>
      <c r="P3647" s="26" t="n">
        <v>0.711614906832298</v>
      </c>
      <c r="Q3647" s="26" t="n">
        <v>0.13421926910299</v>
      </c>
      <c r="R3647" s="25" t="n">
        <v>67</v>
      </c>
      <c r="S3647" s="21" t="n">
        <v>12.75</v>
      </c>
    </row>
    <row r="3648" customFormat="false" ht="15" hidden="false" customHeight="true" outlineLevel="0" collapsed="false">
      <c r="A3648" s="19" t="n">
        <v>46144</v>
      </c>
      <c r="B3648" s="1" t="s">
        <v>586</v>
      </c>
      <c r="C3648" s="1" t="s">
        <v>190</v>
      </c>
      <c r="D3648" s="1" t="n">
        <v>37</v>
      </c>
      <c r="E3648" s="1" t="s">
        <v>16</v>
      </c>
      <c r="F3648" s="1" t="s">
        <v>300</v>
      </c>
      <c r="G3648" s="1" t="s">
        <v>260</v>
      </c>
      <c r="H3648" s="20" t="n">
        <v>2300</v>
      </c>
      <c r="I3648" s="21" t="n">
        <v>15.95</v>
      </c>
      <c r="J3648" s="20" t="n">
        <f aca="false">H3648*I3648</f>
        <v>36685</v>
      </c>
      <c r="K3648" s="22" t="n">
        <v>1.4</v>
      </c>
      <c r="L3648" s="23" t="n">
        <f aca="false">H3648*K3648</f>
        <v>3220</v>
      </c>
      <c r="M3648" s="23" t="n">
        <v>2500</v>
      </c>
      <c r="N3648" s="24" t="n">
        <f aca="false">L3648-M3648</f>
        <v>720</v>
      </c>
      <c r="O3648" s="25" t="n">
        <f aca="false">IF(L3648&gt;=M3648,1,0)</f>
        <v>1</v>
      </c>
      <c r="P3648" s="26" t="n">
        <v>0.711777260380287</v>
      </c>
      <c r="Q3648" s="26" t="n">
        <v>0.101135190918473</v>
      </c>
      <c r="R3648" s="25" t="n">
        <v>75</v>
      </c>
      <c r="S3648" s="21" t="n">
        <v>12.75</v>
      </c>
    </row>
    <row r="3649" customFormat="false" ht="15" hidden="false" customHeight="true" outlineLevel="0" collapsed="false">
      <c r="A3649" s="19" t="n">
        <v>46144</v>
      </c>
      <c r="B3649" s="1" t="s">
        <v>586</v>
      </c>
      <c r="C3649" s="1" t="s">
        <v>190</v>
      </c>
      <c r="D3649" s="1" t="n">
        <v>38</v>
      </c>
      <c r="E3649" s="1" t="s">
        <v>16</v>
      </c>
      <c r="F3649" s="1" t="s">
        <v>300</v>
      </c>
      <c r="G3649" s="1" t="s">
        <v>260</v>
      </c>
      <c r="H3649" s="20" t="n">
        <v>1690</v>
      </c>
      <c r="I3649" s="21" t="n">
        <v>15.95</v>
      </c>
      <c r="J3649" s="20" t="n">
        <f aca="false">H3649*I3649</f>
        <v>26955.5</v>
      </c>
      <c r="K3649" s="22" t="n">
        <v>1.4</v>
      </c>
      <c r="L3649" s="23" t="n">
        <f aca="false">H3649*K3649</f>
        <v>2366</v>
      </c>
      <c r="M3649" s="23" t="n">
        <v>2500</v>
      </c>
      <c r="N3649" s="24" t="n">
        <f aca="false">L3649-M3649</f>
        <v>-134</v>
      </c>
      <c r="O3649" s="25" t="n">
        <f aca="false">IF(L3649&gt;=M3649,1,0)</f>
        <v>0</v>
      </c>
      <c r="P3649" s="26" t="n">
        <v>0.645486111111111</v>
      </c>
      <c r="Q3649" s="26" t="n">
        <v>0.106543138390272</v>
      </c>
      <c r="R3649" s="25" t="n">
        <v>82</v>
      </c>
      <c r="S3649" s="21" t="n">
        <v>12.75</v>
      </c>
    </row>
    <row r="3650" customFormat="false" ht="15" hidden="false" customHeight="true" outlineLevel="0" collapsed="false">
      <c r="A3650" s="19" t="n">
        <v>46145</v>
      </c>
      <c r="B3650" s="1" t="s">
        <v>586</v>
      </c>
      <c r="C3650" s="1" t="s">
        <v>138</v>
      </c>
      <c r="D3650" s="1" t="n">
        <v>1</v>
      </c>
      <c r="E3650" s="1" t="s">
        <v>13</v>
      </c>
      <c r="F3650" s="1" t="s">
        <v>587</v>
      </c>
      <c r="G3650" s="1" t="s">
        <v>149</v>
      </c>
      <c r="H3650" s="20" t="n">
        <v>1900</v>
      </c>
      <c r="I3650" s="21" t="n">
        <v>20.58</v>
      </c>
      <c r="J3650" s="20" t="n">
        <f aca="false">H3650*I3650</f>
        <v>39102</v>
      </c>
      <c r="K3650" s="22" t="n">
        <v>2.2</v>
      </c>
      <c r="L3650" s="23" t="n">
        <f aca="false">H3650*K3650</f>
        <v>4180</v>
      </c>
      <c r="M3650" s="23" t="n">
        <v>2500</v>
      </c>
      <c r="N3650" s="24" t="n">
        <f aca="false">L3650-M3650</f>
        <v>1680</v>
      </c>
      <c r="O3650" s="25" t="n">
        <f aca="false">IF(L3650&gt;=M3650,1,0)</f>
        <v>1</v>
      </c>
      <c r="P3650" s="26" t="n">
        <v>0.6985</v>
      </c>
      <c r="Q3650" s="26" t="n">
        <v>0.1202</v>
      </c>
      <c r="R3650" s="25" t="n">
        <v>74</v>
      </c>
      <c r="S3650" s="21" t="n">
        <v>13</v>
      </c>
    </row>
    <row r="3651" customFormat="false" ht="15" hidden="false" customHeight="true" outlineLevel="0" collapsed="false">
      <c r="A3651" s="19" t="n">
        <v>46145</v>
      </c>
      <c r="B3651" s="1" t="s">
        <v>586</v>
      </c>
      <c r="C3651" s="1" t="s">
        <v>138</v>
      </c>
      <c r="D3651" s="1" t="n">
        <v>2</v>
      </c>
      <c r="E3651" s="1" t="s">
        <v>13</v>
      </c>
      <c r="F3651" s="1" t="s">
        <v>235</v>
      </c>
      <c r="G3651" s="1" t="s">
        <v>149</v>
      </c>
      <c r="H3651" s="20" t="n">
        <v>2200</v>
      </c>
      <c r="I3651" s="21" t="n">
        <v>19.64</v>
      </c>
      <c r="J3651" s="20" t="n">
        <f aca="false">H3651*I3651</f>
        <v>43208</v>
      </c>
      <c r="K3651" s="22" t="n">
        <v>2.2</v>
      </c>
      <c r="L3651" s="23" t="n">
        <f aca="false">H3651*K3651</f>
        <v>4840</v>
      </c>
      <c r="M3651" s="23" t="n">
        <v>2500</v>
      </c>
      <c r="N3651" s="24" t="n">
        <f aca="false">L3651-M3651</f>
        <v>2340</v>
      </c>
      <c r="O3651" s="25" t="n">
        <f aca="false">IF(L3651&gt;=M3651,1,0)</f>
        <v>1</v>
      </c>
      <c r="P3651" s="26" t="n">
        <v>0.7794</v>
      </c>
      <c r="Q3651" s="26" t="n">
        <v>0.1037</v>
      </c>
      <c r="R3651" s="25" t="n">
        <v>75</v>
      </c>
      <c r="S3651" s="21" t="n">
        <v>13</v>
      </c>
    </row>
    <row r="3652" customFormat="false" ht="15" hidden="false" customHeight="true" outlineLevel="0" collapsed="false">
      <c r="A3652" s="19" t="n">
        <v>46145</v>
      </c>
      <c r="B3652" s="1" t="s">
        <v>586</v>
      </c>
      <c r="C3652" s="1" t="s">
        <v>138</v>
      </c>
      <c r="D3652" s="1" t="n">
        <v>3</v>
      </c>
      <c r="E3652" s="1" t="s">
        <v>13</v>
      </c>
      <c r="F3652" s="1" t="s">
        <v>588</v>
      </c>
      <c r="G3652" s="1" t="s">
        <v>149</v>
      </c>
      <c r="H3652" s="20" t="n">
        <v>3150</v>
      </c>
      <c r="I3652" s="21" t="n">
        <v>12.91</v>
      </c>
      <c r="J3652" s="20" t="n">
        <f aca="false">H3652*I3652</f>
        <v>40666.5</v>
      </c>
      <c r="K3652" s="22" t="n">
        <v>1</v>
      </c>
      <c r="L3652" s="23" t="n">
        <f aca="false">H3652*K3652</f>
        <v>3150</v>
      </c>
      <c r="M3652" s="23" t="n">
        <v>2500</v>
      </c>
      <c r="N3652" s="24" t="n">
        <f aca="false">L3652-M3652</f>
        <v>650</v>
      </c>
      <c r="O3652" s="25" t="n">
        <f aca="false">IF(L3652&gt;=M3652,1,0)</f>
        <v>1</v>
      </c>
      <c r="P3652" s="26" t="n">
        <v>0.8031</v>
      </c>
      <c r="Q3652" s="26" t="n">
        <v>0.0553</v>
      </c>
      <c r="R3652" s="25" t="n">
        <v>69</v>
      </c>
      <c r="S3652" s="21" t="n">
        <v>13</v>
      </c>
    </row>
    <row r="3653" customFormat="false" ht="15" hidden="false" customHeight="true" outlineLevel="0" collapsed="false">
      <c r="A3653" s="19" t="n">
        <v>46145</v>
      </c>
      <c r="B3653" s="1" t="s">
        <v>586</v>
      </c>
      <c r="C3653" s="1" t="s">
        <v>138</v>
      </c>
      <c r="D3653" s="1" t="n">
        <v>4</v>
      </c>
      <c r="E3653" s="1" t="s">
        <v>13</v>
      </c>
      <c r="F3653" s="1" t="s">
        <v>595</v>
      </c>
      <c r="G3653" s="1" t="s">
        <v>149</v>
      </c>
      <c r="H3653" s="20" t="n">
        <v>3200</v>
      </c>
      <c r="I3653" s="21" t="n">
        <v>12.91</v>
      </c>
      <c r="J3653" s="20" t="n">
        <f aca="false">H3653*I3653</f>
        <v>41312</v>
      </c>
      <c r="K3653" s="22" t="n">
        <v>1</v>
      </c>
      <c r="L3653" s="23" t="n">
        <f aca="false">H3653*K3653</f>
        <v>3200</v>
      </c>
      <c r="M3653" s="23" t="n">
        <v>2500</v>
      </c>
      <c r="N3653" s="24" t="n">
        <f aca="false">L3653-M3653</f>
        <v>700</v>
      </c>
      <c r="O3653" s="25" t="n">
        <f aca="false">IF(L3653&gt;=M3653,1,0)</f>
        <v>1</v>
      </c>
      <c r="P3653" s="26" t="n">
        <v>0.8661</v>
      </c>
      <c r="Q3653" s="26" t="n">
        <v>0.059</v>
      </c>
      <c r="R3653" s="25" t="n">
        <v>68</v>
      </c>
      <c r="S3653" s="21" t="n">
        <v>12</v>
      </c>
    </row>
    <row r="3654" customFormat="false" ht="15" hidden="false" customHeight="true" outlineLevel="0" collapsed="false">
      <c r="A3654" s="19" t="n">
        <v>46145</v>
      </c>
      <c r="B3654" s="1" t="s">
        <v>586</v>
      </c>
      <c r="C3654" s="1" t="s">
        <v>138</v>
      </c>
      <c r="D3654" s="1" t="n">
        <v>5</v>
      </c>
      <c r="E3654" s="1" t="s">
        <v>13</v>
      </c>
      <c r="F3654" s="1" t="s">
        <v>150</v>
      </c>
      <c r="G3654" s="1" t="s">
        <v>149</v>
      </c>
      <c r="H3654" s="20" t="n">
        <v>2000</v>
      </c>
      <c r="I3654" s="21" t="n">
        <v>20.43</v>
      </c>
      <c r="J3654" s="20" t="n">
        <f aca="false">H3654*I3654</f>
        <v>40860</v>
      </c>
      <c r="K3654" s="22" t="n">
        <v>2.2</v>
      </c>
      <c r="L3654" s="23" t="n">
        <f aca="false">H3654*K3654</f>
        <v>4400</v>
      </c>
      <c r="M3654" s="23" t="n">
        <v>2500</v>
      </c>
      <c r="N3654" s="24" t="n">
        <f aca="false">L3654-M3654</f>
        <v>1900</v>
      </c>
      <c r="O3654" s="25" t="n">
        <f aca="false">IF(L3654&gt;=M3654,1,0)</f>
        <v>1</v>
      </c>
      <c r="P3654" s="26" t="n">
        <v>0.7245</v>
      </c>
      <c r="Q3654" s="26" t="n">
        <v>0.1231</v>
      </c>
      <c r="R3654" s="25" t="n">
        <v>77</v>
      </c>
      <c r="S3654" s="21" t="n">
        <v>13</v>
      </c>
    </row>
    <row r="3655" customFormat="false" ht="15" hidden="false" customHeight="true" outlineLevel="0" collapsed="false">
      <c r="A3655" s="19" t="n">
        <v>46145</v>
      </c>
      <c r="B3655" s="1" t="s">
        <v>586</v>
      </c>
      <c r="C3655" s="1" t="s">
        <v>138</v>
      </c>
      <c r="D3655" s="1" t="n">
        <v>6</v>
      </c>
      <c r="E3655" s="1" t="s">
        <v>13</v>
      </c>
      <c r="F3655" s="1" t="s">
        <v>596</v>
      </c>
      <c r="G3655" s="1" t="s">
        <v>149</v>
      </c>
      <c r="H3655" s="20" t="n">
        <v>1150</v>
      </c>
      <c r="I3655" s="21" t="n">
        <v>22.28</v>
      </c>
      <c r="J3655" s="20" t="n">
        <f aca="false">H3655*I3655</f>
        <v>25622</v>
      </c>
      <c r="K3655" s="22" t="n">
        <v>2.2</v>
      </c>
      <c r="L3655" s="23" t="n">
        <f aca="false">H3655*K3655</f>
        <v>2530</v>
      </c>
      <c r="M3655" s="23" t="n">
        <v>2500</v>
      </c>
      <c r="N3655" s="24" t="n">
        <f aca="false">L3655-M3655</f>
        <v>30</v>
      </c>
      <c r="O3655" s="25" t="n">
        <f aca="false">IF(L3655&gt;=M3655,1,0)</f>
        <v>1</v>
      </c>
      <c r="P3655" s="26" t="n">
        <v>0.4667</v>
      </c>
      <c r="Q3655" s="26" t="n">
        <v>0.1064</v>
      </c>
      <c r="R3655" s="25" t="n">
        <v>73</v>
      </c>
      <c r="S3655" s="21" t="n">
        <v>13</v>
      </c>
    </row>
    <row r="3656" customFormat="false" ht="15" hidden="false" customHeight="true" outlineLevel="0" collapsed="false">
      <c r="A3656" s="19" t="n">
        <v>46145</v>
      </c>
      <c r="B3656" s="1" t="s">
        <v>586</v>
      </c>
      <c r="C3656" s="1" t="s">
        <v>138</v>
      </c>
      <c r="D3656" s="1" t="n">
        <v>7</v>
      </c>
      <c r="E3656" s="1" t="s">
        <v>13</v>
      </c>
      <c r="F3656" s="1" t="s">
        <v>589</v>
      </c>
      <c r="G3656" s="1" t="s">
        <v>149</v>
      </c>
      <c r="H3656" s="20" t="n">
        <v>1750</v>
      </c>
      <c r="I3656" s="21" t="n">
        <v>22.51</v>
      </c>
      <c r="J3656" s="20" t="n">
        <f aca="false">H3656*I3656</f>
        <v>39392.5</v>
      </c>
      <c r="K3656" s="22" t="n">
        <v>2.2</v>
      </c>
      <c r="L3656" s="23" t="n">
        <f aca="false">H3656*K3656</f>
        <v>3850</v>
      </c>
      <c r="M3656" s="23" t="n">
        <v>2500</v>
      </c>
      <c r="N3656" s="24" t="n">
        <f aca="false">L3656-M3656</f>
        <v>1350</v>
      </c>
      <c r="O3656" s="25" t="n">
        <f aca="false">IF(L3656&gt;=M3656,1,0)</f>
        <v>1</v>
      </c>
      <c r="P3656" s="26" t="n">
        <v>0.7835</v>
      </c>
      <c r="Q3656" s="26" t="n">
        <v>0.1274</v>
      </c>
      <c r="R3656" s="25" t="n">
        <v>79</v>
      </c>
      <c r="S3656" s="21" t="n">
        <v>10</v>
      </c>
    </row>
    <row r="3657" customFormat="false" ht="15" hidden="false" customHeight="true" outlineLevel="0" collapsed="false">
      <c r="A3657" s="19" t="n">
        <v>46145</v>
      </c>
      <c r="B3657" s="1" t="s">
        <v>586</v>
      </c>
      <c r="C3657" s="1" t="s">
        <v>138</v>
      </c>
      <c r="D3657" s="1" t="n">
        <v>8</v>
      </c>
      <c r="E3657" s="1" t="s">
        <v>13</v>
      </c>
      <c r="F3657" s="1" t="s">
        <v>472</v>
      </c>
      <c r="G3657" s="1" t="s">
        <v>149</v>
      </c>
      <c r="H3657" s="20" t="n">
        <v>2150</v>
      </c>
      <c r="I3657" s="21" t="n">
        <v>21.71</v>
      </c>
      <c r="J3657" s="20" t="n">
        <f aca="false">H3657*I3657</f>
        <v>46676.5</v>
      </c>
      <c r="K3657" s="22" t="n">
        <v>1.5</v>
      </c>
      <c r="L3657" s="23" t="n">
        <f aca="false">H3657*K3657</f>
        <v>3225</v>
      </c>
      <c r="M3657" s="23" t="n">
        <v>2500</v>
      </c>
      <c r="N3657" s="24" t="n">
        <f aca="false">L3657-M3657</f>
        <v>725</v>
      </c>
      <c r="O3657" s="25" t="n">
        <f aca="false">IF(L3657&gt;=M3657,1,0)</f>
        <v>1</v>
      </c>
      <c r="P3657" s="26" t="n">
        <v>0.8267</v>
      </c>
      <c r="Q3657" s="26" t="n">
        <v>0.1305</v>
      </c>
      <c r="R3657" s="25" t="n">
        <v>75</v>
      </c>
      <c r="S3657" s="21" t="n">
        <v>13</v>
      </c>
    </row>
    <row r="3658" customFormat="false" ht="15" hidden="false" customHeight="true" outlineLevel="0" collapsed="false">
      <c r="A3658" s="19" t="n">
        <v>46145</v>
      </c>
      <c r="B3658" s="1" t="s">
        <v>586</v>
      </c>
      <c r="C3658" s="1" t="s">
        <v>138</v>
      </c>
      <c r="D3658" s="1" t="n">
        <v>9</v>
      </c>
      <c r="E3658" s="1" t="s">
        <v>10</v>
      </c>
      <c r="F3658" s="1" t="s">
        <v>581</v>
      </c>
      <c r="G3658" s="1" t="s">
        <v>590</v>
      </c>
      <c r="H3658" s="20" t="n">
        <v>2550</v>
      </c>
      <c r="I3658" s="21" t="n">
        <v>14.05</v>
      </c>
      <c r="J3658" s="20" t="n">
        <f aca="false">H3658*I3658</f>
        <v>35827.5</v>
      </c>
      <c r="K3658" s="22" t="n">
        <v>1.44</v>
      </c>
      <c r="L3658" s="23" t="n">
        <f aca="false">H3658*K3658</f>
        <v>3672</v>
      </c>
      <c r="M3658" s="23" t="n">
        <v>2500</v>
      </c>
      <c r="N3658" s="24" t="n">
        <f aca="false">L3658-M3658</f>
        <v>1172</v>
      </c>
      <c r="O3658" s="25" t="n">
        <f aca="false">IF(L3658&gt;=M3658,1,0)</f>
        <v>1</v>
      </c>
      <c r="P3658" s="26" t="n">
        <v>0.7427</v>
      </c>
      <c r="Q3658" s="26" t="n">
        <v>0.092</v>
      </c>
      <c r="R3658" s="25" t="n">
        <v>65</v>
      </c>
      <c r="S3658" s="21" t="n">
        <v>13</v>
      </c>
    </row>
    <row r="3659" customFormat="false" ht="15" hidden="false" customHeight="true" outlineLevel="0" collapsed="false">
      <c r="A3659" s="19" t="n">
        <v>46145</v>
      </c>
      <c r="B3659" s="1" t="s">
        <v>586</v>
      </c>
      <c r="C3659" s="1" t="s">
        <v>138</v>
      </c>
      <c r="D3659" s="1" t="n">
        <v>10</v>
      </c>
      <c r="E3659" s="1" t="s">
        <v>16</v>
      </c>
      <c r="F3659" s="1" t="s">
        <v>502</v>
      </c>
      <c r="G3659" s="1" t="s">
        <v>508</v>
      </c>
      <c r="H3659" s="20" t="n">
        <v>1800</v>
      </c>
      <c r="I3659" s="21" t="n">
        <v>19.75</v>
      </c>
      <c r="J3659" s="20" t="n">
        <f aca="false">H3659*I3659</f>
        <v>35550</v>
      </c>
      <c r="K3659" s="22" t="n">
        <v>1.48</v>
      </c>
      <c r="L3659" s="23" t="n">
        <f aca="false">H3659*K3659</f>
        <v>2664</v>
      </c>
      <c r="M3659" s="23" t="n">
        <v>2500</v>
      </c>
      <c r="N3659" s="24" t="n">
        <f aca="false">L3659-M3659</f>
        <v>164</v>
      </c>
      <c r="O3659" s="25" t="n">
        <f aca="false">IF(L3659&gt;=M3659,1,0)</f>
        <v>1</v>
      </c>
      <c r="P3659" s="26" t="n">
        <v>0.665</v>
      </c>
      <c r="Q3659" s="26" t="n">
        <v>0.1276</v>
      </c>
      <c r="R3659" s="25" t="n">
        <v>73</v>
      </c>
      <c r="S3659" s="21" t="n">
        <v>13</v>
      </c>
    </row>
    <row r="3660" customFormat="false" ht="15" hidden="false" customHeight="true" outlineLevel="0" collapsed="false">
      <c r="A3660" s="19" t="n">
        <v>46145</v>
      </c>
      <c r="B3660" s="1" t="s">
        <v>586</v>
      </c>
      <c r="C3660" s="1" t="s">
        <v>138</v>
      </c>
      <c r="D3660" s="1" t="n">
        <v>11</v>
      </c>
      <c r="E3660" s="1" t="s">
        <v>10</v>
      </c>
      <c r="F3660" s="1" t="s">
        <v>569</v>
      </c>
      <c r="G3660" s="1" t="s">
        <v>570</v>
      </c>
      <c r="H3660" s="20" t="n">
        <v>2200</v>
      </c>
      <c r="I3660" s="21" t="n">
        <v>18.8</v>
      </c>
      <c r="J3660" s="20" t="n">
        <f aca="false">H3660*I3660</f>
        <v>41360</v>
      </c>
      <c r="K3660" s="22" t="n">
        <v>2.35</v>
      </c>
      <c r="L3660" s="23" t="n">
        <f aca="false">H3660*K3660</f>
        <v>5170</v>
      </c>
      <c r="M3660" s="23" t="n">
        <v>2500</v>
      </c>
      <c r="N3660" s="24" t="n">
        <f aca="false">L3660-M3660</f>
        <v>2670</v>
      </c>
      <c r="O3660" s="25" t="n">
        <f aca="false">IF(L3660&gt;=M3660,1,0)</f>
        <v>1</v>
      </c>
      <c r="P3660" s="26" t="n">
        <v>0.7702</v>
      </c>
      <c r="Q3660" s="26" t="n">
        <v>0.1754</v>
      </c>
      <c r="R3660" s="25" t="n">
        <v>74</v>
      </c>
      <c r="S3660" s="21" t="n">
        <v>12</v>
      </c>
    </row>
    <row r="3661" customFormat="false" ht="15" hidden="false" customHeight="true" outlineLevel="0" collapsed="false">
      <c r="A3661" s="19" t="n">
        <v>46145</v>
      </c>
      <c r="B3661" s="1" t="s">
        <v>586</v>
      </c>
      <c r="C3661" s="1" t="s">
        <v>138</v>
      </c>
      <c r="D3661" s="1" t="n">
        <v>12</v>
      </c>
      <c r="E3661" s="1" t="s">
        <v>10</v>
      </c>
      <c r="F3661" s="1" t="s">
        <v>592</v>
      </c>
      <c r="G3661" s="1" t="s">
        <v>572</v>
      </c>
      <c r="H3661" s="20" t="n">
        <v>5200</v>
      </c>
      <c r="I3661" s="21" t="n">
        <v>16.23</v>
      </c>
      <c r="J3661" s="20" t="n">
        <f aca="false">H3661*I3661</f>
        <v>84396</v>
      </c>
      <c r="K3661" s="22" t="n">
        <v>1.45</v>
      </c>
      <c r="L3661" s="23" t="n">
        <f aca="false">H3661*K3661</f>
        <v>7540</v>
      </c>
      <c r="M3661" s="23" t="n">
        <v>2500</v>
      </c>
      <c r="N3661" s="24" t="n">
        <f aca="false">L3661-M3661</f>
        <v>5040</v>
      </c>
      <c r="O3661" s="25" t="n">
        <f aca="false">IF(L3661&gt;=M3661,1,0)</f>
        <v>1</v>
      </c>
      <c r="P3661" s="26" t="n">
        <v>0.8164</v>
      </c>
      <c r="Q3661" s="26" t="n">
        <v>0.0964</v>
      </c>
      <c r="R3661" s="25" t="n">
        <v>78</v>
      </c>
      <c r="S3661" s="21" t="n">
        <v>13</v>
      </c>
    </row>
    <row r="3662" customFormat="false" ht="15" hidden="false" customHeight="true" outlineLevel="0" collapsed="false">
      <c r="A3662" s="19" t="n">
        <v>46145</v>
      </c>
      <c r="B3662" s="1" t="s">
        <v>586</v>
      </c>
      <c r="C3662" s="1" t="s">
        <v>138</v>
      </c>
      <c r="D3662" s="1" t="n">
        <v>13</v>
      </c>
      <c r="E3662" s="1" t="s">
        <v>16</v>
      </c>
      <c r="F3662" s="1" t="s">
        <v>574</v>
      </c>
      <c r="G3662" s="1" t="s">
        <v>575</v>
      </c>
      <c r="H3662" s="20" t="n">
        <v>1150</v>
      </c>
      <c r="I3662" s="21" t="n">
        <v>25.7</v>
      </c>
      <c r="J3662" s="20" t="n">
        <f aca="false">H3662*I3662</f>
        <v>29555</v>
      </c>
      <c r="K3662" s="22" t="n">
        <v>1.85</v>
      </c>
      <c r="L3662" s="23" t="n">
        <f aca="false">H3662*K3662</f>
        <v>2127.5</v>
      </c>
      <c r="M3662" s="23" t="n">
        <v>2500</v>
      </c>
      <c r="N3662" s="24" t="n">
        <f aca="false">L3662-M3662</f>
        <v>-372.5</v>
      </c>
      <c r="O3662" s="25" t="n">
        <f aca="false">IF(L3662&gt;=M3662,1,0)</f>
        <v>0</v>
      </c>
      <c r="P3662" s="26" t="n">
        <v>0.5443</v>
      </c>
      <c r="Q3662" s="26" t="n">
        <v>0.1596</v>
      </c>
      <c r="R3662" s="25" t="n">
        <v>76</v>
      </c>
      <c r="S3662" s="21" t="n">
        <v>12</v>
      </c>
    </row>
    <row r="3663" customFormat="false" ht="15" hidden="false" customHeight="true" outlineLevel="0" collapsed="false">
      <c r="A3663" s="19" t="n">
        <v>46145</v>
      </c>
      <c r="B3663" s="1" t="s">
        <v>586</v>
      </c>
      <c r="C3663" s="1" t="s">
        <v>138</v>
      </c>
      <c r="D3663" s="1" t="n">
        <v>14</v>
      </c>
      <c r="E3663" s="1" t="s">
        <v>10</v>
      </c>
      <c r="F3663" s="1" t="s">
        <v>417</v>
      </c>
      <c r="G3663" s="1" t="s">
        <v>591</v>
      </c>
      <c r="H3663" s="20" t="n">
        <v>1850</v>
      </c>
      <c r="I3663" s="21" t="n">
        <v>16.54</v>
      </c>
      <c r="J3663" s="20" t="n">
        <f aca="false">H3663*I3663</f>
        <v>30599</v>
      </c>
      <c r="K3663" s="22" t="n">
        <v>1.44</v>
      </c>
      <c r="L3663" s="23" t="n">
        <f aca="false">H3663*K3663</f>
        <v>2664</v>
      </c>
      <c r="M3663" s="23" t="n">
        <v>2500</v>
      </c>
      <c r="N3663" s="24" t="n">
        <f aca="false">L3663-M3663</f>
        <v>164</v>
      </c>
      <c r="O3663" s="25" t="n">
        <f aca="false">IF(L3663&gt;=M3663,1,0)</f>
        <v>1</v>
      </c>
      <c r="P3663" s="26" t="n">
        <v>0.6423</v>
      </c>
      <c r="Q3663" s="26" t="n">
        <v>0.1222</v>
      </c>
      <c r="R3663" s="25" t="n">
        <v>65</v>
      </c>
      <c r="S3663" s="21" t="n">
        <v>13</v>
      </c>
    </row>
    <row r="3664" customFormat="false" ht="15" hidden="false" customHeight="true" outlineLevel="0" collapsed="false">
      <c r="A3664" s="19" t="n">
        <v>46145</v>
      </c>
      <c r="B3664" s="1" t="s">
        <v>586</v>
      </c>
      <c r="C3664" s="1" t="s">
        <v>138</v>
      </c>
      <c r="D3664" s="1" t="n">
        <v>15</v>
      </c>
      <c r="E3664" s="1" t="s">
        <v>16</v>
      </c>
      <c r="F3664" s="1" t="s">
        <v>597</v>
      </c>
      <c r="G3664" s="1" t="s">
        <v>316</v>
      </c>
      <c r="H3664" s="20" t="n">
        <v>1000</v>
      </c>
      <c r="I3664" s="21" t="n">
        <v>17.95</v>
      </c>
      <c r="J3664" s="20" t="n">
        <f aca="false">H3664*I3664</f>
        <v>17950</v>
      </c>
      <c r="K3664" s="22" t="n">
        <v>1.83</v>
      </c>
      <c r="L3664" s="23" t="n">
        <f aca="false">H3664*K3664</f>
        <v>1830</v>
      </c>
      <c r="M3664" s="23" t="n">
        <v>2500</v>
      </c>
      <c r="N3664" s="24" t="n">
        <f aca="false">L3664-M3664</f>
        <v>-670</v>
      </c>
      <c r="O3664" s="25" t="n">
        <f aca="false">IF(L3664&gt;=M3664,1,0)</f>
        <v>0</v>
      </c>
      <c r="P3664" s="26" t="n">
        <v>0.3763</v>
      </c>
      <c r="Q3664" s="26" t="n">
        <v>0.1259</v>
      </c>
      <c r="R3664" s="25" t="n">
        <v>71</v>
      </c>
      <c r="S3664" s="21" t="n">
        <v>13</v>
      </c>
    </row>
    <row r="3665" customFormat="false" ht="15" hidden="false" customHeight="true" outlineLevel="0" collapsed="false">
      <c r="A3665" s="19" t="n">
        <v>46145</v>
      </c>
      <c r="B3665" s="1" t="s">
        <v>586</v>
      </c>
      <c r="C3665" s="1" t="s">
        <v>138</v>
      </c>
      <c r="D3665" s="1" t="n">
        <v>16</v>
      </c>
      <c r="E3665" s="1" t="s">
        <v>10</v>
      </c>
      <c r="F3665" s="1" t="s">
        <v>592</v>
      </c>
      <c r="G3665" s="1" t="s">
        <v>572</v>
      </c>
      <c r="H3665" s="20" t="n">
        <v>2900</v>
      </c>
      <c r="I3665" s="21" t="n">
        <v>16.23</v>
      </c>
      <c r="J3665" s="20" t="n">
        <f aca="false">H3665*I3665</f>
        <v>47067</v>
      </c>
      <c r="K3665" s="22" t="n">
        <v>1.45</v>
      </c>
      <c r="L3665" s="23" t="n">
        <f aca="false">H3665*K3665</f>
        <v>4205</v>
      </c>
      <c r="M3665" s="23" t="n">
        <v>2500</v>
      </c>
      <c r="N3665" s="24" t="n">
        <f aca="false">L3665-M3665</f>
        <v>1705</v>
      </c>
      <c r="O3665" s="25" t="n">
        <f aca="false">IF(L3665&gt;=M3665,1,0)</f>
        <v>1</v>
      </c>
      <c r="P3665" s="26" t="n">
        <v>0.8517</v>
      </c>
      <c r="Q3665" s="26" t="n">
        <v>0.1154</v>
      </c>
      <c r="R3665" s="25" t="n">
        <v>73</v>
      </c>
      <c r="S3665" s="21" t="n">
        <v>13</v>
      </c>
    </row>
    <row r="3666" customFormat="false" ht="15" hidden="false" customHeight="true" outlineLevel="0" collapsed="false">
      <c r="A3666" s="19" t="n">
        <v>46145</v>
      </c>
      <c r="B3666" s="1" t="s">
        <v>586</v>
      </c>
      <c r="C3666" s="1" t="s">
        <v>164</v>
      </c>
      <c r="D3666" s="1" t="n">
        <v>17</v>
      </c>
      <c r="E3666" s="1" t="s">
        <v>10</v>
      </c>
      <c r="F3666" s="1" t="s">
        <v>569</v>
      </c>
      <c r="G3666" s="1" t="s">
        <v>570</v>
      </c>
      <c r="H3666" s="20" t="n">
        <v>2000</v>
      </c>
      <c r="I3666" s="21" t="n">
        <v>18.8</v>
      </c>
      <c r="J3666" s="20" t="n">
        <f aca="false">H3666*I3666</f>
        <v>37600</v>
      </c>
      <c r="K3666" s="22" t="n">
        <v>2.35</v>
      </c>
      <c r="L3666" s="23" t="n">
        <f aca="false">H3666*K3666</f>
        <v>4700</v>
      </c>
      <c r="M3666" s="23" t="n">
        <v>2500</v>
      </c>
      <c r="N3666" s="24" t="n">
        <f aca="false">L3666-M3666</f>
        <v>2200</v>
      </c>
      <c r="O3666" s="25" t="n">
        <f aca="false">IF(L3666&gt;=M3666,1,0)</f>
        <v>1</v>
      </c>
      <c r="P3666" s="26" t="n">
        <v>0.7228</v>
      </c>
      <c r="Q3666" s="26" t="n">
        <v>0.0884</v>
      </c>
      <c r="R3666" s="25" t="n">
        <v>70</v>
      </c>
      <c r="S3666" s="21" t="n">
        <v>13</v>
      </c>
    </row>
    <row r="3667" customFormat="false" ht="15" hidden="false" customHeight="true" outlineLevel="0" collapsed="false">
      <c r="A3667" s="19" t="n">
        <v>46145</v>
      </c>
      <c r="B3667" s="1" t="s">
        <v>586</v>
      </c>
      <c r="C3667" s="1" t="s">
        <v>164</v>
      </c>
      <c r="D3667" s="1" t="n">
        <v>18</v>
      </c>
      <c r="E3667" s="1" t="s">
        <v>522</v>
      </c>
      <c r="F3667" s="1" t="s">
        <v>523</v>
      </c>
      <c r="G3667" s="1" t="s">
        <v>527</v>
      </c>
      <c r="H3667" s="20" t="n">
        <v>3500</v>
      </c>
      <c r="I3667" s="21" t="n">
        <v>13.28</v>
      </c>
      <c r="J3667" s="20" t="n">
        <f aca="false">H3667*I3667</f>
        <v>46480</v>
      </c>
      <c r="K3667" s="22" t="n">
        <v>0.95</v>
      </c>
      <c r="L3667" s="23" t="n">
        <f aca="false">H3667*K3667</f>
        <v>3325</v>
      </c>
      <c r="M3667" s="23" t="n">
        <v>2500</v>
      </c>
      <c r="N3667" s="24" t="n">
        <f aca="false">L3667-M3667</f>
        <v>825</v>
      </c>
      <c r="O3667" s="25" t="n">
        <f aca="false">IF(L3667&gt;=M3667,1,0)</f>
        <v>1</v>
      </c>
      <c r="P3667" s="26" t="n">
        <v>0.7392</v>
      </c>
      <c r="Q3667" s="26" t="n">
        <v>0.1093</v>
      </c>
      <c r="R3667" s="25" t="n">
        <v>83</v>
      </c>
      <c r="S3667" s="21" t="n">
        <v>13</v>
      </c>
    </row>
    <row r="3668" customFormat="false" ht="15" hidden="false" customHeight="true" outlineLevel="0" collapsed="false">
      <c r="A3668" s="19" t="n">
        <v>46145</v>
      </c>
      <c r="B3668" s="1" t="s">
        <v>586</v>
      </c>
      <c r="C3668" s="1" t="s">
        <v>164</v>
      </c>
      <c r="D3668" s="1" t="n">
        <v>19</v>
      </c>
      <c r="E3668" s="1" t="s">
        <v>16</v>
      </c>
      <c r="F3668" s="1" t="s">
        <v>574</v>
      </c>
      <c r="G3668" s="1" t="s">
        <v>575</v>
      </c>
      <c r="H3668" s="20" t="n">
        <v>1300</v>
      </c>
      <c r="I3668" s="21" t="n">
        <v>25.7</v>
      </c>
      <c r="J3668" s="20" t="n">
        <f aca="false">H3668*I3668</f>
        <v>33410</v>
      </c>
      <c r="K3668" s="22" t="n">
        <v>1.85</v>
      </c>
      <c r="L3668" s="23" t="n">
        <f aca="false">H3668*K3668</f>
        <v>2405</v>
      </c>
      <c r="M3668" s="23" t="n">
        <v>2500</v>
      </c>
      <c r="N3668" s="24" t="n">
        <f aca="false">L3668-M3668</f>
        <v>-95</v>
      </c>
      <c r="O3668" s="25" t="n">
        <f aca="false">IF(L3668&gt;=M3668,1,0)</f>
        <v>0</v>
      </c>
      <c r="P3668" s="26" t="n">
        <v>0.553</v>
      </c>
      <c r="Q3668" s="26" t="n">
        <v>0.1364</v>
      </c>
      <c r="R3668" s="25" t="n">
        <v>80</v>
      </c>
      <c r="S3668" s="21" t="n">
        <v>13</v>
      </c>
    </row>
    <row r="3669" customFormat="false" ht="15" hidden="false" customHeight="true" outlineLevel="0" collapsed="false">
      <c r="A3669" s="19" t="n">
        <v>46145</v>
      </c>
      <c r="B3669" s="1" t="s">
        <v>586</v>
      </c>
      <c r="C3669" s="1" t="s">
        <v>164</v>
      </c>
      <c r="D3669" s="1" t="n">
        <v>20</v>
      </c>
      <c r="E3669" s="1" t="s">
        <v>461</v>
      </c>
      <c r="F3669" s="1" t="s">
        <v>562</v>
      </c>
      <c r="G3669" s="1" t="s">
        <v>563</v>
      </c>
      <c r="H3669" s="20" t="n">
        <v>2100</v>
      </c>
      <c r="I3669" s="21" t="n">
        <v>19.6</v>
      </c>
      <c r="J3669" s="20" t="n">
        <f aca="false">H3669*I3669</f>
        <v>41160</v>
      </c>
      <c r="K3669" s="22" t="n">
        <v>1.5</v>
      </c>
      <c r="L3669" s="23" t="n">
        <f aca="false">H3669*K3669</f>
        <v>3150</v>
      </c>
      <c r="M3669" s="23" t="n">
        <v>2500</v>
      </c>
      <c r="N3669" s="24" t="n">
        <f aca="false">L3669-M3669</f>
        <v>650</v>
      </c>
      <c r="O3669" s="25" t="n">
        <f aca="false">IF(L3669&gt;=M3669,1,0)</f>
        <v>1</v>
      </c>
      <c r="P3669" s="26" t="n">
        <v>0.705</v>
      </c>
      <c r="Q3669" s="26" t="n">
        <v>0.0786</v>
      </c>
      <c r="R3669" s="25" t="n">
        <v>77</v>
      </c>
      <c r="S3669" s="21" t="n">
        <v>13</v>
      </c>
    </row>
    <row r="3670" customFormat="false" ht="15" hidden="false" customHeight="true" outlineLevel="0" collapsed="false">
      <c r="A3670" s="19" t="n">
        <v>46145</v>
      </c>
      <c r="B3670" s="1" t="s">
        <v>586</v>
      </c>
      <c r="C3670" s="1" t="s">
        <v>164</v>
      </c>
      <c r="D3670" s="1" t="n">
        <v>21</v>
      </c>
      <c r="E3670" s="1" t="s">
        <v>10</v>
      </c>
      <c r="F3670" s="1" t="s">
        <v>565</v>
      </c>
      <c r="G3670" s="1" t="s">
        <v>573</v>
      </c>
      <c r="H3670" s="20" t="n">
        <v>1600</v>
      </c>
      <c r="I3670" s="21" t="n">
        <v>26.74</v>
      </c>
      <c r="J3670" s="20" t="n">
        <f aca="false">H3670*I3670</f>
        <v>42784</v>
      </c>
      <c r="K3670" s="22" t="n">
        <v>2.25</v>
      </c>
      <c r="L3670" s="23" t="n">
        <f aca="false">H3670*K3670</f>
        <v>3600</v>
      </c>
      <c r="M3670" s="23" t="n">
        <v>2500</v>
      </c>
      <c r="N3670" s="24" t="n">
        <f aca="false">L3670-M3670</f>
        <v>1100</v>
      </c>
      <c r="O3670" s="25" t="n">
        <f aca="false">IF(L3670&gt;=M3670,1,0)</f>
        <v>1</v>
      </c>
      <c r="P3670" s="26" t="n">
        <v>0.7845</v>
      </c>
      <c r="Q3670" s="26" t="n">
        <v>0.0807</v>
      </c>
      <c r="R3670" s="25" t="n">
        <v>74</v>
      </c>
      <c r="S3670" s="21" t="n">
        <v>13</v>
      </c>
    </row>
    <row r="3671" customFormat="false" ht="15" hidden="false" customHeight="true" outlineLevel="0" collapsed="false">
      <c r="A3671" s="19" t="n">
        <v>46145</v>
      </c>
      <c r="B3671" s="1" t="s">
        <v>586</v>
      </c>
      <c r="C3671" s="1" t="s">
        <v>164</v>
      </c>
      <c r="D3671" s="1" t="n">
        <v>22</v>
      </c>
      <c r="E3671" s="1" t="s">
        <v>181</v>
      </c>
      <c r="F3671" s="1" t="s">
        <v>556</v>
      </c>
      <c r="G3671" s="1" t="s">
        <v>564</v>
      </c>
      <c r="H3671" s="20" t="n">
        <v>2150</v>
      </c>
      <c r="I3671" s="21" t="n">
        <v>20.54</v>
      </c>
      <c r="J3671" s="20" t="n">
        <f aca="false">H3671*I3671</f>
        <v>44161</v>
      </c>
      <c r="K3671" s="22" t="n">
        <v>1.46</v>
      </c>
      <c r="L3671" s="23" t="n">
        <f aca="false">H3671*K3671</f>
        <v>3139</v>
      </c>
      <c r="M3671" s="23" t="n">
        <v>2500</v>
      </c>
      <c r="N3671" s="24" t="n">
        <f aca="false">L3671-M3671</f>
        <v>639</v>
      </c>
      <c r="O3671" s="25" t="n">
        <f aca="false">IF(L3671&gt;=M3671,1,0)</f>
        <v>1</v>
      </c>
      <c r="P3671" s="26" t="n">
        <v>0.7533</v>
      </c>
      <c r="Q3671" s="26" t="n">
        <v>0.0687</v>
      </c>
      <c r="R3671" s="25" t="n">
        <v>79</v>
      </c>
      <c r="S3671" s="21" t="n">
        <v>13</v>
      </c>
    </row>
    <row r="3672" customFormat="false" ht="15" hidden="false" customHeight="true" outlineLevel="0" collapsed="false">
      <c r="A3672" s="19" t="n">
        <v>46145</v>
      </c>
      <c r="B3672" s="1" t="s">
        <v>586</v>
      </c>
      <c r="C3672" s="1" t="s">
        <v>164</v>
      </c>
      <c r="D3672" s="1" t="n">
        <v>23</v>
      </c>
      <c r="E3672" s="1" t="s">
        <v>22</v>
      </c>
      <c r="F3672" s="1" t="s">
        <v>174</v>
      </c>
      <c r="G3672" s="1" t="s">
        <v>395</v>
      </c>
      <c r="H3672" s="20" t="n">
        <v>2000</v>
      </c>
      <c r="I3672" s="21" t="n">
        <v>23.27</v>
      </c>
      <c r="J3672" s="20" t="n">
        <f aca="false">H3672*I3672</f>
        <v>46540</v>
      </c>
      <c r="K3672" s="22" t="n">
        <v>1.4</v>
      </c>
      <c r="L3672" s="23" t="n">
        <f aca="false">H3672*K3672</f>
        <v>2800</v>
      </c>
      <c r="M3672" s="23" t="n">
        <v>2500</v>
      </c>
      <c r="N3672" s="24" t="n">
        <f aca="false">L3672-M3672</f>
        <v>300</v>
      </c>
      <c r="O3672" s="25" t="n">
        <f aca="false">IF(L3672&gt;=M3672,1,0)</f>
        <v>1</v>
      </c>
      <c r="P3672" s="26" t="n">
        <v>0.8005</v>
      </c>
      <c r="Q3672" s="26" t="n">
        <v>0.0716</v>
      </c>
      <c r="R3672" s="25" t="n">
        <v>78</v>
      </c>
      <c r="S3672" s="21" t="n">
        <v>13</v>
      </c>
    </row>
    <row r="3673" customFormat="false" ht="15" hidden="false" customHeight="true" outlineLevel="0" collapsed="false">
      <c r="A3673" s="19" t="n">
        <v>46145</v>
      </c>
      <c r="B3673" s="1" t="s">
        <v>586</v>
      </c>
      <c r="C3673" s="1" t="s">
        <v>164</v>
      </c>
      <c r="D3673" s="1" t="n">
        <v>24</v>
      </c>
      <c r="E3673" s="1" t="s">
        <v>16</v>
      </c>
      <c r="F3673" s="1" t="s">
        <v>574</v>
      </c>
      <c r="G3673" s="1" t="s">
        <v>575</v>
      </c>
      <c r="H3673" s="20" t="n">
        <v>1350</v>
      </c>
      <c r="I3673" s="21" t="n">
        <v>25.7</v>
      </c>
      <c r="J3673" s="20" t="n">
        <f aca="false">H3673*I3673</f>
        <v>34695</v>
      </c>
      <c r="K3673" s="22" t="n">
        <v>1.85</v>
      </c>
      <c r="L3673" s="23" t="n">
        <f aca="false">H3673*K3673</f>
        <v>2497.5</v>
      </c>
      <c r="M3673" s="23" t="n">
        <v>2500</v>
      </c>
      <c r="N3673" s="24" t="n">
        <f aca="false">L3673-M3673</f>
        <v>-2.5</v>
      </c>
      <c r="O3673" s="25" t="n">
        <f aca="false">IF(L3673&gt;=M3673,1,0)</f>
        <v>0</v>
      </c>
      <c r="P3673" s="26" t="n">
        <v>0.5817</v>
      </c>
      <c r="Q3673" s="26" t="n">
        <v>0.0949</v>
      </c>
      <c r="R3673" s="25" t="n">
        <v>80</v>
      </c>
      <c r="S3673" s="21" t="n">
        <v>13</v>
      </c>
    </row>
    <row r="3674" customFormat="false" ht="15" hidden="false" customHeight="true" outlineLevel="0" collapsed="false">
      <c r="A3674" s="19" t="n">
        <v>46145</v>
      </c>
      <c r="B3674" s="1" t="s">
        <v>586</v>
      </c>
      <c r="C3674" s="1" t="s">
        <v>164</v>
      </c>
      <c r="D3674" s="1" t="n">
        <v>25</v>
      </c>
      <c r="E3674" s="1" t="s">
        <v>16</v>
      </c>
      <c r="F3674" s="1" t="s">
        <v>598</v>
      </c>
      <c r="G3674" s="1" t="s">
        <v>583</v>
      </c>
      <c r="H3674" s="20" t="n">
        <v>750</v>
      </c>
      <c r="I3674" s="21" t="n">
        <v>32.61</v>
      </c>
      <c r="J3674" s="20" t="n">
        <f aca="false">H3674*I3674</f>
        <v>24457.5</v>
      </c>
      <c r="K3674" s="22" t="n">
        <v>1.9</v>
      </c>
      <c r="L3674" s="23" t="n">
        <f aca="false">H3674*K3674</f>
        <v>1425</v>
      </c>
      <c r="M3674" s="23" t="n">
        <v>2500</v>
      </c>
      <c r="N3674" s="24" t="n">
        <f aca="false">L3674-M3674</f>
        <v>-1075</v>
      </c>
      <c r="O3674" s="25" t="n">
        <f aca="false">IF(L3674&gt;=M3674,1,0)</f>
        <v>0</v>
      </c>
      <c r="P3674" s="26" t="n">
        <v>0.4113</v>
      </c>
      <c r="Q3674" s="26" t="n">
        <v>0.0691</v>
      </c>
      <c r="R3674" s="25" t="n">
        <v>84</v>
      </c>
      <c r="S3674" s="21" t="n">
        <v>12</v>
      </c>
    </row>
    <row r="3675" customFormat="false" ht="15" hidden="false" customHeight="true" outlineLevel="0" collapsed="false">
      <c r="A3675" s="19" t="n">
        <v>46145</v>
      </c>
      <c r="B3675" s="1" t="s">
        <v>586</v>
      </c>
      <c r="C3675" s="1" t="s">
        <v>164</v>
      </c>
      <c r="D3675" s="1" t="n">
        <v>26</v>
      </c>
      <c r="E3675" s="1" t="s">
        <v>10</v>
      </c>
      <c r="F3675" s="1" t="s">
        <v>565</v>
      </c>
      <c r="G3675" s="1" t="s">
        <v>573</v>
      </c>
      <c r="H3675" s="20" t="n">
        <v>1670</v>
      </c>
      <c r="I3675" s="21" t="n">
        <v>26.74</v>
      </c>
      <c r="J3675" s="20" t="n">
        <f aca="false">H3675*I3675</f>
        <v>44655.8</v>
      </c>
      <c r="K3675" s="22" t="n">
        <v>2.25</v>
      </c>
      <c r="L3675" s="23" t="n">
        <f aca="false">H3675*K3675</f>
        <v>3757.5</v>
      </c>
      <c r="M3675" s="23" t="n">
        <v>2500</v>
      </c>
      <c r="N3675" s="24" t="n">
        <f aca="false">L3675-M3675</f>
        <v>1257.5</v>
      </c>
      <c r="O3675" s="25" t="n">
        <f aca="false">IF(L3675&gt;=M3675,1,0)</f>
        <v>1</v>
      </c>
      <c r="P3675" s="26" t="n">
        <v>0.8152</v>
      </c>
      <c r="Q3675" s="26" t="n">
        <v>0.0949</v>
      </c>
      <c r="R3675" s="25" t="n">
        <v>78</v>
      </c>
      <c r="S3675" s="21" t="n">
        <v>12</v>
      </c>
    </row>
    <row r="3676" customFormat="false" ht="15" hidden="false" customHeight="true" outlineLevel="0" collapsed="false">
      <c r="A3676" s="19" t="n">
        <v>46145</v>
      </c>
      <c r="B3676" s="1" t="s">
        <v>586</v>
      </c>
      <c r="C3676" s="1" t="s">
        <v>164</v>
      </c>
      <c r="D3676" s="1" t="n">
        <v>27</v>
      </c>
      <c r="E3676" s="1" t="s">
        <v>176</v>
      </c>
      <c r="F3676" s="1" t="s">
        <v>593</v>
      </c>
      <c r="G3676" s="1" t="s">
        <v>599</v>
      </c>
      <c r="H3676" s="20" t="n">
        <v>1800</v>
      </c>
      <c r="I3676" s="21" t="n">
        <v>20.33</v>
      </c>
      <c r="J3676" s="20" t="n">
        <f aca="false">H3676*I3676</f>
        <v>36594</v>
      </c>
      <c r="K3676" s="22" t="n">
        <v>1.42</v>
      </c>
      <c r="L3676" s="23" t="n">
        <f aca="false">H3676*K3676</f>
        <v>2556</v>
      </c>
      <c r="M3676" s="23" t="n">
        <v>2500</v>
      </c>
      <c r="N3676" s="24" t="n">
        <f aca="false">L3676-M3676</f>
        <v>56</v>
      </c>
      <c r="O3676" s="25" t="n">
        <f aca="false">IF(L3676&gt;=M3676,1,0)</f>
        <v>1</v>
      </c>
      <c r="P3676" s="26" t="n">
        <v>0.7447</v>
      </c>
      <c r="Q3676" s="26" t="n">
        <v>0.1436</v>
      </c>
      <c r="R3676" s="25" t="n">
        <v>69</v>
      </c>
      <c r="S3676" s="21" t="n">
        <v>13</v>
      </c>
    </row>
    <row r="3677" customFormat="false" ht="15" hidden="false" customHeight="true" outlineLevel="0" collapsed="false">
      <c r="A3677" s="19" t="n">
        <v>46145</v>
      </c>
      <c r="B3677" s="1" t="s">
        <v>586</v>
      </c>
      <c r="C3677" s="1" t="s">
        <v>164</v>
      </c>
      <c r="D3677" s="1" t="n">
        <v>28</v>
      </c>
      <c r="E3677" s="1" t="s">
        <v>219</v>
      </c>
      <c r="F3677" s="1" t="s">
        <v>594</v>
      </c>
      <c r="G3677" s="1" t="s">
        <v>600</v>
      </c>
      <c r="H3677" s="20" t="n">
        <v>300</v>
      </c>
      <c r="I3677" s="21" t="n">
        <v>35.14</v>
      </c>
      <c r="J3677" s="20" t="n">
        <f aca="false">H3677*I3677</f>
        <v>10542</v>
      </c>
      <c r="K3677" s="22" t="n">
        <v>3.5</v>
      </c>
      <c r="L3677" s="23" t="n">
        <f aca="false">H3677*K3677</f>
        <v>1050</v>
      </c>
      <c r="M3677" s="23" t="n">
        <v>2500</v>
      </c>
      <c r="N3677" s="24" t="n">
        <f aca="false">L3677-M3677</f>
        <v>-1450</v>
      </c>
      <c r="O3677" s="25" t="n">
        <f aca="false">IF(L3677&gt;=M3677,1,0)</f>
        <v>0</v>
      </c>
      <c r="P3677" s="26" t="n">
        <v>0.1889</v>
      </c>
      <c r="Q3677" s="26" t="n">
        <v>0.1077</v>
      </c>
      <c r="R3677" s="25" t="n">
        <v>79</v>
      </c>
      <c r="S3677" s="21" t="n">
        <v>13</v>
      </c>
    </row>
    <row r="3678" customFormat="false" ht="15" hidden="false" customHeight="true" outlineLevel="0" collapsed="false">
      <c r="A3678" s="19" t="n">
        <v>46145</v>
      </c>
      <c r="B3678" s="1" t="s">
        <v>586</v>
      </c>
      <c r="C3678" s="1" t="s">
        <v>164</v>
      </c>
      <c r="D3678" s="1" t="n">
        <v>29</v>
      </c>
      <c r="E3678" s="1" t="s">
        <v>176</v>
      </c>
      <c r="F3678" s="1" t="s">
        <v>528</v>
      </c>
      <c r="G3678" s="1" t="s">
        <v>529</v>
      </c>
      <c r="H3678" s="20" t="n">
        <v>2000</v>
      </c>
      <c r="I3678" s="21" t="n">
        <v>20.05</v>
      </c>
      <c r="J3678" s="20" t="n">
        <f aca="false">H3678*I3678</f>
        <v>40100</v>
      </c>
      <c r="K3678" s="22" t="n">
        <v>1.5</v>
      </c>
      <c r="L3678" s="23" t="n">
        <f aca="false">H3678*K3678</f>
        <v>3000</v>
      </c>
      <c r="M3678" s="23" t="n">
        <v>2500</v>
      </c>
      <c r="N3678" s="24" t="n">
        <f aca="false">L3678-M3678</f>
        <v>500</v>
      </c>
      <c r="O3678" s="25" t="n">
        <f aca="false">IF(L3678&gt;=M3678,1,0)</f>
        <v>1</v>
      </c>
      <c r="P3678" s="26" t="n">
        <v>0.7985</v>
      </c>
      <c r="Q3678" s="26" t="n">
        <v>0.0892</v>
      </c>
      <c r="R3678" s="25" t="n">
        <v>73</v>
      </c>
      <c r="S3678" s="21" t="n">
        <v>12</v>
      </c>
    </row>
    <row r="3679" customFormat="false" ht="15" hidden="false" customHeight="true" outlineLevel="0" collapsed="false">
      <c r="A3679" s="19" t="n">
        <v>46145</v>
      </c>
      <c r="B3679" s="1" t="s">
        <v>586</v>
      </c>
      <c r="C3679" s="1" t="s">
        <v>164</v>
      </c>
      <c r="D3679" s="1" t="n">
        <v>30</v>
      </c>
      <c r="E3679" s="1" t="s">
        <v>522</v>
      </c>
      <c r="F3679" s="1" t="s">
        <v>566</v>
      </c>
      <c r="G3679" s="1" t="s">
        <v>504</v>
      </c>
      <c r="H3679" s="20" t="n">
        <v>2900</v>
      </c>
      <c r="I3679" s="21" t="n">
        <v>13.09</v>
      </c>
      <c r="J3679" s="20" t="n">
        <f aca="false">H3679*I3679</f>
        <v>37961</v>
      </c>
      <c r="K3679" s="22" t="n">
        <v>1</v>
      </c>
      <c r="L3679" s="23" t="n">
        <f aca="false">H3679*K3679</f>
        <v>2900</v>
      </c>
      <c r="M3679" s="23" t="n">
        <v>2500</v>
      </c>
      <c r="N3679" s="24" t="n">
        <f aca="false">L3679-M3679</f>
        <v>400</v>
      </c>
      <c r="O3679" s="25" t="n">
        <f aca="false">IF(L3679&gt;=M3679,1,0)</f>
        <v>1</v>
      </c>
      <c r="P3679" s="26" t="n">
        <v>0.7604</v>
      </c>
      <c r="Q3679" s="26" t="n">
        <v>0.086</v>
      </c>
      <c r="R3679" s="25" t="n">
        <v>70</v>
      </c>
      <c r="S3679" s="21" t="n">
        <v>13</v>
      </c>
    </row>
    <row r="3680" customFormat="false" ht="15" hidden="false" customHeight="true" outlineLevel="0" collapsed="false">
      <c r="A3680" s="19" t="n">
        <v>46145</v>
      </c>
      <c r="B3680" s="1" t="s">
        <v>586</v>
      </c>
      <c r="C3680" s="1" t="s">
        <v>164</v>
      </c>
      <c r="D3680" s="1" t="n">
        <v>31</v>
      </c>
      <c r="E3680" s="1" t="s">
        <v>576</v>
      </c>
      <c r="F3680" s="1" t="s">
        <v>577</v>
      </c>
      <c r="G3680" s="1" t="s">
        <v>578</v>
      </c>
      <c r="H3680" s="20" t="n">
        <v>1450</v>
      </c>
      <c r="I3680" s="21" t="n">
        <v>25.82</v>
      </c>
      <c r="J3680" s="20" t="n">
        <f aca="false">H3680*I3680</f>
        <v>37439</v>
      </c>
      <c r="K3680" s="22" t="n">
        <v>1.45</v>
      </c>
      <c r="L3680" s="23" t="n">
        <f aca="false">H3680*K3680</f>
        <v>2102.5</v>
      </c>
      <c r="M3680" s="23" t="n">
        <v>2500</v>
      </c>
      <c r="N3680" s="24" t="n">
        <f aca="false">L3680-M3680</f>
        <v>-397.5</v>
      </c>
      <c r="O3680" s="25" t="n">
        <f aca="false">IF(L3680&gt;=M3680,1,0)</f>
        <v>0</v>
      </c>
      <c r="P3680" s="26" t="n">
        <v>0.7059</v>
      </c>
      <c r="Q3680" s="26" t="n">
        <v>0.2482</v>
      </c>
      <c r="R3680" s="25" t="n">
        <v>78</v>
      </c>
      <c r="S3680" s="21" t="n">
        <v>13</v>
      </c>
    </row>
    <row r="3681" customFormat="false" ht="15" hidden="false" customHeight="true" outlineLevel="0" collapsed="false">
      <c r="A3681" s="19" t="n">
        <v>46145</v>
      </c>
      <c r="B3681" s="1" t="s">
        <v>586</v>
      </c>
      <c r="C3681" s="1" t="s">
        <v>164</v>
      </c>
      <c r="D3681" s="1" t="n">
        <v>32</v>
      </c>
      <c r="E3681" s="1" t="s">
        <v>10</v>
      </c>
      <c r="F3681" s="1" t="s">
        <v>568</v>
      </c>
      <c r="G3681" s="1" t="s">
        <v>579</v>
      </c>
      <c r="H3681" s="20" t="n">
        <v>1250</v>
      </c>
      <c r="I3681" s="21" t="n">
        <v>27.5</v>
      </c>
      <c r="J3681" s="20" t="n">
        <f aca="false">H3681*I3681</f>
        <v>34375</v>
      </c>
      <c r="K3681" s="22" t="n">
        <v>2.35</v>
      </c>
      <c r="L3681" s="23" t="n">
        <f aca="false">H3681*K3681</f>
        <v>2937.5</v>
      </c>
      <c r="M3681" s="23" t="n">
        <v>2500</v>
      </c>
      <c r="N3681" s="24" t="n">
        <f aca="false">L3681-M3681</f>
        <v>437.5</v>
      </c>
      <c r="O3681" s="25" t="n">
        <f aca="false">IF(L3681&gt;=M3681,1,0)</f>
        <v>1</v>
      </c>
      <c r="P3681" s="26" t="n">
        <v>0.6082</v>
      </c>
      <c r="Q3681" s="26" t="n">
        <v>0.1504</v>
      </c>
      <c r="R3681" s="25" t="n">
        <v>77</v>
      </c>
      <c r="S3681" s="21" t="n">
        <v>13</v>
      </c>
    </row>
    <row r="3682" customFormat="false" ht="15" hidden="false" customHeight="true" outlineLevel="0" collapsed="false">
      <c r="A3682" s="19" t="n">
        <v>46145</v>
      </c>
      <c r="B3682" s="1" t="s">
        <v>586</v>
      </c>
      <c r="C3682" s="1" t="s">
        <v>190</v>
      </c>
      <c r="D3682" s="1" t="n">
        <v>33</v>
      </c>
      <c r="E3682" s="1" t="s">
        <v>16</v>
      </c>
      <c r="F3682" s="1" t="s">
        <v>300</v>
      </c>
      <c r="G3682" s="1" t="s">
        <v>260</v>
      </c>
      <c r="H3682" s="20" t="n">
        <v>1310</v>
      </c>
      <c r="I3682" s="21" t="n">
        <v>16.95</v>
      </c>
      <c r="J3682" s="20" t="n">
        <f aca="false">H3682*I3682</f>
        <v>22204.5</v>
      </c>
      <c r="K3682" s="22" t="n">
        <v>1.4</v>
      </c>
      <c r="L3682" s="23" t="n">
        <f aca="false">H3682*K3682</f>
        <v>1834</v>
      </c>
      <c r="M3682" s="23" t="n">
        <v>2500</v>
      </c>
      <c r="N3682" s="24" t="n">
        <f aca="false">L3682-M3682</f>
        <v>-666</v>
      </c>
      <c r="O3682" s="25" t="n">
        <f aca="false">IF(L3682&gt;=M3682,1,0)</f>
        <v>0</v>
      </c>
      <c r="P3682" s="26" t="n">
        <v>0.531716954022989</v>
      </c>
      <c r="Q3682" s="26" t="n">
        <v>0.13136288998358</v>
      </c>
      <c r="R3682" s="25" t="n">
        <v>67</v>
      </c>
      <c r="S3682" s="21" t="n">
        <v>10</v>
      </c>
    </row>
    <row r="3683" customFormat="false" ht="15" hidden="false" customHeight="true" outlineLevel="0" collapsed="false">
      <c r="A3683" s="19" t="n">
        <v>46145</v>
      </c>
      <c r="B3683" s="1" t="s">
        <v>586</v>
      </c>
      <c r="C3683" s="1" t="s">
        <v>190</v>
      </c>
      <c r="D3683" s="1" t="n">
        <v>34</v>
      </c>
      <c r="E3683" s="1" t="s">
        <v>16</v>
      </c>
      <c r="F3683" s="1" t="s">
        <v>300</v>
      </c>
      <c r="G3683" s="1" t="s">
        <v>260</v>
      </c>
      <c r="H3683" s="20" t="n">
        <v>2600</v>
      </c>
      <c r="I3683" s="21" t="n">
        <v>16.95</v>
      </c>
      <c r="J3683" s="20" t="n">
        <f aca="false">H3683*I3683</f>
        <v>44070</v>
      </c>
      <c r="K3683" s="22" t="n">
        <v>1.4</v>
      </c>
      <c r="L3683" s="23" t="n">
        <f aca="false">H3683*K3683</f>
        <v>3640</v>
      </c>
      <c r="M3683" s="23" t="n">
        <v>2500</v>
      </c>
      <c r="N3683" s="24" t="n">
        <f aca="false">L3683-M3683</f>
        <v>1140</v>
      </c>
      <c r="O3683" s="25" t="n">
        <f aca="false">IF(L3683&gt;=M3683,1,0)</f>
        <v>1</v>
      </c>
      <c r="P3683" s="26" t="n">
        <v>0.82690683929074</v>
      </c>
      <c r="Q3683" s="26" t="n">
        <v>0.101508120649652</v>
      </c>
      <c r="R3683" s="25" t="n">
        <v>78</v>
      </c>
      <c r="S3683" s="21" t="n">
        <v>12.75</v>
      </c>
    </row>
    <row r="3684" customFormat="false" ht="15" hidden="false" customHeight="true" outlineLevel="0" collapsed="false">
      <c r="A3684" s="19" t="n">
        <v>46145</v>
      </c>
      <c r="B3684" s="1" t="s">
        <v>586</v>
      </c>
      <c r="C3684" s="1" t="s">
        <v>190</v>
      </c>
      <c r="D3684" s="1" t="n">
        <v>35</v>
      </c>
      <c r="E3684" s="1" t="s">
        <v>16</v>
      </c>
      <c r="F3684" s="1" t="s">
        <v>300</v>
      </c>
      <c r="G3684" s="1" t="s">
        <v>260</v>
      </c>
      <c r="H3684" s="20" t="n">
        <v>2300</v>
      </c>
      <c r="I3684" s="21" t="n">
        <v>16.95</v>
      </c>
      <c r="J3684" s="20" t="n">
        <f aca="false">H3684*I3684</f>
        <v>38985</v>
      </c>
      <c r="K3684" s="22" t="n">
        <v>1.4</v>
      </c>
      <c r="L3684" s="23" t="n">
        <f aca="false">H3684*K3684</f>
        <v>3220</v>
      </c>
      <c r="M3684" s="23" t="n">
        <v>2500</v>
      </c>
      <c r="N3684" s="24" t="n">
        <f aca="false">L3684-M3684</f>
        <v>720</v>
      </c>
      <c r="O3684" s="25" t="n">
        <f aca="false">IF(L3684&gt;=M3684,1,0)</f>
        <v>1</v>
      </c>
      <c r="P3684" s="26" t="n">
        <v>0.734595816845676</v>
      </c>
      <c r="Q3684" s="26" t="n">
        <v>0.118840579710145</v>
      </c>
      <c r="R3684" s="25" t="n">
        <v>75</v>
      </c>
      <c r="S3684" s="21" t="n">
        <v>12.75</v>
      </c>
    </row>
    <row r="3685" customFormat="false" ht="15" hidden="false" customHeight="true" outlineLevel="0" collapsed="false">
      <c r="A3685" s="19" t="n">
        <v>46145</v>
      </c>
      <c r="B3685" s="1" t="s">
        <v>586</v>
      </c>
      <c r="C3685" s="1" t="s">
        <v>190</v>
      </c>
      <c r="D3685" s="1" t="n">
        <v>36</v>
      </c>
      <c r="E3685" s="1" t="s">
        <v>16</v>
      </c>
      <c r="F3685" s="1" t="s">
        <v>430</v>
      </c>
      <c r="G3685" s="1" t="s">
        <v>322</v>
      </c>
      <c r="H3685" s="20" t="n">
        <v>2200</v>
      </c>
      <c r="I3685" s="21" t="n">
        <v>17.1</v>
      </c>
      <c r="J3685" s="20" t="n">
        <f aca="false">H3685*I3685</f>
        <v>37620</v>
      </c>
      <c r="K3685" s="22" t="n">
        <v>1.5</v>
      </c>
      <c r="L3685" s="23" t="n">
        <f aca="false">H3685*K3685</f>
        <v>3300</v>
      </c>
      <c r="M3685" s="23" t="n">
        <v>2500</v>
      </c>
      <c r="N3685" s="24" t="n">
        <f aca="false">L3685-M3685</f>
        <v>800</v>
      </c>
      <c r="O3685" s="25" t="n">
        <f aca="false">IF(L3685&gt;=M3685,1,0)</f>
        <v>1</v>
      </c>
      <c r="P3685" s="26" t="n">
        <v>0.745541022592152</v>
      </c>
      <c r="Q3685" s="26" t="n">
        <v>0.0980615735461802</v>
      </c>
      <c r="R3685" s="25" t="n">
        <v>67</v>
      </c>
      <c r="S3685" s="21" t="n">
        <v>12.75</v>
      </c>
    </row>
    <row r="3686" customFormat="false" ht="15" hidden="false" customHeight="true" outlineLevel="0" collapsed="false">
      <c r="A3686" s="19" t="n">
        <v>46145</v>
      </c>
      <c r="B3686" s="1" t="s">
        <v>586</v>
      </c>
      <c r="C3686" s="1" t="s">
        <v>190</v>
      </c>
      <c r="D3686" s="1" t="n">
        <v>37</v>
      </c>
      <c r="E3686" s="1" t="s">
        <v>16</v>
      </c>
      <c r="F3686" s="1" t="s">
        <v>300</v>
      </c>
      <c r="G3686" s="1" t="s">
        <v>260</v>
      </c>
      <c r="H3686" s="20" t="n">
        <v>2650</v>
      </c>
      <c r="I3686" s="21" t="n">
        <v>15.95</v>
      </c>
      <c r="J3686" s="20" t="n">
        <f aca="false">H3686*I3686</f>
        <v>42267.5</v>
      </c>
      <c r="K3686" s="22" t="n">
        <v>1.4</v>
      </c>
      <c r="L3686" s="23" t="n">
        <f aca="false">H3686*K3686</f>
        <v>3710</v>
      </c>
      <c r="M3686" s="23" t="n">
        <v>2500</v>
      </c>
      <c r="N3686" s="24" t="n">
        <f aca="false">L3686-M3686</f>
        <v>1210</v>
      </c>
      <c r="O3686" s="25" t="n">
        <f aca="false">IF(L3686&gt;=M3686,1,0)</f>
        <v>1</v>
      </c>
      <c r="P3686" s="26" t="n">
        <v>0.852081443402883</v>
      </c>
      <c r="Q3686" s="26" t="n">
        <v>0.125264270613108</v>
      </c>
      <c r="R3686" s="25" t="n">
        <v>75</v>
      </c>
      <c r="S3686" s="21" t="n">
        <v>12.75</v>
      </c>
    </row>
    <row r="3687" customFormat="false" ht="15" hidden="false" customHeight="true" outlineLevel="0" collapsed="false">
      <c r="A3687" s="19" t="n">
        <v>46145</v>
      </c>
      <c r="B3687" s="1" t="s">
        <v>586</v>
      </c>
      <c r="C3687" s="1" t="s">
        <v>190</v>
      </c>
      <c r="D3687" s="1" t="n">
        <v>38</v>
      </c>
      <c r="E3687" s="1" t="s">
        <v>16</v>
      </c>
      <c r="F3687" s="1" t="s">
        <v>191</v>
      </c>
      <c r="G3687" s="1" t="s">
        <v>322</v>
      </c>
      <c r="H3687" s="20" t="n">
        <v>850</v>
      </c>
      <c r="I3687" s="21" t="n">
        <v>18.51</v>
      </c>
      <c r="J3687" s="20" t="n">
        <f aca="false">H3687*I3687</f>
        <v>15733.5</v>
      </c>
      <c r="K3687" s="22" t="n">
        <v>1.5</v>
      </c>
      <c r="L3687" s="23" t="n">
        <f aca="false">H3687*K3687</f>
        <v>1275</v>
      </c>
      <c r="M3687" s="23" t="n">
        <v>2500</v>
      </c>
      <c r="N3687" s="24" t="n">
        <f aca="false">L3687-M3687</f>
        <v>-1225</v>
      </c>
      <c r="O3687" s="25" t="n">
        <f aca="false">IF(L3687&gt;=M3687,1,0)</f>
        <v>0</v>
      </c>
      <c r="P3687" s="26" t="n">
        <v>0.360199175824176</v>
      </c>
      <c r="Q3687" s="26" t="n">
        <v>0.178096212896622</v>
      </c>
      <c r="R3687" s="25" t="n">
        <v>82</v>
      </c>
      <c r="S3687" s="21" t="n">
        <v>10</v>
      </c>
    </row>
    <row r="3688" customFormat="false" ht="15" hidden="false" customHeight="true" outlineLevel="0" collapsed="false">
      <c r="A3688" s="19" t="n">
        <v>46146</v>
      </c>
      <c r="B3688" s="1" t="s">
        <v>586</v>
      </c>
      <c r="C3688" s="1" t="s">
        <v>138</v>
      </c>
      <c r="D3688" s="1" t="n">
        <v>1</v>
      </c>
      <c r="E3688" s="1" t="s">
        <v>13</v>
      </c>
      <c r="F3688" s="1" t="s">
        <v>587</v>
      </c>
      <c r="G3688" s="1" t="s">
        <v>149</v>
      </c>
      <c r="H3688" s="20" t="n">
        <v>1900</v>
      </c>
      <c r="I3688" s="21" t="n">
        <v>20.58</v>
      </c>
      <c r="J3688" s="20" t="n">
        <f aca="false">H3688*I3688</f>
        <v>39102</v>
      </c>
      <c r="K3688" s="22" t="n">
        <v>2.2</v>
      </c>
      <c r="L3688" s="23" t="n">
        <f aca="false">H3688*K3688</f>
        <v>4180</v>
      </c>
      <c r="M3688" s="23" t="n">
        <v>2500</v>
      </c>
      <c r="N3688" s="24" t="n">
        <f aca="false">L3688-M3688</f>
        <v>1680</v>
      </c>
      <c r="O3688" s="25" t="n">
        <f aca="false">IF(L3688&gt;=M3688,1,0)</f>
        <v>1</v>
      </c>
      <c r="P3688" s="26" t="n">
        <v>0.7023</v>
      </c>
      <c r="Q3688" s="26" t="n">
        <v>0.1196</v>
      </c>
      <c r="R3688" s="25" t="n">
        <v>74</v>
      </c>
      <c r="S3688" s="21" t="n">
        <v>13</v>
      </c>
    </row>
    <row r="3689" customFormat="false" ht="15" hidden="false" customHeight="true" outlineLevel="0" collapsed="false">
      <c r="A3689" s="19" t="n">
        <v>46146</v>
      </c>
      <c r="B3689" s="1" t="s">
        <v>586</v>
      </c>
      <c r="C3689" s="1" t="s">
        <v>138</v>
      </c>
      <c r="D3689" s="1" t="n">
        <v>2</v>
      </c>
      <c r="E3689" s="1" t="s">
        <v>13</v>
      </c>
      <c r="F3689" s="1" t="s">
        <v>235</v>
      </c>
      <c r="G3689" s="1" t="s">
        <v>149</v>
      </c>
      <c r="H3689" s="20" t="n">
        <v>1970</v>
      </c>
      <c r="I3689" s="21" t="n">
        <v>19.64</v>
      </c>
      <c r="J3689" s="20" t="n">
        <f aca="false">H3689*I3689</f>
        <v>38690.8</v>
      </c>
      <c r="K3689" s="22" t="n">
        <v>2.2</v>
      </c>
      <c r="L3689" s="23" t="n">
        <f aca="false">H3689*K3689</f>
        <v>4334</v>
      </c>
      <c r="M3689" s="23" t="n">
        <v>2500</v>
      </c>
      <c r="N3689" s="24" t="n">
        <f aca="false">L3689-M3689</f>
        <v>1834</v>
      </c>
      <c r="O3689" s="25" t="n">
        <f aca="false">IF(L3689&gt;=M3689,1,0)</f>
        <v>1</v>
      </c>
      <c r="P3689" s="26" t="n">
        <v>0.7048</v>
      </c>
      <c r="Q3689" s="26" t="n">
        <v>0.0793</v>
      </c>
      <c r="R3689" s="25" t="n">
        <v>73</v>
      </c>
      <c r="S3689" s="21" t="n">
        <v>13</v>
      </c>
    </row>
    <row r="3690" customFormat="false" ht="15" hidden="false" customHeight="true" outlineLevel="0" collapsed="false">
      <c r="A3690" s="19" t="n">
        <v>46146</v>
      </c>
      <c r="B3690" s="1" t="s">
        <v>586</v>
      </c>
      <c r="C3690" s="1" t="s">
        <v>138</v>
      </c>
      <c r="D3690" s="1" t="n">
        <v>3</v>
      </c>
      <c r="E3690" s="1" t="s">
        <v>13</v>
      </c>
      <c r="F3690" s="1" t="s">
        <v>588</v>
      </c>
      <c r="G3690" s="1" t="s">
        <v>149</v>
      </c>
      <c r="H3690" s="20" t="n">
        <v>3300</v>
      </c>
      <c r="I3690" s="21" t="n">
        <v>12.91</v>
      </c>
      <c r="J3690" s="20" t="n">
        <f aca="false">H3690*I3690</f>
        <v>42603</v>
      </c>
      <c r="K3690" s="22" t="n">
        <v>1</v>
      </c>
      <c r="L3690" s="23" t="n">
        <f aca="false">H3690*K3690</f>
        <v>3300</v>
      </c>
      <c r="M3690" s="23" t="n">
        <v>2500</v>
      </c>
      <c r="N3690" s="24" t="n">
        <f aca="false">L3690-M3690</f>
        <v>800</v>
      </c>
      <c r="O3690" s="25" t="n">
        <f aca="false">IF(L3690&gt;=M3690,1,0)</f>
        <v>1</v>
      </c>
      <c r="P3690" s="26" t="n">
        <v>0.8607</v>
      </c>
      <c r="Q3690" s="26" t="n">
        <v>0.0612</v>
      </c>
      <c r="R3690" s="25" t="n">
        <v>69</v>
      </c>
      <c r="S3690" s="21" t="n">
        <v>13</v>
      </c>
    </row>
    <row r="3691" customFormat="false" ht="15" hidden="false" customHeight="true" outlineLevel="0" collapsed="false">
      <c r="A3691" s="19" t="n">
        <v>46146</v>
      </c>
      <c r="B3691" s="1" t="s">
        <v>586</v>
      </c>
      <c r="C3691" s="1" t="s">
        <v>138</v>
      </c>
      <c r="D3691" s="1" t="n">
        <v>4</v>
      </c>
      <c r="E3691" s="1" t="s">
        <v>13</v>
      </c>
      <c r="F3691" s="1" t="s">
        <v>595</v>
      </c>
      <c r="G3691" s="1" t="s">
        <v>149</v>
      </c>
      <c r="H3691" s="20" t="n">
        <v>3320</v>
      </c>
      <c r="I3691" s="21" t="n">
        <v>12.91</v>
      </c>
      <c r="J3691" s="20" t="n">
        <f aca="false">H3691*I3691</f>
        <v>42861.2</v>
      </c>
      <c r="K3691" s="22" t="n">
        <v>1</v>
      </c>
      <c r="L3691" s="23" t="n">
        <f aca="false">H3691*K3691</f>
        <v>3320</v>
      </c>
      <c r="M3691" s="23" t="n">
        <v>2500</v>
      </c>
      <c r="N3691" s="24" t="n">
        <f aca="false">L3691-M3691</f>
        <v>820</v>
      </c>
      <c r="O3691" s="25" t="n">
        <f aca="false">IF(L3691&gt;=M3691,1,0)</f>
        <v>1</v>
      </c>
      <c r="P3691" s="26" t="n">
        <v>0.8306</v>
      </c>
      <c r="Q3691" s="26" t="n">
        <v>0.0481</v>
      </c>
      <c r="R3691" s="25" t="n">
        <v>69</v>
      </c>
      <c r="S3691" s="21" t="n">
        <v>13</v>
      </c>
    </row>
    <row r="3692" customFormat="false" ht="15" hidden="false" customHeight="true" outlineLevel="0" collapsed="false">
      <c r="A3692" s="19" t="n">
        <v>46146</v>
      </c>
      <c r="B3692" s="1" t="s">
        <v>586</v>
      </c>
      <c r="C3692" s="1" t="s">
        <v>138</v>
      </c>
      <c r="D3692" s="1" t="n">
        <v>5</v>
      </c>
      <c r="E3692" s="1" t="s">
        <v>13</v>
      </c>
      <c r="F3692" s="1" t="s">
        <v>422</v>
      </c>
      <c r="G3692" s="1" t="s">
        <v>149</v>
      </c>
      <c r="H3692" s="20" t="n">
        <v>1600</v>
      </c>
      <c r="I3692" s="21" t="n">
        <v>20.43</v>
      </c>
      <c r="J3692" s="20" t="n">
        <f aca="false">H3692*I3692</f>
        <v>32688</v>
      </c>
      <c r="K3692" s="22" t="n">
        <v>2.2</v>
      </c>
      <c r="L3692" s="23" t="n">
        <f aca="false">H3692*K3692</f>
        <v>3520</v>
      </c>
      <c r="M3692" s="23" t="n">
        <v>2500</v>
      </c>
      <c r="N3692" s="24" t="n">
        <f aca="false">L3692-M3692</f>
        <v>1020</v>
      </c>
      <c r="O3692" s="25" t="n">
        <f aca="false">IF(L3692&gt;=M3692,1,0)</f>
        <v>1</v>
      </c>
      <c r="P3692" s="26" t="n">
        <v>0.6509</v>
      </c>
      <c r="Q3692" s="26" t="n">
        <v>0.1163</v>
      </c>
      <c r="R3692" s="25" t="n">
        <v>75</v>
      </c>
      <c r="S3692" s="21" t="n">
        <v>13</v>
      </c>
    </row>
    <row r="3693" customFormat="false" ht="15" hidden="false" customHeight="true" outlineLevel="0" collapsed="false">
      <c r="A3693" s="19" t="n">
        <v>46146</v>
      </c>
      <c r="B3693" s="1" t="s">
        <v>586</v>
      </c>
      <c r="C3693" s="1" t="s">
        <v>138</v>
      </c>
      <c r="D3693" s="1" t="n">
        <v>6</v>
      </c>
      <c r="E3693" s="1" t="s">
        <v>13</v>
      </c>
      <c r="F3693" s="1" t="s">
        <v>596</v>
      </c>
      <c r="G3693" s="1" t="s">
        <v>149</v>
      </c>
      <c r="H3693" s="20" t="n">
        <v>1600</v>
      </c>
      <c r="I3693" s="21" t="n">
        <v>22.28</v>
      </c>
      <c r="J3693" s="20" t="n">
        <f aca="false">H3693*I3693</f>
        <v>35648</v>
      </c>
      <c r="K3693" s="22" t="n">
        <v>2.2</v>
      </c>
      <c r="L3693" s="23" t="n">
        <f aca="false">H3693*K3693</f>
        <v>3520</v>
      </c>
      <c r="M3693" s="23" t="n">
        <v>2500</v>
      </c>
      <c r="N3693" s="24" t="n">
        <f aca="false">L3693-M3693</f>
        <v>1020</v>
      </c>
      <c r="O3693" s="25" t="n">
        <f aca="false">IF(L3693&gt;=M3693,1,0)</f>
        <v>1</v>
      </c>
      <c r="P3693" s="26" t="n">
        <v>0.6892</v>
      </c>
      <c r="Q3693" s="26" t="n">
        <v>0.179</v>
      </c>
      <c r="R3693" s="25" t="n">
        <v>76</v>
      </c>
      <c r="S3693" s="21" t="n">
        <v>13</v>
      </c>
    </row>
    <row r="3694" customFormat="false" ht="15" hidden="false" customHeight="true" outlineLevel="0" collapsed="false">
      <c r="A3694" s="19" t="n">
        <v>46146</v>
      </c>
      <c r="B3694" s="1" t="s">
        <v>586</v>
      </c>
      <c r="C3694" s="1" t="s">
        <v>138</v>
      </c>
      <c r="D3694" s="1" t="n">
        <v>7</v>
      </c>
      <c r="E3694" s="1" t="s">
        <v>13</v>
      </c>
      <c r="F3694" s="1" t="s">
        <v>589</v>
      </c>
      <c r="G3694" s="1" t="s">
        <v>149</v>
      </c>
      <c r="H3694" s="20" t="n">
        <v>1800</v>
      </c>
      <c r="I3694" s="21" t="n">
        <v>22.51</v>
      </c>
      <c r="J3694" s="20" t="n">
        <f aca="false">H3694*I3694</f>
        <v>40518</v>
      </c>
      <c r="K3694" s="22" t="n">
        <v>2.2</v>
      </c>
      <c r="L3694" s="23" t="n">
        <f aca="false">H3694*K3694</f>
        <v>3960</v>
      </c>
      <c r="M3694" s="23" t="n">
        <v>2500</v>
      </c>
      <c r="N3694" s="24" t="n">
        <f aca="false">L3694-M3694</f>
        <v>1460</v>
      </c>
      <c r="O3694" s="25" t="n">
        <f aca="false">IF(L3694&gt;=M3694,1,0)</f>
        <v>1</v>
      </c>
      <c r="P3694" s="26" t="n">
        <v>0.752</v>
      </c>
      <c r="Q3694" s="26" t="n">
        <v>0.1217</v>
      </c>
      <c r="R3694" s="25" t="n">
        <v>78</v>
      </c>
      <c r="S3694" s="21" t="n">
        <v>13</v>
      </c>
    </row>
    <row r="3695" customFormat="false" ht="15" hidden="false" customHeight="true" outlineLevel="0" collapsed="false">
      <c r="A3695" s="19" t="n">
        <v>46146</v>
      </c>
      <c r="B3695" s="1" t="s">
        <v>586</v>
      </c>
      <c r="C3695" s="1" t="s">
        <v>138</v>
      </c>
      <c r="D3695" s="1" t="n">
        <v>8</v>
      </c>
      <c r="E3695" s="1" t="s">
        <v>13</v>
      </c>
      <c r="F3695" s="1" t="s">
        <v>472</v>
      </c>
      <c r="G3695" s="1" t="s">
        <v>149</v>
      </c>
      <c r="H3695" s="20" t="n">
        <v>2150</v>
      </c>
      <c r="I3695" s="21" t="n">
        <v>21.71</v>
      </c>
      <c r="J3695" s="20" t="n">
        <f aca="false">H3695*I3695</f>
        <v>46676.5</v>
      </c>
      <c r="K3695" s="22" t="n">
        <v>1.5</v>
      </c>
      <c r="L3695" s="23" t="n">
        <f aca="false">H3695*K3695</f>
        <v>3225</v>
      </c>
      <c r="M3695" s="23" t="n">
        <v>2500</v>
      </c>
      <c r="N3695" s="24" t="n">
        <f aca="false">L3695-M3695</f>
        <v>725</v>
      </c>
      <c r="O3695" s="25" t="n">
        <f aca="false">IF(L3695&gt;=M3695,1,0)</f>
        <v>1</v>
      </c>
      <c r="P3695" s="26" t="n">
        <v>0.825</v>
      </c>
      <c r="Q3695" s="26" t="n">
        <v>0.1301</v>
      </c>
      <c r="R3695" s="25" t="n">
        <v>76</v>
      </c>
      <c r="S3695" s="21" t="n">
        <v>13</v>
      </c>
    </row>
    <row r="3696" customFormat="false" ht="15" hidden="false" customHeight="true" outlineLevel="0" collapsed="false">
      <c r="A3696" s="19" t="n">
        <v>46146</v>
      </c>
      <c r="B3696" s="1" t="s">
        <v>586</v>
      </c>
      <c r="C3696" s="1" t="s">
        <v>138</v>
      </c>
      <c r="D3696" s="1" t="n">
        <v>9</v>
      </c>
      <c r="E3696" s="1" t="s">
        <v>10</v>
      </c>
      <c r="F3696" s="1" t="s">
        <v>581</v>
      </c>
      <c r="G3696" s="1" t="s">
        <v>590</v>
      </c>
      <c r="H3696" s="20" t="n">
        <v>2550</v>
      </c>
      <c r="I3696" s="21" t="n">
        <v>14.05</v>
      </c>
      <c r="J3696" s="20" t="n">
        <f aca="false">H3696*I3696</f>
        <v>35827.5</v>
      </c>
      <c r="K3696" s="22" t="n">
        <v>1.44</v>
      </c>
      <c r="L3696" s="23" t="n">
        <f aca="false">H3696*K3696</f>
        <v>3672</v>
      </c>
      <c r="M3696" s="23" t="n">
        <v>2500</v>
      </c>
      <c r="N3696" s="24" t="n">
        <f aca="false">L3696-M3696</f>
        <v>1172</v>
      </c>
      <c r="O3696" s="25" t="n">
        <f aca="false">IF(L3696&gt;=M3696,1,0)</f>
        <v>1</v>
      </c>
      <c r="P3696" s="26" t="n">
        <v>0.7264</v>
      </c>
      <c r="Q3696" s="26" t="n">
        <v>0.048</v>
      </c>
      <c r="R3696" s="25" t="n">
        <v>67</v>
      </c>
      <c r="S3696" s="21" t="n">
        <v>13</v>
      </c>
    </row>
    <row r="3697" customFormat="false" ht="15" hidden="false" customHeight="true" outlineLevel="0" collapsed="false">
      <c r="A3697" s="19" t="n">
        <v>46146</v>
      </c>
      <c r="B3697" s="1" t="s">
        <v>586</v>
      </c>
      <c r="C3697" s="1" t="s">
        <v>138</v>
      </c>
      <c r="D3697" s="1" t="n">
        <v>10</v>
      </c>
      <c r="E3697" s="1" t="s">
        <v>16</v>
      </c>
      <c r="F3697" s="1" t="s">
        <v>502</v>
      </c>
      <c r="G3697" s="1" t="s">
        <v>508</v>
      </c>
      <c r="H3697" s="20" t="n">
        <v>1900</v>
      </c>
      <c r="I3697" s="21" t="n">
        <v>19.75</v>
      </c>
      <c r="J3697" s="20" t="n">
        <f aca="false">H3697*I3697</f>
        <v>37525</v>
      </c>
      <c r="K3697" s="22" t="n">
        <v>1.48</v>
      </c>
      <c r="L3697" s="23" t="n">
        <f aca="false">H3697*K3697</f>
        <v>2812</v>
      </c>
      <c r="M3697" s="23" t="n">
        <v>2500</v>
      </c>
      <c r="N3697" s="24" t="n">
        <f aca="false">L3697-M3697</f>
        <v>312</v>
      </c>
      <c r="O3697" s="25" t="n">
        <f aca="false">IF(L3697&gt;=M3697,1,0)</f>
        <v>1</v>
      </c>
      <c r="P3697" s="26" t="n">
        <v>0.7608</v>
      </c>
      <c r="Q3697" s="26" t="n">
        <v>0.1239</v>
      </c>
      <c r="R3697" s="25" t="n">
        <v>74</v>
      </c>
      <c r="S3697" s="21" t="n">
        <v>13</v>
      </c>
    </row>
    <row r="3698" customFormat="false" ht="15" hidden="false" customHeight="true" outlineLevel="0" collapsed="false">
      <c r="A3698" s="19" t="n">
        <v>46146</v>
      </c>
      <c r="B3698" s="1" t="s">
        <v>586</v>
      </c>
      <c r="C3698" s="1" t="s">
        <v>138</v>
      </c>
      <c r="D3698" s="1" t="n">
        <v>11</v>
      </c>
      <c r="E3698" s="1" t="s">
        <v>16</v>
      </c>
      <c r="F3698" s="1" t="s">
        <v>452</v>
      </c>
      <c r="G3698" s="1" t="s">
        <v>570</v>
      </c>
      <c r="H3698" s="20" t="n">
        <v>2100</v>
      </c>
      <c r="I3698" s="21" t="n">
        <v>18.8</v>
      </c>
      <c r="J3698" s="20" t="n">
        <f aca="false">H3698*I3698</f>
        <v>39480</v>
      </c>
      <c r="K3698" s="22" t="n">
        <v>2.35</v>
      </c>
      <c r="L3698" s="23" t="n">
        <f aca="false">H3698*K3698</f>
        <v>4935</v>
      </c>
      <c r="M3698" s="23" t="n">
        <v>2500</v>
      </c>
      <c r="N3698" s="24" t="n">
        <f aca="false">L3698-M3698</f>
        <v>2435</v>
      </c>
      <c r="O3698" s="25" t="n">
        <f aca="false">IF(L3698&gt;=M3698,1,0)</f>
        <v>1</v>
      </c>
      <c r="P3698" s="26" t="n">
        <v>0.7255</v>
      </c>
      <c r="Q3698" s="26" t="n">
        <v>0.1687</v>
      </c>
      <c r="R3698" s="25" t="n">
        <v>75</v>
      </c>
      <c r="S3698" s="21" t="n">
        <v>12</v>
      </c>
    </row>
    <row r="3699" customFormat="false" ht="15" hidden="false" customHeight="true" outlineLevel="0" collapsed="false">
      <c r="A3699" s="19" t="n">
        <v>46146</v>
      </c>
      <c r="B3699" s="1" t="s">
        <v>586</v>
      </c>
      <c r="C3699" s="1" t="s">
        <v>138</v>
      </c>
      <c r="D3699" s="1" t="n">
        <v>12</v>
      </c>
      <c r="E3699" s="1" t="s">
        <v>10</v>
      </c>
      <c r="F3699" s="1" t="s">
        <v>601</v>
      </c>
      <c r="G3699" s="1" t="s">
        <v>572</v>
      </c>
      <c r="H3699" s="20" t="n">
        <v>800</v>
      </c>
      <c r="I3699" s="21" t="n">
        <v>16.23</v>
      </c>
      <c r="J3699" s="20" t="n">
        <f aca="false">H3699*I3699</f>
        <v>12984</v>
      </c>
      <c r="K3699" s="22" t="n">
        <v>1.45</v>
      </c>
      <c r="L3699" s="23" t="n">
        <f aca="false">H3699*K3699</f>
        <v>1160</v>
      </c>
      <c r="M3699" s="23" t="n">
        <v>2500</v>
      </c>
      <c r="N3699" s="24" t="n">
        <f aca="false">L3699-M3699</f>
        <v>-1340</v>
      </c>
      <c r="O3699" s="25" t="n">
        <f aca="false">IF(L3699&gt;=M3699,1,0)</f>
        <v>0</v>
      </c>
      <c r="P3699" s="26" t="n">
        <v>0.8578</v>
      </c>
      <c r="Q3699" s="26" t="n">
        <v>0.1092</v>
      </c>
      <c r="R3699" s="25" t="n">
        <v>78</v>
      </c>
      <c r="S3699" s="21" t="n">
        <v>13</v>
      </c>
    </row>
    <row r="3700" customFormat="false" ht="15" hidden="false" customHeight="true" outlineLevel="0" collapsed="false">
      <c r="A3700" s="19" t="n">
        <v>46146</v>
      </c>
      <c r="B3700" s="1" t="s">
        <v>586</v>
      </c>
      <c r="C3700" s="1" t="s">
        <v>138</v>
      </c>
      <c r="D3700" s="1" t="n">
        <v>13</v>
      </c>
      <c r="E3700" s="1" t="s">
        <v>16</v>
      </c>
      <c r="F3700" s="1" t="s">
        <v>574</v>
      </c>
      <c r="G3700" s="1" t="s">
        <v>575</v>
      </c>
      <c r="H3700" s="20" t="n">
        <v>1150</v>
      </c>
      <c r="I3700" s="21" t="n">
        <v>25.7</v>
      </c>
      <c r="J3700" s="20" t="n">
        <f aca="false">H3700*I3700</f>
        <v>29555</v>
      </c>
      <c r="K3700" s="22" t="n">
        <v>1.85</v>
      </c>
      <c r="L3700" s="23" t="n">
        <f aca="false">H3700*K3700</f>
        <v>2127.5</v>
      </c>
      <c r="M3700" s="23" t="n">
        <v>2500</v>
      </c>
      <c r="N3700" s="24" t="n">
        <f aca="false">L3700-M3700</f>
        <v>-372.5</v>
      </c>
      <c r="O3700" s="25" t="n">
        <f aca="false">IF(L3700&gt;=M3700,1,0)</f>
        <v>0</v>
      </c>
      <c r="P3700" s="26" t="n">
        <v>0.5268</v>
      </c>
      <c r="Q3700" s="26" t="n">
        <v>0.1321</v>
      </c>
      <c r="R3700" s="25" t="n">
        <v>78</v>
      </c>
      <c r="S3700" s="21" t="n">
        <v>13</v>
      </c>
    </row>
    <row r="3701" customFormat="false" ht="15" hidden="false" customHeight="true" outlineLevel="0" collapsed="false">
      <c r="A3701" s="19" t="n">
        <v>46146</v>
      </c>
      <c r="B3701" s="1" t="s">
        <v>586</v>
      </c>
      <c r="C3701" s="1" t="s">
        <v>138</v>
      </c>
      <c r="D3701" s="1" t="n">
        <v>14</v>
      </c>
      <c r="E3701" s="1" t="s">
        <v>10</v>
      </c>
      <c r="F3701" s="1" t="s">
        <v>417</v>
      </c>
      <c r="G3701" s="1" t="s">
        <v>591</v>
      </c>
      <c r="H3701" s="20" t="n">
        <v>2020</v>
      </c>
      <c r="I3701" s="21" t="n">
        <v>16.54</v>
      </c>
      <c r="J3701" s="20" t="n">
        <f aca="false">H3701*I3701</f>
        <v>33410.8</v>
      </c>
      <c r="K3701" s="22" t="n">
        <v>1.44</v>
      </c>
      <c r="L3701" s="23" t="n">
        <f aca="false">H3701*K3701</f>
        <v>2908.8</v>
      </c>
      <c r="M3701" s="23" t="n">
        <v>2500</v>
      </c>
      <c r="N3701" s="24" t="n">
        <f aca="false">L3701-M3701</f>
        <v>408.8</v>
      </c>
      <c r="O3701" s="25" t="n">
        <f aca="false">IF(L3701&gt;=M3701,1,0)</f>
        <v>1</v>
      </c>
      <c r="P3701" s="26" t="n">
        <v>0.7103</v>
      </c>
      <c r="Q3701" s="26" t="n">
        <v>0.1294</v>
      </c>
      <c r="R3701" s="25" t="n">
        <v>63</v>
      </c>
      <c r="S3701" s="21" t="n">
        <v>13</v>
      </c>
    </row>
    <row r="3702" customFormat="false" ht="15" hidden="false" customHeight="true" outlineLevel="0" collapsed="false">
      <c r="A3702" s="19" t="n">
        <v>46146</v>
      </c>
      <c r="B3702" s="1" t="s">
        <v>586</v>
      </c>
      <c r="C3702" s="1" t="s">
        <v>138</v>
      </c>
      <c r="D3702" s="1" t="n">
        <v>15</v>
      </c>
      <c r="E3702" s="1" t="s">
        <v>16</v>
      </c>
      <c r="F3702" s="1" t="s">
        <v>597</v>
      </c>
      <c r="G3702" s="1" t="s">
        <v>602</v>
      </c>
      <c r="H3702" s="20" t="n">
        <v>890</v>
      </c>
      <c r="I3702" s="21" t="n">
        <v>24.36</v>
      </c>
      <c r="J3702" s="20" t="n">
        <f aca="false">H3702*I3702</f>
        <v>21680.4</v>
      </c>
      <c r="K3702" s="22" t="n">
        <v>2</v>
      </c>
      <c r="L3702" s="23" t="n">
        <f aca="false">H3702*K3702</f>
        <v>1780</v>
      </c>
      <c r="M3702" s="23" t="n">
        <v>2500</v>
      </c>
      <c r="N3702" s="24" t="n">
        <f aca="false">L3702-M3702</f>
        <v>-720</v>
      </c>
      <c r="O3702" s="25" t="n">
        <f aca="false">IF(L3702&gt;=M3702,1,0)</f>
        <v>0</v>
      </c>
      <c r="P3702" s="26" t="n">
        <v>0.4364</v>
      </c>
      <c r="Q3702" s="26" t="n">
        <v>0.1878</v>
      </c>
      <c r="R3702" s="25" t="n">
        <v>70</v>
      </c>
      <c r="S3702" s="21" t="n">
        <v>13</v>
      </c>
    </row>
    <row r="3703" customFormat="false" ht="15" hidden="false" customHeight="true" outlineLevel="0" collapsed="false">
      <c r="A3703" s="19" t="n">
        <v>46146</v>
      </c>
      <c r="B3703" s="1" t="s">
        <v>586</v>
      </c>
      <c r="C3703" s="1" t="s">
        <v>138</v>
      </c>
      <c r="D3703" s="1" t="n">
        <v>16</v>
      </c>
      <c r="E3703" s="1" t="s">
        <v>10</v>
      </c>
      <c r="F3703" s="1" t="s">
        <v>592</v>
      </c>
      <c r="G3703" s="1" t="s">
        <v>572</v>
      </c>
      <c r="H3703" s="20" t="n">
        <v>3000</v>
      </c>
      <c r="I3703" s="21" t="n">
        <v>16.23</v>
      </c>
      <c r="J3703" s="20" t="n">
        <f aca="false">H3703*I3703</f>
        <v>48690</v>
      </c>
      <c r="K3703" s="22" t="n">
        <v>1.45</v>
      </c>
      <c r="L3703" s="23" t="n">
        <f aca="false">H3703*K3703</f>
        <v>4350</v>
      </c>
      <c r="M3703" s="23" t="n">
        <v>2500</v>
      </c>
      <c r="N3703" s="24" t="n">
        <f aca="false">L3703-M3703</f>
        <v>1850</v>
      </c>
      <c r="O3703" s="25" t="n">
        <f aca="false">IF(L3703&gt;=M3703,1,0)</f>
        <v>1</v>
      </c>
      <c r="P3703" s="26" t="n">
        <v>0.8754</v>
      </c>
      <c r="Q3703" s="26" t="n">
        <v>0.1036</v>
      </c>
      <c r="R3703" s="25" t="n">
        <v>76</v>
      </c>
      <c r="S3703" s="21" t="n">
        <v>13</v>
      </c>
    </row>
    <row r="3704" customFormat="false" ht="15" hidden="false" customHeight="true" outlineLevel="0" collapsed="false">
      <c r="A3704" s="19" t="n">
        <v>46146</v>
      </c>
      <c r="B3704" s="1" t="s">
        <v>586</v>
      </c>
      <c r="C3704" s="1" t="s">
        <v>164</v>
      </c>
      <c r="D3704" s="1" t="n">
        <v>17</v>
      </c>
      <c r="E3704" s="1" t="s">
        <v>10</v>
      </c>
      <c r="F3704" s="1" t="s">
        <v>569</v>
      </c>
      <c r="G3704" s="1" t="s">
        <v>570</v>
      </c>
      <c r="H3704" s="20" t="n">
        <v>2000</v>
      </c>
      <c r="I3704" s="21" t="n">
        <v>18.8</v>
      </c>
      <c r="J3704" s="20" t="n">
        <f aca="false">H3704*I3704</f>
        <v>37600</v>
      </c>
      <c r="K3704" s="22" t="n">
        <v>2.35</v>
      </c>
      <c r="L3704" s="23" t="n">
        <f aca="false">H3704*K3704</f>
        <v>4700</v>
      </c>
      <c r="M3704" s="23" t="n">
        <v>2500</v>
      </c>
      <c r="N3704" s="24" t="n">
        <f aca="false">L3704-M3704</f>
        <v>2200</v>
      </c>
      <c r="O3704" s="25" t="n">
        <f aca="false">IF(L3704&gt;=M3704,1,0)</f>
        <v>1</v>
      </c>
      <c r="P3704" s="26" t="n">
        <v>0.8003</v>
      </c>
      <c r="Q3704" s="26" t="n">
        <v>0.1138</v>
      </c>
      <c r="R3704" s="25" t="n">
        <v>71</v>
      </c>
      <c r="S3704" s="21" t="n">
        <v>11</v>
      </c>
    </row>
    <row r="3705" customFormat="false" ht="15" hidden="false" customHeight="true" outlineLevel="0" collapsed="false">
      <c r="A3705" s="19" t="n">
        <v>46146</v>
      </c>
      <c r="B3705" s="1" t="s">
        <v>586</v>
      </c>
      <c r="C3705" s="1" t="s">
        <v>164</v>
      </c>
      <c r="D3705" s="1" t="n">
        <v>18</v>
      </c>
      <c r="E3705" s="1" t="s">
        <v>522</v>
      </c>
      <c r="F3705" s="1" t="s">
        <v>523</v>
      </c>
      <c r="G3705" s="1" t="s">
        <v>527</v>
      </c>
      <c r="H3705" s="20" t="n">
        <v>3500</v>
      </c>
      <c r="I3705" s="21" t="n">
        <v>13.28</v>
      </c>
      <c r="J3705" s="20" t="n">
        <f aca="false">H3705*I3705</f>
        <v>46480</v>
      </c>
      <c r="K3705" s="22" t="n">
        <v>0.95</v>
      </c>
      <c r="L3705" s="23" t="n">
        <f aca="false">H3705*K3705</f>
        <v>3325</v>
      </c>
      <c r="M3705" s="23" t="n">
        <v>2500</v>
      </c>
      <c r="N3705" s="24" t="n">
        <f aca="false">L3705-M3705</f>
        <v>825</v>
      </c>
      <c r="O3705" s="25" t="n">
        <f aca="false">IF(L3705&gt;=M3705,1,0)</f>
        <v>1</v>
      </c>
      <c r="P3705" s="26" t="n">
        <v>0.7485</v>
      </c>
      <c r="Q3705" s="26" t="n">
        <v>0.0967</v>
      </c>
      <c r="R3705" s="25" t="n">
        <v>82</v>
      </c>
      <c r="S3705" s="21" t="n">
        <v>13</v>
      </c>
    </row>
    <row r="3706" customFormat="false" ht="15" hidden="false" customHeight="true" outlineLevel="0" collapsed="false">
      <c r="A3706" s="19" t="n">
        <v>46146</v>
      </c>
      <c r="B3706" s="1" t="s">
        <v>586</v>
      </c>
      <c r="C3706" s="1" t="s">
        <v>164</v>
      </c>
      <c r="D3706" s="1" t="n">
        <v>19</v>
      </c>
      <c r="E3706" s="1" t="s">
        <v>16</v>
      </c>
      <c r="F3706" s="1" t="s">
        <v>574</v>
      </c>
      <c r="G3706" s="1" t="s">
        <v>575</v>
      </c>
      <c r="H3706" s="20" t="n">
        <v>1400</v>
      </c>
      <c r="I3706" s="21" t="n">
        <v>25.7</v>
      </c>
      <c r="J3706" s="20" t="n">
        <f aca="false">H3706*I3706</f>
        <v>35980</v>
      </c>
      <c r="K3706" s="22" t="n">
        <v>1.85</v>
      </c>
      <c r="L3706" s="23" t="n">
        <f aca="false">H3706*K3706</f>
        <v>2590</v>
      </c>
      <c r="M3706" s="23" t="n">
        <v>2500</v>
      </c>
      <c r="N3706" s="24" t="n">
        <f aca="false">L3706-M3706</f>
        <v>90</v>
      </c>
      <c r="O3706" s="25" t="n">
        <f aca="false">IF(L3706&gt;=M3706,1,0)</f>
        <v>1</v>
      </c>
      <c r="P3706" s="26" t="n">
        <v>0.6015</v>
      </c>
      <c r="Q3706" s="26" t="n">
        <v>0.1009</v>
      </c>
      <c r="R3706" s="25" t="n">
        <v>80</v>
      </c>
      <c r="S3706" s="21" t="n">
        <v>13</v>
      </c>
    </row>
    <row r="3707" customFormat="false" ht="15" hidden="false" customHeight="true" outlineLevel="0" collapsed="false">
      <c r="A3707" s="19" t="n">
        <v>46146</v>
      </c>
      <c r="B3707" s="1" t="s">
        <v>586</v>
      </c>
      <c r="C3707" s="1" t="s">
        <v>164</v>
      </c>
      <c r="D3707" s="1" t="n">
        <v>20</v>
      </c>
      <c r="E3707" s="1" t="s">
        <v>461</v>
      </c>
      <c r="F3707" s="1" t="s">
        <v>562</v>
      </c>
      <c r="G3707" s="1" t="s">
        <v>563</v>
      </c>
      <c r="H3707" s="20" t="n">
        <v>2100</v>
      </c>
      <c r="I3707" s="21" t="n">
        <v>19.6</v>
      </c>
      <c r="J3707" s="20" t="n">
        <f aca="false">H3707*I3707</f>
        <v>41160</v>
      </c>
      <c r="K3707" s="22" t="n">
        <v>1.5</v>
      </c>
      <c r="L3707" s="23" t="n">
        <f aca="false">H3707*K3707</f>
        <v>3150</v>
      </c>
      <c r="M3707" s="23" t="n">
        <v>2500</v>
      </c>
      <c r="N3707" s="24" t="n">
        <f aca="false">L3707-M3707</f>
        <v>650</v>
      </c>
      <c r="O3707" s="25" t="n">
        <f aca="false">IF(L3707&gt;=M3707,1,0)</f>
        <v>1</v>
      </c>
      <c r="P3707" s="26" t="n">
        <v>0.7036</v>
      </c>
      <c r="Q3707" s="26" t="n">
        <v>0.0788</v>
      </c>
      <c r="R3707" s="25" t="n">
        <v>78</v>
      </c>
      <c r="S3707" s="21" t="n">
        <v>13</v>
      </c>
    </row>
    <row r="3708" customFormat="false" ht="15" hidden="false" customHeight="true" outlineLevel="0" collapsed="false">
      <c r="A3708" s="19" t="n">
        <v>46146</v>
      </c>
      <c r="B3708" s="1" t="s">
        <v>586</v>
      </c>
      <c r="C3708" s="1" t="s">
        <v>164</v>
      </c>
      <c r="D3708" s="1" t="n">
        <v>21</v>
      </c>
      <c r="E3708" s="1" t="s">
        <v>10</v>
      </c>
      <c r="F3708" s="1" t="s">
        <v>565</v>
      </c>
      <c r="G3708" s="1" t="s">
        <v>573</v>
      </c>
      <c r="H3708" s="20" t="n">
        <v>1650</v>
      </c>
      <c r="I3708" s="21" t="n">
        <v>26.74</v>
      </c>
      <c r="J3708" s="20" t="n">
        <f aca="false">H3708*I3708</f>
        <v>44121</v>
      </c>
      <c r="K3708" s="22" t="n">
        <v>2.25</v>
      </c>
      <c r="L3708" s="23" t="n">
        <f aca="false">H3708*K3708</f>
        <v>3712.5</v>
      </c>
      <c r="M3708" s="23" t="n">
        <v>2500</v>
      </c>
      <c r="N3708" s="24" t="n">
        <f aca="false">L3708-M3708</f>
        <v>1212.5</v>
      </c>
      <c r="O3708" s="25" t="n">
        <f aca="false">IF(L3708&gt;=M3708,1,0)</f>
        <v>1</v>
      </c>
      <c r="P3708" s="26" t="n">
        <v>0.8125</v>
      </c>
      <c r="Q3708" s="26" t="n">
        <v>0.1198</v>
      </c>
      <c r="R3708" s="25" t="n">
        <v>74</v>
      </c>
      <c r="S3708" s="21" t="n">
        <v>13</v>
      </c>
    </row>
    <row r="3709" customFormat="false" ht="15" hidden="false" customHeight="true" outlineLevel="0" collapsed="false">
      <c r="A3709" s="19" t="n">
        <v>46146</v>
      </c>
      <c r="B3709" s="1" t="s">
        <v>586</v>
      </c>
      <c r="C3709" s="1" t="s">
        <v>164</v>
      </c>
      <c r="D3709" s="1" t="n">
        <v>22</v>
      </c>
      <c r="E3709" s="1" t="s">
        <v>181</v>
      </c>
      <c r="F3709" s="1" t="s">
        <v>556</v>
      </c>
      <c r="G3709" s="1" t="s">
        <v>564</v>
      </c>
      <c r="H3709" s="20" t="n">
        <v>2200</v>
      </c>
      <c r="I3709" s="21" t="n">
        <v>20.54</v>
      </c>
      <c r="J3709" s="20" t="n">
        <f aca="false">H3709*I3709</f>
        <v>45188</v>
      </c>
      <c r="K3709" s="22" t="n">
        <v>1.46</v>
      </c>
      <c r="L3709" s="23" t="n">
        <f aca="false">H3709*K3709</f>
        <v>3212</v>
      </c>
      <c r="M3709" s="23" t="n">
        <v>2500</v>
      </c>
      <c r="N3709" s="24" t="n">
        <f aca="false">L3709-M3709</f>
        <v>712</v>
      </c>
      <c r="O3709" s="25" t="n">
        <f aca="false">IF(L3709&gt;=M3709,1,0)</f>
        <v>1</v>
      </c>
      <c r="P3709" s="26" t="n">
        <v>0.7724</v>
      </c>
      <c r="Q3709" s="26" t="n">
        <v>0.0682</v>
      </c>
      <c r="R3709" s="25" t="n">
        <v>79</v>
      </c>
      <c r="S3709" s="21" t="n">
        <v>13</v>
      </c>
    </row>
    <row r="3710" customFormat="false" ht="15" hidden="false" customHeight="true" outlineLevel="0" collapsed="false">
      <c r="A3710" s="19" t="n">
        <v>46146</v>
      </c>
      <c r="B3710" s="1" t="s">
        <v>586</v>
      </c>
      <c r="C3710" s="1" t="s">
        <v>164</v>
      </c>
      <c r="D3710" s="1" t="n">
        <v>23</v>
      </c>
      <c r="E3710" s="1" t="s">
        <v>22</v>
      </c>
      <c r="F3710" s="1" t="s">
        <v>174</v>
      </c>
      <c r="G3710" s="1" t="s">
        <v>395</v>
      </c>
      <c r="H3710" s="20" t="n">
        <v>2000</v>
      </c>
      <c r="I3710" s="21" t="n">
        <v>23.27</v>
      </c>
      <c r="J3710" s="20" t="n">
        <f aca="false">H3710*I3710</f>
        <v>46540</v>
      </c>
      <c r="K3710" s="22" t="n">
        <v>1.4</v>
      </c>
      <c r="L3710" s="23" t="n">
        <f aca="false">H3710*K3710</f>
        <v>2800</v>
      </c>
      <c r="M3710" s="23" t="n">
        <v>2500</v>
      </c>
      <c r="N3710" s="24" t="n">
        <f aca="false">L3710-M3710</f>
        <v>300</v>
      </c>
      <c r="O3710" s="25" t="n">
        <f aca="false">IF(L3710&gt;=M3710,1,0)</f>
        <v>1</v>
      </c>
      <c r="P3710" s="26" t="n">
        <v>0.803</v>
      </c>
      <c r="Q3710" s="26" t="n">
        <v>0.0634</v>
      </c>
      <c r="R3710" s="25" t="n">
        <v>78</v>
      </c>
      <c r="S3710" s="21" t="n">
        <v>13</v>
      </c>
    </row>
    <row r="3711" customFormat="false" ht="15" hidden="false" customHeight="true" outlineLevel="0" collapsed="false">
      <c r="A3711" s="19" t="n">
        <v>46146</v>
      </c>
      <c r="B3711" s="1" t="s">
        <v>586</v>
      </c>
      <c r="C3711" s="1" t="s">
        <v>164</v>
      </c>
      <c r="D3711" s="1" t="n">
        <v>24</v>
      </c>
      <c r="E3711" s="1" t="s">
        <v>16</v>
      </c>
      <c r="F3711" s="1" t="s">
        <v>574</v>
      </c>
      <c r="G3711" s="1" t="s">
        <v>575</v>
      </c>
      <c r="H3711" s="20" t="n">
        <v>1400</v>
      </c>
      <c r="I3711" s="21" t="n">
        <v>25.7</v>
      </c>
      <c r="J3711" s="20" t="n">
        <f aca="false">H3711*I3711</f>
        <v>35980</v>
      </c>
      <c r="K3711" s="22" t="n">
        <v>1.85</v>
      </c>
      <c r="L3711" s="23" t="n">
        <f aca="false">H3711*K3711</f>
        <v>2590</v>
      </c>
      <c r="M3711" s="23" t="n">
        <v>2500</v>
      </c>
      <c r="N3711" s="24" t="n">
        <f aca="false">L3711-M3711</f>
        <v>90</v>
      </c>
      <c r="O3711" s="25" t="n">
        <f aca="false">IF(L3711&gt;=M3711,1,0)</f>
        <v>1</v>
      </c>
      <c r="P3711" s="26" t="n">
        <v>0.5931</v>
      </c>
      <c r="Q3711" s="26" t="n">
        <v>0.0943</v>
      </c>
      <c r="R3711" s="25" t="n">
        <v>80</v>
      </c>
      <c r="S3711" s="21" t="n">
        <v>13</v>
      </c>
    </row>
    <row r="3712" customFormat="false" ht="15" hidden="false" customHeight="true" outlineLevel="0" collapsed="false">
      <c r="A3712" s="19" t="n">
        <v>46146</v>
      </c>
      <c r="B3712" s="1" t="s">
        <v>586</v>
      </c>
      <c r="C3712" s="1" t="s">
        <v>164</v>
      </c>
      <c r="D3712" s="1" t="n">
        <v>25</v>
      </c>
      <c r="E3712" s="1" t="s">
        <v>16</v>
      </c>
      <c r="F3712" s="1" t="s">
        <v>598</v>
      </c>
      <c r="G3712" s="1" t="s">
        <v>603</v>
      </c>
      <c r="H3712" s="20" t="n">
        <v>750</v>
      </c>
      <c r="I3712" s="21" t="n">
        <v>32.61</v>
      </c>
      <c r="J3712" s="20" t="n">
        <f aca="false">H3712*I3712</f>
        <v>24457.5</v>
      </c>
      <c r="K3712" s="22" t="n">
        <v>3.25</v>
      </c>
      <c r="L3712" s="23" t="n">
        <f aca="false">H3712*K3712</f>
        <v>2437.5</v>
      </c>
      <c r="M3712" s="23" t="n">
        <v>2500</v>
      </c>
      <c r="N3712" s="24" t="n">
        <f aca="false">L3712-M3712</f>
        <v>-62.5</v>
      </c>
      <c r="O3712" s="25" t="n">
        <f aca="false">IF(L3712&gt;=M3712,1,0)</f>
        <v>0</v>
      </c>
      <c r="P3712" s="26" t="n">
        <v>0.4143</v>
      </c>
      <c r="Q3712" s="26" t="n">
        <v>0.1071</v>
      </c>
      <c r="R3712" s="25" t="n">
        <v>82</v>
      </c>
      <c r="S3712" s="21" t="n">
        <v>13</v>
      </c>
    </row>
    <row r="3713" customFormat="false" ht="15" hidden="false" customHeight="true" outlineLevel="0" collapsed="false">
      <c r="A3713" s="19" t="n">
        <v>46146</v>
      </c>
      <c r="B3713" s="1" t="s">
        <v>586</v>
      </c>
      <c r="C3713" s="1" t="s">
        <v>164</v>
      </c>
      <c r="D3713" s="1" t="n">
        <v>26</v>
      </c>
      <c r="E3713" s="1" t="s">
        <v>10</v>
      </c>
      <c r="F3713" s="1" t="s">
        <v>565</v>
      </c>
      <c r="G3713" s="1" t="s">
        <v>573</v>
      </c>
      <c r="H3713" s="20" t="n">
        <v>1700</v>
      </c>
      <c r="I3713" s="21" t="n">
        <v>26.74</v>
      </c>
      <c r="J3713" s="20" t="n">
        <f aca="false">H3713*I3713</f>
        <v>45458</v>
      </c>
      <c r="K3713" s="22" t="n">
        <v>2.25</v>
      </c>
      <c r="L3713" s="23" t="n">
        <f aca="false">H3713*K3713</f>
        <v>3825</v>
      </c>
      <c r="M3713" s="23" t="n">
        <v>2500</v>
      </c>
      <c r="N3713" s="24" t="n">
        <f aca="false">L3713-M3713</f>
        <v>1325</v>
      </c>
      <c r="O3713" s="25" t="n">
        <f aca="false">IF(L3713&gt;=M3713,1,0)</f>
        <v>1</v>
      </c>
      <c r="P3713" s="26" t="n">
        <v>0.8</v>
      </c>
      <c r="Q3713" s="26" t="n">
        <v>0.0958</v>
      </c>
      <c r="R3713" s="25" t="n">
        <v>79</v>
      </c>
      <c r="S3713" s="21" t="n">
        <v>12</v>
      </c>
    </row>
    <row r="3714" customFormat="false" ht="15" hidden="false" customHeight="true" outlineLevel="0" collapsed="false">
      <c r="A3714" s="19" t="n">
        <v>46146</v>
      </c>
      <c r="B3714" s="1" t="s">
        <v>586</v>
      </c>
      <c r="C3714" s="1" t="s">
        <v>164</v>
      </c>
      <c r="D3714" s="1" t="n">
        <v>27</v>
      </c>
      <c r="E3714" s="1" t="s">
        <v>176</v>
      </c>
      <c r="F3714" s="1" t="s">
        <v>604</v>
      </c>
      <c r="G3714" s="1" t="s">
        <v>599</v>
      </c>
      <c r="H3714" s="20" t="n">
        <v>1900</v>
      </c>
      <c r="I3714" s="21" t="n">
        <v>20.5</v>
      </c>
      <c r="J3714" s="20" t="n">
        <f aca="false">H3714*I3714</f>
        <v>38950</v>
      </c>
      <c r="K3714" s="22" t="n">
        <v>1.42</v>
      </c>
      <c r="L3714" s="23" t="n">
        <f aca="false">H3714*K3714</f>
        <v>2698</v>
      </c>
      <c r="M3714" s="23" t="n">
        <v>2500</v>
      </c>
      <c r="N3714" s="24" t="n">
        <f aca="false">L3714-M3714</f>
        <v>198</v>
      </c>
      <c r="O3714" s="25" t="n">
        <f aca="false">IF(L3714&gt;=M3714,1,0)</f>
        <v>1</v>
      </c>
      <c r="P3714" s="26" t="n">
        <v>0.7985</v>
      </c>
      <c r="Q3714" s="26" t="n">
        <v>0.155</v>
      </c>
      <c r="R3714" s="25" t="n">
        <v>68</v>
      </c>
      <c r="S3714" s="21" t="n">
        <v>12</v>
      </c>
    </row>
    <row r="3715" customFormat="false" ht="15" hidden="false" customHeight="true" outlineLevel="0" collapsed="false">
      <c r="A3715" s="19" t="n">
        <v>46146</v>
      </c>
      <c r="B3715" s="1" t="s">
        <v>586</v>
      </c>
      <c r="C3715" s="1" t="s">
        <v>164</v>
      </c>
      <c r="D3715" s="1" t="n">
        <v>28</v>
      </c>
      <c r="E3715" s="1" t="s">
        <v>219</v>
      </c>
      <c r="F3715" s="1" t="s">
        <v>594</v>
      </c>
      <c r="G3715" s="1" t="s">
        <v>600</v>
      </c>
      <c r="H3715" s="20" t="n">
        <v>700</v>
      </c>
      <c r="I3715" s="21" t="n">
        <v>35.14</v>
      </c>
      <c r="J3715" s="20" t="n">
        <f aca="false">H3715*I3715</f>
        <v>24598</v>
      </c>
      <c r="K3715" s="22" t="n">
        <v>3.5</v>
      </c>
      <c r="L3715" s="23" t="n">
        <f aca="false">H3715*K3715</f>
        <v>2450</v>
      </c>
      <c r="M3715" s="23" t="n">
        <v>2500</v>
      </c>
      <c r="N3715" s="24" t="n">
        <f aca="false">L3715-M3715</f>
        <v>-50</v>
      </c>
      <c r="O3715" s="25" t="n">
        <f aca="false">IF(L3715&gt;=M3715,1,0)</f>
        <v>0</v>
      </c>
      <c r="P3715" s="26" t="n">
        <v>0.4669</v>
      </c>
      <c r="Q3715" s="26" t="n">
        <v>0.1916</v>
      </c>
      <c r="R3715" s="25" t="n">
        <v>75</v>
      </c>
      <c r="S3715" s="21" t="n">
        <v>13</v>
      </c>
    </row>
    <row r="3716" customFormat="false" ht="15" hidden="false" customHeight="true" outlineLevel="0" collapsed="false">
      <c r="A3716" s="19" t="n">
        <v>46146</v>
      </c>
      <c r="B3716" s="1" t="s">
        <v>586</v>
      </c>
      <c r="C3716" s="1" t="s">
        <v>164</v>
      </c>
      <c r="D3716" s="1" t="n">
        <v>29</v>
      </c>
      <c r="E3716" s="1" t="s">
        <v>176</v>
      </c>
      <c r="F3716" s="1" t="s">
        <v>544</v>
      </c>
      <c r="G3716" s="1" t="s">
        <v>529</v>
      </c>
      <c r="H3716" s="20" t="n">
        <v>2000</v>
      </c>
      <c r="I3716" s="21" t="n">
        <v>20.05</v>
      </c>
      <c r="J3716" s="20" t="n">
        <f aca="false">H3716*I3716</f>
        <v>40100</v>
      </c>
      <c r="K3716" s="22" t="n">
        <v>1.5</v>
      </c>
      <c r="L3716" s="23" t="n">
        <f aca="false">H3716*K3716</f>
        <v>3000</v>
      </c>
      <c r="M3716" s="23" t="n">
        <v>2500</v>
      </c>
      <c r="N3716" s="24" t="n">
        <f aca="false">L3716-M3716</f>
        <v>500</v>
      </c>
      <c r="O3716" s="25" t="n">
        <f aca="false">IF(L3716&gt;=M3716,1,0)</f>
        <v>1</v>
      </c>
      <c r="P3716" s="26" t="n">
        <v>0.7966</v>
      </c>
      <c r="Q3716" s="26" t="n">
        <v>0.0885</v>
      </c>
      <c r="R3716" s="25" t="n">
        <v>72</v>
      </c>
      <c r="S3716" s="21" t="n">
        <v>12</v>
      </c>
    </row>
    <row r="3717" customFormat="false" ht="15" hidden="false" customHeight="true" outlineLevel="0" collapsed="false">
      <c r="A3717" s="19" t="n">
        <v>46146</v>
      </c>
      <c r="B3717" s="1" t="s">
        <v>586</v>
      </c>
      <c r="C3717" s="1" t="s">
        <v>164</v>
      </c>
      <c r="D3717" s="1" t="n">
        <v>30</v>
      </c>
      <c r="E3717" s="1" t="s">
        <v>522</v>
      </c>
      <c r="F3717" s="1" t="s">
        <v>566</v>
      </c>
      <c r="G3717" s="1" t="s">
        <v>504</v>
      </c>
      <c r="H3717" s="20" t="n">
        <v>2950</v>
      </c>
      <c r="I3717" s="21" t="n">
        <v>13.09</v>
      </c>
      <c r="J3717" s="20" t="n">
        <f aca="false">H3717*I3717</f>
        <v>38615.5</v>
      </c>
      <c r="K3717" s="22" t="n">
        <v>1</v>
      </c>
      <c r="L3717" s="23" t="n">
        <f aca="false">H3717*K3717</f>
        <v>2950</v>
      </c>
      <c r="M3717" s="23" t="n">
        <v>2500</v>
      </c>
      <c r="N3717" s="24" t="n">
        <f aca="false">L3717-M3717</f>
        <v>450</v>
      </c>
      <c r="O3717" s="25" t="n">
        <f aca="false">IF(L3717&gt;=M3717,1,0)</f>
        <v>1</v>
      </c>
      <c r="P3717" s="26" t="n">
        <v>0.7492</v>
      </c>
      <c r="Q3717" s="26" t="n">
        <v>0.0956</v>
      </c>
      <c r="R3717" s="25" t="n">
        <v>70</v>
      </c>
      <c r="S3717" s="21" t="n">
        <v>13</v>
      </c>
    </row>
    <row r="3718" customFormat="false" ht="15" hidden="false" customHeight="true" outlineLevel="0" collapsed="false">
      <c r="A3718" s="19" t="n">
        <v>46146</v>
      </c>
      <c r="B3718" s="1" t="s">
        <v>586</v>
      </c>
      <c r="C3718" s="1" t="s">
        <v>164</v>
      </c>
      <c r="D3718" s="1" t="n">
        <v>31</v>
      </c>
      <c r="E3718" s="1" t="s">
        <v>576</v>
      </c>
      <c r="F3718" s="1" t="s">
        <v>577</v>
      </c>
      <c r="G3718" s="1" t="s">
        <v>578</v>
      </c>
      <c r="H3718" s="20" t="n">
        <v>1400</v>
      </c>
      <c r="I3718" s="21" t="n">
        <v>25.82</v>
      </c>
      <c r="J3718" s="20" t="n">
        <f aca="false">H3718*I3718</f>
        <v>36148</v>
      </c>
      <c r="K3718" s="22" t="n">
        <v>1.45</v>
      </c>
      <c r="L3718" s="23" t="n">
        <f aca="false">H3718*K3718</f>
        <v>2030</v>
      </c>
      <c r="M3718" s="23" t="n">
        <v>2500</v>
      </c>
      <c r="N3718" s="24" t="n">
        <f aca="false">L3718-M3718</f>
        <v>-470</v>
      </c>
      <c r="O3718" s="25" t="n">
        <f aca="false">IF(L3718&gt;=M3718,1,0)</f>
        <v>0</v>
      </c>
      <c r="P3718" s="26" t="n">
        <v>0.6527</v>
      </c>
      <c r="Q3718" s="26" t="n">
        <v>0.2233</v>
      </c>
      <c r="R3718" s="25" t="n">
        <v>77</v>
      </c>
      <c r="S3718" s="21" t="n">
        <v>13</v>
      </c>
    </row>
    <row r="3719" customFormat="false" ht="15" hidden="false" customHeight="true" outlineLevel="0" collapsed="false">
      <c r="A3719" s="19" t="n">
        <v>46146</v>
      </c>
      <c r="B3719" s="1" t="s">
        <v>586</v>
      </c>
      <c r="C3719" s="1" t="s">
        <v>164</v>
      </c>
      <c r="D3719" s="1" t="n">
        <v>32</v>
      </c>
      <c r="E3719" s="1" t="s">
        <v>10</v>
      </c>
      <c r="F3719" s="1" t="s">
        <v>568</v>
      </c>
      <c r="G3719" s="1" t="s">
        <v>579</v>
      </c>
      <c r="H3719" s="20" t="n">
        <v>1270</v>
      </c>
      <c r="I3719" s="21" t="n">
        <v>27.91</v>
      </c>
      <c r="J3719" s="20" t="n">
        <f aca="false">H3719*I3719</f>
        <v>35445.7</v>
      </c>
      <c r="K3719" s="22" t="n">
        <v>2.35</v>
      </c>
      <c r="L3719" s="23" t="n">
        <f aca="false">H3719*K3719</f>
        <v>2984.5</v>
      </c>
      <c r="M3719" s="23" t="n">
        <v>2500</v>
      </c>
      <c r="N3719" s="24" t="n">
        <f aca="false">L3719-M3719</f>
        <v>484.5</v>
      </c>
      <c r="O3719" s="25" t="n">
        <f aca="false">IF(L3719&gt;=M3719,1,0)</f>
        <v>1</v>
      </c>
      <c r="P3719" s="26" t="n">
        <v>0.6542</v>
      </c>
      <c r="Q3719" s="26" t="n">
        <v>0.1518</v>
      </c>
      <c r="R3719" s="25" t="n">
        <v>75</v>
      </c>
      <c r="S3719" s="21" t="n">
        <v>13</v>
      </c>
    </row>
    <row r="3720" customFormat="false" ht="15" hidden="false" customHeight="true" outlineLevel="0" collapsed="false">
      <c r="A3720" s="19" t="n">
        <v>46146</v>
      </c>
      <c r="B3720" s="1" t="s">
        <v>586</v>
      </c>
      <c r="C3720" s="1" t="s">
        <v>190</v>
      </c>
      <c r="D3720" s="1" t="n">
        <v>33</v>
      </c>
      <c r="E3720" s="1" t="s">
        <v>16</v>
      </c>
      <c r="F3720" s="1" t="s">
        <v>302</v>
      </c>
      <c r="G3720" s="1" t="s">
        <v>260</v>
      </c>
      <c r="H3720" s="20" t="n">
        <v>2100</v>
      </c>
      <c r="I3720" s="21" t="n">
        <v>16.26</v>
      </c>
      <c r="J3720" s="20" t="n">
        <f aca="false">H3720*I3720</f>
        <v>34146</v>
      </c>
      <c r="K3720" s="22" t="n">
        <v>1.45</v>
      </c>
      <c r="L3720" s="23" t="n">
        <f aca="false">H3720*K3720</f>
        <v>3045</v>
      </c>
      <c r="M3720" s="23" t="n">
        <v>2500</v>
      </c>
      <c r="N3720" s="24" t="n">
        <f aca="false">L3720-M3720</f>
        <v>545</v>
      </c>
      <c r="O3720" s="25" t="n">
        <f aca="false">IF(L3720&gt;=M3720,1,0)</f>
        <v>1</v>
      </c>
      <c r="P3720" s="26" t="n">
        <v>0.7071761416589</v>
      </c>
      <c r="Q3720" s="26" t="n">
        <v>0.0985994397759104</v>
      </c>
      <c r="R3720" s="25" t="n">
        <v>67</v>
      </c>
      <c r="S3720" s="21" t="n">
        <v>11.75</v>
      </c>
    </row>
    <row r="3721" customFormat="false" ht="15" hidden="false" customHeight="true" outlineLevel="0" collapsed="false">
      <c r="A3721" s="19" t="n">
        <v>46146</v>
      </c>
      <c r="B3721" s="1" t="s">
        <v>586</v>
      </c>
      <c r="C3721" s="1" t="s">
        <v>190</v>
      </c>
      <c r="D3721" s="1" t="n">
        <v>34</v>
      </c>
      <c r="E3721" s="1" t="s">
        <v>16</v>
      </c>
      <c r="F3721" s="1" t="s">
        <v>300</v>
      </c>
      <c r="G3721" s="1" t="s">
        <v>260</v>
      </c>
      <c r="H3721" s="20" t="n">
        <v>2800</v>
      </c>
      <c r="I3721" s="21" t="n">
        <v>16.95</v>
      </c>
      <c r="J3721" s="20" t="n">
        <f aca="false">H3721*I3721</f>
        <v>47460</v>
      </c>
      <c r="K3721" s="22" t="n">
        <v>1.4</v>
      </c>
      <c r="L3721" s="23" t="n">
        <f aca="false">H3721*K3721</f>
        <v>3920</v>
      </c>
      <c r="M3721" s="23" t="n">
        <v>2500</v>
      </c>
      <c r="N3721" s="24" t="n">
        <f aca="false">L3721-M3721</f>
        <v>1420</v>
      </c>
      <c r="O3721" s="25" t="n">
        <f aca="false">IF(L3721&gt;=M3721,1,0)</f>
        <v>1</v>
      </c>
      <c r="P3721" s="26" t="n">
        <v>0.837741511911461</v>
      </c>
      <c r="Q3721" s="26" t="n">
        <v>0.086697247706422</v>
      </c>
      <c r="R3721" s="25" t="n">
        <v>78</v>
      </c>
      <c r="S3721" s="21" t="n">
        <v>12.75</v>
      </c>
    </row>
    <row r="3722" customFormat="false" ht="15" hidden="false" customHeight="true" outlineLevel="0" collapsed="false">
      <c r="A3722" s="19" t="n">
        <v>46146</v>
      </c>
      <c r="B3722" s="1" t="s">
        <v>586</v>
      </c>
      <c r="C3722" s="1" t="s">
        <v>190</v>
      </c>
      <c r="D3722" s="1" t="n">
        <v>35</v>
      </c>
      <c r="E3722" s="1" t="s">
        <v>16</v>
      </c>
      <c r="F3722" s="1" t="s">
        <v>300</v>
      </c>
      <c r="G3722" s="1" t="s">
        <v>260</v>
      </c>
      <c r="H3722" s="20" t="n">
        <v>2858</v>
      </c>
      <c r="I3722" s="21" t="n">
        <v>16.95</v>
      </c>
      <c r="J3722" s="20" t="n">
        <f aca="false">H3722*I3722</f>
        <v>48443.1</v>
      </c>
      <c r="K3722" s="22" t="n">
        <v>1.4</v>
      </c>
      <c r="L3722" s="23" t="n">
        <f aca="false">H3722*K3722</f>
        <v>4001.2</v>
      </c>
      <c r="M3722" s="23" t="n">
        <v>2500</v>
      </c>
      <c r="N3722" s="24" t="n">
        <f aca="false">L3722-M3722</f>
        <v>1501.2</v>
      </c>
      <c r="O3722" s="25" t="n">
        <f aca="false">IF(L3722&gt;=M3722,1,0)</f>
        <v>1</v>
      </c>
      <c r="P3722" s="26" t="n">
        <v>0.879264906071331</v>
      </c>
      <c r="Q3722" s="26" t="n">
        <v>0.0932642487046632</v>
      </c>
      <c r="R3722" s="25" t="n">
        <v>75</v>
      </c>
      <c r="S3722" s="21" t="n">
        <v>12.75</v>
      </c>
    </row>
    <row r="3723" customFormat="false" ht="15" hidden="false" customHeight="true" outlineLevel="0" collapsed="false">
      <c r="A3723" s="19" t="n">
        <v>46146</v>
      </c>
      <c r="B3723" s="1" t="s">
        <v>586</v>
      </c>
      <c r="C3723" s="1" t="s">
        <v>190</v>
      </c>
      <c r="D3723" s="1" t="n">
        <v>36</v>
      </c>
      <c r="E3723" s="1" t="s">
        <v>16</v>
      </c>
      <c r="F3723" s="1" t="s">
        <v>430</v>
      </c>
      <c r="G3723" s="1" t="s">
        <v>322</v>
      </c>
      <c r="H3723" s="20" t="n">
        <v>2300</v>
      </c>
      <c r="I3723" s="21" t="n">
        <v>17.1</v>
      </c>
      <c r="J3723" s="20" t="n">
        <f aca="false">H3723*I3723</f>
        <v>39330</v>
      </c>
      <c r="K3723" s="22" t="n">
        <v>1.5</v>
      </c>
      <c r="L3723" s="23" t="n">
        <f aca="false">H3723*K3723</f>
        <v>3450</v>
      </c>
      <c r="M3723" s="23" t="n">
        <v>2500</v>
      </c>
      <c r="N3723" s="24" t="n">
        <f aca="false">L3723-M3723</f>
        <v>950</v>
      </c>
      <c r="O3723" s="25" t="n">
        <f aca="false">IF(L3723&gt;=M3723,1,0)</f>
        <v>1</v>
      </c>
      <c r="P3723" s="26" t="n">
        <v>0.785500299580587</v>
      </c>
      <c r="Q3723" s="26" t="n">
        <v>0.0978575564562826</v>
      </c>
      <c r="R3723" s="25" t="n">
        <v>67</v>
      </c>
      <c r="S3723" s="21" t="n">
        <v>12.75</v>
      </c>
    </row>
    <row r="3724" customFormat="false" ht="15" hidden="false" customHeight="true" outlineLevel="0" collapsed="false">
      <c r="A3724" s="19" t="n">
        <v>46146</v>
      </c>
      <c r="B3724" s="1" t="s">
        <v>586</v>
      </c>
      <c r="C3724" s="1" t="s">
        <v>190</v>
      </c>
      <c r="D3724" s="1" t="n">
        <v>37</v>
      </c>
      <c r="E3724" s="1" t="s">
        <v>16</v>
      </c>
      <c r="F3724" s="1" t="s">
        <v>300</v>
      </c>
      <c r="G3724" s="1" t="s">
        <v>260</v>
      </c>
      <c r="H3724" s="20" t="n">
        <v>2700</v>
      </c>
      <c r="I3724" s="21" t="n">
        <v>15.95</v>
      </c>
      <c r="J3724" s="20" t="n">
        <f aca="false">H3724*I3724</f>
        <v>43065</v>
      </c>
      <c r="K3724" s="22" t="n">
        <v>1.4</v>
      </c>
      <c r="L3724" s="23" t="n">
        <f aca="false">H3724*K3724</f>
        <v>3780</v>
      </c>
      <c r="M3724" s="23" t="n">
        <v>2500</v>
      </c>
      <c r="N3724" s="24" t="n">
        <f aca="false">L3724-M3724</f>
        <v>1280</v>
      </c>
      <c r="O3724" s="25" t="n">
        <f aca="false">IF(L3724&gt;=M3724,1,0)</f>
        <v>1</v>
      </c>
      <c r="P3724" s="26" t="n">
        <v>0.85932355582161</v>
      </c>
      <c r="Q3724" s="26" t="n">
        <v>0.118551042810099</v>
      </c>
      <c r="R3724" s="25" t="n">
        <v>75</v>
      </c>
      <c r="S3724" s="21" t="n">
        <v>12.75</v>
      </c>
    </row>
    <row r="3725" customFormat="false" ht="15" hidden="false" customHeight="true" outlineLevel="0" collapsed="false">
      <c r="A3725" s="19" t="n">
        <v>46146</v>
      </c>
      <c r="B3725" s="1" t="s">
        <v>586</v>
      </c>
      <c r="C3725" s="1" t="s">
        <v>190</v>
      </c>
      <c r="D3725" s="1" t="n">
        <v>38</v>
      </c>
      <c r="E3725" s="1" t="s">
        <v>16</v>
      </c>
      <c r="F3725" s="1" t="s">
        <v>191</v>
      </c>
      <c r="G3725" s="1" t="s">
        <v>322</v>
      </c>
      <c r="H3725" s="20" t="n">
        <v>1250</v>
      </c>
      <c r="I3725" s="21" t="n">
        <v>18.51</v>
      </c>
      <c r="J3725" s="20" t="n">
        <f aca="false">H3725*I3725</f>
        <v>23137.5</v>
      </c>
      <c r="K3725" s="22" t="n">
        <v>1.5</v>
      </c>
      <c r="L3725" s="23" t="n">
        <f aca="false">H3725*K3725</f>
        <v>1875</v>
      </c>
      <c r="M3725" s="23" t="n">
        <v>2500</v>
      </c>
      <c r="N3725" s="24" t="n">
        <f aca="false">L3725-M3725</f>
        <v>-625</v>
      </c>
      <c r="O3725" s="25" t="n">
        <f aca="false">IF(L3725&gt;=M3725,1,0)</f>
        <v>0</v>
      </c>
      <c r="P3725" s="26" t="n">
        <v>0.595100308641975</v>
      </c>
      <c r="Q3725" s="26" t="n">
        <v>0.133047210300429</v>
      </c>
      <c r="R3725" s="25" t="n">
        <v>82</v>
      </c>
      <c r="S3725" s="21" t="n">
        <v>9</v>
      </c>
    </row>
    <row r="3726" customFormat="false" ht="15" hidden="false" customHeight="true" outlineLevel="0" collapsed="false">
      <c r="A3726" s="19" t="n">
        <v>46147</v>
      </c>
      <c r="B3726" s="1" t="s">
        <v>586</v>
      </c>
      <c r="C3726" s="1" t="s">
        <v>138</v>
      </c>
      <c r="D3726" s="1" t="n">
        <v>1</v>
      </c>
      <c r="E3726" s="1" t="s">
        <v>13</v>
      </c>
      <c r="F3726" s="1" t="s">
        <v>587</v>
      </c>
      <c r="G3726" s="1" t="s">
        <v>149</v>
      </c>
      <c r="H3726" s="20" t="n">
        <v>2000</v>
      </c>
      <c r="I3726" s="21" t="n">
        <v>20.58</v>
      </c>
      <c r="J3726" s="20" t="n">
        <f aca="false">H3726*I3726</f>
        <v>41160</v>
      </c>
      <c r="K3726" s="22" t="n">
        <v>2.2</v>
      </c>
      <c r="L3726" s="23" t="n">
        <f aca="false">H3726*K3726</f>
        <v>4400</v>
      </c>
      <c r="M3726" s="23" t="n">
        <v>2500</v>
      </c>
      <c r="N3726" s="24" t="n">
        <f aca="false">L3726-M3726</f>
        <v>1900</v>
      </c>
      <c r="O3726" s="25" t="n">
        <f aca="false">IF(L3726&gt;=M3726,1,0)</f>
        <v>1</v>
      </c>
      <c r="P3726" s="26" t="n">
        <v>0.7473</v>
      </c>
      <c r="Q3726" s="26" t="n">
        <v>0.1133</v>
      </c>
      <c r="R3726" s="25" t="n">
        <v>74</v>
      </c>
      <c r="S3726" s="21" t="n">
        <v>13</v>
      </c>
    </row>
    <row r="3727" customFormat="false" ht="15" hidden="false" customHeight="true" outlineLevel="0" collapsed="false">
      <c r="A3727" s="19" t="n">
        <v>46147</v>
      </c>
      <c r="B3727" s="1" t="s">
        <v>586</v>
      </c>
      <c r="C3727" s="1" t="s">
        <v>138</v>
      </c>
      <c r="D3727" s="1" t="n">
        <v>2</v>
      </c>
      <c r="E3727" s="1" t="s">
        <v>13</v>
      </c>
      <c r="F3727" s="1" t="s">
        <v>235</v>
      </c>
      <c r="G3727" s="1" t="s">
        <v>149</v>
      </c>
      <c r="H3727" s="20" t="n">
        <v>2250</v>
      </c>
      <c r="I3727" s="21" t="n">
        <v>19.64</v>
      </c>
      <c r="J3727" s="20" t="n">
        <f aca="false">H3727*I3727</f>
        <v>44190</v>
      </c>
      <c r="K3727" s="22" t="n">
        <v>2.2</v>
      </c>
      <c r="L3727" s="23" t="n">
        <f aca="false">H3727*K3727</f>
        <v>4950</v>
      </c>
      <c r="M3727" s="23" t="n">
        <v>2500</v>
      </c>
      <c r="N3727" s="24" t="n">
        <f aca="false">L3727-M3727</f>
        <v>2450</v>
      </c>
      <c r="O3727" s="25" t="n">
        <f aca="false">IF(L3727&gt;=M3727,1,0)</f>
        <v>1</v>
      </c>
      <c r="P3727" s="26" t="n">
        <v>0.7885</v>
      </c>
      <c r="Q3727" s="26" t="n">
        <v>0.0843</v>
      </c>
      <c r="R3727" s="25" t="n">
        <v>73</v>
      </c>
      <c r="S3727" s="21" t="n">
        <v>13</v>
      </c>
    </row>
    <row r="3728" customFormat="false" ht="15" hidden="false" customHeight="true" outlineLevel="0" collapsed="false">
      <c r="A3728" s="19" t="n">
        <v>46147</v>
      </c>
      <c r="B3728" s="1" t="s">
        <v>586</v>
      </c>
      <c r="C3728" s="1" t="s">
        <v>138</v>
      </c>
      <c r="D3728" s="1" t="n">
        <v>3</v>
      </c>
      <c r="E3728" s="1" t="s">
        <v>13</v>
      </c>
      <c r="F3728" s="1" t="s">
        <v>588</v>
      </c>
      <c r="G3728" s="1" t="s">
        <v>149</v>
      </c>
      <c r="H3728" s="20" t="n">
        <v>3300</v>
      </c>
      <c r="I3728" s="21" t="n">
        <v>12.91</v>
      </c>
      <c r="J3728" s="20" t="n">
        <f aca="false">H3728*I3728</f>
        <v>42603</v>
      </c>
      <c r="K3728" s="22" t="n">
        <v>1</v>
      </c>
      <c r="L3728" s="23" t="n">
        <f aca="false">H3728*K3728</f>
        <v>3300</v>
      </c>
      <c r="M3728" s="23" t="n">
        <v>2500</v>
      </c>
      <c r="N3728" s="24" t="n">
        <f aca="false">L3728-M3728</f>
        <v>800</v>
      </c>
      <c r="O3728" s="25" t="n">
        <f aca="false">IF(L3728&gt;=M3728,1,0)</f>
        <v>1</v>
      </c>
      <c r="P3728" s="26" t="n">
        <v>0.8285</v>
      </c>
      <c r="Q3728" s="26" t="n">
        <v>0.0491</v>
      </c>
      <c r="R3728" s="25" t="n">
        <v>69</v>
      </c>
      <c r="S3728" s="21" t="n">
        <v>13</v>
      </c>
    </row>
    <row r="3729" customFormat="false" ht="15" hidden="false" customHeight="true" outlineLevel="0" collapsed="false">
      <c r="A3729" s="19" t="n">
        <v>46147</v>
      </c>
      <c r="B3729" s="1" t="s">
        <v>586</v>
      </c>
      <c r="C3729" s="1" t="s">
        <v>138</v>
      </c>
      <c r="D3729" s="1" t="n">
        <v>4</v>
      </c>
      <c r="E3729" s="1" t="s">
        <v>13</v>
      </c>
      <c r="F3729" s="1" t="s">
        <v>595</v>
      </c>
      <c r="G3729" s="1" t="s">
        <v>149</v>
      </c>
      <c r="H3729" s="20" t="n">
        <v>3350</v>
      </c>
      <c r="I3729" s="21" t="n">
        <v>12.91</v>
      </c>
      <c r="J3729" s="20" t="n">
        <f aca="false">H3729*I3729</f>
        <v>43248.5</v>
      </c>
      <c r="K3729" s="22" t="n">
        <v>1</v>
      </c>
      <c r="L3729" s="23" t="n">
        <f aca="false">H3729*K3729</f>
        <v>3350</v>
      </c>
      <c r="M3729" s="23" t="n">
        <v>2500</v>
      </c>
      <c r="N3729" s="24" t="n">
        <f aca="false">L3729-M3729</f>
        <v>850</v>
      </c>
      <c r="O3729" s="25" t="n">
        <f aca="false">IF(L3729&gt;=M3729,1,0)</f>
        <v>1</v>
      </c>
      <c r="P3729" s="26" t="n">
        <v>0.8295</v>
      </c>
      <c r="Q3729" s="26" t="n">
        <v>0.0561</v>
      </c>
      <c r="R3729" s="25" t="n">
        <v>69</v>
      </c>
      <c r="S3729" s="21" t="n">
        <v>13</v>
      </c>
    </row>
    <row r="3730" customFormat="false" ht="15" hidden="false" customHeight="true" outlineLevel="0" collapsed="false">
      <c r="A3730" s="19" t="n">
        <v>46147</v>
      </c>
      <c r="B3730" s="1" t="s">
        <v>586</v>
      </c>
      <c r="C3730" s="1" t="s">
        <v>138</v>
      </c>
      <c r="D3730" s="1" t="n">
        <v>5</v>
      </c>
      <c r="E3730" s="1" t="s">
        <v>13</v>
      </c>
      <c r="F3730" s="1" t="s">
        <v>422</v>
      </c>
      <c r="G3730" s="1" t="s">
        <v>149</v>
      </c>
      <c r="H3730" s="20" t="n">
        <v>1800</v>
      </c>
      <c r="I3730" s="21" t="n">
        <v>22.68</v>
      </c>
      <c r="J3730" s="20" t="n">
        <f aca="false">H3730*I3730</f>
        <v>40824</v>
      </c>
      <c r="K3730" s="22" t="n">
        <v>2.2</v>
      </c>
      <c r="L3730" s="23" t="n">
        <f aca="false">H3730*K3730</f>
        <v>3960</v>
      </c>
      <c r="M3730" s="23" t="n">
        <v>2500</v>
      </c>
      <c r="N3730" s="24" t="n">
        <f aca="false">L3730-M3730</f>
        <v>1460</v>
      </c>
      <c r="O3730" s="25" t="n">
        <f aca="false">IF(L3730&gt;=M3730,1,0)</f>
        <v>1</v>
      </c>
      <c r="P3730" s="26" t="n">
        <v>0.7372</v>
      </c>
      <c r="Q3730" s="26" t="n">
        <v>0.1389</v>
      </c>
      <c r="R3730" s="25" t="n">
        <v>74</v>
      </c>
      <c r="S3730" s="21" t="n">
        <v>13</v>
      </c>
    </row>
    <row r="3731" customFormat="false" ht="15" hidden="false" customHeight="true" outlineLevel="0" collapsed="false">
      <c r="A3731" s="19" t="n">
        <v>46147</v>
      </c>
      <c r="B3731" s="1" t="s">
        <v>586</v>
      </c>
      <c r="C3731" s="1" t="s">
        <v>138</v>
      </c>
      <c r="D3731" s="1" t="n">
        <v>6</v>
      </c>
      <c r="E3731" s="1" t="s">
        <v>13</v>
      </c>
      <c r="F3731" s="1" t="s">
        <v>596</v>
      </c>
      <c r="G3731" s="1" t="s">
        <v>149</v>
      </c>
      <c r="H3731" s="20" t="n">
        <v>1600</v>
      </c>
      <c r="I3731" s="21" t="n">
        <v>22.28</v>
      </c>
      <c r="J3731" s="20" t="n">
        <f aca="false">H3731*I3731</f>
        <v>35648</v>
      </c>
      <c r="K3731" s="22" t="n">
        <v>2.2</v>
      </c>
      <c r="L3731" s="23" t="n">
        <f aca="false">H3731*K3731</f>
        <v>3520</v>
      </c>
      <c r="M3731" s="23" t="n">
        <v>2500</v>
      </c>
      <c r="N3731" s="24" t="n">
        <f aca="false">L3731-M3731</f>
        <v>1020</v>
      </c>
      <c r="O3731" s="25" t="n">
        <f aca="false">IF(L3731&gt;=M3731,1,0)</f>
        <v>1</v>
      </c>
      <c r="P3731" s="26" t="n">
        <v>0.6529</v>
      </c>
      <c r="Q3731" s="26" t="n">
        <v>0.1293</v>
      </c>
      <c r="R3731" s="25" t="n">
        <v>76</v>
      </c>
      <c r="S3731" s="21" t="n">
        <v>12</v>
      </c>
    </row>
    <row r="3732" customFormat="false" ht="15" hidden="false" customHeight="true" outlineLevel="0" collapsed="false">
      <c r="A3732" s="19" t="n">
        <v>46147</v>
      </c>
      <c r="B3732" s="1" t="s">
        <v>586</v>
      </c>
      <c r="C3732" s="1" t="s">
        <v>138</v>
      </c>
      <c r="D3732" s="1" t="n">
        <v>7</v>
      </c>
      <c r="E3732" s="1" t="s">
        <v>13</v>
      </c>
      <c r="F3732" s="1" t="s">
        <v>605</v>
      </c>
      <c r="G3732" s="1" t="s">
        <v>149</v>
      </c>
      <c r="H3732" s="20" t="n">
        <v>1700</v>
      </c>
      <c r="I3732" s="21" t="n">
        <v>22.51</v>
      </c>
      <c r="J3732" s="20" t="n">
        <f aca="false">H3732*I3732</f>
        <v>38267</v>
      </c>
      <c r="K3732" s="22" t="n">
        <v>2.2</v>
      </c>
      <c r="L3732" s="23" t="n">
        <f aca="false">H3732*K3732</f>
        <v>3740</v>
      </c>
      <c r="M3732" s="23" t="n">
        <v>2500</v>
      </c>
      <c r="N3732" s="24" t="n">
        <f aca="false">L3732-M3732</f>
        <v>1240</v>
      </c>
      <c r="O3732" s="25" t="n">
        <f aca="false">IF(L3732&gt;=M3732,1,0)</f>
        <v>1</v>
      </c>
      <c r="P3732" s="26" t="n">
        <v>0.6416</v>
      </c>
      <c r="Q3732" s="26" t="n">
        <v>0.1169</v>
      </c>
      <c r="R3732" s="25" t="n">
        <v>78</v>
      </c>
      <c r="S3732" s="21" t="n">
        <v>13</v>
      </c>
    </row>
    <row r="3733" customFormat="false" ht="15" hidden="false" customHeight="true" outlineLevel="0" collapsed="false">
      <c r="A3733" s="19" t="n">
        <v>46147</v>
      </c>
      <c r="B3733" s="1" t="s">
        <v>586</v>
      </c>
      <c r="C3733" s="1" t="s">
        <v>138</v>
      </c>
      <c r="D3733" s="1" t="n">
        <v>8</v>
      </c>
      <c r="E3733" s="1" t="s">
        <v>13</v>
      </c>
      <c r="F3733" s="1" t="s">
        <v>472</v>
      </c>
      <c r="G3733" s="1" t="s">
        <v>149</v>
      </c>
      <c r="H3733" s="20" t="n">
        <v>2150</v>
      </c>
      <c r="I3733" s="21" t="n">
        <v>21.71</v>
      </c>
      <c r="J3733" s="20" t="n">
        <f aca="false">H3733*I3733</f>
        <v>46676.5</v>
      </c>
      <c r="K3733" s="22" t="n">
        <v>1.5</v>
      </c>
      <c r="L3733" s="23" t="n">
        <f aca="false">H3733*K3733</f>
        <v>3225</v>
      </c>
      <c r="M3733" s="23" t="n">
        <v>2500</v>
      </c>
      <c r="N3733" s="24" t="n">
        <f aca="false">L3733-M3733</f>
        <v>725</v>
      </c>
      <c r="O3733" s="25" t="n">
        <f aca="false">IF(L3733&gt;=M3733,1,0)</f>
        <v>1</v>
      </c>
      <c r="P3733" s="26" t="n">
        <v>0.8232</v>
      </c>
      <c r="Q3733" s="26" t="n">
        <v>0.1299</v>
      </c>
      <c r="R3733" s="25" t="n">
        <v>76</v>
      </c>
      <c r="S3733" s="21" t="n">
        <v>13</v>
      </c>
    </row>
    <row r="3734" customFormat="false" ht="15" hidden="false" customHeight="true" outlineLevel="0" collapsed="false">
      <c r="A3734" s="19" t="n">
        <v>46147</v>
      </c>
      <c r="B3734" s="1" t="s">
        <v>586</v>
      </c>
      <c r="C3734" s="1" t="s">
        <v>138</v>
      </c>
      <c r="D3734" s="1" t="n">
        <v>9</v>
      </c>
      <c r="E3734" s="1" t="s">
        <v>10</v>
      </c>
      <c r="F3734" s="1" t="s">
        <v>581</v>
      </c>
      <c r="G3734" s="1" t="s">
        <v>590</v>
      </c>
      <c r="H3734" s="20" t="n">
        <v>2900</v>
      </c>
      <c r="I3734" s="21" t="n">
        <v>14.05</v>
      </c>
      <c r="J3734" s="20" t="n">
        <f aca="false">H3734*I3734</f>
        <v>40745</v>
      </c>
      <c r="K3734" s="22" t="n">
        <v>1.44</v>
      </c>
      <c r="L3734" s="23" t="n">
        <f aca="false">H3734*K3734</f>
        <v>4176</v>
      </c>
      <c r="M3734" s="23" t="n">
        <v>2500</v>
      </c>
      <c r="N3734" s="24" t="n">
        <f aca="false">L3734-M3734</f>
        <v>1676</v>
      </c>
      <c r="O3734" s="25" t="n">
        <f aca="false">IF(L3734&gt;=M3734,1,0)</f>
        <v>1</v>
      </c>
      <c r="P3734" s="26" t="n">
        <v>0.8489</v>
      </c>
      <c r="Q3734" s="26" t="n">
        <v>0.0692</v>
      </c>
      <c r="R3734" s="25" t="n">
        <v>68</v>
      </c>
      <c r="S3734" s="21" t="n">
        <v>12</v>
      </c>
    </row>
    <row r="3735" customFormat="false" ht="15" hidden="false" customHeight="true" outlineLevel="0" collapsed="false">
      <c r="A3735" s="19" t="n">
        <v>46147</v>
      </c>
      <c r="B3735" s="1" t="s">
        <v>586</v>
      </c>
      <c r="C3735" s="1" t="s">
        <v>138</v>
      </c>
      <c r="D3735" s="1" t="n">
        <v>10</v>
      </c>
      <c r="E3735" s="1" t="s">
        <v>16</v>
      </c>
      <c r="F3735" s="1" t="s">
        <v>502</v>
      </c>
      <c r="G3735" s="1" t="s">
        <v>508</v>
      </c>
      <c r="H3735" s="20" t="n">
        <v>1950</v>
      </c>
      <c r="I3735" s="21" t="n">
        <v>19.75</v>
      </c>
      <c r="J3735" s="20" t="n">
        <f aca="false">H3735*I3735</f>
        <v>38512.5</v>
      </c>
      <c r="K3735" s="22" t="n">
        <v>1.48</v>
      </c>
      <c r="L3735" s="23" t="n">
        <f aca="false">H3735*K3735</f>
        <v>2886</v>
      </c>
      <c r="M3735" s="23" t="n">
        <v>2500</v>
      </c>
      <c r="N3735" s="24" t="n">
        <f aca="false">L3735-M3735</f>
        <v>386</v>
      </c>
      <c r="O3735" s="25" t="n">
        <f aca="false">IF(L3735&gt;=M3735,1,0)</f>
        <v>1</v>
      </c>
      <c r="P3735" s="26" t="n">
        <v>0.6917</v>
      </c>
      <c r="Q3735" s="26" t="n">
        <v>0.1095</v>
      </c>
      <c r="R3735" s="25" t="n">
        <v>74</v>
      </c>
      <c r="S3735" s="21" t="n">
        <v>13</v>
      </c>
    </row>
    <row r="3736" customFormat="false" ht="15" hidden="false" customHeight="true" outlineLevel="0" collapsed="false">
      <c r="A3736" s="19" t="n">
        <v>46147</v>
      </c>
      <c r="B3736" s="1" t="s">
        <v>586</v>
      </c>
      <c r="C3736" s="1" t="s">
        <v>138</v>
      </c>
      <c r="D3736" s="1" t="n">
        <v>11</v>
      </c>
      <c r="E3736" s="1" t="s">
        <v>16</v>
      </c>
      <c r="F3736" s="1" t="s">
        <v>452</v>
      </c>
      <c r="G3736" s="1" t="s">
        <v>570</v>
      </c>
      <c r="H3736" s="20" t="n">
        <v>1000</v>
      </c>
      <c r="I3736" s="21" t="n">
        <v>18.01</v>
      </c>
      <c r="J3736" s="20" t="n">
        <f aca="false">H3736*I3736</f>
        <v>18010</v>
      </c>
      <c r="K3736" s="22" t="n">
        <v>2.35</v>
      </c>
      <c r="L3736" s="23" t="n">
        <f aca="false">H3736*K3736</f>
        <v>2350</v>
      </c>
      <c r="M3736" s="23" t="n">
        <v>2500</v>
      </c>
      <c r="N3736" s="24" t="n">
        <f aca="false">L3736-M3736</f>
        <v>-150</v>
      </c>
      <c r="O3736" s="25" t="n">
        <f aca="false">IF(L3736&gt;=M3736,1,0)</f>
        <v>0</v>
      </c>
      <c r="P3736" s="26" t="n">
        <v>0.3354</v>
      </c>
      <c r="Q3736" s="26" t="n">
        <v>0.1723</v>
      </c>
      <c r="R3736" s="25" t="n">
        <v>75</v>
      </c>
      <c r="S3736" s="21" t="n">
        <v>13</v>
      </c>
    </row>
    <row r="3737" customFormat="false" ht="15" hidden="false" customHeight="true" outlineLevel="0" collapsed="false">
      <c r="A3737" s="19" t="n">
        <v>46147</v>
      </c>
      <c r="B3737" s="1" t="s">
        <v>586</v>
      </c>
      <c r="C3737" s="1" t="s">
        <v>138</v>
      </c>
      <c r="D3737" s="1" t="n">
        <v>12</v>
      </c>
      <c r="E3737" s="1" t="s">
        <v>10</v>
      </c>
      <c r="F3737" s="1" t="s">
        <v>601</v>
      </c>
      <c r="G3737" s="1" t="s">
        <v>572</v>
      </c>
      <c r="H3737" s="20" t="n">
        <v>1050</v>
      </c>
      <c r="I3737" s="21" t="n">
        <v>21.63</v>
      </c>
      <c r="J3737" s="20" t="n">
        <f aca="false">H3737*I3737</f>
        <v>22711.5</v>
      </c>
      <c r="K3737" s="22" t="n">
        <v>1.45</v>
      </c>
      <c r="L3737" s="23" t="n">
        <f aca="false">H3737*K3737</f>
        <v>1522.5</v>
      </c>
      <c r="M3737" s="23" t="n">
        <v>2500</v>
      </c>
      <c r="N3737" s="24" t="n">
        <f aca="false">L3737-M3737</f>
        <v>-977.5</v>
      </c>
      <c r="O3737" s="25" t="n">
        <f aca="false">IF(L3737&gt;=M3737,1,0)</f>
        <v>0</v>
      </c>
      <c r="P3737" s="26" t="n">
        <v>0.391</v>
      </c>
      <c r="Q3737" s="26" t="n">
        <v>0.1685</v>
      </c>
      <c r="R3737" s="25" t="n">
        <v>79</v>
      </c>
      <c r="S3737" s="21" t="n">
        <v>13</v>
      </c>
    </row>
    <row r="3738" customFormat="false" ht="15" hidden="false" customHeight="true" outlineLevel="0" collapsed="false">
      <c r="A3738" s="19" t="n">
        <v>46147</v>
      </c>
      <c r="B3738" s="1" t="s">
        <v>586</v>
      </c>
      <c r="C3738" s="1" t="s">
        <v>138</v>
      </c>
      <c r="D3738" s="1" t="n">
        <v>13</v>
      </c>
      <c r="E3738" s="1" t="s">
        <v>16</v>
      </c>
      <c r="F3738" s="1" t="s">
        <v>574</v>
      </c>
      <c r="G3738" s="1" t="s">
        <v>575</v>
      </c>
      <c r="H3738" s="20" t="n">
        <v>1350</v>
      </c>
      <c r="I3738" s="21" t="n">
        <v>25.7</v>
      </c>
      <c r="J3738" s="20" t="n">
        <f aca="false">H3738*I3738</f>
        <v>34695</v>
      </c>
      <c r="K3738" s="22" t="n">
        <v>1.85</v>
      </c>
      <c r="L3738" s="23" t="n">
        <f aca="false">H3738*K3738</f>
        <v>2497.5</v>
      </c>
      <c r="M3738" s="23" t="n">
        <v>2500</v>
      </c>
      <c r="N3738" s="24" t="n">
        <f aca="false">L3738-M3738</f>
        <v>-2.5</v>
      </c>
      <c r="O3738" s="25" t="n">
        <f aca="false">IF(L3738&gt;=M3738,1,0)</f>
        <v>0</v>
      </c>
      <c r="P3738" s="26" t="n">
        <v>0.6017</v>
      </c>
      <c r="Q3738" s="26" t="n">
        <v>0.1451</v>
      </c>
      <c r="R3738" s="25" t="n">
        <v>80</v>
      </c>
      <c r="S3738" s="21" t="n">
        <v>13</v>
      </c>
    </row>
    <row r="3739" customFormat="false" ht="15" hidden="false" customHeight="true" outlineLevel="0" collapsed="false">
      <c r="A3739" s="19" t="n">
        <v>46147</v>
      </c>
      <c r="B3739" s="1" t="s">
        <v>586</v>
      </c>
      <c r="C3739" s="1" t="s">
        <v>138</v>
      </c>
      <c r="D3739" s="1" t="n">
        <v>14</v>
      </c>
      <c r="E3739" s="1" t="s">
        <v>10</v>
      </c>
      <c r="F3739" s="1" t="s">
        <v>417</v>
      </c>
      <c r="G3739" s="1" t="s">
        <v>591</v>
      </c>
      <c r="H3739" s="20" t="n">
        <v>2200</v>
      </c>
      <c r="I3739" s="21" t="n">
        <v>16.54</v>
      </c>
      <c r="J3739" s="20" t="n">
        <f aca="false">H3739*I3739</f>
        <v>36388</v>
      </c>
      <c r="K3739" s="22" t="n">
        <v>1.44</v>
      </c>
      <c r="L3739" s="23" t="n">
        <f aca="false">H3739*K3739</f>
        <v>3168</v>
      </c>
      <c r="M3739" s="23" t="n">
        <v>2500</v>
      </c>
      <c r="N3739" s="24" t="n">
        <f aca="false">L3739-M3739</f>
        <v>668</v>
      </c>
      <c r="O3739" s="25" t="n">
        <f aca="false">IF(L3739&gt;=M3739,1,0)</f>
        <v>1</v>
      </c>
      <c r="P3739" s="26" t="n">
        <v>0.7825</v>
      </c>
      <c r="Q3739" s="26" t="n">
        <v>0.12</v>
      </c>
      <c r="R3739" s="25" t="n">
        <v>63</v>
      </c>
      <c r="S3739" s="21" t="n">
        <v>13</v>
      </c>
    </row>
    <row r="3740" customFormat="false" ht="15" hidden="false" customHeight="true" outlineLevel="0" collapsed="false">
      <c r="A3740" s="19" t="n">
        <v>46147</v>
      </c>
      <c r="B3740" s="1" t="s">
        <v>586</v>
      </c>
      <c r="C3740" s="1" t="s">
        <v>138</v>
      </c>
      <c r="D3740" s="1" t="n">
        <v>15</v>
      </c>
      <c r="E3740" s="1" t="s">
        <v>16</v>
      </c>
      <c r="F3740" s="1" t="s">
        <v>597</v>
      </c>
      <c r="G3740" s="1" t="s">
        <v>602</v>
      </c>
      <c r="H3740" s="20" t="n">
        <v>1000</v>
      </c>
      <c r="I3740" s="21" t="n">
        <v>24.36</v>
      </c>
      <c r="J3740" s="20" t="n">
        <f aca="false">H3740*I3740</f>
        <v>24360</v>
      </c>
      <c r="K3740" s="22" t="n">
        <v>2</v>
      </c>
      <c r="L3740" s="23" t="n">
        <f aca="false">H3740*K3740</f>
        <v>2000</v>
      </c>
      <c r="M3740" s="23" t="n">
        <v>2500</v>
      </c>
      <c r="N3740" s="24" t="n">
        <f aca="false">L3740-M3740</f>
        <v>-500</v>
      </c>
      <c r="O3740" s="25" t="n">
        <f aca="false">IF(L3740&gt;=M3740,1,0)</f>
        <v>0</v>
      </c>
      <c r="P3740" s="26" t="n">
        <v>0.4793</v>
      </c>
      <c r="Q3740" s="26" t="n">
        <v>0.1685</v>
      </c>
      <c r="R3740" s="25" t="n">
        <v>72</v>
      </c>
      <c r="S3740" s="21" t="n">
        <v>13</v>
      </c>
    </row>
    <row r="3741" customFormat="false" ht="15" hidden="false" customHeight="true" outlineLevel="0" collapsed="false">
      <c r="A3741" s="19" t="n">
        <v>46147</v>
      </c>
      <c r="B3741" s="1" t="s">
        <v>586</v>
      </c>
      <c r="C3741" s="1" t="s">
        <v>138</v>
      </c>
      <c r="D3741" s="1" t="n">
        <v>16</v>
      </c>
      <c r="E3741" s="1" t="s">
        <v>10</v>
      </c>
      <c r="F3741" s="1" t="s">
        <v>592</v>
      </c>
      <c r="G3741" s="1" t="s">
        <v>572</v>
      </c>
      <c r="H3741" s="20" t="n">
        <v>3000</v>
      </c>
      <c r="I3741" s="21" t="n">
        <v>16.23</v>
      </c>
      <c r="J3741" s="20" t="n">
        <f aca="false">H3741*I3741</f>
        <v>48690</v>
      </c>
      <c r="K3741" s="22" t="n">
        <v>1.45</v>
      </c>
      <c r="L3741" s="23" t="n">
        <f aca="false">H3741*K3741</f>
        <v>4350</v>
      </c>
      <c r="M3741" s="23" t="n">
        <v>2500</v>
      </c>
      <c r="N3741" s="24" t="n">
        <f aca="false">L3741-M3741</f>
        <v>1850</v>
      </c>
      <c r="O3741" s="25" t="n">
        <f aca="false">IF(L3741&gt;=M3741,1,0)</f>
        <v>1</v>
      </c>
      <c r="P3741" s="26" t="n">
        <v>0.8551</v>
      </c>
      <c r="Q3741" s="26" t="n">
        <v>0.1155</v>
      </c>
      <c r="R3741" s="25" t="n">
        <v>77</v>
      </c>
      <c r="S3741" s="21" t="n">
        <v>13</v>
      </c>
    </row>
    <row r="3742" customFormat="false" ht="15" hidden="false" customHeight="true" outlineLevel="0" collapsed="false">
      <c r="A3742" s="19" t="n">
        <v>46147</v>
      </c>
      <c r="B3742" s="1" t="s">
        <v>586</v>
      </c>
      <c r="C3742" s="1" t="s">
        <v>164</v>
      </c>
      <c r="D3742" s="1" t="n">
        <v>17</v>
      </c>
      <c r="E3742" s="1" t="s">
        <v>10</v>
      </c>
      <c r="F3742" s="1" t="s">
        <v>601</v>
      </c>
      <c r="G3742" s="1" t="s">
        <v>570</v>
      </c>
      <c r="H3742" s="20" t="n">
        <v>1000</v>
      </c>
      <c r="I3742" s="21" t="n">
        <v>18.8</v>
      </c>
      <c r="J3742" s="20" t="n">
        <f aca="false">H3742*I3742</f>
        <v>18800</v>
      </c>
      <c r="K3742" s="22" t="n">
        <v>2.35</v>
      </c>
      <c r="L3742" s="23" t="n">
        <f aca="false">H3742*K3742</f>
        <v>2350</v>
      </c>
      <c r="M3742" s="23" t="n">
        <v>2500</v>
      </c>
      <c r="N3742" s="24" t="n">
        <f aca="false">L3742-M3742</f>
        <v>-150</v>
      </c>
      <c r="O3742" s="25" t="n">
        <f aca="false">IF(L3742&gt;=M3742,1,0)</f>
        <v>0</v>
      </c>
      <c r="P3742" s="26" t="n">
        <v>0.3513</v>
      </c>
      <c r="Q3742" s="26" t="n">
        <v>0.0949</v>
      </c>
      <c r="R3742" s="25" t="n">
        <v>71</v>
      </c>
      <c r="S3742" s="21" t="n">
        <v>13</v>
      </c>
    </row>
    <row r="3743" customFormat="false" ht="15" hidden="false" customHeight="true" outlineLevel="0" collapsed="false">
      <c r="A3743" s="19" t="n">
        <v>46147</v>
      </c>
      <c r="B3743" s="1" t="s">
        <v>586</v>
      </c>
      <c r="C3743" s="1" t="s">
        <v>164</v>
      </c>
      <c r="D3743" s="1" t="n">
        <v>18</v>
      </c>
      <c r="E3743" s="1" t="s">
        <v>522</v>
      </c>
      <c r="F3743" s="1" t="s">
        <v>523</v>
      </c>
      <c r="G3743" s="1" t="s">
        <v>527</v>
      </c>
      <c r="H3743" s="20" t="n">
        <v>3500</v>
      </c>
      <c r="I3743" s="21" t="n">
        <v>13.28</v>
      </c>
      <c r="J3743" s="20" t="n">
        <f aca="false">H3743*I3743</f>
        <v>46480</v>
      </c>
      <c r="K3743" s="22" t="n">
        <v>0.95</v>
      </c>
      <c r="L3743" s="23" t="n">
        <f aca="false">H3743*K3743</f>
        <v>3325</v>
      </c>
      <c r="M3743" s="23" t="n">
        <v>2500</v>
      </c>
      <c r="N3743" s="24" t="n">
        <f aca="false">L3743-M3743</f>
        <v>825</v>
      </c>
      <c r="O3743" s="25" t="n">
        <f aca="false">IF(L3743&gt;=M3743,1,0)</f>
        <v>1</v>
      </c>
      <c r="P3743" s="26" t="n">
        <v>0.7506</v>
      </c>
      <c r="Q3743" s="26" t="n">
        <v>0.0814</v>
      </c>
      <c r="R3743" s="25" t="n">
        <v>82</v>
      </c>
      <c r="S3743" s="21" t="n">
        <v>13</v>
      </c>
    </row>
    <row r="3744" customFormat="false" ht="15" hidden="false" customHeight="true" outlineLevel="0" collapsed="false">
      <c r="A3744" s="19" t="n">
        <v>46147</v>
      </c>
      <c r="B3744" s="1" t="s">
        <v>586</v>
      </c>
      <c r="C3744" s="1" t="s">
        <v>164</v>
      </c>
      <c r="D3744" s="1" t="n">
        <v>19</v>
      </c>
      <c r="E3744" s="1" t="s">
        <v>16</v>
      </c>
      <c r="F3744" s="1" t="s">
        <v>574</v>
      </c>
      <c r="G3744" s="1" t="s">
        <v>575</v>
      </c>
      <c r="H3744" s="20" t="n">
        <v>1300</v>
      </c>
      <c r="I3744" s="21" t="n">
        <v>25.7</v>
      </c>
      <c r="J3744" s="20" t="n">
        <f aca="false">H3744*I3744</f>
        <v>33410</v>
      </c>
      <c r="K3744" s="22" t="n">
        <v>1.85</v>
      </c>
      <c r="L3744" s="23" t="n">
        <f aca="false">H3744*K3744</f>
        <v>2405</v>
      </c>
      <c r="M3744" s="23" t="n">
        <v>2500</v>
      </c>
      <c r="N3744" s="24" t="n">
        <f aca="false">L3744-M3744</f>
        <v>-95</v>
      </c>
      <c r="O3744" s="25" t="n">
        <f aca="false">IF(L3744&gt;=M3744,1,0)</f>
        <v>0</v>
      </c>
      <c r="P3744" s="26" t="n">
        <v>0.5568</v>
      </c>
      <c r="Q3744" s="26" t="n">
        <v>0.1255</v>
      </c>
      <c r="R3744" s="25" t="n">
        <v>80</v>
      </c>
      <c r="S3744" s="21" t="n">
        <v>13</v>
      </c>
    </row>
    <row r="3745" customFormat="false" ht="15" hidden="false" customHeight="true" outlineLevel="0" collapsed="false">
      <c r="A3745" s="19" t="n">
        <v>46147</v>
      </c>
      <c r="B3745" s="1" t="s">
        <v>586</v>
      </c>
      <c r="C3745" s="1" t="s">
        <v>164</v>
      </c>
      <c r="D3745" s="1" t="n">
        <v>20</v>
      </c>
      <c r="E3745" s="1" t="s">
        <v>461</v>
      </c>
      <c r="F3745" s="1" t="s">
        <v>562</v>
      </c>
      <c r="G3745" s="1" t="s">
        <v>563</v>
      </c>
      <c r="H3745" s="20" t="n">
        <v>2150</v>
      </c>
      <c r="I3745" s="21" t="n">
        <v>19.6</v>
      </c>
      <c r="J3745" s="20" t="n">
        <f aca="false">H3745*I3745</f>
        <v>42140</v>
      </c>
      <c r="K3745" s="22" t="n">
        <v>1.5</v>
      </c>
      <c r="L3745" s="23" t="n">
        <f aca="false">H3745*K3745</f>
        <v>3225</v>
      </c>
      <c r="M3745" s="23" t="n">
        <v>2500</v>
      </c>
      <c r="N3745" s="24" t="n">
        <f aca="false">L3745-M3745</f>
        <v>725</v>
      </c>
      <c r="O3745" s="25" t="n">
        <f aca="false">IF(L3745&gt;=M3745,1,0)</f>
        <v>1</v>
      </c>
      <c r="P3745" s="26" t="n">
        <v>0.7233</v>
      </c>
      <c r="Q3745" s="26" t="n">
        <v>0.0707</v>
      </c>
      <c r="R3745" s="25" t="n">
        <v>78</v>
      </c>
      <c r="S3745" s="21" t="n">
        <v>13</v>
      </c>
    </row>
    <row r="3746" customFormat="false" ht="15" hidden="false" customHeight="true" outlineLevel="0" collapsed="false">
      <c r="A3746" s="19" t="n">
        <v>46147</v>
      </c>
      <c r="B3746" s="1" t="s">
        <v>586</v>
      </c>
      <c r="C3746" s="1" t="s">
        <v>164</v>
      </c>
      <c r="D3746" s="1" t="n">
        <v>21</v>
      </c>
      <c r="E3746" s="1" t="s">
        <v>10</v>
      </c>
      <c r="F3746" s="1" t="s">
        <v>565</v>
      </c>
      <c r="G3746" s="1" t="s">
        <v>573</v>
      </c>
      <c r="H3746" s="20" t="n">
        <v>1670</v>
      </c>
      <c r="I3746" s="21" t="n">
        <v>26.74</v>
      </c>
      <c r="J3746" s="20" t="n">
        <f aca="false">H3746*I3746</f>
        <v>44655.8</v>
      </c>
      <c r="K3746" s="22" t="n">
        <v>2.25</v>
      </c>
      <c r="L3746" s="23" t="n">
        <f aca="false">H3746*K3746</f>
        <v>3757.5</v>
      </c>
      <c r="M3746" s="23" t="n">
        <v>2500</v>
      </c>
      <c r="N3746" s="24" t="n">
        <f aca="false">L3746-M3746</f>
        <v>1257.5</v>
      </c>
      <c r="O3746" s="25" t="n">
        <f aca="false">IF(L3746&gt;=M3746,1,0)</f>
        <v>1</v>
      </c>
      <c r="P3746" s="26" t="n">
        <v>0.8152</v>
      </c>
      <c r="Q3746" s="26" t="n">
        <v>0.0758</v>
      </c>
      <c r="R3746" s="25" t="n">
        <v>75</v>
      </c>
      <c r="S3746" s="21" t="n">
        <v>13</v>
      </c>
    </row>
    <row r="3747" customFormat="false" ht="15" hidden="false" customHeight="true" outlineLevel="0" collapsed="false">
      <c r="A3747" s="19" t="n">
        <v>46147</v>
      </c>
      <c r="B3747" s="1" t="s">
        <v>586</v>
      </c>
      <c r="C3747" s="1" t="s">
        <v>164</v>
      </c>
      <c r="D3747" s="1" t="n">
        <v>22</v>
      </c>
      <c r="E3747" s="1" t="s">
        <v>181</v>
      </c>
      <c r="F3747" s="1" t="s">
        <v>556</v>
      </c>
      <c r="G3747" s="1" t="s">
        <v>564</v>
      </c>
      <c r="H3747" s="20" t="n">
        <v>2150</v>
      </c>
      <c r="I3747" s="21" t="n">
        <v>20.54</v>
      </c>
      <c r="J3747" s="20" t="n">
        <f aca="false">H3747*I3747</f>
        <v>44161</v>
      </c>
      <c r="K3747" s="22" t="n">
        <v>1.46</v>
      </c>
      <c r="L3747" s="23" t="n">
        <f aca="false">H3747*K3747</f>
        <v>3139</v>
      </c>
      <c r="M3747" s="23" t="n">
        <v>2500</v>
      </c>
      <c r="N3747" s="24" t="n">
        <f aca="false">L3747-M3747</f>
        <v>639</v>
      </c>
      <c r="O3747" s="25" t="n">
        <f aca="false">IF(L3747&gt;=M3747,1,0)</f>
        <v>1</v>
      </c>
      <c r="P3747" s="26" t="n">
        <v>0.7772</v>
      </c>
      <c r="Q3747" s="26" t="n">
        <v>0.0754</v>
      </c>
      <c r="R3747" s="25" t="n">
        <v>79</v>
      </c>
      <c r="S3747" s="21" t="n">
        <v>13</v>
      </c>
    </row>
    <row r="3748" customFormat="false" ht="15" hidden="false" customHeight="true" outlineLevel="0" collapsed="false">
      <c r="A3748" s="19" t="n">
        <v>46147</v>
      </c>
      <c r="B3748" s="1" t="s">
        <v>586</v>
      </c>
      <c r="C3748" s="1" t="s">
        <v>164</v>
      </c>
      <c r="D3748" s="1" t="n">
        <v>23</v>
      </c>
      <c r="E3748" s="1" t="s">
        <v>22</v>
      </c>
      <c r="F3748" s="1" t="s">
        <v>174</v>
      </c>
      <c r="G3748" s="1" t="s">
        <v>395</v>
      </c>
      <c r="H3748" s="20" t="n">
        <v>2000</v>
      </c>
      <c r="I3748" s="21" t="n">
        <v>23.27</v>
      </c>
      <c r="J3748" s="20" t="n">
        <f aca="false">H3748*I3748</f>
        <v>46540</v>
      </c>
      <c r="K3748" s="22" t="n">
        <v>1.4</v>
      </c>
      <c r="L3748" s="23" t="n">
        <f aca="false">H3748*K3748</f>
        <v>2800</v>
      </c>
      <c r="M3748" s="23" t="n">
        <v>2500</v>
      </c>
      <c r="N3748" s="24" t="n">
        <f aca="false">L3748-M3748</f>
        <v>300</v>
      </c>
      <c r="O3748" s="25" t="n">
        <f aca="false">IF(L3748&gt;=M3748,1,0)</f>
        <v>1</v>
      </c>
      <c r="P3748" s="26" t="n">
        <v>0.7964</v>
      </c>
      <c r="Q3748" s="26" t="n">
        <v>0.0654</v>
      </c>
      <c r="R3748" s="25" t="n">
        <v>78</v>
      </c>
      <c r="S3748" s="21" t="n">
        <v>13</v>
      </c>
    </row>
    <row r="3749" customFormat="false" ht="15" hidden="false" customHeight="true" outlineLevel="0" collapsed="false">
      <c r="A3749" s="19" t="n">
        <v>46147</v>
      </c>
      <c r="B3749" s="1" t="s">
        <v>586</v>
      </c>
      <c r="C3749" s="1" t="s">
        <v>164</v>
      </c>
      <c r="D3749" s="1" t="n">
        <v>24</v>
      </c>
      <c r="E3749" s="1" t="s">
        <v>16</v>
      </c>
      <c r="F3749" s="1" t="s">
        <v>574</v>
      </c>
      <c r="G3749" s="1" t="s">
        <v>575</v>
      </c>
      <c r="H3749" s="20" t="n">
        <v>1400</v>
      </c>
      <c r="I3749" s="21" t="n">
        <v>25.7</v>
      </c>
      <c r="J3749" s="20" t="n">
        <f aca="false">H3749*I3749</f>
        <v>35980</v>
      </c>
      <c r="K3749" s="22" t="n">
        <v>1.85</v>
      </c>
      <c r="L3749" s="23" t="n">
        <f aca="false">H3749*K3749</f>
        <v>2590</v>
      </c>
      <c r="M3749" s="23" t="n">
        <v>2500</v>
      </c>
      <c r="N3749" s="24" t="n">
        <f aca="false">L3749-M3749</f>
        <v>90</v>
      </c>
      <c r="O3749" s="25" t="n">
        <f aca="false">IF(L3749&gt;=M3749,1,0)</f>
        <v>1</v>
      </c>
      <c r="P3749" s="26" t="n">
        <v>0.5967</v>
      </c>
      <c r="Q3749" s="26" t="n">
        <v>0.1053</v>
      </c>
      <c r="R3749" s="25" t="n">
        <v>80</v>
      </c>
      <c r="S3749" s="21" t="n">
        <v>13</v>
      </c>
    </row>
    <row r="3750" customFormat="false" ht="15" hidden="false" customHeight="true" outlineLevel="0" collapsed="false">
      <c r="A3750" s="19" t="n">
        <v>46147</v>
      </c>
      <c r="B3750" s="1" t="s">
        <v>586</v>
      </c>
      <c r="C3750" s="1" t="s">
        <v>164</v>
      </c>
      <c r="D3750" s="1" t="n">
        <v>25</v>
      </c>
      <c r="E3750" s="1" t="s">
        <v>16</v>
      </c>
      <c r="F3750" s="1" t="s">
        <v>598</v>
      </c>
      <c r="G3750" s="1" t="s">
        <v>603</v>
      </c>
      <c r="H3750" s="20" t="n">
        <v>1050</v>
      </c>
      <c r="I3750" s="21" t="n">
        <v>32.61</v>
      </c>
      <c r="J3750" s="20" t="n">
        <f aca="false">H3750*I3750</f>
        <v>34240.5</v>
      </c>
      <c r="K3750" s="22" t="n">
        <v>3.25</v>
      </c>
      <c r="L3750" s="23" t="n">
        <f aca="false">H3750*K3750</f>
        <v>3412.5</v>
      </c>
      <c r="M3750" s="23" t="n">
        <v>2500</v>
      </c>
      <c r="N3750" s="24" t="n">
        <f aca="false">L3750-M3750</f>
        <v>912.5</v>
      </c>
      <c r="O3750" s="25" t="n">
        <f aca="false">IF(L3750&gt;=M3750,1,0)</f>
        <v>1</v>
      </c>
      <c r="P3750" s="26" t="n">
        <v>0.5667</v>
      </c>
      <c r="Q3750" s="26" t="n">
        <v>0.0925</v>
      </c>
      <c r="R3750" s="25" t="n">
        <v>83</v>
      </c>
      <c r="S3750" s="21" t="n">
        <v>13</v>
      </c>
    </row>
    <row r="3751" customFormat="false" ht="15" hidden="false" customHeight="true" outlineLevel="0" collapsed="false">
      <c r="A3751" s="19" t="n">
        <v>46147</v>
      </c>
      <c r="B3751" s="1" t="s">
        <v>586</v>
      </c>
      <c r="C3751" s="1" t="s">
        <v>164</v>
      </c>
      <c r="D3751" s="1" t="n">
        <v>26</v>
      </c>
      <c r="E3751" s="1" t="s">
        <v>10</v>
      </c>
      <c r="F3751" s="1" t="s">
        <v>565</v>
      </c>
      <c r="G3751" s="1" t="s">
        <v>573</v>
      </c>
      <c r="H3751" s="20" t="n">
        <v>1700</v>
      </c>
      <c r="I3751" s="21" t="n">
        <v>26.74</v>
      </c>
      <c r="J3751" s="20" t="n">
        <f aca="false">H3751*I3751</f>
        <v>45458</v>
      </c>
      <c r="K3751" s="22" t="n">
        <v>2.25</v>
      </c>
      <c r="L3751" s="23" t="n">
        <f aca="false">H3751*K3751</f>
        <v>3825</v>
      </c>
      <c r="M3751" s="23" t="n">
        <v>2500</v>
      </c>
      <c r="N3751" s="24" t="n">
        <f aca="false">L3751-M3751</f>
        <v>1325</v>
      </c>
      <c r="O3751" s="25" t="n">
        <f aca="false">IF(L3751&gt;=M3751,1,0)</f>
        <v>1</v>
      </c>
      <c r="P3751" s="26" t="n">
        <v>0.8086</v>
      </c>
      <c r="Q3751" s="26" t="n">
        <v>0.0994</v>
      </c>
      <c r="R3751" s="25" t="n">
        <v>80</v>
      </c>
      <c r="S3751" s="21" t="n">
        <v>12</v>
      </c>
    </row>
    <row r="3752" customFormat="false" ht="15" hidden="false" customHeight="true" outlineLevel="0" collapsed="false">
      <c r="A3752" s="19" t="n">
        <v>46147</v>
      </c>
      <c r="B3752" s="1" t="s">
        <v>586</v>
      </c>
      <c r="C3752" s="1" t="s">
        <v>164</v>
      </c>
      <c r="D3752" s="1" t="n">
        <v>27</v>
      </c>
      <c r="E3752" s="1" t="s">
        <v>176</v>
      </c>
      <c r="F3752" s="1" t="s">
        <v>381</v>
      </c>
      <c r="G3752" s="1" t="s">
        <v>599</v>
      </c>
      <c r="H3752" s="20" t="n">
        <v>2050</v>
      </c>
      <c r="I3752" s="21" t="n">
        <v>20.5</v>
      </c>
      <c r="J3752" s="20" t="n">
        <f aca="false">H3752*I3752</f>
        <v>42025</v>
      </c>
      <c r="K3752" s="22" t="n">
        <v>1.42</v>
      </c>
      <c r="L3752" s="23" t="n">
        <f aca="false">H3752*K3752</f>
        <v>2911</v>
      </c>
      <c r="M3752" s="23" t="n">
        <v>2500</v>
      </c>
      <c r="N3752" s="24" t="n">
        <f aca="false">L3752-M3752</f>
        <v>411</v>
      </c>
      <c r="O3752" s="25" t="n">
        <f aca="false">IF(L3752&gt;=M3752,1,0)</f>
        <v>1</v>
      </c>
      <c r="P3752" s="26" t="n">
        <v>0.8042</v>
      </c>
      <c r="Q3752" s="26" t="n">
        <v>0.1503</v>
      </c>
      <c r="R3752" s="25" t="n">
        <v>73</v>
      </c>
      <c r="S3752" s="21" t="n">
        <v>12</v>
      </c>
    </row>
    <row r="3753" customFormat="false" ht="15" hidden="false" customHeight="true" outlineLevel="0" collapsed="false">
      <c r="A3753" s="19" t="n">
        <v>46147</v>
      </c>
      <c r="B3753" s="1" t="s">
        <v>586</v>
      </c>
      <c r="C3753" s="1" t="s">
        <v>164</v>
      </c>
      <c r="D3753" s="1" t="n">
        <v>28</v>
      </c>
      <c r="E3753" s="1" t="s">
        <v>176</v>
      </c>
      <c r="F3753" s="1" t="s">
        <v>606</v>
      </c>
      <c r="G3753" s="1" t="s">
        <v>600</v>
      </c>
      <c r="H3753" s="20" t="n">
        <v>650</v>
      </c>
      <c r="I3753" s="21" t="n">
        <v>35.14</v>
      </c>
      <c r="J3753" s="20" t="n">
        <f aca="false">H3753*I3753</f>
        <v>22841</v>
      </c>
      <c r="K3753" s="22" t="n">
        <v>3.5</v>
      </c>
      <c r="L3753" s="23" t="n">
        <f aca="false">H3753*K3753</f>
        <v>2275</v>
      </c>
      <c r="M3753" s="23" t="n">
        <v>2500</v>
      </c>
      <c r="N3753" s="24" t="n">
        <f aca="false">L3753-M3753</f>
        <v>-225</v>
      </c>
      <c r="O3753" s="25" t="n">
        <f aca="false">IF(L3753&gt;=M3753,1,0)</f>
        <v>0</v>
      </c>
      <c r="P3753" s="26" t="n">
        <v>0.4654</v>
      </c>
      <c r="Q3753" s="26" t="n">
        <v>0.1443</v>
      </c>
      <c r="R3753" s="25" t="n">
        <v>76</v>
      </c>
      <c r="S3753" s="21" t="n">
        <v>12</v>
      </c>
    </row>
    <row r="3754" customFormat="false" ht="15" hidden="false" customHeight="true" outlineLevel="0" collapsed="false">
      <c r="A3754" s="19" t="n">
        <v>46147</v>
      </c>
      <c r="B3754" s="1" t="s">
        <v>586</v>
      </c>
      <c r="C3754" s="1" t="s">
        <v>164</v>
      </c>
      <c r="D3754" s="1" t="n">
        <v>29</v>
      </c>
      <c r="E3754" s="1" t="s">
        <v>176</v>
      </c>
      <c r="F3754" s="1" t="s">
        <v>607</v>
      </c>
      <c r="G3754" s="1" t="s">
        <v>529</v>
      </c>
      <c r="H3754" s="20" t="n">
        <v>2000</v>
      </c>
      <c r="I3754" s="21" t="n">
        <v>20.05</v>
      </c>
      <c r="J3754" s="20" t="n">
        <f aca="false">H3754*I3754</f>
        <v>40100</v>
      </c>
      <c r="K3754" s="22" t="n">
        <v>1.5</v>
      </c>
      <c r="L3754" s="23" t="n">
        <f aca="false">H3754*K3754</f>
        <v>3000</v>
      </c>
      <c r="M3754" s="23" t="n">
        <v>2500</v>
      </c>
      <c r="N3754" s="24" t="n">
        <f aca="false">L3754-M3754</f>
        <v>500</v>
      </c>
      <c r="O3754" s="25" t="n">
        <f aca="false">IF(L3754&gt;=M3754,1,0)</f>
        <v>1</v>
      </c>
      <c r="P3754" s="26" t="n">
        <v>0.7891</v>
      </c>
      <c r="Q3754" s="26" t="n">
        <v>0.0836</v>
      </c>
      <c r="R3754" s="25" t="n">
        <v>74</v>
      </c>
      <c r="S3754" s="21" t="n">
        <v>12</v>
      </c>
    </row>
    <row r="3755" customFormat="false" ht="15" hidden="false" customHeight="true" outlineLevel="0" collapsed="false">
      <c r="A3755" s="19" t="n">
        <v>46147</v>
      </c>
      <c r="B3755" s="1" t="s">
        <v>586</v>
      </c>
      <c r="C3755" s="1" t="s">
        <v>164</v>
      </c>
      <c r="D3755" s="1" t="n">
        <v>30</v>
      </c>
      <c r="E3755" s="1" t="s">
        <v>522</v>
      </c>
      <c r="F3755" s="1" t="s">
        <v>566</v>
      </c>
      <c r="G3755" s="1" t="s">
        <v>504</v>
      </c>
      <c r="H3755" s="20" t="n">
        <v>2950</v>
      </c>
      <c r="I3755" s="21" t="n">
        <v>13.09</v>
      </c>
      <c r="J3755" s="20" t="n">
        <f aca="false">H3755*I3755</f>
        <v>38615.5</v>
      </c>
      <c r="K3755" s="22" t="n">
        <v>1</v>
      </c>
      <c r="L3755" s="23" t="n">
        <f aca="false">H3755*K3755</f>
        <v>2950</v>
      </c>
      <c r="M3755" s="23" t="n">
        <v>2500</v>
      </c>
      <c r="N3755" s="24" t="n">
        <f aca="false">L3755-M3755</f>
        <v>450</v>
      </c>
      <c r="O3755" s="25" t="n">
        <f aca="false">IF(L3755&gt;=M3755,1,0)</f>
        <v>1</v>
      </c>
      <c r="P3755" s="26" t="n">
        <v>0.7625</v>
      </c>
      <c r="Q3755" s="26" t="n">
        <v>0.0852</v>
      </c>
      <c r="R3755" s="25" t="n">
        <v>70</v>
      </c>
      <c r="S3755" s="21" t="n">
        <v>13</v>
      </c>
    </row>
    <row r="3756" customFormat="false" ht="15" hidden="false" customHeight="true" outlineLevel="0" collapsed="false">
      <c r="A3756" s="19" t="n">
        <v>46147</v>
      </c>
      <c r="B3756" s="1" t="s">
        <v>586</v>
      </c>
      <c r="C3756" s="1" t="s">
        <v>164</v>
      </c>
      <c r="D3756" s="1" t="n">
        <v>31</v>
      </c>
      <c r="E3756" s="1" t="s">
        <v>576</v>
      </c>
      <c r="F3756" s="1" t="s">
        <v>577</v>
      </c>
      <c r="G3756" s="1" t="s">
        <v>578</v>
      </c>
      <c r="H3756" s="20" t="n">
        <v>1300</v>
      </c>
      <c r="I3756" s="21" t="n">
        <v>25.82</v>
      </c>
      <c r="J3756" s="20" t="n">
        <f aca="false">H3756*I3756</f>
        <v>33566</v>
      </c>
      <c r="K3756" s="22" t="n">
        <v>1.26</v>
      </c>
      <c r="L3756" s="23" t="n">
        <f aca="false">H3756*K3756</f>
        <v>1638</v>
      </c>
      <c r="M3756" s="23" t="n">
        <v>2500</v>
      </c>
      <c r="N3756" s="24" t="n">
        <f aca="false">L3756-M3756</f>
        <v>-862</v>
      </c>
      <c r="O3756" s="25" t="n">
        <f aca="false">IF(L3756&gt;=M3756,1,0)</f>
        <v>0</v>
      </c>
      <c r="P3756" s="26" t="n">
        <v>0.575</v>
      </c>
      <c r="Q3756" s="26" t="n">
        <v>0.1799</v>
      </c>
      <c r="R3756" s="25" t="n">
        <v>79</v>
      </c>
      <c r="S3756" s="21" t="n">
        <v>13</v>
      </c>
    </row>
    <row r="3757" customFormat="false" ht="15" hidden="false" customHeight="true" outlineLevel="0" collapsed="false">
      <c r="A3757" s="19" t="n">
        <v>46147</v>
      </c>
      <c r="B3757" s="1" t="s">
        <v>586</v>
      </c>
      <c r="C3757" s="1" t="s">
        <v>164</v>
      </c>
      <c r="D3757" s="1" t="n">
        <v>32</v>
      </c>
      <c r="E3757" s="1" t="s">
        <v>10</v>
      </c>
      <c r="F3757" s="1" t="s">
        <v>568</v>
      </c>
      <c r="G3757" s="1" t="s">
        <v>579</v>
      </c>
      <c r="H3757" s="20" t="n">
        <v>1300</v>
      </c>
      <c r="I3757" s="21" t="n">
        <v>27.91</v>
      </c>
      <c r="J3757" s="20" t="n">
        <f aca="false">H3757*I3757</f>
        <v>36283</v>
      </c>
      <c r="K3757" s="22" t="n">
        <v>2.35</v>
      </c>
      <c r="L3757" s="23" t="n">
        <f aca="false">H3757*K3757</f>
        <v>3055</v>
      </c>
      <c r="M3757" s="23" t="n">
        <v>2500</v>
      </c>
      <c r="N3757" s="24" t="n">
        <f aca="false">L3757-M3757</f>
        <v>555</v>
      </c>
      <c r="O3757" s="25" t="n">
        <f aca="false">IF(L3757&gt;=M3757,1,0)</f>
        <v>1</v>
      </c>
      <c r="P3757" s="26" t="n">
        <v>0.6234</v>
      </c>
      <c r="Q3757" s="26" t="n">
        <v>0.1339</v>
      </c>
      <c r="R3757" s="25" t="n">
        <v>79</v>
      </c>
      <c r="S3757" s="21" t="n">
        <v>13</v>
      </c>
    </row>
    <row r="3758" customFormat="false" ht="15" hidden="false" customHeight="true" outlineLevel="0" collapsed="false">
      <c r="A3758" s="19" t="n">
        <v>46147</v>
      </c>
      <c r="B3758" s="1" t="s">
        <v>586</v>
      </c>
      <c r="C3758" s="1" t="s">
        <v>190</v>
      </c>
      <c r="D3758" s="1" t="n">
        <v>33</v>
      </c>
      <c r="E3758" s="1" t="s">
        <v>16</v>
      </c>
      <c r="F3758" s="1" t="s">
        <v>302</v>
      </c>
      <c r="G3758" s="1" t="s">
        <v>260</v>
      </c>
      <c r="H3758" s="20" t="n">
        <v>2200</v>
      </c>
      <c r="I3758" s="21" t="n">
        <v>16.26</v>
      </c>
      <c r="J3758" s="20" t="n">
        <f aca="false">H3758*I3758</f>
        <v>35772</v>
      </c>
      <c r="K3758" s="22" t="n">
        <v>1.45</v>
      </c>
      <c r="L3758" s="23" t="n">
        <f aca="false">H3758*K3758</f>
        <v>3190</v>
      </c>
      <c r="M3758" s="23" t="n">
        <v>2500</v>
      </c>
      <c r="N3758" s="24" t="n">
        <f aca="false">L3758-M3758</f>
        <v>690</v>
      </c>
      <c r="O3758" s="25" t="n">
        <f aca="false">IF(L3758&gt;=M3758,1,0)</f>
        <v>1</v>
      </c>
      <c r="P3758" s="26" t="n">
        <v>0.671018570624648</v>
      </c>
      <c r="Q3758" s="26" t="n">
        <v>0.127512923607122</v>
      </c>
      <c r="R3758" s="25" t="n">
        <v>67</v>
      </c>
      <c r="S3758" s="21" t="n">
        <v>12.75</v>
      </c>
    </row>
    <row r="3759" customFormat="false" ht="15" hidden="false" customHeight="true" outlineLevel="0" collapsed="false">
      <c r="A3759" s="19" t="n">
        <v>46147</v>
      </c>
      <c r="B3759" s="1" t="s">
        <v>586</v>
      </c>
      <c r="C3759" s="1" t="s">
        <v>190</v>
      </c>
      <c r="D3759" s="1" t="n">
        <v>34</v>
      </c>
      <c r="E3759" s="1" t="s">
        <v>16</v>
      </c>
      <c r="F3759" s="1" t="s">
        <v>300</v>
      </c>
      <c r="G3759" s="1" t="s">
        <v>260</v>
      </c>
      <c r="H3759" s="20" t="n">
        <v>2800</v>
      </c>
      <c r="I3759" s="21" t="n">
        <v>15.95</v>
      </c>
      <c r="J3759" s="20" t="n">
        <f aca="false">H3759*I3759</f>
        <v>44660</v>
      </c>
      <c r="K3759" s="22" t="n">
        <v>1.4</v>
      </c>
      <c r="L3759" s="23" t="n">
        <f aca="false">H3759*K3759</f>
        <v>3920</v>
      </c>
      <c r="M3759" s="23" t="n">
        <v>2500</v>
      </c>
      <c r="N3759" s="24" t="n">
        <f aca="false">L3759-M3759</f>
        <v>1420</v>
      </c>
      <c r="O3759" s="25" t="n">
        <f aca="false">IF(L3759&gt;=M3759,1,0)</f>
        <v>1</v>
      </c>
      <c r="P3759" s="26" t="n">
        <v>0.856047536898601</v>
      </c>
      <c r="Q3759" s="26" t="n">
        <v>0.093503937007874</v>
      </c>
      <c r="R3759" s="25" t="n">
        <v>78</v>
      </c>
      <c r="S3759" s="21" t="n">
        <v>12.75</v>
      </c>
    </row>
    <row r="3760" customFormat="false" ht="15" hidden="false" customHeight="true" outlineLevel="0" collapsed="false">
      <c r="A3760" s="19" t="n">
        <v>46147</v>
      </c>
      <c r="B3760" s="1" t="s">
        <v>586</v>
      </c>
      <c r="C3760" s="1" t="s">
        <v>190</v>
      </c>
      <c r="D3760" s="1" t="n">
        <v>35</v>
      </c>
      <c r="E3760" s="1" t="s">
        <v>16</v>
      </c>
      <c r="F3760" s="1" t="s">
        <v>300</v>
      </c>
      <c r="G3760" s="1" t="s">
        <v>260</v>
      </c>
      <c r="H3760" s="20" t="n">
        <v>2600</v>
      </c>
      <c r="I3760" s="21" t="n">
        <v>16.95</v>
      </c>
      <c r="J3760" s="20" t="n">
        <f aca="false">H3760*I3760</f>
        <v>44070</v>
      </c>
      <c r="K3760" s="22" t="n">
        <v>1.4</v>
      </c>
      <c r="L3760" s="23" t="n">
        <f aca="false">H3760*K3760</f>
        <v>3640</v>
      </c>
      <c r="M3760" s="23" t="n">
        <v>2500</v>
      </c>
      <c r="N3760" s="24" t="n">
        <f aca="false">L3760-M3760</f>
        <v>1140</v>
      </c>
      <c r="O3760" s="25" t="n">
        <f aca="false">IF(L3760&gt;=M3760,1,0)</f>
        <v>1</v>
      </c>
      <c r="P3760" s="26" t="n">
        <v>0.82296918767507</v>
      </c>
      <c r="Q3760" s="26" t="n">
        <v>0.0839493136219641</v>
      </c>
      <c r="R3760" s="25" t="n">
        <v>75</v>
      </c>
      <c r="S3760" s="21" t="n">
        <v>12.75</v>
      </c>
    </row>
    <row r="3761" customFormat="false" ht="15" hidden="false" customHeight="true" outlineLevel="0" collapsed="false">
      <c r="A3761" s="19" t="n">
        <v>46147</v>
      </c>
      <c r="B3761" s="1" t="s">
        <v>586</v>
      </c>
      <c r="C3761" s="1" t="s">
        <v>190</v>
      </c>
      <c r="D3761" s="1" t="n">
        <v>36</v>
      </c>
      <c r="E3761" s="1" t="s">
        <v>16</v>
      </c>
      <c r="F3761" s="1" t="s">
        <v>430</v>
      </c>
      <c r="G3761" s="1" t="s">
        <v>322</v>
      </c>
      <c r="H3761" s="20" t="n">
        <v>2200</v>
      </c>
      <c r="I3761" s="21" t="n">
        <v>17.1</v>
      </c>
      <c r="J3761" s="20" t="n">
        <f aca="false">H3761*I3761</f>
        <v>37620</v>
      </c>
      <c r="K3761" s="22" t="n">
        <v>1.5</v>
      </c>
      <c r="L3761" s="23" t="n">
        <f aca="false">H3761*K3761</f>
        <v>3300</v>
      </c>
      <c r="M3761" s="23" t="n">
        <v>2500</v>
      </c>
      <c r="N3761" s="24" t="n">
        <f aca="false">L3761-M3761</f>
        <v>800</v>
      </c>
      <c r="O3761" s="25" t="n">
        <f aca="false">IF(L3761&gt;=M3761,1,0)</f>
        <v>1</v>
      </c>
      <c r="P3761" s="26" t="n">
        <v>0.802046690118324</v>
      </c>
      <c r="Q3761" s="26" t="n">
        <v>0.106645230439443</v>
      </c>
      <c r="R3761" s="25" t="n">
        <v>67</v>
      </c>
      <c r="S3761" s="21" t="n">
        <v>12.75</v>
      </c>
    </row>
    <row r="3762" customFormat="false" ht="15" hidden="false" customHeight="true" outlineLevel="0" collapsed="false">
      <c r="A3762" s="19" t="n">
        <v>46147</v>
      </c>
      <c r="B3762" s="1" t="s">
        <v>586</v>
      </c>
      <c r="C3762" s="1" t="s">
        <v>190</v>
      </c>
      <c r="D3762" s="1" t="n">
        <v>37</v>
      </c>
      <c r="E3762" s="1" t="s">
        <v>16</v>
      </c>
      <c r="F3762" s="1" t="s">
        <v>300</v>
      </c>
      <c r="G3762" s="1" t="s">
        <v>260</v>
      </c>
      <c r="H3762" s="20" t="n">
        <v>2760</v>
      </c>
      <c r="I3762" s="21" t="n">
        <v>15.95</v>
      </c>
      <c r="J3762" s="20" t="n">
        <f aca="false">H3762*I3762</f>
        <v>44022</v>
      </c>
      <c r="K3762" s="22" t="n">
        <v>1.4</v>
      </c>
      <c r="L3762" s="23" t="n">
        <f aca="false">H3762*K3762</f>
        <v>3864</v>
      </c>
      <c r="M3762" s="23" t="n">
        <v>2500</v>
      </c>
      <c r="N3762" s="24" t="n">
        <f aca="false">L3762-M3762</f>
        <v>1364</v>
      </c>
      <c r="O3762" s="25" t="n">
        <f aca="false">IF(L3762&gt;=M3762,1,0)</f>
        <v>1</v>
      </c>
      <c r="P3762" s="26" t="n">
        <v>0.854132712456345</v>
      </c>
      <c r="Q3762" s="26" t="n">
        <v>0.100460829493088</v>
      </c>
      <c r="R3762" s="25" t="n">
        <v>75</v>
      </c>
      <c r="S3762" s="21" t="n">
        <v>12.75</v>
      </c>
    </row>
    <row r="3763" customFormat="false" ht="15" hidden="false" customHeight="true" outlineLevel="0" collapsed="false">
      <c r="A3763" s="19" t="n">
        <v>46147</v>
      </c>
      <c r="B3763" s="1" t="s">
        <v>586</v>
      </c>
      <c r="C3763" s="1" t="s">
        <v>190</v>
      </c>
      <c r="D3763" s="1" t="n">
        <v>38</v>
      </c>
      <c r="E3763" s="1" t="s">
        <v>16</v>
      </c>
      <c r="F3763" s="1" t="s">
        <v>191</v>
      </c>
      <c r="G3763" s="1" t="s">
        <v>322</v>
      </c>
      <c r="H3763" s="20" t="n">
        <v>1550</v>
      </c>
      <c r="I3763" s="21" t="n">
        <v>18.51</v>
      </c>
      <c r="J3763" s="20" t="n">
        <f aca="false">H3763*I3763</f>
        <v>28690.5</v>
      </c>
      <c r="K3763" s="22" t="n">
        <v>1.5</v>
      </c>
      <c r="L3763" s="23" t="n">
        <f aca="false">H3763*K3763</f>
        <v>2325</v>
      </c>
      <c r="M3763" s="23" t="n">
        <v>2500</v>
      </c>
      <c r="N3763" s="24" t="n">
        <f aca="false">L3763-M3763</f>
        <v>-175</v>
      </c>
      <c r="O3763" s="25" t="n">
        <f aca="false">IF(L3763&gt;=M3763,1,0)</f>
        <v>0</v>
      </c>
      <c r="P3763" s="26" t="n">
        <v>0.676343705799152</v>
      </c>
      <c r="Q3763" s="26" t="n">
        <v>0.133659902029391</v>
      </c>
      <c r="R3763" s="25" t="n">
        <v>82</v>
      </c>
      <c r="S3763" s="21" t="n">
        <v>10</v>
      </c>
    </row>
    <row r="3764" customFormat="false" ht="15" hidden="false" customHeight="true" outlineLevel="0" collapsed="false">
      <c r="A3764" s="19" t="n">
        <v>46148</v>
      </c>
      <c r="B3764" s="1" t="s">
        <v>586</v>
      </c>
      <c r="C3764" s="1" t="s">
        <v>138</v>
      </c>
      <c r="D3764" s="1" t="n">
        <v>1</v>
      </c>
      <c r="E3764" s="1" t="s">
        <v>13</v>
      </c>
      <c r="F3764" s="1" t="s">
        <v>587</v>
      </c>
      <c r="G3764" s="1" t="s">
        <v>149</v>
      </c>
      <c r="H3764" s="20" t="n">
        <v>2120</v>
      </c>
      <c r="I3764" s="21" t="n">
        <v>20.83</v>
      </c>
      <c r="J3764" s="20" t="n">
        <f aca="false">H3764*I3764</f>
        <v>44159.6</v>
      </c>
      <c r="K3764" s="22" t="n">
        <v>2.2</v>
      </c>
      <c r="L3764" s="23" t="n">
        <f aca="false">H3764*K3764</f>
        <v>4664</v>
      </c>
      <c r="M3764" s="23" t="n">
        <v>2500</v>
      </c>
      <c r="N3764" s="24" t="n">
        <f aca="false">L3764-M3764</f>
        <v>2164</v>
      </c>
      <c r="O3764" s="25" t="n">
        <f aca="false">IF(L3764&gt;=M3764,1,0)</f>
        <v>1</v>
      </c>
      <c r="P3764" s="26" t="n">
        <v>0.7897</v>
      </c>
      <c r="Q3764" s="26" t="n">
        <v>0.1039</v>
      </c>
      <c r="R3764" s="25" t="n">
        <v>75</v>
      </c>
      <c r="S3764" s="21" t="n">
        <v>13</v>
      </c>
    </row>
    <row r="3765" customFormat="false" ht="15" hidden="false" customHeight="true" outlineLevel="0" collapsed="false">
      <c r="A3765" s="19" t="n">
        <v>46148</v>
      </c>
      <c r="B3765" s="1" t="s">
        <v>586</v>
      </c>
      <c r="C3765" s="1" t="s">
        <v>138</v>
      </c>
      <c r="D3765" s="1" t="n">
        <v>2</v>
      </c>
      <c r="E3765" s="1" t="s">
        <v>13</v>
      </c>
      <c r="F3765" s="1" t="s">
        <v>235</v>
      </c>
      <c r="G3765" s="1" t="s">
        <v>149</v>
      </c>
      <c r="H3765" s="20" t="n">
        <v>2400</v>
      </c>
      <c r="I3765" s="21" t="n">
        <v>19.64</v>
      </c>
      <c r="J3765" s="20" t="n">
        <f aca="false">H3765*I3765</f>
        <v>47136</v>
      </c>
      <c r="K3765" s="22" t="n">
        <v>2.2</v>
      </c>
      <c r="L3765" s="23" t="n">
        <f aca="false">H3765*K3765</f>
        <v>5280</v>
      </c>
      <c r="M3765" s="23" t="n">
        <v>2500</v>
      </c>
      <c r="N3765" s="24" t="n">
        <f aca="false">L3765-M3765</f>
        <v>2780</v>
      </c>
      <c r="O3765" s="25" t="n">
        <f aca="false">IF(L3765&gt;=M3765,1,0)</f>
        <v>1</v>
      </c>
      <c r="P3765" s="26" t="n">
        <v>0.8605</v>
      </c>
      <c r="Q3765" s="26" t="n">
        <v>0.0686</v>
      </c>
      <c r="R3765" s="25" t="n">
        <v>72</v>
      </c>
      <c r="S3765" s="21" t="n">
        <v>13</v>
      </c>
    </row>
    <row r="3766" customFormat="false" ht="15" hidden="false" customHeight="true" outlineLevel="0" collapsed="false">
      <c r="A3766" s="19" t="n">
        <v>46148</v>
      </c>
      <c r="B3766" s="1" t="s">
        <v>586</v>
      </c>
      <c r="C3766" s="1" t="s">
        <v>138</v>
      </c>
      <c r="D3766" s="1" t="n">
        <v>3</v>
      </c>
      <c r="E3766" s="1" t="s">
        <v>13</v>
      </c>
      <c r="F3766" s="1" t="s">
        <v>588</v>
      </c>
      <c r="G3766" s="1" t="s">
        <v>149</v>
      </c>
      <c r="H3766" s="20" t="n">
        <v>3300</v>
      </c>
      <c r="I3766" s="21" t="n">
        <v>12.91</v>
      </c>
      <c r="J3766" s="20" t="n">
        <f aca="false">H3766*I3766</f>
        <v>42603</v>
      </c>
      <c r="K3766" s="22" t="n">
        <v>1</v>
      </c>
      <c r="L3766" s="23" t="n">
        <f aca="false">H3766*K3766</f>
        <v>3300</v>
      </c>
      <c r="M3766" s="23" t="n">
        <v>2500</v>
      </c>
      <c r="N3766" s="24" t="n">
        <f aca="false">L3766-M3766</f>
        <v>800</v>
      </c>
      <c r="O3766" s="25" t="n">
        <f aca="false">IF(L3766&gt;=M3766,1,0)</f>
        <v>1</v>
      </c>
      <c r="P3766" s="26" t="n">
        <v>0.8285</v>
      </c>
      <c r="Q3766" s="26" t="n">
        <v>0.0477</v>
      </c>
      <c r="R3766" s="25" t="n">
        <v>69</v>
      </c>
      <c r="S3766" s="21" t="n">
        <v>13</v>
      </c>
    </row>
    <row r="3767" customFormat="false" ht="15" hidden="false" customHeight="true" outlineLevel="0" collapsed="false">
      <c r="A3767" s="19" t="n">
        <v>46148</v>
      </c>
      <c r="B3767" s="1" t="s">
        <v>586</v>
      </c>
      <c r="C3767" s="1" t="s">
        <v>138</v>
      </c>
      <c r="D3767" s="1" t="n">
        <v>4</v>
      </c>
      <c r="E3767" s="1" t="s">
        <v>13</v>
      </c>
      <c r="F3767" s="1" t="s">
        <v>595</v>
      </c>
      <c r="G3767" s="1" t="s">
        <v>149</v>
      </c>
      <c r="H3767" s="20" t="n">
        <v>3200</v>
      </c>
      <c r="I3767" s="21" t="n">
        <v>12.91</v>
      </c>
      <c r="J3767" s="20" t="n">
        <f aca="false">H3767*I3767</f>
        <v>41312</v>
      </c>
      <c r="K3767" s="22" t="n">
        <v>1</v>
      </c>
      <c r="L3767" s="23" t="n">
        <f aca="false">H3767*K3767</f>
        <v>3200</v>
      </c>
      <c r="M3767" s="23" t="n">
        <v>2500</v>
      </c>
      <c r="N3767" s="24" t="n">
        <f aca="false">L3767-M3767</f>
        <v>700</v>
      </c>
      <c r="O3767" s="25" t="n">
        <f aca="false">IF(L3767&gt;=M3767,1,0)</f>
        <v>1</v>
      </c>
      <c r="P3767" s="26" t="n">
        <v>0.7932</v>
      </c>
      <c r="Q3767" s="26" t="n">
        <v>0.057</v>
      </c>
      <c r="R3767" s="25" t="n">
        <v>69</v>
      </c>
      <c r="S3767" s="21" t="n">
        <v>13</v>
      </c>
    </row>
    <row r="3768" customFormat="false" ht="15" hidden="false" customHeight="true" outlineLevel="0" collapsed="false">
      <c r="A3768" s="19" t="n">
        <v>46148</v>
      </c>
      <c r="B3768" s="1" t="s">
        <v>586</v>
      </c>
      <c r="C3768" s="1" t="s">
        <v>138</v>
      </c>
      <c r="D3768" s="1" t="n">
        <v>5</v>
      </c>
      <c r="E3768" s="1" t="s">
        <v>13</v>
      </c>
      <c r="F3768" s="1" t="s">
        <v>315</v>
      </c>
      <c r="G3768" s="1" t="s">
        <v>149</v>
      </c>
      <c r="H3768" s="20" t="n">
        <v>1950</v>
      </c>
      <c r="I3768" s="21" t="n">
        <v>22.68</v>
      </c>
      <c r="J3768" s="20" t="n">
        <f aca="false">H3768*I3768</f>
        <v>44226</v>
      </c>
      <c r="K3768" s="22" t="n">
        <v>2.2</v>
      </c>
      <c r="L3768" s="23" t="n">
        <f aca="false">H3768*K3768</f>
        <v>4290</v>
      </c>
      <c r="M3768" s="23" t="n">
        <v>2500</v>
      </c>
      <c r="N3768" s="24" t="n">
        <f aca="false">L3768-M3768</f>
        <v>1790</v>
      </c>
      <c r="O3768" s="25" t="n">
        <f aca="false">IF(L3768&gt;=M3768,1,0)</f>
        <v>1</v>
      </c>
      <c r="P3768" s="26" t="n">
        <v>0.7468</v>
      </c>
      <c r="Q3768" s="26" t="n">
        <v>0.1257</v>
      </c>
      <c r="R3768" s="25" t="n">
        <v>79</v>
      </c>
      <c r="S3768" s="21" t="n">
        <v>13</v>
      </c>
    </row>
    <row r="3769" customFormat="false" ht="15" hidden="false" customHeight="true" outlineLevel="0" collapsed="false">
      <c r="A3769" s="19" t="n">
        <v>46148</v>
      </c>
      <c r="B3769" s="1" t="s">
        <v>586</v>
      </c>
      <c r="C3769" s="1" t="s">
        <v>138</v>
      </c>
      <c r="D3769" s="1" t="n">
        <v>6</v>
      </c>
      <c r="E3769" s="1" t="s">
        <v>13</v>
      </c>
      <c r="F3769" s="1" t="s">
        <v>596</v>
      </c>
      <c r="G3769" s="1" t="s">
        <v>149</v>
      </c>
      <c r="H3769" s="20" t="n">
        <v>1800</v>
      </c>
      <c r="I3769" s="21" t="n">
        <v>22.28</v>
      </c>
      <c r="J3769" s="20" t="n">
        <f aca="false">H3769*I3769</f>
        <v>40104</v>
      </c>
      <c r="K3769" s="22" t="n">
        <v>2.2</v>
      </c>
      <c r="L3769" s="23" t="n">
        <f aca="false">H3769*K3769</f>
        <v>3960</v>
      </c>
      <c r="M3769" s="23" t="n">
        <v>2500</v>
      </c>
      <c r="N3769" s="24" t="n">
        <f aca="false">L3769-M3769</f>
        <v>1460</v>
      </c>
      <c r="O3769" s="25" t="n">
        <f aca="false">IF(L3769&gt;=M3769,1,0)</f>
        <v>1</v>
      </c>
      <c r="P3769" s="26" t="n">
        <v>0.6992</v>
      </c>
      <c r="Q3769" s="26" t="n">
        <v>0.146</v>
      </c>
      <c r="R3769" s="25" t="n">
        <v>78</v>
      </c>
      <c r="S3769" s="21" t="n">
        <v>13</v>
      </c>
    </row>
    <row r="3770" customFormat="false" ht="15" hidden="false" customHeight="true" outlineLevel="0" collapsed="false">
      <c r="A3770" s="19" t="n">
        <v>46148</v>
      </c>
      <c r="B3770" s="1" t="s">
        <v>586</v>
      </c>
      <c r="C3770" s="1" t="s">
        <v>138</v>
      </c>
      <c r="D3770" s="1" t="n">
        <v>7</v>
      </c>
      <c r="E3770" s="1" t="s">
        <v>13</v>
      </c>
      <c r="F3770" s="1" t="s">
        <v>589</v>
      </c>
      <c r="G3770" s="1" t="s">
        <v>149</v>
      </c>
      <c r="H3770" s="20" t="n">
        <v>1750</v>
      </c>
      <c r="I3770" s="21" t="n">
        <v>22.51</v>
      </c>
      <c r="J3770" s="20" t="n">
        <f aca="false">H3770*I3770</f>
        <v>39392.5</v>
      </c>
      <c r="K3770" s="22" t="n">
        <v>2.2</v>
      </c>
      <c r="L3770" s="23" t="n">
        <f aca="false">H3770*K3770</f>
        <v>3850</v>
      </c>
      <c r="M3770" s="23" t="n">
        <v>2500</v>
      </c>
      <c r="N3770" s="24" t="n">
        <f aca="false">L3770-M3770</f>
        <v>1350</v>
      </c>
      <c r="O3770" s="25" t="n">
        <f aca="false">IF(L3770&gt;=M3770,1,0)</f>
        <v>1</v>
      </c>
      <c r="P3770" s="26" t="n">
        <v>0.7478</v>
      </c>
      <c r="Q3770" s="26" t="n">
        <v>0.1208</v>
      </c>
      <c r="R3770" s="25" t="n">
        <v>79</v>
      </c>
      <c r="S3770" s="21" t="n">
        <v>10</v>
      </c>
    </row>
    <row r="3771" customFormat="false" ht="15" hidden="false" customHeight="true" outlineLevel="0" collapsed="false">
      <c r="A3771" s="19" t="n">
        <v>46148</v>
      </c>
      <c r="B3771" s="1" t="s">
        <v>586</v>
      </c>
      <c r="C3771" s="1" t="s">
        <v>138</v>
      </c>
      <c r="D3771" s="1" t="n">
        <v>8</v>
      </c>
      <c r="E3771" s="1" t="s">
        <v>13</v>
      </c>
      <c r="F3771" s="1" t="s">
        <v>472</v>
      </c>
      <c r="G3771" s="1" t="s">
        <v>149</v>
      </c>
      <c r="H3771" s="20" t="n">
        <v>2200</v>
      </c>
      <c r="I3771" s="21" t="n">
        <v>21.71</v>
      </c>
      <c r="J3771" s="20" t="n">
        <f aca="false">H3771*I3771</f>
        <v>47762</v>
      </c>
      <c r="K3771" s="22" t="n">
        <v>1.5</v>
      </c>
      <c r="L3771" s="23" t="n">
        <f aca="false">H3771*K3771</f>
        <v>3300</v>
      </c>
      <c r="M3771" s="23" t="n">
        <v>2500</v>
      </c>
      <c r="N3771" s="24" t="n">
        <f aca="false">L3771-M3771</f>
        <v>800</v>
      </c>
      <c r="O3771" s="25" t="n">
        <f aca="false">IF(L3771&gt;=M3771,1,0)</f>
        <v>1</v>
      </c>
      <c r="P3771" s="26" t="n">
        <v>0.8441</v>
      </c>
      <c r="Q3771" s="26" t="n">
        <v>0.1329</v>
      </c>
      <c r="R3771" s="25" t="n">
        <v>76</v>
      </c>
      <c r="S3771" s="21" t="n">
        <v>13</v>
      </c>
    </row>
    <row r="3772" customFormat="false" ht="15" hidden="false" customHeight="true" outlineLevel="0" collapsed="false">
      <c r="A3772" s="19" t="n">
        <v>46148</v>
      </c>
      <c r="B3772" s="1" t="s">
        <v>586</v>
      </c>
      <c r="C3772" s="1" t="s">
        <v>138</v>
      </c>
      <c r="D3772" s="1" t="n">
        <v>9</v>
      </c>
      <c r="E3772" s="1" t="s">
        <v>10</v>
      </c>
      <c r="F3772" s="1" t="s">
        <v>581</v>
      </c>
      <c r="G3772" s="1" t="s">
        <v>590</v>
      </c>
      <c r="H3772" s="20" t="n">
        <v>3200</v>
      </c>
      <c r="I3772" s="21" t="n">
        <v>14.05</v>
      </c>
      <c r="J3772" s="20" t="n">
        <f aca="false">H3772*I3772</f>
        <v>44960</v>
      </c>
      <c r="K3772" s="22" t="n">
        <v>1.44</v>
      </c>
      <c r="L3772" s="23" t="n">
        <f aca="false">H3772*K3772</f>
        <v>4608</v>
      </c>
      <c r="M3772" s="23" t="n">
        <v>2500</v>
      </c>
      <c r="N3772" s="24" t="n">
        <f aca="false">L3772-M3772</f>
        <v>2108</v>
      </c>
      <c r="O3772" s="25" t="n">
        <f aca="false">IF(L3772&gt;=M3772,1,0)</f>
        <v>1</v>
      </c>
      <c r="P3772" s="26" t="n">
        <v>0.9757</v>
      </c>
      <c r="Q3772" s="26" t="n">
        <v>0.0763</v>
      </c>
      <c r="R3772" s="25" t="n">
        <v>68</v>
      </c>
      <c r="S3772" s="21" t="n">
        <v>12</v>
      </c>
    </row>
    <row r="3773" customFormat="false" ht="15" hidden="false" customHeight="true" outlineLevel="0" collapsed="false">
      <c r="A3773" s="19" t="n">
        <v>46148</v>
      </c>
      <c r="B3773" s="1" t="s">
        <v>586</v>
      </c>
      <c r="C3773" s="1" t="s">
        <v>138</v>
      </c>
      <c r="D3773" s="1" t="n">
        <v>10</v>
      </c>
      <c r="E3773" s="1" t="s">
        <v>16</v>
      </c>
      <c r="F3773" s="1" t="s">
        <v>502</v>
      </c>
      <c r="G3773" s="1" t="s">
        <v>508</v>
      </c>
      <c r="H3773" s="20" t="n">
        <v>1900</v>
      </c>
      <c r="I3773" s="21" t="n">
        <v>19.75</v>
      </c>
      <c r="J3773" s="20" t="n">
        <f aca="false">H3773*I3773</f>
        <v>37525</v>
      </c>
      <c r="K3773" s="22" t="n">
        <v>1.48</v>
      </c>
      <c r="L3773" s="23" t="n">
        <f aca="false">H3773*K3773</f>
        <v>2812</v>
      </c>
      <c r="M3773" s="23" t="n">
        <v>2500</v>
      </c>
      <c r="N3773" s="24" t="n">
        <f aca="false">L3773-M3773</f>
        <v>312</v>
      </c>
      <c r="O3773" s="25" t="n">
        <f aca="false">IF(L3773&gt;=M3773,1,0)</f>
        <v>1</v>
      </c>
      <c r="P3773" s="26" t="n">
        <v>0.6813</v>
      </c>
      <c r="Q3773" s="26" t="n">
        <v>0.125</v>
      </c>
      <c r="R3773" s="25" t="n">
        <v>74</v>
      </c>
      <c r="S3773" s="21" t="n">
        <v>13</v>
      </c>
    </row>
    <row r="3774" customFormat="false" ht="15" hidden="false" customHeight="true" outlineLevel="0" collapsed="false">
      <c r="A3774" s="19" t="n">
        <v>46148</v>
      </c>
      <c r="B3774" s="1" t="s">
        <v>586</v>
      </c>
      <c r="C3774" s="1" t="s">
        <v>138</v>
      </c>
      <c r="D3774" s="1" t="n">
        <v>11</v>
      </c>
      <c r="E3774" s="1" t="s">
        <v>10</v>
      </c>
      <c r="F3774" s="1" t="s">
        <v>160</v>
      </c>
      <c r="G3774" s="1" t="s">
        <v>608</v>
      </c>
      <c r="H3774" s="20" t="n">
        <v>800</v>
      </c>
      <c r="I3774" s="21" t="n">
        <v>22.05</v>
      </c>
      <c r="J3774" s="20" t="n">
        <f aca="false">H3774*I3774</f>
        <v>17640</v>
      </c>
      <c r="K3774" s="22" t="n">
        <v>1.45</v>
      </c>
      <c r="L3774" s="23" t="n">
        <f aca="false">H3774*K3774</f>
        <v>1160</v>
      </c>
      <c r="M3774" s="23" t="n">
        <v>2500</v>
      </c>
      <c r="N3774" s="24" t="n">
        <f aca="false">L3774-M3774</f>
        <v>-1340</v>
      </c>
      <c r="O3774" s="25" t="n">
        <f aca="false">IF(L3774&gt;=M3774,1,0)</f>
        <v>0</v>
      </c>
      <c r="P3774" s="26" t="n">
        <v>0.3349</v>
      </c>
      <c r="Q3774" s="26" t="n">
        <v>0.1852</v>
      </c>
      <c r="R3774" s="25" t="n">
        <v>74</v>
      </c>
      <c r="S3774" s="21" t="n">
        <v>13</v>
      </c>
    </row>
    <row r="3775" customFormat="false" ht="15" hidden="false" customHeight="true" outlineLevel="0" collapsed="false">
      <c r="A3775" s="19" t="n">
        <v>46148</v>
      </c>
      <c r="B3775" s="1" t="s">
        <v>586</v>
      </c>
      <c r="C3775" s="1" t="s">
        <v>138</v>
      </c>
      <c r="D3775" s="1" t="n">
        <v>12</v>
      </c>
      <c r="E3775" s="1" t="s">
        <v>10</v>
      </c>
      <c r="F3775" s="1" t="s">
        <v>601</v>
      </c>
      <c r="G3775" s="1" t="s">
        <v>609</v>
      </c>
      <c r="H3775" s="20" t="n">
        <v>1000</v>
      </c>
      <c r="I3775" s="21" t="n">
        <v>21.63</v>
      </c>
      <c r="J3775" s="20" t="n">
        <f aca="false">H3775*I3775</f>
        <v>21630</v>
      </c>
      <c r="K3775" s="22" t="n">
        <v>1.45</v>
      </c>
      <c r="L3775" s="23" t="n">
        <f aca="false">H3775*K3775</f>
        <v>1450</v>
      </c>
      <c r="M3775" s="23" t="n">
        <v>2500</v>
      </c>
      <c r="N3775" s="24" t="n">
        <f aca="false">L3775-M3775</f>
        <v>-1050</v>
      </c>
      <c r="O3775" s="25" t="n">
        <f aca="false">IF(L3775&gt;=M3775,1,0)</f>
        <v>0</v>
      </c>
      <c r="P3775" s="26" t="n">
        <v>0.3709</v>
      </c>
      <c r="Q3775" s="26" t="n">
        <v>0.1329</v>
      </c>
      <c r="R3775" s="25" t="n">
        <v>79</v>
      </c>
      <c r="S3775" s="21" t="n">
        <v>13</v>
      </c>
    </row>
    <row r="3776" customFormat="false" ht="15" hidden="false" customHeight="true" outlineLevel="0" collapsed="false">
      <c r="A3776" s="19" t="n">
        <v>46148</v>
      </c>
      <c r="B3776" s="1" t="s">
        <v>586</v>
      </c>
      <c r="C3776" s="1" t="s">
        <v>138</v>
      </c>
      <c r="D3776" s="1" t="n">
        <v>13</v>
      </c>
      <c r="E3776" s="1" t="s">
        <v>16</v>
      </c>
      <c r="F3776" s="1" t="s">
        <v>574</v>
      </c>
      <c r="G3776" s="1" t="s">
        <v>575</v>
      </c>
      <c r="H3776" s="20" t="n">
        <v>1300</v>
      </c>
      <c r="I3776" s="21" t="n">
        <v>25.7</v>
      </c>
      <c r="J3776" s="20" t="n">
        <f aca="false">H3776*I3776</f>
        <v>33410</v>
      </c>
      <c r="K3776" s="22" t="n">
        <v>1.85</v>
      </c>
      <c r="L3776" s="23" t="n">
        <f aca="false">H3776*K3776</f>
        <v>2405</v>
      </c>
      <c r="M3776" s="23" t="n">
        <v>2500</v>
      </c>
      <c r="N3776" s="24" t="n">
        <f aca="false">L3776-M3776</f>
        <v>-95</v>
      </c>
      <c r="O3776" s="25" t="n">
        <f aca="false">IF(L3776&gt;=M3776,1,0)</f>
        <v>0</v>
      </c>
      <c r="P3776" s="26" t="n">
        <v>0.5602</v>
      </c>
      <c r="Q3776" s="26" t="n">
        <v>0.1702</v>
      </c>
      <c r="R3776" s="25" t="n">
        <v>79</v>
      </c>
      <c r="S3776" s="21" t="n">
        <v>13</v>
      </c>
    </row>
    <row r="3777" customFormat="false" ht="15" hidden="false" customHeight="true" outlineLevel="0" collapsed="false">
      <c r="A3777" s="19" t="n">
        <v>46148</v>
      </c>
      <c r="B3777" s="1" t="s">
        <v>586</v>
      </c>
      <c r="C3777" s="1" t="s">
        <v>138</v>
      </c>
      <c r="D3777" s="1" t="n">
        <v>14</v>
      </c>
      <c r="E3777" s="1" t="s">
        <v>10</v>
      </c>
      <c r="F3777" s="1" t="s">
        <v>417</v>
      </c>
      <c r="G3777" s="1" t="s">
        <v>591</v>
      </c>
      <c r="H3777" s="20" t="n">
        <v>2230</v>
      </c>
      <c r="I3777" s="21" t="n">
        <v>16.54</v>
      </c>
      <c r="J3777" s="20" t="n">
        <f aca="false">H3777*I3777</f>
        <v>36884.2</v>
      </c>
      <c r="K3777" s="22" t="n">
        <v>1.44</v>
      </c>
      <c r="L3777" s="23" t="n">
        <f aca="false">H3777*K3777</f>
        <v>3211.2</v>
      </c>
      <c r="M3777" s="23" t="n">
        <v>2500</v>
      </c>
      <c r="N3777" s="24" t="n">
        <f aca="false">L3777-M3777</f>
        <v>711.2</v>
      </c>
      <c r="O3777" s="25" t="n">
        <f aca="false">IF(L3777&gt;=M3777,1,0)</f>
        <v>1</v>
      </c>
      <c r="P3777" s="26" t="n">
        <v>0.7932</v>
      </c>
      <c r="Q3777" s="26" t="n">
        <v>0.115</v>
      </c>
      <c r="R3777" s="25" t="n">
        <v>63</v>
      </c>
      <c r="S3777" s="21" t="n">
        <v>13</v>
      </c>
    </row>
    <row r="3778" customFormat="false" ht="15" hidden="false" customHeight="true" outlineLevel="0" collapsed="false">
      <c r="A3778" s="19" t="n">
        <v>46148</v>
      </c>
      <c r="B3778" s="1" t="s">
        <v>586</v>
      </c>
      <c r="C3778" s="1" t="s">
        <v>138</v>
      </c>
      <c r="D3778" s="1" t="n">
        <v>15</v>
      </c>
      <c r="E3778" s="1" t="s">
        <v>16</v>
      </c>
      <c r="F3778" s="1" t="s">
        <v>597</v>
      </c>
      <c r="G3778" s="1" t="s">
        <v>602</v>
      </c>
      <c r="H3778" s="20" t="n">
        <v>1000</v>
      </c>
      <c r="I3778" s="21" t="n">
        <v>24.36</v>
      </c>
      <c r="J3778" s="20" t="n">
        <f aca="false">H3778*I3778</f>
        <v>24360</v>
      </c>
      <c r="K3778" s="22" t="n">
        <v>2</v>
      </c>
      <c r="L3778" s="23" t="n">
        <f aca="false">H3778*K3778</f>
        <v>2000</v>
      </c>
      <c r="M3778" s="23" t="n">
        <v>2500</v>
      </c>
      <c r="N3778" s="24" t="n">
        <f aca="false">L3778-M3778</f>
        <v>-500</v>
      </c>
      <c r="O3778" s="25" t="n">
        <f aca="false">IF(L3778&gt;=M3778,1,0)</f>
        <v>0</v>
      </c>
      <c r="P3778" s="26" t="n">
        <v>0.4521</v>
      </c>
      <c r="Q3778" s="26" t="n">
        <v>0.1765</v>
      </c>
      <c r="R3778" s="25" t="n">
        <v>74</v>
      </c>
      <c r="S3778" s="21" t="n">
        <v>13</v>
      </c>
    </row>
    <row r="3779" customFormat="false" ht="15" hidden="false" customHeight="true" outlineLevel="0" collapsed="false">
      <c r="A3779" s="19" t="n">
        <v>46148</v>
      </c>
      <c r="B3779" s="1" t="s">
        <v>586</v>
      </c>
      <c r="C3779" s="1" t="s">
        <v>138</v>
      </c>
      <c r="D3779" s="1" t="n">
        <v>16</v>
      </c>
      <c r="E3779" s="1" t="s">
        <v>10</v>
      </c>
      <c r="F3779" s="1" t="s">
        <v>592</v>
      </c>
      <c r="G3779" s="1" t="s">
        <v>572</v>
      </c>
      <c r="H3779" s="20" t="n">
        <v>3000</v>
      </c>
      <c r="I3779" s="21" t="n">
        <v>16.23</v>
      </c>
      <c r="J3779" s="20" t="n">
        <f aca="false">H3779*I3779</f>
        <v>48690</v>
      </c>
      <c r="K3779" s="22" t="n">
        <v>1.45</v>
      </c>
      <c r="L3779" s="23" t="n">
        <f aca="false">H3779*K3779</f>
        <v>4350</v>
      </c>
      <c r="M3779" s="23" t="n">
        <v>2500</v>
      </c>
      <c r="N3779" s="24" t="n">
        <f aca="false">L3779-M3779</f>
        <v>1850</v>
      </c>
      <c r="O3779" s="25" t="n">
        <f aca="false">IF(L3779&gt;=M3779,1,0)</f>
        <v>1</v>
      </c>
      <c r="P3779" s="26" t="n">
        <v>0.8633</v>
      </c>
      <c r="Q3779" s="26" t="n">
        <v>0.1063</v>
      </c>
      <c r="R3779" s="25" t="n">
        <v>77</v>
      </c>
      <c r="S3779" s="21" t="n">
        <v>13</v>
      </c>
    </row>
    <row r="3780" customFormat="false" ht="15" hidden="false" customHeight="true" outlineLevel="0" collapsed="false">
      <c r="A3780" s="19" t="n">
        <v>46148</v>
      </c>
      <c r="B3780" s="1" t="s">
        <v>586</v>
      </c>
      <c r="C3780" s="1" t="s">
        <v>164</v>
      </c>
      <c r="D3780" s="1" t="n">
        <v>17</v>
      </c>
      <c r="E3780" s="1" t="s">
        <v>10</v>
      </c>
      <c r="F3780" s="1" t="s">
        <v>601</v>
      </c>
      <c r="G3780" s="1" t="s">
        <v>570</v>
      </c>
      <c r="H3780" s="20" t="n">
        <v>1000</v>
      </c>
      <c r="I3780" s="21" t="n">
        <v>21.63</v>
      </c>
      <c r="J3780" s="20" t="n">
        <f aca="false">H3780*I3780</f>
        <v>21630</v>
      </c>
      <c r="K3780" s="22" t="n">
        <v>2.35</v>
      </c>
      <c r="L3780" s="23" t="n">
        <f aca="false">H3780*K3780</f>
        <v>2350</v>
      </c>
      <c r="M3780" s="23" t="n">
        <v>2500</v>
      </c>
      <c r="N3780" s="24" t="n">
        <f aca="false">L3780-M3780</f>
        <v>-150</v>
      </c>
      <c r="O3780" s="25" t="n">
        <f aca="false">IF(L3780&gt;=M3780,1,0)</f>
        <v>0</v>
      </c>
      <c r="P3780" s="26" t="n">
        <v>0.3876</v>
      </c>
      <c r="Q3780" s="26" t="n">
        <v>0.0695</v>
      </c>
      <c r="R3780" s="25" t="n">
        <v>76</v>
      </c>
      <c r="S3780" s="21" t="n">
        <v>13</v>
      </c>
    </row>
    <row r="3781" customFormat="false" ht="15" hidden="false" customHeight="true" outlineLevel="0" collapsed="false">
      <c r="A3781" s="19" t="n">
        <v>46148</v>
      </c>
      <c r="B3781" s="1" t="s">
        <v>586</v>
      </c>
      <c r="C3781" s="1" t="s">
        <v>164</v>
      </c>
      <c r="D3781" s="1" t="n">
        <v>18</v>
      </c>
      <c r="E3781" s="1" t="s">
        <v>522</v>
      </c>
      <c r="F3781" s="1" t="s">
        <v>523</v>
      </c>
      <c r="G3781" s="1" t="s">
        <v>527</v>
      </c>
      <c r="H3781" s="20" t="n">
        <v>3000</v>
      </c>
      <c r="I3781" s="21" t="n">
        <v>13.28</v>
      </c>
      <c r="J3781" s="20" t="n">
        <f aca="false">H3781*I3781</f>
        <v>39840</v>
      </c>
      <c r="K3781" s="22" t="n">
        <v>0.95</v>
      </c>
      <c r="L3781" s="23" t="n">
        <f aca="false">H3781*K3781</f>
        <v>2850</v>
      </c>
      <c r="M3781" s="23" t="n">
        <v>2500</v>
      </c>
      <c r="N3781" s="24" t="n">
        <f aca="false">L3781-M3781</f>
        <v>350</v>
      </c>
      <c r="O3781" s="25" t="n">
        <f aca="false">IF(L3781&gt;=M3781,1,0)</f>
        <v>1</v>
      </c>
      <c r="P3781" s="26" t="n">
        <v>0.6165</v>
      </c>
      <c r="Q3781" s="26" t="n">
        <v>0.081</v>
      </c>
      <c r="R3781" s="25" t="n">
        <v>81</v>
      </c>
      <c r="S3781" s="21" t="n">
        <v>13</v>
      </c>
    </row>
    <row r="3782" customFormat="false" ht="15" hidden="false" customHeight="true" outlineLevel="0" collapsed="false">
      <c r="A3782" s="19" t="n">
        <v>46148</v>
      </c>
      <c r="B3782" s="1" t="s">
        <v>586</v>
      </c>
      <c r="C3782" s="1" t="s">
        <v>164</v>
      </c>
      <c r="D3782" s="1" t="n">
        <v>19</v>
      </c>
      <c r="E3782" s="1" t="s">
        <v>16</v>
      </c>
      <c r="F3782" s="1" t="s">
        <v>574</v>
      </c>
      <c r="G3782" s="1" t="s">
        <v>575</v>
      </c>
      <c r="H3782" s="20" t="n">
        <v>1200</v>
      </c>
      <c r="I3782" s="21" t="n">
        <v>25.7</v>
      </c>
      <c r="J3782" s="20" t="n">
        <f aca="false">H3782*I3782</f>
        <v>30840</v>
      </c>
      <c r="K3782" s="22" t="n">
        <v>1.85</v>
      </c>
      <c r="L3782" s="23" t="n">
        <f aca="false">H3782*K3782</f>
        <v>2220</v>
      </c>
      <c r="M3782" s="23" t="n">
        <v>2500</v>
      </c>
      <c r="N3782" s="24" t="n">
        <f aca="false">L3782-M3782</f>
        <v>-280</v>
      </c>
      <c r="O3782" s="25" t="n">
        <f aca="false">IF(L3782&gt;=M3782,1,0)</f>
        <v>0</v>
      </c>
      <c r="P3782" s="26" t="n">
        <v>0.514</v>
      </c>
      <c r="Q3782" s="26" t="n">
        <v>0.1305</v>
      </c>
      <c r="R3782" s="25" t="n">
        <v>80</v>
      </c>
      <c r="S3782" s="21" t="n">
        <v>13</v>
      </c>
    </row>
    <row r="3783" customFormat="false" ht="15" hidden="false" customHeight="true" outlineLevel="0" collapsed="false">
      <c r="A3783" s="19" t="n">
        <v>46148</v>
      </c>
      <c r="B3783" s="1" t="s">
        <v>586</v>
      </c>
      <c r="C3783" s="1" t="s">
        <v>164</v>
      </c>
      <c r="D3783" s="1" t="n">
        <v>20</v>
      </c>
      <c r="E3783" s="1" t="s">
        <v>16</v>
      </c>
      <c r="F3783" s="1" t="s">
        <v>574</v>
      </c>
      <c r="G3783" s="1" t="s">
        <v>563</v>
      </c>
      <c r="H3783" s="20" t="n">
        <v>2050</v>
      </c>
      <c r="I3783" s="21" t="n">
        <v>19.6</v>
      </c>
      <c r="J3783" s="20" t="n">
        <f aca="false">H3783*I3783</f>
        <v>40180</v>
      </c>
      <c r="K3783" s="22" t="n">
        <v>1.5</v>
      </c>
      <c r="L3783" s="23" t="n">
        <f aca="false">H3783*K3783</f>
        <v>3075</v>
      </c>
      <c r="M3783" s="23" t="n">
        <v>2500</v>
      </c>
      <c r="N3783" s="24" t="n">
        <f aca="false">L3783-M3783</f>
        <v>575</v>
      </c>
      <c r="O3783" s="25" t="n">
        <f aca="false">IF(L3783&gt;=M3783,1,0)</f>
        <v>1</v>
      </c>
      <c r="P3783" s="26" t="n">
        <v>0.7132</v>
      </c>
      <c r="Q3783" s="26" t="n">
        <v>0.09</v>
      </c>
      <c r="R3783" s="25" t="n">
        <v>75</v>
      </c>
      <c r="S3783" s="21" t="n">
        <v>13</v>
      </c>
    </row>
    <row r="3784" customFormat="false" ht="15" hidden="false" customHeight="true" outlineLevel="0" collapsed="false">
      <c r="A3784" s="19" t="n">
        <v>46148</v>
      </c>
      <c r="B3784" s="1" t="s">
        <v>586</v>
      </c>
      <c r="C3784" s="1" t="s">
        <v>164</v>
      </c>
      <c r="D3784" s="1" t="n">
        <v>21</v>
      </c>
      <c r="E3784" s="1" t="s">
        <v>10</v>
      </c>
      <c r="F3784" s="1" t="s">
        <v>565</v>
      </c>
      <c r="G3784" s="1" t="s">
        <v>573</v>
      </c>
      <c r="H3784" s="20" t="n">
        <v>1670</v>
      </c>
      <c r="I3784" s="21" t="n">
        <v>26.74</v>
      </c>
      <c r="J3784" s="20" t="n">
        <f aca="false">H3784*I3784</f>
        <v>44655.8</v>
      </c>
      <c r="K3784" s="22" t="n">
        <v>2.25</v>
      </c>
      <c r="L3784" s="23" t="n">
        <f aca="false">H3784*K3784</f>
        <v>3757.5</v>
      </c>
      <c r="M3784" s="23" t="n">
        <v>2500</v>
      </c>
      <c r="N3784" s="24" t="n">
        <f aca="false">L3784-M3784</f>
        <v>1257.5</v>
      </c>
      <c r="O3784" s="25" t="n">
        <f aca="false">IF(L3784&gt;=M3784,1,0)</f>
        <v>1</v>
      </c>
      <c r="P3784" s="26" t="n">
        <v>0.8188</v>
      </c>
      <c r="Q3784" s="26" t="n">
        <v>0.0806</v>
      </c>
      <c r="R3784" s="25" t="n">
        <v>74</v>
      </c>
      <c r="S3784" s="21" t="n">
        <v>13</v>
      </c>
    </row>
    <row r="3785" customFormat="false" ht="15" hidden="false" customHeight="true" outlineLevel="0" collapsed="false">
      <c r="A3785" s="19" t="n">
        <v>46148</v>
      </c>
      <c r="B3785" s="1" t="s">
        <v>586</v>
      </c>
      <c r="C3785" s="1" t="s">
        <v>164</v>
      </c>
      <c r="D3785" s="1" t="n">
        <v>22</v>
      </c>
      <c r="E3785" s="1" t="s">
        <v>181</v>
      </c>
      <c r="F3785" s="1" t="s">
        <v>556</v>
      </c>
      <c r="G3785" s="1" t="s">
        <v>564</v>
      </c>
      <c r="H3785" s="20" t="n">
        <v>2200</v>
      </c>
      <c r="I3785" s="21" t="n">
        <v>20.54</v>
      </c>
      <c r="J3785" s="20" t="n">
        <f aca="false">H3785*I3785</f>
        <v>45188</v>
      </c>
      <c r="K3785" s="22" t="n">
        <v>1.46</v>
      </c>
      <c r="L3785" s="23" t="n">
        <f aca="false">H3785*K3785</f>
        <v>3212</v>
      </c>
      <c r="M3785" s="23" t="n">
        <v>2500</v>
      </c>
      <c r="N3785" s="24" t="n">
        <f aca="false">L3785-M3785</f>
        <v>712</v>
      </c>
      <c r="O3785" s="25" t="n">
        <f aca="false">IF(L3785&gt;=M3785,1,0)</f>
        <v>1</v>
      </c>
      <c r="P3785" s="26" t="n">
        <v>0.7756</v>
      </c>
      <c r="Q3785" s="26" t="n">
        <v>0.0753</v>
      </c>
      <c r="R3785" s="25" t="n">
        <v>79</v>
      </c>
      <c r="S3785" s="21" t="n">
        <v>13</v>
      </c>
    </row>
    <row r="3786" customFormat="false" ht="15" hidden="false" customHeight="true" outlineLevel="0" collapsed="false">
      <c r="A3786" s="19" t="n">
        <v>46148</v>
      </c>
      <c r="B3786" s="1" t="s">
        <v>586</v>
      </c>
      <c r="C3786" s="1" t="s">
        <v>164</v>
      </c>
      <c r="D3786" s="1" t="n">
        <v>23</v>
      </c>
      <c r="E3786" s="1" t="s">
        <v>22</v>
      </c>
      <c r="F3786" s="1" t="s">
        <v>174</v>
      </c>
      <c r="G3786" s="1" t="s">
        <v>395</v>
      </c>
      <c r="H3786" s="20" t="n">
        <v>2100</v>
      </c>
      <c r="I3786" s="21" t="n">
        <v>23.27</v>
      </c>
      <c r="J3786" s="20" t="n">
        <f aca="false">H3786*I3786</f>
        <v>48867</v>
      </c>
      <c r="K3786" s="22" t="n">
        <v>1.4</v>
      </c>
      <c r="L3786" s="23" t="n">
        <f aca="false">H3786*K3786</f>
        <v>2940</v>
      </c>
      <c r="M3786" s="23" t="n">
        <v>2500</v>
      </c>
      <c r="N3786" s="24" t="n">
        <f aca="false">L3786-M3786</f>
        <v>440</v>
      </c>
      <c r="O3786" s="25" t="n">
        <f aca="false">IF(L3786&gt;=M3786,1,0)</f>
        <v>1</v>
      </c>
      <c r="P3786" s="26" t="n">
        <v>0.8362</v>
      </c>
      <c r="Q3786" s="26" t="n">
        <v>0.0671</v>
      </c>
      <c r="R3786" s="25" t="n">
        <v>78</v>
      </c>
      <c r="S3786" s="21" t="n">
        <v>13</v>
      </c>
    </row>
    <row r="3787" customFormat="false" ht="15" hidden="false" customHeight="true" outlineLevel="0" collapsed="false">
      <c r="A3787" s="19" t="n">
        <v>46148</v>
      </c>
      <c r="B3787" s="1" t="s">
        <v>586</v>
      </c>
      <c r="C3787" s="1" t="s">
        <v>164</v>
      </c>
      <c r="D3787" s="1" t="n">
        <v>24</v>
      </c>
      <c r="E3787" s="1" t="s">
        <v>16</v>
      </c>
      <c r="F3787" s="1" t="s">
        <v>574</v>
      </c>
      <c r="G3787" s="1" t="s">
        <v>575</v>
      </c>
      <c r="H3787" s="20" t="n">
        <v>1400</v>
      </c>
      <c r="I3787" s="21" t="n">
        <v>25.7</v>
      </c>
      <c r="J3787" s="20" t="n">
        <f aca="false">H3787*I3787</f>
        <v>35980</v>
      </c>
      <c r="K3787" s="22" t="n">
        <v>1.85</v>
      </c>
      <c r="L3787" s="23" t="n">
        <f aca="false">H3787*K3787</f>
        <v>2590</v>
      </c>
      <c r="M3787" s="23" t="n">
        <v>2500</v>
      </c>
      <c r="N3787" s="24" t="n">
        <f aca="false">L3787-M3787</f>
        <v>90</v>
      </c>
      <c r="O3787" s="25" t="n">
        <f aca="false">IF(L3787&gt;=M3787,1,0)</f>
        <v>1</v>
      </c>
      <c r="P3787" s="26" t="n">
        <v>0.6094</v>
      </c>
      <c r="Q3787" s="26" t="n">
        <v>0.1041</v>
      </c>
      <c r="R3787" s="25" t="n">
        <v>78</v>
      </c>
      <c r="S3787" s="21" t="n">
        <v>13</v>
      </c>
    </row>
    <row r="3788" customFormat="false" ht="15" hidden="false" customHeight="true" outlineLevel="0" collapsed="false">
      <c r="A3788" s="19" t="n">
        <v>46148</v>
      </c>
      <c r="B3788" s="1" t="s">
        <v>586</v>
      </c>
      <c r="C3788" s="1" t="s">
        <v>164</v>
      </c>
      <c r="D3788" s="1" t="n">
        <v>25</v>
      </c>
      <c r="E3788" s="1" t="s">
        <v>16</v>
      </c>
      <c r="F3788" s="1" t="s">
        <v>598</v>
      </c>
      <c r="G3788" s="1" t="s">
        <v>603</v>
      </c>
      <c r="H3788" s="20" t="n">
        <v>1100</v>
      </c>
      <c r="I3788" s="21" t="n">
        <v>32.61</v>
      </c>
      <c r="J3788" s="20" t="n">
        <f aca="false">H3788*I3788</f>
        <v>35871</v>
      </c>
      <c r="K3788" s="22" t="n">
        <v>3.25</v>
      </c>
      <c r="L3788" s="23" t="n">
        <f aca="false">H3788*K3788</f>
        <v>3575</v>
      </c>
      <c r="M3788" s="23" t="n">
        <v>2500</v>
      </c>
      <c r="N3788" s="24" t="n">
        <f aca="false">L3788-M3788</f>
        <v>1075</v>
      </c>
      <c r="O3788" s="25" t="n">
        <f aca="false">IF(L3788&gt;=M3788,1,0)</f>
        <v>1</v>
      </c>
      <c r="P3788" s="26" t="n">
        <v>0.5727</v>
      </c>
      <c r="Q3788" s="26" t="n">
        <v>0.0827</v>
      </c>
      <c r="R3788" s="25" t="n">
        <v>83</v>
      </c>
      <c r="S3788" s="21" t="n">
        <v>13</v>
      </c>
    </row>
    <row r="3789" customFormat="false" ht="15" hidden="false" customHeight="true" outlineLevel="0" collapsed="false">
      <c r="A3789" s="19" t="n">
        <v>46148</v>
      </c>
      <c r="B3789" s="1" t="s">
        <v>586</v>
      </c>
      <c r="C3789" s="1" t="s">
        <v>164</v>
      </c>
      <c r="D3789" s="1" t="n">
        <v>26</v>
      </c>
      <c r="E3789" s="1" t="s">
        <v>10</v>
      </c>
      <c r="F3789" s="1" t="s">
        <v>565</v>
      </c>
      <c r="G3789" s="1" t="s">
        <v>573</v>
      </c>
      <c r="H3789" s="20" t="n">
        <v>1700</v>
      </c>
      <c r="I3789" s="21" t="n">
        <v>26.74</v>
      </c>
      <c r="J3789" s="20" t="n">
        <f aca="false">H3789*I3789</f>
        <v>45458</v>
      </c>
      <c r="K3789" s="22" t="n">
        <v>2.25</v>
      </c>
      <c r="L3789" s="23" t="n">
        <f aca="false">H3789*K3789</f>
        <v>3825</v>
      </c>
      <c r="M3789" s="23" t="n">
        <v>2500</v>
      </c>
      <c r="N3789" s="24" t="n">
        <f aca="false">L3789-M3789</f>
        <v>1325</v>
      </c>
      <c r="O3789" s="25" t="n">
        <f aca="false">IF(L3789&gt;=M3789,1,0)</f>
        <v>1</v>
      </c>
      <c r="P3789" s="26" t="n">
        <v>0.8069</v>
      </c>
      <c r="Q3789" s="26" t="n">
        <v>0.0985</v>
      </c>
      <c r="R3789" s="25" t="n">
        <v>80</v>
      </c>
      <c r="S3789" s="21" t="n">
        <v>12</v>
      </c>
    </row>
    <row r="3790" customFormat="false" ht="15" hidden="false" customHeight="true" outlineLevel="0" collapsed="false">
      <c r="A3790" s="19" t="n">
        <v>46148</v>
      </c>
      <c r="B3790" s="1" t="s">
        <v>586</v>
      </c>
      <c r="C3790" s="1" t="s">
        <v>164</v>
      </c>
      <c r="D3790" s="1" t="n">
        <v>27</v>
      </c>
      <c r="E3790" s="1" t="s">
        <v>176</v>
      </c>
      <c r="F3790" s="1" t="s">
        <v>360</v>
      </c>
      <c r="G3790" s="1" t="s">
        <v>214</v>
      </c>
      <c r="H3790" s="20" t="n">
        <v>1650</v>
      </c>
      <c r="I3790" s="21" t="n">
        <v>20.5</v>
      </c>
      <c r="J3790" s="20" t="n">
        <f aca="false">H3790*I3790</f>
        <v>33825</v>
      </c>
      <c r="K3790" s="22" t="n">
        <v>2.11</v>
      </c>
      <c r="L3790" s="23" t="n">
        <f aca="false">H3790*K3790</f>
        <v>3481.5</v>
      </c>
      <c r="M3790" s="23" t="n">
        <v>2500</v>
      </c>
      <c r="N3790" s="24" t="n">
        <f aca="false">L3790-M3790</f>
        <v>981.5</v>
      </c>
      <c r="O3790" s="25" t="n">
        <f aca="false">IF(L3790&gt;=M3790,1,0)</f>
        <v>1</v>
      </c>
      <c r="P3790" s="26" t="n">
        <v>0.6751</v>
      </c>
      <c r="Q3790" s="26" t="n">
        <v>0.1399</v>
      </c>
      <c r="R3790" s="25" t="n">
        <v>70</v>
      </c>
      <c r="S3790" s="21" t="n">
        <v>12</v>
      </c>
    </row>
    <row r="3791" customFormat="false" ht="15" hidden="false" customHeight="true" outlineLevel="0" collapsed="false">
      <c r="A3791" s="19" t="n">
        <v>46148</v>
      </c>
      <c r="B3791" s="1" t="s">
        <v>586</v>
      </c>
      <c r="C3791" s="1" t="s">
        <v>164</v>
      </c>
      <c r="D3791" s="1" t="n">
        <v>28</v>
      </c>
      <c r="E3791" s="1" t="s">
        <v>176</v>
      </c>
      <c r="F3791" s="1" t="s">
        <v>606</v>
      </c>
      <c r="G3791" s="1" t="s">
        <v>600</v>
      </c>
      <c r="H3791" s="20" t="n">
        <v>800</v>
      </c>
      <c r="I3791" s="21" t="n">
        <v>33.45</v>
      </c>
      <c r="J3791" s="20" t="n">
        <f aca="false">H3791*I3791</f>
        <v>26760</v>
      </c>
      <c r="K3791" s="22" t="n">
        <v>3.5</v>
      </c>
      <c r="L3791" s="23" t="n">
        <f aca="false">H3791*K3791</f>
        <v>2800</v>
      </c>
      <c r="M3791" s="23" t="n">
        <v>2500</v>
      </c>
      <c r="N3791" s="24" t="n">
        <f aca="false">L3791-M3791</f>
        <v>300</v>
      </c>
      <c r="O3791" s="25" t="n">
        <f aca="false">IF(L3791&gt;=M3791,1,0)</f>
        <v>1</v>
      </c>
      <c r="P3791" s="26" t="n">
        <v>0.4912</v>
      </c>
      <c r="Q3791" s="26" t="n">
        <v>0.115</v>
      </c>
      <c r="R3791" s="25" t="n">
        <v>79</v>
      </c>
      <c r="S3791" s="21" t="n">
        <v>12</v>
      </c>
    </row>
    <row r="3792" customFormat="false" ht="15" hidden="false" customHeight="true" outlineLevel="0" collapsed="false">
      <c r="A3792" s="19" t="n">
        <v>46148</v>
      </c>
      <c r="B3792" s="1" t="s">
        <v>586</v>
      </c>
      <c r="C3792" s="1" t="s">
        <v>164</v>
      </c>
      <c r="D3792" s="1" t="n">
        <v>29</v>
      </c>
      <c r="E3792" s="1" t="s">
        <v>176</v>
      </c>
      <c r="F3792" s="1" t="s">
        <v>607</v>
      </c>
      <c r="G3792" s="1" t="s">
        <v>529</v>
      </c>
      <c r="H3792" s="20" t="n">
        <v>1200</v>
      </c>
      <c r="I3792" s="21" t="n">
        <v>22.5</v>
      </c>
      <c r="J3792" s="20" t="n">
        <f aca="false">H3792*I3792</f>
        <v>27000</v>
      </c>
      <c r="K3792" s="22" t="n">
        <v>1.5</v>
      </c>
      <c r="L3792" s="23" t="n">
        <f aca="false">H3792*K3792</f>
        <v>1800</v>
      </c>
      <c r="M3792" s="23" t="n">
        <v>2500</v>
      </c>
      <c r="N3792" s="24" t="n">
        <f aca="false">L3792-M3792</f>
        <v>-700</v>
      </c>
      <c r="O3792" s="25" t="n">
        <f aca="false">IF(L3792&gt;=M3792,1,0)</f>
        <v>0</v>
      </c>
      <c r="P3792" s="26" t="n">
        <v>0.5307</v>
      </c>
      <c r="Q3792" s="26" t="n">
        <v>0.0884</v>
      </c>
      <c r="R3792" s="25" t="n">
        <v>73</v>
      </c>
      <c r="S3792" s="21" t="n">
        <v>12</v>
      </c>
    </row>
    <row r="3793" customFormat="false" ht="15" hidden="false" customHeight="true" outlineLevel="0" collapsed="false">
      <c r="A3793" s="19" t="n">
        <v>46148</v>
      </c>
      <c r="B3793" s="1" t="s">
        <v>586</v>
      </c>
      <c r="C3793" s="1" t="s">
        <v>164</v>
      </c>
      <c r="D3793" s="1" t="n">
        <v>30</v>
      </c>
      <c r="E3793" s="1" t="s">
        <v>522</v>
      </c>
      <c r="F3793" s="1" t="s">
        <v>566</v>
      </c>
      <c r="G3793" s="1" t="s">
        <v>504</v>
      </c>
      <c r="H3793" s="20" t="n">
        <v>2900</v>
      </c>
      <c r="I3793" s="21" t="n">
        <v>13.09</v>
      </c>
      <c r="J3793" s="20" t="n">
        <f aca="false">H3793*I3793</f>
        <v>37961</v>
      </c>
      <c r="K3793" s="22" t="n">
        <v>1</v>
      </c>
      <c r="L3793" s="23" t="n">
        <f aca="false">H3793*K3793</f>
        <v>2900</v>
      </c>
      <c r="M3793" s="23" t="n">
        <v>2500</v>
      </c>
      <c r="N3793" s="24" t="n">
        <f aca="false">L3793-M3793</f>
        <v>400</v>
      </c>
      <c r="O3793" s="25" t="n">
        <f aca="false">IF(L3793&gt;=M3793,1,0)</f>
        <v>1</v>
      </c>
      <c r="P3793" s="26" t="n">
        <v>0.7297</v>
      </c>
      <c r="Q3793" s="26" t="n">
        <v>0.0996</v>
      </c>
      <c r="R3793" s="25" t="n">
        <v>72</v>
      </c>
      <c r="S3793" s="21" t="n">
        <v>13</v>
      </c>
    </row>
    <row r="3794" customFormat="false" ht="15" hidden="false" customHeight="true" outlineLevel="0" collapsed="false">
      <c r="A3794" s="19" t="n">
        <v>46148</v>
      </c>
      <c r="B3794" s="1" t="s">
        <v>586</v>
      </c>
      <c r="C3794" s="1" t="s">
        <v>164</v>
      </c>
      <c r="D3794" s="1" t="n">
        <v>31</v>
      </c>
      <c r="E3794" s="1" t="s">
        <v>576</v>
      </c>
      <c r="F3794" s="1" t="s">
        <v>577</v>
      </c>
      <c r="G3794" s="1" t="s">
        <v>578</v>
      </c>
      <c r="H3794" s="20" t="n">
        <v>1450</v>
      </c>
      <c r="I3794" s="21" t="n">
        <v>25.82</v>
      </c>
      <c r="J3794" s="20" t="n">
        <f aca="false">H3794*I3794</f>
        <v>37439</v>
      </c>
      <c r="K3794" s="22" t="n">
        <v>1.45</v>
      </c>
      <c r="L3794" s="23" t="n">
        <f aca="false">H3794*K3794</f>
        <v>2102.5</v>
      </c>
      <c r="M3794" s="23" t="n">
        <v>2500</v>
      </c>
      <c r="N3794" s="24" t="n">
        <f aca="false">L3794-M3794</f>
        <v>-397.5</v>
      </c>
      <c r="O3794" s="25" t="n">
        <f aca="false">IF(L3794&gt;=M3794,1,0)</f>
        <v>0</v>
      </c>
      <c r="P3794" s="26" t="n">
        <v>0.6142</v>
      </c>
      <c r="Q3794" s="26" t="n">
        <v>0.2423</v>
      </c>
      <c r="R3794" s="25" t="n">
        <v>79</v>
      </c>
      <c r="S3794" s="21" t="n">
        <v>13</v>
      </c>
    </row>
    <row r="3795" customFormat="false" ht="15" hidden="false" customHeight="true" outlineLevel="0" collapsed="false">
      <c r="A3795" s="19" t="n">
        <v>46148</v>
      </c>
      <c r="B3795" s="1" t="s">
        <v>586</v>
      </c>
      <c r="C3795" s="1" t="s">
        <v>164</v>
      </c>
      <c r="D3795" s="1" t="n">
        <v>32</v>
      </c>
      <c r="E3795" s="1" t="s">
        <v>10</v>
      </c>
      <c r="F3795" s="1" t="s">
        <v>568</v>
      </c>
      <c r="G3795" s="1" t="s">
        <v>579</v>
      </c>
      <c r="H3795" s="20" t="n">
        <v>1200</v>
      </c>
      <c r="I3795" s="21" t="n">
        <v>27.91</v>
      </c>
      <c r="J3795" s="20" t="n">
        <f aca="false">H3795*I3795</f>
        <v>33492</v>
      </c>
      <c r="K3795" s="22" t="n">
        <v>2.35</v>
      </c>
      <c r="L3795" s="23" t="n">
        <f aca="false">H3795*K3795</f>
        <v>2820</v>
      </c>
      <c r="M3795" s="23" t="n">
        <v>2500</v>
      </c>
      <c r="N3795" s="24" t="n">
        <f aca="false">L3795-M3795</f>
        <v>320</v>
      </c>
      <c r="O3795" s="25" t="n">
        <f aca="false">IF(L3795&gt;=M3795,1,0)</f>
        <v>1</v>
      </c>
      <c r="P3795" s="26" t="n">
        <v>0.6161</v>
      </c>
      <c r="Q3795" s="26" t="n">
        <v>0.1598</v>
      </c>
      <c r="R3795" s="25" t="n">
        <v>73</v>
      </c>
      <c r="S3795" s="21" t="n">
        <v>13</v>
      </c>
    </row>
    <row r="3796" customFormat="false" ht="15" hidden="false" customHeight="true" outlineLevel="0" collapsed="false">
      <c r="A3796" s="19" t="n">
        <v>46148</v>
      </c>
      <c r="B3796" s="1" t="s">
        <v>586</v>
      </c>
      <c r="C3796" s="1" t="s">
        <v>190</v>
      </c>
      <c r="D3796" s="1" t="n">
        <v>33</v>
      </c>
      <c r="E3796" s="1" t="s">
        <v>16</v>
      </c>
      <c r="F3796" s="1" t="s">
        <v>302</v>
      </c>
      <c r="G3796" s="1" t="s">
        <v>260</v>
      </c>
      <c r="H3796" s="20" t="n">
        <v>2350</v>
      </c>
      <c r="I3796" s="21" t="n">
        <v>16.26</v>
      </c>
      <c r="J3796" s="20" t="n">
        <f aca="false">H3796*I3796</f>
        <v>38211</v>
      </c>
      <c r="K3796" s="22" t="n">
        <v>1.45</v>
      </c>
      <c r="L3796" s="23" t="n">
        <f aca="false">H3796*K3796</f>
        <v>3407.5</v>
      </c>
      <c r="M3796" s="23" t="n">
        <v>2500</v>
      </c>
      <c r="N3796" s="24" t="n">
        <f aca="false">L3796-M3796</f>
        <v>907.5</v>
      </c>
      <c r="O3796" s="25" t="n">
        <f aca="false">IF(L3796&gt;=M3796,1,0)</f>
        <v>1</v>
      </c>
      <c r="P3796" s="26" t="n">
        <v>0.727205252640594</v>
      </c>
      <c r="Q3796" s="26" t="n">
        <v>0.0984566258648217</v>
      </c>
      <c r="R3796" s="25" t="n">
        <v>67</v>
      </c>
      <c r="S3796" s="21" t="n">
        <v>12.75</v>
      </c>
    </row>
    <row r="3797" customFormat="false" ht="15" hidden="false" customHeight="true" outlineLevel="0" collapsed="false">
      <c r="A3797" s="19" t="n">
        <v>46148</v>
      </c>
      <c r="B3797" s="1" t="s">
        <v>586</v>
      </c>
      <c r="C3797" s="1" t="s">
        <v>190</v>
      </c>
      <c r="D3797" s="1" t="n">
        <v>34</v>
      </c>
      <c r="E3797" s="1" t="s">
        <v>16</v>
      </c>
      <c r="F3797" s="1" t="s">
        <v>300</v>
      </c>
      <c r="G3797" s="1" t="s">
        <v>260</v>
      </c>
      <c r="H3797" s="20" t="n">
        <v>2350</v>
      </c>
      <c r="I3797" s="21" t="n">
        <v>15.95</v>
      </c>
      <c r="J3797" s="20" t="n">
        <f aca="false">H3797*I3797</f>
        <v>37482.5</v>
      </c>
      <c r="K3797" s="22" t="n">
        <v>1.4</v>
      </c>
      <c r="L3797" s="23" t="n">
        <f aca="false">H3797*K3797</f>
        <v>3290</v>
      </c>
      <c r="M3797" s="23" t="n">
        <v>2500</v>
      </c>
      <c r="N3797" s="24" t="n">
        <f aca="false">L3797-M3797</f>
        <v>790</v>
      </c>
      <c r="O3797" s="25" t="n">
        <f aca="false">IF(L3797&gt;=M3797,1,0)</f>
        <v>1</v>
      </c>
      <c r="P3797" s="26" t="n">
        <v>0.696053853296193</v>
      </c>
      <c r="Q3797" s="26" t="n">
        <v>0.0926108374384237</v>
      </c>
      <c r="R3797" s="25" t="n">
        <v>78</v>
      </c>
      <c r="S3797" s="21" t="n">
        <v>12.75</v>
      </c>
    </row>
    <row r="3798" customFormat="false" ht="15" hidden="false" customHeight="true" outlineLevel="0" collapsed="false">
      <c r="A3798" s="19" t="n">
        <v>46148</v>
      </c>
      <c r="B3798" s="1" t="s">
        <v>586</v>
      </c>
      <c r="C3798" s="1" t="s">
        <v>190</v>
      </c>
      <c r="D3798" s="1" t="n">
        <v>35</v>
      </c>
      <c r="E3798" s="1" t="s">
        <v>16</v>
      </c>
      <c r="F3798" s="1" t="s">
        <v>300</v>
      </c>
      <c r="G3798" s="1" t="s">
        <v>260</v>
      </c>
      <c r="H3798" s="20" t="n">
        <v>2850</v>
      </c>
      <c r="I3798" s="21" t="n">
        <v>16.95</v>
      </c>
      <c r="J3798" s="20" t="n">
        <f aca="false">H3798*I3798</f>
        <v>48307.5</v>
      </c>
      <c r="K3798" s="22" t="n">
        <v>1.4</v>
      </c>
      <c r="L3798" s="23" t="n">
        <f aca="false">H3798*K3798</f>
        <v>3990</v>
      </c>
      <c r="M3798" s="23" t="n">
        <v>2500</v>
      </c>
      <c r="N3798" s="24" t="n">
        <f aca="false">L3798-M3798</f>
        <v>1490</v>
      </c>
      <c r="O3798" s="25" t="n">
        <f aca="false">IF(L3798&gt;=M3798,1,0)</f>
        <v>1</v>
      </c>
      <c r="P3798" s="26" t="n">
        <v>0.889395194697597</v>
      </c>
      <c r="Q3798" s="26" t="n">
        <v>0.0817665063401837</v>
      </c>
      <c r="R3798" s="25" t="n">
        <v>75</v>
      </c>
      <c r="S3798" s="21" t="n">
        <v>12.75</v>
      </c>
    </row>
    <row r="3799" customFormat="false" ht="15" hidden="false" customHeight="true" outlineLevel="0" collapsed="false">
      <c r="A3799" s="19" t="n">
        <v>46148</v>
      </c>
      <c r="B3799" s="1" t="s">
        <v>586</v>
      </c>
      <c r="C3799" s="1" t="s">
        <v>190</v>
      </c>
      <c r="D3799" s="1" t="n">
        <v>36</v>
      </c>
      <c r="E3799" s="1" t="s">
        <v>16</v>
      </c>
      <c r="F3799" s="1" t="s">
        <v>430</v>
      </c>
      <c r="G3799" s="1" t="s">
        <v>322</v>
      </c>
      <c r="H3799" s="20" t="n">
        <v>1800</v>
      </c>
      <c r="I3799" s="21" t="n">
        <v>17.1</v>
      </c>
      <c r="J3799" s="20" t="n">
        <f aca="false">H3799*I3799</f>
        <v>30780</v>
      </c>
      <c r="K3799" s="22" t="n">
        <v>1.5</v>
      </c>
      <c r="L3799" s="23" t="n">
        <f aca="false">H3799*K3799</f>
        <v>2700</v>
      </c>
      <c r="M3799" s="23" t="n">
        <v>2500</v>
      </c>
      <c r="N3799" s="24" t="n">
        <f aca="false">L3799-M3799</f>
        <v>200</v>
      </c>
      <c r="O3799" s="25" t="n">
        <f aca="false">IF(L3799&gt;=M3799,1,0)</f>
        <v>1</v>
      </c>
      <c r="P3799" s="26" t="n">
        <v>0.595300261096606</v>
      </c>
      <c r="Q3799" s="26" t="n">
        <v>0.118279569892473</v>
      </c>
      <c r="R3799" s="25" t="n">
        <v>67</v>
      </c>
      <c r="S3799" s="21" t="n">
        <v>12.75</v>
      </c>
    </row>
    <row r="3800" customFormat="false" ht="15" hidden="false" customHeight="true" outlineLevel="0" collapsed="false">
      <c r="A3800" s="19" t="n">
        <v>46148</v>
      </c>
      <c r="B3800" s="1" t="s">
        <v>586</v>
      </c>
      <c r="C3800" s="1" t="s">
        <v>190</v>
      </c>
      <c r="D3800" s="1" t="n">
        <v>37</v>
      </c>
      <c r="E3800" s="1" t="s">
        <v>16</v>
      </c>
      <c r="F3800" s="1" t="s">
        <v>300</v>
      </c>
      <c r="G3800" s="1" t="s">
        <v>260</v>
      </c>
      <c r="H3800" s="20" t="n">
        <v>2450</v>
      </c>
      <c r="I3800" s="21" t="n">
        <v>15.95</v>
      </c>
      <c r="J3800" s="20" t="n">
        <f aca="false">H3800*I3800</f>
        <v>39077.5</v>
      </c>
      <c r="K3800" s="22" t="n">
        <v>1.4</v>
      </c>
      <c r="L3800" s="23" t="n">
        <f aca="false">H3800*K3800</f>
        <v>3430</v>
      </c>
      <c r="M3800" s="23" t="n">
        <v>2500</v>
      </c>
      <c r="N3800" s="24" t="n">
        <f aca="false">L3800-M3800</f>
        <v>930</v>
      </c>
      <c r="O3800" s="25" t="n">
        <f aca="false">IF(L3800&gt;=M3800,1,0)</f>
        <v>1</v>
      </c>
      <c r="P3800" s="26" t="n">
        <v>0.776502732240437</v>
      </c>
      <c r="Q3800" s="26" t="n">
        <v>0.111827956989247</v>
      </c>
      <c r="R3800" s="25" t="n">
        <v>75</v>
      </c>
      <c r="S3800" s="21" t="n">
        <v>12.75</v>
      </c>
    </row>
    <row r="3801" customFormat="false" ht="15" hidden="false" customHeight="true" outlineLevel="0" collapsed="false">
      <c r="A3801" s="19" t="n">
        <v>46148</v>
      </c>
      <c r="B3801" s="1" t="s">
        <v>586</v>
      </c>
      <c r="C3801" s="1" t="s">
        <v>190</v>
      </c>
      <c r="D3801" s="1" t="n">
        <v>38</v>
      </c>
      <c r="E3801" s="1" t="s">
        <v>16</v>
      </c>
      <c r="F3801" s="1" t="s">
        <v>191</v>
      </c>
      <c r="G3801" s="1" t="s">
        <v>322</v>
      </c>
      <c r="H3801" s="20" t="n">
        <v>1150</v>
      </c>
      <c r="I3801" s="21" t="n">
        <v>18.51</v>
      </c>
      <c r="J3801" s="20" t="n">
        <f aca="false">H3801*I3801</f>
        <v>21286.5</v>
      </c>
      <c r="K3801" s="22" t="n">
        <v>1.5</v>
      </c>
      <c r="L3801" s="23" t="n">
        <f aca="false">H3801*K3801</f>
        <v>1725</v>
      </c>
      <c r="M3801" s="23" t="n">
        <v>2500</v>
      </c>
      <c r="N3801" s="24" t="n">
        <f aca="false">L3801-M3801</f>
        <v>-775</v>
      </c>
      <c r="O3801" s="25" t="n">
        <f aca="false">IF(L3801&gt;=M3801,1,0)</f>
        <v>0</v>
      </c>
      <c r="P3801" s="26" t="n">
        <v>0.638084532374101</v>
      </c>
      <c r="Q3801" s="26" t="n">
        <v>0.11143481427531</v>
      </c>
      <c r="R3801" s="25" t="n">
        <v>82</v>
      </c>
      <c r="S3801" s="21" t="n">
        <v>8</v>
      </c>
    </row>
    <row r="3802" customFormat="false" ht="15" hidden="false" customHeight="true" outlineLevel="0" collapsed="false">
      <c r="A3802" s="19" t="n">
        <v>46149</v>
      </c>
      <c r="B3802" s="1" t="s">
        <v>586</v>
      </c>
      <c r="C3802" s="1" t="s">
        <v>138</v>
      </c>
      <c r="D3802" s="1" t="n">
        <v>1</v>
      </c>
      <c r="E3802" s="1" t="s">
        <v>13</v>
      </c>
      <c r="F3802" s="1" t="s">
        <v>262</v>
      </c>
      <c r="G3802" s="1" t="s">
        <v>149</v>
      </c>
      <c r="H3802" s="20" t="n">
        <v>2100</v>
      </c>
      <c r="I3802" s="21" t="n">
        <v>20.83</v>
      </c>
      <c r="J3802" s="20" t="n">
        <f aca="false">H3802*I3802</f>
        <v>43743</v>
      </c>
      <c r="K3802" s="22" t="n">
        <v>2.2</v>
      </c>
      <c r="L3802" s="23" t="n">
        <f aca="false">H3802*K3802</f>
        <v>4620</v>
      </c>
      <c r="M3802" s="23" t="n">
        <v>2500</v>
      </c>
      <c r="N3802" s="24" t="n">
        <f aca="false">L3802-M3802</f>
        <v>2120</v>
      </c>
      <c r="O3802" s="25" t="n">
        <f aca="false">IF(L3802&gt;=M3802,1,0)</f>
        <v>1</v>
      </c>
      <c r="P3802" s="26" t="n">
        <v>0.7882</v>
      </c>
      <c r="Q3802" s="26" t="n">
        <v>0.1037</v>
      </c>
      <c r="R3802" s="25" t="n">
        <v>75</v>
      </c>
      <c r="S3802" s="21" t="n">
        <v>13</v>
      </c>
    </row>
    <row r="3803" customFormat="false" ht="15" hidden="false" customHeight="true" outlineLevel="0" collapsed="false">
      <c r="A3803" s="19" t="n">
        <v>46149</v>
      </c>
      <c r="B3803" s="1" t="s">
        <v>586</v>
      </c>
      <c r="C3803" s="1" t="s">
        <v>138</v>
      </c>
      <c r="D3803" s="1" t="n">
        <v>2</v>
      </c>
      <c r="E3803" s="1" t="s">
        <v>13</v>
      </c>
      <c r="F3803" s="1" t="s">
        <v>235</v>
      </c>
      <c r="G3803" s="1" t="s">
        <v>149</v>
      </c>
      <c r="H3803" s="20" t="n">
        <v>2470</v>
      </c>
      <c r="I3803" s="21" t="n">
        <v>19.64</v>
      </c>
      <c r="J3803" s="20" t="n">
        <f aca="false">H3803*I3803</f>
        <v>48510.8</v>
      </c>
      <c r="K3803" s="22" t="n">
        <v>2.2</v>
      </c>
      <c r="L3803" s="23" t="n">
        <f aca="false">H3803*K3803</f>
        <v>5434</v>
      </c>
      <c r="M3803" s="23" t="n">
        <v>2500</v>
      </c>
      <c r="N3803" s="24" t="n">
        <f aca="false">L3803-M3803</f>
        <v>2934</v>
      </c>
      <c r="O3803" s="25" t="n">
        <f aca="false">IF(L3803&gt;=M3803,1,0)</f>
        <v>1</v>
      </c>
      <c r="P3803" s="26" t="n">
        <v>0.8865</v>
      </c>
      <c r="Q3803" s="26" t="n">
        <v>0.061</v>
      </c>
      <c r="R3803" s="25" t="n">
        <v>72</v>
      </c>
      <c r="S3803" s="21" t="n">
        <v>13</v>
      </c>
    </row>
    <row r="3804" customFormat="false" ht="15" hidden="false" customHeight="true" outlineLevel="0" collapsed="false">
      <c r="A3804" s="19" t="n">
        <v>46149</v>
      </c>
      <c r="B3804" s="1" t="s">
        <v>586</v>
      </c>
      <c r="C3804" s="1" t="s">
        <v>138</v>
      </c>
      <c r="D3804" s="1" t="n">
        <v>3</v>
      </c>
      <c r="E3804" s="1" t="s">
        <v>13</v>
      </c>
      <c r="F3804" s="1" t="s">
        <v>588</v>
      </c>
      <c r="G3804" s="1" t="s">
        <v>149</v>
      </c>
      <c r="H3804" s="20" t="n">
        <v>3200</v>
      </c>
      <c r="I3804" s="21" t="n">
        <v>12.91</v>
      </c>
      <c r="J3804" s="20" t="n">
        <f aca="false">H3804*I3804</f>
        <v>41312</v>
      </c>
      <c r="K3804" s="22" t="n">
        <v>1</v>
      </c>
      <c r="L3804" s="23" t="n">
        <f aca="false">H3804*K3804</f>
        <v>3200</v>
      </c>
      <c r="M3804" s="23" t="n">
        <v>2500</v>
      </c>
      <c r="N3804" s="24" t="n">
        <f aca="false">L3804-M3804</f>
        <v>700</v>
      </c>
      <c r="O3804" s="25" t="n">
        <f aca="false">IF(L3804&gt;=M3804,1,0)</f>
        <v>1</v>
      </c>
      <c r="P3804" s="26" t="n">
        <v>0.8346</v>
      </c>
      <c r="Q3804" s="26" t="n">
        <v>0.0483</v>
      </c>
      <c r="R3804" s="25" t="n">
        <v>69</v>
      </c>
      <c r="S3804" s="21" t="n">
        <v>12</v>
      </c>
    </row>
    <row r="3805" customFormat="false" ht="15" hidden="false" customHeight="true" outlineLevel="0" collapsed="false">
      <c r="A3805" s="19" t="n">
        <v>46149</v>
      </c>
      <c r="B3805" s="1" t="s">
        <v>586</v>
      </c>
      <c r="C3805" s="1" t="s">
        <v>138</v>
      </c>
      <c r="D3805" s="1" t="n">
        <v>4</v>
      </c>
      <c r="E3805" s="1" t="s">
        <v>145</v>
      </c>
      <c r="F3805" s="1" t="s">
        <v>519</v>
      </c>
      <c r="G3805" s="1" t="s">
        <v>149</v>
      </c>
      <c r="H3805" s="20" t="n">
        <v>2500</v>
      </c>
      <c r="I3805" s="21" t="n">
        <v>12.91</v>
      </c>
      <c r="J3805" s="20" t="n">
        <f aca="false">H3805*I3805</f>
        <v>32275</v>
      </c>
      <c r="K3805" s="22" t="n">
        <v>2.2</v>
      </c>
      <c r="L3805" s="23" t="n">
        <f aca="false">H3805*K3805</f>
        <v>5500</v>
      </c>
      <c r="M3805" s="23" t="n">
        <v>2500</v>
      </c>
      <c r="N3805" s="24" t="n">
        <f aca="false">L3805-M3805</f>
        <v>3000</v>
      </c>
      <c r="O3805" s="25" t="n">
        <f aca="false">IF(L3805&gt;=M3805,1,0)</f>
        <v>1</v>
      </c>
      <c r="P3805" s="26" t="n">
        <v>0.7851</v>
      </c>
      <c r="Q3805" s="26" t="n">
        <v>0.0686</v>
      </c>
      <c r="R3805" s="25" t="n">
        <v>69</v>
      </c>
      <c r="S3805" s="21" t="n">
        <v>13</v>
      </c>
    </row>
    <row r="3806" customFormat="false" ht="15" hidden="false" customHeight="true" outlineLevel="0" collapsed="false">
      <c r="A3806" s="19" t="n">
        <v>46149</v>
      </c>
      <c r="B3806" s="1" t="s">
        <v>586</v>
      </c>
      <c r="C3806" s="1" t="s">
        <v>138</v>
      </c>
      <c r="D3806" s="1" t="n">
        <v>5</v>
      </c>
      <c r="E3806" s="1" t="s">
        <v>13</v>
      </c>
      <c r="F3806" s="1" t="s">
        <v>199</v>
      </c>
      <c r="G3806" s="1" t="s">
        <v>149</v>
      </c>
      <c r="H3806" s="20" t="n">
        <v>1700</v>
      </c>
      <c r="I3806" s="21" t="n">
        <v>22.68</v>
      </c>
      <c r="J3806" s="20" t="n">
        <f aca="false">H3806*I3806</f>
        <v>38556</v>
      </c>
      <c r="K3806" s="22" t="n">
        <v>2.2</v>
      </c>
      <c r="L3806" s="23" t="n">
        <f aca="false">H3806*K3806</f>
        <v>3740</v>
      </c>
      <c r="M3806" s="23" t="n">
        <v>2500</v>
      </c>
      <c r="N3806" s="24" t="n">
        <f aca="false">L3806-M3806</f>
        <v>1240</v>
      </c>
      <c r="O3806" s="25" t="n">
        <f aca="false">IF(L3806&gt;=M3806,1,0)</f>
        <v>1</v>
      </c>
      <c r="P3806" s="26" t="n">
        <v>0.6708</v>
      </c>
      <c r="Q3806" s="26" t="n">
        <v>0.1182</v>
      </c>
      <c r="R3806" s="25" t="n">
        <v>77</v>
      </c>
      <c r="S3806" s="21" t="n">
        <v>13</v>
      </c>
    </row>
    <row r="3807" customFormat="false" ht="15" hidden="false" customHeight="true" outlineLevel="0" collapsed="false">
      <c r="A3807" s="19" t="n">
        <v>46149</v>
      </c>
      <c r="B3807" s="1" t="s">
        <v>586</v>
      </c>
      <c r="C3807" s="1" t="s">
        <v>138</v>
      </c>
      <c r="D3807" s="1" t="n">
        <v>6</v>
      </c>
      <c r="E3807" s="1" t="s">
        <v>13</v>
      </c>
      <c r="F3807" s="1" t="s">
        <v>596</v>
      </c>
      <c r="G3807" s="1" t="s">
        <v>149</v>
      </c>
      <c r="H3807" s="20" t="n">
        <v>2050</v>
      </c>
      <c r="I3807" s="21" t="n">
        <v>22.28</v>
      </c>
      <c r="J3807" s="20" t="n">
        <f aca="false">H3807*I3807</f>
        <v>45674</v>
      </c>
      <c r="K3807" s="22" t="n">
        <v>2.2</v>
      </c>
      <c r="L3807" s="23" t="n">
        <f aca="false">H3807*K3807</f>
        <v>4510</v>
      </c>
      <c r="M3807" s="23" t="n">
        <v>2500</v>
      </c>
      <c r="N3807" s="24" t="n">
        <f aca="false">L3807-M3807</f>
        <v>2010</v>
      </c>
      <c r="O3807" s="25" t="n">
        <f aca="false">IF(L3807&gt;=M3807,1,0)</f>
        <v>1</v>
      </c>
      <c r="P3807" s="26" t="n">
        <v>0.7736</v>
      </c>
      <c r="Q3807" s="26" t="n">
        <v>0.1297</v>
      </c>
      <c r="R3807" s="25" t="n">
        <v>78</v>
      </c>
      <c r="S3807" s="21" t="n">
        <v>13</v>
      </c>
    </row>
    <row r="3808" customFormat="false" ht="15" hidden="false" customHeight="true" outlineLevel="0" collapsed="false">
      <c r="A3808" s="19" t="n">
        <v>46149</v>
      </c>
      <c r="B3808" s="1" t="s">
        <v>586</v>
      </c>
      <c r="C3808" s="1" t="s">
        <v>138</v>
      </c>
      <c r="D3808" s="1" t="n">
        <v>7</v>
      </c>
      <c r="E3808" s="1" t="s">
        <v>13</v>
      </c>
      <c r="F3808" s="1" t="s">
        <v>589</v>
      </c>
      <c r="G3808" s="1" t="s">
        <v>149</v>
      </c>
      <c r="H3808" s="20" t="n">
        <v>1750</v>
      </c>
      <c r="I3808" s="21" t="n">
        <v>22.51</v>
      </c>
      <c r="J3808" s="20" t="n">
        <f aca="false">H3808*I3808</f>
        <v>39392.5</v>
      </c>
      <c r="K3808" s="22" t="n">
        <v>2.2</v>
      </c>
      <c r="L3808" s="23" t="n">
        <f aca="false">H3808*K3808</f>
        <v>3850</v>
      </c>
      <c r="M3808" s="23" t="n">
        <v>2500</v>
      </c>
      <c r="N3808" s="24" t="n">
        <f aca="false">L3808-M3808</f>
        <v>1350</v>
      </c>
      <c r="O3808" s="25" t="n">
        <f aca="false">IF(L3808&gt;=M3808,1,0)</f>
        <v>1</v>
      </c>
      <c r="P3808" s="26" t="n">
        <v>0.6955</v>
      </c>
      <c r="Q3808" s="26" t="n">
        <v>0.1153</v>
      </c>
      <c r="R3808" s="25" t="n">
        <v>79</v>
      </c>
      <c r="S3808" s="21" t="n">
        <v>12</v>
      </c>
    </row>
    <row r="3809" customFormat="false" ht="15" hidden="false" customHeight="true" outlineLevel="0" collapsed="false">
      <c r="A3809" s="19" t="n">
        <v>46149</v>
      </c>
      <c r="B3809" s="1" t="s">
        <v>586</v>
      </c>
      <c r="C3809" s="1" t="s">
        <v>138</v>
      </c>
      <c r="D3809" s="1" t="n">
        <v>8</v>
      </c>
      <c r="E3809" s="1" t="s">
        <v>13</v>
      </c>
      <c r="F3809" s="1" t="s">
        <v>472</v>
      </c>
      <c r="G3809" s="1" t="s">
        <v>149</v>
      </c>
      <c r="H3809" s="20" t="n">
        <v>2200</v>
      </c>
      <c r="I3809" s="21" t="n">
        <v>21.71</v>
      </c>
      <c r="J3809" s="20" t="n">
        <f aca="false">H3809*I3809</f>
        <v>47762</v>
      </c>
      <c r="K3809" s="22" t="n">
        <v>1.5</v>
      </c>
      <c r="L3809" s="23" t="n">
        <f aca="false">H3809*K3809</f>
        <v>3300</v>
      </c>
      <c r="M3809" s="23" t="n">
        <v>2500</v>
      </c>
      <c r="N3809" s="24" t="n">
        <f aca="false">L3809-M3809</f>
        <v>800</v>
      </c>
      <c r="O3809" s="25" t="n">
        <f aca="false">IF(L3809&gt;=M3809,1,0)</f>
        <v>1</v>
      </c>
      <c r="P3809" s="26" t="n">
        <v>0.8327</v>
      </c>
      <c r="Q3809" s="26" t="n">
        <v>0.1295</v>
      </c>
      <c r="R3809" s="25" t="n">
        <v>76</v>
      </c>
      <c r="S3809" s="21" t="n">
        <v>13</v>
      </c>
    </row>
    <row r="3810" customFormat="false" ht="15" hidden="false" customHeight="true" outlineLevel="0" collapsed="false">
      <c r="A3810" s="19" t="n">
        <v>46149</v>
      </c>
      <c r="B3810" s="1" t="s">
        <v>586</v>
      </c>
      <c r="C3810" s="1" t="s">
        <v>138</v>
      </c>
      <c r="D3810" s="1" t="n">
        <v>9</v>
      </c>
      <c r="E3810" s="1" t="s">
        <v>10</v>
      </c>
      <c r="F3810" s="1" t="s">
        <v>581</v>
      </c>
      <c r="G3810" s="1" t="s">
        <v>590</v>
      </c>
      <c r="H3810" s="20" t="n">
        <v>2750</v>
      </c>
      <c r="I3810" s="21" t="n">
        <v>14.05</v>
      </c>
      <c r="J3810" s="20" t="n">
        <f aca="false">H3810*I3810</f>
        <v>38637.5</v>
      </c>
      <c r="K3810" s="22" t="n">
        <v>1.44</v>
      </c>
      <c r="L3810" s="23" t="n">
        <f aca="false">H3810*K3810</f>
        <v>3960</v>
      </c>
      <c r="M3810" s="23" t="n">
        <v>2500</v>
      </c>
      <c r="N3810" s="24" t="n">
        <f aca="false">L3810-M3810</f>
        <v>1460</v>
      </c>
      <c r="O3810" s="25" t="n">
        <f aca="false">IF(L3810&gt;=M3810,1,0)</f>
        <v>1</v>
      </c>
      <c r="P3810" s="26" t="n">
        <v>0.6977</v>
      </c>
      <c r="Q3810" s="26" t="n">
        <v>0.1034</v>
      </c>
      <c r="R3810" s="25" t="n">
        <v>68</v>
      </c>
      <c r="S3810" s="21" t="n">
        <v>13</v>
      </c>
    </row>
    <row r="3811" customFormat="false" ht="15" hidden="false" customHeight="true" outlineLevel="0" collapsed="false">
      <c r="A3811" s="19" t="n">
        <v>46149</v>
      </c>
      <c r="B3811" s="1" t="s">
        <v>586</v>
      </c>
      <c r="C3811" s="1" t="s">
        <v>138</v>
      </c>
      <c r="D3811" s="1" t="n">
        <v>10</v>
      </c>
      <c r="E3811" s="1" t="s">
        <v>16</v>
      </c>
      <c r="F3811" s="1" t="s">
        <v>502</v>
      </c>
      <c r="G3811" s="1" t="s">
        <v>508</v>
      </c>
      <c r="H3811" s="20" t="n">
        <v>1800</v>
      </c>
      <c r="I3811" s="21" t="n">
        <v>19.75</v>
      </c>
      <c r="J3811" s="20" t="n">
        <f aca="false">H3811*I3811</f>
        <v>35550</v>
      </c>
      <c r="K3811" s="22" t="n">
        <v>1.48</v>
      </c>
      <c r="L3811" s="23" t="n">
        <f aca="false">H3811*K3811</f>
        <v>2664</v>
      </c>
      <c r="M3811" s="23" t="n">
        <v>2500</v>
      </c>
      <c r="N3811" s="24" t="n">
        <f aca="false">L3811-M3811</f>
        <v>164</v>
      </c>
      <c r="O3811" s="25" t="n">
        <f aca="false">IF(L3811&gt;=M3811,1,0)</f>
        <v>1</v>
      </c>
      <c r="P3811" s="26" t="n">
        <v>0.6083</v>
      </c>
      <c r="Q3811" s="26" t="n">
        <v>0.125</v>
      </c>
      <c r="R3811" s="25" t="n">
        <v>76</v>
      </c>
      <c r="S3811" s="21" t="n">
        <v>13</v>
      </c>
    </row>
    <row r="3812" customFormat="false" ht="15" hidden="false" customHeight="true" outlineLevel="0" collapsed="false">
      <c r="A3812" s="19" t="n">
        <v>46149</v>
      </c>
      <c r="B3812" s="1" t="s">
        <v>586</v>
      </c>
      <c r="C3812" s="1" t="s">
        <v>138</v>
      </c>
      <c r="D3812" s="1" t="n">
        <v>11</v>
      </c>
      <c r="E3812" s="1" t="s">
        <v>10</v>
      </c>
      <c r="F3812" s="1" t="s">
        <v>160</v>
      </c>
      <c r="G3812" s="1" t="s">
        <v>161</v>
      </c>
      <c r="H3812" s="20" t="n">
        <v>1100</v>
      </c>
      <c r="I3812" s="21" t="n">
        <v>22.05</v>
      </c>
      <c r="J3812" s="20" t="n">
        <f aca="false">H3812*I3812</f>
        <v>24255</v>
      </c>
      <c r="K3812" s="22" t="n">
        <v>1.83</v>
      </c>
      <c r="L3812" s="23" t="n">
        <f aca="false">H3812*K3812</f>
        <v>2013</v>
      </c>
      <c r="M3812" s="23" t="n">
        <v>2500</v>
      </c>
      <c r="N3812" s="24" t="n">
        <f aca="false">L3812-M3812</f>
        <v>-487</v>
      </c>
      <c r="O3812" s="25" t="n">
        <f aca="false">IF(L3812&gt;=M3812,1,0)</f>
        <v>0</v>
      </c>
      <c r="P3812" s="26" t="n">
        <v>0.3921</v>
      </c>
      <c r="Q3812" s="26" t="n">
        <v>0.2436</v>
      </c>
      <c r="R3812" s="25" t="n">
        <v>77</v>
      </c>
      <c r="S3812" s="21" t="n">
        <v>13</v>
      </c>
    </row>
    <row r="3813" customFormat="false" ht="15" hidden="false" customHeight="true" outlineLevel="0" collapsed="false">
      <c r="A3813" s="19" t="n">
        <v>46149</v>
      </c>
      <c r="B3813" s="1" t="s">
        <v>586</v>
      </c>
      <c r="C3813" s="1" t="s">
        <v>138</v>
      </c>
      <c r="D3813" s="1" t="n">
        <v>12</v>
      </c>
      <c r="E3813" s="1" t="s">
        <v>10</v>
      </c>
      <c r="F3813" s="1" t="s">
        <v>601</v>
      </c>
      <c r="G3813" s="1" t="s">
        <v>609</v>
      </c>
      <c r="H3813" s="20" t="n">
        <v>1500</v>
      </c>
      <c r="I3813" s="21" t="n">
        <v>21.63</v>
      </c>
      <c r="J3813" s="20" t="n">
        <f aca="false">H3813*I3813</f>
        <v>32445</v>
      </c>
      <c r="K3813" s="22" t="n">
        <v>1.45</v>
      </c>
      <c r="L3813" s="23" t="n">
        <f aca="false">H3813*K3813</f>
        <v>2175</v>
      </c>
      <c r="M3813" s="23" t="n">
        <v>2500</v>
      </c>
      <c r="N3813" s="24" t="n">
        <f aca="false">L3813-M3813</f>
        <v>-325</v>
      </c>
      <c r="O3813" s="25" t="n">
        <f aca="false">IF(L3813&gt;=M3813,1,0)</f>
        <v>0</v>
      </c>
      <c r="P3813" s="26" t="n">
        <v>0.5338</v>
      </c>
      <c r="Q3813" s="26" t="n">
        <v>0.1417</v>
      </c>
      <c r="R3813" s="25" t="n">
        <v>78</v>
      </c>
      <c r="S3813" s="21" t="n">
        <v>13</v>
      </c>
    </row>
    <row r="3814" customFormat="false" ht="15" hidden="false" customHeight="true" outlineLevel="0" collapsed="false">
      <c r="A3814" s="19" t="n">
        <v>46149</v>
      </c>
      <c r="B3814" s="1" t="s">
        <v>586</v>
      </c>
      <c r="C3814" s="1" t="s">
        <v>138</v>
      </c>
      <c r="D3814" s="1" t="n">
        <v>13</v>
      </c>
      <c r="E3814" s="1" t="s">
        <v>16</v>
      </c>
      <c r="F3814" s="1" t="s">
        <v>574</v>
      </c>
      <c r="G3814" s="1" t="s">
        <v>575</v>
      </c>
      <c r="H3814" s="20" t="n">
        <v>1450</v>
      </c>
      <c r="I3814" s="21" t="n">
        <v>25.7</v>
      </c>
      <c r="J3814" s="20" t="n">
        <f aca="false">H3814*I3814</f>
        <v>37265</v>
      </c>
      <c r="K3814" s="22" t="n">
        <v>1.85</v>
      </c>
      <c r="L3814" s="23" t="n">
        <f aca="false">H3814*K3814</f>
        <v>2682.5</v>
      </c>
      <c r="M3814" s="23" t="n">
        <v>2500</v>
      </c>
      <c r="N3814" s="24" t="n">
        <f aca="false">L3814-M3814</f>
        <v>182.5</v>
      </c>
      <c r="O3814" s="25" t="n">
        <f aca="false">IF(L3814&gt;=M3814,1,0)</f>
        <v>1</v>
      </c>
      <c r="P3814" s="26" t="n">
        <v>0.5826</v>
      </c>
      <c r="Q3814" s="26" t="n">
        <v>0.1493</v>
      </c>
      <c r="R3814" s="25" t="n">
        <v>80</v>
      </c>
      <c r="S3814" s="21" t="n">
        <v>13</v>
      </c>
    </row>
    <row r="3815" customFormat="false" ht="15" hidden="false" customHeight="true" outlineLevel="0" collapsed="false">
      <c r="A3815" s="19" t="n">
        <v>46149</v>
      </c>
      <c r="B3815" s="1" t="s">
        <v>586</v>
      </c>
      <c r="C3815" s="1" t="s">
        <v>138</v>
      </c>
      <c r="D3815" s="1" t="n">
        <v>14</v>
      </c>
      <c r="E3815" s="1" t="s">
        <v>10</v>
      </c>
      <c r="F3815" s="1" t="s">
        <v>417</v>
      </c>
      <c r="G3815" s="1" t="s">
        <v>591</v>
      </c>
      <c r="H3815" s="20" t="n">
        <v>2400</v>
      </c>
      <c r="I3815" s="21" t="n">
        <v>16.54</v>
      </c>
      <c r="J3815" s="20" t="n">
        <f aca="false">H3815*I3815</f>
        <v>39696</v>
      </c>
      <c r="K3815" s="22" t="n">
        <v>1.44</v>
      </c>
      <c r="L3815" s="23" t="n">
        <f aca="false">H3815*K3815</f>
        <v>3456</v>
      </c>
      <c r="M3815" s="23" t="n">
        <v>2500</v>
      </c>
      <c r="N3815" s="24" t="n">
        <f aca="false">L3815-M3815</f>
        <v>956</v>
      </c>
      <c r="O3815" s="25" t="n">
        <f aca="false">IF(L3815&gt;=M3815,1,0)</f>
        <v>1</v>
      </c>
      <c r="P3815" s="26" t="n">
        <v>0.7895</v>
      </c>
      <c r="Q3815" s="26" t="n">
        <v>0.1171</v>
      </c>
      <c r="R3815" s="25" t="n">
        <v>64</v>
      </c>
      <c r="S3815" s="21" t="n">
        <v>13</v>
      </c>
    </row>
    <row r="3816" customFormat="false" ht="15" hidden="false" customHeight="true" outlineLevel="0" collapsed="false">
      <c r="A3816" s="19" t="n">
        <v>46149</v>
      </c>
      <c r="B3816" s="1" t="s">
        <v>586</v>
      </c>
      <c r="C3816" s="1" t="s">
        <v>138</v>
      </c>
      <c r="D3816" s="1" t="n">
        <v>15</v>
      </c>
      <c r="E3816" s="1" t="s">
        <v>16</v>
      </c>
      <c r="F3816" s="1" t="s">
        <v>610</v>
      </c>
      <c r="G3816" s="1" t="s">
        <v>602</v>
      </c>
      <c r="H3816" s="20" t="n">
        <v>1100</v>
      </c>
      <c r="I3816" s="21" t="n">
        <v>24.36</v>
      </c>
      <c r="J3816" s="20" t="n">
        <f aca="false">H3816*I3816</f>
        <v>26796</v>
      </c>
      <c r="K3816" s="22" t="n">
        <v>2</v>
      </c>
      <c r="L3816" s="23" t="n">
        <f aca="false">H3816*K3816</f>
        <v>2200</v>
      </c>
      <c r="M3816" s="23" t="n">
        <v>2500</v>
      </c>
      <c r="N3816" s="24" t="n">
        <f aca="false">L3816-M3816</f>
        <v>-300</v>
      </c>
      <c r="O3816" s="25" t="n">
        <f aca="false">IF(L3816&gt;=M3816,1,0)</f>
        <v>0</v>
      </c>
      <c r="P3816" s="26" t="n">
        <v>0.5029</v>
      </c>
      <c r="Q3816" s="26" t="n">
        <v>0.1845</v>
      </c>
      <c r="R3816" s="25" t="n">
        <v>71</v>
      </c>
      <c r="S3816" s="21" t="n">
        <v>13</v>
      </c>
    </row>
    <row r="3817" customFormat="false" ht="15" hidden="false" customHeight="true" outlineLevel="0" collapsed="false">
      <c r="A3817" s="19" t="n">
        <v>46149</v>
      </c>
      <c r="B3817" s="1" t="s">
        <v>586</v>
      </c>
      <c r="C3817" s="1" t="s">
        <v>138</v>
      </c>
      <c r="D3817" s="1" t="n">
        <v>16</v>
      </c>
      <c r="E3817" s="1" t="s">
        <v>10</v>
      </c>
      <c r="F3817" s="1" t="s">
        <v>592</v>
      </c>
      <c r="G3817" s="1" t="s">
        <v>572</v>
      </c>
      <c r="H3817" s="20" t="n">
        <v>3000</v>
      </c>
      <c r="I3817" s="21" t="n">
        <v>16.23</v>
      </c>
      <c r="J3817" s="20" t="n">
        <f aca="false">H3817*I3817</f>
        <v>48690</v>
      </c>
      <c r="K3817" s="22" t="n">
        <v>1.45</v>
      </c>
      <c r="L3817" s="23" t="n">
        <f aca="false">H3817*K3817</f>
        <v>4350</v>
      </c>
      <c r="M3817" s="23" t="n">
        <v>2500</v>
      </c>
      <c r="N3817" s="24" t="n">
        <f aca="false">L3817-M3817</f>
        <v>1850</v>
      </c>
      <c r="O3817" s="25" t="n">
        <f aca="false">IF(L3817&gt;=M3817,1,0)</f>
        <v>1</v>
      </c>
      <c r="P3817" s="26" t="n">
        <v>0.7948</v>
      </c>
      <c r="Q3817" s="26" t="n">
        <v>0.1204</v>
      </c>
      <c r="R3817" s="25" t="n">
        <v>77</v>
      </c>
      <c r="S3817" s="21" t="n">
        <v>13</v>
      </c>
    </row>
    <row r="3818" customFormat="false" ht="15" hidden="false" customHeight="true" outlineLevel="0" collapsed="false">
      <c r="A3818" s="19" t="n">
        <v>46149</v>
      </c>
      <c r="B3818" s="1" t="s">
        <v>586</v>
      </c>
      <c r="C3818" s="1" t="s">
        <v>164</v>
      </c>
      <c r="D3818" s="1" t="n">
        <v>17</v>
      </c>
      <c r="E3818" s="1" t="s">
        <v>10</v>
      </c>
      <c r="F3818" s="1" t="s">
        <v>601</v>
      </c>
      <c r="G3818" s="1" t="s">
        <v>570</v>
      </c>
      <c r="H3818" s="20" t="n">
        <v>1300</v>
      </c>
      <c r="I3818" s="21" t="n">
        <v>21.63</v>
      </c>
      <c r="J3818" s="20" t="n">
        <f aca="false">H3818*I3818</f>
        <v>28119</v>
      </c>
      <c r="K3818" s="22" t="n">
        <v>2.35</v>
      </c>
      <c r="L3818" s="23" t="n">
        <f aca="false">H3818*K3818</f>
        <v>3055</v>
      </c>
      <c r="M3818" s="23" t="n">
        <v>2500</v>
      </c>
      <c r="N3818" s="24" t="n">
        <f aca="false">L3818-M3818</f>
        <v>555</v>
      </c>
      <c r="O3818" s="25" t="n">
        <f aca="false">IF(L3818&gt;=M3818,1,0)</f>
        <v>1</v>
      </c>
      <c r="P3818" s="26" t="n">
        <v>0.4739</v>
      </c>
      <c r="Q3818" s="26" t="n">
        <v>0.173</v>
      </c>
      <c r="R3818" s="25" t="n">
        <v>79</v>
      </c>
      <c r="S3818" s="21" t="n">
        <v>13</v>
      </c>
    </row>
    <row r="3819" customFormat="false" ht="15" hidden="false" customHeight="true" outlineLevel="0" collapsed="false">
      <c r="A3819" s="19" t="n">
        <v>46149</v>
      </c>
      <c r="B3819" s="1" t="s">
        <v>586</v>
      </c>
      <c r="C3819" s="1" t="s">
        <v>164</v>
      </c>
      <c r="D3819" s="1" t="n">
        <v>18</v>
      </c>
      <c r="E3819" s="1" t="s">
        <v>522</v>
      </c>
      <c r="F3819" s="1" t="s">
        <v>523</v>
      </c>
      <c r="G3819" s="1" t="s">
        <v>527</v>
      </c>
      <c r="H3819" s="20" t="n">
        <v>3300</v>
      </c>
      <c r="I3819" s="21" t="n">
        <v>13.28</v>
      </c>
      <c r="J3819" s="20" t="n">
        <f aca="false">H3819*I3819</f>
        <v>43824</v>
      </c>
      <c r="K3819" s="22" t="n">
        <v>0.95</v>
      </c>
      <c r="L3819" s="23" t="n">
        <f aca="false">H3819*K3819</f>
        <v>3135</v>
      </c>
      <c r="M3819" s="23" t="n">
        <v>2500</v>
      </c>
      <c r="N3819" s="24" t="n">
        <f aca="false">L3819-M3819</f>
        <v>635</v>
      </c>
      <c r="O3819" s="25" t="n">
        <f aca="false">IF(L3819&gt;=M3819,1,0)</f>
        <v>1</v>
      </c>
      <c r="P3819" s="26" t="n">
        <v>0.667</v>
      </c>
      <c r="Q3819" s="26" t="n">
        <v>0.092</v>
      </c>
      <c r="R3819" s="25" t="n">
        <v>82</v>
      </c>
      <c r="S3819" s="21" t="n">
        <v>13</v>
      </c>
    </row>
    <row r="3820" customFormat="false" ht="15" hidden="false" customHeight="true" outlineLevel="0" collapsed="false">
      <c r="A3820" s="19" t="n">
        <v>46149</v>
      </c>
      <c r="B3820" s="1" t="s">
        <v>586</v>
      </c>
      <c r="C3820" s="1" t="s">
        <v>164</v>
      </c>
      <c r="D3820" s="1" t="n">
        <v>19</v>
      </c>
      <c r="E3820" s="1" t="s">
        <v>16</v>
      </c>
      <c r="F3820" s="1" t="s">
        <v>574</v>
      </c>
      <c r="G3820" s="1" t="s">
        <v>575</v>
      </c>
      <c r="H3820" s="20" t="n">
        <v>1400</v>
      </c>
      <c r="I3820" s="21" t="n">
        <v>25.7</v>
      </c>
      <c r="J3820" s="20" t="n">
        <f aca="false">H3820*I3820</f>
        <v>35980</v>
      </c>
      <c r="K3820" s="22" t="n">
        <v>1.85</v>
      </c>
      <c r="L3820" s="23" t="n">
        <f aca="false">H3820*K3820</f>
        <v>2590</v>
      </c>
      <c r="M3820" s="23" t="n">
        <v>2500</v>
      </c>
      <c r="N3820" s="24" t="n">
        <f aca="false">L3820-M3820</f>
        <v>90</v>
      </c>
      <c r="O3820" s="25" t="n">
        <f aca="false">IF(L3820&gt;=M3820,1,0)</f>
        <v>1</v>
      </c>
      <c r="P3820" s="26" t="n">
        <v>0.5997</v>
      </c>
      <c r="Q3820" s="26" t="n">
        <v>0.1545</v>
      </c>
      <c r="R3820" s="25" t="n">
        <v>80</v>
      </c>
      <c r="S3820" s="21" t="n">
        <v>13</v>
      </c>
    </row>
    <row r="3821" customFormat="false" ht="15" hidden="false" customHeight="true" outlineLevel="0" collapsed="false">
      <c r="A3821" s="19" t="n">
        <v>46149</v>
      </c>
      <c r="B3821" s="1" t="s">
        <v>586</v>
      </c>
      <c r="C3821" s="1" t="s">
        <v>164</v>
      </c>
      <c r="D3821" s="1" t="n">
        <v>20</v>
      </c>
      <c r="E3821" s="1" t="s">
        <v>16</v>
      </c>
      <c r="F3821" s="1" t="s">
        <v>574</v>
      </c>
      <c r="G3821" s="1" t="s">
        <v>575</v>
      </c>
      <c r="H3821" s="20" t="n">
        <v>300</v>
      </c>
      <c r="I3821" s="21" t="n">
        <v>25.7</v>
      </c>
      <c r="J3821" s="20" t="n">
        <f aca="false">H3821*I3821</f>
        <v>7710</v>
      </c>
      <c r="K3821" s="22" t="n">
        <v>1.85</v>
      </c>
      <c r="L3821" s="23" t="n">
        <f aca="false">H3821*K3821</f>
        <v>555</v>
      </c>
      <c r="M3821" s="23" t="n">
        <v>2500</v>
      </c>
      <c r="N3821" s="24" t="n">
        <f aca="false">L3821-M3821</f>
        <v>-1945</v>
      </c>
      <c r="O3821" s="25" t="n">
        <f aca="false">IF(L3821&gt;=M3821,1,0)</f>
        <v>0</v>
      </c>
      <c r="P3821" s="26" t="n">
        <v>0.1351</v>
      </c>
      <c r="Q3821" s="26" t="n">
        <v>0.0951</v>
      </c>
      <c r="R3821" s="25" t="n">
        <v>75</v>
      </c>
      <c r="S3821" s="21" t="n">
        <v>13</v>
      </c>
    </row>
    <row r="3822" customFormat="false" ht="15" hidden="false" customHeight="true" outlineLevel="0" collapsed="false">
      <c r="A3822" s="19" t="n">
        <v>46149</v>
      </c>
      <c r="B3822" s="1" t="s">
        <v>586</v>
      </c>
      <c r="C3822" s="1" t="s">
        <v>164</v>
      </c>
      <c r="D3822" s="1" t="n">
        <v>21</v>
      </c>
      <c r="E3822" s="1" t="s">
        <v>10</v>
      </c>
      <c r="F3822" s="1" t="s">
        <v>565</v>
      </c>
      <c r="G3822" s="1" t="s">
        <v>573</v>
      </c>
      <c r="H3822" s="20" t="n">
        <v>1650</v>
      </c>
      <c r="I3822" s="21" t="n">
        <v>26.74</v>
      </c>
      <c r="J3822" s="20" t="n">
        <f aca="false">H3822*I3822</f>
        <v>44121</v>
      </c>
      <c r="K3822" s="22" t="n">
        <v>2.25</v>
      </c>
      <c r="L3822" s="23" t="n">
        <f aca="false">H3822*K3822</f>
        <v>3712.5</v>
      </c>
      <c r="M3822" s="23" t="n">
        <v>2500</v>
      </c>
      <c r="N3822" s="24" t="n">
        <f aca="false">L3822-M3822</f>
        <v>1212.5</v>
      </c>
      <c r="O3822" s="25" t="n">
        <f aca="false">IF(L3822&gt;=M3822,1,0)</f>
        <v>1</v>
      </c>
      <c r="P3822" s="26" t="n">
        <v>0.8171</v>
      </c>
      <c r="Q3822" s="26" t="n">
        <v>0.077</v>
      </c>
      <c r="R3822" s="25" t="n">
        <v>74</v>
      </c>
      <c r="S3822" s="21" t="n">
        <v>13</v>
      </c>
    </row>
    <row r="3823" customFormat="false" ht="15" hidden="false" customHeight="true" outlineLevel="0" collapsed="false">
      <c r="A3823" s="19" t="n">
        <v>46149</v>
      </c>
      <c r="B3823" s="1" t="s">
        <v>586</v>
      </c>
      <c r="C3823" s="1" t="s">
        <v>164</v>
      </c>
      <c r="D3823" s="1" t="n">
        <v>22</v>
      </c>
      <c r="E3823" s="1" t="s">
        <v>181</v>
      </c>
      <c r="F3823" s="1" t="s">
        <v>556</v>
      </c>
      <c r="G3823" s="1" t="s">
        <v>564</v>
      </c>
      <c r="H3823" s="20" t="n">
        <v>2000</v>
      </c>
      <c r="I3823" s="21" t="n">
        <v>20.54</v>
      </c>
      <c r="J3823" s="20" t="n">
        <f aca="false">H3823*I3823</f>
        <v>41080</v>
      </c>
      <c r="K3823" s="22" t="n">
        <v>1.46</v>
      </c>
      <c r="L3823" s="23" t="n">
        <f aca="false">H3823*K3823</f>
        <v>2920</v>
      </c>
      <c r="M3823" s="23" t="n">
        <v>2500</v>
      </c>
      <c r="N3823" s="24" t="n">
        <f aca="false">L3823-M3823</f>
        <v>420</v>
      </c>
      <c r="O3823" s="25" t="n">
        <f aca="false">IF(L3823&gt;=M3823,1,0)</f>
        <v>1</v>
      </c>
      <c r="P3823" s="26" t="n">
        <v>0.7029</v>
      </c>
      <c r="Q3823" s="26" t="n">
        <v>0.0893</v>
      </c>
      <c r="R3823" s="25" t="n">
        <v>79</v>
      </c>
      <c r="S3823" s="21" t="n">
        <v>13</v>
      </c>
    </row>
    <row r="3824" customFormat="false" ht="15" hidden="false" customHeight="true" outlineLevel="0" collapsed="false">
      <c r="A3824" s="19" t="n">
        <v>46149</v>
      </c>
      <c r="B3824" s="1" t="s">
        <v>586</v>
      </c>
      <c r="C3824" s="1" t="s">
        <v>164</v>
      </c>
      <c r="D3824" s="1" t="n">
        <v>23</v>
      </c>
      <c r="E3824" s="1" t="s">
        <v>22</v>
      </c>
      <c r="F3824" s="1" t="s">
        <v>174</v>
      </c>
      <c r="G3824" s="1" t="s">
        <v>395</v>
      </c>
      <c r="H3824" s="20" t="n">
        <v>2100</v>
      </c>
      <c r="I3824" s="21" t="n">
        <v>23.27</v>
      </c>
      <c r="J3824" s="20" t="n">
        <f aca="false">H3824*I3824</f>
        <v>48867</v>
      </c>
      <c r="K3824" s="22" t="n">
        <v>1.4</v>
      </c>
      <c r="L3824" s="23" t="n">
        <f aca="false">H3824*K3824</f>
        <v>2940</v>
      </c>
      <c r="M3824" s="23" t="n">
        <v>2500</v>
      </c>
      <c r="N3824" s="24" t="n">
        <f aca="false">L3824-M3824</f>
        <v>440</v>
      </c>
      <c r="O3824" s="25" t="n">
        <f aca="false">IF(L3824&gt;=M3824,1,0)</f>
        <v>1</v>
      </c>
      <c r="P3824" s="26" t="n">
        <v>0.8362</v>
      </c>
      <c r="Q3824" s="26" t="n">
        <v>0.0675</v>
      </c>
      <c r="R3824" s="25" t="n">
        <v>78</v>
      </c>
      <c r="S3824" s="21" t="n">
        <v>13</v>
      </c>
    </row>
    <row r="3825" customFormat="false" ht="15" hidden="false" customHeight="true" outlineLevel="0" collapsed="false">
      <c r="A3825" s="19" t="n">
        <v>46149</v>
      </c>
      <c r="B3825" s="1" t="s">
        <v>586</v>
      </c>
      <c r="C3825" s="1" t="s">
        <v>164</v>
      </c>
      <c r="D3825" s="1" t="n">
        <v>24</v>
      </c>
      <c r="E3825" s="1" t="s">
        <v>16</v>
      </c>
      <c r="F3825" s="1" t="s">
        <v>574</v>
      </c>
      <c r="G3825" s="1" t="s">
        <v>575</v>
      </c>
      <c r="H3825" s="20" t="n">
        <v>1400</v>
      </c>
      <c r="I3825" s="21" t="n">
        <v>25.7</v>
      </c>
      <c r="J3825" s="20" t="n">
        <f aca="false">H3825*I3825</f>
        <v>35980</v>
      </c>
      <c r="K3825" s="22" t="n">
        <v>1.85</v>
      </c>
      <c r="L3825" s="23" t="n">
        <f aca="false">H3825*K3825</f>
        <v>2590</v>
      </c>
      <c r="M3825" s="23" t="n">
        <v>2500</v>
      </c>
      <c r="N3825" s="24" t="n">
        <f aca="false">L3825-M3825</f>
        <v>90</v>
      </c>
      <c r="O3825" s="25" t="n">
        <f aca="false">IF(L3825&gt;=M3825,1,0)</f>
        <v>1</v>
      </c>
      <c r="P3825" s="26" t="n">
        <v>0.5967</v>
      </c>
      <c r="Q3825" s="26" t="n">
        <v>0.0997</v>
      </c>
      <c r="R3825" s="25" t="n">
        <v>80</v>
      </c>
      <c r="S3825" s="21" t="n">
        <v>13</v>
      </c>
    </row>
    <row r="3826" customFormat="false" ht="15" hidden="false" customHeight="true" outlineLevel="0" collapsed="false">
      <c r="A3826" s="19" t="n">
        <v>46149</v>
      </c>
      <c r="B3826" s="1" t="s">
        <v>586</v>
      </c>
      <c r="C3826" s="1" t="s">
        <v>164</v>
      </c>
      <c r="D3826" s="1" t="n">
        <v>25</v>
      </c>
      <c r="E3826" s="1" t="s">
        <v>16</v>
      </c>
      <c r="F3826" s="1" t="s">
        <v>598</v>
      </c>
      <c r="G3826" s="1" t="s">
        <v>603</v>
      </c>
      <c r="H3826" s="20" t="n">
        <v>1130</v>
      </c>
      <c r="I3826" s="21" t="n">
        <v>32.61</v>
      </c>
      <c r="J3826" s="20" t="n">
        <f aca="false">H3826*I3826</f>
        <v>36849.3</v>
      </c>
      <c r="K3826" s="22" t="n">
        <v>3.25</v>
      </c>
      <c r="L3826" s="23" t="n">
        <f aca="false">H3826*K3826</f>
        <v>3672.5</v>
      </c>
      <c r="M3826" s="23" t="n">
        <v>2500</v>
      </c>
      <c r="N3826" s="24" t="n">
        <f aca="false">L3826-M3826</f>
        <v>1172.5</v>
      </c>
      <c r="O3826" s="25" t="n">
        <f aca="false">IF(L3826&gt;=M3826,1,0)</f>
        <v>1</v>
      </c>
      <c r="P3826" s="26" t="n">
        <v>0.5888</v>
      </c>
      <c r="Q3826" s="26" t="n">
        <v>0.0748</v>
      </c>
      <c r="R3826" s="25" t="n">
        <v>83</v>
      </c>
      <c r="S3826" s="21" t="n">
        <v>13</v>
      </c>
    </row>
    <row r="3827" customFormat="false" ht="15" hidden="false" customHeight="true" outlineLevel="0" collapsed="false">
      <c r="A3827" s="19" t="n">
        <v>46149</v>
      </c>
      <c r="B3827" s="1" t="s">
        <v>586</v>
      </c>
      <c r="C3827" s="1" t="s">
        <v>164</v>
      </c>
      <c r="D3827" s="1" t="n">
        <v>26</v>
      </c>
      <c r="E3827" s="1" t="s">
        <v>10</v>
      </c>
      <c r="F3827" s="1" t="s">
        <v>565</v>
      </c>
      <c r="G3827" s="1" t="s">
        <v>573</v>
      </c>
      <c r="H3827" s="20" t="n">
        <v>1700</v>
      </c>
      <c r="I3827" s="21" t="n">
        <v>26.74</v>
      </c>
      <c r="J3827" s="20" t="n">
        <f aca="false">H3827*I3827</f>
        <v>45458</v>
      </c>
      <c r="K3827" s="22" t="n">
        <v>2.25</v>
      </c>
      <c r="L3827" s="23" t="n">
        <f aca="false">H3827*K3827</f>
        <v>3825</v>
      </c>
      <c r="M3827" s="23" t="n">
        <v>2500</v>
      </c>
      <c r="N3827" s="24" t="n">
        <f aca="false">L3827-M3827</f>
        <v>1325</v>
      </c>
      <c r="O3827" s="25" t="n">
        <f aca="false">IF(L3827&gt;=M3827,1,0)</f>
        <v>1</v>
      </c>
      <c r="P3827" s="26" t="n">
        <v>0.8446</v>
      </c>
      <c r="Q3827" s="26" t="n">
        <v>0.1094</v>
      </c>
      <c r="R3827" s="25" t="n">
        <v>80</v>
      </c>
      <c r="S3827" s="21" t="n">
        <v>12</v>
      </c>
    </row>
    <row r="3828" customFormat="false" ht="15" hidden="false" customHeight="true" outlineLevel="0" collapsed="false">
      <c r="A3828" s="19" t="n">
        <v>46149</v>
      </c>
      <c r="B3828" s="1" t="s">
        <v>586</v>
      </c>
      <c r="C3828" s="1" t="s">
        <v>164</v>
      </c>
      <c r="D3828" s="1" t="n">
        <v>27</v>
      </c>
      <c r="E3828" s="1" t="s">
        <v>176</v>
      </c>
      <c r="F3828" s="1" t="s">
        <v>611</v>
      </c>
      <c r="G3828" s="1" t="s">
        <v>612</v>
      </c>
      <c r="H3828" s="20" t="n">
        <v>1600</v>
      </c>
      <c r="I3828" s="21" t="n">
        <v>21.19</v>
      </c>
      <c r="J3828" s="20" t="n">
        <f aca="false">H3828*I3828</f>
        <v>33904</v>
      </c>
      <c r="K3828" s="22" t="n">
        <v>1.51</v>
      </c>
      <c r="L3828" s="23" t="n">
        <f aca="false">H3828*K3828</f>
        <v>2416</v>
      </c>
      <c r="M3828" s="23" t="n">
        <v>2500</v>
      </c>
      <c r="N3828" s="24" t="n">
        <f aca="false">L3828-M3828</f>
        <v>-84</v>
      </c>
      <c r="O3828" s="25" t="n">
        <f aca="false">IF(L3828&gt;=M3828,1,0)</f>
        <v>0</v>
      </c>
      <c r="P3828" s="26" t="n">
        <v>0.6751</v>
      </c>
      <c r="Q3828" s="26" t="n">
        <v>0.1071</v>
      </c>
      <c r="R3828" s="25" t="n">
        <v>71</v>
      </c>
      <c r="S3828" s="21" t="n">
        <v>12</v>
      </c>
    </row>
    <row r="3829" customFormat="false" ht="15" hidden="false" customHeight="true" outlineLevel="0" collapsed="false">
      <c r="A3829" s="19" t="n">
        <v>46149</v>
      </c>
      <c r="B3829" s="1" t="s">
        <v>586</v>
      </c>
      <c r="C3829" s="1" t="s">
        <v>164</v>
      </c>
      <c r="D3829" s="1" t="n">
        <v>28</v>
      </c>
      <c r="E3829" s="1" t="s">
        <v>176</v>
      </c>
      <c r="F3829" s="1" t="s">
        <v>606</v>
      </c>
      <c r="G3829" s="1" t="s">
        <v>613</v>
      </c>
      <c r="H3829" s="20" t="n">
        <v>1000</v>
      </c>
      <c r="I3829" s="21" t="n">
        <v>33.45</v>
      </c>
      <c r="J3829" s="20" t="n">
        <f aca="false">H3829*I3829</f>
        <v>33450</v>
      </c>
      <c r="K3829" s="22" t="n">
        <v>3.5</v>
      </c>
      <c r="L3829" s="23" t="n">
        <f aca="false">H3829*K3829</f>
        <v>3500</v>
      </c>
      <c r="M3829" s="23" t="n">
        <v>2500</v>
      </c>
      <c r="N3829" s="24" t="n">
        <f aca="false">L3829-M3829</f>
        <v>1000</v>
      </c>
      <c r="O3829" s="25" t="n">
        <f aca="false">IF(L3829&gt;=M3829,1,0)</f>
        <v>1</v>
      </c>
      <c r="P3829" s="26" t="n">
        <v>0.5771</v>
      </c>
      <c r="Q3829" s="26" t="n">
        <v>0.1333</v>
      </c>
      <c r="R3829" s="25" t="n">
        <v>79</v>
      </c>
      <c r="S3829" s="21" t="n">
        <v>13</v>
      </c>
    </row>
    <row r="3830" customFormat="false" ht="15" hidden="false" customHeight="true" outlineLevel="0" collapsed="false">
      <c r="A3830" s="19" t="n">
        <v>46149</v>
      </c>
      <c r="B3830" s="1" t="s">
        <v>586</v>
      </c>
      <c r="C3830" s="1" t="s">
        <v>164</v>
      </c>
      <c r="D3830" s="1" t="n">
        <v>29</v>
      </c>
      <c r="E3830" s="1" t="s">
        <v>176</v>
      </c>
      <c r="F3830" s="1" t="s">
        <v>607</v>
      </c>
      <c r="G3830" s="1" t="s">
        <v>529</v>
      </c>
      <c r="H3830" s="20" t="n">
        <v>1400</v>
      </c>
      <c r="I3830" s="21" t="n">
        <v>22.5</v>
      </c>
      <c r="J3830" s="20" t="n">
        <f aca="false">H3830*I3830</f>
        <v>31500</v>
      </c>
      <c r="K3830" s="22" t="n">
        <v>1.5</v>
      </c>
      <c r="L3830" s="23" t="n">
        <f aca="false">H3830*K3830</f>
        <v>2100</v>
      </c>
      <c r="M3830" s="23" t="n">
        <v>2500</v>
      </c>
      <c r="N3830" s="24" t="n">
        <f aca="false">L3830-M3830</f>
        <v>-400</v>
      </c>
      <c r="O3830" s="25" t="n">
        <f aca="false">IF(L3830&gt;=M3830,1,0)</f>
        <v>0</v>
      </c>
      <c r="P3830" s="26" t="n">
        <v>0.6148</v>
      </c>
      <c r="Q3830" s="26" t="n">
        <v>0.0989</v>
      </c>
      <c r="R3830" s="25" t="n">
        <v>74</v>
      </c>
      <c r="S3830" s="21" t="n">
        <v>13</v>
      </c>
    </row>
    <row r="3831" customFormat="false" ht="15" hidden="false" customHeight="true" outlineLevel="0" collapsed="false">
      <c r="A3831" s="19" t="n">
        <v>46149</v>
      </c>
      <c r="B3831" s="1" t="s">
        <v>586</v>
      </c>
      <c r="C3831" s="1" t="s">
        <v>164</v>
      </c>
      <c r="D3831" s="1" t="n">
        <v>30</v>
      </c>
      <c r="E3831" s="1" t="s">
        <v>522</v>
      </c>
      <c r="F3831" s="1" t="s">
        <v>566</v>
      </c>
      <c r="G3831" s="1" t="s">
        <v>504</v>
      </c>
      <c r="H3831" s="20" t="n">
        <v>2900</v>
      </c>
      <c r="I3831" s="21" t="n">
        <v>13.09</v>
      </c>
      <c r="J3831" s="20" t="n">
        <f aca="false">H3831*I3831</f>
        <v>37961</v>
      </c>
      <c r="K3831" s="22" t="n">
        <v>1</v>
      </c>
      <c r="L3831" s="23" t="n">
        <f aca="false">H3831*K3831</f>
        <v>2900</v>
      </c>
      <c r="M3831" s="23" t="n">
        <v>2500</v>
      </c>
      <c r="N3831" s="24" t="n">
        <f aca="false">L3831-M3831</f>
        <v>400</v>
      </c>
      <c r="O3831" s="25" t="n">
        <f aca="false">IF(L3831&gt;=M3831,1,0)</f>
        <v>1</v>
      </c>
      <c r="P3831" s="26" t="n">
        <v>0.7022</v>
      </c>
      <c r="Q3831" s="26" t="n">
        <v>0.0968</v>
      </c>
      <c r="R3831" s="25" t="n">
        <v>73</v>
      </c>
      <c r="S3831" s="21" t="n">
        <v>13</v>
      </c>
    </row>
    <row r="3832" customFormat="false" ht="15" hidden="false" customHeight="true" outlineLevel="0" collapsed="false">
      <c r="A3832" s="19" t="n">
        <v>46149</v>
      </c>
      <c r="B3832" s="1" t="s">
        <v>586</v>
      </c>
      <c r="C3832" s="1" t="s">
        <v>164</v>
      </c>
      <c r="D3832" s="1" t="n">
        <v>31</v>
      </c>
      <c r="E3832" s="1" t="s">
        <v>576</v>
      </c>
      <c r="F3832" s="1" t="s">
        <v>577</v>
      </c>
      <c r="G3832" s="1" t="s">
        <v>578</v>
      </c>
      <c r="H3832" s="20" t="n">
        <v>1450</v>
      </c>
      <c r="I3832" s="21" t="n">
        <v>25.82</v>
      </c>
      <c r="J3832" s="20" t="n">
        <f aca="false">H3832*I3832</f>
        <v>37439</v>
      </c>
      <c r="K3832" s="22" t="n">
        <v>1.45</v>
      </c>
      <c r="L3832" s="23" t="n">
        <f aca="false">H3832*K3832</f>
        <v>2102.5</v>
      </c>
      <c r="M3832" s="23" t="n">
        <v>2500</v>
      </c>
      <c r="N3832" s="24" t="n">
        <f aca="false">L3832-M3832</f>
        <v>-397.5</v>
      </c>
      <c r="O3832" s="25" t="n">
        <f aca="false">IF(L3832&gt;=M3832,1,0)</f>
        <v>0</v>
      </c>
      <c r="P3832" s="26" t="n">
        <v>0.6094</v>
      </c>
      <c r="Q3832" s="26" t="n">
        <v>0.1399</v>
      </c>
      <c r="R3832" s="25" t="n">
        <v>79</v>
      </c>
      <c r="S3832" s="21" t="n">
        <v>13</v>
      </c>
    </row>
    <row r="3833" customFormat="false" ht="15" hidden="false" customHeight="true" outlineLevel="0" collapsed="false">
      <c r="A3833" s="19" t="n">
        <v>46149</v>
      </c>
      <c r="B3833" s="1" t="s">
        <v>586</v>
      </c>
      <c r="C3833" s="1" t="s">
        <v>164</v>
      </c>
      <c r="D3833" s="1" t="n">
        <v>32</v>
      </c>
      <c r="E3833" s="1" t="s">
        <v>10</v>
      </c>
      <c r="F3833" s="1" t="s">
        <v>568</v>
      </c>
      <c r="G3833" s="1" t="s">
        <v>579</v>
      </c>
      <c r="H3833" s="20" t="n">
        <v>1280</v>
      </c>
      <c r="I3833" s="21" t="n">
        <v>27.91</v>
      </c>
      <c r="J3833" s="20" t="n">
        <f aca="false">H3833*I3833</f>
        <v>35724.8</v>
      </c>
      <c r="K3833" s="22" t="n">
        <v>2.35</v>
      </c>
      <c r="L3833" s="23" t="n">
        <f aca="false">H3833*K3833</f>
        <v>3008</v>
      </c>
      <c r="M3833" s="23" t="n">
        <v>2500</v>
      </c>
      <c r="N3833" s="24" t="n">
        <f aca="false">L3833-M3833</f>
        <v>508</v>
      </c>
      <c r="O3833" s="25" t="n">
        <f aca="false">IF(L3833&gt;=M3833,1,0)</f>
        <v>1</v>
      </c>
      <c r="P3833" s="26" t="n">
        <v>0.6254</v>
      </c>
      <c r="Q3833" s="26" t="n">
        <v>0.1502</v>
      </c>
      <c r="R3833" s="25" t="n">
        <v>76</v>
      </c>
      <c r="S3833" s="21" t="n">
        <v>13</v>
      </c>
    </row>
    <row r="3834" customFormat="false" ht="15" hidden="false" customHeight="true" outlineLevel="0" collapsed="false">
      <c r="A3834" s="19" t="n">
        <v>46149</v>
      </c>
      <c r="B3834" s="1" t="s">
        <v>586</v>
      </c>
      <c r="C3834" s="1" t="s">
        <v>190</v>
      </c>
      <c r="D3834" s="1" t="n">
        <v>33</v>
      </c>
      <c r="E3834" s="1" t="s">
        <v>16</v>
      </c>
      <c r="F3834" s="1" t="s">
        <v>302</v>
      </c>
      <c r="G3834" s="1" t="s">
        <v>260</v>
      </c>
      <c r="H3834" s="20" t="n">
        <v>2400</v>
      </c>
      <c r="I3834" s="21" t="n">
        <v>16.26</v>
      </c>
      <c r="J3834" s="20" t="n">
        <f aca="false">H3834*I3834</f>
        <v>39024</v>
      </c>
      <c r="K3834" s="22" t="n">
        <v>1.45</v>
      </c>
      <c r="L3834" s="23" t="n">
        <f aca="false">H3834*K3834</f>
        <v>3480</v>
      </c>
      <c r="M3834" s="23" t="n">
        <v>2500</v>
      </c>
      <c r="N3834" s="24" t="n">
        <f aca="false">L3834-M3834</f>
        <v>980</v>
      </c>
      <c r="O3834" s="25" t="n">
        <f aca="false">IF(L3834&gt;=M3834,1,0)</f>
        <v>1</v>
      </c>
      <c r="P3834" s="26" t="n">
        <v>0.732020258863253</v>
      </c>
      <c r="Q3834" s="26" t="n">
        <v>0.0826792255363684</v>
      </c>
      <c r="R3834" s="25" t="n">
        <v>67</v>
      </c>
      <c r="S3834" s="21" t="n">
        <v>12.75</v>
      </c>
    </row>
    <row r="3835" customFormat="false" ht="15" hidden="false" customHeight="true" outlineLevel="0" collapsed="false">
      <c r="A3835" s="19" t="n">
        <v>46149</v>
      </c>
      <c r="B3835" s="1" t="s">
        <v>586</v>
      </c>
      <c r="C3835" s="1" t="s">
        <v>190</v>
      </c>
      <c r="D3835" s="1" t="n">
        <v>34</v>
      </c>
      <c r="E3835" s="1" t="s">
        <v>16</v>
      </c>
      <c r="F3835" s="1" t="s">
        <v>300</v>
      </c>
      <c r="G3835" s="1" t="s">
        <v>260</v>
      </c>
      <c r="H3835" s="20" t="n">
        <v>2600</v>
      </c>
      <c r="I3835" s="21" t="n">
        <v>15.95</v>
      </c>
      <c r="J3835" s="20" t="n">
        <f aca="false">H3835*I3835</f>
        <v>41470</v>
      </c>
      <c r="K3835" s="22" t="n">
        <v>1.4</v>
      </c>
      <c r="L3835" s="23" t="n">
        <f aca="false">H3835*K3835</f>
        <v>3640</v>
      </c>
      <c r="M3835" s="23" t="n">
        <v>2500</v>
      </c>
      <c r="N3835" s="24" t="n">
        <f aca="false">L3835-M3835</f>
        <v>1140</v>
      </c>
      <c r="O3835" s="25" t="n">
        <f aca="false">IF(L3835&gt;=M3835,1,0)</f>
        <v>1</v>
      </c>
      <c r="P3835" s="26" t="n">
        <v>0.810040042972947</v>
      </c>
      <c r="Q3835" s="26" t="n">
        <v>0.0907297830374754</v>
      </c>
      <c r="R3835" s="25" t="n">
        <v>78</v>
      </c>
      <c r="S3835" s="21" t="n">
        <v>12.75</v>
      </c>
    </row>
    <row r="3836" customFormat="false" ht="15" hidden="false" customHeight="true" outlineLevel="0" collapsed="false">
      <c r="A3836" s="19" t="n">
        <v>46149</v>
      </c>
      <c r="B3836" s="1" t="s">
        <v>586</v>
      </c>
      <c r="C3836" s="1" t="s">
        <v>190</v>
      </c>
      <c r="D3836" s="1" t="n">
        <v>35</v>
      </c>
      <c r="E3836" s="1" t="s">
        <v>16</v>
      </c>
      <c r="F3836" s="1" t="s">
        <v>300</v>
      </c>
      <c r="G3836" s="1" t="s">
        <v>260</v>
      </c>
      <c r="H3836" s="20" t="n">
        <v>2400</v>
      </c>
      <c r="I3836" s="21" t="n">
        <v>16.95</v>
      </c>
      <c r="J3836" s="20" t="n">
        <f aca="false">H3836*I3836</f>
        <v>40680</v>
      </c>
      <c r="K3836" s="22" t="n">
        <v>1.4</v>
      </c>
      <c r="L3836" s="23" t="n">
        <f aca="false">H3836*K3836</f>
        <v>3360</v>
      </c>
      <c r="M3836" s="23" t="n">
        <v>2500</v>
      </c>
      <c r="N3836" s="24" t="n">
        <f aca="false">L3836-M3836</f>
        <v>860</v>
      </c>
      <c r="O3836" s="25" t="n">
        <f aca="false">IF(L3836&gt;=M3836,1,0)</f>
        <v>1</v>
      </c>
      <c r="P3836" s="26" t="n">
        <v>0.765669113495201</v>
      </c>
      <c r="Q3836" s="26" t="n">
        <v>0.111743404035179</v>
      </c>
      <c r="R3836" s="25" t="n">
        <v>75</v>
      </c>
      <c r="S3836" s="21" t="n">
        <v>12.75</v>
      </c>
    </row>
    <row r="3837" customFormat="false" ht="15" hidden="false" customHeight="true" outlineLevel="0" collapsed="false">
      <c r="A3837" s="19" t="n">
        <v>46149</v>
      </c>
      <c r="B3837" s="1" t="s">
        <v>586</v>
      </c>
      <c r="C3837" s="1" t="s">
        <v>190</v>
      </c>
      <c r="D3837" s="1" t="n">
        <v>36</v>
      </c>
      <c r="E3837" s="1" t="s">
        <v>16</v>
      </c>
      <c r="F3837" s="1" t="s">
        <v>440</v>
      </c>
      <c r="G3837" s="1" t="s">
        <v>322</v>
      </c>
      <c r="H3837" s="20" t="n">
        <v>2100</v>
      </c>
      <c r="I3837" s="21" t="n">
        <v>19.19</v>
      </c>
      <c r="J3837" s="20" t="n">
        <f aca="false">H3837*I3837</f>
        <v>40299</v>
      </c>
      <c r="K3837" s="22" t="n">
        <v>1.5</v>
      </c>
      <c r="L3837" s="23" t="n">
        <f aca="false">H3837*K3837</f>
        <v>3150</v>
      </c>
      <c r="M3837" s="23" t="n">
        <v>2500</v>
      </c>
      <c r="N3837" s="24" t="n">
        <f aca="false">L3837-M3837</f>
        <v>650</v>
      </c>
      <c r="O3837" s="25" t="n">
        <f aca="false">IF(L3837&gt;=M3837,1,0)</f>
        <v>1</v>
      </c>
      <c r="P3837" s="26" t="n">
        <v>0.772677595628415</v>
      </c>
      <c r="Q3837" s="26" t="n">
        <v>0.111179740580605</v>
      </c>
      <c r="R3837" s="25" t="n">
        <v>67</v>
      </c>
      <c r="S3837" s="21" t="n">
        <v>12.75</v>
      </c>
    </row>
    <row r="3838" customFormat="false" ht="15" hidden="false" customHeight="true" outlineLevel="0" collapsed="false">
      <c r="A3838" s="19" t="n">
        <v>46149</v>
      </c>
      <c r="B3838" s="1" t="s">
        <v>586</v>
      </c>
      <c r="C3838" s="1" t="s">
        <v>190</v>
      </c>
      <c r="D3838" s="1" t="n">
        <v>37</v>
      </c>
      <c r="E3838" s="1" t="s">
        <v>16</v>
      </c>
      <c r="F3838" s="1" t="s">
        <v>300</v>
      </c>
      <c r="G3838" s="1" t="s">
        <v>260</v>
      </c>
      <c r="H3838" s="20" t="n">
        <v>2450</v>
      </c>
      <c r="I3838" s="21" t="n">
        <v>15.95</v>
      </c>
      <c r="J3838" s="20" t="n">
        <f aca="false">H3838*I3838</f>
        <v>39077.5</v>
      </c>
      <c r="K3838" s="22" t="n">
        <v>1.4</v>
      </c>
      <c r="L3838" s="23" t="n">
        <f aca="false">H3838*K3838</f>
        <v>3430</v>
      </c>
      <c r="M3838" s="23" t="n">
        <v>2500</v>
      </c>
      <c r="N3838" s="24" t="n">
        <f aca="false">L3838-M3838</f>
        <v>930</v>
      </c>
      <c r="O3838" s="25" t="n">
        <f aca="false">IF(L3838&gt;=M3838,1,0)</f>
        <v>1</v>
      </c>
      <c r="P3838" s="26" t="n">
        <v>0.777661691542289</v>
      </c>
      <c r="Q3838" s="26" t="n">
        <v>0.10523613963039</v>
      </c>
      <c r="R3838" s="25" t="n">
        <v>75</v>
      </c>
      <c r="S3838" s="21" t="n">
        <v>12.75</v>
      </c>
    </row>
    <row r="3839" customFormat="false" ht="15" hidden="false" customHeight="true" outlineLevel="0" collapsed="false">
      <c r="A3839" s="19" t="n">
        <v>46149</v>
      </c>
      <c r="B3839" s="1" t="s">
        <v>586</v>
      </c>
      <c r="C3839" s="1" t="s">
        <v>190</v>
      </c>
      <c r="D3839" s="1" t="n">
        <v>38</v>
      </c>
      <c r="E3839" s="1" t="s">
        <v>16</v>
      </c>
      <c r="F3839" s="1" t="s">
        <v>191</v>
      </c>
      <c r="G3839" s="1" t="s">
        <v>322</v>
      </c>
      <c r="H3839" s="20" t="n">
        <v>1500</v>
      </c>
      <c r="I3839" s="21" t="n">
        <v>18.51</v>
      </c>
      <c r="J3839" s="20" t="n">
        <f aca="false">H3839*I3839</f>
        <v>27765</v>
      </c>
      <c r="K3839" s="22" t="n">
        <v>1.5</v>
      </c>
      <c r="L3839" s="23" t="n">
        <f aca="false">H3839*K3839</f>
        <v>2250</v>
      </c>
      <c r="M3839" s="23" t="n">
        <v>2500</v>
      </c>
      <c r="N3839" s="24" t="n">
        <f aca="false">L3839-M3839</f>
        <v>-250</v>
      </c>
      <c r="O3839" s="25" t="n">
        <f aca="false">IF(L3839&gt;=M3839,1,0)</f>
        <v>0</v>
      </c>
      <c r="P3839" s="26" t="n">
        <v>0.629591836734694</v>
      </c>
      <c r="Q3839" s="26" t="n">
        <v>0.137269372693727</v>
      </c>
      <c r="R3839" s="25" t="n">
        <v>82</v>
      </c>
      <c r="S3839" s="21" t="n">
        <v>10</v>
      </c>
    </row>
    <row r="3840" customFormat="false" ht="15" hidden="false" customHeight="true" outlineLevel="0" collapsed="false">
      <c r="A3840" s="19" t="n">
        <v>46150</v>
      </c>
      <c r="B3840" s="1" t="s">
        <v>586</v>
      </c>
      <c r="C3840" s="1" t="s">
        <v>138</v>
      </c>
      <c r="D3840" s="1" t="n">
        <v>1</v>
      </c>
      <c r="E3840" s="1" t="s">
        <v>13</v>
      </c>
      <c r="F3840" s="1" t="s">
        <v>262</v>
      </c>
      <c r="G3840" s="1" t="s">
        <v>149</v>
      </c>
      <c r="H3840" s="20" t="n">
        <v>1200</v>
      </c>
      <c r="I3840" s="21" t="n">
        <v>21.43</v>
      </c>
      <c r="J3840" s="20" t="n">
        <f aca="false">H3840*I3840</f>
        <v>25716</v>
      </c>
      <c r="K3840" s="22" t="n">
        <v>2.2</v>
      </c>
      <c r="L3840" s="23" t="n">
        <f aca="false">H3840*K3840</f>
        <v>2640</v>
      </c>
      <c r="M3840" s="23" t="n">
        <v>2500</v>
      </c>
      <c r="N3840" s="24" t="n">
        <f aca="false">L3840-M3840</f>
        <v>140</v>
      </c>
      <c r="O3840" s="25" t="n">
        <f aca="false">IF(L3840&gt;=M3840,1,0)</f>
        <v>1</v>
      </c>
      <c r="P3840" s="26" t="n">
        <v>0.5669</v>
      </c>
      <c r="Q3840" s="26" t="n">
        <v>0.0963</v>
      </c>
      <c r="R3840" s="25" t="n">
        <v>73</v>
      </c>
      <c r="S3840" s="21" t="n">
        <v>10</v>
      </c>
    </row>
    <row r="3841" customFormat="false" ht="15" hidden="false" customHeight="true" outlineLevel="0" collapsed="false">
      <c r="A3841" s="19" t="n">
        <v>46150</v>
      </c>
      <c r="B3841" s="1" t="s">
        <v>586</v>
      </c>
      <c r="C3841" s="1" t="s">
        <v>138</v>
      </c>
      <c r="D3841" s="1" t="n">
        <v>2</v>
      </c>
      <c r="E3841" s="1" t="s">
        <v>13</v>
      </c>
      <c r="F3841" s="1" t="s">
        <v>235</v>
      </c>
      <c r="G3841" s="1" t="s">
        <v>149</v>
      </c>
      <c r="H3841" s="20" t="n">
        <v>1850</v>
      </c>
      <c r="I3841" s="21" t="n">
        <v>19.64</v>
      </c>
      <c r="J3841" s="20" t="n">
        <f aca="false">H3841*I3841</f>
        <v>36334</v>
      </c>
      <c r="K3841" s="22" t="n">
        <v>2.2</v>
      </c>
      <c r="L3841" s="23" t="n">
        <f aca="false">H3841*K3841</f>
        <v>4070</v>
      </c>
      <c r="M3841" s="23" t="n">
        <v>2500</v>
      </c>
      <c r="N3841" s="24" t="n">
        <f aca="false">L3841-M3841</f>
        <v>1570</v>
      </c>
      <c r="O3841" s="25" t="n">
        <f aca="false">IF(L3841&gt;=M3841,1,0)</f>
        <v>1</v>
      </c>
      <c r="P3841" s="26" t="n">
        <v>0.8529</v>
      </c>
      <c r="Q3841" s="26" t="n">
        <v>0.0697</v>
      </c>
      <c r="R3841" s="25" t="n">
        <v>70</v>
      </c>
      <c r="S3841" s="21" t="n">
        <v>10</v>
      </c>
    </row>
    <row r="3842" customFormat="false" ht="15" hidden="false" customHeight="true" outlineLevel="0" collapsed="false">
      <c r="A3842" s="19" t="n">
        <v>46150</v>
      </c>
      <c r="B3842" s="1" t="s">
        <v>586</v>
      </c>
      <c r="C3842" s="1" t="s">
        <v>138</v>
      </c>
      <c r="D3842" s="1" t="n">
        <v>3</v>
      </c>
      <c r="E3842" s="1" t="s">
        <v>13</v>
      </c>
      <c r="F3842" s="1" t="s">
        <v>588</v>
      </c>
      <c r="G3842" s="1" t="s">
        <v>149</v>
      </c>
      <c r="H3842" s="20" t="n">
        <v>2700</v>
      </c>
      <c r="I3842" s="21" t="n">
        <v>12.91</v>
      </c>
      <c r="J3842" s="20" t="n">
        <f aca="false">H3842*I3842</f>
        <v>34857</v>
      </c>
      <c r="K3842" s="22" t="n">
        <v>1</v>
      </c>
      <c r="L3842" s="23" t="n">
        <f aca="false">H3842*K3842</f>
        <v>2700</v>
      </c>
      <c r="M3842" s="23" t="n">
        <v>2500</v>
      </c>
      <c r="N3842" s="24" t="n">
        <f aca="false">L3842-M3842</f>
        <v>200</v>
      </c>
      <c r="O3842" s="25" t="n">
        <f aca="false">IF(L3842&gt;=M3842,1,0)</f>
        <v>1</v>
      </c>
      <c r="P3842" s="26" t="n">
        <v>0.8395</v>
      </c>
      <c r="Q3842" s="26" t="n">
        <v>0.0515</v>
      </c>
      <c r="R3842" s="25" t="n">
        <v>68</v>
      </c>
      <c r="S3842" s="21" t="n">
        <v>10</v>
      </c>
    </row>
    <row r="3843" customFormat="false" ht="15" hidden="false" customHeight="true" outlineLevel="0" collapsed="false">
      <c r="A3843" s="19" t="n">
        <v>46150</v>
      </c>
      <c r="B3843" s="1" t="s">
        <v>586</v>
      </c>
      <c r="C3843" s="1" t="s">
        <v>138</v>
      </c>
      <c r="D3843" s="1" t="n">
        <v>4</v>
      </c>
      <c r="E3843" s="1" t="s">
        <v>145</v>
      </c>
      <c r="F3843" s="1" t="s">
        <v>614</v>
      </c>
      <c r="G3843" s="1" t="s">
        <v>149</v>
      </c>
      <c r="H3843" s="20" t="n">
        <v>1600</v>
      </c>
      <c r="I3843" s="21" t="n">
        <v>20.87</v>
      </c>
      <c r="J3843" s="20" t="n">
        <f aca="false">H3843*I3843</f>
        <v>33392</v>
      </c>
      <c r="K3843" s="22" t="n">
        <v>2.2</v>
      </c>
      <c r="L3843" s="23" t="n">
        <f aca="false">H3843*K3843</f>
        <v>3520</v>
      </c>
      <c r="M3843" s="23" t="n">
        <v>2500</v>
      </c>
      <c r="N3843" s="24" t="n">
        <f aca="false">L3843-M3843</f>
        <v>1020</v>
      </c>
      <c r="O3843" s="25" t="n">
        <f aca="false">IF(L3843&gt;=M3843,1,0)</f>
        <v>1</v>
      </c>
      <c r="P3843" s="26" t="n">
        <v>0.4922</v>
      </c>
      <c r="Q3843" s="26" t="n">
        <v>0.0662</v>
      </c>
      <c r="R3843" s="25" t="n">
        <v>73</v>
      </c>
      <c r="S3843" s="21" t="n">
        <v>8</v>
      </c>
    </row>
    <row r="3844" customFormat="false" ht="15" hidden="false" customHeight="true" outlineLevel="0" collapsed="false">
      <c r="A3844" s="19" t="n">
        <v>46150</v>
      </c>
      <c r="B3844" s="1" t="s">
        <v>586</v>
      </c>
      <c r="C3844" s="1" t="s">
        <v>138</v>
      </c>
      <c r="D3844" s="1" t="n">
        <v>5</v>
      </c>
      <c r="E3844" s="1" t="s">
        <v>13</v>
      </c>
      <c r="F3844" s="1" t="s">
        <v>615</v>
      </c>
      <c r="G3844" s="1" t="s">
        <v>149</v>
      </c>
      <c r="H3844" s="20" t="n">
        <v>1500</v>
      </c>
      <c r="I3844" s="21" t="n">
        <v>20.43</v>
      </c>
      <c r="J3844" s="20" t="n">
        <f aca="false">H3844*I3844</f>
        <v>30645</v>
      </c>
      <c r="K3844" s="22" t="n">
        <v>2.2</v>
      </c>
      <c r="L3844" s="23" t="n">
        <f aca="false">H3844*K3844</f>
        <v>3300</v>
      </c>
      <c r="M3844" s="23" t="n">
        <v>2500</v>
      </c>
      <c r="N3844" s="24" t="n">
        <f aca="false">L3844-M3844</f>
        <v>800.000000000001</v>
      </c>
      <c r="O3844" s="25" t="n">
        <f aca="false">IF(L3844&gt;=M3844,1,0)</f>
        <v>1</v>
      </c>
      <c r="P3844" s="26" t="n">
        <v>0.6902</v>
      </c>
      <c r="Q3844" s="26" t="n">
        <v>0.142</v>
      </c>
      <c r="R3844" s="25" t="n">
        <v>74</v>
      </c>
      <c r="S3844" s="21" t="n">
        <v>10</v>
      </c>
    </row>
    <row r="3845" customFormat="false" ht="15" hidden="false" customHeight="true" outlineLevel="0" collapsed="false">
      <c r="A3845" s="19" t="n">
        <v>46150</v>
      </c>
      <c r="B3845" s="1" t="s">
        <v>586</v>
      </c>
      <c r="C3845" s="1" t="s">
        <v>138</v>
      </c>
      <c r="D3845" s="1" t="n">
        <v>6</v>
      </c>
      <c r="E3845" s="1" t="s">
        <v>13</v>
      </c>
      <c r="F3845" s="1" t="s">
        <v>596</v>
      </c>
      <c r="G3845" s="1" t="s">
        <v>149</v>
      </c>
      <c r="H3845" s="20" t="n">
        <v>1550</v>
      </c>
      <c r="I3845" s="21" t="n">
        <v>22.28</v>
      </c>
      <c r="J3845" s="20" t="n">
        <f aca="false">H3845*I3845</f>
        <v>34534</v>
      </c>
      <c r="K3845" s="22" t="n">
        <v>2.2</v>
      </c>
      <c r="L3845" s="23" t="n">
        <f aca="false">H3845*K3845</f>
        <v>3410</v>
      </c>
      <c r="M3845" s="23" t="n">
        <v>2500</v>
      </c>
      <c r="N3845" s="24" t="n">
        <f aca="false">L3845-M3845</f>
        <v>910.000000000001</v>
      </c>
      <c r="O3845" s="25" t="n">
        <f aca="false">IF(L3845&gt;=M3845,1,0)</f>
        <v>1</v>
      </c>
      <c r="P3845" s="26" t="n">
        <v>0.7231</v>
      </c>
      <c r="Q3845" s="26" t="n">
        <v>0.1201</v>
      </c>
      <c r="R3845" s="25" t="n">
        <v>79</v>
      </c>
      <c r="S3845" s="21" t="n">
        <v>10</v>
      </c>
    </row>
    <row r="3846" customFormat="false" ht="15" hidden="false" customHeight="true" outlineLevel="0" collapsed="false">
      <c r="A3846" s="19" t="n">
        <v>46150</v>
      </c>
      <c r="B3846" s="1" t="s">
        <v>586</v>
      </c>
      <c r="C3846" s="1" t="s">
        <v>138</v>
      </c>
      <c r="D3846" s="1" t="n">
        <v>7</v>
      </c>
      <c r="E3846" s="1" t="s">
        <v>13</v>
      </c>
      <c r="F3846" s="1" t="s">
        <v>616</v>
      </c>
      <c r="G3846" s="1" t="s">
        <v>149</v>
      </c>
      <c r="H3846" s="20" t="n">
        <v>1450</v>
      </c>
      <c r="I3846" s="21" t="n">
        <v>22.51</v>
      </c>
      <c r="J3846" s="20" t="n">
        <f aca="false">H3846*I3846</f>
        <v>32639.5</v>
      </c>
      <c r="K3846" s="22" t="n">
        <v>2.2</v>
      </c>
      <c r="L3846" s="23" t="n">
        <f aca="false">H3846*K3846</f>
        <v>3190</v>
      </c>
      <c r="M3846" s="23" t="n">
        <v>2500</v>
      </c>
      <c r="N3846" s="24" t="n">
        <f aca="false">L3846-M3846</f>
        <v>690.000000000001</v>
      </c>
      <c r="O3846" s="25" t="n">
        <f aca="false">IF(L3846&gt;=M3846,1,0)</f>
        <v>1</v>
      </c>
      <c r="P3846" s="26" t="n">
        <v>0.701</v>
      </c>
      <c r="Q3846" s="26" t="n">
        <v>0.1227</v>
      </c>
      <c r="R3846" s="25" t="n">
        <v>78</v>
      </c>
      <c r="S3846" s="21" t="n">
        <v>10</v>
      </c>
    </row>
    <row r="3847" customFormat="false" ht="15" hidden="false" customHeight="true" outlineLevel="0" collapsed="false">
      <c r="A3847" s="19" t="n">
        <v>46150</v>
      </c>
      <c r="B3847" s="1" t="s">
        <v>586</v>
      </c>
      <c r="C3847" s="1" t="s">
        <v>138</v>
      </c>
      <c r="D3847" s="1" t="n">
        <v>8</v>
      </c>
      <c r="E3847" s="1" t="s">
        <v>13</v>
      </c>
      <c r="F3847" s="1" t="s">
        <v>472</v>
      </c>
      <c r="G3847" s="1" t="s">
        <v>149</v>
      </c>
      <c r="H3847" s="20" t="n">
        <v>1700</v>
      </c>
      <c r="I3847" s="21" t="n">
        <v>21.71</v>
      </c>
      <c r="J3847" s="20" t="n">
        <f aca="false">H3847*I3847</f>
        <v>36907</v>
      </c>
      <c r="K3847" s="22" t="n">
        <v>1.5</v>
      </c>
      <c r="L3847" s="23" t="n">
        <f aca="false">H3847*K3847</f>
        <v>2550</v>
      </c>
      <c r="M3847" s="23" t="n">
        <v>2500</v>
      </c>
      <c r="N3847" s="24" t="n">
        <f aca="false">L3847-M3847</f>
        <v>50</v>
      </c>
      <c r="O3847" s="25" t="n">
        <f aca="false">IF(L3847&gt;=M3847,1,0)</f>
        <v>1</v>
      </c>
      <c r="P3847" s="26" t="n">
        <v>0.8202</v>
      </c>
      <c r="Q3847" s="26" t="n">
        <v>0.1247</v>
      </c>
      <c r="R3847" s="25" t="n">
        <v>75</v>
      </c>
      <c r="S3847" s="21" t="n">
        <v>10</v>
      </c>
    </row>
    <row r="3848" customFormat="false" ht="15" hidden="false" customHeight="true" outlineLevel="0" collapsed="false">
      <c r="A3848" s="19" t="n">
        <v>46150</v>
      </c>
      <c r="B3848" s="1" t="s">
        <v>586</v>
      </c>
      <c r="C3848" s="1" t="s">
        <v>138</v>
      </c>
      <c r="D3848" s="1" t="n">
        <v>9</v>
      </c>
      <c r="E3848" s="1" t="s">
        <v>10</v>
      </c>
      <c r="F3848" s="1" t="s">
        <v>581</v>
      </c>
      <c r="G3848" s="1" t="s">
        <v>590</v>
      </c>
      <c r="H3848" s="20" t="n">
        <v>2400</v>
      </c>
      <c r="I3848" s="21" t="n">
        <v>14.05</v>
      </c>
      <c r="J3848" s="20" t="n">
        <f aca="false">H3848*I3848</f>
        <v>33720</v>
      </c>
      <c r="K3848" s="22" t="n">
        <v>1.44</v>
      </c>
      <c r="L3848" s="23" t="n">
        <f aca="false">H3848*K3848</f>
        <v>3456</v>
      </c>
      <c r="M3848" s="23" t="n">
        <v>2500</v>
      </c>
      <c r="N3848" s="24" t="n">
        <f aca="false">L3848-M3848</f>
        <v>956</v>
      </c>
      <c r="O3848" s="25" t="n">
        <f aca="false">IF(L3848&gt;=M3848,1,0)</f>
        <v>1</v>
      </c>
      <c r="P3848" s="26" t="n">
        <v>0.8006</v>
      </c>
      <c r="Q3848" s="26" t="n">
        <v>0.0986</v>
      </c>
      <c r="R3848" s="25" t="n">
        <v>67</v>
      </c>
      <c r="S3848" s="21" t="n">
        <v>10</v>
      </c>
    </row>
    <row r="3849" customFormat="false" ht="15" hidden="false" customHeight="true" outlineLevel="0" collapsed="false">
      <c r="A3849" s="19" t="n">
        <v>46150</v>
      </c>
      <c r="B3849" s="1" t="s">
        <v>586</v>
      </c>
      <c r="C3849" s="1" t="s">
        <v>138</v>
      </c>
      <c r="D3849" s="1" t="n">
        <v>10</v>
      </c>
      <c r="E3849" s="1" t="s">
        <v>16</v>
      </c>
      <c r="F3849" s="1" t="s">
        <v>502</v>
      </c>
      <c r="G3849" s="1" t="s">
        <v>508</v>
      </c>
      <c r="H3849" s="20" t="n">
        <v>1600</v>
      </c>
      <c r="I3849" s="21" t="n">
        <v>19.75</v>
      </c>
      <c r="J3849" s="20" t="n">
        <f aca="false">H3849*I3849</f>
        <v>31600</v>
      </c>
      <c r="K3849" s="22" t="n">
        <v>1.48</v>
      </c>
      <c r="L3849" s="23" t="n">
        <f aca="false">H3849*K3849</f>
        <v>2368</v>
      </c>
      <c r="M3849" s="23" t="n">
        <v>2500</v>
      </c>
      <c r="N3849" s="24" t="n">
        <f aca="false">L3849-M3849</f>
        <v>-132</v>
      </c>
      <c r="O3849" s="25" t="n">
        <f aca="false">IF(L3849&gt;=M3849,1,0)</f>
        <v>0</v>
      </c>
      <c r="P3849" s="26" t="n">
        <v>0.6876</v>
      </c>
      <c r="Q3849" s="26" t="n">
        <v>0.125</v>
      </c>
      <c r="R3849" s="25" t="n">
        <v>74</v>
      </c>
      <c r="S3849" s="21" t="n">
        <v>10</v>
      </c>
    </row>
    <row r="3850" customFormat="false" ht="15" hidden="false" customHeight="true" outlineLevel="0" collapsed="false">
      <c r="A3850" s="19" t="n">
        <v>46150</v>
      </c>
      <c r="B3850" s="1" t="s">
        <v>586</v>
      </c>
      <c r="C3850" s="1" t="s">
        <v>138</v>
      </c>
      <c r="D3850" s="1" t="n">
        <v>11</v>
      </c>
      <c r="E3850" s="1" t="s">
        <v>10</v>
      </c>
      <c r="F3850" s="1" t="s">
        <v>167</v>
      </c>
      <c r="G3850" s="1" t="s">
        <v>161</v>
      </c>
      <c r="H3850" s="20" t="n">
        <v>1050</v>
      </c>
      <c r="I3850" s="21" t="n">
        <v>22.05</v>
      </c>
      <c r="J3850" s="20" t="n">
        <f aca="false">H3850*I3850</f>
        <v>23152.5</v>
      </c>
      <c r="K3850" s="22" t="n">
        <v>1.83</v>
      </c>
      <c r="L3850" s="23" t="n">
        <f aca="false">H3850*K3850</f>
        <v>1921.5</v>
      </c>
      <c r="M3850" s="23" t="n">
        <v>2500</v>
      </c>
      <c r="N3850" s="24" t="n">
        <f aca="false">L3850-M3850</f>
        <v>-578.5</v>
      </c>
      <c r="O3850" s="25" t="n">
        <f aca="false">IF(L3850&gt;=M3850,1,0)</f>
        <v>0</v>
      </c>
      <c r="P3850" s="26" t="n">
        <v>0.5024</v>
      </c>
      <c r="Q3850" s="26" t="n">
        <v>0.1931</v>
      </c>
      <c r="R3850" s="25" t="n">
        <v>75</v>
      </c>
      <c r="S3850" s="21" t="n">
        <v>10</v>
      </c>
    </row>
    <row r="3851" customFormat="false" ht="15" hidden="false" customHeight="true" outlineLevel="0" collapsed="false">
      <c r="A3851" s="19" t="n">
        <v>46150</v>
      </c>
      <c r="B3851" s="1" t="s">
        <v>586</v>
      </c>
      <c r="C3851" s="1" t="s">
        <v>138</v>
      </c>
      <c r="D3851" s="1" t="n">
        <v>12</v>
      </c>
      <c r="E3851" s="1" t="s">
        <v>10</v>
      </c>
      <c r="F3851" s="1" t="s">
        <v>601</v>
      </c>
      <c r="G3851" s="1" t="s">
        <v>609</v>
      </c>
      <c r="H3851" s="20" t="n">
        <v>1200</v>
      </c>
      <c r="I3851" s="21" t="n">
        <v>21.63</v>
      </c>
      <c r="J3851" s="20" t="n">
        <f aca="false">H3851*I3851</f>
        <v>25956</v>
      </c>
      <c r="K3851" s="22" t="n">
        <v>1.45</v>
      </c>
      <c r="L3851" s="23" t="n">
        <f aca="false">H3851*K3851</f>
        <v>1740</v>
      </c>
      <c r="M3851" s="23" t="n">
        <v>2500</v>
      </c>
      <c r="N3851" s="24" t="n">
        <f aca="false">L3851-M3851</f>
        <v>-760</v>
      </c>
      <c r="O3851" s="25" t="n">
        <f aca="false">IF(L3851&gt;=M3851,1,0)</f>
        <v>0</v>
      </c>
      <c r="P3851" s="26" t="n">
        <v>0.5692</v>
      </c>
      <c r="Q3851" s="26" t="n">
        <v>0.1466</v>
      </c>
      <c r="R3851" s="25" t="n">
        <v>76</v>
      </c>
      <c r="S3851" s="21" t="n">
        <v>10</v>
      </c>
    </row>
    <row r="3852" customFormat="false" ht="15" hidden="false" customHeight="true" outlineLevel="0" collapsed="false">
      <c r="A3852" s="19" t="n">
        <v>46150</v>
      </c>
      <c r="B3852" s="1" t="s">
        <v>586</v>
      </c>
      <c r="C3852" s="1" t="s">
        <v>138</v>
      </c>
      <c r="D3852" s="1" t="n">
        <v>13</v>
      </c>
      <c r="E3852" s="1" t="s">
        <v>16</v>
      </c>
      <c r="F3852" s="1" t="s">
        <v>574</v>
      </c>
      <c r="G3852" s="1" t="s">
        <v>575</v>
      </c>
      <c r="H3852" s="20" t="n">
        <v>1100</v>
      </c>
      <c r="I3852" s="21" t="n">
        <v>25.7</v>
      </c>
      <c r="J3852" s="20" t="n">
        <f aca="false">H3852*I3852</f>
        <v>28270</v>
      </c>
      <c r="K3852" s="22" t="n">
        <v>1.85</v>
      </c>
      <c r="L3852" s="23" t="n">
        <f aca="false">H3852*K3852</f>
        <v>2035</v>
      </c>
      <c r="M3852" s="23" t="n">
        <v>2500</v>
      </c>
      <c r="N3852" s="24" t="n">
        <f aca="false">L3852-M3852</f>
        <v>-465</v>
      </c>
      <c r="O3852" s="25" t="n">
        <f aca="false">IF(L3852&gt;=M3852,1,0)</f>
        <v>0</v>
      </c>
      <c r="P3852" s="26" t="n">
        <v>0.5912</v>
      </c>
      <c r="Q3852" s="26" t="n">
        <v>0.1342</v>
      </c>
      <c r="R3852" s="25" t="n">
        <v>80</v>
      </c>
      <c r="S3852" s="21" t="n">
        <v>10</v>
      </c>
    </row>
    <row r="3853" customFormat="false" ht="15" hidden="false" customHeight="true" outlineLevel="0" collapsed="false">
      <c r="A3853" s="19" t="n">
        <v>46150</v>
      </c>
      <c r="B3853" s="1" t="s">
        <v>586</v>
      </c>
      <c r="C3853" s="1" t="s">
        <v>138</v>
      </c>
      <c r="D3853" s="1" t="n">
        <v>14</v>
      </c>
      <c r="E3853" s="1" t="s">
        <v>10</v>
      </c>
      <c r="F3853" s="1" t="s">
        <v>417</v>
      </c>
      <c r="G3853" s="1" t="s">
        <v>591</v>
      </c>
      <c r="H3853" s="20" t="n">
        <v>1800</v>
      </c>
      <c r="I3853" s="21" t="n">
        <v>16.54</v>
      </c>
      <c r="J3853" s="20" t="n">
        <f aca="false">H3853*I3853</f>
        <v>29772</v>
      </c>
      <c r="K3853" s="22" t="n">
        <v>1.44</v>
      </c>
      <c r="L3853" s="23" t="n">
        <f aca="false">H3853*K3853</f>
        <v>2592</v>
      </c>
      <c r="M3853" s="23" t="n">
        <v>2500</v>
      </c>
      <c r="N3853" s="24" t="n">
        <f aca="false">L3853-M3853</f>
        <v>92</v>
      </c>
      <c r="O3853" s="25" t="n">
        <f aca="false">IF(L3853&gt;=M3853,1,0)</f>
        <v>1</v>
      </c>
      <c r="P3853" s="26" t="n">
        <v>0.7753</v>
      </c>
      <c r="Q3853" s="26" t="n">
        <v>0.1125</v>
      </c>
      <c r="R3853" s="25" t="n">
        <v>63</v>
      </c>
      <c r="S3853" s="21" t="n">
        <v>10</v>
      </c>
    </row>
    <row r="3854" customFormat="false" ht="15" hidden="false" customHeight="true" outlineLevel="0" collapsed="false">
      <c r="A3854" s="19" t="n">
        <v>46150</v>
      </c>
      <c r="B3854" s="1" t="s">
        <v>586</v>
      </c>
      <c r="C3854" s="1" t="s">
        <v>138</v>
      </c>
      <c r="D3854" s="1" t="n">
        <v>15</v>
      </c>
      <c r="E3854" s="1" t="s">
        <v>16</v>
      </c>
      <c r="F3854" s="1" t="s">
        <v>617</v>
      </c>
      <c r="G3854" s="1" t="s">
        <v>618</v>
      </c>
      <c r="H3854" s="20" t="n">
        <v>1400</v>
      </c>
      <c r="I3854" s="21" t="n">
        <v>19.64</v>
      </c>
      <c r="J3854" s="20" t="n">
        <f aca="false">H3854*I3854</f>
        <v>27496</v>
      </c>
      <c r="K3854" s="22" t="n">
        <v>2</v>
      </c>
      <c r="L3854" s="23" t="n">
        <f aca="false">H3854*K3854</f>
        <v>2800</v>
      </c>
      <c r="M3854" s="23" t="n">
        <v>2500</v>
      </c>
      <c r="N3854" s="24" t="n">
        <f aca="false">L3854-M3854</f>
        <v>300</v>
      </c>
      <c r="O3854" s="25" t="n">
        <f aca="false">IF(L3854&gt;=M3854,1,0)</f>
        <v>1</v>
      </c>
      <c r="P3854" s="26" t="n">
        <v>0.6975</v>
      </c>
      <c r="Q3854" s="26" t="n">
        <v>0.1598</v>
      </c>
      <c r="R3854" s="25" t="n">
        <v>71</v>
      </c>
      <c r="S3854" s="21" t="n">
        <v>9</v>
      </c>
    </row>
    <row r="3855" customFormat="false" ht="15" hidden="false" customHeight="true" outlineLevel="0" collapsed="false">
      <c r="A3855" s="19" t="n">
        <v>46150</v>
      </c>
      <c r="B3855" s="1" t="s">
        <v>586</v>
      </c>
      <c r="C3855" s="1" t="s">
        <v>138</v>
      </c>
      <c r="D3855" s="1" t="n">
        <v>16</v>
      </c>
      <c r="E3855" s="1" t="s">
        <v>10</v>
      </c>
      <c r="F3855" s="1" t="s">
        <v>592</v>
      </c>
      <c r="G3855" s="1" t="s">
        <v>572</v>
      </c>
      <c r="H3855" s="20" t="n">
        <v>2200</v>
      </c>
      <c r="I3855" s="21" t="n">
        <v>16.23</v>
      </c>
      <c r="J3855" s="20" t="n">
        <f aca="false">H3855*I3855</f>
        <v>35706</v>
      </c>
      <c r="K3855" s="22" t="n">
        <v>1.45</v>
      </c>
      <c r="L3855" s="23" t="n">
        <f aca="false">H3855*K3855</f>
        <v>3190</v>
      </c>
      <c r="M3855" s="23" t="n">
        <v>2500</v>
      </c>
      <c r="N3855" s="24" t="n">
        <f aca="false">L3855-M3855</f>
        <v>690</v>
      </c>
      <c r="O3855" s="25" t="n">
        <f aca="false">IF(L3855&gt;=M3855,1,0)</f>
        <v>1</v>
      </c>
      <c r="P3855" s="26" t="n">
        <v>0.7347</v>
      </c>
      <c r="Q3855" s="26" t="n">
        <v>0.1078</v>
      </c>
      <c r="R3855" s="25" t="n">
        <v>77</v>
      </c>
      <c r="S3855" s="21" t="n">
        <v>10</v>
      </c>
    </row>
    <row r="3856" customFormat="false" ht="15" hidden="false" customHeight="true" outlineLevel="0" collapsed="false">
      <c r="A3856" s="19" t="n">
        <v>46150</v>
      </c>
      <c r="B3856" s="1" t="s">
        <v>586</v>
      </c>
      <c r="C3856" s="1" t="s">
        <v>164</v>
      </c>
      <c r="D3856" s="1" t="n">
        <v>17</v>
      </c>
      <c r="E3856" s="1" t="s">
        <v>10</v>
      </c>
      <c r="F3856" s="1" t="s">
        <v>601</v>
      </c>
      <c r="G3856" s="1" t="s">
        <v>570</v>
      </c>
      <c r="H3856" s="20" t="n">
        <v>1400</v>
      </c>
      <c r="I3856" s="21" t="n">
        <v>21.63</v>
      </c>
      <c r="J3856" s="20" t="n">
        <f aca="false">H3856*I3856</f>
        <v>30282</v>
      </c>
      <c r="K3856" s="22" t="n">
        <v>2.35</v>
      </c>
      <c r="L3856" s="23" t="n">
        <f aca="false">H3856*K3856</f>
        <v>3290</v>
      </c>
      <c r="M3856" s="23" t="n">
        <v>2500</v>
      </c>
      <c r="N3856" s="24" t="n">
        <f aca="false">L3856-M3856</f>
        <v>790</v>
      </c>
      <c r="O3856" s="25" t="n">
        <f aca="false">IF(L3856&gt;=M3856,1,0)</f>
        <v>1</v>
      </c>
      <c r="P3856" s="26" t="n">
        <v>0.6405</v>
      </c>
      <c r="Q3856" s="26" t="n">
        <v>0.1381</v>
      </c>
      <c r="R3856" s="25" t="n">
        <v>79</v>
      </c>
      <c r="S3856" s="21" t="n">
        <v>10</v>
      </c>
    </row>
    <row r="3857" customFormat="false" ht="15" hidden="false" customHeight="true" outlineLevel="0" collapsed="false">
      <c r="A3857" s="19" t="n">
        <v>46150</v>
      </c>
      <c r="B3857" s="1" t="s">
        <v>586</v>
      </c>
      <c r="C3857" s="1" t="s">
        <v>164</v>
      </c>
      <c r="D3857" s="1" t="n">
        <v>18</v>
      </c>
      <c r="E3857" s="1" t="s">
        <v>522</v>
      </c>
      <c r="F3857" s="1" t="s">
        <v>523</v>
      </c>
      <c r="G3857" s="1" t="s">
        <v>527</v>
      </c>
      <c r="H3857" s="20" t="n">
        <v>2400</v>
      </c>
      <c r="I3857" s="21" t="n">
        <v>13.28</v>
      </c>
      <c r="J3857" s="20" t="n">
        <f aca="false">H3857*I3857</f>
        <v>31872</v>
      </c>
      <c r="K3857" s="22" t="n">
        <v>0.95</v>
      </c>
      <c r="L3857" s="23" t="n">
        <f aca="false">H3857*K3857</f>
        <v>2280</v>
      </c>
      <c r="M3857" s="23" t="n">
        <v>2500</v>
      </c>
      <c r="N3857" s="24" t="n">
        <f aca="false">L3857-M3857</f>
        <v>-220</v>
      </c>
      <c r="O3857" s="25" t="n">
        <f aca="false">IF(L3857&gt;=M3857,1,0)</f>
        <v>0</v>
      </c>
      <c r="P3857" s="26" t="n">
        <v>0.6607</v>
      </c>
      <c r="Q3857" s="26" t="n">
        <v>0.1094</v>
      </c>
      <c r="R3857" s="25" t="n">
        <v>79</v>
      </c>
      <c r="S3857" s="21" t="n">
        <v>10</v>
      </c>
    </row>
    <row r="3858" customFormat="false" ht="15" hidden="false" customHeight="true" outlineLevel="0" collapsed="false">
      <c r="A3858" s="19" t="n">
        <v>46150</v>
      </c>
      <c r="B3858" s="1" t="s">
        <v>586</v>
      </c>
      <c r="C3858" s="1" t="s">
        <v>164</v>
      </c>
      <c r="D3858" s="1" t="n">
        <v>19</v>
      </c>
      <c r="E3858" s="1" t="s">
        <v>16</v>
      </c>
      <c r="F3858" s="1" t="s">
        <v>574</v>
      </c>
      <c r="G3858" s="1" t="s">
        <v>575</v>
      </c>
      <c r="H3858" s="20" t="n">
        <v>1100</v>
      </c>
      <c r="I3858" s="21" t="n">
        <v>25.7</v>
      </c>
      <c r="J3858" s="20" t="n">
        <f aca="false">H3858*I3858</f>
        <v>28270</v>
      </c>
      <c r="K3858" s="22" t="n">
        <v>1.85</v>
      </c>
      <c r="L3858" s="23" t="n">
        <f aca="false">H3858*K3858</f>
        <v>2035</v>
      </c>
      <c r="M3858" s="23" t="n">
        <v>2500</v>
      </c>
      <c r="N3858" s="24" t="n">
        <f aca="false">L3858-M3858</f>
        <v>-465</v>
      </c>
      <c r="O3858" s="25" t="n">
        <f aca="false">IF(L3858&gt;=M3858,1,0)</f>
        <v>0</v>
      </c>
      <c r="P3858" s="26" t="n">
        <v>0.5949</v>
      </c>
      <c r="Q3858" s="26" t="n">
        <v>0.1391</v>
      </c>
      <c r="R3858" s="25" t="n">
        <v>80</v>
      </c>
      <c r="S3858" s="21" t="n">
        <v>10</v>
      </c>
    </row>
    <row r="3859" customFormat="false" ht="15" hidden="false" customHeight="true" outlineLevel="0" collapsed="false">
      <c r="A3859" s="19" t="n">
        <v>46150</v>
      </c>
      <c r="B3859" s="1" t="s">
        <v>586</v>
      </c>
      <c r="C3859" s="1" t="s">
        <v>164</v>
      </c>
      <c r="D3859" s="1" t="n">
        <v>20</v>
      </c>
      <c r="E3859" s="1" t="s">
        <v>16</v>
      </c>
      <c r="F3859" s="1" t="s">
        <v>574</v>
      </c>
      <c r="G3859" s="1" t="s">
        <v>575</v>
      </c>
      <c r="H3859" s="20" t="n">
        <v>400</v>
      </c>
      <c r="I3859" s="21" t="n">
        <v>25.7</v>
      </c>
      <c r="J3859" s="20" t="n">
        <f aca="false">H3859*I3859</f>
        <v>10280</v>
      </c>
      <c r="K3859" s="22" t="n">
        <v>1.85</v>
      </c>
      <c r="L3859" s="23" t="n">
        <f aca="false">H3859*K3859</f>
        <v>740</v>
      </c>
      <c r="M3859" s="23" t="n">
        <v>2500</v>
      </c>
      <c r="N3859" s="24" t="n">
        <f aca="false">L3859-M3859</f>
        <v>-1760</v>
      </c>
      <c r="O3859" s="25" t="n">
        <f aca="false">IF(L3859&gt;=M3859,1,0)</f>
        <v>0</v>
      </c>
      <c r="P3859" s="26" t="n">
        <v>0.2553</v>
      </c>
      <c r="Q3859" s="26" t="n">
        <v>0.2264</v>
      </c>
      <c r="R3859" s="25" t="n">
        <v>67</v>
      </c>
      <c r="S3859" s="21" t="n">
        <v>10</v>
      </c>
    </row>
    <row r="3860" customFormat="false" ht="15" hidden="false" customHeight="true" outlineLevel="0" collapsed="false">
      <c r="A3860" s="19" t="n">
        <v>46150</v>
      </c>
      <c r="B3860" s="1" t="s">
        <v>586</v>
      </c>
      <c r="C3860" s="1" t="s">
        <v>164</v>
      </c>
      <c r="D3860" s="1" t="n">
        <v>21</v>
      </c>
      <c r="E3860" s="1" t="s">
        <v>10</v>
      </c>
      <c r="F3860" s="1" t="s">
        <v>565</v>
      </c>
      <c r="G3860" s="1" t="s">
        <v>573</v>
      </c>
      <c r="H3860" s="20" t="n">
        <v>1300</v>
      </c>
      <c r="I3860" s="21" t="n">
        <v>26.74</v>
      </c>
      <c r="J3860" s="20" t="n">
        <f aca="false">H3860*I3860</f>
        <v>34762</v>
      </c>
      <c r="K3860" s="22" t="n">
        <v>2.25</v>
      </c>
      <c r="L3860" s="23" t="n">
        <f aca="false">H3860*K3860</f>
        <v>2925</v>
      </c>
      <c r="M3860" s="23" t="n">
        <v>2500</v>
      </c>
      <c r="N3860" s="24" t="n">
        <f aca="false">L3860-M3860</f>
        <v>425</v>
      </c>
      <c r="O3860" s="25" t="n">
        <f aca="false">IF(L3860&gt;=M3860,1,0)</f>
        <v>1</v>
      </c>
      <c r="P3860" s="26" t="n">
        <v>0.7969</v>
      </c>
      <c r="Q3860" s="26" t="n">
        <v>0.077</v>
      </c>
      <c r="R3860" s="25" t="n">
        <v>75</v>
      </c>
      <c r="S3860" s="21" t="n">
        <v>10</v>
      </c>
    </row>
    <row r="3861" customFormat="false" ht="15" hidden="false" customHeight="true" outlineLevel="0" collapsed="false">
      <c r="A3861" s="19" t="n">
        <v>46150</v>
      </c>
      <c r="B3861" s="1" t="s">
        <v>586</v>
      </c>
      <c r="C3861" s="1" t="s">
        <v>164</v>
      </c>
      <c r="D3861" s="1" t="n">
        <v>22</v>
      </c>
      <c r="E3861" s="1" t="s">
        <v>181</v>
      </c>
      <c r="F3861" s="1" t="s">
        <v>556</v>
      </c>
      <c r="G3861" s="1" t="s">
        <v>564</v>
      </c>
      <c r="H3861" s="20" t="n">
        <v>1700</v>
      </c>
      <c r="I3861" s="21" t="n">
        <v>20.91</v>
      </c>
      <c r="J3861" s="20" t="n">
        <f aca="false">H3861*I3861</f>
        <v>35547</v>
      </c>
      <c r="K3861" s="22" t="n">
        <v>1.46</v>
      </c>
      <c r="L3861" s="23" t="n">
        <f aca="false">H3861*K3861</f>
        <v>2482</v>
      </c>
      <c r="M3861" s="23" t="n">
        <v>2500</v>
      </c>
      <c r="N3861" s="24" t="n">
        <f aca="false">L3861-M3861</f>
        <v>-18</v>
      </c>
      <c r="O3861" s="25" t="n">
        <f aca="false">IF(L3861&gt;=M3861,1,0)</f>
        <v>0</v>
      </c>
      <c r="P3861" s="26" t="n">
        <v>0.7443</v>
      </c>
      <c r="Q3861" s="26" t="n">
        <v>0.0815</v>
      </c>
      <c r="R3861" s="25" t="n">
        <v>79</v>
      </c>
      <c r="S3861" s="21" t="n">
        <v>10</v>
      </c>
    </row>
    <row r="3862" customFormat="false" ht="15" hidden="false" customHeight="true" outlineLevel="0" collapsed="false">
      <c r="A3862" s="19" t="n">
        <v>46150</v>
      </c>
      <c r="B3862" s="1" t="s">
        <v>586</v>
      </c>
      <c r="C3862" s="1" t="s">
        <v>164</v>
      </c>
      <c r="D3862" s="1" t="n">
        <v>23</v>
      </c>
      <c r="E3862" s="1" t="s">
        <v>22</v>
      </c>
      <c r="F3862" s="1" t="s">
        <v>304</v>
      </c>
      <c r="G3862" s="1" t="s">
        <v>375</v>
      </c>
      <c r="H3862" s="20" t="n">
        <v>900</v>
      </c>
      <c r="I3862" s="21" t="n">
        <v>23.27</v>
      </c>
      <c r="J3862" s="20" t="n">
        <f aca="false">H3862*I3862</f>
        <v>20943</v>
      </c>
      <c r="K3862" s="22" t="n">
        <v>1.15</v>
      </c>
      <c r="L3862" s="23" t="n">
        <f aca="false">H3862*K3862</f>
        <v>1035</v>
      </c>
      <c r="M3862" s="23" t="n">
        <v>2500</v>
      </c>
      <c r="N3862" s="24" t="n">
        <f aca="false">L3862-M3862</f>
        <v>-1465</v>
      </c>
      <c r="O3862" s="25" t="n">
        <f aca="false">IF(L3862&gt;=M3862,1,0)</f>
        <v>0</v>
      </c>
      <c r="P3862" s="26" t="n">
        <v>0.4521</v>
      </c>
      <c r="Q3862" s="26" t="n">
        <v>0.0622</v>
      </c>
      <c r="R3862" s="25" t="n">
        <v>78</v>
      </c>
      <c r="S3862" s="21" t="n">
        <v>10</v>
      </c>
    </row>
    <row r="3863" customFormat="false" ht="15" hidden="false" customHeight="true" outlineLevel="0" collapsed="false">
      <c r="A3863" s="19" t="n">
        <v>46150</v>
      </c>
      <c r="B3863" s="1" t="s">
        <v>586</v>
      </c>
      <c r="C3863" s="1" t="s">
        <v>164</v>
      </c>
      <c r="D3863" s="1" t="n">
        <v>24</v>
      </c>
      <c r="E3863" s="1" t="s">
        <v>16</v>
      </c>
      <c r="F3863" s="1" t="s">
        <v>574</v>
      </c>
      <c r="G3863" s="1" t="s">
        <v>575</v>
      </c>
      <c r="H3863" s="20" t="n">
        <v>1050</v>
      </c>
      <c r="I3863" s="21" t="n">
        <v>25.7</v>
      </c>
      <c r="J3863" s="20" t="n">
        <f aca="false">H3863*I3863</f>
        <v>26985</v>
      </c>
      <c r="K3863" s="22" t="n">
        <v>1.85</v>
      </c>
      <c r="L3863" s="23" t="n">
        <f aca="false">H3863*K3863</f>
        <v>1942.5</v>
      </c>
      <c r="M3863" s="23" t="n">
        <v>2500</v>
      </c>
      <c r="N3863" s="24" t="n">
        <f aca="false">L3863-M3863</f>
        <v>-557.5</v>
      </c>
      <c r="O3863" s="25" t="n">
        <f aca="false">IF(L3863&gt;=M3863,1,0)</f>
        <v>0</v>
      </c>
      <c r="P3863" s="26" t="n">
        <v>0.5918</v>
      </c>
      <c r="Q3863" s="26" t="n">
        <v>0.0932</v>
      </c>
      <c r="R3863" s="25" t="n">
        <v>76</v>
      </c>
      <c r="S3863" s="21" t="n">
        <v>10</v>
      </c>
    </row>
    <row r="3864" customFormat="false" ht="15" hidden="false" customHeight="true" outlineLevel="0" collapsed="false">
      <c r="A3864" s="19" t="n">
        <v>46150</v>
      </c>
      <c r="B3864" s="1" t="s">
        <v>586</v>
      </c>
      <c r="C3864" s="1" t="s">
        <v>164</v>
      </c>
      <c r="D3864" s="1" t="n">
        <v>25</v>
      </c>
      <c r="E3864" s="1" t="s">
        <v>16</v>
      </c>
      <c r="F3864" s="1" t="s">
        <v>229</v>
      </c>
      <c r="G3864" s="1" t="s">
        <v>603</v>
      </c>
      <c r="H3864" s="20" t="n">
        <v>450</v>
      </c>
      <c r="I3864" s="21" t="n">
        <v>32.61</v>
      </c>
      <c r="J3864" s="20" t="n">
        <f aca="false">H3864*I3864</f>
        <v>14674.5</v>
      </c>
      <c r="K3864" s="22" t="n">
        <v>3.25</v>
      </c>
      <c r="L3864" s="23" t="n">
        <f aca="false">H3864*K3864</f>
        <v>1462.5</v>
      </c>
      <c r="M3864" s="23" t="n">
        <v>2500</v>
      </c>
      <c r="N3864" s="24" t="n">
        <f aca="false">L3864-M3864</f>
        <v>-1037.5</v>
      </c>
      <c r="O3864" s="25" t="n">
        <f aca="false">IF(L3864&gt;=M3864,1,0)</f>
        <v>0</v>
      </c>
      <c r="P3864" s="26" t="n">
        <v>0.3034</v>
      </c>
      <c r="Q3864" s="26" t="n">
        <v>0.0755</v>
      </c>
      <c r="R3864" s="25" t="n">
        <v>81</v>
      </c>
      <c r="S3864" s="21" t="n">
        <v>10</v>
      </c>
    </row>
    <row r="3865" customFormat="false" ht="15" hidden="false" customHeight="true" outlineLevel="0" collapsed="false">
      <c r="A3865" s="19" t="n">
        <v>46150</v>
      </c>
      <c r="B3865" s="1" t="s">
        <v>586</v>
      </c>
      <c r="C3865" s="1" t="s">
        <v>164</v>
      </c>
      <c r="D3865" s="1" t="n">
        <v>26</v>
      </c>
      <c r="E3865" s="1" t="s">
        <v>10</v>
      </c>
      <c r="F3865" s="1" t="s">
        <v>565</v>
      </c>
      <c r="G3865" s="1" t="s">
        <v>573</v>
      </c>
      <c r="H3865" s="20" t="n">
        <v>1350</v>
      </c>
      <c r="I3865" s="21" t="n">
        <v>26.74</v>
      </c>
      <c r="J3865" s="20" t="n">
        <f aca="false">H3865*I3865</f>
        <v>36099</v>
      </c>
      <c r="K3865" s="22" t="n">
        <v>2.25</v>
      </c>
      <c r="L3865" s="23" t="n">
        <f aca="false">H3865*K3865</f>
        <v>3037.5</v>
      </c>
      <c r="M3865" s="23" t="n">
        <v>2500</v>
      </c>
      <c r="N3865" s="24" t="n">
        <f aca="false">L3865-M3865</f>
        <v>537.5</v>
      </c>
      <c r="O3865" s="25" t="n">
        <f aca="false">IF(L3865&gt;=M3865,1,0)</f>
        <v>1</v>
      </c>
      <c r="P3865" s="26" t="n">
        <v>0.7948</v>
      </c>
      <c r="Q3865" s="26" t="n">
        <v>0.0937</v>
      </c>
      <c r="R3865" s="25" t="n">
        <v>78</v>
      </c>
      <c r="S3865" s="21" t="n">
        <v>10</v>
      </c>
    </row>
    <row r="3866" customFormat="false" ht="15" hidden="false" customHeight="true" outlineLevel="0" collapsed="false">
      <c r="A3866" s="19" t="n">
        <v>46150</v>
      </c>
      <c r="B3866" s="1" t="s">
        <v>586</v>
      </c>
      <c r="C3866" s="1" t="s">
        <v>164</v>
      </c>
      <c r="D3866" s="1" t="n">
        <v>27</v>
      </c>
      <c r="E3866" s="1" t="s">
        <v>176</v>
      </c>
      <c r="F3866" s="1" t="s">
        <v>611</v>
      </c>
      <c r="G3866" s="1" t="s">
        <v>612</v>
      </c>
      <c r="H3866" s="20" t="n">
        <v>1500</v>
      </c>
      <c r="I3866" s="21" t="n">
        <v>16.39</v>
      </c>
      <c r="J3866" s="20" t="n">
        <f aca="false">H3866*I3866</f>
        <v>24585</v>
      </c>
      <c r="K3866" s="22" t="n">
        <v>1.51</v>
      </c>
      <c r="L3866" s="23" t="n">
        <f aca="false">H3866*K3866</f>
        <v>2265</v>
      </c>
      <c r="M3866" s="23" t="n">
        <v>2500</v>
      </c>
      <c r="N3866" s="24" t="n">
        <f aca="false">L3866-M3866</f>
        <v>-235</v>
      </c>
      <c r="O3866" s="25" t="n">
        <f aca="false">IF(L3866&gt;=M3866,1,0)</f>
        <v>0</v>
      </c>
      <c r="P3866" s="26" t="n">
        <v>0.6199</v>
      </c>
      <c r="Q3866" s="26" t="n">
        <v>0.1401</v>
      </c>
      <c r="R3866" s="25" t="n">
        <v>69</v>
      </c>
      <c r="S3866" s="21" t="n">
        <v>10</v>
      </c>
    </row>
    <row r="3867" customFormat="false" ht="15" hidden="false" customHeight="true" outlineLevel="0" collapsed="false">
      <c r="A3867" s="19" t="n">
        <v>46150</v>
      </c>
      <c r="B3867" s="1" t="s">
        <v>586</v>
      </c>
      <c r="C3867" s="1" t="s">
        <v>164</v>
      </c>
      <c r="D3867" s="1" t="n">
        <v>28</v>
      </c>
      <c r="E3867" s="1" t="s">
        <v>176</v>
      </c>
      <c r="F3867" s="1" t="s">
        <v>606</v>
      </c>
      <c r="G3867" s="1" t="s">
        <v>613</v>
      </c>
      <c r="H3867" s="20" t="n">
        <v>900</v>
      </c>
      <c r="I3867" s="21" t="n">
        <v>33.45</v>
      </c>
      <c r="J3867" s="20" t="n">
        <f aca="false">H3867*I3867</f>
        <v>30105</v>
      </c>
      <c r="K3867" s="22" t="n">
        <v>3.5</v>
      </c>
      <c r="L3867" s="23" t="n">
        <f aca="false">H3867*K3867</f>
        <v>3150</v>
      </c>
      <c r="M3867" s="23" t="n">
        <v>2500</v>
      </c>
      <c r="N3867" s="24" t="n">
        <f aca="false">L3867-M3867</f>
        <v>650</v>
      </c>
      <c r="O3867" s="25" t="n">
        <f aca="false">IF(L3867&gt;=M3867,1,0)</f>
        <v>1</v>
      </c>
      <c r="P3867" s="26" t="n">
        <v>0.655</v>
      </c>
      <c r="Q3867" s="26" t="n">
        <v>0.1236</v>
      </c>
      <c r="R3867" s="25" t="n">
        <v>77</v>
      </c>
      <c r="S3867" s="21" t="n">
        <v>10</v>
      </c>
    </row>
    <row r="3868" customFormat="false" ht="15" hidden="false" customHeight="true" outlineLevel="0" collapsed="false">
      <c r="A3868" s="19" t="n">
        <v>46150</v>
      </c>
      <c r="B3868" s="1" t="s">
        <v>586</v>
      </c>
      <c r="C3868" s="1" t="s">
        <v>164</v>
      </c>
      <c r="D3868" s="1" t="n">
        <v>29</v>
      </c>
      <c r="E3868" s="1" t="s">
        <v>176</v>
      </c>
      <c r="F3868" s="1" t="s">
        <v>619</v>
      </c>
      <c r="G3868" s="1" t="s">
        <v>529</v>
      </c>
      <c r="H3868" s="20" t="n">
        <v>1300</v>
      </c>
      <c r="I3868" s="21" t="n">
        <v>22.5</v>
      </c>
      <c r="J3868" s="20" t="n">
        <f aca="false">H3868*I3868</f>
        <v>29250</v>
      </c>
      <c r="K3868" s="22" t="n">
        <v>1.5</v>
      </c>
      <c r="L3868" s="23" t="n">
        <f aca="false">H3868*K3868</f>
        <v>1950</v>
      </c>
      <c r="M3868" s="23" t="n">
        <v>2500</v>
      </c>
      <c r="N3868" s="24" t="n">
        <f aca="false">L3868-M3868</f>
        <v>-550</v>
      </c>
      <c r="O3868" s="25" t="n">
        <f aca="false">IF(L3868&gt;=M3868,1,0)</f>
        <v>0</v>
      </c>
      <c r="P3868" s="26" t="n">
        <v>0.6876</v>
      </c>
      <c r="Q3868" s="26" t="n">
        <v>0.0774</v>
      </c>
      <c r="R3868" s="25" t="n">
        <v>74</v>
      </c>
      <c r="S3868" s="21" t="n">
        <v>10</v>
      </c>
    </row>
    <row r="3869" customFormat="false" ht="15" hidden="false" customHeight="true" outlineLevel="0" collapsed="false">
      <c r="A3869" s="19" t="n">
        <v>46150</v>
      </c>
      <c r="B3869" s="1" t="s">
        <v>586</v>
      </c>
      <c r="C3869" s="1" t="s">
        <v>164</v>
      </c>
      <c r="D3869" s="1" t="n">
        <v>30</v>
      </c>
      <c r="E3869" s="1" t="s">
        <v>522</v>
      </c>
      <c r="F3869" s="1" t="s">
        <v>566</v>
      </c>
      <c r="G3869" s="1" t="s">
        <v>504</v>
      </c>
      <c r="H3869" s="20" t="n">
        <v>2150</v>
      </c>
      <c r="I3869" s="21" t="n">
        <v>13.09</v>
      </c>
      <c r="J3869" s="20" t="n">
        <f aca="false">H3869*I3869</f>
        <v>28143.5</v>
      </c>
      <c r="K3869" s="22" t="n">
        <v>1</v>
      </c>
      <c r="L3869" s="23" t="n">
        <f aca="false">H3869*K3869</f>
        <v>2150</v>
      </c>
      <c r="M3869" s="23" t="n">
        <v>2500</v>
      </c>
      <c r="N3869" s="24" t="n">
        <f aca="false">L3869-M3869</f>
        <v>-350</v>
      </c>
      <c r="O3869" s="25" t="n">
        <f aca="false">IF(L3869&gt;=M3869,1,0)</f>
        <v>0</v>
      </c>
      <c r="P3869" s="26" t="n">
        <v>0.6625</v>
      </c>
      <c r="Q3869" s="26" t="n">
        <v>0.0936</v>
      </c>
      <c r="R3869" s="25" t="n">
        <v>72</v>
      </c>
      <c r="S3869" s="21" t="n">
        <v>10</v>
      </c>
    </row>
    <row r="3870" customFormat="false" ht="15" hidden="false" customHeight="true" outlineLevel="0" collapsed="false">
      <c r="A3870" s="19" t="n">
        <v>46150</v>
      </c>
      <c r="B3870" s="1" t="s">
        <v>586</v>
      </c>
      <c r="C3870" s="1" t="s">
        <v>164</v>
      </c>
      <c r="D3870" s="1" t="n">
        <v>31</v>
      </c>
      <c r="E3870" s="1" t="s">
        <v>576</v>
      </c>
      <c r="F3870" s="1" t="s">
        <v>577</v>
      </c>
      <c r="G3870" s="1" t="s">
        <v>578</v>
      </c>
      <c r="H3870" s="20" t="n">
        <v>1100</v>
      </c>
      <c r="I3870" s="21" t="n">
        <v>25.82</v>
      </c>
      <c r="J3870" s="20" t="n">
        <f aca="false">H3870*I3870</f>
        <v>28402</v>
      </c>
      <c r="K3870" s="22" t="n">
        <v>1.45</v>
      </c>
      <c r="L3870" s="23" t="n">
        <f aca="false">H3870*K3870</f>
        <v>1595</v>
      </c>
      <c r="M3870" s="23" t="n">
        <v>2500</v>
      </c>
      <c r="N3870" s="24" t="n">
        <f aca="false">L3870-M3870</f>
        <v>-905</v>
      </c>
      <c r="O3870" s="25" t="n">
        <f aca="false">IF(L3870&gt;=M3870,1,0)</f>
        <v>0</v>
      </c>
      <c r="P3870" s="26" t="n">
        <v>0.6286</v>
      </c>
      <c r="Q3870" s="26" t="n">
        <v>0.1782</v>
      </c>
      <c r="R3870" s="25" t="n">
        <v>77</v>
      </c>
      <c r="S3870" s="21" t="n">
        <v>10</v>
      </c>
    </row>
    <row r="3871" customFormat="false" ht="15" hidden="false" customHeight="true" outlineLevel="0" collapsed="false">
      <c r="A3871" s="19" t="n">
        <v>46150</v>
      </c>
      <c r="B3871" s="1" t="s">
        <v>586</v>
      </c>
      <c r="C3871" s="1" t="s">
        <v>164</v>
      </c>
      <c r="D3871" s="1" t="n">
        <v>32</v>
      </c>
      <c r="E3871" s="1" t="s">
        <v>10</v>
      </c>
      <c r="F3871" s="1" t="s">
        <v>568</v>
      </c>
      <c r="G3871" s="1" t="s">
        <v>579</v>
      </c>
      <c r="H3871" s="20" t="n">
        <v>1000</v>
      </c>
      <c r="I3871" s="21" t="n">
        <v>27.91</v>
      </c>
      <c r="J3871" s="20" t="n">
        <f aca="false">H3871*I3871</f>
        <v>27910</v>
      </c>
      <c r="K3871" s="22" t="n">
        <v>2.35</v>
      </c>
      <c r="L3871" s="23" t="n">
        <f aca="false">H3871*K3871</f>
        <v>2350</v>
      </c>
      <c r="M3871" s="23" t="n">
        <v>2500</v>
      </c>
      <c r="N3871" s="24" t="n">
        <f aca="false">L3871-M3871</f>
        <v>-150</v>
      </c>
      <c r="O3871" s="25" t="n">
        <f aca="false">IF(L3871&gt;=M3871,1,0)</f>
        <v>0</v>
      </c>
      <c r="P3871" s="26" t="n">
        <v>0.6252</v>
      </c>
      <c r="Q3871" s="26" t="n">
        <v>0.1393</v>
      </c>
      <c r="R3871" s="25" t="n">
        <v>77</v>
      </c>
      <c r="S3871" s="21" t="n">
        <v>10</v>
      </c>
    </row>
    <row r="3872" customFormat="false" ht="15" hidden="false" customHeight="true" outlineLevel="0" collapsed="false">
      <c r="A3872" s="19" t="n">
        <v>46150</v>
      </c>
      <c r="B3872" s="1" t="s">
        <v>586</v>
      </c>
      <c r="C3872" s="1" t="s">
        <v>190</v>
      </c>
      <c r="D3872" s="1" t="n">
        <v>33</v>
      </c>
      <c r="E3872" s="1" t="s">
        <v>16</v>
      </c>
      <c r="F3872" s="1" t="s">
        <v>302</v>
      </c>
      <c r="G3872" s="1" t="s">
        <v>260</v>
      </c>
      <c r="H3872" s="20" t="n">
        <v>1600</v>
      </c>
      <c r="I3872" s="21" t="n">
        <v>16.26</v>
      </c>
      <c r="J3872" s="20" t="n">
        <f aca="false">H3872*I3872</f>
        <v>26016</v>
      </c>
      <c r="K3872" s="22" t="n">
        <v>1.45</v>
      </c>
      <c r="L3872" s="23" t="n">
        <f aca="false">H3872*K3872</f>
        <v>2320</v>
      </c>
      <c r="M3872" s="23" t="n">
        <v>2500</v>
      </c>
      <c r="N3872" s="24" t="n">
        <f aca="false">L3872-M3872</f>
        <v>-180</v>
      </c>
      <c r="O3872" s="25" t="n">
        <f aca="false">IF(L3872&gt;=M3872,1,0)</f>
        <v>0</v>
      </c>
      <c r="P3872" s="26" t="n">
        <v>0.656969696969697</v>
      </c>
      <c r="Q3872" s="26" t="n">
        <v>0.143727780599289</v>
      </c>
      <c r="R3872" s="25" t="n">
        <v>67</v>
      </c>
      <c r="S3872" s="21" t="n">
        <v>10</v>
      </c>
    </row>
    <row r="3873" customFormat="false" ht="15" hidden="false" customHeight="true" outlineLevel="0" collapsed="false">
      <c r="A3873" s="19" t="n">
        <v>46150</v>
      </c>
      <c r="B3873" s="1" t="s">
        <v>586</v>
      </c>
      <c r="C3873" s="1" t="s">
        <v>190</v>
      </c>
      <c r="D3873" s="1" t="n">
        <v>34</v>
      </c>
      <c r="E3873" s="1" t="s">
        <v>16</v>
      </c>
      <c r="F3873" s="1" t="s">
        <v>300</v>
      </c>
      <c r="G3873" s="1" t="s">
        <v>260</v>
      </c>
      <c r="H3873" s="20" t="n">
        <v>2100</v>
      </c>
      <c r="I3873" s="21" t="n">
        <v>15.95</v>
      </c>
      <c r="J3873" s="20" t="n">
        <f aca="false">H3873*I3873</f>
        <v>33495</v>
      </c>
      <c r="K3873" s="22" t="n">
        <v>1.4</v>
      </c>
      <c r="L3873" s="23" t="n">
        <f aca="false">H3873*K3873</f>
        <v>2940</v>
      </c>
      <c r="M3873" s="23" t="n">
        <v>2500</v>
      </c>
      <c r="N3873" s="24" t="n">
        <f aca="false">L3873-M3873</f>
        <v>440</v>
      </c>
      <c r="O3873" s="25" t="n">
        <f aca="false">IF(L3873&gt;=M3873,1,0)</f>
        <v>1</v>
      </c>
      <c r="P3873" s="26" t="n">
        <v>0.800932568149211</v>
      </c>
      <c r="Q3873" s="26" t="n">
        <v>0.0870998116760829</v>
      </c>
      <c r="R3873" s="25" t="n">
        <v>78</v>
      </c>
      <c r="S3873" s="21" t="n">
        <v>10</v>
      </c>
    </row>
    <row r="3874" customFormat="false" ht="15" hidden="false" customHeight="true" outlineLevel="0" collapsed="false">
      <c r="A3874" s="19" t="n">
        <v>46150</v>
      </c>
      <c r="B3874" s="1" t="s">
        <v>586</v>
      </c>
      <c r="C3874" s="1" t="s">
        <v>190</v>
      </c>
      <c r="D3874" s="1" t="n">
        <v>35</v>
      </c>
      <c r="E3874" s="1" t="s">
        <v>16</v>
      </c>
      <c r="F3874" s="1" t="s">
        <v>300</v>
      </c>
      <c r="G3874" s="1" t="s">
        <v>260</v>
      </c>
      <c r="H3874" s="20" t="n">
        <v>1900</v>
      </c>
      <c r="I3874" s="21" t="n">
        <v>16.95</v>
      </c>
      <c r="J3874" s="20" t="n">
        <f aca="false">H3874*I3874</f>
        <v>32205</v>
      </c>
      <c r="K3874" s="22" t="n">
        <v>1.4</v>
      </c>
      <c r="L3874" s="23" t="n">
        <f aca="false">H3874*K3874</f>
        <v>2660</v>
      </c>
      <c r="M3874" s="23" t="n">
        <v>2500</v>
      </c>
      <c r="N3874" s="24" t="n">
        <f aca="false">L3874-M3874</f>
        <v>160</v>
      </c>
      <c r="O3874" s="25" t="n">
        <f aca="false">IF(L3874&gt;=M3874,1,0)</f>
        <v>1</v>
      </c>
      <c r="P3874" s="26" t="n">
        <v>0.813257575757576</v>
      </c>
      <c r="Q3874" s="26" t="n">
        <v>0.108994708994709</v>
      </c>
      <c r="R3874" s="25" t="n">
        <v>75</v>
      </c>
      <c r="S3874" s="21" t="n">
        <v>10</v>
      </c>
    </row>
    <row r="3875" customFormat="false" ht="15" hidden="false" customHeight="true" outlineLevel="0" collapsed="false">
      <c r="A3875" s="19" t="n">
        <v>46150</v>
      </c>
      <c r="B3875" s="1" t="s">
        <v>586</v>
      </c>
      <c r="C3875" s="1" t="s">
        <v>190</v>
      </c>
      <c r="D3875" s="1" t="n">
        <v>36</v>
      </c>
      <c r="E3875" s="1" t="s">
        <v>16</v>
      </c>
      <c r="F3875" s="1" t="s">
        <v>440</v>
      </c>
      <c r="G3875" s="1" t="s">
        <v>322</v>
      </c>
      <c r="H3875" s="20" t="n">
        <v>1700</v>
      </c>
      <c r="I3875" s="21" t="n">
        <v>19.19</v>
      </c>
      <c r="J3875" s="20" t="n">
        <f aca="false">H3875*I3875</f>
        <v>32623</v>
      </c>
      <c r="K3875" s="22" t="n">
        <v>1.5</v>
      </c>
      <c r="L3875" s="23" t="n">
        <f aca="false">H3875*K3875</f>
        <v>2550</v>
      </c>
      <c r="M3875" s="23" t="n">
        <v>2500</v>
      </c>
      <c r="N3875" s="24" t="n">
        <f aca="false">L3875-M3875</f>
        <v>50</v>
      </c>
      <c r="O3875" s="25" t="n">
        <f aca="false">IF(L3875&gt;=M3875,1,0)</f>
        <v>1</v>
      </c>
      <c r="P3875" s="26" t="n">
        <v>0.900193156732892</v>
      </c>
      <c r="Q3875" s="26" t="n">
        <v>0.0840738209159262</v>
      </c>
      <c r="R3875" s="25" t="n">
        <v>67</v>
      </c>
      <c r="S3875" s="21" t="n">
        <v>10</v>
      </c>
    </row>
    <row r="3876" customFormat="false" ht="15" hidden="false" customHeight="true" outlineLevel="0" collapsed="false">
      <c r="A3876" s="19" t="n">
        <v>46150</v>
      </c>
      <c r="B3876" s="1" t="s">
        <v>586</v>
      </c>
      <c r="C3876" s="1" t="s">
        <v>190</v>
      </c>
      <c r="D3876" s="1" t="n">
        <v>37</v>
      </c>
      <c r="E3876" s="1" t="s">
        <v>16</v>
      </c>
      <c r="F3876" s="1" t="s">
        <v>300</v>
      </c>
      <c r="G3876" s="1" t="s">
        <v>260</v>
      </c>
      <c r="H3876" s="20" t="n">
        <v>1950</v>
      </c>
      <c r="I3876" s="21" t="n">
        <v>15.95</v>
      </c>
      <c r="J3876" s="20" t="n">
        <f aca="false">H3876*I3876</f>
        <v>31102.5</v>
      </c>
      <c r="K3876" s="22" t="n">
        <v>1.4</v>
      </c>
      <c r="L3876" s="23" t="n">
        <f aca="false">H3876*K3876</f>
        <v>2730</v>
      </c>
      <c r="M3876" s="23" t="n">
        <v>2500</v>
      </c>
      <c r="N3876" s="24" t="n">
        <f aca="false">L3876-M3876</f>
        <v>230</v>
      </c>
      <c r="O3876" s="25" t="n">
        <f aca="false">IF(L3876&gt;=M3876,1,0)</f>
        <v>1</v>
      </c>
      <c r="P3876" s="26" t="n">
        <v>0.757858187134503</v>
      </c>
      <c r="Q3876" s="26" t="n">
        <v>0.116806308526368</v>
      </c>
      <c r="R3876" s="25" t="n">
        <v>75</v>
      </c>
      <c r="S3876" s="21" t="n">
        <v>10</v>
      </c>
    </row>
    <row r="3877" customFormat="false" ht="15" hidden="false" customHeight="true" outlineLevel="0" collapsed="false">
      <c r="A3877" s="19" t="n">
        <v>46150</v>
      </c>
      <c r="B3877" s="1" t="s">
        <v>586</v>
      </c>
      <c r="C3877" s="1" t="s">
        <v>190</v>
      </c>
      <c r="D3877" s="1" t="n">
        <v>38</v>
      </c>
      <c r="E3877" s="1" t="s">
        <v>16</v>
      </c>
      <c r="F3877" s="1" t="s">
        <v>191</v>
      </c>
      <c r="G3877" s="1" t="s">
        <v>322</v>
      </c>
      <c r="H3877" s="20" t="n">
        <v>1400</v>
      </c>
      <c r="I3877" s="21" t="n">
        <v>18.51</v>
      </c>
      <c r="J3877" s="20" t="n">
        <f aca="false">H3877*I3877</f>
        <v>25914</v>
      </c>
      <c r="K3877" s="22" t="n">
        <v>1.5</v>
      </c>
      <c r="L3877" s="23" t="n">
        <f aca="false">H3877*K3877</f>
        <v>2100</v>
      </c>
      <c r="M3877" s="23" t="n">
        <v>2500</v>
      </c>
      <c r="N3877" s="24" t="n">
        <f aca="false">L3877-M3877</f>
        <v>-400</v>
      </c>
      <c r="O3877" s="25" t="n">
        <f aca="false">IF(L3877&gt;=M3877,1,0)</f>
        <v>0</v>
      </c>
      <c r="P3877" s="26" t="n">
        <v>0.637961595273265</v>
      </c>
      <c r="Q3877" s="26" t="n">
        <v>0.109473684210526</v>
      </c>
      <c r="R3877" s="25" t="n">
        <v>82</v>
      </c>
      <c r="S3877" s="21" t="n">
        <v>10</v>
      </c>
    </row>
    <row r="3878" customFormat="false" ht="15" hidden="false" customHeight="true" outlineLevel="0" collapsed="false">
      <c r="A3878" s="19" t="n">
        <v>46151</v>
      </c>
      <c r="B3878" s="1" t="s">
        <v>586</v>
      </c>
      <c r="C3878" s="1" t="s">
        <v>138</v>
      </c>
      <c r="D3878" s="1" t="n">
        <v>1</v>
      </c>
      <c r="E3878" s="1" t="s">
        <v>13</v>
      </c>
      <c r="F3878" s="1" t="s">
        <v>200</v>
      </c>
      <c r="G3878" s="1" t="s">
        <v>149</v>
      </c>
      <c r="H3878" s="20" t="n">
        <v>2000</v>
      </c>
      <c r="I3878" s="21" t="n">
        <v>21.43</v>
      </c>
      <c r="J3878" s="20" t="n">
        <f aca="false">H3878*I3878</f>
        <v>42860</v>
      </c>
      <c r="K3878" s="22" t="n">
        <v>2.2</v>
      </c>
      <c r="L3878" s="23" t="n">
        <f aca="false">H3878*K3878</f>
        <v>4400</v>
      </c>
      <c r="M3878" s="23" t="n">
        <v>2500</v>
      </c>
      <c r="N3878" s="24" t="n">
        <f aca="false">L3878-M3878</f>
        <v>1900</v>
      </c>
      <c r="O3878" s="25" t="n">
        <f aca="false">IF(L3878&gt;=M3878,1,0)</f>
        <v>1</v>
      </c>
      <c r="P3878" s="26" t="n">
        <v>0.8192</v>
      </c>
      <c r="Q3878" s="26" t="n">
        <v>0.0963</v>
      </c>
      <c r="R3878" s="25" t="n">
        <v>73</v>
      </c>
      <c r="S3878" s="21" t="n">
        <v>13</v>
      </c>
    </row>
    <row r="3879" customFormat="false" ht="15" hidden="false" customHeight="true" outlineLevel="0" collapsed="false">
      <c r="A3879" s="19" t="n">
        <v>46151</v>
      </c>
      <c r="B3879" s="1" t="s">
        <v>586</v>
      </c>
      <c r="C3879" s="1" t="s">
        <v>138</v>
      </c>
      <c r="D3879" s="1" t="n">
        <v>2</v>
      </c>
      <c r="E3879" s="1" t="s">
        <v>13</v>
      </c>
      <c r="F3879" s="1" t="s">
        <v>235</v>
      </c>
      <c r="G3879" s="1" t="s">
        <v>149</v>
      </c>
      <c r="H3879" s="20" t="n">
        <v>2250</v>
      </c>
      <c r="I3879" s="21" t="n">
        <v>19.64</v>
      </c>
      <c r="J3879" s="20" t="n">
        <f aca="false">H3879*I3879</f>
        <v>44190</v>
      </c>
      <c r="K3879" s="22" t="n">
        <v>2.2</v>
      </c>
      <c r="L3879" s="23" t="n">
        <f aca="false">H3879*K3879</f>
        <v>4950</v>
      </c>
      <c r="M3879" s="23" t="n">
        <v>2500</v>
      </c>
      <c r="N3879" s="24" t="n">
        <f aca="false">L3879-M3879</f>
        <v>2450</v>
      </c>
      <c r="O3879" s="25" t="n">
        <f aca="false">IF(L3879&gt;=M3879,1,0)</f>
        <v>1</v>
      </c>
      <c r="P3879" s="26" t="n">
        <v>0.8093</v>
      </c>
      <c r="Q3879" s="26" t="n">
        <v>0.0697</v>
      </c>
      <c r="R3879" s="25" t="n">
        <v>72</v>
      </c>
      <c r="S3879" s="21" t="n">
        <v>13</v>
      </c>
    </row>
    <row r="3880" customFormat="false" ht="15" hidden="false" customHeight="true" outlineLevel="0" collapsed="false">
      <c r="A3880" s="19" t="n">
        <v>46151</v>
      </c>
      <c r="B3880" s="1" t="s">
        <v>586</v>
      </c>
      <c r="C3880" s="1" t="s">
        <v>138</v>
      </c>
      <c r="D3880" s="1" t="n">
        <v>3</v>
      </c>
      <c r="E3880" s="1" t="s">
        <v>13</v>
      </c>
      <c r="F3880" s="1" t="s">
        <v>588</v>
      </c>
      <c r="G3880" s="1" t="s">
        <v>149</v>
      </c>
      <c r="H3880" s="20" t="n">
        <v>3400</v>
      </c>
      <c r="I3880" s="21" t="n">
        <v>12.91</v>
      </c>
      <c r="J3880" s="20" t="n">
        <f aca="false">H3880*I3880</f>
        <v>43894</v>
      </c>
      <c r="K3880" s="22" t="n">
        <v>1</v>
      </c>
      <c r="L3880" s="23" t="n">
        <f aca="false">H3880*K3880</f>
        <v>3400</v>
      </c>
      <c r="M3880" s="23" t="n">
        <v>2500</v>
      </c>
      <c r="N3880" s="24" t="n">
        <f aca="false">L3880-M3880</f>
        <v>900</v>
      </c>
      <c r="O3880" s="25" t="n">
        <f aca="false">IF(L3880&gt;=M3880,1,0)</f>
        <v>1</v>
      </c>
      <c r="P3880" s="26" t="n">
        <v>0.8658</v>
      </c>
      <c r="Q3880" s="26" t="n">
        <v>0.0515</v>
      </c>
      <c r="R3880" s="25" t="n">
        <v>69</v>
      </c>
      <c r="S3880" s="21" t="n">
        <v>13</v>
      </c>
    </row>
    <row r="3881" customFormat="false" ht="15" hidden="false" customHeight="true" outlineLevel="0" collapsed="false">
      <c r="A3881" s="19" t="n">
        <v>46151</v>
      </c>
      <c r="B3881" s="1" t="s">
        <v>586</v>
      </c>
      <c r="C3881" s="1" t="s">
        <v>138</v>
      </c>
      <c r="D3881" s="1" t="n">
        <v>4</v>
      </c>
      <c r="E3881" s="1" t="s">
        <v>145</v>
      </c>
      <c r="F3881" s="1" t="s">
        <v>307</v>
      </c>
      <c r="G3881" s="1" t="s">
        <v>149</v>
      </c>
      <c r="H3881" s="20" t="n">
        <v>1750</v>
      </c>
      <c r="I3881" s="21" t="n">
        <v>20.87</v>
      </c>
      <c r="J3881" s="20" t="n">
        <f aca="false">H3881*I3881</f>
        <v>36522.5</v>
      </c>
      <c r="K3881" s="22" t="n">
        <v>2.75</v>
      </c>
      <c r="L3881" s="23" t="n">
        <f aca="false">H3881*K3881</f>
        <v>4812.5</v>
      </c>
      <c r="M3881" s="23" t="n">
        <v>2500</v>
      </c>
      <c r="N3881" s="24" t="n">
        <f aca="false">L3881-M3881</f>
        <v>2312.5</v>
      </c>
      <c r="O3881" s="25" t="n">
        <f aca="false">IF(L3881&gt;=M3881,1,0)</f>
        <v>1</v>
      </c>
      <c r="P3881" s="26" t="n">
        <v>0.6682</v>
      </c>
      <c r="Q3881" s="26" t="n">
        <v>0.0662</v>
      </c>
      <c r="R3881" s="25" t="n">
        <v>75</v>
      </c>
      <c r="S3881" s="21" t="n">
        <v>12</v>
      </c>
    </row>
    <row r="3882" customFormat="false" ht="15" hidden="false" customHeight="true" outlineLevel="0" collapsed="false">
      <c r="A3882" s="19" t="n">
        <v>46151</v>
      </c>
      <c r="B3882" s="1" t="s">
        <v>586</v>
      </c>
      <c r="C3882" s="1" t="s">
        <v>138</v>
      </c>
      <c r="D3882" s="1" t="n">
        <v>5</v>
      </c>
      <c r="E3882" s="1" t="s">
        <v>13</v>
      </c>
      <c r="F3882" s="1" t="s">
        <v>615</v>
      </c>
      <c r="G3882" s="1" t="s">
        <v>149</v>
      </c>
      <c r="H3882" s="20" t="n">
        <v>1000</v>
      </c>
      <c r="I3882" s="21" t="n">
        <v>16.11</v>
      </c>
      <c r="J3882" s="20" t="n">
        <f aca="false">H3882*I3882</f>
        <v>16110</v>
      </c>
      <c r="K3882" s="22" t="n">
        <v>2.2</v>
      </c>
      <c r="L3882" s="23" t="n">
        <f aca="false">H3882*K3882</f>
        <v>2200</v>
      </c>
      <c r="M3882" s="23" t="n">
        <v>2500</v>
      </c>
      <c r="N3882" s="24" t="n">
        <f aca="false">L3882-M3882</f>
        <v>-300</v>
      </c>
      <c r="O3882" s="25" t="n">
        <f aca="false">IF(L3882&gt;=M3882,1,0)</f>
        <v>0</v>
      </c>
      <c r="P3882" s="26" t="n">
        <v>0.299</v>
      </c>
      <c r="Q3882" s="26" t="n">
        <v>0.142</v>
      </c>
      <c r="R3882" s="25" t="n">
        <v>73</v>
      </c>
      <c r="S3882" s="21" t="n">
        <v>13</v>
      </c>
    </row>
    <row r="3883" customFormat="false" ht="15" hidden="false" customHeight="true" outlineLevel="0" collapsed="false">
      <c r="A3883" s="19" t="n">
        <v>46151</v>
      </c>
      <c r="B3883" s="1" t="s">
        <v>586</v>
      </c>
      <c r="C3883" s="1" t="s">
        <v>138</v>
      </c>
      <c r="D3883" s="1" t="n">
        <v>6</v>
      </c>
      <c r="E3883" s="1" t="s">
        <v>13</v>
      </c>
      <c r="F3883" s="1" t="s">
        <v>596</v>
      </c>
      <c r="G3883" s="1" t="s">
        <v>149</v>
      </c>
      <c r="H3883" s="20" t="n">
        <v>2050</v>
      </c>
      <c r="I3883" s="21" t="n">
        <v>22.28</v>
      </c>
      <c r="J3883" s="20" t="n">
        <f aca="false">H3883*I3883</f>
        <v>45674</v>
      </c>
      <c r="K3883" s="22" t="n">
        <v>2.2</v>
      </c>
      <c r="L3883" s="23" t="n">
        <f aca="false">H3883*K3883</f>
        <v>4510</v>
      </c>
      <c r="M3883" s="23" t="n">
        <v>2500</v>
      </c>
      <c r="N3883" s="24" t="n">
        <f aca="false">L3883-M3883</f>
        <v>2010</v>
      </c>
      <c r="O3883" s="25" t="n">
        <f aca="false">IF(L3883&gt;=M3883,1,0)</f>
        <v>1</v>
      </c>
      <c r="P3883" s="26" t="n">
        <v>0.7713</v>
      </c>
      <c r="Q3883" s="26" t="n">
        <v>0.1201</v>
      </c>
      <c r="R3883" s="25" t="n">
        <v>79</v>
      </c>
      <c r="S3883" s="21" t="n">
        <v>13</v>
      </c>
    </row>
    <row r="3884" customFormat="false" ht="15" hidden="false" customHeight="true" outlineLevel="0" collapsed="false">
      <c r="A3884" s="19" t="n">
        <v>46151</v>
      </c>
      <c r="B3884" s="1" t="s">
        <v>586</v>
      </c>
      <c r="C3884" s="1" t="s">
        <v>138</v>
      </c>
      <c r="D3884" s="1" t="n">
        <v>7</v>
      </c>
      <c r="E3884" s="1" t="s">
        <v>13</v>
      </c>
      <c r="F3884" s="1" t="s">
        <v>616</v>
      </c>
      <c r="G3884" s="1" t="s">
        <v>149</v>
      </c>
      <c r="H3884" s="20" t="n">
        <v>1850</v>
      </c>
      <c r="I3884" s="21" t="n">
        <v>22.51</v>
      </c>
      <c r="J3884" s="20" t="n">
        <f aca="false">H3884*I3884</f>
        <v>41643.5</v>
      </c>
      <c r="K3884" s="22" t="n">
        <v>2.2</v>
      </c>
      <c r="L3884" s="23" t="n">
        <f aca="false">H3884*K3884</f>
        <v>4070</v>
      </c>
      <c r="M3884" s="23" t="n">
        <v>2500</v>
      </c>
      <c r="N3884" s="24" t="n">
        <f aca="false">L3884-M3884</f>
        <v>1570</v>
      </c>
      <c r="O3884" s="25" t="n">
        <f aca="false">IF(L3884&gt;=M3884,1,0)</f>
        <v>1</v>
      </c>
      <c r="P3884" s="26" t="n">
        <v>0.7391</v>
      </c>
      <c r="Q3884" s="26" t="n">
        <v>0.1227</v>
      </c>
      <c r="R3884" s="25" t="n">
        <v>77</v>
      </c>
      <c r="S3884" s="21" t="n">
        <v>12</v>
      </c>
    </row>
    <row r="3885" customFormat="false" ht="15" hidden="false" customHeight="true" outlineLevel="0" collapsed="false">
      <c r="A3885" s="19" t="n">
        <v>46151</v>
      </c>
      <c r="B3885" s="1" t="s">
        <v>586</v>
      </c>
      <c r="C3885" s="1" t="s">
        <v>138</v>
      </c>
      <c r="D3885" s="1" t="n">
        <v>8</v>
      </c>
      <c r="E3885" s="1" t="s">
        <v>13</v>
      </c>
      <c r="F3885" s="1" t="s">
        <v>472</v>
      </c>
      <c r="G3885" s="1" t="s">
        <v>149</v>
      </c>
      <c r="H3885" s="20" t="n">
        <v>2200</v>
      </c>
      <c r="I3885" s="21" t="n">
        <v>21.71</v>
      </c>
      <c r="J3885" s="20" t="n">
        <f aca="false">H3885*I3885</f>
        <v>47762</v>
      </c>
      <c r="K3885" s="22" t="n">
        <v>1.5</v>
      </c>
      <c r="L3885" s="23" t="n">
        <f aca="false">H3885*K3885</f>
        <v>3300</v>
      </c>
      <c r="M3885" s="23" t="n">
        <v>2500</v>
      </c>
      <c r="N3885" s="24" t="n">
        <f aca="false">L3885-M3885</f>
        <v>800</v>
      </c>
      <c r="O3885" s="25" t="n">
        <f aca="false">IF(L3885&gt;=M3885,1,0)</f>
        <v>1</v>
      </c>
      <c r="P3885" s="26" t="n">
        <v>0.8424</v>
      </c>
      <c r="Q3885" s="26" t="n">
        <v>0.1247</v>
      </c>
      <c r="R3885" s="25" t="n">
        <v>75</v>
      </c>
      <c r="S3885" s="21" t="n">
        <v>13</v>
      </c>
    </row>
    <row r="3886" customFormat="false" ht="15" hidden="false" customHeight="true" outlineLevel="0" collapsed="false">
      <c r="A3886" s="19" t="n">
        <v>46151</v>
      </c>
      <c r="B3886" s="1" t="s">
        <v>586</v>
      </c>
      <c r="C3886" s="1" t="s">
        <v>138</v>
      </c>
      <c r="D3886" s="1" t="n">
        <v>9</v>
      </c>
      <c r="E3886" s="1" t="s">
        <v>10</v>
      </c>
      <c r="F3886" s="1" t="s">
        <v>581</v>
      </c>
      <c r="G3886" s="1" t="s">
        <v>590</v>
      </c>
      <c r="H3886" s="20" t="n">
        <v>3000</v>
      </c>
      <c r="I3886" s="21" t="n">
        <v>14.05</v>
      </c>
      <c r="J3886" s="20" t="n">
        <f aca="false">H3886*I3886</f>
        <v>42150</v>
      </c>
      <c r="K3886" s="22" t="n">
        <v>1.44</v>
      </c>
      <c r="L3886" s="23" t="n">
        <f aca="false">H3886*K3886</f>
        <v>4320</v>
      </c>
      <c r="M3886" s="23" t="n">
        <v>2500</v>
      </c>
      <c r="N3886" s="24" t="n">
        <f aca="false">L3886-M3886</f>
        <v>1820</v>
      </c>
      <c r="O3886" s="25" t="n">
        <f aca="false">IF(L3886&gt;=M3886,1,0)</f>
        <v>1</v>
      </c>
      <c r="P3886" s="26" t="n">
        <v>0.8495</v>
      </c>
      <c r="Q3886" s="26" t="n">
        <v>0.0986</v>
      </c>
      <c r="R3886" s="25" t="n">
        <v>68</v>
      </c>
      <c r="S3886" s="21" t="n">
        <v>13</v>
      </c>
    </row>
    <row r="3887" customFormat="false" ht="15" hidden="false" customHeight="true" outlineLevel="0" collapsed="false">
      <c r="A3887" s="19" t="n">
        <v>46151</v>
      </c>
      <c r="B3887" s="1" t="s">
        <v>586</v>
      </c>
      <c r="C3887" s="1" t="s">
        <v>138</v>
      </c>
      <c r="D3887" s="1" t="n">
        <v>10</v>
      </c>
      <c r="E3887" s="1" t="s">
        <v>16</v>
      </c>
      <c r="F3887" s="1" t="s">
        <v>502</v>
      </c>
      <c r="G3887" s="1" t="s">
        <v>508</v>
      </c>
      <c r="H3887" s="20" t="n">
        <v>2100</v>
      </c>
      <c r="I3887" s="21" t="n">
        <v>19.75</v>
      </c>
      <c r="J3887" s="20" t="n">
        <f aca="false">H3887*I3887</f>
        <v>41475</v>
      </c>
      <c r="K3887" s="22" t="n">
        <v>1.48</v>
      </c>
      <c r="L3887" s="23" t="n">
        <f aca="false">H3887*K3887</f>
        <v>3108</v>
      </c>
      <c r="M3887" s="23" t="n">
        <v>2500</v>
      </c>
      <c r="N3887" s="24" t="n">
        <f aca="false">L3887-M3887</f>
        <v>608</v>
      </c>
      <c r="O3887" s="25" t="n">
        <f aca="false">IF(L3887&gt;=M3887,1,0)</f>
        <v>1</v>
      </c>
      <c r="P3887" s="26" t="n">
        <v>0.7307</v>
      </c>
      <c r="Q3887" s="26" t="n">
        <v>0.125</v>
      </c>
      <c r="R3887" s="25" t="n">
        <v>75</v>
      </c>
      <c r="S3887" s="21" t="n">
        <v>13</v>
      </c>
    </row>
    <row r="3888" customFormat="false" ht="15" hidden="false" customHeight="true" outlineLevel="0" collapsed="false">
      <c r="A3888" s="19" t="n">
        <v>46151</v>
      </c>
      <c r="B3888" s="1" t="s">
        <v>586</v>
      </c>
      <c r="C3888" s="1" t="s">
        <v>138</v>
      </c>
      <c r="D3888" s="1" t="n">
        <v>11</v>
      </c>
      <c r="E3888" s="1" t="s">
        <v>10</v>
      </c>
      <c r="F3888" s="1" t="s">
        <v>167</v>
      </c>
      <c r="G3888" s="1" t="s">
        <v>161</v>
      </c>
      <c r="H3888" s="20" t="n">
        <v>1500</v>
      </c>
      <c r="I3888" s="21" t="n">
        <v>19.05</v>
      </c>
      <c r="J3888" s="20" t="n">
        <f aca="false">H3888*I3888</f>
        <v>28575</v>
      </c>
      <c r="K3888" s="22" t="n">
        <v>1.83</v>
      </c>
      <c r="L3888" s="23" t="n">
        <f aca="false">H3888*K3888</f>
        <v>2745</v>
      </c>
      <c r="M3888" s="23" t="n">
        <v>2500</v>
      </c>
      <c r="N3888" s="24" t="n">
        <f aca="false">L3888-M3888</f>
        <v>245</v>
      </c>
      <c r="O3888" s="25" t="n">
        <f aca="false">IF(L3888&gt;=M3888,1,0)</f>
        <v>1</v>
      </c>
      <c r="P3888" s="26" t="n">
        <v>0.557</v>
      </c>
      <c r="Q3888" s="26" t="n">
        <v>0.1931</v>
      </c>
      <c r="R3888" s="25" t="n">
        <v>74</v>
      </c>
      <c r="S3888" s="21" t="n">
        <v>12</v>
      </c>
    </row>
    <row r="3889" customFormat="false" ht="15" hidden="false" customHeight="true" outlineLevel="0" collapsed="false">
      <c r="A3889" s="19" t="n">
        <v>46151</v>
      </c>
      <c r="B3889" s="1" t="s">
        <v>586</v>
      </c>
      <c r="C3889" s="1" t="s">
        <v>138</v>
      </c>
      <c r="D3889" s="1" t="n">
        <v>12</v>
      </c>
      <c r="E3889" s="1" t="s">
        <v>10</v>
      </c>
      <c r="F3889" s="1" t="s">
        <v>601</v>
      </c>
      <c r="G3889" s="1" t="s">
        <v>609</v>
      </c>
      <c r="H3889" s="20" t="n">
        <v>1700</v>
      </c>
      <c r="I3889" s="21" t="n">
        <v>21.63</v>
      </c>
      <c r="J3889" s="20" t="n">
        <f aca="false">H3889*I3889</f>
        <v>36771</v>
      </c>
      <c r="K3889" s="22" t="n">
        <v>1.4</v>
      </c>
      <c r="L3889" s="23" t="n">
        <f aca="false">H3889*K3889</f>
        <v>2380</v>
      </c>
      <c r="M3889" s="23" t="n">
        <v>2500</v>
      </c>
      <c r="N3889" s="24" t="n">
        <f aca="false">L3889-M3889</f>
        <v>-120</v>
      </c>
      <c r="O3889" s="25" t="n">
        <f aca="false">IF(L3889&gt;=M3889,1,0)</f>
        <v>0</v>
      </c>
      <c r="P3889" s="26" t="n">
        <v>0.6038</v>
      </c>
      <c r="Q3889" s="26" t="n">
        <v>0.1466</v>
      </c>
      <c r="R3889" s="25" t="n">
        <v>82</v>
      </c>
      <c r="S3889" s="21" t="n">
        <v>13</v>
      </c>
    </row>
    <row r="3890" customFormat="false" ht="15" hidden="false" customHeight="true" outlineLevel="0" collapsed="false">
      <c r="A3890" s="19" t="n">
        <v>46151</v>
      </c>
      <c r="B3890" s="1" t="s">
        <v>586</v>
      </c>
      <c r="C3890" s="1" t="s">
        <v>138</v>
      </c>
      <c r="D3890" s="1" t="n">
        <v>13</v>
      </c>
      <c r="E3890" s="1" t="s">
        <v>16</v>
      </c>
      <c r="F3890" s="1" t="s">
        <v>574</v>
      </c>
      <c r="G3890" s="1" t="s">
        <v>575</v>
      </c>
      <c r="H3890" s="20" t="n">
        <v>1450</v>
      </c>
      <c r="I3890" s="21" t="n">
        <v>25.7</v>
      </c>
      <c r="J3890" s="20" t="n">
        <f aca="false">H3890*I3890</f>
        <v>37265</v>
      </c>
      <c r="K3890" s="22" t="n">
        <v>1.85</v>
      </c>
      <c r="L3890" s="23" t="n">
        <f aca="false">H3890*K3890</f>
        <v>2682.5</v>
      </c>
      <c r="M3890" s="23" t="n">
        <v>2500</v>
      </c>
      <c r="N3890" s="24" t="n">
        <f aca="false">L3890-M3890</f>
        <v>182.5</v>
      </c>
      <c r="O3890" s="25" t="n">
        <f aca="false">IF(L3890&gt;=M3890,1,0)</f>
        <v>1</v>
      </c>
      <c r="P3890" s="26" t="n">
        <v>0.6305</v>
      </c>
      <c r="Q3890" s="26" t="n">
        <v>0.1342</v>
      </c>
      <c r="R3890" s="25" t="n">
        <v>80</v>
      </c>
      <c r="S3890" s="21" t="n">
        <v>13</v>
      </c>
    </row>
    <row r="3891" customFormat="false" ht="15" hidden="false" customHeight="true" outlineLevel="0" collapsed="false">
      <c r="A3891" s="19" t="n">
        <v>46151</v>
      </c>
      <c r="B3891" s="1" t="s">
        <v>586</v>
      </c>
      <c r="C3891" s="1" t="s">
        <v>138</v>
      </c>
      <c r="D3891" s="1" t="n">
        <v>14</v>
      </c>
      <c r="E3891" s="1" t="s">
        <v>10</v>
      </c>
      <c r="F3891" s="1" t="s">
        <v>417</v>
      </c>
      <c r="G3891" s="1" t="s">
        <v>591</v>
      </c>
      <c r="H3891" s="20" t="n">
        <v>1800</v>
      </c>
      <c r="I3891" s="21" t="n">
        <v>16.54</v>
      </c>
      <c r="J3891" s="20" t="n">
        <f aca="false">H3891*I3891</f>
        <v>29772</v>
      </c>
      <c r="K3891" s="22" t="n">
        <v>1.44</v>
      </c>
      <c r="L3891" s="23" t="n">
        <f aca="false">H3891*K3891</f>
        <v>2592</v>
      </c>
      <c r="M3891" s="23" t="n">
        <v>2500</v>
      </c>
      <c r="N3891" s="24" t="n">
        <f aca="false">L3891-M3891</f>
        <v>92</v>
      </c>
      <c r="O3891" s="25" t="n">
        <f aca="false">IF(L3891&gt;=M3891,1,0)</f>
        <v>1</v>
      </c>
      <c r="P3891" s="26" t="n">
        <v>0.7729</v>
      </c>
      <c r="Q3891" s="26" t="n">
        <v>0.1125</v>
      </c>
      <c r="R3891" s="25" t="n">
        <v>63</v>
      </c>
      <c r="S3891" s="21" t="n">
        <v>10</v>
      </c>
    </row>
    <row r="3892" customFormat="false" ht="15" hidden="false" customHeight="true" outlineLevel="0" collapsed="false">
      <c r="A3892" s="19" t="n">
        <v>46151</v>
      </c>
      <c r="B3892" s="1" t="s">
        <v>586</v>
      </c>
      <c r="C3892" s="1" t="s">
        <v>138</v>
      </c>
      <c r="D3892" s="1" t="n">
        <v>15</v>
      </c>
      <c r="E3892" s="1" t="s">
        <v>16</v>
      </c>
      <c r="F3892" s="1" t="s">
        <v>617</v>
      </c>
      <c r="G3892" s="1" t="s">
        <v>620</v>
      </c>
      <c r="H3892" s="20" t="n">
        <v>1250</v>
      </c>
      <c r="I3892" s="21" t="n">
        <v>19.58</v>
      </c>
      <c r="J3892" s="20" t="n">
        <f aca="false">H3892*I3892</f>
        <v>24475</v>
      </c>
      <c r="K3892" s="22" t="n">
        <v>2</v>
      </c>
      <c r="L3892" s="23" t="n">
        <f aca="false">H3892*K3892</f>
        <v>2500</v>
      </c>
      <c r="M3892" s="23" t="n">
        <v>2500</v>
      </c>
      <c r="N3892" s="24" t="n">
        <f aca="false">L3892-M3892</f>
        <v>0</v>
      </c>
      <c r="O3892" s="25" t="n">
        <f aca="false">IF(L3892&gt;=M3892,1,0)</f>
        <v>1</v>
      </c>
      <c r="P3892" s="26" t="n">
        <v>0.4609</v>
      </c>
      <c r="Q3892" s="26" t="n">
        <v>0.1598</v>
      </c>
      <c r="R3892" s="25" t="n">
        <v>71</v>
      </c>
      <c r="S3892" s="21" t="n">
        <v>13</v>
      </c>
    </row>
    <row r="3893" customFormat="false" ht="15" hidden="false" customHeight="true" outlineLevel="0" collapsed="false">
      <c r="A3893" s="19" t="n">
        <v>46151</v>
      </c>
      <c r="B3893" s="1" t="s">
        <v>586</v>
      </c>
      <c r="C3893" s="1" t="s">
        <v>138</v>
      </c>
      <c r="D3893" s="1" t="n">
        <v>16</v>
      </c>
      <c r="E3893" s="1" t="s">
        <v>10</v>
      </c>
      <c r="F3893" s="1" t="s">
        <v>621</v>
      </c>
      <c r="G3893" s="1" t="s">
        <v>572</v>
      </c>
      <c r="H3893" s="20" t="n">
        <v>2300</v>
      </c>
      <c r="I3893" s="21" t="n">
        <v>16.23</v>
      </c>
      <c r="J3893" s="20" t="n">
        <f aca="false">H3893*I3893</f>
        <v>37329</v>
      </c>
      <c r="K3893" s="22" t="n">
        <v>1.45</v>
      </c>
      <c r="L3893" s="23" t="n">
        <f aca="false">H3893*K3893</f>
        <v>3335</v>
      </c>
      <c r="M3893" s="23" t="n">
        <v>2500</v>
      </c>
      <c r="N3893" s="24" t="n">
        <f aca="false">L3893-M3893</f>
        <v>835</v>
      </c>
      <c r="O3893" s="25" t="n">
        <f aca="false">IF(L3893&gt;=M3893,1,0)</f>
        <v>1</v>
      </c>
      <c r="P3893" s="26" t="n">
        <v>0.6474</v>
      </c>
      <c r="Q3893" s="26" t="n">
        <v>0.1078</v>
      </c>
      <c r="R3893" s="25" t="n">
        <v>77</v>
      </c>
      <c r="S3893" s="21" t="n">
        <v>13</v>
      </c>
    </row>
    <row r="3894" customFormat="false" ht="15" hidden="false" customHeight="true" outlineLevel="0" collapsed="false">
      <c r="A3894" s="19" t="n">
        <v>46151</v>
      </c>
      <c r="B3894" s="1" t="s">
        <v>586</v>
      </c>
      <c r="C3894" s="1" t="s">
        <v>164</v>
      </c>
      <c r="D3894" s="1" t="n">
        <v>17</v>
      </c>
      <c r="E3894" s="1" t="s">
        <v>10</v>
      </c>
      <c r="F3894" s="1" t="s">
        <v>601</v>
      </c>
      <c r="G3894" s="1" t="s">
        <v>609</v>
      </c>
      <c r="H3894" s="20" t="n">
        <v>1800</v>
      </c>
      <c r="I3894" s="21" t="n">
        <v>21.63</v>
      </c>
      <c r="J3894" s="20" t="n">
        <f aca="false">H3894*I3894</f>
        <v>38934</v>
      </c>
      <c r="K3894" s="22" t="n">
        <v>1.4</v>
      </c>
      <c r="L3894" s="23" t="n">
        <f aca="false">H3894*K3894</f>
        <v>2520</v>
      </c>
      <c r="M3894" s="23" t="n">
        <v>2500</v>
      </c>
      <c r="N3894" s="24" t="n">
        <f aca="false">L3894-M3894</f>
        <v>20</v>
      </c>
      <c r="O3894" s="25" t="n">
        <f aca="false">IF(L3894&gt;=M3894,1,0)</f>
        <v>1</v>
      </c>
      <c r="P3894" s="26" t="n">
        <v>0.6522</v>
      </c>
      <c r="Q3894" s="26" t="n">
        <v>0.1381</v>
      </c>
      <c r="R3894" s="25" t="n">
        <v>80</v>
      </c>
      <c r="S3894" s="21" t="n">
        <v>13</v>
      </c>
    </row>
    <row r="3895" customFormat="false" ht="15" hidden="false" customHeight="true" outlineLevel="0" collapsed="false">
      <c r="A3895" s="19" t="n">
        <v>46151</v>
      </c>
      <c r="B3895" s="1" t="s">
        <v>586</v>
      </c>
      <c r="C3895" s="1" t="s">
        <v>164</v>
      </c>
      <c r="D3895" s="1" t="n">
        <v>18</v>
      </c>
      <c r="E3895" s="1" t="s">
        <v>522</v>
      </c>
      <c r="F3895" s="1" t="s">
        <v>523</v>
      </c>
      <c r="G3895" s="1" t="s">
        <v>527</v>
      </c>
      <c r="H3895" s="20" t="n">
        <v>3200</v>
      </c>
      <c r="I3895" s="21" t="n">
        <v>13.28</v>
      </c>
      <c r="J3895" s="20" t="n">
        <f aca="false">H3895*I3895</f>
        <v>42496</v>
      </c>
      <c r="K3895" s="22" t="n">
        <v>0.95</v>
      </c>
      <c r="L3895" s="23" t="n">
        <f aca="false">H3895*K3895</f>
        <v>3040</v>
      </c>
      <c r="M3895" s="23" t="n">
        <v>2500</v>
      </c>
      <c r="N3895" s="24" t="n">
        <f aca="false">L3895-M3895</f>
        <v>540</v>
      </c>
      <c r="O3895" s="25" t="n">
        <f aca="false">IF(L3895&gt;=M3895,1,0)</f>
        <v>1</v>
      </c>
      <c r="P3895" s="26" t="n">
        <v>0.7471</v>
      </c>
      <c r="Q3895" s="26" t="n">
        <v>0.1094</v>
      </c>
      <c r="R3895" s="25" t="n">
        <v>78</v>
      </c>
      <c r="S3895" s="21" t="n">
        <v>13</v>
      </c>
    </row>
    <row r="3896" customFormat="false" ht="15" hidden="false" customHeight="true" outlineLevel="0" collapsed="false">
      <c r="A3896" s="19" t="n">
        <v>46151</v>
      </c>
      <c r="B3896" s="1" t="s">
        <v>586</v>
      </c>
      <c r="C3896" s="1" t="s">
        <v>164</v>
      </c>
      <c r="D3896" s="1" t="n">
        <v>19</v>
      </c>
      <c r="E3896" s="1" t="s">
        <v>16</v>
      </c>
      <c r="F3896" s="1" t="s">
        <v>574</v>
      </c>
      <c r="G3896" s="1" t="s">
        <v>575</v>
      </c>
      <c r="H3896" s="20" t="n">
        <v>1450</v>
      </c>
      <c r="I3896" s="21" t="n">
        <v>25.7</v>
      </c>
      <c r="J3896" s="20" t="n">
        <f aca="false">H3896*I3896</f>
        <v>37265</v>
      </c>
      <c r="K3896" s="22" t="n">
        <v>1.85</v>
      </c>
      <c r="L3896" s="23" t="n">
        <f aca="false">H3896*K3896</f>
        <v>2682.5</v>
      </c>
      <c r="M3896" s="23" t="n">
        <v>2500</v>
      </c>
      <c r="N3896" s="24" t="n">
        <f aca="false">L3896-M3896</f>
        <v>182.5</v>
      </c>
      <c r="O3896" s="25" t="n">
        <f aca="false">IF(L3896&gt;=M3896,1,0)</f>
        <v>1</v>
      </c>
      <c r="P3896" s="26" t="n">
        <v>0.6211</v>
      </c>
      <c r="Q3896" s="26" t="n">
        <v>0.1391</v>
      </c>
      <c r="R3896" s="25" t="n">
        <v>80</v>
      </c>
      <c r="S3896" s="21" t="n">
        <v>13</v>
      </c>
    </row>
    <row r="3897" customFormat="false" ht="15" hidden="false" customHeight="true" outlineLevel="0" collapsed="false">
      <c r="A3897" s="19" t="n">
        <v>46151</v>
      </c>
      <c r="B3897" s="1" t="s">
        <v>586</v>
      </c>
      <c r="C3897" s="1" t="s">
        <v>164</v>
      </c>
      <c r="D3897" s="1" t="n">
        <v>20</v>
      </c>
      <c r="E3897" s="1" t="s">
        <v>16</v>
      </c>
      <c r="F3897" s="1" t="s">
        <v>574</v>
      </c>
      <c r="G3897" s="1" t="s">
        <v>575</v>
      </c>
      <c r="H3897" s="20" t="n">
        <v>700</v>
      </c>
      <c r="I3897" s="21" t="n">
        <v>25.7</v>
      </c>
      <c r="J3897" s="20" t="n">
        <f aca="false">H3897*I3897</f>
        <v>17990</v>
      </c>
      <c r="K3897" s="22" t="n">
        <v>1.85</v>
      </c>
      <c r="L3897" s="23" t="n">
        <f aca="false">H3897*K3897</f>
        <v>1295</v>
      </c>
      <c r="M3897" s="23" t="n">
        <v>2500</v>
      </c>
      <c r="N3897" s="24" t="n">
        <f aca="false">L3897-M3897</f>
        <v>-1205</v>
      </c>
      <c r="O3897" s="25" t="n">
        <f aca="false">IF(L3897&gt;=M3897,1,0)</f>
        <v>0</v>
      </c>
      <c r="P3897" s="26" t="n">
        <v>0.3446</v>
      </c>
      <c r="Q3897" s="26" t="n">
        <v>0.2264</v>
      </c>
      <c r="R3897" s="25" t="n">
        <v>71</v>
      </c>
      <c r="S3897" s="21" t="n">
        <v>13</v>
      </c>
    </row>
    <row r="3898" customFormat="false" ht="15" hidden="false" customHeight="true" outlineLevel="0" collapsed="false">
      <c r="A3898" s="19" t="n">
        <v>46151</v>
      </c>
      <c r="B3898" s="1" t="s">
        <v>586</v>
      </c>
      <c r="C3898" s="1" t="s">
        <v>164</v>
      </c>
      <c r="D3898" s="1" t="n">
        <v>21</v>
      </c>
      <c r="E3898" s="1" t="s">
        <v>10</v>
      </c>
      <c r="F3898" s="1" t="s">
        <v>565</v>
      </c>
      <c r="G3898" s="1" t="s">
        <v>573</v>
      </c>
      <c r="H3898" s="20" t="n">
        <v>1650</v>
      </c>
      <c r="I3898" s="21" t="n">
        <v>26.74</v>
      </c>
      <c r="J3898" s="20" t="n">
        <f aca="false">H3898*I3898</f>
        <v>44121</v>
      </c>
      <c r="K3898" s="22" t="n">
        <v>2.25</v>
      </c>
      <c r="L3898" s="23" t="n">
        <f aca="false">H3898*K3898</f>
        <v>3712.5</v>
      </c>
      <c r="M3898" s="23" t="n">
        <v>2500</v>
      </c>
      <c r="N3898" s="24" t="n">
        <f aca="false">L3898-M3898</f>
        <v>1212.5</v>
      </c>
      <c r="O3898" s="25" t="n">
        <f aca="false">IF(L3898&gt;=M3898,1,0)</f>
        <v>1</v>
      </c>
      <c r="P3898" s="26" t="n">
        <v>0.8037</v>
      </c>
      <c r="Q3898" s="26" t="n">
        <v>0.077</v>
      </c>
      <c r="R3898" s="25" t="n">
        <v>74</v>
      </c>
      <c r="S3898" s="21" t="n">
        <v>13</v>
      </c>
    </row>
    <row r="3899" customFormat="false" ht="15" hidden="false" customHeight="true" outlineLevel="0" collapsed="false">
      <c r="A3899" s="19" t="n">
        <v>46151</v>
      </c>
      <c r="B3899" s="1" t="s">
        <v>586</v>
      </c>
      <c r="C3899" s="1" t="s">
        <v>164</v>
      </c>
      <c r="D3899" s="1" t="n">
        <v>22</v>
      </c>
      <c r="E3899" s="1" t="s">
        <v>181</v>
      </c>
      <c r="F3899" s="1" t="s">
        <v>556</v>
      </c>
      <c r="G3899" s="1" t="s">
        <v>564</v>
      </c>
      <c r="H3899" s="20" t="n">
        <v>2200</v>
      </c>
      <c r="I3899" s="21" t="n">
        <v>20.91</v>
      </c>
      <c r="J3899" s="20" t="n">
        <f aca="false">H3899*I3899</f>
        <v>46002</v>
      </c>
      <c r="K3899" s="22" t="n">
        <v>1.46</v>
      </c>
      <c r="L3899" s="23" t="n">
        <f aca="false">H3899*K3899</f>
        <v>3212</v>
      </c>
      <c r="M3899" s="23" t="n">
        <v>2500</v>
      </c>
      <c r="N3899" s="24" t="n">
        <f aca="false">L3899-M3899</f>
        <v>712</v>
      </c>
      <c r="O3899" s="25" t="n">
        <f aca="false">IF(L3899&gt;=M3899,1,0)</f>
        <v>1</v>
      </c>
      <c r="P3899" s="26" t="n">
        <v>0.7847</v>
      </c>
      <c r="Q3899" s="26" t="n">
        <v>0.0815</v>
      </c>
      <c r="R3899" s="25" t="n">
        <v>79</v>
      </c>
      <c r="S3899" s="21" t="n">
        <v>13</v>
      </c>
    </row>
    <row r="3900" customFormat="false" ht="15" hidden="false" customHeight="true" outlineLevel="0" collapsed="false">
      <c r="A3900" s="19" t="n">
        <v>46151</v>
      </c>
      <c r="B3900" s="1" t="s">
        <v>586</v>
      </c>
      <c r="C3900" s="1" t="s">
        <v>164</v>
      </c>
      <c r="D3900" s="1" t="n">
        <v>23</v>
      </c>
      <c r="E3900" s="1" t="s">
        <v>22</v>
      </c>
      <c r="F3900" s="1" t="s">
        <v>304</v>
      </c>
      <c r="G3900" s="1" t="s">
        <v>375</v>
      </c>
      <c r="H3900" s="20" t="n">
        <v>2100</v>
      </c>
      <c r="I3900" s="21" t="n">
        <v>23.27</v>
      </c>
      <c r="J3900" s="20" t="n">
        <f aca="false">H3900*I3900</f>
        <v>48867</v>
      </c>
      <c r="K3900" s="22" t="n">
        <v>1.15</v>
      </c>
      <c r="L3900" s="23" t="n">
        <f aca="false">H3900*K3900</f>
        <v>2415</v>
      </c>
      <c r="M3900" s="23" t="n">
        <v>2500</v>
      </c>
      <c r="N3900" s="24" t="n">
        <f aca="false">L3900-M3900</f>
        <v>-85</v>
      </c>
      <c r="O3900" s="25" t="n">
        <f aca="false">IF(L3900&gt;=M3900,1,0)</f>
        <v>0</v>
      </c>
      <c r="P3900" s="26" t="n">
        <v>0.8362</v>
      </c>
      <c r="Q3900" s="26" t="n">
        <v>0.0622</v>
      </c>
      <c r="R3900" s="25" t="n">
        <v>78</v>
      </c>
      <c r="S3900" s="21" t="n">
        <v>13</v>
      </c>
    </row>
    <row r="3901" customFormat="false" ht="15" hidden="false" customHeight="true" outlineLevel="0" collapsed="false">
      <c r="A3901" s="19" t="n">
        <v>46151</v>
      </c>
      <c r="B3901" s="1" t="s">
        <v>586</v>
      </c>
      <c r="C3901" s="1" t="s">
        <v>164</v>
      </c>
      <c r="D3901" s="1" t="n">
        <v>24</v>
      </c>
      <c r="E3901" s="1" t="s">
        <v>16</v>
      </c>
      <c r="F3901" s="1" t="s">
        <v>574</v>
      </c>
      <c r="G3901" s="1" t="s">
        <v>575</v>
      </c>
      <c r="H3901" s="20" t="n">
        <v>1450</v>
      </c>
      <c r="I3901" s="21" t="n">
        <v>25.7</v>
      </c>
      <c r="J3901" s="20" t="n">
        <f aca="false">H3901*I3901</f>
        <v>37265</v>
      </c>
      <c r="K3901" s="22" t="n">
        <v>1.85</v>
      </c>
      <c r="L3901" s="23" t="n">
        <f aca="false">H3901*K3901</f>
        <v>2682.5</v>
      </c>
      <c r="M3901" s="23" t="n">
        <v>2500</v>
      </c>
      <c r="N3901" s="24" t="n">
        <f aca="false">L3901-M3901</f>
        <v>182.5</v>
      </c>
      <c r="O3901" s="25" t="n">
        <f aca="false">IF(L3901&gt;=M3901,1,0)</f>
        <v>1</v>
      </c>
      <c r="P3901" s="26" t="n">
        <v>0.6344</v>
      </c>
      <c r="Q3901" s="26" t="n">
        <v>0.0932</v>
      </c>
      <c r="R3901" s="25" t="n">
        <v>78</v>
      </c>
      <c r="S3901" s="21" t="n">
        <v>13</v>
      </c>
    </row>
    <row r="3902" customFormat="false" ht="15" hidden="false" customHeight="true" outlineLevel="0" collapsed="false">
      <c r="A3902" s="19" t="n">
        <v>46151</v>
      </c>
      <c r="B3902" s="1" t="s">
        <v>586</v>
      </c>
      <c r="C3902" s="1" t="s">
        <v>164</v>
      </c>
      <c r="D3902" s="1" t="n">
        <v>25</v>
      </c>
      <c r="E3902" s="1" t="s">
        <v>16</v>
      </c>
      <c r="F3902" s="1" t="s">
        <v>229</v>
      </c>
      <c r="G3902" s="1" t="s">
        <v>603</v>
      </c>
      <c r="H3902" s="20" t="n">
        <v>700</v>
      </c>
      <c r="I3902" s="21" t="n">
        <v>38.07</v>
      </c>
      <c r="J3902" s="20" t="n">
        <f aca="false">H3902*I3902</f>
        <v>26649</v>
      </c>
      <c r="K3902" s="22" t="n">
        <v>3.25</v>
      </c>
      <c r="L3902" s="23" t="n">
        <f aca="false">H3902*K3902</f>
        <v>2275</v>
      </c>
      <c r="M3902" s="23" t="n">
        <v>2500</v>
      </c>
      <c r="N3902" s="24" t="n">
        <f aca="false">L3902-M3902</f>
        <v>-225</v>
      </c>
      <c r="O3902" s="25" t="n">
        <f aca="false">IF(L3902&gt;=M3902,1,0)</f>
        <v>0</v>
      </c>
      <c r="P3902" s="26" t="n">
        <v>0.4363</v>
      </c>
      <c r="Q3902" s="26" t="n">
        <v>0.0755</v>
      </c>
      <c r="R3902" s="25" t="n">
        <v>81</v>
      </c>
      <c r="S3902" s="21" t="n">
        <v>13</v>
      </c>
    </row>
    <row r="3903" customFormat="false" ht="15" hidden="false" customHeight="true" outlineLevel="0" collapsed="false">
      <c r="A3903" s="19" t="n">
        <v>46151</v>
      </c>
      <c r="B3903" s="1" t="s">
        <v>586</v>
      </c>
      <c r="C3903" s="1" t="s">
        <v>164</v>
      </c>
      <c r="D3903" s="1" t="n">
        <v>26</v>
      </c>
      <c r="E3903" s="1" t="s">
        <v>10</v>
      </c>
      <c r="F3903" s="1" t="s">
        <v>565</v>
      </c>
      <c r="G3903" s="1" t="s">
        <v>573</v>
      </c>
      <c r="H3903" s="20" t="n">
        <v>1700</v>
      </c>
      <c r="I3903" s="21" t="n">
        <v>26.74</v>
      </c>
      <c r="J3903" s="20" t="n">
        <f aca="false">H3903*I3903</f>
        <v>45458</v>
      </c>
      <c r="K3903" s="22" t="n">
        <v>2.25</v>
      </c>
      <c r="L3903" s="23" t="n">
        <f aca="false">H3903*K3903</f>
        <v>3825</v>
      </c>
      <c r="M3903" s="23" t="n">
        <v>2500</v>
      </c>
      <c r="N3903" s="24" t="n">
        <f aca="false">L3903-M3903</f>
        <v>1325</v>
      </c>
      <c r="O3903" s="25" t="n">
        <f aca="false">IF(L3903&gt;=M3903,1,0)</f>
        <v>1</v>
      </c>
      <c r="P3903" s="26" t="n">
        <v>0.8428</v>
      </c>
      <c r="Q3903" s="26" t="n">
        <v>0.0937</v>
      </c>
      <c r="R3903" s="25" t="n">
        <v>76</v>
      </c>
      <c r="S3903" s="21" t="n">
        <v>12</v>
      </c>
    </row>
    <row r="3904" customFormat="false" ht="15" hidden="false" customHeight="true" outlineLevel="0" collapsed="false">
      <c r="A3904" s="19" t="n">
        <v>46151</v>
      </c>
      <c r="B3904" s="1" t="s">
        <v>586</v>
      </c>
      <c r="C3904" s="1" t="s">
        <v>164</v>
      </c>
      <c r="D3904" s="1" t="n">
        <v>27</v>
      </c>
      <c r="E3904" s="1" t="s">
        <v>176</v>
      </c>
      <c r="F3904" s="1" t="s">
        <v>611</v>
      </c>
      <c r="G3904" s="1" t="s">
        <v>612</v>
      </c>
      <c r="H3904" s="20" t="n">
        <v>2000</v>
      </c>
      <c r="I3904" s="21" t="n">
        <v>16.39</v>
      </c>
      <c r="J3904" s="20" t="n">
        <f aca="false">H3904*I3904</f>
        <v>32780</v>
      </c>
      <c r="K3904" s="22" t="n">
        <v>1.35</v>
      </c>
      <c r="L3904" s="23" t="n">
        <f aca="false">H3904*K3904</f>
        <v>2700</v>
      </c>
      <c r="M3904" s="23" t="n">
        <v>2500</v>
      </c>
      <c r="N3904" s="24" t="n">
        <f aca="false">L3904-M3904</f>
        <v>200</v>
      </c>
      <c r="O3904" s="25" t="n">
        <f aca="false">IF(L3904&gt;=M3904,1,0)</f>
        <v>1</v>
      </c>
      <c r="P3904" s="26" t="n">
        <v>0.6863</v>
      </c>
      <c r="Q3904" s="26" t="n">
        <v>0.1401</v>
      </c>
      <c r="R3904" s="25" t="n">
        <v>67</v>
      </c>
      <c r="S3904" s="21" t="n">
        <v>12</v>
      </c>
    </row>
    <row r="3905" customFormat="false" ht="15" hidden="false" customHeight="true" outlineLevel="0" collapsed="false">
      <c r="A3905" s="19" t="n">
        <v>46151</v>
      </c>
      <c r="B3905" s="1" t="s">
        <v>586</v>
      </c>
      <c r="C3905" s="1" t="s">
        <v>164</v>
      </c>
      <c r="D3905" s="1" t="n">
        <v>28</v>
      </c>
      <c r="E3905" s="1" t="s">
        <v>176</v>
      </c>
      <c r="F3905" s="1" t="s">
        <v>606</v>
      </c>
      <c r="G3905" s="1" t="s">
        <v>613</v>
      </c>
      <c r="H3905" s="20" t="n">
        <v>1100</v>
      </c>
      <c r="I3905" s="21" t="n">
        <v>33.45</v>
      </c>
      <c r="J3905" s="20" t="n">
        <f aca="false">H3905*I3905</f>
        <v>36795</v>
      </c>
      <c r="K3905" s="22" t="n">
        <v>2.35</v>
      </c>
      <c r="L3905" s="23" t="n">
        <f aca="false">H3905*K3905</f>
        <v>2585</v>
      </c>
      <c r="M3905" s="23" t="n">
        <v>2500</v>
      </c>
      <c r="N3905" s="24" t="n">
        <f aca="false">L3905-M3905</f>
        <v>85</v>
      </c>
      <c r="O3905" s="25" t="n">
        <f aca="false">IF(L3905&gt;=M3905,1,0)</f>
        <v>1</v>
      </c>
      <c r="P3905" s="26" t="n">
        <v>0.689</v>
      </c>
      <c r="Q3905" s="26" t="n">
        <v>0.1236</v>
      </c>
      <c r="R3905" s="25" t="n">
        <v>77</v>
      </c>
      <c r="S3905" s="21" t="n">
        <v>13</v>
      </c>
    </row>
    <row r="3906" customFormat="false" ht="15" hidden="false" customHeight="true" outlineLevel="0" collapsed="false">
      <c r="A3906" s="19" t="n">
        <v>46151</v>
      </c>
      <c r="B3906" s="1" t="s">
        <v>586</v>
      </c>
      <c r="C3906" s="1" t="s">
        <v>164</v>
      </c>
      <c r="D3906" s="1" t="n">
        <v>29</v>
      </c>
      <c r="E3906" s="1" t="s">
        <v>176</v>
      </c>
      <c r="F3906" s="1" t="s">
        <v>552</v>
      </c>
      <c r="G3906" s="1" t="s">
        <v>529</v>
      </c>
      <c r="H3906" s="20" t="n">
        <v>1700</v>
      </c>
      <c r="I3906" s="21" t="n">
        <v>22.5</v>
      </c>
      <c r="J3906" s="20" t="n">
        <f aca="false">H3906*I3906</f>
        <v>38250</v>
      </c>
      <c r="K3906" s="22" t="n">
        <v>1.5</v>
      </c>
      <c r="L3906" s="23" t="n">
        <f aca="false">H3906*K3906</f>
        <v>2550</v>
      </c>
      <c r="M3906" s="23" t="n">
        <v>2500</v>
      </c>
      <c r="N3906" s="24" t="n">
        <f aca="false">L3906-M3906</f>
        <v>50</v>
      </c>
      <c r="O3906" s="25" t="n">
        <f aca="false">IF(L3906&gt;=M3906,1,0)</f>
        <v>1</v>
      </c>
      <c r="P3906" s="26" t="n">
        <v>0.7261</v>
      </c>
      <c r="Q3906" s="26" t="n">
        <v>0.0774</v>
      </c>
      <c r="R3906" s="25" t="n">
        <v>75</v>
      </c>
      <c r="S3906" s="21" t="n">
        <v>13</v>
      </c>
    </row>
    <row r="3907" customFormat="false" ht="15" hidden="false" customHeight="true" outlineLevel="0" collapsed="false">
      <c r="A3907" s="19" t="n">
        <v>46151</v>
      </c>
      <c r="B3907" s="1" t="s">
        <v>586</v>
      </c>
      <c r="C3907" s="1" t="s">
        <v>164</v>
      </c>
      <c r="D3907" s="1" t="n">
        <v>30</v>
      </c>
      <c r="E3907" s="1" t="s">
        <v>522</v>
      </c>
      <c r="F3907" s="1" t="s">
        <v>566</v>
      </c>
      <c r="G3907" s="1" t="s">
        <v>504</v>
      </c>
      <c r="H3907" s="20" t="n">
        <v>2700</v>
      </c>
      <c r="I3907" s="21" t="n">
        <v>13.09</v>
      </c>
      <c r="J3907" s="20" t="n">
        <f aca="false">H3907*I3907</f>
        <v>35343</v>
      </c>
      <c r="K3907" s="22" t="n">
        <v>1</v>
      </c>
      <c r="L3907" s="23" t="n">
        <f aca="false">H3907*K3907</f>
        <v>2700</v>
      </c>
      <c r="M3907" s="23" t="n">
        <v>2500</v>
      </c>
      <c r="N3907" s="24" t="n">
        <f aca="false">L3907-M3907</f>
        <v>200</v>
      </c>
      <c r="O3907" s="25" t="n">
        <f aca="false">IF(L3907&gt;=M3907,1,0)</f>
        <v>1</v>
      </c>
      <c r="P3907" s="26" t="n">
        <v>0.6755</v>
      </c>
      <c r="Q3907" s="26" t="n">
        <v>0.0936</v>
      </c>
      <c r="R3907" s="25" t="n">
        <v>72</v>
      </c>
      <c r="S3907" s="21" t="n">
        <v>13</v>
      </c>
    </row>
    <row r="3908" customFormat="false" ht="15" hidden="false" customHeight="true" outlineLevel="0" collapsed="false">
      <c r="A3908" s="19" t="n">
        <v>46151</v>
      </c>
      <c r="B3908" s="1" t="s">
        <v>586</v>
      </c>
      <c r="C3908" s="1" t="s">
        <v>164</v>
      </c>
      <c r="D3908" s="1" t="n">
        <v>31</v>
      </c>
      <c r="E3908" s="1" t="s">
        <v>576</v>
      </c>
      <c r="F3908" s="1" t="s">
        <v>577</v>
      </c>
      <c r="G3908" s="1" t="s">
        <v>578</v>
      </c>
      <c r="H3908" s="20" t="n">
        <v>1500</v>
      </c>
      <c r="I3908" s="21" t="n">
        <v>25.82</v>
      </c>
      <c r="J3908" s="20" t="n">
        <f aca="false">H3908*I3908</f>
        <v>38730</v>
      </c>
      <c r="K3908" s="22" t="n">
        <v>1.45</v>
      </c>
      <c r="L3908" s="23" t="n">
        <f aca="false">H3908*K3908</f>
        <v>2175</v>
      </c>
      <c r="M3908" s="23" t="n">
        <v>2500</v>
      </c>
      <c r="N3908" s="24" t="n">
        <f aca="false">L3908-M3908</f>
        <v>-325</v>
      </c>
      <c r="O3908" s="25" t="n">
        <f aca="false">IF(L3908&gt;=M3908,1,0)</f>
        <v>0</v>
      </c>
      <c r="P3908" s="26" t="n">
        <v>0.6896</v>
      </c>
      <c r="Q3908" s="26" t="n">
        <v>0.1782</v>
      </c>
      <c r="R3908" s="25" t="n">
        <v>80</v>
      </c>
      <c r="S3908" s="21" t="n">
        <v>13</v>
      </c>
    </row>
    <row r="3909" customFormat="false" ht="15" hidden="false" customHeight="true" outlineLevel="0" collapsed="false">
      <c r="A3909" s="19" t="n">
        <v>46151</v>
      </c>
      <c r="B3909" s="1" t="s">
        <v>586</v>
      </c>
      <c r="C3909" s="1" t="s">
        <v>164</v>
      </c>
      <c r="D3909" s="1" t="n">
        <v>32</v>
      </c>
      <c r="E3909" s="1" t="s">
        <v>10</v>
      </c>
      <c r="F3909" s="1" t="s">
        <v>568</v>
      </c>
      <c r="G3909" s="1" t="s">
        <v>579</v>
      </c>
      <c r="H3909" s="20" t="n">
        <v>1400</v>
      </c>
      <c r="I3909" s="21" t="n">
        <v>27.91</v>
      </c>
      <c r="J3909" s="20" t="n">
        <f aca="false">H3909*I3909</f>
        <v>39074</v>
      </c>
      <c r="K3909" s="22" t="n">
        <v>2.35</v>
      </c>
      <c r="L3909" s="23" t="n">
        <f aca="false">H3909*K3909</f>
        <v>3290</v>
      </c>
      <c r="M3909" s="23" t="n">
        <v>2500</v>
      </c>
      <c r="N3909" s="24" t="n">
        <f aca="false">L3909-M3909</f>
        <v>790</v>
      </c>
      <c r="O3909" s="25" t="n">
        <f aca="false">IF(L3909&gt;=M3909,1,0)</f>
        <v>1</v>
      </c>
      <c r="P3909" s="26" t="n">
        <v>0.6826</v>
      </c>
      <c r="Q3909" s="26" t="n">
        <v>0.1393</v>
      </c>
      <c r="R3909" s="25" t="n">
        <v>78</v>
      </c>
      <c r="S3909" s="21" t="n">
        <v>13</v>
      </c>
    </row>
    <row r="3910" customFormat="false" ht="15" hidden="false" customHeight="true" outlineLevel="0" collapsed="false">
      <c r="A3910" s="19" t="n">
        <v>46151</v>
      </c>
      <c r="B3910" s="1" t="s">
        <v>586</v>
      </c>
      <c r="C3910" s="1" t="s">
        <v>190</v>
      </c>
      <c r="D3910" s="1" t="n">
        <v>33</v>
      </c>
      <c r="E3910" s="1" t="s">
        <v>16</v>
      </c>
      <c r="F3910" s="1" t="s">
        <v>302</v>
      </c>
      <c r="G3910" s="1" t="s">
        <v>260</v>
      </c>
      <c r="H3910" s="20" t="n">
        <v>2360</v>
      </c>
      <c r="I3910" s="21" t="n">
        <v>16.26</v>
      </c>
      <c r="J3910" s="20" t="n">
        <f aca="false">H3910*I3910</f>
        <v>38373.6</v>
      </c>
      <c r="K3910" s="22" t="n">
        <v>1.45</v>
      </c>
      <c r="L3910" s="23" t="n">
        <f aca="false">H3910*K3910</f>
        <v>3422</v>
      </c>
      <c r="M3910" s="23" t="n">
        <v>2500</v>
      </c>
      <c r="N3910" s="24" t="n">
        <f aca="false">L3910-M3910</f>
        <v>922</v>
      </c>
      <c r="O3910" s="25" t="n">
        <f aca="false">IF(L3910&gt;=M3910,1,0)</f>
        <v>1</v>
      </c>
      <c r="P3910" s="26" t="n">
        <v>0.72967484312607</v>
      </c>
      <c r="Q3910" s="26" t="n">
        <v>0.0696541646371164</v>
      </c>
      <c r="R3910" s="25" t="n">
        <v>67</v>
      </c>
      <c r="S3910" s="21" t="n">
        <v>12.75</v>
      </c>
    </row>
    <row r="3911" customFormat="false" ht="15" hidden="false" customHeight="true" outlineLevel="0" collapsed="false">
      <c r="A3911" s="19" t="n">
        <v>46151</v>
      </c>
      <c r="B3911" s="1" t="s">
        <v>586</v>
      </c>
      <c r="C3911" s="1" t="s">
        <v>190</v>
      </c>
      <c r="D3911" s="1" t="n">
        <v>34</v>
      </c>
      <c r="E3911" s="1" t="s">
        <v>16</v>
      </c>
      <c r="F3911" s="1" t="s">
        <v>300</v>
      </c>
      <c r="G3911" s="1" t="s">
        <v>260</v>
      </c>
      <c r="H3911" s="20" t="n">
        <v>2610</v>
      </c>
      <c r="I3911" s="21" t="n">
        <v>15.95</v>
      </c>
      <c r="J3911" s="20" t="n">
        <f aca="false">H3911*I3911</f>
        <v>41629.5</v>
      </c>
      <c r="K3911" s="22" t="n">
        <v>1.4</v>
      </c>
      <c r="L3911" s="23" t="n">
        <f aca="false">H3911*K3911</f>
        <v>3654</v>
      </c>
      <c r="M3911" s="23" t="n">
        <v>2500</v>
      </c>
      <c r="N3911" s="24" t="n">
        <f aca="false">L3911-M3911</f>
        <v>1154</v>
      </c>
      <c r="O3911" s="25" t="n">
        <f aca="false">IF(L3911&gt;=M3911,1,0)</f>
        <v>1</v>
      </c>
      <c r="P3911" s="26" t="n">
        <v>0.763914120561519</v>
      </c>
      <c r="Q3911" s="26" t="n">
        <v>0.0898321816386969</v>
      </c>
      <c r="R3911" s="25" t="n">
        <v>78</v>
      </c>
      <c r="S3911" s="21" t="n">
        <v>12.75</v>
      </c>
    </row>
    <row r="3912" customFormat="false" ht="15" hidden="false" customHeight="true" outlineLevel="0" collapsed="false">
      <c r="A3912" s="19" t="n">
        <v>46151</v>
      </c>
      <c r="B3912" s="1" t="s">
        <v>586</v>
      </c>
      <c r="C3912" s="1" t="s">
        <v>190</v>
      </c>
      <c r="D3912" s="1" t="n">
        <v>35</v>
      </c>
      <c r="E3912" s="1" t="s">
        <v>16</v>
      </c>
      <c r="F3912" s="1" t="s">
        <v>300</v>
      </c>
      <c r="G3912" s="1" t="s">
        <v>260</v>
      </c>
      <c r="H3912" s="20" t="n">
        <v>2660</v>
      </c>
      <c r="I3912" s="21" t="n">
        <v>15.95</v>
      </c>
      <c r="J3912" s="20" t="n">
        <f aca="false">H3912*I3912</f>
        <v>42427</v>
      </c>
      <c r="K3912" s="22" t="n">
        <v>1.4</v>
      </c>
      <c r="L3912" s="23" t="n">
        <f aca="false">H3912*K3912</f>
        <v>3724</v>
      </c>
      <c r="M3912" s="23" t="n">
        <v>2500</v>
      </c>
      <c r="N3912" s="24" t="n">
        <f aca="false">L3912-M3912</f>
        <v>1224</v>
      </c>
      <c r="O3912" s="25" t="n">
        <f aca="false">IF(L3912&gt;=M3912,1,0)</f>
        <v>1</v>
      </c>
      <c r="P3912" s="26" t="n">
        <v>0.803770010419627</v>
      </c>
      <c r="Q3912" s="26" t="n">
        <v>0.0914529914529915</v>
      </c>
      <c r="R3912" s="25" t="n">
        <v>75</v>
      </c>
      <c r="S3912" s="21" t="n">
        <v>12.75</v>
      </c>
    </row>
    <row r="3913" customFormat="false" ht="15" hidden="false" customHeight="true" outlineLevel="0" collapsed="false">
      <c r="A3913" s="19" t="n">
        <v>46151</v>
      </c>
      <c r="B3913" s="1" t="s">
        <v>586</v>
      </c>
      <c r="C3913" s="1" t="s">
        <v>190</v>
      </c>
      <c r="D3913" s="1" t="n">
        <v>36</v>
      </c>
      <c r="E3913" s="1" t="s">
        <v>16</v>
      </c>
      <c r="F3913" s="1" t="s">
        <v>440</v>
      </c>
      <c r="G3913" s="1" t="s">
        <v>322</v>
      </c>
      <c r="H3913" s="20" t="n">
        <v>1710</v>
      </c>
      <c r="I3913" s="21" t="n">
        <v>17.41</v>
      </c>
      <c r="J3913" s="20" t="n">
        <f aca="false">H3913*I3913</f>
        <v>29771.1</v>
      </c>
      <c r="K3913" s="22" t="n">
        <v>1.5</v>
      </c>
      <c r="L3913" s="23" t="n">
        <f aca="false">H3913*K3913</f>
        <v>2565</v>
      </c>
      <c r="M3913" s="23" t="n">
        <v>2500</v>
      </c>
      <c r="N3913" s="24" t="n">
        <f aca="false">L3913-M3913</f>
        <v>65</v>
      </c>
      <c r="O3913" s="25" t="n">
        <f aca="false">IF(L3913&gt;=M3913,1,0)</f>
        <v>1</v>
      </c>
      <c r="P3913" s="26" t="n">
        <v>0.664236947791165</v>
      </c>
      <c r="Q3913" s="26" t="n">
        <v>0.093010456796918</v>
      </c>
      <c r="R3913" s="25" t="n">
        <v>67</v>
      </c>
      <c r="S3913" s="21" t="n">
        <v>10</v>
      </c>
    </row>
    <row r="3914" customFormat="false" ht="15" hidden="false" customHeight="true" outlineLevel="0" collapsed="false">
      <c r="A3914" s="19" t="n">
        <v>46151</v>
      </c>
      <c r="B3914" s="1" t="s">
        <v>586</v>
      </c>
      <c r="C3914" s="1" t="s">
        <v>190</v>
      </c>
      <c r="D3914" s="1" t="n">
        <v>37</v>
      </c>
      <c r="E3914" s="1" t="s">
        <v>16</v>
      </c>
      <c r="F3914" s="1" t="s">
        <v>300</v>
      </c>
      <c r="G3914" s="1" t="s">
        <v>260</v>
      </c>
      <c r="H3914" s="20" t="n">
        <v>2810</v>
      </c>
      <c r="I3914" s="21" t="n">
        <v>15.95</v>
      </c>
      <c r="J3914" s="20" t="n">
        <f aca="false">H3914*I3914</f>
        <v>44819.5</v>
      </c>
      <c r="K3914" s="22" t="n">
        <v>1.4</v>
      </c>
      <c r="L3914" s="23" t="n">
        <f aca="false">H3914*K3914</f>
        <v>3934</v>
      </c>
      <c r="M3914" s="23" t="n">
        <v>2500</v>
      </c>
      <c r="N3914" s="24" t="n">
        <f aca="false">L3914-M3914</f>
        <v>1434</v>
      </c>
      <c r="O3914" s="25" t="n">
        <f aca="false">IF(L3914&gt;=M3914,1,0)</f>
        <v>1</v>
      </c>
      <c r="P3914" s="26" t="n">
        <v>0.854926084883166</v>
      </c>
      <c r="Q3914" s="26" t="n">
        <v>0.0907039711191336</v>
      </c>
      <c r="R3914" s="25" t="n">
        <v>75</v>
      </c>
      <c r="S3914" s="21" t="n">
        <v>12.75</v>
      </c>
    </row>
    <row r="3915" customFormat="false" ht="15" hidden="false" customHeight="true" outlineLevel="0" collapsed="false">
      <c r="A3915" s="19" t="n">
        <v>46151</v>
      </c>
      <c r="B3915" s="1" t="s">
        <v>586</v>
      </c>
      <c r="C3915" s="1" t="s">
        <v>190</v>
      </c>
      <c r="D3915" s="1" t="n">
        <v>38</v>
      </c>
      <c r="E3915" s="1" t="s">
        <v>16</v>
      </c>
      <c r="F3915" s="1" t="s">
        <v>468</v>
      </c>
      <c r="G3915" s="1" t="s">
        <v>322</v>
      </c>
      <c r="H3915" s="20" t="n">
        <v>1860</v>
      </c>
      <c r="I3915" s="21" t="n">
        <v>18.51</v>
      </c>
      <c r="J3915" s="20" t="n">
        <f aca="false">H3915*I3915</f>
        <v>34428.6</v>
      </c>
      <c r="K3915" s="22" t="n">
        <v>1.5</v>
      </c>
      <c r="L3915" s="23" t="n">
        <f aca="false">H3915*K3915</f>
        <v>2790</v>
      </c>
      <c r="M3915" s="23" t="n">
        <v>2500</v>
      </c>
      <c r="N3915" s="24" t="n">
        <f aca="false">L3915-M3915</f>
        <v>290</v>
      </c>
      <c r="O3915" s="25" t="n">
        <f aca="false">IF(L3915&gt;=M3915,1,0)</f>
        <v>1</v>
      </c>
      <c r="P3915" s="26" t="n">
        <v>0.624565537555228</v>
      </c>
      <c r="Q3915" s="26" t="n">
        <v>0.0951388888888889</v>
      </c>
      <c r="R3915" s="25" t="n">
        <v>82</v>
      </c>
      <c r="S3915" s="21" t="n">
        <v>12.75</v>
      </c>
    </row>
    <row r="3916" customFormat="false" ht="15" hidden="false" customHeight="true" outlineLevel="0" collapsed="false">
      <c r="A3916" s="19" t="n">
        <v>46152</v>
      </c>
      <c r="B3916" s="1" t="s">
        <v>586</v>
      </c>
      <c r="C3916" s="1" t="s">
        <v>138</v>
      </c>
      <c r="D3916" s="1" t="n">
        <v>1</v>
      </c>
      <c r="E3916" s="1" t="s">
        <v>13</v>
      </c>
      <c r="F3916" s="1" t="s">
        <v>200</v>
      </c>
      <c r="G3916" s="1" t="s">
        <v>149</v>
      </c>
      <c r="H3916" s="20" t="n">
        <v>2300</v>
      </c>
      <c r="I3916" s="21" t="n">
        <v>19.64</v>
      </c>
      <c r="J3916" s="20" t="n">
        <f aca="false">H3916*I3916</f>
        <v>45172</v>
      </c>
      <c r="K3916" s="22" t="n">
        <v>2.2</v>
      </c>
      <c r="L3916" s="23" t="n">
        <f aca="false">H3916*K3916</f>
        <v>5060</v>
      </c>
      <c r="M3916" s="23" t="n">
        <v>2500</v>
      </c>
      <c r="N3916" s="24" t="n">
        <f aca="false">L3916-M3916</f>
        <v>2560</v>
      </c>
      <c r="O3916" s="25" t="n">
        <f aca="false">IF(L3916&gt;=M3916,1,0)</f>
        <v>1</v>
      </c>
      <c r="P3916" s="26" t="n">
        <v>0.8604</v>
      </c>
      <c r="Q3916" s="26" t="n">
        <v>0.1217</v>
      </c>
      <c r="R3916" s="25" t="n">
        <v>73</v>
      </c>
      <c r="S3916" s="21" t="n">
        <v>13</v>
      </c>
    </row>
    <row r="3917" customFormat="false" ht="15" hidden="false" customHeight="true" outlineLevel="0" collapsed="false">
      <c r="A3917" s="19" t="n">
        <v>46152</v>
      </c>
      <c r="B3917" s="1" t="s">
        <v>586</v>
      </c>
      <c r="C3917" s="1" t="s">
        <v>138</v>
      </c>
      <c r="D3917" s="1" t="n">
        <v>2</v>
      </c>
      <c r="E3917" s="1" t="s">
        <v>13</v>
      </c>
      <c r="F3917" s="1" t="s">
        <v>235</v>
      </c>
      <c r="G3917" s="1" t="s">
        <v>149</v>
      </c>
      <c r="H3917" s="20" t="n">
        <v>2350</v>
      </c>
      <c r="I3917" s="21" t="n">
        <v>19.64</v>
      </c>
      <c r="J3917" s="20" t="n">
        <f aca="false">H3917*I3917</f>
        <v>46154</v>
      </c>
      <c r="K3917" s="22" t="n">
        <v>2.2</v>
      </c>
      <c r="L3917" s="23" t="n">
        <f aca="false">H3917*K3917</f>
        <v>5170</v>
      </c>
      <c r="M3917" s="23" t="n">
        <v>2500</v>
      </c>
      <c r="N3917" s="24" t="n">
        <f aca="false">L3917-M3917</f>
        <v>2670</v>
      </c>
      <c r="O3917" s="25" t="n">
        <f aca="false">IF(L3917&gt;=M3917,1,0)</f>
        <v>1</v>
      </c>
      <c r="P3917" s="26" t="n">
        <v>0.8425</v>
      </c>
      <c r="Q3917" s="26" t="n">
        <v>0.092</v>
      </c>
      <c r="R3917" s="25" t="n">
        <v>72</v>
      </c>
      <c r="S3917" s="21" t="n">
        <v>13</v>
      </c>
    </row>
    <row r="3918" customFormat="false" ht="15" hidden="false" customHeight="true" outlineLevel="0" collapsed="false">
      <c r="A3918" s="19" t="n">
        <v>46152</v>
      </c>
      <c r="B3918" s="1" t="s">
        <v>586</v>
      </c>
      <c r="C3918" s="1" t="s">
        <v>138</v>
      </c>
      <c r="D3918" s="1" t="n">
        <v>3</v>
      </c>
      <c r="E3918" s="1" t="s">
        <v>13</v>
      </c>
      <c r="F3918" s="1" t="s">
        <v>595</v>
      </c>
      <c r="G3918" s="1" t="s">
        <v>149</v>
      </c>
      <c r="H3918" s="20" t="n">
        <v>3150</v>
      </c>
      <c r="I3918" s="21" t="n">
        <v>12.91</v>
      </c>
      <c r="J3918" s="20" t="n">
        <f aca="false">H3918*I3918</f>
        <v>40666.5</v>
      </c>
      <c r="K3918" s="22" t="n">
        <v>1</v>
      </c>
      <c r="L3918" s="23" t="n">
        <f aca="false">H3918*K3918</f>
        <v>3150</v>
      </c>
      <c r="M3918" s="23" t="n">
        <v>2500</v>
      </c>
      <c r="N3918" s="24" t="n">
        <f aca="false">L3918-M3918</f>
        <v>650</v>
      </c>
      <c r="O3918" s="25" t="n">
        <f aca="false">IF(L3918&gt;=M3918,1,0)</f>
        <v>1</v>
      </c>
      <c r="P3918" s="26" t="n">
        <v>0.8069</v>
      </c>
      <c r="Q3918" s="26" t="n">
        <v>0.0477</v>
      </c>
      <c r="R3918" s="25" t="n">
        <v>69</v>
      </c>
      <c r="S3918" s="21" t="n">
        <v>13</v>
      </c>
    </row>
    <row r="3919" customFormat="false" ht="15" hidden="false" customHeight="true" outlineLevel="0" collapsed="false">
      <c r="A3919" s="19" t="n">
        <v>46152</v>
      </c>
      <c r="B3919" s="1" t="s">
        <v>586</v>
      </c>
      <c r="C3919" s="1" t="s">
        <v>138</v>
      </c>
      <c r="D3919" s="1" t="n">
        <v>4</v>
      </c>
      <c r="E3919" s="1" t="s">
        <v>145</v>
      </c>
      <c r="F3919" s="1" t="s">
        <v>307</v>
      </c>
      <c r="G3919" s="1" t="s">
        <v>149</v>
      </c>
      <c r="H3919" s="20" t="n">
        <v>1750</v>
      </c>
      <c r="I3919" s="21" t="n">
        <v>20.87</v>
      </c>
      <c r="J3919" s="20" t="n">
        <f aca="false">H3919*I3919</f>
        <v>36522.5</v>
      </c>
      <c r="K3919" s="22" t="n">
        <v>2.75</v>
      </c>
      <c r="L3919" s="23" t="n">
        <f aca="false">H3919*K3919</f>
        <v>4812.5</v>
      </c>
      <c r="M3919" s="23" t="n">
        <v>2500</v>
      </c>
      <c r="N3919" s="24" t="n">
        <f aca="false">L3919-M3919</f>
        <v>2312.5</v>
      </c>
      <c r="O3919" s="25" t="n">
        <f aca="false">IF(L3919&gt;=M3919,1,0)</f>
        <v>1</v>
      </c>
      <c r="P3919" s="26" t="n">
        <v>0.6894</v>
      </c>
      <c r="Q3919" s="26" t="n">
        <v>0.1141</v>
      </c>
      <c r="R3919" s="25" t="n">
        <v>75</v>
      </c>
      <c r="S3919" s="21" t="n">
        <v>12</v>
      </c>
    </row>
    <row r="3920" customFormat="false" ht="15" hidden="false" customHeight="true" outlineLevel="0" collapsed="false">
      <c r="A3920" s="19" t="n">
        <v>46152</v>
      </c>
      <c r="B3920" s="1" t="s">
        <v>586</v>
      </c>
      <c r="C3920" s="1" t="s">
        <v>138</v>
      </c>
      <c r="D3920" s="1" t="n">
        <v>5</v>
      </c>
      <c r="E3920" s="1" t="s">
        <v>13</v>
      </c>
      <c r="F3920" s="1" t="s">
        <v>615</v>
      </c>
      <c r="G3920" s="1" t="s">
        <v>149</v>
      </c>
      <c r="H3920" s="20" t="n">
        <v>1800</v>
      </c>
      <c r="I3920" s="21" t="n">
        <v>16.11</v>
      </c>
      <c r="J3920" s="20" t="n">
        <f aca="false">H3920*I3920</f>
        <v>28998</v>
      </c>
      <c r="K3920" s="22" t="n">
        <v>2.2</v>
      </c>
      <c r="L3920" s="23" t="n">
        <f aca="false">H3920*K3920</f>
        <v>3960</v>
      </c>
      <c r="M3920" s="23" t="n">
        <v>2500</v>
      </c>
      <c r="N3920" s="24" t="n">
        <f aca="false">L3920-M3920</f>
        <v>1460</v>
      </c>
      <c r="O3920" s="25" t="n">
        <f aca="false">IF(L3920&gt;=M3920,1,0)</f>
        <v>1</v>
      </c>
      <c r="P3920" s="26" t="n">
        <v>0.574</v>
      </c>
      <c r="Q3920" s="26" t="n">
        <v>0.1451</v>
      </c>
      <c r="R3920" s="25" t="n">
        <v>67</v>
      </c>
      <c r="S3920" s="21" t="n">
        <v>13</v>
      </c>
    </row>
    <row r="3921" customFormat="false" ht="15" hidden="false" customHeight="true" outlineLevel="0" collapsed="false">
      <c r="A3921" s="19" t="n">
        <v>46152</v>
      </c>
      <c r="B3921" s="1" t="s">
        <v>586</v>
      </c>
      <c r="C3921" s="1" t="s">
        <v>138</v>
      </c>
      <c r="D3921" s="1" t="n">
        <v>6</v>
      </c>
      <c r="E3921" s="1" t="s">
        <v>13</v>
      </c>
      <c r="F3921" s="1" t="s">
        <v>596</v>
      </c>
      <c r="G3921" s="1" t="s">
        <v>149</v>
      </c>
      <c r="H3921" s="20" t="n">
        <v>2050</v>
      </c>
      <c r="I3921" s="21" t="n">
        <v>22.28</v>
      </c>
      <c r="J3921" s="20" t="n">
        <f aca="false">H3921*I3921</f>
        <v>45674</v>
      </c>
      <c r="K3921" s="22" t="n">
        <v>2.2</v>
      </c>
      <c r="L3921" s="23" t="n">
        <f aca="false">H3921*K3921</f>
        <v>4510</v>
      </c>
      <c r="M3921" s="23" t="n">
        <v>2500</v>
      </c>
      <c r="N3921" s="24" t="n">
        <f aca="false">L3921-M3921</f>
        <v>2010</v>
      </c>
      <c r="O3921" s="25" t="n">
        <f aca="false">IF(L3921&gt;=M3921,1,0)</f>
        <v>1</v>
      </c>
      <c r="P3921" s="26" t="n">
        <v>0.7816</v>
      </c>
      <c r="Q3921" s="26" t="n">
        <v>0.1225</v>
      </c>
      <c r="R3921" s="25" t="n">
        <v>78</v>
      </c>
      <c r="S3921" s="21" t="n">
        <v>13</v>
      </c>
    </row>
    <row r="3922" customFormat="false" ht="15" hidden="false" customHeight="true" outlineLevel="0" collapsed="false">
      <c r="A3922" s="19" t="n">
        <v>46152</v>
      </c>
      <c r="B3922" s="1" t="s">
        <v>586</v>
      </c>
      <c r="C3922" s="1" t="s">
        <v>138</v>
      </c>
      <c r="D3922" s="1" t="n">
        <v>7</v>
      </c>
      <c r="E3922" s="1" t="s">
        <v>13</v>
      </c>
      <c r="F3922" s="1" t="s">
        <v>605</v>
      </c>
      <c r="G3922" s="1" t="s">
        <v>149</v>
      </c>
      <c r="H3922" s="20" t="n">
        <v>1950</v>
      </c>
      <c r="I3922" s="21" t="n">
        <v>22.51</v>
      </c>
      <c r="J3922" s="20" t="n">
        <f aca="false">H3922*I3922</f>
        <v>43894.5</v>
      </c>
      <c r="K3922" s="22" t="n">
        <v>2.2</v>
      </c>
      <c r="L3922" s="23" t="n">
        <f aca="false">H3922*K3922</f>
        <v>4290</v>
      </c>
      <c r="M3922" s="23" t="n">
        <v>2500</v>
      </c>
      <c r="N3922" s="24" t="n">
        <f aca="false">L3922-M3922</f>
        <v>1790</v>
      </c>
      <c r="O3922" s="25" t="n">
        <f aca="false">IF(L3922&gt;=M3922,1,0)</f>
        <v>1</v>
      </c>
      <c r="P3922" s="26" t="n">
        <v>0.7917</v>
      </c>
      <c r="Q3922" s="26" t="n">
        <v>0.1157</v>
      </c>
      <c r="R3922" s="25" t="n">
        <v>77</v>
      </c>
      <c r="S3922" s="21" t="n">
        <v>13</v>
      </c>
    </row>
    <row r="3923" customFormat="false" ht="15" hidden="false" customHeight="true" outlineLevel="0" collapsed="false">
      <c r="A3923" s="19" t="n">
        <v>46152</v>
      </c>
      <c r="B3923" s="1" t="s">
        <v>586</v>
      </c>
      <c r="C3923" s="1" t="s">
        <v>138</v>
      </c>
      <c r="D3923" s="1" t="n">
        <v>8</v>
      </c>
      <c r="E3923" s="1" t="s">
        <v>13</v>
      </c>
      <c r="F3923" s="1" t="s">
        <v>472</v>
      </c>
      <c r="G3923" s="1" t="s">
        <v>149</v>
      </c>
      <c r="H3923" s="20" t="n">
        <v>2150</v>
      </c>
      <c r="I3923" s="21" t="n">
        <v>21.71</v>
      </c>
      <c r="J3923" s="20" t="n">
        <f aca="false">H3923*I3923</f>
        <v>46676.5</v>
      </c>
      <c r="K3923" s="22" t="n">
        <v>1.5</v>
      </c>
      <c r="L3923" s="23" t="n">
        <f aca="false">H3923*K3923</f>
        <v>3225</v>
      </c>
      <c r="M3923" s="23" t="n">
        <v>2500</v>
      </c>
      <c r="N3923" s="24" t="n">
        <f aca="false">L3923-M3923</f>
        <v>725</v>
      </c>
      <c r="O3923" s="25" t="n">
        <f aca="false">IF(L3923&gt;=M3923,1,0)</f>
        <v>1</v>
      </c>
      <c r="P3923" s="26" t="n">
        <v>0.8558</v>
      </c>
      <c r="Q3923" s="26" t="n">
        <v>0.1281</v>
      </c>
      <c r="R3923" s="25" t="n">
        <v>76</v>
      </c>
      <c r="S3923" s="21" t="n">
        <v>13</v>
      </c>
    </row>
    <row r="3924" customFormat="false" ht="15" hidden="false" customHeight="true" outlineLevel="0" collapsed="false">
      <c r="A3924" s="19" t="n">
        <v>46152</v>
      </c>
      <c r="B3924" s="1" t="s">
        <v>586</v>
      </c>
      <c r="C3924" s="1" t="s">
        <v>138</v>
      </c>
      <c r="D3924" s="1" t="n">
        <v>9</v>
      </c>
      <c r="E3924" s="1" t="s">
        <v>10</v>
      </c>
      <c r="F3924" s="1" t="s">
        <v>581</v>
      </c>
      <c r="G3924" s="1" t="s">
        <v>590</v>
      </c>
      <c r="H3924" s="20" t="n">
        <v>3050</v>
      </c>
      <c r="I3924" s="21" t="n">
        <v>14.05</v>
      </c>
      <c r="J3924" s="20" t="n">
        <f aca="false">H3924*I3924</f>
        <v>42852.5</v>
      </c>
      <c r="K3924" s="22" t="n">
        <v>1.44</v>
      </c>
      <c r="L3924" s="23" t="n">
        <f aca="false">H3924*K3924</f>
        <v>4392</v>
      </c>
      <c r="M3924" s="23" t="n">
        <v>2500</v>
      </c>
      <c r="N3924" s="24" t="n">
        <f aca="false">L3924-M3924</f>
        <v>1892</v>
      </c>
      <c r="O3924" s="25" t="n">
        <f aca="false">IF(L3924&gt;=M3924,1,0)</f>
        <v>1</v>
      </c>
      <c r="P3924" s="26" t="n">
        <v>0.8564</v>
      </c>
      <c r="Q3924" s="26" t="n">
        <v>0.0815</v>
      </c>
      <c r="R3924" s="25" t="n">
        <v>68</v>
      </c>
      <c r="S3924" s="21" t="n">
        <v>13</v>
      </c>
    </row>
    <row r="3925" customFormat="false" ht="15" hidden="false" customHeight="true" outlineLevel="0" collapsed="false">
      <c r="A3925" s="19" t="n">
        <v>46152</v>
      </c>
      <c r="B3925" s="1" t="s">
        <v>586</v>
      </c>
      <c r="C3925" s="1" t="s">
        <v>138</v>
      </c>
      <c r="D3925" s="1" t="n">
        <v>10</v>
      </c>
      <c r="E3925" s="1" t="s">
        <v>16</v>
      </c>
      <c r="F3925" s="1" t="s">
        <v>502</v>
      </c>
      <c r="G3925" s="1" t="s">
        <v>508</v>
      </c>
      <c r="H3925" s="20" t="n">
        <v>2200</v>
      </c>
      <c r="I3925" s="21" t="n">
        <v>18.56</v>
      </c>
      <c r="J3925" s="20" t="n">
        <f aca="false">H3925*I3925</f>
        <v>40832</v>
      </c>
      <c r="K3925" s="22" t="n">
        <v>1.48</v>
      </c>
      <c r="L3925" s="23" t="n">
        <f aca="false">H3925*K3925</f>
        <v>3256</v>
      </c>
      <c r="M3925" s="23" t="n">
        <v>2500</v>
      </c>
      <c r="N3925" s="24" t="n">
        <f aca="false">L3925-M3925</f>
        <v>756</v>
      </c>
      <c r="O3925" s="25" t="n">
        <f aca="false">IF(L3925&gt;=M3925,1,0)</f>
        <v>1</v>
      </c>
      <c r="P3925" s="26" t="n">
        <v>0.7389</v>
      </c>
      <c r="Q3925" s="26" t="n">
        <v>0.1089</v>
      </c>
      <c r="R3925" s="25" t="n">
        <v>75</v>
      </c>
      <c r="S3925" s="21" t="n">
        <v>13</v>
      </c>
    </row>
    <row r="3926" customFormat="false" ht="15" hidden="false" customHeight="true" outlineLevel="0" collapsed="false">
      <c r="A3926" s="19" t="n">
        <v>46152</v>
      </c>
      <c r="B3926" s="1" t="s">
        <v>586</v>
      </c>
      <c r="C3926" s="1" t="s">
        <v>138</v>
      </c>
      <c r="D3926" s="1" t="n">
        <v>11</v>
      </c>
      <c r="E3926" s="1" t="s">
        <v>10</v>
      </c>
      <c r="F3926" s="1" t="s">
        <v>167</v>
      </c>
      <c r="G3926" s="1" t="s">
        <v>161</v>
      </c>
      <c r="H3926" s="20" t="n">
        <v>1700</v>
      </c>
      <c r="I3926" s="21" t="n">
        <v>19.05</v>
      </c>
      <c r="J3926" s="20" t="n">
        <f aca="false">H3926*I3926</f>
        <v>32385</v>
      </c>
      <c r="K3926" s="22" t="n">
        <v>1.83</v>
      </c>
      <c r="L3926" s="23" t="n">
        <f aca="false">H3926*K3926</f>
        <v>3111</v>
      </c>
      <c r="M3926" s="23" t="n">
        <v>2500</v>
      </c>
      <c r="N3926" s="24" t="n">
        <f aca="false">L3926-M3926</f>
        <v>611</v>
      </c>
      <c r="O3926" s="25" t="n">
        <f aca="false">IF(L3926&gt;=M3926,1,0)</f>
        <v>1</v>
      </c>
      <c r="P3926" s="26" t="n">
        <v>0.6225</v>
      </c>
      <c r="Q3926" s="26" t="n">
        <v>0.1693</v>
      </c>
      <c r="R3926" s="25" t="n">
        <v>72</v>
      </c>
      <c r="S3926" s="21" t="n">
        <v>13</v>
      </c>
    </row>
    <row r="3927" customFormat="false" ht="15" hidden="false" customHeight="true" outlineLevel="0" collapsed="false">
      <c r="A3927" s="19" t="n">
        <v>46152</v>
      </c>
      <c r="B3927" s="1" t="s">
        <v>586</v>
      </c>
      <c r="C3927" s="1" t="s">
        <v>138</v>
      </c>
      <c r="D3927" s="1" t="n">
        <v>12</v>
      </c>
      <c r="E3927" s="1" t="s">
        <v>10</v>
      </c>
      <c r="F3927" s="1" t="s">
        <v>601</v>
      </c>
      <c r="G3927" s="1" t="s">
        <v>609</v>
      </c>
      <c r="H3927" s="20" t="n">
        <v>1700</v>
      </c>
      <c r="I3927" s="21" t="n">
        <v>21.63</v>
      </c>
      <c r="J3927" s="20" t="n">
        <f aca="false">H3927*I3927</f>
        <v>36771</v>
      </c>
      <c r="K3927" s="22" t="n">
        <v>1.4</v>
      </c>
      <c r="L3927" s="23" t="n">
        <f aca="false">H3927*K3927</f>
        <v>2380</v>
      </c>
      <c r="M3927" s="23" t="n">
        <v>2500</v>
      </c>
      <c r="N3927" s="24" t="n">
        <f aca="false">L3927-M3927</f>
        <v>-120</v>
      </c>
      <c r="O3927" s="25" t="n">
        <f aca="false">IF(L3927&gt;=M3927,1,0)</f>
        <v>0</v>
      </c>
      <c r="P3927" s="26" t="n">
        <v>0.6318</v>
      </c>
      <c r="Q3927" s="26" t="n">
        <v>0.1075</v>
      </c>
      <c r="R3927" s="25" t="n">
        <v>80</v>
      </c>
      <c r="S3927" s="21" t="n">
        <v>13</v>
      </c>
    </row>
    <row r="3928" customFormat="false" ht="15" hidden="false" customHeight="true" outlineLevel="0" collapsed="false">
      <c r="A3928" s="19" t="n">
        <v>46152</v>
      </c>
      <c r="B3928" s="1" t="s">
        <v>586</v>
      </c>
      <c r="C3928" s="1" t="s">
        <v>138</v>
      </c>
      <c r="D3928" s="1" t="n">
        <v>13</v>
      </c>
      <c r="E3928" s="1" t="s">
        <v>16</v>
      </c>
      <c r="F3928" s="1" t="s">
        <v>574</v>
      </c>
      <c r="G3928" s="1" t="s">
        <v>575</v>
      </c>
      <c r="H3928" s="20" t="n">
        <v>1500</v>
      </c>
      <c r="I3928" s="21" t="n">
        <v>25.7</v>
      </c>
      <c r="J3928" s="20" t="n">
        <f aca="false">H3928*I3928</f>
        <v>38550</v>
      </c>
      <c r="K3928" s="22" t="n">
        <v>1.85</v>
      </c>
      <c r="L3928" s="23" t="n">
        <f aca="false">H3928*K3928</f>
        <v>2775</v>
      </c>
      <c r="M3928" s="23" t="n">
        <v>2500</v>
      </c>
      <c r="N3928" s="24" t="n">
        <f aca="false">L3928-M3928</f>
        <v>275</v>
      </c>
      <c r="O3928" s="25" t="n">
        <f aca="false">IF(L3928&gt;=M3928,1,0)</f>
        <v>1</v>
      </c>
      <c r="P3928" s="26" t="n">
        <v>0.6631</v>
      </c>
      <c r="Q3928" s="26" t="n">
        <v>0.1429</v>
      </c>
      <c r="R3928" s="25" t="n">
        <v>77</v>
      </c>
      <c r="S3928" s="21" t="n">
        <v>13</v>
      </c>
    </row>
    <row r="3929" customFormat="false" ht="15" hidden="false" customHeight="true" outlineLevel="0" collapsed="false">
      <c r="A3929" s="19" t="n">
        <v>46152</v>
      </c>
      <c r="B3929" s="1" t="s">
        <v>586</v>
      </c>
      <c r="C3929" s="1" t="s">
        <v>138</v>
      </c>
      <c r="D3929" s="1" t="n">
        <v>14</v>
      </c>
      <c r="E3929" s="1" t="s">
        <v>10</v>
      </c>
      <c r="F3929" s="1" t="s">
        <v>417</v>
      </c>
      <c r="G3929" s="1" t="s">
        <v>591</v>
      </c>
      <c r="H3929" s="20" t="n">
        <v>2000</v>
      </c>
      <c r="I3929" s="21" t="n">
        <v>16.54</v>
      </c>
      <c r="J3929" s="20" t="n">
        <f aca="false">H3929*I3929</f>
        <v>33080</v>
      </c>
      <c r="K3929" s="22" t="n">
        <v>1.44</v>
      </c>
      <c r="L3929" s="23" t="n">
        <f aca="false">H3929*K3929</f>
        <v>2880</v>
      </c>
      <c r="M3929" s="23" t="n">
        <v>2500</v>
      </c>
      <c r="N3929" s="24" t="n">
        <f aca="false">L3929-M3929</f>
        <v>380</v>
      </c>
      <c r="O3929" s="25" t="n">
        <f aca="false">IF(L3929&gt;=M3929,1,0)</f>
        <v>1</v>
      </c>
      <c r="P3929" s="26" t="n">
        <v>0.8217</v>
      </c>
      <c r="Q3929" s="26" t="n">
        <v>0.114</v>
      </c>
      <c r="R3929" s="25" t="n">
        <v>63</v>
      </c>
      <c r="S3929" s="21" t="n">
        <v>10</v>
      </c>
    </row>
    <row r="3930" customFormat="false" ht="15" hidden="false" customHeight="true" outlineLevel="0" collapsed="false">
      <c r="A3930" s="19" t="n">
        <v>46152</v>
      </c>
      <c r="B3930" s="1" t="s">
        <v>586</v>
      </c>
      <c r="C3930" s="1" t="s">
        <v>138</v>
      </c>
      <c r="D3930" s="1" t="n">
        <v>15</v>
      </c>
      <c r="E3930" s="1" t="s">
        <v>16</v>
      </c>
      <c r="F3930" s="1" t="s">
        <v>427</v>
      </c>
      <c r="G3930" s="1" t="s">
        <v>620</v>
      </c>
      <c r="H3930" s="20" t="n">
        <v>1400</v>
      </c>
      <c r="I3930" s="21" t="n">
        <v>19.58</v>
      </c>
      <c r="J3930" s="20" t="n">
        <f aca="false">H3930*I3930</f>
        <v>27412</v>
      </c>
      <c r="K3930" s="22" t="n">
        <v>2</v>
      </c>
      <c r="L3930" s="23" t="n">
        <f aca="false">H3930*K3930</f>
        <v>2800</v>
      </c>
      <c r="M3930" s="23" t="n">
        <v>2500</v>
      </c>
      <c r="N3930" s="24" t="n">
        <f aca="false">L3930-M3930</f>
        <v>300</v>
      </c>
      <c r="O3930" s="25" t="n">
        <f aca="false">IF(L3930&gt;=M3930,1,0)</f>
        <v>1</v>
      </c>
      <c r="P3930" s="26" t="n">
        <v>0.5312</v>
      </c>
      <c r="Q3930" s="26" t="n">
        <v>0.1681</v>
      </c>
      <c r="R3930" s="25" t="n">
        <v>71</v>
      </c>
      <c r="S3930" s="21" t="n">
        <v>13</v>
      </c>
    </row>
    <row r="3931" customFormat="false" ht="15" hidden="false" customHeight="true" outlineLevel="0" collapsed="false">
      <c r="A3931" s="19" t="n">
        <v>46152</v>
      </c>
      <c r="B3931" s="1" t="s">
        <v>586</v>
      </c>
      <c r="C3931" s="1" t="s">
        <v>138</v>
      </c>
      <c r="D3931" s="1" t="n">
        <v>16</v>
      </c>
      <c r="E3931" s="1" t="s">
        <v>10</v>
      </c>
      <c r="F3931" s="1" t="s">
        <v>621</v>
      </c>
      <c r="G3931" s="1" t="s">
        <v>622</v>
      </c>
      <c r="H3931" s="20" t="n">
        <v>2160</v>
      </c>
      <c r="I3931" s="21" t="n">
        <v>17.09</v>
      </c>
      <c r="J3931" s="20" t="n">
        <f aca="false">H3931*I3931</f>
        <v>36914.4</v>
      </c>
      <c r="K3931" s="22" t="n">
        <v>1.45</v>
      </c>
      <c r="L3931" s="23" t="n">
        <f aca="false">H3931*K3931</f>
        <v>3132</v>
      </c>
      <c r="M3931" s="23" t="n">
        <v>2500</v>
      </c>
      <c r="N3931" s="24" t="n">
        <f aca="false">L3931-M3931</f>
        <v>632</v>
      </c>
      <c r="O3931" s="25" t="n">
        <f aca="false">IF(L3931&gt;=M3931,1,0)</f>
        <v>1</v>
      </c>
      <c r="P3931" s="26" t="n">
        <v>0.6813</v>
      </c>
      <c r="Q3931" s="26" t="n">
        <v>0.133</v>
      </c>
      <c r="R3931" s="25" t="n">
        <v>75</v>
      </c>
      <c r="S3931" s="21" t="n">
        <v>13</v>
      </c>
    </row>
    <row r="3932" customFormat="false" ht="15" hidden="false" customHeight="true" outlineLevel="0" collapsed="false">
      <c r="A3932" s="19" t="n">
        <v>46152</v>
      </c>
      <c r="B3932" s="1" t="s">
        <v>586</v>
      </c>
      <c r="C3932" s="1" t="s">
        <v>164</v>
      </c>
      <c r="D3932" s="1" t="n">
        <v>17</v>
      </c>
      <c r="E3932" s="1" t="s">
        <v>10</v>
      </c>
      <c r="F3932" s="1" t="s">
        <v>601</v>
      </c>
      <c r="G3932" s="1" t="s">
        <v>609</v>
      </c>
      <c r="H3932" s="20" t="n">
        <v>1700</v>
      </c>
      <c r="I3932" s="21" t="n">
        <v>21.63</v>
      </c>
      <c r="J3932" s="20" t="n">
        <f aca="false">H3932*I3932</f>
        <v>36771</v>
      </c>
      <c r="K3932" s="22" t="n">
        <v>1.4</v>
      </c>
      <c r="L3932" s="23" t="n">
        <f aca="false">H3932*K3932</f>
        <v>2380</v>
      </c>
      <c r="M3932" s="23" t="n">
        <v>2500</v>
      </c>
      <c r="N3932" s="24" t="n">
        <f aca="false">L3932-M3932</f>
        <v>-120</v>
      </c>
      <c r="O3932" s="25" t="n">
        <f aca="false">IF(L3932&gt;=M3932,1,0)</f>
        <v>0</v>
      </c>
      <c r="P3932" s="26" t="n">
        <v>0.6038</v>
      </c>
      <c r="Q3932" s="26" t="n">
        <v>0.1069</v>
      </c>
      <c r="R3932" s="25" t="n">
        <v>80</v>
      </c>
      <c r="S3932" s="21" t="n">
        <v>13</v>
      </c>
    </row>
    <row r="3933" customFormat="false" ht="15" hidden="false" customHeight="true" outlineLevel="0" collapsed="false">
      <c r="A3933" s="19" t="n">
        <v>46152</v>
      </c>
      <c r="B3933" s="1" t="s">
        <v>586</v>
      </c>
      <c r="C3933" s="1" t="s">
        <v>164</v>
      </c>
      <c r="D3933" s="1" t="n">
        <v>18</v>
      </c>
      <c r="E3933" s="1" t="s">
        <v>522</v>
      </c>
      <c r="F3933" s="1" t="s">
        <v>523</v>
      </c>
      <c r="G3933" s="1" t="s">
        <v>527</v>
      </c>
      <c r="H3933" s="20" t="n">
        <v>3500</v>
      </c>
      <c r="I3933" s="21" t="n">
        <v>13.28</v>
      </c>
      <c r="J3933" s="20" t="n">
        <f aca="false">H3933*I3933</f>
        <v>46480</v>
      </c>
      <c r="K3933" s="22" t="n">
        <v>0.95</v>
      </c>
      <c r="L3933" s="23" t="n">
        <f aca="false">H3933*K3933</f>
        <v>3325</v>
      </c>
      <c r="M3933" s="23" t="n">
        <v>2500</v>
      </c>
      <c r="N3933" s="24" t="n">
        <f aca="false">L3933-M3933</f>
        <v>825</v>
      </c>
      <c r="O3933" s="25" t="n">
        <f aca="false">IF(L3933&gt;=M3933,1,0)</f>
        <v>1</v>
      </c>
      <c r="P3933" s="26" t="n">
        <v>0.724</v>
      </c>
      <c r="Q3933" s="26" t="n">
        <v>0.1418</v>
      </c>
      <c r="R3933" s="25" t="n">
        <v>80</v>
      </c>
      <c r="S3933" s="21" t="n">
        <v>13</v>
      </c>
    </row>
    <row r="3934" customFormat="false" ht="15" hidden="false" customHeight="true" outlineLevel="0" collapsed="false">
      <c r="A3934" s="19" t="n">
        <v>46152</v>
      </c>
      <c r="B3934" s="1" t="s">
        <v>586</v>
      </c>
      <c r="C3934" s="1" t="s">
        <v>164</v>
      </c>
      <c r="D3934" s="1" t="n">
        <v>19</v>
      </c>
      <c r="E3934" s="1" t="s">
        <v>16</v>
      </c>
      <c r="F3934" s="1" t="s">
        <v>574</v>
      </c>
      <c r="G3934" s="1" t="s">
        <v>575</v>
      </c>
      <c r="H3934" s="20" t="n">
        <v>1450</v>
      </c>
      <c r="I3934" s="21" t="n">
        <v>25.7</v>
      </c>
      <c r="J3934" s="20" t="n">
        <f aca="false">H3934*I3934</f>
        <v>37265</v>
      </c>
      <c r="K3934" s="22" t="n">
        <v>1.85</v>
      </c>
      <c r="L3934" s="23" t="n">
        <f aca="false">H3934*K3934</f>
        <v>2682.5</v>
      </c>
      <c r="M3934" s="23" t="n">
        <v>2500</v>
      </c>
      <c r="N3934" s="24" t="n">
        <f aca="false">L3934-M3934</f>
        <v>182.5</v>
      </c>
      <c r="O3934" s="25" t="n">
        <f aca="false">IF(L3934&gt;=M3934,1,0)</f>
        <v>1</v>
      </c>
      <c r="P3934" s="26" t="n">
        <v>0.6168</v>
      </c>
      <c r="Q3934" s="26" t="n">
        <v>0.1536</v>
      </c>
      <c r="R3934" s="25" t="n">
        <v>79</v>
      </c>
      <c r="S3934" s="21" t="n">
        <v>13</v>
      </c>
    </row>
    <row r="3935" customFormat="false" ht="15" hidden="false" customHeight="true" outlineLevel="0" collapsed="false">
      <c r="A3935" s="19" t="n">
        <v>46152</v>
      </c>
      <c r="B3935" s="1" t="s">
        <v>586</v>
      </c>
      <c r="C3935" s="1" t="s">
        <v>164</v>
      </c>
      <c r="D3935" s="1" t="n">
        <v>20</v>
      </c>
      <c r="E3935" s="1" t="s">
        <v>16</v>
      </c>
      <c r="F3935" s="1" t="s">
        <v>574</v>
      </c>
      <c r="G3935" s="1" t="s">
        <v>575</v>
      </c>
      <c r="H3935" s="20" t="n">
        <v>850</v>
      </c>
      <c r="I3935" s="21" t="n">
        <v>25.7</v>
      </c>
      <c r="J3935" s="20" t="n">
        <f aca="false">H3935*I3935</f>
        <v>21845</v>
      </c>
      <c r="K3935" s="22" t="n">
        <v>1.85</v>
      </c>
      <c r="L3935" s="23" t="n">
        <f aca="false">H3935*K3935</f>
        <v>1572.5</v>
      </c>
      <c r="M3935" s="23" t="n">
        <v>2500</v>
      </c>
      <c r="N3935" s="24" t="n">
        <f aca="false">L3935-M3935</f>
        <v>-927.5</v>
      </c>
      <c r="O3935" s="25" t="n">
        <f aca="false">IF(L3935&gt;=M3935,1,0)</f>
        <v>0</v>
      </c>
      <c r="P3935" s="26" t="n">
        <v>0.401</v>
      </c>
      <c r="Q3935" s="26" t="n">
        <v>0.3119</v>
      </c>
      <c r="R3935" s="25" t="n">
        <v>72</v>
      </c>
      <c r="S3935" s="21" t="n">
        <v>13</v>
      </c>
    </row>
    <row r="3936" customFormat="false" ht="15" hidden="false" customHeight="true" outlineLevel="0" collapsed="false">
      <c r="A3936" s="19" t="n">
        <v>46152</v>
      </c>
      <c r="B3936" s="1" t="s">
        <v>586</v>
      </c>
      <c r="C3936" s="1" t="s">
        <v>164</v>
      </c>
      <c r="D3936" s="1" t="n">
        <v>21</v>
      </c>
      <c r="E3936" s="1" t="s">
        <v>10</v>
      </c>
      <c r="F3936" s="1" t="s">
        <v>565</v>
      </c>
      <c r="G3936" s="1" t="s">
        <v>573</v>
      </c>
      <c r="H3936" s="20" t="n">
        <v>1660</v>
      </c>
      <c r="I3936" s="21" t="n">
        <v>26.74</v>
      </c>
      <c r="J3936" s="20" t="n">
        <f aca="false">H3936*I3936</f>
        <v>44388.4</v>
      </c>
      <c r="K3936" s="22" t="n">
        <v>2.25</v>
      </c>
      <c r="L3936" s="23" t="n">
        <f aca="false">H3936*K3936</f>
        <v>3735</v>
      </c>
      <c r="M3936" s="23" t="n">
        <v>2500</v>
      </c>
      <c r="N3936" s="24" t="n">
        <f aca="false">L3936-M3936</f>
        <v>1235</v>
      </c>
      <c r="O3936" s="25" t="n">
        <f aca="false">IF(L3936&gt;=M3936,1,0)</f>
        <v>1</v>
      </c>
      <c r="P3936" s="26" t="n">
        <v>0.8033</v>
      </c>
      <c r="Q3936" s="26" t="n">
        <v>0.0758</v>
      </c>
      <c r="R3936" s="25" t="n">
        <v>75</v>
      </c>
      <c r="S3936" s="21" t="n">
        <v>13</v>
      </c>
    </row>
    <row r="3937" customFormat="false" ht="15" hidden="false" customHeight="true" outlineLevel="0" collapsed="false">
      <c r="A3937" s="19" t="n">
        <v>46152</v>
      </c>
      <c r="B3937" s="1" t="s">
        <v>586</v>
      </c>
      <c r="C3937" s="1" t="s">
        <v>164</v>
      </c>
      <c r="D3937" s="1" t="n">
        <v>22</v>
      </c>
      <c r="E3937" s="1" t="s">
        <v>181</v>
      </c>
      <c r="F3937" s="1" t="s">
        <v>556</v>
      </c>
      <c r="G3937" s="1" t="s">
        <v>564</v>
      </c>
      <c r="H3937" s="20" t="n">
        <v>2100</v>
      </c>
      <c r="I3937" s="21" t="n">
        <v>20.91</v>
      </c>
      <c r="J3937" s="20" t="n">
        <f aca="false">H3937*I3937</f>
        <v>43911</v>
      </c>
      <c r="K3937" s="22" t="n">
        <v>1.46</v>
      </c>
      <c r="L3937" s="23" t="n">
        <f aca="false">H3937*K3937</f>
        <v>3066</v>
      </c>
      <c r="M3937" s="23" t="n">
        <v>2500</v>
      </c>
      <c r="N3937" s="24" t="n">
        <f aca="false">L3937-M3937</f>
        <v>566</v>
      </c>
      <c r="O3937" s="25" t="n">
        <f aca="false">IF(L3937&gt;=M3937,1,0)</f>
        <v>1</v>
      </c>
      <c r="P3937" s="26" t="n">
        <v>0.7553</v>
      </c>
      <c r="Q3937" s="26" t="n">
        <v>0.0784</v>
      </c>
      <c r="R3937" s="25" t="n">
        <v>79</v>
      </c>
      <c r="S3937" s="21" t="n">
        <v>13</v>
      </c>
    </row>
    <row r="3938" customFormat="false" ht="15" hidden="false" customHeight="true" outlineLevel="0" collapsed="false">
      <c r="A3938" s="19" t="n">
        <v>46152</v>
      </c>
      <c r="B3938" s="1" t="s">
        <v>586</v>
      </c>
      <c r="C3938" s="1" t="s">
        <v>164</v>
      </c>
      <c r="D3938" s="1" t="n">
        <v>23</v>
      </c>
      <c r="E3938" s="1" t="s">
        <v>22</v>
      </c>
      <c r="F3938" s="1" t="s">
        <v>304</v>
      </c>
      <c r="G3938" s="1" t="s">
        <v>375</v>
      </c>
      <c r="H3938" s="20" t="n">
        <v>2200</v>
      </c>
      <c r="I3938" s="21" t="n">
        <v>23.27</v>
      </c>
      <c r="J3938" s="20" t="n">
        <f aca="false">H3938*I3938</f>
        <v>51194</v>
      </c>
      <c r="K3938" s="22" t="n">
        <v>1.15</v>
      </c>
      <c r="L3938" s="23" t="n">
        <f aca="false">H3938*K3938</f>
        <v>2530</v>
      </c>
      <c r="M3938" s="23" t="n">
        <v>2500</v>
      </c>
      <c r="N3938" s="24" t="n">
        <f aca="false">L3938-M3938</f>
        <v>30</v>
      </c>
      <c r="O3938" s="25" t="n">
        <f aca="false">IF(L3938&gt;=M3938,1,0)</f>
        <v>1</v>
      </c>
      <c r="P3938" s="26" t="n">
        <v>0.8869</v>
      </c>
      <c r="Q3938" s="26" t="n">
        <v>0.0657</v>
      </c>
      <c r="R3938" s="25" t="n">
        <v>77</v>
      </c>
      <c r="S3938" s="21" t="n">
        <v>13</v>
      </c>
    </row>
    <row r="3939" customFormat="false" ht="15" hidden="false" customHeight="true" outlineLevel="0" collapsed="false">
      <c r="A3939" s="19" t="n">
        <v>46152</v>
      </c>
      <c r="B3939" s="1" t="s">
        <v>586</v>
      </c>
      <c r="C3939" s="1" t="s">
        <v>164</v>
      </c>
      <c r="D3939" s="1" t="n">
        <v>24</v>
      </c>
      <c r="E3939" s="1" t="s">
        <v>16</v>
      </c>
      <c r="F3939" s="1" t="s">
        <v>574</v>
      </c>
      <c r="G3939" s="1" t="s">
        <v>575</v>
      </c>
      <c r="H3939" s="20" t="n">
        <v>1500</v>
      </c>
      <c r="I3939" s="21" t="n">
        <v>25.7</v>
      </c>
      <c r="J3939" s="20" t="n">
        <f aca="false">H3939*I3939</f>
        <v>38550</v>
      </c>
      <c r="K3939" s="22" t="n">
        <v>1.85</v>
      </c>
      <c r="L3939" s="23" t="n">
        <f aca="false">H3939*K3939</f>
        <v>2775</v>
      </c>
      <c r="M3939" s="23" t="n">
        <v>2500</v>
      </c>
      <c r="N3939" s="24" t="n">
        <f aca="false">L3939-M3939</f>
        <v>275</v>
      </c>
      <c r="O3939" s="25" t="n">
        <f aca="false">IF(L3939&gt;=M3939,1,0)</f>
        <v>1</v>
      </c>
      <c r="P3939" s="26" t="n">
        <v>0.638</v>
      </c>
      <c r="Q3939" s="26" t="n">
        <v>0.0935</v>
      </c>
      <c r="R3939" s="25" t="n">
        <v>79</v>
      </c>
      <c r="S3939" s="21" t="n">
        <v>13</v>
      </c>
    </row>
    <row r="3940" customFormat="false" ht="15" hidden="false" customHeight="true" outlineLevel="0" collapsed="false">
      <c r="A3940" s="19" t="n">
        <v>46152</v>
      </c>
      <c r="B3940" s="1" t="s">
        <v>586</v>
      </c>
      <c r="C3940" s="1" t="s">
        <v>164</v>
      </c>
      <c r="D3940" s="1" t="n">
        <v>25</v>
      </c>
      <c r="E3940" s="1" t="s">
        <v>16</v>
      </c>
      <c r="F3940" s="1" t="s">
        <v>229</v>
      </c>
      <c r="G3940" s="1" t="s">
        <v>518</v>
      </c>
      <c r="H3940" s="20" t="n">
        <v>1150</v>
      </c>
      <c r="I3940" s="21" t="n">
        <v>38.07</v>
      </c>
      <c r="J3940" s="20" t="n">
        <f aca="false">H3940*I3940</f>
        <v>43780.5</v>
      </c>
      <c r="K3940" s="22" t="n">
        <v>3.5</v>
      </c>
      <c r="L3940" s="23" t="n">
        <f aca="false">H3940*K3940</f>
        <v>4025</v>
      </c>
      <c r="M3940" s="23" t="n">
        <v>2500</v>
      </c>
      <c r="N3940" s="24" t="n">
        <f aca="false">L3940-M3940</f>
        <v>1525</v>
      </c>
      <c r="O3940" s="25" t="n">
        <f aca="false">IF(L3940&gt;=M3940,1,0)</f>
        <v>1</v>
      </c>
      <c r="P3940" s="26" t="n">
        <v>0.7175</v>
      </c>
      <c r="Q3940" s="26" t="n">
        <v>0.0886</v>
      </c>
      <c r="R3940" s="25" t="n">
        <v>81</v>
      </c>
      <c r="S3940" s="21" t="n">
        <v>13</v>
      </c>
    </row>
    <row r="3941" customFormat="false" ht="15" hidden="false" customHeight="true" outlineLevel="0" collapsed="false">
      <c r="A3941" s="19" t="n">
        <v>46152</v>
      </c>
      <c r="B3941" s="1" t="s">
        <v>586</v>
      </c>
      <c r="C3941" s="1" t="s">
        <v>164</v>
      </c>
      <c r="D3941" s="1" t="n">
        <v>26</v>
      </c>
      <c r="E3941" s="1" t="s">
        <v>10</v>
      </c>
      <c r="F3941" s="1" t="s">
        <v>565</v>
      </c>
      <c r="G3941" s="1" t="s">
        <v>573</v>
      </c>
      <c r="H3941" s="20" t="n">
        <v>1700</v>
      </c>
      <c r="I3941" s="21" t="n">
        <v>26.74</v>
      </c>
      <c r="J3941" s="20" t="n">
        <f aca="false">H3941*I3941</f>
        <v>45458</v>
      </c>
      <c r="K3941" s="22" t="n">
        <v>2.25</v>
      </c>
      <c r="L3941" s="23" t="n">
        <f aca="false">H3941*K3941</f>
        <v>3825</v>
      </c>
      <c r="M3941" s="23" t="n">
        <v>2500</v>
      </c>
      <c r="N3941" s="24" t="n">
        <f aca="false">L3941-M3941</f>
        <v>1325</v>
      </c>
      <c r="O3941" s="25" t="n">
        <f aca="false">IF(L3941&gt;=M3941,1,0)</f>
        <v>1</v>
      </c>
      <c r="P3941" s="26" t="n">
        <v>0.8253</v>
      </c>
      <c r="Q3941" s="26" t="n">
        <v>0.1098</v>
      </c>
      <c r="R3941" s="25" t="n">
        <v>78</v>
      </c>
      <c r="S3941" s="21" t="n">
        <v>12</v>
      </c>
    </row>
    <row r="3942" customFormat="false" ht="15" hidden="false" customHeight="true" outlineLevel="0" collapsed="false">
      <c r="A3942" s="19" t="n">
        <v>46152</v>
      </c>
      <c r="B3942" s="1" t="s">
        <v>586</v>
      </c>
      <c r="C3942" s="1" t="s">
        <v>164</v>
      </c>
      <c r="D3942" s="1" t="n">
        <v>27</v>
      </c>
      <c r="E3942" s="1" t="s">
        <v>176</v>
      </c>
      <c r="F3942" s="1" t="s">
        <v>611</v>
      </c>
      <c r="G3942" s="1" t="s">
        <v>612</v>
      </c>
      <c r="H3942" s="20" t="n">
        <v>2050</v>
      </c>
      <c r="I3942" s="21" t="n">
        <v>16.39</v>
      </c>
      <c r="J3942" s="20" t="n">
        <f aca="false">H3942*I3942</f>
        <v>33599.5</v>
      </c>
      <c r="K3942" s="22" t="n">
        <v>1.35</v>
      </c>
      <c r="L3942" s="23" t="n">
        <f aca="false">H3942*K3942</f>
        <v>2767.5</v>
      </c>
      <c r="M3942" s="23" t="n">
        <v>2500</v>
      </c>
      <c r="N3942" s="24" t="n">
        <f aca="false">L3942-M3942</f>
        <v>267.5</v>
      </c>
      <c r="O3942" s="25" t="n">
        <f aca="false">IF(L3942&gt;=M3942,1,0)</f>
        <v>1</v>
      </c>
      <c r="P3942" s="26" t="n">
        <v>0.7106</v>
      </c>
      <c r="Q3942" s="26" t="n">
        <v>0.1458</v>
      </c>
      <c r="R3942" s="25" t="n">
        <v>66</v>
      </c>
      <c r="S3942" s="21" t="n">
        <v>12</v>
      </c>
    </row>
    <row r="3943" customFormat="false" ht="15" hidden="false" customHeight="true" outlineLevel="0" collapsed="false">
      <c r="A3943" s="19" t="n">
        <v>46152</v>
      </c>
      <c r="B3943" s="1" t="s">
        <v>586</v>
      </c>
      <c r="C3943" s="1" t="s">
        <v>164</v>
      </c>
      <c r="D3943" s="1" t="n">
        <v>28</v>
      </c>
      <c r="E3943" s="1" t="s">
        <v>176</v>
      </c>
      <c r="F3943" s="1" t="s">
        <v>606</v>
      </c>
      <c r="G3943" s="1" t="s">
        <v>613</v>
      </c>
      <c r="H3943" s="20" t="n">
        <v>1150</v>
      </c>
      <c r="I3943" s="21" t="n">
        <v>33.45</v>
      </c>
      <c r="J3943" s="20" t="n">
        <f aca="false">H3943*I3943</f>
        <v>38467.5</v>
      </c>
      <c r="K3943" s="22" t="n">
        <v>2.35</v>
      </c>
      <c r="L3943" s="23" t="n">
        <f aca="false">H3943*K3943</f>
        <v>2702.5</v>
      </c>
      <c r="M3943" s="23" t="n">
        <v>2500</v>
      </c>
      <c r="N3943" s="24" t="n">
        <f aca="false">L3943-M3943</f>
        <v>202.5</v>
      </c>
      <c r="O3943" s="25" t="n">
        <f aca="false">IF(L3943&gt;=M3943,1,0)</f>
        <v>1</v>
      </c>
      <c r="P3943" s="26" t="n">
        <v>0.6509</v>
      </c>
      <c r="Q3943" s="26" t="n">
        <v>0.1325</v>
      </c>
      <c r="R3943" s="25" t="n">
        <v>78</v>
      </c>
      <c r="S3943" s="21" t="n">
        <v>13</v>
      </c>
    </row>
    <row r="3944" customFormat="false" ht="15" hidden="false" customHeight="true" outlineLevel="0" collapsed="false">
      <c r="A3944" s="19" t="n">
        <v>46152</v>
      </c>
      <c r="B3944" s="1" t="s">
        <v>586</v>
      </c>
      <c r="C3944" s="1" t="s">
        <v>164</v>
      </c>
      <c r="D3944" s="1" t="n">
        <v>29</v>
      </c>
      <c r="E3944" s="1" t="s">
        <v>176</v>
      </c>
      <c r="F3944" s="1" t="s">
        <v>528</v>
      </c>
      <c r="G3944" s="1" t="s">
        <v>529</v>
      </c>
      <c r="H3944" s="20" t="n">
        <v>1800</v>
      </c>
      <c r="I3944" s="21" t="n">
        <v>22.26</v>
      </c>
      <c r="J3944" s="20" t="n">
        <f aca="false">H3944*I3944</f>
        <v>40068</v>
      </c>
      <c r="K3944" s="22" t="n">
        <v>1.5</v>
      </c>
      <c r="L3944" s="23" t="n">
        <f aca="false">H3944*K3944</f>
        <v>2700</v>
      </c>
      <c r="M3944" s="23" t="n">
        <v>2500</v>
      </c>
      <c r="N3944" s="24" t="n">
        <f aca="false">L3944-M3944</f>
        <v>200</v>
      </c>
      <c r="O3944" s="25" t="n">
        <f aca="false">IF(L3944&gt;=M3944,1,0)</f>
        <v>1</v>
      </c>
      <c r="P3944" s="26" t="n">
        <v>0.795</v>
      </c>
      <c r="Q3944" s="26" t="n">
        <v>0.0876</v>
      </c>
      <c r="R3944" s="25" t="n">
        <v>74</v>
      </c>
      <c r="S3944" s="21" t="n">
        <v>12</v>
      </c>
    </row>
    <row r="3945" customFormat="false" ht="15" hidden="false" customHeight="true" outlineLevel="0" collapsed="false">
      <c r="A3945" s="19" t="n">
        <v>46152</v>
      </c>
      <c r="B3945" s="1" t="s">
        <v>586</v>
      </c>
      <c r="C3945" s="1" t="s">
        <v>164</v>
      </c>
      <c r="D3945" s="1" t="n">
        <v>30</v>
      </c>
      <c r="E3945" s="1" t="s">
        <v>522</v>
      </c>
      <c r="F3945" s="1" t="s">
        <v>566</v>
      </c>
      <c r="G3945" s="1" t="s">
        <v>504</v>
      </c>
      <c r="H3945" s="20" t="n">
        <v>2900</v>
      </c>
      <c r="I3945" s="21" t="n">
        <v>13.09</v>
      </c>
      <c r="J3945" s="20" t="n">
        <f aca="false">H3945*I3945</f>
        <v>37961</v>
      </c>
      <c r="K3945" s="22" t="n">
        <v>1</v>
      </c>
      <c r="L3945" s="23" t="n">
        <f aca="false">H3945*K3945</f>
        <v>2900</v>
      </c>
      <c r="M3945" s="23" t="n">
        <v>2500</v>
      </c>
      <c r="N3945" s="24" t="n">
        <f aca="false">L3945-M3945</f>
        <v>400</v>
      </c>
      <c r="O3945" s="25" t="n">
        <f aca="false">IF(L3945&gt;=M3945,1,0)</f>
        <v>1</v>
      </c>
      <c r="P3945" s="26" t="n">
        <v>0.6999</v>
      </c>
      <c r="Q3945" s="26" t="n">
        <v>0.0928</v>
      </c>
      <c r="R3945" s="25" t="n">
        <v>74</v>
      </c>
      <c r="S3945" s="21" t="n">
        <v>13</v>
      </c>
    </row>
    <row r="3946" customFormat="false" ht="15" hidden="false" customHeight="true" outlineLevel="0" collapsed="false">
      <c r="A3946" s="19" t="n">
        <v>46152</v>
      </c>
      <c r="B3946" s="1" t="s">
        <v>586</v>
      </c>
      <c r="C3946" s="1" t="s">
        <v>164</v>
      </c>
      <c r="D3946" s="1" t="n">
        <v>31</v>
      </c>
      <c r="E3946" s="1" t="s">
        <v>576</v>
      </c>
      <c r="F3946" s="1" t="s">
        <v>577</v>
      </c>
      <c r="G3946" s="1" t="s">
        <v>578</v>
      </c>
      <c r="H3946" s="20" t="n">
        <v>1500</v>
      </c>
      <c r="I3946" s="21" t="n">
        <v>25.82</v>
      </c>
      <c r="J3946" s="20" t="n">
        <f aca="false">H3946*I3946</f>
        <v>38730</v>
      </c>
      <c r="K3946" s="22" t="n">
        <v>1.45</v>
      </c>
      <c r="L3946" s="23" t="n">
        <f aca="false">H3946*K3946</f>
        <v>2175</v>
      </c>
      <c r="M3946" s="23" t="n">
        <v>2500</v>
      </c>
      <c r="N3946" s="24" t="n">
        <f aca="false">L3946-M3946</f>
        <v>-325</v>
      </c>
      <c r="O3946" s="25" t="n">
        <f aca="false">IF(L3946&gt;=M3946,1,0)</f>
        <v>0</v>
      </c>
      <c r="P3946" s="26" t="n">
        <v>0.6745</v>
      </c>
      <c r="Q3946" s="26" t="n">
        <v>0.1733</v>
      </c>
      <c r="R3946" s="25" t="n">
        <v>78</v>
      </c>
      <c r="S3946" s="21" t="n">
        <v>13</v>
      </c>
    </row>
    <row r="3947" customFormat="false" ht="15" hidden="false" customHeight="true" outlineLevel="0" collapsed="false">
      <c r="A3947" s="19" t="n">
        <v>46152</v>
      </c>
      <c r="B3947" s="1" t="s">
        <v>586</v>
      </c>
      <c r="C3947" s="1" t="s">
        <v>164</v>
      </c>
      <c r="D3947" s="1" t="n">
        <v>32</v>
      </c>
      <c r="E3947" s="1" t="s">
        <v>10</v>
      </c>
      <c r="F3947" s="1" t="s">
        <v>568</v>
      </c>
      <c r="G3947" s="1" t="s">
        <v>579</v>
      </c>
      <c r="H3947" s="20" t="n">
        <v>1400</v>
      </c>
      <c r="I3947" s="21" t="n">
        <v>27.91</v>
      </c>
      <c r="J3947" s="20" t="n">
        <f aca="false">H3947*I3947</f>
        <v>39074</v>
      </c>
      <c r="K3947" s="22" t="n">
        <v>2.35</v>
      </c>
      <c r="L3947" s="23" t="n">
        <f aca="false">H3947*K3947</f>
        <v>3290</v>
      </c>
      <c r="M3947" s="23" t="n">
        <v>2500</v>
      </c>
      <c r="N3947" s="24" t="n">
        <f aca="false">L3947-M3947</f>
        <v>790</v>
      </c>
      <c r="O3947" s="25" t="n">
        <f aca="false">IF(L3947&gt;=M3947,1,0)</f>
        <v>1</v>
      </c>
      <c r="P3947" s="26" t="n">
        <v>0.726</v>
      </c>
      <c r="Q3947" s="26" t="n">
        <v>0.1473</v>
      </c>
      <c r="R3947" s="25" t="n">
        <v>74</v>
      </c>
      <c r="S3947" s="21" t="n">
        <v>13</v>
      </c>
    </row>
    <row r="3948" customFormat="false" ht="15" hidden="false" customHeight="true" outlineLevel="0" collapsed="false">
      <c r="A3948" s="19" t="n">
        <v>46152</v>
      </c>
      <c r="B3948" s="1" t="s">
        <v>586</v>
      </c>
      <c r="C3948" s="1" t="s">
        <v>190</v>
      </c>
      <c r="D3948" s="1" t="n">
        <v>33</v>
      </c>
      <c r="E3948" s="1" t="s">
        <v>16</v>
      </c>
      <c r="F3948" s="1" t="s">
        <v>302</v>
      </c>
      <c r="G3948" s="1" t="s">
        <v>260</v>
      </c>
      <c r="H3948" s="20" t="n">
        <v>2400</v>
      </c>
      <c r="I3948" s="21" t="n">
        <v>16.26</v>
      </c>
      <c r="J3948" s="20" t="n">
        <f aca="false">H3948*I3948</f>
        <v>39024</v>
      </c>
      <c r="K3948" s="22" t="n">
        <v>1.45</v>
      </c>
      <c r="L3948" s="23" t="n">
        <f aca="false">H3948*K3948</f>
        <v>3480</v>
      </c>
      <c r="M3948" s="23" t="n">
        <v>2500</v>
      </c>
      <c r="N3948" s="24" t="n">
        <f aca="false">L3948-M3948</f>
        <v>980</v>
      </c>
      <c r="O3948" s="25" t="n">
        <f aca="false">IF(L3948&gt;=M3948,1,0)</f>
        <v>1</v>
      </c>
      <c r="P3948" s="26" t="n">
        <v>0.742677704824436</v>
      </c>
      <c r="Q3948" s="26" t="n">
        <v>0.0855646100116414</v>
      </c>
      <c r="R3948" s="25" t="n">
        <v>67</v>
      </c>
      <c r="S3948" s="21" t="n">
        <v>12.75</v>
      </c>
    </row>
    <row r="3949" customFormat="false" ht="15" hidden="false" customHeight="true" outlineLevel="0" collapsed="false">
      <c r="A3949" s="19" t="n">
        <v>46152</v>
      </c>
      <c r="B3949" s="1" t="s">
        <v>586</v>
      </c>
      <c r="C3949" s="1" t="s">
        <v>190</v>
      </c>
      <c r="D3949" s="1" t="n">
        <v>34</v>
      </c>
      <c r="E3949" s="1" t="s">
        <v>16</v>
      </c>
      <c r="F3949" s="1" t="s">
        <v>300</v>
      </c>
      <c r="G3949" s="1" t="s">
        <v>260</v>
      </c>
      <c r="H3949" s="20" t="n">
        <v>2700</v>
      </c>
      <c r="I3949" s="21" t="n">
        <v>15.95</v>
      </c>
      <c r="J3949" s="20" t="n">
        <f aca="false">H3949*I3949</f>
        <v>43065</v>
      </c>
      <c r="K3949" s="22" t="n">
        <v>1.4</v>
      </c>
      <c r="L3949" s="23" t="n">
        <f aca="false">H3949*K3949</f>
        <v>3780</v>
      </c>
      <c r="M3949" s="23" t="n">
        <v>2500</v>
      </c>
      <c r="N3949" s="24" t="n">
        <f aca="false">L3949-M3949</f>
        <v>1280</v>
      </c>
      <c r="O3949" s="25" t="n">
        <f aca="false">IF(L3949&gt;=M3949,1,0)</f>
        <v>1</v>
      </c>
      <c r="P3949" s="26" t="n">
        <v>0.791127032240287</v>
      </c>
      <c r="Q3949" s="26" t="n">
        <v>0.0969488188976378</v>
      </c>
      <c r="R3949" s="25" t="n">
        <v>78</v>
      </c>
      <c r="S3949" s="21" t="n">
        <v>12.75</v>
      </c>
    </row>
    <row r="3950" customFormat="false" ht="15" hidden="false" customHeight="true" outlineLevel="0" collapsed="false">
      <c r="A3950" s="19" t="n">
        <v>46152</v>
      </c>
      <c r="B3950" s="1" t="s">
        <v>586</v>
      </c>
      <c r="C3950" s="1" t="s">
        <v>190</v>
      </c>
      <c r="D3950" s="1" t="n">
        <v>35</v>
      </c>
      <c r="E3950" s="1" t="s">
        <v>16</v>
      </c>
      <c r="F3950" s="1" t="s">
        <v>300</v>
      </c>
      <c r="G3950" s="1" t="s">
        <v>260</v>
      </c>
      <c r="H3950" s="20" t="n">
        <v>2600</v>
      </c>
      <c r="I3950" s="21" t="n">
        <v>15.95</v>
      </c>
      <c r="J3950" s="20" t="n">
        <f aca="false">H3950*I3950</f>
        <v>41470</v>
      </c>
      <c r="K3950" s="22" t="n">
        <v>1.4</v>
      </c>
      <c r="L3950" s="23" t="n">
        <f aca="false">H3950*K3950</f>
        <v>3640</v>
      </c>
      <c r="M3950" s="23" t="n">
        <v>2500</v>
      </c>
      <c r="N3950" s="24" t="n">
        <f aca="false">L3950-M3950</f>
        <v>1140</v>
      </c>
      <c r="O3950" s="25" t="n">
        <f aca="false">IF(L3950&gt;=M3950,1,0)</f>
        <v>1</v>
      </c>
      <c r="P3950" s="26" t="n">
        <v>0.782969885773624</v>
      </c>
      <c r="Q3950" s="26" t="n">
        <v>0.0829516539440204</v>
      </c>
      <c r="R3950" s="25" t="n">
        <v>75</v>
      </c>
      <c r="S3950" s="21" t="n">
        <v>12.75</v>
      </c>
    </row>
    <row r="3951" customFormat="false" ht="15" hidden="false" customHeight="true" outlineLevel="0" collapsed="false">
      <c r="A3951" s="19" t="n">
        <v>46152</v>
      </c>
      <c r="B3951" s="1" t="s">
        <v>586</v>
      </c>
      <c r="C3951" s="1" t="s">
        <v>190</v>
      </c>
      <c r="D3951" s="1" t="n">
        <v>36</v>
      </c>
      <c r="E3951" s="1" t="s">
        <v>16</v>
      </c>
      <c r="F3951" s="1" t="s">
        <v>440</v>
      </c>
      <c r="G3951" s="1" t="s">
        <v>322</v>
      </c>
      <c r="H3951" s="20" t="n">
        <v>1652</v>
      </c>
      <c r="I3951" s="21" t="n">
        <v>17.41</v>
      </c>
      <c r="J3951" s="20" t="n">
        <f aca="false">H3951*I3951</f>
        <v>28761.32</v>
      </c>
      <c r="K3951" s="22" t="n">
        <v>1.5</v>
      </c>
      <c r="L3951" s="23" t="n">
        <f aca="false">H3951*K3951</f>
        <v>2478</v>
      </c>
      <c r="M3951" s="23" t="n">
        <v>2500</v>
      </c>
      <c r="N3951" s="24" t="n">
        <f aca="false">L3951-M3951</f>
        <v>-22</v>
      </c>
      <c r="O3951" s="25" t="n">
        <f aca="false">IF(L3951&gt;=M3951,1,0)</f>
        <v>0</v>
      </c>
      <c r="P3951" s="26" t="n">
        <v>0.760881481481482</v>
      </c>
      <c r="Q3951" s="26" t="n">
        <v>0.0913012221423436</v>
      </c>
      <c r="R3951" s="25" t="n">
        <v>67</v>
      </c>
      <c r="S3951" s="21" t="n">
        <v>8</v>
      </c>
    </row>
    <row r="3952" customFormat="false" ht="15" hidden="false" customHeight="true" outlineLevel="0" collapsed="false">
      <c r="A3952" s="19" t="n">
        <v>46152</v>
      </c>
      <c r="B3952" s="1" t="s">
        <v>586</v>
      </c>
      <c r="C3952" s="1" t="s">
        <v>190</v>
      </c>
      <c r="D3952" s="1" t="n">
        <v>37</v>
      </c>
      <c r="E3952" s="1" t="s">
        <v>16</v>
      </c>
      <c r="F3952" s="1" t="s">
        <v>300</v>
      </c>
      <c r="G3952" s="1" t="s">
        <v>260</v>
      </c>
      <c r="H3952" s="20" t="n">
        <v>2800</v>
      </c>
      <c r="I3952" s="21" t="n">
        <v>15.95</v>
      </c>
      <c r="J3952" s="20" t="n">
        <f aca="false">H3952*I3952</f>
        <v>44660</v>
      </c>
      <c r="K3952" s="22" t="n">
        <v>1.4</v>
      </c>
      <c r="L3952" s="23" t="n">
        <f aca="false">H3952*K3952</f>
        <v>3920</v>
      </c>
      <c r="M3952" s="23" t="n">
        <v>2500</v>
      </c>
      <c r="N3952" s="24" t="n">
        <f aca="false">L3952-M3952</f>
        <v>1420</v>
      </c>
      <c r="O3952" s="25" t="n">
        <f aca="false">IF(L3952&gt;=M3952,1,0)</f>
        <v>1</v>
      </c>
      <c r="P3952" s="26" t="n">
        <v>0.860500963391137</v>
      </c>
      <c r="Q3952" s="26" t="n">
        <v>0.108962264150943</v>
      </c>
      <c r="R3952" s="25" t="n">
        <v>75</v>
      </c>
      <c r="S3952" s="21" t="n">
        <v>12.75</v>
      </c>
    </row>
    <row r="3953" customFormat="false" ht="15" hidden="false" customHeight="true" outlineLevel="0" collapsed="false">
      <c r="A3953" s="19" t="n">
        <v>46152</v>
      </c>
      <c r="B3953" s="1" t="s">
        <v>586</v>
      </c>
      <c r="C3953" s="1" t="s">
        <v>190</v>
      </c>
      <c r="D3953" s="1" t="n">
        <v>38</v>
      </c>
      <c r="E3953" s="1" t="s">
        <v>16</v>
      </c>
      <c r="F3953" s="1" t="s">
        <v>468</v>
      </c>
      <c r="G3953" s="1" t="s">
        <v>322</v>
      </c>
      <c r="H3953" s="20" t="n">
        <v>2250</v>
      </c>
      <c r="I3953" s="21" t="n">
        <v>17.1</v>
      </c>
      <c r="J3953" s="20" t="n">
        <f aca="false">H3953*I3953</f>
        <v>38475</v>
      </c>
      <c r="K3953" s="22" t="n">
        <v>1.5</v>
      </c>
      <c r="L3953" s="23" t="n">
        <f aca="false">H3953*K3953</f>
        <v>3375</v>
      </c>
      <c r="M3953" s="23" t="n">
        <v>2500</v>
      </c>
      <c r="N3953" s="24" t="n">
        <f aca="false">L3953-M3953</f>
        <v>875</v>
      </c>
      <c r="O3953" s="25" t="n">
        <f aca="false">IF(L3953&gt;=M3953,1,0)</f>
        <v>1</v>
      </c>
      <c r="P3953" s="26" t="n">
        <v>0.713094245204337</v>
      </c>
      <c r="Q3953" s="26" t="n">
        <v>0.0840197693574959</v>
      </c>
      <c r="R3953" s="25" t="n">
        <v>82</v>
      </c>
      <c r="S3953" s="21" t="n">
        <v>12.75</v>
      </c>
    </row>
    <row r="3954" customFormat="false" ht="15" hidden="false" customHeight="true" outlineLevel="0" collapsed="false">
      <c r="A3954" s="19" t="n">
        <v>46153</v>
      </c>
      <c r="B3954" s="1" t="s">
        <v>586</v>
      </c>
      <c r="C3954" s="1" t="s">
        <v>138</v>
      </c>
      <c r="D3954" s="1" t="n">
        <v>1</v>
      </c>
      <c r="E3954" s="1" t="s">
        <v>13</v>
      </c>
      <c r="F3954" s="1" t="s">
        <v>200</v>
      </c>
      <c r="G3954" s="1" t="s">
        <v>149</v>
      </c>
      <c r="H3954" s="20" t="n">
        <v>2350</v>
      </c>
      <c r="I3954" s="21" t="n">
        <v>19.64</v>
      </c>
      <c r="J3954" s="20" t="n">
        <f aca="false">H3954*I3954</f>
        <v>46154</v>
      </c>
      <c r="K3954" s="22" t="n">
        <v>2.2</v>
      </c>
      <c r="L3954" s="23" t="n">
        <f aca="false">H3954*K3954</f>
        <v>5170</v>
      </c>
      <c r="M3954" s="23" t="n">
        <v>2500</v>
      </c>
      <c r="N3954" s="24" t="n">
        <f aca="false">L3954-M3954</f>
        <v>2670</v>
      </c>
      <c r="O3954" s="25" t="n">
        <f aca="false">IF(L3954&gt;=M3954,1,0)</f>
        <v>1</v>
      </c>
      <c r="P3954" s="26" t="n">
        <v>0.8585</v>
      </c>
      <c r="Q3954" s="26" t="n">
        <v>0.1217</v>
      </c>
      <c r="R3954" s="25" t="n">
        <v>73</v>
      </c>
      <c r="S3954" s="21" t="n">
        <v>13</v>
      </c>
    </row>
    <row r="3955" customFormat="false" ht="15" hidden="false" customHeight="true" outlineLevel="0" collapsed="false">
      <c r="A3955" s="19" t="n">
        <v>46153</v>
      </c>
      <c r="B3955" s="1" t="s">
        <v>586</v>
      </c>
      <c r="C3955" s="1" t="s">
        <v>138</v>
      </c>
      <c r="D3955" s="1" t="n">
        <v>2</v>
      </c>
      <c r="E3955" s="1" t="s">
        <v>13</v>
      </c>
      <c r="F3955" s="1" t="s">
        <v>235</v>
      </c>
      <c r="G3955" s="1" t="s">
        <v>149</v>
      </c>
      <c r="H3955" s="20" t="n">
        <v>2250</v>
      </c>
      <c r="I3955" s="21" t="n">
        <v>19.64</v>
      </c>
      <c r="J3955" s="20" t="n">
        <f aca="false">H3955*I3955</f>
        <v>44190</v>
      </c>
      <c r="K3955" s="22" t="n">
        <v>2.2</v>
      </c>
      <c r="L3955" s="23" t="n">
        <f aca="false">H3955*K3955</f>
        <v>4950</v>
      </c>
      <c r="M3955" s="23" t="n">
        <v>2500</v>
      </c>
      <c r="N3955" s="24" t="n">
        <f aca="false">L3955-M3955</f>
        <v>2450</v>
      </c>
      <c r="O3955" s="25" t="n">
        <f aca="false">IF(L3955&gt;=M3955,1,0)</f>
        <v>1</v>
      </c>
      <c r="P3955" s="26" t="n">
        <v>0.8067</v>
      </c>
      <c r="Q3955" s="26" t="n">
        <v>0.092</v>
      </c>
      <c r="R3955" s="25" t="n">
        <v>72</v>
      </c>
      <c r="S3955" s="21" t="n">
        <v>13</v>
      </c>
    </row>
    <row r="3956" customFormat="false" ht="15" hidden="false" customHeight="true" outlineLevel="0" collapsed="false">
      <c r="A3956" s="19" t="n">
        <v>46153</v>
      </c>
      <c r="B3956" s="1" t="s">
        <v>586</v>
      </c>
      <c r="C3956" s="1" t="s">
        <v>138</v>
      </c>
      <c r="D3956" s="1" t="n">
        <v>3</v>
      </c>
      <c r="E3956" s="1" t="s">
        <v>13</v>
      </c>
      <c r="F3956" s="1" t="s">
        <v>595</v>
      </c>
      <c r="G3956" s="1" t="s">
        <v>149</v>
      </c>
      <c r="H3956" s="20" t="n">
        <v>3300</v>
      </c>
      <c r="I3956" s="21" t="n">
        <v>12.91</v>
      </c>
      <c r="J3956" s="20" t="n">
        <f aca="false">H3956*I3956</f>
        <v>42603</v>
      </c>
      <c r="K3956" s="22" t="n">
        <v>1</v>
      </c>
      <c r="L3956" s="23" t="n">
        <f aca="false">H3956*K3956</f>
        <v>3300</v>
      </c>
      <c r="M3956" s="23" t="n">
        <v>2500</v>
      </c>
      <c r="N3956" s="24" t="n">
        <f aca="false">L3956-M3956</f>
        <v>800</v>
      </c>
      <c r="O3956" s="25" t="n">
        <f aca="false">IF(L3956&gt;=M3956,1,0)</f>
        <v>1</v>
      </c>
      <c r="P3956" s="26" t="n">
        <v>0.8314</v>
      </c>
      <c r="Q3956" s="26" t="n">
        <v>0.0477</v>
      </c>
      <c r="R3956" s="25" t="n">
        <v>69</v>
      </c>
      <c r="S3956" s="21" t="n">
        <v>13</v>
      </c>
    </row>
    <row r="3957" customFormat="false" ht="15" hidden="false" customHeight="true" outlineLevel="0" collapsed="false">
      <c r="A3957" s="19" t="n">
        <v>46153</v>
      </c>
      <c r="B3957" s="1" t="s">
        <v>586</v>
      </c>
      <c r="C3957" s="1" t="s">
        <v>138</v>
      </c>
      <c r="D3957" s="1" t="n">
        <v>4</v>
      </c>
      <c r="E3957" s="1" t="s">
        <v>145</v>
      </c>
      <c r="F3957" s="1" t="s">
        <v>307</v>
      </c>
      <c r="G3957" s="1" t="s">
        <v>149</v>
      </c>
      <c r="H3957" s="20" t="n">
        <v>1350</v>
      </c>
      <c r="I3957" s="21" t="n">
        <v>20.87</v>
      </c>
      <c r="J3957" s="20" t="n">
        <f aca="false">H3957*I3957</f>
        <v>28174.5</v>
      </c>
      <c r="K3957" s="22" t="n">
        <v>2.75</v>
      </c>
      <c r="L3957" s="23" t="n">
        <f aca="false">H3957*K3957</f>
        <v>3712.5</v>
      </c>
      <c r="M3957" s="23" t="n">
        <v>2500</v>
      </c>
      <c r="N3957" s="24" t="n">
        <f aca="false">L3957-M3957</f>
        <v>1212.5</v>
      </c>
      <c r="O3957" s="25" t="n">
        <f aca="false">IF(L3957&gt;=M3957,1,0)</f>
        <v>1</v>
      </c>
      <c r="P3957" s="26" t="n">
        <v>0.5685</v>
      </c>
      <c r="Q3957" s="26" t="n">
        <v>0.1141</v>
      </c>
      <c r="R3957" s="25" t="n">
        <v>75</v>
      </c>
      <c r="S3957" s="21" t="n">
        <v>12</v>
      </c>
    </row>
    <row r="3958" customFormat="false" ht="15" hidden="false" customHeight="true" outlineLevel="0" collapsed="false">
      <c r="A3958" s="19" t="n">
        <v>46153</v>
      </c>
      <c r="B3958" s="1" t="s">
        <v>586</v>
      </c>
      <c r="C3958" s="1" t="s">
        <v>138</v>
      </c>
      <c r="D3958" s="1" t="n">
        <v>5</v>
      </c>
      <c r="E3958" s="1" t="s">
        <v>13</v>
      </c>
      <c r="F3958" s="1" t="s">
        <v>615</v>
      </c>
      <c r="G3958" s="1" t="s">
        <v>149</v>
      </c>
      <c r="H3958" s="20" t="n">
        <v>2100</v>
      </c>
      <c r="I3958" s="21" t="n">
        <v>16.63</v>
      </c>
      <c r="J3958" s="20" t="n">
        <f aca="false">H3958*I3958</f>
        <v>34923</v>
      </c>
      <c r="K3958" s="22" t="n">
        <v>2.2</v>
      </c>
      <c r="L3958" s="23" t="n">
        <f aca="false">H3958*K3958</f>
        <v>4620</v>
      </c>
      <c r="M3958" s="23" t="n">
        <v>2500</v>
      </c>
      <c r="N3958" s="24" t="n">
        <f aca="false">L3958-M3958</f>
        <v>2120</v>
      </c>
      <c r="O3958" s="25" t="n">
        <f aca="false">IF(L3958&gt;=M3958,1,0)</f>
        <v>1</v>
      </c>
      <c r="P3958" s="26" t="n">
        <v>0.6962</v>
      </c>
      <c r="Q3958" s="26" t="n">
        <v>0.1451</v>
      </c>
      <c r="R3958" s="25" t="n">
        <v>67</v>
      </c>
      <c r="S3958" s="21" t="n">
        <v>13</v>
      </c>
    </row>
    <row r="3959" customFormat="false" ht="15" hidden="false" customHeight="true" outlineLevel="0" collapsed="false">
      <c r="A3959" s="19" t="n">
        <v>46153</v>
      </c>
      <c r="B3959" s="1" t="s">
        <v>586</v>
      </c>
      <c r="C3959" s="1" t="s">
        <v>138</v>
      </c>
      <c r="D3959" s="1" t="n">
        <v>6</v>
      </c>
      <c r="E3959" s="1" t="s">
        <v>13</v>
      </c>
      <c r="F3959" s="1" t="s">
        <v>199</v>
      </c>
      <c r="G3959" s="1" t="s">
        <v>149</v>
      </c>
      <c r="H3959" s="20" t="n">
        <v>2000</v>
      </c>
      <c r="I3959" s="21" t="n">
        <v>22.28</v>
      </c>
      <c r="J3959" s="20" t="n">
        <f aca="false">H3959*I3959</f>
        <v>44560</v>
      </c>
      <c r="K3959" s="22" t="n">
        <v>2.2</v>
      </c>
      <c r="L3959" s="23" t="n">
        <f aca="false">H3959*K3959</f>
        <v>4400</v>
      </c>
      <c r="M3959" s="23" t="n">
        <v>2500</v>
      </c>
      <c r="N3959" s="24" t="n">
        <f aca="false">L3959-M3959</f>
        <v>1900</v>
      </c>
      <c r="O3959" s="25" t="n">
        <f aca="false">IF(L3959&gt;=M3959,1,0)</f>
        <v>1</v>
      </c>
      <c r="P3959" s="26" t="n">
        <v>0.7625</v>
      </c>
      <c r="Q3959" s="26" t="n">
        <v>0.1225</v>
      </c>
      <c r="R3959" s="25" t="n">
        <v>78</v>
      </c>
      <c r="S3959" s="21" t="n">
        <v>13</v>
      </c>
    </row>
    <row r="3960" customFormat="false" ht="15" hidden="false" customHeight="true" outlineLevel="0" collapsed="false">
      <c r="A3960" s="19" t="n">
        <v>46153</v>
      </c>
      <c r="B3960" s="1" t="s">
        <v>586</v>
      </c>
      <c r="C3960" s="1" t="s">
        <v>138</v>
      </c>
      <c r="D3960" s="1" t="n">
        <v>7</v>
      </c>
      <c r="E3960" s="1" t="s">
        <v>13</v>
      </c>
      <c r="F3960" s="1" t="s">
        <v>623</v>
      </c>
      <c r="G3960" s="1" t="s">
        <v>149</v>
      </c>
      <c r="H3960" s="20" t="n">
        <v>1600</v>
      </c>
      <c r="I3960" s="21" t="n">
        <v>22.51</v>
      </c>
      <c r="J3960" s="20" t="n">
        <f aca="false">H3960*I3960</f>
        <v>36016</v>
      </c>
      <c r="K3960" s="22" t="n">
        <v>2.2</v>
      </c>
      <c r="L3960" s="23" t="n">
        <f aca="false">H3960*K3960</f>
        <v>3520</v>
      </c>
      <c r="M3960" s="23" t="n">
        <v>2500</v>
      </c>
      <c r="N3960" s="24" t="n">
        <f aca="false">L3960-M3960</f>
        <v>1020</v>
      </c>
      <c r="O3960" s="25" t="n">
        <f aca="false">IF(L3960&gt;=M3960,1,0)</f>
        <v>1</v>
      </c>
      <c r="P3960" s="26" t="n">
        <v>0.6319</v>
      </c>
      <c r="Q3960" s="26" t="n">
        <v>0.1157</v>
      </c>
      <c r="R3960" s="25" t="n">
        <v>77</v>
      </c>
      <c r="S3960" s="21" t="n">
        <v>13</v>
      </c>
    </row>
    <row r="3961" customFormat="false" ht="15" hidden="false" customHeight="true" outlineLevel="0" collapsed="false">
      <c r="A3961" s="19" t="n">
        <v>46153</v>
      </c>
      <c r="B3961" s="1" t="s">
        <v>586</v>
      </c>
      <c r="C3961" s="1" t="s">
        <v>138</v>
      </c>
      <c r="D3961" s="1" t="n">
        <v>8</v>
      </c>
      <c r="E3961" s="1" t="s">
        <v>13</v>
      </c>
      <c r="F3961" s="1" t="s">
        <v>472</v>
      </c>
      <c r="G3961" s="1" t="s">
        <v>149</v>
      </c>
      <c r="H3961" s="20" t="n">
        <v>2100</v>
      </c>
      <c r="I3961" s="21" t="n">
        <v>21.71</v>
      </c>
      <c r="J3961" s="20" t="n">
        <f aca="false">H3961*I3961</f>
        <v>45591</v>
      </c>
      <c r="K3961" s="22" t="n">
        <v>1.5</v>
      </c>
      <c r="L3961" s="23" t="n">
        <f aca="false">H3961*K3961</f>
        <v>3150</v>
      </c>
      <c r="M3961" s="23" t="n">
        <v>2500</v>
      </c>
      <c r="N3961" s="24" t="n">
        <f aca="false">L3961-M3961</f>
        <v>650</v>
      </c>
      <c r="O3961" s="25" t="n">
        <f aca="false">IF(L3961&gt;=M3961,1,0)</f>
        <v>1</v>
      </c>
      <c r="P3961" s="26" t="n">
        <v>0.8359</v>
      </c>
      <c r="Q3961" s="26" t="n">
        <v>0.1281</v>
      </c>
      <c r="R3961" s="25" t="n">
        <v>76</v>
      </c>
      <c r="S3961" s="21" t="n">
        <v>13</v>
      </c>
    </row>
    <row r="3962" customFormat="false" ht="15" hidden="false" customHeight="true" outlineLevel="0" collapsed="false">
      <c r="A3962" s="19" t="n">
        <v>46153</v>
      </c>
      <c r="B3962" s="1" t="s">
        <v>586</v>
      </c>
      <c r="C3962" s="1" t="s">
        <v>138</v>
      </c>
      <c r="D3962" s="1" t="n">
        <v>9</v>
      </c>
      <c r="E3962" s="1" t="s">
        <v>10</v>
      </c>
      <c r="F3962" s="1" t="s">
        <v>581</v>
      </c>
      <c r="G3962" s="1" t="s">
        <v>590</v>
      </c>
      <c r="H3962" s="20" t="n">
        <v>3200</v>
      </c>
      <c r="I3962" s="21" t="n">
        <v>14.05</v>
      </c>
      <c r="J3962" s="20" t="n">
        <f aca="false">H3962*I3962</f>
        <v>44960</v>
      </c>
      <c r="K3962" s="22" t="n">
        <v>1.44</v>
      </c>
      <c r="L3962" s="23" t="n">
        <f aca="false">H3962*K3962</f>
        <v>4608</v>
      </c>
      <c r="M3962" s="23" t="n">
        <v>2500</v>
      </c>
      <c r="N3962" s="24" t="n">
        <f aca="false">L3962-M3962</f>
        <v>2108</v>
      </c>
      <c r="O3962" s="25" t="n">
        <f aca="false">IF(L3962&gt;=M3962,1,0)</f>
        <v>1</v>
      </c>
      <c r="P3962" s="26" t="n">
        <v>0.8673</v>
      </c>
      <c r="Q3962" s="26" t="n">
        <v>0.0815</v>
      </c>
      <c r="R3962" s="25" t="n">
        <v>69</v>
      </c>
      <c r="S3962" s="21" t="n">
        <v>13</v>
      </c>
    </row>
    <row r="3963" customFormat="false" ht="15" hidden="false" customHeight="true" outlineLevel="0" collapsed="false">
      <c r="A3963" s="19" t="n">
        <v>46153</v>
      </c>
      <c r="B3963" s="1" t="s">
        <v>586</v>
      </c>
      <c r="C3963" s="1" t="s">
        <v>138</v>
      </c>
      <c r="D3963" s="1" t="n">
        <v>10</v>
      </c>
      <c r="E3963" s="1" t="s">
        <v>16</v>
      </c>
      <c r="F3963" s="1" t="s">
        <v>502</v>
      </c>
      <c r="G3963" s="1" t="s">
        <v>508</v>
      </c>
      <c r="H3963" s="20" t="n">
        <v>2250</v>
      </c>
      <c r="I3963" s="21" t="n">
        <v>18.56</v>
      </c>
      <c r="J3963" s="20" t="n">
        <f aca="false">H3963*I3963</f>
        <v>41760</v>
      </c>
      <c r="K3963" s="22" t="n">
        <v>1.48</v>
      </c>
      <c r="L3963" s="23" t="n">
        <f aca="false">H3963*K3963</f>
        <v>3330</v>
      </c>
      <c r="M3963" s="23" t="n">
        <v>2500</v>
      </c>
      <c r="N3963" s="24" t="n">
        <f aca="false">L3963-M3963</f>
        <v>830</v>
      </c>
      <c r="O3963" s="25" t="n">
        <f aca="false">IF(L3963&gt;=M3963,1,0)</f>
        <v>1</v>
      </c>
      <c r="P3963" s="26" t="n">
        <v>0.7573</v>
      </c>
      <c r="Q3963" s="26" t="n">
        <v>0.1089</v>
      </c>
      <c r="R3963" s="25" t="n">
        <v>74</v>
      </c>
      <c r="S3963" s="21" t="n">
        <v>13</v>
      </c>
    </row>
    <row r="3964" customFormat="false" ht="15" hidden="false" customHeight="true" outlineLevel="0" collapsed="false">
      <c r="A3964" s="19" t="n">
        <v>46153</v>
      </c>
      <c r="B3964" s="1" t="s">
        <v>586</v>
      </c>
      <c r="C3964" s="1" t="s">
        <v>138</v>
      </c>
      <c r="D3964" s="1" t="n">
        <v>11</v>
      </c>
      <c r="E3964" s="1" t="s">
        <v>10</v>
      </c>
      <c r="F3964" s="1" t="s">
        <v>160</v>
      </c>
      <c r="G3964" s="1" t="s">
        <v>161</v>
      </c>
      <c r="H3964" s="20" t="n">
        <v>1800</v>
      </c>
      <c r="I3964" s="21" t="n">
        <v>19.05</v>
      </c>
      <c r="J3964" s="20" t="n">
        <f aca="false">H3964*I3964</f>
        <v>34290</v>
      </c>
      <c r="K3964" s="22" t="n">
        <v>1.83</v>
      </c>
      <c r="L3964" s="23" t="n">
        <f aca="false">H3964*K3964</f>
        <v>3294</v>
      </c>
      <c r="M3964" s="23" t="n">
        <v>2500</v>
      </c>
      <c r="N3964" s="24" t="n">
        <f aca="false">L3964-M3964</f>
        <v>794</v>
      </c>
      <c r="O3964" s="25" t="n">
        <f aca="false">IF(L3964&gt;=M3964,1,0)</f>
        <v>1</v>
      </c>
      <c r="P3964" s="26" t="n">
        <v>0.6132</v>
      </c>
      <c r="Q3964" s="26" t="n">
        <v>0.1693</v>
      </c>
      <c r="R3964" s="25" t="n">
        <v>73</v>
      </c>
      <c r="S3964" s="21" t="n">
        <v>13</v>
      </c>
    </row>
    <row r="3965" customFormat="false" ht="15" hidden="false" customHeight="true" outlineLevel="0" collapsed="false">
      <c r="A3965" s="19" t="n">
        <v>46153</v>
      </c>
      <c r="B3965" s="1" t="s">
        <v>586</v>
      </c>
      <c r="C3965" s="1" t="s">
        <v>138</v>
      </c>
      <c r="D3965" s="1" t="n">
        <v>12</v>
      </c>
      <c r="E3965" s="1" t="s">
        <v>10</v>
      </c>
      <c r="F3965" s="1" t="s">
        <v>601</v>
      </c>
      <c r="G3965" s="1" t="s">
        <v>609</v>
      </c>
      <c r="H3965" s="20" t="n">
        <v>1900</v>
      </c>
      <c r="I3965" s="21" t="n">
        <v>21.63</v>
      </c>
      <c r="J3965" s="20" t="n">
        <f aca="false">H3965*I3965</f>
        <v>41097</v>
      </c>
      <c r="K3965" s="22" t="n">
        <v>1.4</v>
      </c>
      <c r="L3965" s="23" t="n">
        <f aca="false">H3965*K3965</f>
        <v>2660</v>
      </c>
      <c r="M3965" s="23" t="n">
        <v>2500</v>
      </c>
      <c r="N3965" s="24" t="n">
        <f aca="false">L3965-M3965</f>
        <v>160</v>
      </c>
      <c r="O3965" s="25" t="n">
        <f aca="false">IF(L3965&gt;=M3965,1,0)</f>
        <v>1</v>
      </c>
      <c r="P3965" s="26" t="n">
        <v>0.6815</v>
      </c>
      <c r="Q3965" s="26" t="n">
        <v>0.1075</v>
      </c>
      <c r="R3965" s="25" t="n">
        <v>80</v>
      </c>
      <c r="S3965" s="21" t="n">
        <v>13</v>
      </c>
    </row>
    <row r="3966" customFormat="false" ht="15" hidden="false" customHeight="true" outlineLevel="0" collapsed="false">
      <c r="A3966" s="19" t="n">
        <v>46153</v>
      </c>
      <c r="B3966" s="1" t="s">
        <v>586</v>
      </c>
      <c r="C3966" s="1" t="s">
        <v>138</v>
      </c>
      <c r="D3966" s="1" t="n">
        <v>13</v>
      </c>
      <c r="E3966" s="1" t="s">
        <v>16</v>
      </c>
      <c r="F3966" s="1" t="s">
        <v>574</v>
      </c>
      <c r="G3966" s="1" t="s">
        <v>575</v>
      </c>
      <c r="H3966" s="20" t="n">
        <v>1400</v>
      </c>
      <c r="I3966" s="21" t="n">
        <v>25.7</v>
      </c>
      <c r="J3966" s="20" t="n">
        <f aca="false">H3966*I3966</f>
        <v>35980</v>
      </c>
      <c r="K3966" s="22" t="n">
        <v>1.85</v>
      </c>
      <c r="L3966" s="23" t="n">
        <f aca="false">H3966*K3966</f>
        <v>2590</v>
      </c>
      <c r="M3966" s="23" t="n">
        <v>2500</v>
      </c>
      <c r="N3966" s="24" t="n">
        <f aca="false">L3966-M3966</f>
        <v>90</v>
      </c>
      <c r="O3966" s="25" t="n">
        <f aca="false">IF(L3966&gt;=M3966,1,0)</f>
        <v>1</v>
      </c>
      <c r="P3966" s="26" t="n">
        <v>0.5799</v>
      </c>
      <c r="Q3966" s="26" t="n">
        <v>0.1429</v>
      </c>
      <c r="R3966" s="25" t="n">
        <v>80</v>
      </c>
      <c r="S3966" s="21" t="n">
        <v>13</v>
      </c>
    </row>
    <row r="3967" customFormat="false" ht="15" hidden="false" customHeight="true" outlineLevel="0" collapsed="false">
      <c r="A3967" s="19" t="n">
        <v>46153</v>
      </c>
      <c r="B3967" s="1" t="s">
        <v>586</v>
      </c>
      <c r="C3967" s="1" t="s">
        <v>138</v>
      </c>
      <c r="D3967" s="1" t="n">
        <v>14</v>
      </c>
      <c r="E3967" s="1" t="s">
        <v>10</v>
      </c>
      <c r="F3967" s="1" t="s">
        <v>417</v>
      </c>
      <c r="G3967" s="1" t="s">
        <v>591</v>
      </c>
      <c r="H3967" s="20" t="n">
        <v>2000</v>
      </c>
      <c r="I3967" s="21" t="n">
        <v>16.54</v>
      </c>
      <c r="J3967" s="20" t="n">
        <f aca="false">H3967*I3967</f>
        <v>33080</v>
      </c>
      <c r="K3967" s="22" t="n">
        <v>1.44</v>
      </c>
      <c r="L3967" s="23" t="n">
        <f aca="false">H3967*K3967</f>
        <v>2880</v>
      </c>
      <c r="M3967" s="23" t="n">
        <v>2500</v>
      </c>
      <c r="N3967" s="24" t="n">
        <f aca="false">L3967-M3967</f>
        <v>380</v>
      </c>
      <c r="O3967" s="25" t="n">
        <f aca="false">IF(L3967&gt;=M3967,1,0)</f>
        <v>1</v>
      </c>
      <c r="P3967" s="26" t="n">
        <v>0.8521</v>
      </c>
      <c r="Q3967" s="26" t="n">
        <v>0.114</v>
      </c>
      <c r="R3967" s="25" t="n">
        <v>63</v>
      </c>
      <c r="S3967" s="21" t="n">
        <v>10</v>
      </c>
    </row>
    <row r="3968" customFormat="false" ht="15" hidden="false" customHeight="true" outlineLevel="0" collapsed="false">
      <c r="A3968" s="19" t="n">
        <v>46153</v>
      </c>
      <c r="B3968" s="1" t="s">
        <v>586</v>
      </c>
      <c r="C3968" s="1" t="s">
        <v>138</v>
      </c>
      <c r="D3968" s="1" t="n">
        <v>15</v>
      </c>
      <c r="E3968" s="1" t="s">
        <v>10</v>
      </c>
      <c r="F3968" s="1" t="s">
        <v>624</v>
      </c>
      <c r="G3968" s="1" t="s">
        <v>434</v>
      </c>
      <c r="H3968" s="20" t="n">
        <v>1400</v>
      </c>
      <c r="I3968" s="21" t="n">
        <v>19.18</v>
      </c>
      <c r="J3968" s="20" t="n">
        <f aca="false">H3968*I3968</f>
        <v>26852</v>
      </c>
      <c r="K3968" s="22" t="n">
        <v>1.45</v>
      </c>
      <c r="L3968" s="23" t="n">
        <f aca="false">H3968*K3968</f>
        <v>2030</v>
      </c>
      <c r="M3968" s="23" t="n">
        <v>2500</v>
      </c>
      <c r="N3968" s="24" t="n">
        <f aca="false">L3968-M3968</f>
        <v>-470</v>
      </c>
      <c r="O3968" s="25" t="n">
        <f aca="false">IF(L3968&gt;=M3968,1,0)</f>
        <v>0</v>
      </c>
      <c r="P3968" s="26" t="n">
        <v>0.5174</v>
      </c>
      <c r="Q3968" s="26" t="n">
        <v>0.1681</v>
      </c>
      <c r="R3968" s="25" t="n">
        <v>71</v>
      </c>
      <c r="S3968" s="21" t="n">
        <v>13</v>
      </c>
    </row>
    <row r="3969" customFormat="false" ht="15" hidden="false" customHeight="true" outlineLevel="0" collapsed="false">
      <c r="A3969" s="19" t="n">
        <v>46153</v>
      </c>
      <c r="B3969" s="1" t="s">
        <v>586</v>
      </c>
      <c r="C3969" s="1" t="s">
        <v>138</v>
      </c>
      <c r="D3969" s="1" t="n">
        <v>16</v>
      </c>
      <c r="E3969" s="1" t="s">
        <v>10</v>
      </c>
      <c r="F3969" s="1" t="s">
        <v>621</v>
      </c>
      <c r="G3969" s="1" t="s">
        <v>622</v>
      </c>
      <c r="H3969" s="20" t="n">
        <v>2400</v>
      </c>
      <c r="I3969" s="21" t="n">
        <v>17.09</v>
      </c>
      <c r="J3969" s="20" t="n">
        <f aca="false">H3969*I3969</f>
        <v>41016</v>
      </c>
      <c r="K3969" s="22" t="n">
        <v>1.45</v>
      </c>
      <c r="L3969" s="23" t="n">
        <f aca="false">H3969*K3969</f>
        <v>3480</v>
      </c>
      <c r="M3969" s="23" t="n">
        <v>2500</v>
      </c>
      <c r="N3969" s="24" t="n">
        <f aca="false">L3969-M3969</f>
        <v>980</v>
      </c>
      <c r="O3969" s="25" t="n">
        <f aca="false">IF(L3969&gt;=M3969,1,0)</f>
        <v>1</v>
      </c>
      <c r="P3969" s="26" t="n">
        <v>0.7612</v>
      </c>
      <c r="Q3969" s="26" t="n">
        <v>0.133</v>
      </c>
      <c r="R3969" s="25" t="n">
        <v>74</v>
      </c>
      <c r="S3969" s="21" t="n">
        <v>13</v>
      </c>
    </row>
    <row r="3970" customFormat="false" ht="15" hidden="false" customHeight="true" outlineLevel="0" collapsed="false">
      <c r="A3970" s="19" t="n">
        <v>46153</v>
      </c>
      <c r="B3970" s="1" t="s">
        <v>586</v>
      </c>
      <c r="C3970" s="1" t="s">
        <v>164</v>
      </c>
      <c r="D3970" s="1" t="n">
        <v>17</v>
      </c>
      <c r="E3970" s="1" t="s">
        <v>10</v>
      </c>
      <c r="F3970" s="1" t="s">
        <v>601</v>
      </c>
      <c r="G3970" s="1" t="s">
        <v>609</v>
      </c>
      <c r="H3970" s="20" t="n">
        <v>1800</v>
      </c>
      <c r="I3970" s="21" t="n">
        <v>21.63</v>
      </c>
      <c r="J3970" s="20" t="n">
        <f aca="false">H3970*I3970</f>
        <v>38934</v>
      </c>
      <c r="K3970" s="22" t="n">
        <v>1.4</v>
      </c>
      <c r="L3970" s="23" t="n">
        <f aca="false">H3970*K3970</f>
        <v>2520</v>
      </c>
      <c r="M3970" s="23" t="n">
        <v>2500</v>
      </c>
      <c r="N3970" s="24" t="n">
        <f aca="false">L3970-M3970</f>
        <v>20</v>
      </c>
      <c r="O3970" s="25" t="n">
        <f aca="false">IF(L3970&gt;=M3970,1,0)</f>
        <v>1</v>
      </c>
      <c r="P3970" s="26" t="n">
        <v>0.6509</v>
      </c>
      <c r="Q3970" s="26" t="n">
        <v>0.1069</v>
      </c>
      <c r="R3970" s="25" t="n">
        <v>79</v>
      </c>
      <c r="S3970" s="21" t="n">
        <v>13</v>
      </c>
    </row>
    <row r="3971" customFormat="false" ht="15" hidden="false" customHeight="true" outlineLevel="0" collapsed="false">
      <c r="A3971" s="19" t="n">
        <v>46153</v>
      </c>
      <c r="B3971" s="1" t="s">
        <v>586</v>
      </c>
      <c r="C3971" s="1" t="s">
        <v>164</v>
      </c>
      <c r="D3971" s="1" t="n">
        <v>18</v>
      </c>
      <c r="E3971" s="1" t="s">
        <v>522</v>
      </c>
      <c r="F3971" s="1" t="s">
        <v>523</v>
      </c>
      <c r="G3971" s="1" t="s">
        <v>527</v>
      </c>
      <c r="H3971" s="20" t="n">
        <v>3600</v>
      </c>
      <c r="I3971" s="21" t="n">
        <v>13.28</v>
      </c>
      <c r="J3971" s="20" t="n">
        <f aca="false">H3971*I3971</f>
        <v>47808</v>
      </c>
      <c r="K3971" s="22" t="n">
        <v>0.95</v>
      </c>
      <c r="L3971" s="23" t="n">
        <f aca="false">H3971*K3971</f>
        <v>3420</v>
      </c>
      <c r="M3971" s="23" t="n">
        <v>2500</v>
      </c>
      <c r="N3971" s="24" t="n">
        <f aca="false">L3971-M3971</f>
        <v>920</v>
      </c>
      <c r="O3971" s="25" t="n">
        <f aca="false">IF(L3971&gt;=M3971,1,0)</f>
        <v>1</v>
      </c>
      <c r="P3971" s="26" t="n">
        <v>0.7713</v>
      </c>
      <c r="Q3971" s="26" t="n">
        <v>0.1418</v>
      </c>
      <c r="R3971" s="25" t="n">
        <v>79</v>
      </c>
      <c r="S3971" s="21" t="n">
        <v>13</v>
      </c>
    </row>
    <row r="3972" customFormat="false" ht="15" hidden="false" customHeight="true" outlineLevel="0" collapsed="false">
      <c r="A3972" s="19" t="n">
        <v>46153</v>
      </c>
      <c r="B3972" s="1" t="s">
        <v>586</v>
      </c>
      <c r="C3972" s="1" t="s">
        <v>164</v>
      </c>
      <c r="D3972" s="1" t="n">
        <v>19</v>
      </c>
      <c r="E3972" s="1" t="s">
        <v>16</v>
      </c>
      <c r="F3972" s="1" t="s">
        <v>574</v>
      </c>
      <c r="G3972" s="1" t="s">
        <v>575</v>
      </c>
      <c r="H3972" s="20" t="n">
        <v>1600</v>
      </c>
      <c r="I3972" s="21" t="n">
        <v>25.7</v>
      </c>
      <c r="J3972" s="20" t="n">
        <f aca="false">H3972*I3972</f>
        <v>41120</v>
      </c>
      <c r="K3972" s="22" t="n">
        <v>1.85</v>
      </c>
      <c r="L3972" s="23" t="n">
        <f aca="false">H3972*K3972</f>
        <v>2960</v>
      </c>
      <c r="M3972" s="23" t="n">
        <v>2500</v>
      </c>
      <c r="N3972" s="24" t="n">
        <f aca="false">L3972-M3972</f>
        <v>460</v>
      </c>
      <c r="O3972" s="25" t="n">
        <f aca="false">IF(L3972&gt;=M3972,1,0)</f>
        <v>1</v>
      </c>
      <c r="P3972" s="26" t="n">
        <v>0.6965</v>
      </c>
      <c r="Q3972" s="26" t="n">
        <v>0.1536</v>
      </c>
      <c r="R3972" s="25" t="n">
        <v>78</v>
      </c>
      <c r="S3972" s="21" t="n">
        <v>13</v>
      </c>
    </row>
    <row r="3973" customFormat="false" ht="15" hidden="false" customHeight="true" outlineLevel="0" collapsed="false">
      <c r="A3973" s="19" t="n">
        <v>46153</v>
      </c>
      <c r="B3973" s="1" t="s">
        <v>586</v>
      </c>
      <c r="C3973" s="1" t="s">
        <v>164</v>
      </c>
      <c r="D3973" s="1" t="n">
        <v>20</v>
      </c>
      <c r="E3973" s="1" t="s">
        <v>16</v>
      </c>
      <c r="F3973" s="1" t="s">
        <v>574</v>
      </c>
      <c r="G3973" s="1" t="s">
        <v>575</v>
      </c>
      <c r="H3973" s="20" t="n">
        <v>1100</v>
      </c>
      <c r="I3973" s="21" t="n">
        <v>25.7</v>
      </c>
      <c r="J3973" s="20" t="n">
        <f aca="false">H3973*I3973</f>
        <v>28270</v>
      </c>
      <c r="K3973" s="22" t="n">
        <v>1.85</v>
      </c>
      <c r="L3973" s="23" t="n">
        <f aca="false">H3973*K3973</f>
        <v>2035</v>
      </c>
      <c r="M3973" s="23" t="n">
        <v>2500</v>
      </c>
      <c r="N3973" s="24" t="n">
        <f aca="false">L3973-M3973</f>
        <v>-465</v>
      </c>
      <c r="O3973" s="25" t="n">
        <f aca="false">IF(L3973&gt;=M3973,1,0)</f>
        <v>0</v>
      </c>
      <c r="P3973" s="26" t="n">
        <v>0.4898</v>
      </c>
      <c r="Q3973" s="26" t="n">
        <v>0.3119</v>
      </c>
      <c r="R3973" s="25" t="n">
        <v>73</v>
      </c>
      <c r="S3973" s="21" t="n">
        <v>13</v>
      </c>
    </row>
    <row r="3974" customFormat="false" ht="15" hidden="false" customHeight="true" outlineLevel="0" collapsed="false">
      <c r="A3974" s="19" t="n">
        <v>46153</v>
      </c>
      <c r="B3974" s="1" t="s">
        <v>586</v>
      </c>
      <c r="C3974" s="1" t="s">
        <v>164</v>
      </c>
      <c r="D3974" s="1" t="n">
        <v>21</v>
      </c>
      <c r="E3974" s="1" t="s">
        <v>10</v>
      </c>
      <c r="F3974" s="1" t="s">
        <v>565</v>
      </c>
      <c r="G3974" s="1" t="s">
        <v>573</v>
      </c>
      <c r="H3974" s="20" t="n">
        <v>1680</v>
      </c>
      <c r="I3974" s="21" t="n">
        <v>26.74</v>
      </c>
      <c r="J3974" s="20" t="n">
        <f aca="false">H3974*I3974</f>
        <v>44923.2</v>
      </c>
      <c r="K3974" s="22" t="n">
        <v>2.25</v>
      </c>
      <c r="L3974" s="23" t="n">
        <f aca="false">H3974*K3974</f>
        <v>3780</v>
      </c>
      <c r="M3974" s="23" t="n">
        <v>2500</v>
      </c>
      <c r="N3974" s="24" t="n">
        <f aca="false">L3974-M3974</f>
        <v>1280</v>
      </c>
      <c r="O3974" s="25" t="n">
        <f aca="false">IF(L3974&gt;=M3974,1,0)</f>
        <v>1</v>
      </c>
      <c r="P3974" s="26" t="n">
        <v>0.8147</v>
      </c>
      <c r="Q3974" s="26" t="n">
        <v>0.0758</v>
      </c>
      <c r="R3974" s="25" t="n">
        <v>75</v>
      </c>
      <c r="S3974" s="21" t="n">
        <v>13</v>
      </c>
    </row>
    <row r="3975" customFormat="false" ht="15" hidden="false" customHeight="true" outlineLevel="0" collapsed="false">
      <c r="A3975" s="19" t="n">
        <v>46153</v>
      </c>
      <c r="B3975" s="1" t="s">
        <v>586</v>
      </c>
      <c r="C3975" s="1" t="s">
        <v>164</v>
      </c>
      <c r="D3975" s="1" t="n">
        <v>22</v>
      </c>
      <c r="E3975" s="1" t="s">
        <v>181</v>
      </c>
      <c r="F3975" s="1" t="s">
        <v>556</v>
      </c>
      <c r="G3975" s="1" t="s">
        <v>564</v>
      </c>
      <c r="H3975" s="20" t="n">
        <v>2200</v>
      </c>
      <c r="I3975" s="21" t="n">
        <v>20.91</v>
      </c>
      <c r="J3975" s="20" t="n">
        <f aca="false">H3975*I3975</f>
        <v>46002</v>
      </c>
      <c r="K3975" s="22" t="n">
        <v>1.46</v>
      </c>
      <c r="L3975" s="23" t="n">
        <f aca="false">H3975*K3975</f>
        <v>3212</v>
      </c>
      <c r="M3975" s="23" t="n">
        <v>2500</v>
      </c>
      <c r="N3975" s="24" t="n">
        <f aca="false">L3975-M3975</f>
        <v>712</v>
      </c>
      <c r="O3975" s="25" t="n">
        <f aca="false">IF(L3975&gt;=M3975,1,0)</f>
        <v>1</v>
      </c>
      <c r="P3975" s="26" t="n">
        <v>0.792</v>
      </c>
      <c r="Q3975" s="26" t="n">
        <v>0.0784</v>
      </c>
      <c r="R3975" s="25" t="n">
        <v>79</v>
      </c>
      <c r="S3975" s="21" t="n">
        <v>13</v>
      </c>
    </row>
    <row r="3976" customFormat="false" ht="15" hidden="false" customHeight="true" outlineLevel="0" collapsed="false">
      <c r="A3976" s="19" t="n">
        <v>46153</v>
      </c>
      <c r="B3976" s="1" t="s">
        <v>586</v>
      </c>
      <c r="C3976" s="1" t="s">
        <v>164</v>
      </c>
      <c r="D3976" s="1" t="n">
        <v>23</v>
      </c>
      <c r="E3976" s="1" t="s">
        <v>22</v>
      </c>
      <c r="F3976" s="1" t="s">
        <v>304</v>
      </c>
      <c r="G3976" s="1" t="s">
        <v>375</v>
      </c>
      <c r="H3976" s="20" t="n">
        <v>2250</v>
      </c>
      <c r="I3976" s="21" t="n">
        <v>23.27</v>
      </c>
      <c r="J3976" s="20" t="n">
        <f aca="false">H3976*I3976</f>
        <v>52357.5</v>
      </c>
      <c r="K3976" s="22" t="n">
        <v>1.15</v>
      </c>
      <c r="L3976" s="23" t="n">
        <f aca="false">H3976*K3976</f>
        <v>2587.5</v>
      </c>
      <c r="M3976" s="23" t="n">
        <v>2500</v>
      </c>
      <c r="N3976" s="24" t="n">
        <f aca="false">L3976-M3976</f>
        <v>87.5</v>
      </c>
      <c r="O3976" s="25" t="n">
        <f aca="false">IF(L3976&gt;=M3976,1,0)</f>
        <v>1</v>
      </c>
      <c r="P3976" s="26" t="n">
        <v>0.9166</v>
      </c>
      <c r="Q3976" s="26" t="n">
        <v>0.0657</v>
      </c>
      <c r="R3976" s="25" t="n">
        <v>77</v>
      </c>
      <c r="S3976" s="21" t="n">
        <v>13</v>
      </c>
    </row>
    <row r="3977" customFormat="false" ht="15" hidden="false" customHeight="true" outlineLevel="0" collapsed="false">
      <c r="A3977" s="19" t="n">
        <v>46153</v>
      </c>
      <c r="B3977" s="1" t="s">
        <v>586</v>
      </c>
      <c r="C3977" s="1" t="s">
        <v>164</v>
      </c>
      <c r="D3977" s="1" t="n">
        <v>24</v>
      </c>
      <c r="E3977" s="1" t="s">
        <v>16</v>
      </c>
      <c r="F3977" s="1" t="s">
        <v>574</v>
      </c>
      <c r="G3977" s="1" t="s">
        <v>575</v>
      </c>
      <c r="H3977" s="20" t="n">
        <v>1520</v>
      </c>
      <c r="I3977" s="21" t="n">
        <v>25.7</v>
      </c>
      <c r="J3977" s="20" t="n">
        <f aca="false">H3977*I3977</f>
        <v>39064</v>
      </c>
      <c r="K3977" s="22" t="n">
        <v>1.85</v>
      </c>
      <c r="L3977" s="23" t="n">
        <f aca="false">H3977*K3977</f>
        <v>2812</v>
      </c>
      <c r="M3977" s="23" t="n">
        <v>2500</v>
      </c>
      <c r="N3977" s="24" t="n">
        <f aca="false">L3977-M3977</f>
        <v>312</v>
      </c>
      <c r="O3977" s="25" t="n">
        <f aca="false">IF(L3977&gt;=M3977,1,0)</f>
        <v>1</v>
      </c>
      <c r="P3977" s="26" t="n">
        <v>0.6414</v>
      </c>
      <c r="Q3977" s="26" t="n">
        <v>0.0935</v>
      </c>
      <c r="R3977" s="25" t="n">
        <v>80</v>
      </c>
      <c r="S3977" s="21" t="n">
        <v>13</v>
      </c>
    </row>
    <row r="3978" customFormat="false" ht="15" hidden="false" customHeight="true" outlineLevel="0" collapsed="false">
      <c r="A3978" s="19" t="n">
        <v>46153</v>
      </c>
      <c r="B3978" s="1" t="s">
        <v>586</v>
      </c>
      <c r="C3978" s="1" t="s">
        <v>164</v>
      </c>
      <c r="D3978" s="1" t="n">
        <v>25</v>
      </c>
      <c r="E3978" s="1" t="s">
        <v>16</v>
      </c>
      <c r="F3978" s="1" t="s">
        <v>229</v>
      </c>
      <c r="G3978" s="1" t="s">
        <v>518</v>
      </c>
      <c r="H3978" s="20" t="n">
        <v>900</v>
      </c>
      <c r="I3978" s="21" t="n">
        <v>38.07</v>
      </c>
      <c r="J3978" s="20" t="n">
        <f aca="false">H3978*I3978</f>
        <v>34263</v>
      </c>
      <c r="K3978" s="22" t="n">
        <v>3.5</v>
      </c>
      <c r="L3978" s="23" t="n">
        <f aca="false">H3978*K3978</f>
        <v>3150</v>
      </c>
      <c r="M3978" s="23" t="n">
        <v>2500</v>
      </c>
      <c r="N3978" s="24" t="n">
        <f aca="false">L3978-M3978</f>
        <v>650</v>
      </c>
      <c r="O3978" s="25" t="n">
        <f aca="false">IF(L3978&gt;=M3978,1,0)</f>
        <v>1</v>
      </c>
      <c r="P3978" s="26" t="n">
        <v>0.5705</v>
      </c>
      <c r="Q3978" s="26" t="n">
        <v>0.0886</v>
      </c>
      <c r="R3978" s="25" t="n">
        <v>82</v>
      </c>
      <c r="S3978" s="21" t="n">
        <v>13</v>
      </c>
    </row>
    <row r="3979" customFormat="false" ht="15" hidden="false" customHeight="true" outlineLevel="0" collapsed="false">
      <c r="A3979" s="19" t="n">
        <v>46153</v>
      </c>
      <c r="B3979" s="1" t="s">
        <v>586</v>
      </c>
      <c r="C3979" s="1" t="s">
        <v>164</v>
      </c>
      <c r="D3979" s="1" t="n">
        <v>26</v>
      </c>
      <c r="E3979" s="1" t="s">
        <v>10</v>
      </c>
      <c r="F3979" s="1" t="s">
        <v>565</v>
      </c>
      <c r="G3979" s="1" t="s">
        <v>573</v>
      </c>
      <c r="H3979" s="20" t="n">
        <v>1700</v>
      </c>
      <c r="I3979" s="21" t="n">
        <v>26.74</v>
      </c>
      <c r="J3979" s="20" t="n">
        <f aca="false">H3979*I3979</f>
        <v>45458</v>
      </c>
      <c r="K3979" s="22" t="n">
        <v>2.25</v>
      </c>
      <c r="L3979" s="23" t="n">
        <f aca="false">H3979*K3979</f>
        <v>3825</v>
      </c>
      <c r="M3979" s="23" t="n">
        <v>2500</v>
      </c>
      <c r="N3979" s="24" t="n">
        <f aca="false">L3979-M3979</f>
        <v>1325</v>
      </c>
      <c r="O3979" s="25" t="n">
        <f aca="false">IF(L3979&gt;=M3979,1,0)</f>
        <v>1</v>
      </c>
      <c r="P3979" s="26" t="n">
        <v>0.8086</v>
      </c>
      <c r="Q3979" s="26" t="n">
        <v>0.1098</v>
      </c>
      <c r="R3979" s="25" t="n">
        <v>78</v>
      </c>
      <c r="S3979" s="21" t="n">
        <v>13</v>
      </c>
    </row>
    <row r="3980" customFormat="false" ht="15" hidden="false" customHeight="true" outlineLevel="0" collapsed="false">
      <c r="A3980" s="19" t="n">
        <v>46153</v>
      </c>
      <c r="B3980" s="1" t="s">
        <v>586</v>
      </c>
      <c r="C3980" s="1" t="s">
        <v>164</v>
      </c>
      <c r="D3980" s="1" t="n">
        <v>27</v>
      </c>
      <c r="E3980" s="1" t="s">
        <v>219</v>
      </c>
      <c r="F3980" s="1" t="s">
        <v>625</v>
      </c>
      <c r="G3980" s="1" t="s">
        <v>612</v>
      </c>
      <c r="H3980" s="20" t="n">
        <v>1450</v>
      </c>
      <c r="I3980" s="21" t="n">
        <v>16.39</v>
      </c>
      <c r="J3980" s="20" t="n">
        <f aca="false">H3980*I3980</f>
        <v>23765.5</v>
      </c>
      <c r="K3980" s="22" t="n">
        <v>1.35</v>
      </c>
      <c r="L3980" s="23" t="n">
        <f aca="false">H3980*K3980</f>
        <v>1957.5</v>
      </c>
      <c r="M3980" s="23" t="n">
        <v>2500</v>
      </c>
      <c r="N3980" s="24" t="n">
        <f aca="false">L3980-M3980</f>
        <v>-542.5</v>
      </c>
      <c r="O3980" s="25" t="n">
        <f aca="false">IF(L3980&gt;=M3980,1,0)</f>
        <v>0</v>
      </c>
      <c r="P3980" s="26" t="n">
        <v>0.4914</v>
      </c>
      <c r="Q3980" s="26" t="n">
        <v>0.1458</v>
      </c>
      <c r="R3980" s="25" t="n">
        <v>67</v>
      </c>
      <c r="S3980" s="21" t="n">
        <v>13</v>
      </c>
    </row>
    <row r="3981" customFormat="false" ht="15" hidden="false" customHeight="true" outlineLevel="0" collapsed="false">
      <c r="A3981" s="19" t="n">
        <v>46153</v>
      </c>
      <c r="B3981" s="1" t="s">
        <v>586</v>
      </c>
      <c r="C3981" s="1" t="s">
        <v>164</v>
      </c>
      <c r="D3981" s="1" t="n">
        <v>28</v>
      </c>
      <c r="E3981" s="1" t="s">
        <v>176</v>
      </c>
      <c r="F3981" s="1" t="s">
        <v>606</v>
      </c>
      <c r="G3981" s="1" t="s">
        <v>613</v>
      </c>
      <c r="H3981" s="20" t="n">
        <v>1250</v>
      </c>
      <c r="I3981" s="21" t="n">
        <v>33.45</v>
      </c>
      <c r="J3981" s="20" t="n">
        <f aca="false">H3981*I3981</f>
        <v>41812.5</v>
      </c>
      <c r="K3981" s="22" t="n">
        <v>2.35</v>
      </c>
      <c r="L3981" s="23" t="n">
        <f aca="false">H3981*K3981</f>
        <v>2937.5</v>
      </c>
      <c r="M3981" s="23" t="n">
        <v>2500</v>
      </c>
      <c r="N3981" s="24" t="n">
        <f aca="false">L3981-M3981</f>
        <v>437.5</v>
      </c>
      <c r="O3981" s="25" t="n">
        <f aca="false">IF(L3981&gt;=M3981,1,0)</f>
        <v>1</v>
      </c>
      <c r="P3981" s="26" t="n">
        <v>0.6997</v>
      </c>
      <c r="Q3981" s="26" t="n">
        <v>0.1325</v>
      </c>
      <c r="R3981" s="25" t="n">
        <v>78</v>
      </c>
      <c r="S3981" s="21" t="n">
        <v>13</v>
      </c>
    </row>
    <row r="3982" customFormat="false" ht="15" hidden="false" customHeight="true" outlineLevel="0" collapsed="false">
      <c r="A3982" s="19" t="n">
        <v>46153</v>
      </c>
      <c r="B3982" s="1" t="s">
        <v>586</v>
      </c>
      <c r="C3982" s="1" t="s">
        <v>164</v>
      </c>
      <c r="D3982" s="1" t="n">
        <v>29</v>
      </c>
      <c r="E3982" s="1" t="s">
        <v>176</v>
      </c>
      <c r="F3982" s="1" t="s">
        <v>552</v>
      </c>
      <c r="G3982" s="1" t="s">
        <v>529</v>
      </c>
      <c r="H3982" s="20" t="n">
        <v>1950</v>
      </c>
      <c r="I3982" s="21" t="n">
        <v>20.05</v>
      </c>
      <c r="J3982" s="20" t="n">
        <f aca="false">H3982*I3982</f>
        <v>39097.5</v>
      </c>
      <c r="K3982" s="22" t="n">
        <v>1.5</v>
      </c>
      <c r="L3982" s="23" t="n">
        <f aca="false">H3982*K3982</f>
        <v>2925</v>
      </c>
      <c r="M3982" s="23" t="n">
        <v>2500</v>
      </c>
      <c r="N3982" s="24" t="n">
        <f aca="false">L3982-M3982</f>
        <v>425</v>
      </c>
      <c r="O3982" s="25" t="n">
        <f aca="false">IF(L3982&gt;=M3982,1,0)</f>
        <v>1</v>
      </c>
      <c r="P3982" s="26" t="n">
        <v>0.787</v>
      </c>
      <c r="Q3982" s="26" t="n">
        <v>0.0876</v>
      </c>
      <c r="R3982" s="25" t="n">
        <v>72</v>
      </c>
      <c r="S3982" s="21" t="n">
        <v>12</v>
      </c>
    </row>
    <row r="3983" customFormat="false" ht="15" hidden="false" customHeight="true" outlineLevel="0" collapsed="false">
      <c r="A3983" s="19" t="n">
        <v>46153</v>
      </c>
      <c r="B3983" s="1" t="s">
        <v>586</v>
      </c>
      <c r="C3983" s="1" t="s">
        <v>164</v>
      </c>
      <c r="D3983" s="1" t="n">
        <v>30</v>
      </c>
      <c r="E3983" s="1" t="s">
        <v>522</v>
      </c>
      <c r="F3983" s="1" t="s">
        <v>566</v>
      </c>
      <c r="G3983" s="1" t="s">
        <v>504</v>
      </c>
      <c r="H3983" s="20" t="n">
        <v>2950</v>
      </c>
      <c r="I3983" s="21" t="n">
        <v>13.09</v>
      </c>
      <c r="J3983" s="20" t="n">
        <f aca="false">H3983*I3983</f>
        <v>38615.5</v>
      </c>
      <c r="K3983" s="22" t="n">
        <v>1</v>
      </c>
      <c r="L3983" s="23" t="n">
        <f aca="false">H3983*K3983</f>
        <v>2950</v>
      </c>
      <c r="M3983" s="23" t="n">
        <v>2500</v>
      </c>
      <c r="N3983" s="24" t="n">
        <f aca="false">L3983-M3983</f>
        <v>450</v>
      </c>
      <c r="O3983" s="25" t="n">
        <f aca="false">IF(L3983&gt;=M3983,1,0)</f>
        <v>1</v>
      </c>
      <c r="P3983" s="26" t="n">
        <v>0.7256</v>
      </c>
      <c r="Q3983" s="26" t="n">
        <v>0.0928</v>
      </c>
      <c r="R3983" s="25" t="n">
        <v>74</v>
      </c>
      <c r="S3983" s="21" t="n">
        <v>13</v>
      </c>
    </row>
    <row r="3984" customFormat="false" ht="15" hidden="false" customHeight="true" outlineLevel="0" collapsed="false">
      <c r="A3984" s="19" t="n">
        <v>46153</v>
      </c>
      <c r="B3984" s="1" t="s">
        <v>586</v>
      </c>
      <c r="C3984" s="1" t="s">
        <v>164</v>
      </c>
      <c r="D3984" s="1" t="n">
        <v>31</v>
      </c>
      <c r="E3984" s="1" t="s">
        <v>576</v>
      </c>
      <c r="F3984" s="1" t="s">
        <v>577</v>
      </c>
      <c r="G3984" s="1" t="s">
        <v>578</v>
      </c>
      <c r="H3984" s="20" t="n">
        <v>1500</v>
      </c>
      <c r="I3984" s="21" t="n">
        <v>25.82</v>
      </c>
      <c r="J3984" s="20" t="n">
        <f aca="false">H3984*I3984</f>
        <v>38730</v>
      </c>
      <c r="K3984" s="22" t="n">
        <v>1.45</v>
      </c>
      <c r="L3984" s="23" t="n">
        <f aca="false">H3984*K3984</f>
        <v>2175</v>
      </c>
      <c r="M3984" s="23" t="n">
        <v>2500</v>
      </c>
      <c r="N3984" s="24" t="n">
        <f aca="false">L3984-M3984</f>
        <v>-325</v>
      </c>
      <c r="O3984" s="25" t="n">
        <f aca="false">IF(L3984&gt;=M3984,1,0)</f>
        <v>0</v>
      </c>
      <c r="P3984" s="26" t="n">
        <v>0.6845</v>
      </c>
      <c r="Q3984" s="26" t="n">
        <v>0.1733</v>
      </c>
      <c r="R3984" s="25" t="n">
        <v>78</v>
      </c>
      <c r="S3984" s="21" t="n">
        <v>13</v>
      </c>
    </row>
    <row r="3985" customFormat="false" ht="15" hidden="false" customHeight="true" outlineLevel="0" collapsed="false">
      <c r="A3985" s="19" t="n">
        <v>46153</v>
      </c>
      <c r="B3985" s="1" t="s">
        <v>586</v>
      </c>
      <c r="C3985" s="1" t="s">
        <v>164</v>
      </c>
      <c r="D3985" s="1" t="n">
        <v>32</v>
      </c>
      <c r="E3985" s="1" t="s">
        <v>10</v>
      </c>
      <c r="F3985" s="1" t="s">
        <v>568</v>
      </c>
      <c r="G3985" s="1" t="s">
        <v>579</v>
      </c>
      <c r="H3985" s="20" t="n">
        <v>1350</v>
      </c>
      <c r="I3985" s="21" t="n">
        <v>27.91</v>
      </c>
      <c r="J3985" s="20" t="n">
        <f aca="false">H3985*I3985</f>
        <v>37678.5</v>
      </c>
      <c r="K3985" s="22" t="n">
        <v>2.35</v>
      </c>
      <c r="L3985" s="23" t="n">
        <f aca="false">H3985*K3985</f>
        <v>3172.5</v>
      </c>
      <c r="M3985" s="23" t="n">
        <v>2500</v>
      </c>
      <c r="N3985" s="24" t="n">
        <f aca="false">L3985-M3985</f>
        <v>672.5</v>
      </c>
      <c r="O3985" s="25" t="n">
        <f aca="false">IF(L3985&gt;=M3985,1,0)</f>
        <v>1</v>
      </c>
      <c r="P3985" s="26" t="n">
        <v>0.6501</v>
      </c>
      <c r="Q3985" s="26" t="n">
        <v>0.1473</v>
      </c>
      <c r="R3985" s="25" t="n">
        <v>78</v>
      </c>
      <c r="S3985" s="21" t="n">
        <v>13</v>
      </c>
    </row>
    <row r="3986" customFormat="false" ht="15" hidden="false" customHeight="true" outlineLevel="0" collapsed="false">
      <c r="A3986" s="19" t="n">
        <v>46153</v>
      </c>
      <c r="B3986" s="1" t="s">
        <v>586</v>
      </c>
      <c r="C3986" s="1" t="s">
        <v>190</v>
      </c>
      <c r="D3986" s="1" t="n">
        <v>33</v>
      </c>
      <c r="E3986" s="1" t="s">
        <v>16</v>
      </c>
      <c r="F3986" s="1" t="s">
        <v>302</v>
      </c>
      <c r="G3986" s="1" t="s">
        <v>260</v>
      </c>
      <c r="H3986" s="20" t="n">
        <v>2400</v>
      </c>
      <c r="I3986" s="21" t="n">
        <v>16.26</v>
      </c>
      <c r="J3986" s="20" t="n">
        <f aca="false">H3986*I3986</f>
        <v>39024</v>
      </c>
      <c r="K3986" s="22" t="n">
        <v>1.45</v>
      </c>
      <c r="L3986" s="23" t="n">
        <f aca="false">H3986*K3986</f>
        <v>3480</v>
      </c>
      <c r="M3986" s="23" t="n">
        <v>2500</v>
      </c>
      <c r="N3986" s="24" t="n">
        <f aca="false">L3986-M3986</f>
        <v>980</v>
      </c>
      <c r="O3986" s="25" t="n">
        <f aca="false">IF(L3986&gt;=M3986,1,0)</f>
        <v>1</v>
      </c>
      <c r="P3986" s="26" t="n">
        <v>0.722465981671758</v>
      </c>
      <c r="Q3986" s="26" t="n">
        <v>0.0872242175474602</v>
      </c>
      <c r="R3986" s="25" t="n">
        <v>67</v>
      </c>
      <c r="S3986" s="21" t="n">
        <v>12.75</v>
      </c>
    </row>
    <row r="3987" customFormat="false" ht="15" hidden="false" customHeight="true" outlineLevel="0" collapsed="false">
      <c r="A3987" s="19" t="n">
        <v>46153</v>
      </c>
      <c r="B3987" s="1" t="s">
        <v>586</v>
      </c>
      <c r="C3987" s="1" t="s">
        <v>190</v>
      </c>
      <c r="D3987" s="1" t="n">
        <v>34</v>
      </c>
      <c r="E3987" s="1" t="s">
        <v>16</v>
      </c>
      <c r="F3987" s="1" t="s">
        <v>300</v>
      </c>
      <c r="G3987" s="1" t="s">
        <v>260</v>
      </c>
      <c r="H3987" s="20" t="n">
        <v>2630</v>
      </c>
      <c r="I3987" s="21" t="n">
        <v>15.95</v>
      </c>
      <c r="J3987" s="20" t="n">
        <f aca="false">H3987*I3987</f>
        <v>41948.5</v>
      </c>
      <c r="K3987" s="22" t="n">
        <v>1.4</v>
      </c>
      <c r="L3987" s="23" t="n">
        <f aca="false">H3987*K3987</f>
        <v>3682</v>
      </c>
      <c r="M3987" s="23" t="n">
        <v>2500</v>
      </c>
      <c r="N3987" s="24" t="n">
        <f aca="false">L3987-M3987</f>
        <v>1182</v>
      </c>
      <c r="O3987" s="25" t="n">
        <f aca="false">IF(L3987&gt;=M3987,1,0)</f>
        <v>1</v>
      </c>
      <c r="P3987" s="26" t="n">
        <v>0.801997896950578</v>
      </c>
      <c r="Q3987" s="26" t="n">
        <v>0.0971698113207547</v>
      </c>
      <c r="R3987" s="25" t="n">
        <v>78</v>
      </c>
      <c r="S3987" s="21" t="n">
        <v>12.75</v>
      </c>
    </row>
    <row r="3988" customFormat="false" ht="15" hidden="false" customHeight="true" outlineLevel="0" collapsed="false">
      <c r="A3988" s="19" t="n">
        <v>46153</v>
      </c>
      <c r="B3988" s="1" t="s">
        <v>586</v>
      </c>
      <c r="C3988" s="1" t="s">
        <v>190</v>
      </c>
      <c r="D3988" s="1" t="n">
        <v>35</v>
      </c>
      <c r="E3988" s="1" t="s">
        <v>16</v>
      </c>
      <c r="F3988" s="1" t="s">
        <v>300</v>
      </c>
      <c r="G3988" s="1" t="s">
        <v>260</v>
      </c>
      <c r="H3988" s="20" t="n">
        <v>2750</v>
      </c>
      <c r="I3988" s="21" t="n">
        <v>15.95</v>
      </c>
      <c r="J3988" s="20" t="n">
        <f aca="false">H3988*I3988</f>
        <v>43862.5</v>
      </c>
      <c r="K3988" s="22" t="n">
        <v>1.4</v>
      </c>
      <c r="L3988" s="23" t="n">
        <f aca="false">H3988*K3988</f>
        <v>3850</v>
      </c>
      <c r="M3988" s="23" t="n">
        <v>2500</v>
      </c>
      <c r="N3988" s="24" t="n">
        <f aca="false">L3988-M3988</f>
        <v>1350</v>
      </c>
      <c r="O3988" s="25" t="n">
        <f aca="false">IF(L3988&gt;=M3988,1,0)</f>
        <v>1</v>
      </c>
      <c r="P3988" s="26" t="n">
        <v>0.835476190476191</v>
      </c>
      <c r="Q3988" s="26" t="n">
        <v>0.101141078838174</v>
      </c>
      <c r="R3988" s="25" t="n">
        <v>75</v>
      </c>
      <c r="S3988" s="21" t="n">
        <v>12.75</v>
      </c>
    </row>
    <row r="3989" customFormat="false" ht="15" hidden="false" customHeight="true" outlineLevel="0" collapsed="false">
      <c r="A3989" s="19" t="n">
        <v>46153</v>
      </c>
      <c r="B3989" s="1" t="s">
        <v>586</v>
      </c>
      <c r="C3989" s="1" t="s">
        <v>190</v>
      </c>
      <c r="D3989" s="1" t="n">
        <v>36</v>
      </c>
      <c r="E3989" s="1" t="s">
        <v>16</v>
      </c>
      <c r="F3989" s="1" t="s">
        <v>440</v>
      </c>
      <c r="G3989" s="1" t="s">
        <v>322</v>
      </c>
      <c r="H3989" s="20" t="n">
        <v>1450</v>
      </c>
      <c r="I3989" s="21" t="n">
        <v>17.41</v>
      </c>
      <c r="J3989" s="20" t="n">
        <f aca="false">H3989*I3989</f>
        <v>25244.5</v>
      </c>
      <c r="K3989" s="22" t="n">
        <v>1.5</v>
      </c>
      <c r="L3989" s="23" t="n">
        <f aca="false">H3989*K3989</f>
        <v>2175</v>
      </c>
      <c r="M3989" s="23" t="n">
        <v>2500</v>
      </c>
      <c r="N3989" s="24" t="n">
        <f aca="false">L3989-M3989</f>
        <v>-325</v>
      </c>
      <c r="O3989" s="25" t="n">
        <f aca="false">IF(L3989&gt;=M3989,1,0)</f>
        <v>0</v>
      </c>
      <c r="P3989" s="26" t="n">
        <v>0.773422181372549</v>
      </c>
      <c r="Q3989" s="26" t="n">
        <v>0.0919117647058824</v>
      </c>
      <c r="R3989" s="25" t="n">
        <v>67</v>
      </c>
      <c r="S3989" s="21" t="n">
        <v>8</v>
      </c>
    </row>
    <row r="3990" customFormat="false" ht="15" hidden="false" customHeight="true" outlineLevel="0" collapsed="false">
      <c r="A3990" s="19" t="n">
        <v>46153</v>
      </c>
      <c r="B3990" s="1" t="s">
        <v>586</v>
      </c>
      <c r="C3990" s="1" t="s">
        <v>190</v>
      </c>
      <c r="D3990" s="1" t="n">
        <v>37</v>
      </c>
      <c r="E3990" s="1" t="s">
        <v>16</v>
      </c>
      <c r="F3990" s="1" t="s">
        <v>300</v>
      </c>
      <c r="G3990" s="1" t="s">
        <v>260</v>
      </c>
      <c r="H3990" s="20" t="n">
        <v>2400</v>
      </c>
      <c r="I3990" s="21" t="n">
        <v>16.95</v>
      </c>
      <c r="J3990" s="20" t="n">
        <f aca="false">H3990*I3990</f>
        <v>40680</v>
      </c>
      <c r="K3990" s="22" t="n">
        <v>1.4</v>
      </c>
      <c r="L3990" s="23" t="n">
        <f aca="false">H3990*K3990</f>
        <v>3360</v>
      </c>
      <c r="M3990" s="23" t="n">
        <v>2500</v>
      </c>
      <c r="N3990" s="24" t="n">
        <f aca="false">L3990-M3990</f>
        <v>860</v>
      </c>
      <c r="O3990" s="25" t="n">
        <f aca="false">IF(L3990&gt;=M3990,1,0)</f>
        <v>1</v>
      </c>
      <c r="P3990" s="26" t="n">
        <v>0.813681368136814</v>
      </c>
      <c r="Q3990" s="26" t="n">
        <v>0.121562156215622</v>
      </c>
      <c r="R3990" s="25" t="n">
        <v>75</v>
      </c>
      <c r="S3990" s="21" t="n">
        <v>12.75</v>
      </c>
    </row>
    <row r="3991" customFormat="false" ht="15" hidden="false" customHeight="true" outlineLevel="0" collapsed="false">
      <c r="A3991" s="19" t="n">
        <v>46153</v>
      </c>
      <c r="B3991" s="1" t="s">
        <v>586</v>
      </c>
      <c r="C3991" s="1" t="s">
        <v>190</v>
      </c>
      <c r="D3991" s="1" t="n">
        <v>38</v>
      </c>
      <c r="E3991" s="1" t="s">
        <v>16</v>
      </c>
      <c r="F3991" s="1" t="s">
        <v>468</v>
      </c>
      <c r="G3991" s="1" t="s">
        <v>322</v>
      </c>
      <c r="H3991" s="20" t="n">
        <v>1800</v>
      </c>
      <c r="I3991" s="21" t="n">
        <v>17.1</v>
      </c>
      <c r="J3991" s="20" t="n">
        <f aca="false">H3991*I3991</f>
        <v>30780</v>
      </c>
      <c r="K3991" s="22" t="n">
        <v>1.5</v>
      </c>
      <c r="L3991" s="23" t="n">
        <f aca="false">H3991*K3991</f>
        <v>2700</v>
      </c>
      <c r="M3991" s="23" t="n">
        <v>2500</v>
      </c>
      <c r="N3991" s="24" t="n">
        <f aca="false">L3991-M3991</f>
        <v>200</v>
      </c>
      <c r="O3991" s="25" t="n">
        <f aca="false">IF(L3991&gt;=M3991,1,0)</f>
        <v>1</v>
      </c>
      <c r="P3991" s="26" t="n">
        <v>0.743478260869565</v>
      </c>
      <c r="Q3991" s="26" t="n">
        <v>0.0799785292538916</v>
      </c>
      <c r="R3991" s="25" t="n">
        <v>82</v>
      </c>
      <c r="S3991" s="21" t="n">
        <v>10</v>
      </c>
    </row>
    <row r="3992" customFormat="false" ht="15" hidden="false" customHeight="true" outlineLevel="0" collapsed="false">
      <c r="A3992" s="19" t="n">
        <v>46154</v>
      </c>
      <c r="B3992" s="1" t="s">
        <v>586</v>
      </c>
      <c r="C3992" s="1" t="s">
        <v>138</v>
      </c>
      <c r="D3992" s="1" t="n">
        <v>1</v>
      </c>
      <c r="E3992" s="1" t="s">
        <v>13</v>
      </c>
      <c r="F3992" s="1" t="s">
        <v>200</v>
      </c>
      <c r="G3992" s="1" t="s">
        <v>149</v>
      </c>
      <c r="H3992" s="20" t="n">
        <v>2350</v>
      </c>
      <c r="I3992" s="21" t="n">
        <v>19.64</v>
      </c>
      <c r="J3992" s="20" t="n">
        <f aca="false">H3992*I3992</f>
        <v>46154</v>
      </c>
      <c r="K3992" s="22" t="n">
        <v>2.2</v>
      </c>
      <c r="L3992" s="23" t="n">
        <f aca="false">H3992*K3992</f>
        <v>5170</v>
      </c>
      <c r="M3992" s="23" t="n">
        <v>2500</v>
      </c>
      <c r="N3992" s="24" t="n">
        <f aca="false">L3992-M3992</f>
        <v>2670</v>
      </c>
      <c r="O3992" s="25" t="n">
        <f aca="false">IF(L3992&gt;=M3992,1,0)</f>
        <v>1</v>
      </c>
      <c r="P3992" s="26" t="n">
        <v>0.8435</v>
      </c>
      <c r="Q3992" s="26" t="n">
        <v>0.0934</v>
      </c>
      <c r="R3992" s="25" t="n">
        <v>74</v>
      </c>
      <c r="S3992" s="21" t="n">
        <v>13</v>
      </c>
    </row>
    <row r="3993" customFormat="false" ht="15" hidden="false" customHeight="true" outlineLevel="0" collapsed="false">
      <c r="A3993" s="19" t="n">
        <v>46154</v>
      </c>
      <c r="B3993" s="1" t="s">
        <v>586</v>
      </c>
      <c r="C3993" s="1" t="s">
        <v>138</v>
      </c>
      <c r="D3993" s="1" t="n">
        <v>2</v>
      </c>
      <c r="E3993" s="1" t="s">
        <v>13</v>
      </c>
      <c r="F3993" s="1" t="s">
        <v>235</v>
      </c>
      <c r="G3993" s="1" t="s">
        <v>149</v>
      </c>
      <c r="H3993" s="20" t="n">
        <v>2000</v>
      </c>
      <c r="I3993" s="21" t="n">
        <v>19.64</v>
      </c>
      <c r="J3993" s="20" t="n">
        <f aca="false">H3993*I3993</f>
        <v>39280</v>
      </c>
      <c r="K3993" s="22" t="n">
        <v>2.2</v>
      </c>
      <c r="L3993" s="23" t="n">
        <f aca="false">H3993*K3993</f>
        <v>4400</v>
      </c>
      <c r="M3993" s="23" t="n">
        <v>2500</v>
      </c>
      <c r="N3993" s="24" t="n">
        <f aca="false">L3993-M3993</f>
        <v>1900</v>
      </c>
      <c r="O3993" s="25" t="n">
        <f aca="false">IF(L3993&gt;=M3993,1,0)</f>
        <v>1</v>
      </c>
      <c r="P3993" s="26" t="n">
        <v>0.7108</v>
      </c>
      <c r="Q3993" s="26" t="n">
        <v>0.0921</v>
      </c>
      <c r="R3993" s="25" t="n">
        <v>73</v>
      </c>
      <c r="S3993" s="21" t="n">
        <v>13</v>
      </c>
    </row>
    <row r="3994" customFormat="false" ht="15" hidden="false" customHeight="true" outlineLevel="0" collapsed="false">
      <c r="A3994" s="19" t="n">
        <v>46154</v>
      </c>
      <c r="B3994" s="1" t="s">
        <v>586</v>
      </c>
      <c r="C3994" s="1" t="s">
        <v>138</v>
      </c>
      <c r="D3994" s="1" t="n">
        <v>3</v>
      </c>
      <c r="E3994" s="1" t="s">
        <v>13</v>
      </c>
      <c r="F3994" s="1" t="s">
        <v>595</v>
      </c>
      <c r="G3994" s="1" t="s">
        <v>149</v>
      </c>
      <c r="H3994" s="20" t="n">
        <v>3500</v>
      </c>
      <c r="I3994" s="21" t="n">
        <v>12.91</v>
      </c>
      <c r="J3994" s="20" t="n">
        <f aca="false">H3994*I3994</f>
        <v>45185</v>
      </c>
      <c r="K3994" s="22" t="n">
        <v>1</v>
      </c>
      <c r="L3994" s="23" t="n">
        <f aca="false">H3994*K3994</f>
        <v>3500</v>
      </c>
      <c r="M3994" s="23" t="n">
        <v>2500</v>
      </c>
      <c r="N3994" s="24" t="n">
        <f aca="false">L3994-M3994</f>
        <v>1000</v>
      </c>
      <c r="O3994" s="25" t="n">
        <f aca="false">IF(L3994&gt;=M3994,1,0)</f>
        <v>1</v>
      </c>
      <c r="P3994" s="26" t="n">
        <v>0.8414</v>
      </c>
      <c r="Q3994" s="26" t="n">
        <v>0.0494</v>
      </c>
      <c r="R3994" s="25" t="n">
        <v>70</v>
      </c>
      <c r="S3994" s="21" t="n">
        <v>13</v>
      </c>
    </row>
    <row r="3995" customFormat="false" ht="15" hidden="false" customHeight="true" outlineLevel="0" collapsed="false">
      <c r="A3995" s="19" t="n">
        <v>46154</v>
      </c>
      <c r="B3995" s="1" t="s">
        <v>586</v>
      </c>
      <c r="C3995" s="1" t="s">
        <v>138</v>
      </c>
      <c r="D3995" s="1" t="n">
        <v>4</v>
      </c>
      <c r="E3995" s="1" t="s">
        <v>145</v>
      </c>
      <c r="F3995" s="1" t="s">
        <v>307</v>
      </c>
      <c r="G3995" s="1" t="s">
        <v>294</v>
      </c>
      <c r="H3995" s="20" t="n">
        <v>1700</v>
      </c>
      <c r="I3995" s="21" t="n">
        <v>21.25</v>
      </c>
      <c r="J3995" s="20" t="n">
        <f aca="false">H3995*I3995</f>
        <v>36125</v>
      </c>
      <c r="K3995" s="22" t="n">
        <v>3</v>
      </c>
      <c r="L3995" s="23" t="n">
        <f aca="false">H3995*K3995</f>
        <v>5100</v>
      </c>
      <c r="M3995" s="23" t="n">
        <v>2500</v>
      </c>
      <c r="N3995" s="24" t="n">
        <f aca="false">L3995-M3995</f>
        <v>2600</v>
      </c>
      <c r="O3995" s="25" t="n">
        <f aca="false">IF(L3995&gt;=M3995,1,0)</f>
        <v>1</v>
      </c>
      <c r="P3995" s="26" t="n">
        <v>0.7034</v>
      </c>
      <c r="Q3995" s="26" t="n">
        <v>0.1054</v>
      </c>
      <c r="R3995" s="25" t="n">
        <v>74</v>
      </c>
      <c r="S3995" s="21" t="n">
        <v>12</v>
      </c>
    </row>
    <row r="3996" customFormat="false" ht="15" hidden="false" customHeight="true" outlineLevel="0" collapsed="false">
      <c r="A3996" s="19" t="n">
        <v>46154</v>
      </c>
      <c r="B3996" s="1" t="s">
        <v>586</v>
      </c>
      <c r="C3996" s="1" t="s">
        <v>138</v>
      </c>
      <c r="D3996" s="1" t="n">
        <v>5</v>
      </c>
      <c r="E3996" s="1" t="s">
        <v>13</v>
      </c>
      <c r="F3996" s="1" t="s">
        <v>615</v>
      </c>
      <c r="G3996" s="1" t="s">
        <v>149</v>
      </c>
      <c r="H3996" s="20" t="n">
        <v>2200</v>
      </c>
      <c r="I3996" s="21" t="n">
        <v>16.63</v>
      </c>
      <c r="J3996" s="20" t="n">
        <f aca="false">H3996*I3996</f>
        <v>36586</v>
      </c>
      <c r="K3996" s="22" t="n">
        <v>2.2</v>
      </c>
      <c r="L3996" s="23" t="n">
        <f aca="false">H3996*K3996</f>
        <v>4840</v>
      </c>
      <c r="M3996" s="23" t="n">
        <v>2500</v>
      </c>
      <c r="N3996" s="24" t="n">
        <f aca="false">L3996-M3996</f>
        <v>2340</v>
      </c>
      <c r="O3996" s="25" t="n">
        <f aca="false">IF(L3996&gt;=M3996,1,0)</f>
        <v>1</v>
      </c>
      <c r="P3996" s="26" t="n">
        <v>0.714</v>
      </c>
      <c r="Q3996" s="26" t="n">
        <v>0.0998</v>
      </c>
      <c r="R3996" s="25" t="n">
        <v>68</v>
      </c>
      <c r="S3996" s="21" t="n">
        <v>13</v>
      </c>
    </row>
    <row r="3997" customFormat="false" ht="15" hidden="false" customHeight="true" outlineLevel="0" collapsed="false">
      <c r="A3997" s="19" t="n">
        <v>46154</v>
      </c>
      <c r="B3997" s="1" t="s">
        <v>586</v>
      </c>
      <c r="C3997" s="1" t="s">
        <v>138</v>
      </c>
      <c r="D3997" s="1" t="n">
        <v>6</v>
      </c>
      <c r="E3997" s="1" t="s">
        <v>13</v>
      </c>
      <c r="F3997" s="1" t="s">
        <v>199</v>
      </c>
      <c r="G3997" s="1" t="s">
        <v>149</v>
      </c>
      <c r="H3997" s="20" t="n">
        <v>1100</v>
      </c>
      <c r="I3997" s="21" t="n">
        <v>20.43</v>
      </c>
      <c r="J3997" s="20" t="n">
        <f aca="false">H3997*I3997</f>
        <v>22473</v>
      </c>
      <c r="K3997" s="22" t="n">
        <v>2.2</v>
      </c>
      <c r="L3997" s="23" t="n">
        <f aca="false">H3997*K3997</f>
        <v>2420</v>
      </c>
      <c r="M3997" s="23" t="n">
        <v>2500</v>
      </c>
      <c r="N3997" s="24" t="n">
        <f aca="false">L3997-M3997</f>
        <v>-80</v>
      </c>
      <c r="O3997" s="25" t="n">
        <f aca="false">IF(L3997&gt;=M3997,1,0)</f>
        <v>0</v>
      </c>
      <c r="P3997" s="26" t="n">
        <v>0.404</v>
      </c>
      <c r="Q3997" s="26" t="n">
        <v>0.1269</v>
      </c>
      <c r="R3997" s="25" t="n">
        <v>77</v>
      </c>
      <c r="S3997" s="21" t="n">
        <v>12</v>
      </c>
    </row>
    <row r="3998" customFormat="false" ht="15" hidden="false" customHeight="true" outlineLevel="0" collapsed="false">
      <c r="A3998" s="19" t="n">
        <v>46154</v>
      </c>
      <c r="B3998" s="1" t="s">
        <v>586</v>
      </c>
      <c r="C3998" s="1" t="s">
        <v>138</v>
      </c>
      <c r="D3998" s="1" t="n">
        <v>7</v>
      </c>
      <c r="E3998" s="1" t="s">
        <v>13</v>
      </c>
      <c r="F3998" s="1" t="s">
        <v>151</v>
      </c>
      <c r="G3998" s="1" t="s">
        <v>149</v>
      </c>
      <c r="H3998" s="20" t="n">
        <v>1900</v>
      </c>
      <c r="I3998" s="21" t="n">
        <v>22.51</v>
      </c>
      <c r="J3998" s="20" t="n">
        <f aca="false">H3998*I3998</f>
        <v>42769</v>
      </c>
      <c r="K3998" s="22" t="n">
        <v>2.2</v>
      </c>
      <c r="L3998" s="23" t="n">
        <f aca="false">H3998*K3998</f>
        <v>4180</v>
      </c>
      <c r="M3998" s="23" t="n">
        <v>2500</v>
      </c>
      <c r="N3998" s="24" t="n">
        <f aca="false">L3998-M3998</f>
        <v>1680</v>
      </c>
      <c r="O3998" s="25" t="n">
        <f aca="false">IF(L3998&gt;=M3998,1,0)</f>
        <v>1</v>
      </c>
      <c r="P3998" s="26" t="n">
        <v>0.7472</v>
      </c>
      <c r="Q3998" s="26" t="n">
        <v>0.131</v>
      </c>
      <c r="R3998" s="25" t="n">
        <v>78</v>
      </c>
      <c r="S3998" s="21" t="n">
        <v>13</v>
      </c>
    </row>
    <row r="3999" customFormat="false" ht="15" hidden="false" customHeight="true" outlineLevel="0" collapsed="false">
      <c r="A3999" s="19" t="n">
        <v>46154</v>
      </c>
      <c r="B3999" s="1" t="s">
        <v>586</v>
      </c>
      <c r="C3999" s="1" t="s">
        <v>138</v>
      </c>
      <c r="D3999" s="1" t="n">
        <v>8</v>
      </c>
      <c r="E3999" s="1" t="s">
        <v>13</v>
      </c>
      <c r="F3999" s="1" t="s">
        <v>472</v>
      </c>
      <c r="G3999" s="1" t="s">
        <v>149</v>
      </c>
      <c r="H3999" s="20" t="n">
        <v>2150</v>
      </c>
      <c r="I3999" s="21" t="n">
        <v>21.71</v>
      </c>
      <c r="J3999" s="20" t="n">
        <f aca="false">H3999*I3999</f>
        <v>46676.5</v>
      </c>
      <c r="K3999" s="22" t="n">
        <v>1.5</v>
      </c>
      <c r="L3999" s="23" t="n">
        <f aca="false">H3999*K3999</f>
        <v>3225</v>
      </c>
      <c r="M3999" s="23" t="n">
        <v>2500</v>
      </c>
      <c r="N3999" s="24" t="n">
        <f aca="false">L3999-M3999</f>
        <v>725</v>
      </c>
      <c r="O3999" s="25" t="n">
        <f aca="false">IF(L3999&gt;=M3999,1,0)</f>
        <v>1</v>
      </c>
      <c r="P3999" s="26" t="n">
        <v>0.8155</v>
      </c>
      <c r="Q3999" s="26" t="n">
        <v>0.1351</v>
      </c>
      <c r="R3999" s="25" t="n">
        <v>76</v>
      </c>
      <c r="S3999" s="21" t="n">
        <v>13</v>
      </c>
    </row>
    <row r="4000" customFormat="false" ht="15" hidden="false" customHeight="true" outlineLevel="0" collapsed="false">
      <c r="A4000" s="19" t="n">
        <v>46154</v>
      </c>
      <c r="B4000" s="1" t="s">
        <v>586</v>
      </c>
      <c r="C4000" s="1" t="s">
        <v>138</v>
      </c>
      <c r="D4000" s="1" t="n">
        <v>9</v>
      </c>
      <c r="E4000" s="1" t="s">
        <v>10</v>
      </c>
      <c r="F4000" s="1" t="s">
        <v>581</v>
      </c>
      <c r="G4000" s="1" t="s">
        <v>590</v>
      </c>
      <c r="H4000" s="20" t="n">
        <v>3100</v>
      </c>
      <c r="I4000" s="21" t="n">
        <v>14.05</v>
      </c>
      <c r="J4000" s="20" t="n">
        <f aca="false">H4000*I4000</f>
        <v>43555</v>
      </c>
      <c r="K4000" s="22" t="n">
        <v>1.44</v>
      </c>
      <c r="L4000" s="23" t="n">
        <f aca="false">H4000*K4000</f>
        <v>4464</v>
      </c>
      <c r="M4000" s="23" t="n">
        <v>2500</v>
      </c>
      <c r="N4000" s="24" t="n">
        <f aca="false">L4000-M4000</f>
        <v>1964</v>
      </c>
      <c r="O4000" s="25" t="n">
        <f aca="false">IF(L4000&gt;=M4000,1,0)</f>
        <v>1</v>
      </c>
      <c r="P4000" s="26" t="n">
        <v>0.848</v>
      </c>
      <c r="Q4000" s="26" t="n">
        <v>0.1016</v>
      </c>
      <c r="R4000" s="25" t="n">
        <v>69</v>
      </c>
      <c r="S4000" s="21" t="n">
        <v>13</v>
      </c>
    </row>
    <row r="4001" customFormat="false" ht="15" hidden="false" customHeight="true" outlineLevel="0" collapsed="false">
      <c r="A4001" s="19" t="n">
        <v>46154</v>
      </c>
      <c r="B4001" s="1" t="s">
        <v>586</v>
      </c>
      <c r="C4001" s="1" t="s">
        <v>138</v>
      </c>
      <c r="D4001" s="1" t="n">
        <v>10</v>
      </c>
      <c r="E4001" s="1" t="s">
        <v>16</v>
      </c>
      <c r="F4001" s="1" t="s">
        <v>502</v>
      </c>
      <c r="G4001" s="1" t="s">
        <v>508</v>
      </c>
      <c r="H4001" s="20" t="n">
        <v>2200</v>
      </c>
      <c r="I4001" s="21" t="n">
        <v>18.56</v>
      </c>
      <c r="J4001" s="20" t="n">
        <f aca="false">H4001*I4001</f>
        <v>40832</v>
      </c>
      <c r="K4001" s="22" t="n">
        <v>1.48</v>
      </c>
      <c r="L4001" s="23" t="n">
        <f aca="false">H4001*K4001</f>
        <v>3256</v>
      </c>
      <c r="M4001" s="23" t="n">
        <v>2500</v>
      </c>
      <c r="N4001" s="24" t="n">
        <f aca="false">L4001-M4001</f>
        <v>756</v>
      </c>
      <c r="O4001" s="25" t="n">
        <f aca="false">IF(L4001&gt;=M4001,1,0)</f>
        <v>1</v>
      </c>
      <c r="P4001" s="26" t="n">
        <v>0.7536</v>
      </c>
      <c r="Q4001" s="26" t="n">
        <v>0.1227</v>
      </c>
      <c r="R4001" s="25" t="n">
        <v>74</v>
      </c>
      <c r="S4001" s="21" t="n">
        <v>13</v>
      </c>
    </row>
    <row r="4002" customFormat="false" ht="15" hidden="false" customHeight="true" outlineLevel="0" collapsed="false">
      <c r="A4002" s="19" t="n">
        <v>46154</v>
      </c>
      <c r="B4002" s="1" t="s">
        <v>586</v>
      </c>
      <c r="C4002" s="1" t="s">
        <v>138</v>
      </c>
      <c r="D4002" s="1" t="n">
        <v>11</v>
      </c>
      <c r="E4002" s="1" t="s">
        <v>10</v>
      </c>
      <c r="F4002" s="1" t="s">
        <v>160</v>
      </c>
      <c r="G4002" s="1" t="s">
        <v>161</v>
      </c>
      <c r="H4002" s="20" t="n">
        <v>1450</v>
      </c>
      <c r="I4002" s="21" t="n">
        <v>22.05</v>
      </c>
      <c r="J4002" s="20" t="n">
        <f aca="false">H4002*I4002</f>
        <v>31972.5</v>
      </c>
      <c r="K4002" s="22" t="n">
        <v>1.83</v>
      </c>
      <c r="L4002" s="23" t="n">
        <f aca="false">H4002*K4002</f>
        <v>2653.5</v>
      </c>
      <c r="M4002" s="23" t="n">
        <v>2500</v>
      </c>
      <c r="N4002" s="24" t="n">
        <f aca="false">L4002-M4002</f>
        <v>153.5</v>
      </c>
      <c r="O4002" s="25" t="n">
        <f aca="false">IF(L4002&gt;=M4002,1,0)</f>
        <v>1</v>
      </c>
      <c r="P4002" s="26" t="n">
        <v>0.5805</v>
      </c>
      <c r="Q4002" s="26" t="n">
        <v>0.1549</v>
      </c>
      <c r="R4002" s="25" t="n">
        <v>72</v>
      </c>
      <c r="S4002" s="21" t="n">
        <v>13</v>
      </c>
    </row>
    <row r="4003" customFormat="false" ht="15" hidden="false" customHeight="true" outlineLevel="0" collapsed="false">
      <c r="A4003" s="19" t="n">
        <v>46154</v>
      </c>
      <c r="B4003" s="1" t="s">
        <v>586</v>
      </c>
      <c r="C4003" s="1" t="s">
        <v>138</v>
      </c>
      <c r="D4003" s="1" t="n">
        <v>12</v>
      </c>
      <c r="E4003" s="1" t="s">
        <v>10</v>
      </c>
      <c r="F4003" s="1" t="s">
        <v>601</v>
      </c>
      <c r="G4003" s="1" t="s">
        <v>609</v>
      </c>
      <c r="H4003" s="20" t="n">
        <v>1700</v>
      </c>
      <c r="I4003" s="21" t="n">
        <v>21.63</v>
      </c>
      <c r="J4003" s="20" t="n">
        <f aca="false">H4003*I4003</f>
        <v>36771</v>
      </c>
      <c r="K4003" s="22" t="n">
        <v>1.4</v>
      </c>
      <c r="L4003" s="23" t="n">
        <f aca="false">H4003*K4003</f>
        <v>2380</v>
      </c>
      <c r="M4003" s="23" t="n">
        <v>2500</v>
      </c>
      <c r="N4003" s="24" t="n">
        <f aca="false">L4003-M4003</f>
        <v>-120</v>
      </c>
      <c r="O4003" s="25" t="n">
        <f aca="false">IF(L4003&gt;=M4003,1,0)</f>
        <v>0</v>
      </c>
      <c r="P4003" s="26" t="n">
        <v>0.5956</v>
      </c>
      <c r="Q4003" s="26" t="n">
        <v>0.1208</v>
      </c>
      <c r="R4003" s="25" t="n">
        <v>80</v>
      </c>
      <c r="S4003" s="21" t="n">
        <v>13</v>
      </c>
    </row>
    <row r="4004" customFormat="false" ht="15" hidden="false" customHeight="true" outlineLevel="0" collapsed="false">
      <c r="A4004" s="19" t="n">
        <v>46154</v>
      </c>
      <c r="B4004" s="1" t="s">
        <v>586</v>
      </c>
      <c r="C4004" s="1" t="s">
        <v>138</v>
      </c>
      <c r="D4004" s="1" t="n">
        <v>13</v>
      </c>
      <c r="E4004" s="1" t="s">
        <v>16</v>
      </c>
      <c r="F4004" s="1" t="s">
        <v>574</v>
      </c>
      <c r="G4004" s="1" t="s">
        <v>575</v>
      </c>
      <c r="H4004" s="20" t="n">
        <v>1550</v>
      </c>
      <c r="I4004" s="21" t="n">
        <v>25.7</v>
      </c>
      <c r="J4004" s="20" t="n">
        <f aca="false">H4004*I4004</f>
        <v>39835</v>
      </c>
      <c r="K4004" s="22" t="n">
        <v>1.85</v>
      </c>
      <c r="L4004" s="23" t="n">
        <f aca="false">H4004*K4004</f>
        <v>2867.5</v>
      </c>
      <c r="M4004" s="23" t="n">
        <v>2500</v>
      </c>
      <c r="N4004" s="24" t="n">
        <f aca="false">L4004-M4004</f>
        <v>367.5</v>
      </c>
      <c r="O4004" s="25" t="n">
        <f aca="false">IF(L4004&gt;=M4004,1,0)</f>
        <v>1</v>
      </c>
      <c r="P4004" s="26" t="n">
        <v>0.6036</v>
      </c>
      <c r="Q4004" s="26" t="n">
        <v>0.1347</v>
      </c>
      <c r="R4004" s="25" t="n">
        <v>80</v>
      </c>
      <c r="S4004" s="21" t="n">
        <v>13</v>
      </c>
    </row>
    <row r="4005" customFormat="false" ht="15" hidden="false" customHeight="true" outlineLevel="0" collapsed="false">
      <c r="A4005" s="19" t="n">
        <v>46154</v>
      </c>
      <c r="B4005" s="1" t="s">
        <v>586</v>
      </c>
      <c r="C4005" s="1" t="s">
        <v>138</v>
      </c>
      <c r="D4005" s="1" t="n">
        <v>14</v>
      </c>
      <c r="E4005" s="1" t="s">
        <v>10</v>
      </c>
      <c r="F4005" s="1" t="s">
        <v>626</v>
      </c>
      <c r="G4005" s="1" t="s">
        <v>591</v>
      </c>
      <c r="H4005" s="20" t="n">
        <v>950</v>
      </c>
      <c r="I4005" s="21" t="n">
        <v>16.54</v>
      </c>
      <c r="J4005" s="20" t="n">
        <f aca="false">H4005*I4005</f>
        <v>15713</v>
      </c>
      <c r="K4005" s="22" t="n">
        <v>1.44</v>
      </c>
      <c r="L4005" s="23" t="n">
        <f aca="false">H4005*K4005</f>
        <v>1368</v>
      </c>
      <c r="M4005" s="23" t="n">
        <v>2500</v>
      </c>
      <c r="N4005" s="24" t="n">
        <f aca="false">L4005-M4005</f>
        <v>-1132</v>
      </c>
      <c r="O4005" s="25" t="n">
        <f aca="false">IF(L4005&gt;=M4005,1,0)</f>
        <v>0</v>
      </c>
      <c r="P4005" s="26" t="n">
        <v>0.3482</v>
      </c>
      <c r="Q4005" s="26" t="n">
        <v>0.11</v>
      </c>
      <c r="R4005" s="25" t="n">
        <v>61</v>
      </c>
      <c r="S4005" s="21" t="n">
        <v>13</v>
      </c>
    </row>
    <row r="4006" customFormat="false" ht="15" hidden="false" customHeight="true" outlineLevel="0" collapsed="false">
      <c r="A4006" s="19" t="n">
        <v>46154</v>
      </c>
      <c r="B4006" s="1" t="s">
        <v>586</v>
      </c>
      <c r="C4006" s="1" t="s">
        <v>138</v>
      </c>
      <c r="D4006" s="1" t="n">
        <v>15</v>
      </c>
      <c r="E4006" s="1" t="s">
        <v>10</v>
      </c>
      <c r="F4006" s="1" t="s">
        <v>624</v>
      </c>
      <c r="G4006" s="1" t="s">
        <v>434</v>
      </c>
      <c r="H4006" s="20" t="n">
        <v>1400</v>
      </c>
      <c r="I4006" s="21" t="n">
        <v>17.66</v>
      </c>
      <c r="J4006" s="20" t="n">
        <f aca="false">H4006*I4006</f>
        <v>24724</v>
      </c>
      <c r="K4006" s="22" t="n">
        <v>1.45</v>
      </c>
      <c r="L4006" s="23" t="n">
        <f aca="false">H4006*K4006</f>
        <v>2030</v>
      </c>
      <c r="M4006" s="23" t="n">
        <v>2500</v>
      </c>
      <c r="N4006" s="24" t="n">
        <f aca="false">L4006-M4006</f>
        <v>-470</v>
      </c>
      <c r="O4006" s="25" t="n">
        <f aca="false">IF(L4006&gt;=M4006,1,0)</f>
        <v>0</v>
      </c>
      <c r="P4006" s="26" t="n">
        <v>0.4888</v>
      </c>
      <c r="Q4006" s="26" t="n">
        <v>0.1763</v>
      </c>
      <c r="R4006" s="25" t="n">
        <v>75</v>
      </c>
      <c r="S4006" s="21" t="n">
        <v>13</v>
      </c>
    </row>
    <row r="4007" customFormat="false" ht="15" hidden="false" customHeight="true" outlineLevel="0" collapsed="false">
      <c r="A4007" s="19" t="n">
        <v>46154</v>
      </c>
      <c r="B4007" s="1" t="s">
        <v>586</v>
      </c>
      <c r="C4007" s="1" t="s">
        <v>138</v>
      </c>
      <c r="D4007" s="1" t="n">
        <v>16</v>
      </c>
      <c r="E4007" s="1" t="s">
        <v>10</v>
      </c>
      <c r="F4007" s="1" t="s">
        <v>621</v>
      </c>
      <c r="G4007" s="1" t="s">
        <v>622</v>
      </c>
      <c r="H4007" s="20" t="n">
        <v>2600</v>
      </c>
      <c r="I4007" s="21" t="n">
        <v>17.09</v>
      </c>
      <c r="J4007" s="20" t="n">
        <f aca="false">H4007*I4007</f>
        <v>44434</v>
      </c>
      <c r="K4007" s="22" t="n">
        <v>1.45</v>
      </c>
      <c r="L4007" s="23" t="n">
        <f aca="false">H4007*K4007</f>
        <v>3770</v>
      </c>
      <c r="M4007" s="23" t="n">
        <v>2500</v>
      </c>
      <c r="N4007" s="24" t="n">
        <f aca="false">L4007-M4007</f>
        <v>1270</v>
      </c>
      <c r="O4007" s="25" t="n">
        <f aca="false">IF(L4007&gt;=M4007,1,0)</f>
        <v>1</v>
      </c>
      <c r="P4007" s="26" t="n">
        <v>0.7828</v>
      </c>
      <c r="Q4007" s="26" t="n">
        <v>0.0667</v>
      </c>
      <c r="R4007" s="25" t="n">
        <v>73</v>
      </c>
      <c r="S4007" s="21" t="n">
        <v>13</v>
      </c>
    </row>
    <row r="4008" customFormat="false" ht="15" hidden="false" customHeight="true" outlineLevel="0" collapsed="false">
      <c r="A4008" s="19" t="n">
        <v>46154</v>
      </c>
      <c r="B4008" s="1" t="s">
        <v>586</v>
      </c>
      <c r="C4008" s="1" t="s">
        <v>164</v>
      </c>
      <c r="D4008" s="1" t="n">
        <v>17</v>
      </c>
      <c r="E4008" s="1" t="s">
        <v>10</v>
      </c>
      <c r="F4008" s="1" t="s">
        <v>601</v>
      </c>
      <c r="G4008" s="1" t="s">
        <v>609</v>
      </c>
      <c r="H4008" s="20" t="n">
        <v>1800</v>
      </c>
      <c r="I4008" s="21" t="n">
        <v>21.63</v>
      </c>
      <c r="J4008" s="20" t="n">
        <f aca="false">H4008*I4008</f>
        <v>38934</v>
      </c>
      <c r="K4008" s="22" t="n">
        <v>1.4</v>
      </c>
      <c r="L4008" s="23" t="n">
        <f aca="false">H4008*K4008</f>
        <v>2520</v>
      </c>
      <c r="M4008" s="23" t="n">
        <v>2500</v>
      </c>
      <c r="N4008" s="24" t="n">
        <f aca="false">L4008-M4008</f>
        <v>20</v>
      </c>
      <c r="O4008" s="25" t="n">
        <f aca="false">IF(L4008&gt;=M4008,1,0)</f>
        <v>1</v>
      </c>
      <c r="P4008" s="26" t="n">
        <v>0.6227</v>
      </c>
      <c r="Q4008" s="26" t="n">
        <v>0.101</v>
      </c>
      <c r="R4008" s="25" t="n">
        <v>81</v>
      </c>
      <c r="S4008" s="21" t="n">
        <v>13</v>
      </c>
    </row>
    <row r="4009" customFormat="false" ht="15" hidden="false" customHeight="true" outlineLevel="0" collapsed="false">
      <c r="A4009" s="19" t="n">
        <v>46154</v>
      </c>
      <c r="B4009" s="1" t="s">
        <v>586</v>
      </c>
      <c r="C4009" s="1" t="s">
        <v>164</v>
      </c>
      <c r="D4009" s="1" t="n">
        <v>18</v>
      </c>
      <c r="E4009" s="1" t="s">
        <v>522</v>
      </c>
      <c r="F4009" s="1" t="s">
        <v>523</v>
      </c>
      <c r="G4009" s="1" t="s">
        <v>527</v>
      </c>
      <c r="H4009" s="20" t="n">
        <v>3600</v>
      </c>
      <c r="I4009" s="21" t="n">
        <v>13.28</v>
      </c>
      <c r="J4009" s="20" t="n">
        <f aca="false">H4009*I4009</f>
        <v>47808</v>
      </c>
      <c r="K4009" s="22" t="n">
        <v>0.95</v>
      </c>
      <c r="L4009" s="23" t="n">
        <f aca="false">H4009*K4009</f>
        <v>3420</v>
      </c>
      <c r="M4009" s="23" t="n">
        <v>2500</v>
      </c>
      <c r="N4009" s="24" t="n">
        <f aca="false">L4009-M4009</f>
        <v>920</v>
      </c>
      <c r="O4009" s="25" t="n">
        <f aca="false">IF(L4009&gt;=M4009,1,0)</f>
        <v>1</v>
      </c>
      <c r="P4009" s="26" t="n">
        <v>0.7574</v>
      </c>
      <c r="Q4009" s="26" t="n">
        <v>0.1302</v>
      </c>
      <c r="R4009" s="25" t="n">
        <v>80</v>
      </c>
      <c r="S4009" s="21" t="n">
        <v>13</v>
      </c>
    </row>
    <row r="4010" customFormat="false" ht="15" hidden="false" customHeight="true" outlineLevel="0" collapsed="false">
      <c r="A4010" s="19" t="n">
        <v>46154</v>
      </c>
      <c r="B4010" s="1" t="s">
        <v>586</v>
      </c>
      <c r="C4010" s="1" t="s">
        <v>164</v>
      </c>
      <c r="D4010" s="1" t="n">
        <v>19</v>
      </c>
      <c r="E4010" s="1" t="s">
        <v>16</v>
      </c>
      <c r="F4010" s="1" t="s">
        <v>574</v>
      </c>
      <c r="G4010" s="1" t="s">
        <v>575</v>
      </c>
      <c r="H4010" s="20" t="n">
        <v>1600</v>
      </c>
      <c r="I4010" s="21" t="n">
        <v>25.7</v>
      </c>
      <c r="J4010" s="20" t="n">
        <f aca="false">H4010*I4010</f>
        <v>41120</v>
      </c>
      <c r="K4010" s="22" t="n">
        <v>1.85</v>
      </c>
      <c r="L4010" s="23" t="n">
        <f aca="false">H4010*K4010</f>
        <v>2960</v>
      </c>
      <c r="M4010" s="23" t="n">
        <v>2500</v>
      </c>
      <c r="N4010" s="24" t="n">
        <f aca="false">L4010-M4010</f>
        <v>460</v>
      </c>
      <c r="O4010" s="25" t="n">
        <f aca="false">IF(L4010&gt;=M4010,1,0)</f>
        <v>1</v>
      </c>
      <c r="P4010" s="26" t="n">
        <v>0.6759</v>
      </c>
      <c r="Q4010" s="26" t="n">
        <v>0.1548</v>
      </c>
      <c r="R4010" s="25" t="n">
        <v>79</v>
      </c>
      <c r="S4010" s="21" t="n">
        <v>13</v>
      </c>
    </row>
    <row r="4011" customFormat="false" ht="15" hidden="false" customHeight="true" outlineLevel="0" collapsed="false">
      <c r="A4011" s="19" t="n">
        <v>46154</v>
      </c>
      <c r="B4011" s="1" t="s">
        <v>586</v>
      </c>
      <c r="C4011" s="1" t="s">
        <v>164</v>
      </c>
      <c r="D4011" s="1" t="n">
        <v>20</v>
      </c>
      <c r="E4011" s="1" t="s">
        <v>16</v>
      </c>
      <c r="F4011" s="1" t="s">
        <v>574</v>
      </c>
      <c r="G4011" s="1" t="s">
        <v>575</v>
      </c>
      <c r="H4011" s="20" t="n">
        <v>1200</v>
      </c>
      <c r="I4011" s="21" t="n">
        <v>25.7</v>
      </c>
      <c r="J4011" s="20" t="n">
        <f aca="false">H4011*I4011</f>
        <v>30840</v>
      </c>
      <c r="K4011" s="22" t="n">
        <v>1.85</v>
      </c>
      <c r="L4011" s="23" t="n">
        <f aca="false">H4011*K4011</f>
        <v>2220</v>
      </c>
      <c r="M4011" s="23" t="n">
        <v>2500</v>
      </c>
      <c r="N4011" s="24" t="n">
        <f aca="false">L4011-M4011</f>
        <v>-280</v>
      </c>
      <c r="O4011" s="25" t="n">
        <f aca="false">IF(L4011&gt;=M4011,1,0)</f>
        <v>0</v>
      </c>
      <c r="P4011" s="26" t="n">
        <v>0.5539</v>
      </c>
      <c r="Q4011" s="26" t="n">
        <v>0.1439</v>
      </c>
      <c r="R4011" s="25" t="n">
        <v>74</v>
      </c>
      <c r="S4011" s="21" t="n">
        <v>13</v>
      </c>
    </row>
    <row r="4012" customFormat="false" ht="15" hidden="false" customHeight="true" outlineLevel="0" collapsed="false">
      <c r="A4012" s="19" t="n">
        <v>46154</v>
      </c>
      <c r="B4012" s="1" t="s">
        <v>586</v>
      </c>
      <c r="C4012" s="1" t="s">
        <v>164</v>
      </c>
      <c r="D4012" s="1" t="n">
        <v>21</v>
      </c>
      <c r="E4012" s="1" t="s">
        <v>10</v>
      </c>
      <c r="F4012" s="1" t="s">
        <v>565</v>
      </c>
      <c r="G4012" s="1" t="s">
        <v>573</v>
      </c>
      <c r="H4012" s="20" t="n">
        <v>1700</v>
      </c>
      <c r="I4012" s="21" t="n">
        <v>26.74</v>
      </c>
      <c r="J4012" s="20" t="n">
        <f aca="false">H4012*I4012</f>
        <v>45458</v>
      </c>
      <c r="K4012" s="22" t="n">
        <v>2.25</v>
      </c>
      <c r="L4012" s="23" t="n">
        <f aca="false">H4012*K4012</f>
        <v>3825</v>
      </c>
      <c r="M4012" s="23" t="n">
        <v>2500</v>
      </c>
      <c r="N4012" s="24" t="n">
        <f aca="false">L4012-M4012</f>
        <v>1325</v>
      </c>
      <c r="O4012" s="25" t="n">
        <f aca="false">IF(L4012&gt;=M4012,1,0)</f>
        <v>1</v>
      </c>
      <c r="P4012" s="26" t="n">
        <v>0.8226</v>
      </c>
      <c r="Q4012" s="26" t="n">
        <v>0.081</v>
      </c>
      <c r="R4012" s="25" t="n">
        <v>75</v>
      </c>
      <c r="S4012" s="21" t="n">
        <v>13</v>
      </c>
    </row>
    <row r="4013" customFormat="false" ht="15" hidden="false" customHeight="true" outlineLevel="0" collapsed="false">
      <c r="A4013" s="19" t="n">
        <v>46154</v>
      </c>
      <c r="B4013" s="1" t="s">
        <v>586</v>
      </c>
      <c r="C4013" s="1" t="s">
        <v>164</v>
      </c>
      <c r="D4013" s="1" t="n">
        <v>22</v>
      </c>
      <c r="E4013" s="1" t="s">
        <v>181</v>
      </c>
      <c r="F4013" s="1" t="s">
        <v>556</v>
      </c>
      <c r="G4013" s="1" t="s">
        <v>564</v>
      </c>
      <c r="H4013" s="20" t="n">
        <v>2250</v>
      </c>
      <c r="I4013" s="21" t="n">
        <v>20.91</v>
      </c>
      <c r="J4013" s="20" t="n">
        <f aca="false">H4013*I4013</f>
        <v>47047.5</v>
      </c>
      <c r="K4013" s="22" t="n">
        <v>1.46</v>
      </c>
      <c r="L4013" s="23" t="n">
        <f aca="false">H4013*K4013</f>
        <v>3285</v>
      </c>
      <c r="M4013" s="23" t="n">
        <v>2500</v>
      </c>
      <c r="N4013" s="24" t="n">
        <f aca="false">L4013-M4013</f>
        <v>785</v>
      </c>
      <c r="O4013" s="25" t="n">
        <f aca="false">IF(L4013&gt;=M4013,1,0)</f>
        <v>1</v>
      </c>
      <c r="P4013" s="26" t="n">
        <v>0.8092</v>
      </c>
      <c r="Q4013" s="26" t="n">
        <v>0.0812</v>
      </c>
      <c r="R4013" s="25" t="n">
        <v>79</v>
      </c>
      <c r="S4013" s="21" t="n">
        <v>13</v>
      </c>
    </row>
    <row r="4014" customFormat="false" ht="15" hidden="false" customHeight="true" outlineLevel="0" collapsed="false">
      <c r="A4014" s="19" t="n">
        <v>46154</v>
      </c>
      <c r="B4014" s="1" t="s">
        <v>586</v>
      </c>
      <c r="C4014" s="1" t="s">
        <v>164</v>
      </c>
      <c r="D4014" s="1" t="n">
        <v>23</v>
      </c>
      <c r="E4014" s="1" t="s">
        <v>22</v>
      </c>
      <c r="F4014" s="1" t="s">
        <v>308</v>
      </c>
      <c r="G4014" s="1" t="s">
        <v>375</v>
      </c>
      <c r="H4014" s="20" t="n">
        <v>1400</v>
      </c>
      <c r="I4014" s="21" t="n">
        <v>22.23</v>
      </c>
      <c r="J4014" s="20" t="n">
        <f aca="false">H4014*I4014</f>
        <v>31122</v>
      </c>
      <c r="K4014" s="22" t="n">
        <v>1.15</v>
      </c>
      <c r="L4014" s="23" t="n">
        <f aca="false">H4014*K4014</f>
        <v>1610</v>
      </c>
      <c r="M4014" s="23" t="n">
        <v>2500</v>
      </c>
      <c r="N4014" s="24" t="n">
        <f aca="false">L4014-M4014</f>
        <v>-890</v>
      </c>
      <c r="O4014" s="25" t="n">
        <f aca="false">IF(L4014&gt;=M4014,1,0)</f>
        <v>0</v>
      </c>
      <c r="P4014" s="26" t="n">
        <v>0.5483</v>
      </c>
      <c r="Q4014" s="26" t="n">
        <v>0.0591</v>
      </c>
      <c r="R4014" s="25" t="n">
        <v>77</v>
      </c>
      <c r="S4014" s="21" t="n">
        <v>13</v>
      </c>
    </row>
    <row r="4015" customFormat="false" ht="15" hidden="false" customHeight="true" outlineLevel="0" collapsed="false">
      <c r="A4015" s="19" t="n">
        <v>46154</v>
      </c>
      <c r="B4015" s="1" t="s">
        <v>586</v>
      </c>
      <c r="C4015" s="1" t="s">
        <v>164</v>
      </c>
      <c r="D4015" s="1" t="n">
        <v>24</v>
      </c>
      <c r="E4015" s="1" t="s">
        <v>16</v>
      </c>
      <c r="F4015" s="1" t="s">
        <v>574</v>
      </c>
      <c r="G4015" s="1" t="s">
        <v>575</v>
      </c>
      <c r="H4015" s="20" t="n">
        <v>1600</v>
      </c>
      <c r="I4015" s="21" t="n">
        <v>25.7</v>
      </c>
      <c r="J4015" s="20" t="n">
        <f aca="false">H4015*I4015</f>
        <v>41120</v>
      </c>
      <c r="K4015" s="22" t="n">
        <v>1.85</v>
      </c>
      <c r="L4015" s="23" t="n">
        <f aca="false">H4015*K4015</f>
        <v>2960</v>
      </c>
      <c r="M4015" s="23" t="n">
        <v>2500</v>
      </c>
      <c r="N4015" s="24" t="n">
        <f aca="false">L4015-M4015</f>
        <v>460</v>
      </c>
      <c r="O4015" s="25" t="n">
        <f aca="false">IF(L4015&gt;=M4015,1,0)</f>
        <v>1</v>
      </c>
      <c r="P4015" s="26" t="n">
        <v>0.6826</v>
      </c>
      <c r="Q4015" s="26" t="n">
        <v>0.0826</v>
      </c>
      <c r="R4015" s="25" t="n">
        <v>79</v>
      </c>
      <c r="S4015" s="21" t="n">
        <v>13</v>
      </c>
    </row>
    <row r="4016" customFormat="false" ht="15" hidden="false" customHeight="true" outlineLevel="0" collapsed="false">
      <c r="A4016" s="19" t="n">
        <v>46154</v>
      </c>
      <c r="B4016" s="1" t="s">
        <v>586</v>
      </c>
      <c r="C4016" s="1" t="s">
        <v>164</v>
      </c>
      <c r="D4016" s="1" t="n">
        <v>25</v>
      </c>
      <c r="E4016" s="1" t="s">
        <v>16</v>
      </c>
      <c r="F4016" s="1" t="s">
        <v>229</v>
      </c>
      <c r="G4016" s="1" t="s">
        <v>518</v>
      </c>
      <c r="H4016" s="20" t="n">
        <v>750</v>
      </c>
      <c r="I4016" s="21" t="n">
        <v>38.07</v>
      </c>
      <c r="J4016" s="20" t="n">
        <f aca="false">H4016*I4016</f>
        <v>28552.5</v>
      </c>
      <c r="K4016" s="22" t="n">
        <v>3.5</v>
      </c>
      <c r="L4016" s="23" t="n">
        <f aca="false">H4016*K4016</f>
        <v>2625</v>
      </c>
      <c r="M4016" s="23" t="n">
        <v>2500</v>
      </c>
      <c r="N4016" s="24" t="n">
        <f aca="false">L4016-M4016</f>
        <v>125</v>
      </c>
      <c r="O4016" s="25" t="n">
        <f aca="false">IF(L4016&gt;=M4016,1,0)</f>
        <v>1</v>
      </c>
      <c r="P4016" s="26" t="n">
        <v>0.4712</v>
      </c>
      <c r="Q4016" s="26" t="n">
        <v>0.085</v>
      </c>
      <c r="R4016" s="25" t="n">
        <v>82</v>
      </c>
      <c r="S4016" s="21" t="n">
        <v>13</v>
      </c>
    </row>
    <row r="4017" customFormat="false" ht="15" hidden="false" customHeight="true" outlineLevel="0" collapsed="false">
      <c r="A4017" s="19" t="n">
        <v>46154</v>
      </c>
      <c r="B4017" s="1" t="s">
        <v>586</v>
      </c>
      <c r="C4017" s="1" t="s">
        <v>164</v>
      </c>
      <c r="D4017" s="1" t="n">
        <v>26</v>
      </c>
      <c r="E4017" s="1" t="s">
        <v>10</v>
      </c>
      <c r="F4017" s="1" t="s">
        <v>568</v>
      </c>
      <c r="G4017" s="1" t="s">
        <v>573</v>
      </c>
      <c r="H4017" s="20" t="n">
        <v>1550</v>
      </c>
      <c r="I4017" s="21" t="n">
        <v>26.74</v>
      </c>
      <c r="J4017" s="20" t="n">
        <f aca="false">H4017*I4017</f>
        <v>41447</v>
      </c>
      <c r="K4017" s="22" t="n">
        <v>2.25</v>
      </c>
      <c r="L4017" s="23" t="n">
        <f aca="false">H4017*K4017</f>
        <v>3487.5</v>
      </c>
      <c r="M4017" s="23" t="n">
        <v>2500</v>
      </c>
      <c r="N4017" s="24" t="n">
        <f aca="false">L4017-M4017</f>
        <v>987.5</v>
      </c>
      <c r="O4017" s="25" t="n">
        <f aca="false">IF(L4017&gt;=M4017,1,0)</f>
        <v>1</v>
      </c>
      <c r="P4017" s="26" t="n">
        <v>0.7279</v>
      </c>
      <c r="Q4017" s="26" t="n">
        <v>0.0968</v>
      </c>
      <c r="R4017" s="25" t="n">
        <v>80</v>
      </c>
      <c r="S4017" s="21" t="n">
        <v>12</v>
      </c>
    </row>
    <row r="4018" customFormat="false" ht="15" hidden="false" customHeight="true" outlineLevel="0" collapsed="false">
      <c r="A4018" s="19" t="n">
        <v>46154</v>
      </c>
      <c r="B4018" s="1" t="s">
        <v>586</v>
      </c>
      <c r="C4018" s="1" t="s">
        <v>164</v>
      </c>
      <c r="D4018" s="1" t="n">
        <v>27</v>
      </c>
      <c r="E4018" s="1" t="s">
        <v>176</v>
      </c>
      <c r="F4018" s="1" t="s">
        <v>627</v>
      </c>
      <c r="G4018" s="1" t="s">
        <v>628</v>
      </c>
      <c r="H4018" s="20" t="n">
        <v>1450</v>
      </c>
      <c r="I4018" s="21" t="n">
        <v>20.17</v>
      </c>
      <c r="J4018" s="20" t="n">
        <f aca="false">H4018*I4018</f>
        <v>29246.5</v>
      </c>
      <c r="K4018" s="22" t="n">
        <v>2.5</v>
      </c>
      <c r="L4018" s="23" t="n">
        <f aca="false">H4018*K4018</f>
        <v>3625</v>
      </c>
      <c r="M4018" s="23" t="n">
        <v>2500</v>
      </c>
      <c r="N4018" s="24" t="n">
        <f aca="false">L4018-M4018</f>
        <v>1125</v>
      </c>
      <c r="O4018" s="25" t="n">
        <f aca="false">IF(L4018&gt;=M4018,1,0)</f>
        <v>1</v>
      </c>
      <c r="P4018" s="26" t="n">
        <v>0.5852</v>
      </c>
      <c r="Q4018" s="26" t="n">
        <v>0.1201</v>
      </c>
      <c r="R4018" s="25" t="n">
        <v>67</v>
      </c>
      <c r="S4018" s="21" t="n">
        <v>13</v>
      </c>
    </row>
    <row r="4019" customFormat="false" ht="15" hidden="false" customHeight="true" outlineLevel="0" collapsed="false">
      <c r="A4019" s="19" t="n">
        <v>46154</v>
      </c>
      <c r="B4019" s="1" t="s">
        <v>586</v>
      </c>
      <c r="C4019" s="1" t="s">
        <v>164</v>
      </c>
      <c r="D4019" s="1" t="n">
        <v>28</v>
      </c>
      <c r="E4019" s="1" t="s">
        <v>176</v>
      </c>
      <c r="F4019" s="1" t="s">
        <v>606</v>
      </c>
      <c r="G4019" s="1" t="s">
        <v>202</v>
      </c>
      <c r="H4019" s="20" t="n">
        <v>1300</v>
      </c>
      <c r="I4019" s="21" t="n">
        <v>33.45</v>
      </c>
      <c r="J4019" s="20" t="n">
        <f aca="false">H4019*I4019</f>
        <v>43485</v>
      </c>
      <c r="K4019" s="22" t="n">
        <v>2.35</v>
      </c>
      <c r="L4019" s="23" t="n">
        <f aca="false">H4019*K4019</f>
        <v>3055</v>
      </c>
      <c r="M4019" s="23" t="n">
        <v>2500</v>
      </c>
      <c r="N4019" s="24" t="n">
        <f aca="false">L4019-M4019</f>
        <v>555</v>
      </c>
      <c r="O4019" s="25" t="n">
        <f aca="false">IF(L4019&gt;=M4019,1,0)</f>
        <v>1</v>
      </c>
      <c r="P4019" s="26" t="n">
        <v>0.7426</v>
      </c>
      <c r="Q4019" s="26" t="n">
        <v>0.1305</v>
      </c>
      <c r="R4019" s="25" t="n">
        <v>80</v>
      </c>
      <c r="S4019" s="21" t="n">
        <v>13</v>
      </c>
    </row>
    <row r="4020" customFormat="false" ht="15" hidden="false" customHeight="true" outlineLevel="0" collapsed="false">
      <c r="A4020" s="19" t="n">
        <v>46154</v>
      </c>
      <c r="B4020" s="1" t="s">
        <v>586</v>
      </c>
      <c r="C4020" s="1" t="s">
        <v>164</v>
      </c>
      <c r="D4020" s="1" t="n">
        <v>29</v>
      </c>
      <c r="E4020" s="1" t="s">
        <v>176</v>
      </c>
      <c r="F4020" s="1" t="s">
        <v>607</v>
      </c>
      <c r="G4020" s="1" t="s">
        <v>529</v>
      </c>
      <c r="H4020" s="20" t="n">
        <v>1900</v>
      </c>
      <c r="I4020" s="21" t="n">
        <v>22.02</v>
      </c>
      <c r="J4020" s="20" t="n">
        <f aca="false">H4020*I4020</f>
        <v>41838</v>
      </c>
      <c r="K4020" s="22" t="n">
        <v>1.5</v>
      </c>
      <c r="L4020" s="23" t="n">
        <f aca="false">H4020*K4020</f>
        <v>2850</v>
      </c>
      <c r="M4020" s="23" t="n">
        <v>2500</v>
      </c>
      <c r="N4020" s="24" t="n">
        <f aca="false">L4020-M4020</f>
        <v>350</v>
      </c>
      <c r="O4020" s="25" t="n">
        <f aca="false">IF(L4020&gt;=M4020,1,0)</f>
        <v>1</v>
      </c>
      <c r="P4020" s="26" t="n">
        <v>0.8331</v>
      </c>
      <c r="Q4020" s="26" t="n">
        <v>0.0831</v>
      </c>
      <c r="R4020" s="25" t="n">
        <v>71</v>
      </c>
      <c r="S4020" s="21" t="n">
        <v>13</v>
      </c>
    </row>
    <row r="4021" customFormat="false" ht="15" hidden="false" customHeight="true" outlineLevel="0" collapsed="false">
      <c r="A4021" s="19" t="n">
        <v>46154</v>
      </c>
      <c r="B4021" s="1" t="s">
        <v>586</v>
      </c>
      <c r="C4021" s="1" t="s">
        <v>164</v>
      </c>
      <c r="D4021" s="1" t="n">
        <v>30</v>
      </c>
      <c r="E4021" s="1" t="s">
        <v>522</v>
      </c>
      <c r="F4021" s="1" t="s">
        <v>566</v>
      </c>
      <c r="G4021" s="1" t="s">
        <v>504</v>
      </c>
      <c r="H4021" s="20" t="n">
        <v>2950</v>
      </c>
      <c r="I4021" s="21" t="n">
        <v>13.09</v>
      </c>
      <c r="J4021" s="20" t="n">
        <f aca="false">H4021*I4021</f>
        <v>38615.5</v>
      </c>
      <c r="K4021" s="22" t="n">
        <v>1</v>
      </c>
      <c r="L4021" s="23" t="n">
        <f aca="false">H4021*K4021</f>
        <v>2950</v>
      </c>
      <c r="M4021" s="23" t="n">
        <v>2500</v>
      </c>
      <c r="N4021" s="24" t="n">
        <f aca="false">L4021-M4021</f>
        <v>450</v>
      </c>
      <c r="O4021" s="25" t="n">
        <f aca="false">IF(L4021&gt;=M4021,1,0)</f>
        <v>1</v>
      </c>
      <c r="P4021" s="26" t="n">
        <v>0.7127</v>
      </c>
      <c r="Q4021" s="26" t="n">
        <v>0.0928</v>
      </c>
      <c r="R4021" s="25" t="n">
        <v>74</v>
      </c>
      <c r="S4021" s="21" t="n">
        <v>13</v>
      </c>
    </row>
    <row r="4022" customFormat="false" ht="15" hidden="false" customHeight="true" outlineLevel="0" collapsed="false">
      <c r="A4022" s="19" t="n">
        <v>46154</v>
      </c>
      <c r="B4022" s="1" t="s">
        <v>586</v>
      </c>
      <c r="C4022" s="1" t="s">
        <v>164</v>
      </c>
      <c r="D4022" s="1" t="n">
        <v>31</v>
      </c>
      <c r="E4022" s="1" t="s">
        <v>576</v>
      </c>
      <c r="F4022" s="1" t="s">
        <v>577</v>
      </c>
      <c r="G4022" s="1" t="s">
        <v>578</v>
      </c>
      <c r="H4022" s="20" t="n">
        <v>1550</v>
      </c>
      <c r="I4022" s="21" t="n">
        <v>25.82</v>
      </c>
      <c r="J4022" s="20" t="n">
        <f aca="false">H4022*I4022</f>
        <v>40021</v>
      </c>
      <c r="K4022" s="22" t="n">
        <v>1.45</v>
      </c>
      <c r="L4022" s="23" t="n">
        <f aca="false">H4022*K4022</f>
        <v>2247.5</v>
      </c>
      <c r="M4022" s="23" t="n">
        <v>2500</v>
      </c>
      <c r="N4022" s="24" t="n">
        <f aca="false">L4022-M4022</f>
        <v>-252.5</v>
      </c>
      <c r="O4022" s="25" t="n">
        <f aca="false">IF(L4022&gt;=M4022,1,0)</f>
        <v>0</v>
      </c>
      <c r="P4022" s="26" t="n">
        <v>0.7242</v>
      </c>
      <c r="Q4022" s="26" t="n">
        <v>0.2185</v>
      </c>
      <c r="R4022" s="25" t="n">
        <v>76</v>
      </c>
      <c r="S4022" s="21" t="n">
        <v>13</v>
      </c>
    </row>
    <row r="4023" customFormat="false" ht="15" hidden="false" customHeight="true" outlineLevel="0" collapsed="false">
      <c r="A4023" s="19" t="n">
        <v>46154</v>
      </c>
      <c r="B4023" s="1" t="s">
        <v>586</v>
      </c>
      <c r="C4023" s="1" t="s">
        <v>164</v>
      </c>
      <c r="D4023" s="1" t="n">
        <v>32</v>
      </c>
      <c r="E4023" s="1" t="s">
        <v>10</v>
      </c>
      <c r="F4023" s="1" t="s">
        <v>568</v>
      </c>
      <c r="G4023" s="1" t="s">
        <v>579</v>
      </c>
      <c r="H4023" s="20" t="n">
        <v>1400</v>
      </c>
      <c r="I4023" s="21" t="n">
        <v>27.91</v>
      </c>
      <c r="J4023" s="20" t="n">
        <f aca="false">H4023*I4023</f>
        <v>39074</v>
      </c>
      <c r="K4023" s="22" t="n">
        <v>2.35</v>
      </c>
      <c r="L4023" s="23" t="n">
        <f aca="false">H4023*K4023</f>
        <v>3290</v>
      </c>
      <c r="M4023" s="23" t="n">
        <v>2500</v>
      </c>
      <c r="N4023" s="24" t="n">
        <f aca="false">L4023-M4023</f>
        <v>790</v>
      </c>
      <c r="O4023" s="25" t="n">
        <f aca="false">IF(L4023&gt;=M4023,1,0)</f>
        <v>1</v>
      </c>
      <c r="P4023" s="26" t="n">
        <v>0.6605</v>
      </c>
      <c r="Q4023" s="26" t="n">
        <v>0.0909</v>
      </c>
      <c r="R4023" s="25" t="n">
        <v>78</v>
      </c>
      <c r="S4023" s="21" t="n">
        <v>13</v>
      </c>
    </row>
    <row r="4024" customFormat="false" ht="15" hidden="false" customHeight="true" outlineLevel="0" collapsed="false">
      <c r="A4024" s="19" t="n">
        <v>46154</v>
      </c>
      <c r="B4024" s="1" t="s">
        <v>586</v>
      </c>
      <c r="C4024" s="1" t="s">
        <v>190</v>
      </c>
      <c r="D4024" s="1" t="n">
        <v>33</v>
      </c>
      <c r="E4024" s="1" t="s">
        <v>16</v>
      </c>
      <c r="F4024" s="1" t="s">
        <v>302</v>
      </c>
      <c r="G4024" s="1" t="s">
        <v>260</v>
      </c>
      <c r="H4024" s="20" t="n">
        <v>1930</v>
      </c>
      <c r="I4024" s="21" t="n">
        <v>16.26</v>
      </c>
      <c r="J4024" s="20" t="n">
        <f aca="false">H4024*I4024</f>
        <v>31381.8</v>
      </c>
      <c r="K4024" s="22" t="n">
        <v>1.45</v>
      </c>
      <c r="L4024" s="23" t="n">
        <f aca="false">H4024*K4024</f>
        <v>2798.5</v>
      </c>
      <c r="M4024" s="23" t="n">
        <v>2500</v>
      </c>
      <c r="N4024" s="24" t="n">
        <f aca="false">L4024-M4024</f>
        <v>298.5</v>
      </c>
      <c r="O4024" s="25" t="n">
        <f aca="false">IF(L4024&gt;=M4024,1,0)</f>
        <v>1</v>
      </c>
      <c r="P4024" s="26" t="n">
        <v>0.764663742690059</v>
      </c>
      <c r="Q4024" s="26" t="n">
        <v>0.0918367346938776</v>
      </c>
      <c r="R4024" s="25" t="n">
        <v>67</v>
      </c>
      <c r="S4024" s="21" t="n">
        <v>10</v>
      </c>
    </row>
    <row r="4025" customFormat="false" ht="15" hidden="false" customHeight="true" outlineLevel="0" collapsed="false">
      <c r="A4025" s="19" t="n">
        <v>46154</v>
      </c>
      <c r="B4025" s="1" t="s">
        <v>586</v>
      </c>
      <c r="C4025" s="1" t="s">
        <v>190</v>
      </c>
      <c r="D4025" s="1" t="n">
        <v>34</v>
      </c>
      <c r="E4025" s="1" t="s">
        <v>16</v>
      </c>
      <c r="F4025" s="1" t="s">
        <v>300</v>
      </c>
      <c r="G4025" s="1" t="s">
        <v>260</v>
      </c>
      <c r="H4025" s="20" t="n">
        <v>2800</v>
      </c>
      <c r="I4025" s="21" t="n">
        <v>15.95</v>
      </c>
      <c r="J4025" s="20" t="n">
        <f aca="false">H4025*I4025</f>
        <v>44660</v>
      </c>
      <c r="K4025" s="22" t="n">
        <v>1.4</v>
      </c>
      <c r="L4025" s="23" t="n">
        <f aca="false">H4025*K4025</f>
        <v>3920</v>
      </c>
      <c r="M4025" s="23" t="n">
        <v>2500</v>
      </c>
      <c r="N4025" s="24" t="n">
        <f aca="false">L4025-M4025</f>
        <v>1420</v>
      </c>
      <c r="O4025" s="25" t="n">
        <f aca="false">IF(L4025&gt;=M4025,1,0)</f>
        <v>1</v>
      </c>
      <c r="P4025" s="26" t="n">
        <v>0.818623407570342</v>
      </c>
      <c r="Q4025" s="26" t="n">
        <v>0.101565995525727</v>
      </c>
      <c r="R4025" s="25" t="n">
        <v>78</v>
      </c>
      <c r="S4025" s="21" t="n">
        <v>12.75</v>
      </c>
    </row>
    <row r="4026" customFormat="false" ht="15" hidden="false" customHeight="true" outlineLevel="0" collapsed="false">
      <c r="A4026" s="19" t="n">
        <v>46154</v>
      </c>
      <c r="B4026" s="1" t="s">
        <v>586</v>
      </c>
      <c r="C4026" s="1" t="s">
        <v>190</v>
      </c>
      <c r="D4026" s="1" t="n">
        <v>35</v>
      </c>
      <c r="E4026" s="1" t="s">
        <v>16</v>
      </c>
      <c r="F4026" s="1" t="s">
        <v>300</v>
      </c>
      <c r="G4026" s="1" t="s">
        <v>260</v>
      </c>
      <c r="H4026" s="20" t="n">
        <v>2900</v>
      </c>
      <c r="I4026" s="21" t="n">
        <v>15.95</v>
      </c>
      <c r="J4026" s="20" t="n">
        <f aca="false">H4026*I4026</f>
        <v>46255</v>
      </c>
      <c r="K4026" s="22" t="n">
        <v>1.4</v>
      </c>
      <c r="L4026" s="23" t="n">
        <f aca="false">H4026*K4026</f>
        <v>4060</v>
      </c>
      <c r="M4026" s="23" t="n">
        <v>2500</v>
      </c>
      <c r="N4026" s="24" t="n">
        <f aca="false">L4026-M4026</f>
        <v>1560</v>
      </c>
      <c r="O4026" s="25" t="n">
        <f aca="false">IF(L4026&gt;=M4026,1,0)</f>
        <v>1</v>
      </c>
      <c r="P4026" s="26" t="n">
        <v>0.85160637024763</v>
      </c>
      <c r="Q4026" s="26" t="n">
        <v>0.0847529812606474</v>
      </c>
      <c r="R4026" s="25" t="n">
        <v>75</v>
      </c>
      <c r="S4026" s="21" t="n">
        <v>12.75</v>
      </c>
    </row>
    <row r="4027" customFormat="false" ht="15" hidden="false" customHeight="true" outlineLevel="0" collapsed="false">
      <c r="A4027" s="19" t="n">
        <v>46154</v>
      </c>
      <c r="B4027" s="1" t="s">
        <v>586</v>
      </c>
      <c r="C4027" s="1" t="s">
        <v>190</v>
      </c>
      <c r="D4027" s="1" t="n">
        <v>36</v>
      </c>
      <c r="E4027" s="1" t="s">
        <v>16</v>
      </c>
      <c r="F4027" s="1" t="s">
        <v>440</v>
      </c>
      <c r="G4027" s="1" t="s">
        <v>322</v>
      </c>
      <c r="H4027" s="20" t="n">
        <v>691</v>
      </c>
      <c r="I4027" s="21" t="n">
        <v>17.41</v>
      </c>
      <c r="J4027" s="20" t="n">
        <f aca="false">H4027*I4027</f>
        <v>12030.31</v>
      </c>
      <c r="K4027" s="22" t="n">
        <v>1.5</v>
      </c>
      <c r="L4027" s="23" t="n">
        <f aca="false">H4027*K4027</f>
        <v>1036.5</v>
      </c>
      <c r="M4027" s="23" t="n">
        <v>2500</v>
      </c>
      <c r="N4027" s="24" t="n">
        <f aca="false">L4027-M4027</f>
        <v>-1463.5</v>
      </c>
      <c r="O4027" s="25" t="n">
        <f aca="false">IF(L4027&gt;=M4027,1,0)</f>
        <v>0</v>
      </c>
      <c r="P4027" s="26" t="n">
        <v>0.368575674019608</v>
      </c>
      <c r="Q4027" s="26" t="n">
        <v>0.0824427480916031</v>
      </c>
      <c r="R4027" s="25" t="n">
        <v>67</v>
      </c>
      <c r="S4027" s="21" t="n">
        <v>8</v>
      </c>
    </row>
    <row r="4028" customFormat="false" ht="15" hidden="false" customHeight="true" outlineLevel="0" collapsed="false">
      <c r="A4028" s="19" t="n">
        <v>46154</v>
      </c>
      <c r="B4028" s="1" t="s">
        <v>586</v>
      </c>
      <c r="C4028" s="1" t="s">
        <v>190</v>
      </c>
      <c r="D4028" s="1" t="n">
        <v>37</v>
      </c>
      <c r="E4028" s="1" t="s">
        <v>16</v>
      </c>
      <c r="F4028" s="1" t="s">
        <v>300</v>
      </c>
      <c r="G4028" s="1" t="s">
        <v>260</v>
      </c>
      <c r="H4028" s="20" t="n">
        <v>2300</v>
      </c>
      <c r="I4028" s="21" t="n">
        <v>16.95</v>
      </c>
      <c r="J4028" s="20" t="n">
        <f aca="false">H4028*I4028</f>
        <v>38985</v>
      </c>
      <c r="K4028" s="22" t="n">
        <v>1.4</v>
      </c>
      <c r="L4028" s="23" t="n">
        <f aca="false">H4028*K4028</f>
        <v>3220</v>
      </c>
      <c r="M4028" s="23" t="n">
        <v>2500</v>
      </c>
      <c r="N4028" s="24" t="n">
        <f aca="false">L4028-M4028</f>
        <v>720</v>
      </c>
      <c r="O4028" s="25" t="n">
        <f aca="false">IF(L4028&gt;=M4028,1,0)</f>
        <v>1</v>
      </c>
      <c r="P4028" s="26" t="n">
        <v>0.746195808211312</v>
      </c>
      <c r="Q4028" s="26" t="n">
        <v>0.104509283819629</v>
      </c>
      <c r="R4028" s="25" t="n">
        <v>75</v>
      </c>
      <c r="S4028" s="21" t="n">
        <v>12.75</v>
      </c>
    </row>
    <row r="4029" customFormat="false" ht="15" hidden="false" customHeight="true" outlineLevel="0" collapsed="false">
      <c r="A4029" s="19" t="n">
        <v>46154</v>
      </c>
      <c r="B4029" s="1" t="s">
        <v>586</v>
      </c>
      <c r="C4029" s="1" t="s">
        <v>190</v>
      </c>
      <c r="D4029" s="1" t="n">
        <v>38</v>
      </c>
      <c r="E4029" s="1" t="s">
        <v>16</v>
      </c>
      <c r="F4029" s="1" t="s">
        <v>468</v>
      </c>
      <c r="G4029" s="1" t="s">
        <v>322</v>
      </c>
      <c r="H4029" s="20" t="n">
        <v>2400</v>
      </c>
      <c r="I4029" s="21" t="n">
        <v>17.1</v>
      </c>
      <c r="J4029" s="20" t="n">
        <f aca="false">H4029*I4029</f>
        <v>41040</v>
      </c>
      <c r="K4029" s="22" t="n">
        <v>1.5</v>
      </c>
      <c r="L4029" s="23" t="n">
        <f aca="false">H4029*K4029</f>
        <v>3600</v>
      </c>
      <c r="M4029" s="23" t="n">
        <v>2500</v>
      </c>
      <c r="N4029" s="24" t="n">
        <f aca="false">L4029-M4029</f>
        <v>1100</v>
      </c>
      <c r="O4029" s="25" t="n">
        <f aca="false">IF(L4029&gt;=M4029,1,0)</f>
        <v>1</v>
      </c>
      <c r="P4029" s="26" t="n">
        <v>0.791895803183792</v>
      </c>
      <c r="Q4029" s="26" t="n">
        <v>0.0771290840921264</v>
      </c>
      <c r="R4029" s="25" t="n">
        <v>82</v>
      </c>
      <c r="S4029" s="21" t="n">
        <v>12.75</v>
      </c>
    </row>
    <row r="4030" customFormat="false" ht="15" hidden="false" customHeight="true" outlineLevel="0" collapsed="false">
      <c r="A4030" s="19" t="n">
        <v>46155</v>
      </c>
      <c r="B4030" s="1" t="s">
        <v>586</v>
      </c>
      <c r="C4030" s="1" t="s">
        <v>138</v>
      </c>
      <c r="D4030" s="1" t="n">
        <v>1</v>
      </c>
      <c r="E4030" s="1" t="s">
        <v>13</v>
      </c>
      <c r="F4030" s="1" t="s">
        <v>200</v>
      </c>
      <c r="G4030" s="1" t="s">
        <v>149</v>
      </c>
      <c r="H4030" s="20" t="n">
        <v>2350</v>
      </c>
      <c r="I4030" s="21" t="n">
        <v>19.64</v>
      </c>
      <c r="J4030" s="20" t="n">
        <f aca="false">H4030*I4030</f>
        <v>46154</v>
      </c>
      <c r="K4030" s="22" t="n">
        <v>2.2</v>
      </c>
      <c r="L4030" s="23" t="n">
        <f aca="false">H4030*K4030</f>
        <v>5170</v>
      </c>
      <c r="M4030" s="23" t="n">
        <v>2500</v>
      </c>
      <c r="N4030" s="24" t="n">
        <f aca="false">L4030-M4030</f>
        <v>2670</v>
      </c>
      <c r="O4030" s="25" t="n">
        <f aca="false">IF(L4030&gt;=M4030,1,0)</f>
        <v>1</v>
      </c>
      <c r="P4030" s="26" t="n">
        <v>0.8472</v>
      </c>
      <c r="Q4030" s="26" t="n">
        <v>0.0935</v>
      </c>
      <c r="R4030" s="25" t="n">
        <v>74</v>
      </c>
      <c r="S4030" s="21" t="n">
        <v>13</v>
      </c>
    </row>
    <row r="4031" customFormat="false" ht="15" hidden="false" customHeight="true" outlineLevel="0" collapsed="false">
      <c r="A4031" s="19" t="n">
        <v>46155</v>
      </c>
      <c r="B4031" s="1" t="s">
        <v>586</v>
      </c>
      <c r="C4031" s="1" t="s">
        <v>138</v>
      </c>
      <c r="D4031" s="1" t="n">
        <v>2</v>
      </c>
      <c r="E4031" s="1" t="s">
        <v>13</v>
      </c>
      <c r="F4031" s="1" t="s">
        <v>235</v>
      </c>
      <c r="G4031" s="1" t="s">
        <v>149</v>
      </c>
      <c r="H4031" s="20" t="n">
        <v>2150</v>
      </c>
      <c r="I4031" s="21" t="n">
        <v>19.64</v>
      </c>
      <c r="J4031" s="20" t="n">
        <f aca="false">H4031*I4031</f>
        <v>42226</v>
      </c>
      <c r="K4031" s="22" t="n">
        <v>2.2</v>
      </c>
      <c r="L4031" s="23" t="n">
        <f aca="false">H4031*K4031</f>
        <v>4730</v>
      </c>
      <c r="M4031" s="23" t="n">
        <v>2500</v>
      </c>
      <c r="N4031" s="24" t="n">
        <f aca="false">L4031-M4031</f>
        <v>2230</v>
      </c>
      <c r="O4031" s="25" t="n">
        <f aca="false">IF(L4031&gt;=M4031,1,0)</f>
        <v>1</v>
      </c>
      <c r="P4031" s="26" t="n">
        <v>0.7331</v>
      </c>
      <c r="Q4031" s="26" t="n">
        <v>0.0928</v>
      </c>
      <c r="R4031" s="25" t="n">
        <v>75</v>
      </c>
      <c r="S4031" s="21" t="n">
        <v>13</v>
      </c>
    </row>
    <row r="4032" customFormat="false" ht="15" hidden="false" customHeight="true" outlineLevel="0" collapsed="false">
      <c r="A4032" s="19" t="n">
        <v>46155</v>
      </c>
      <c r="B4032" s="1" t="s">
        <v>586</v>
      </c>
      <c r="C4032" s="1" t="s">
        <v>138</v>
      </c>
      <c r="D4032" s="1" t="n">
        <v>3</v>
      </c>
      <c r="E4032" s="1" t="s">
        <v>13</v>
      </c>
      <c r="F4032" s="1" t="s">
        <v>595</v>
      </c>
      <c r="G4032" s="1" t="s">
        <v>149</v>
      </c>
      <c r="H4032" s="20" t="n">
        <v>3500</v>
      </c>
      <c r="I4032" s="21" t="n">
        <v>12.91</v>
      </c>
      <c r="J4032" s="20" t="n">
        <f aca="false">H4032*I4032</f>
        <v>45185</v>
      </c>
      <c r="K4032" s="22" t="n">
        <v>1</v>
      </c>
      <c r="L4032" s="23" t="n">
        <f aca="false">H4032*K4032</f>
        <v>3500</v>
      </c>
      <c r="M4032" s="23" t="n">
        <v>2500</v>
      </c>
      <c r="N4032" s="24" t="n">
        <f aca="false">L4032-M4032</f>
        <v>1000</v>
      </c>
      <c r="O4032" s="25" t="n">
        <f aca="false">IF(L4032&gt;=M4032,1,0)</f>
        <v>1</v>
      </c>
      <c r="P4032" s="26" t="n">
        <v>0.8686</v>
      </c>
      <c r="Q4032" s="26" t="n">
        <v>0.0449</v>
      </c>
      <c r="R4032" s="25" t="n">
        <v>70</v>
      </c>
      <c r="S4032" s="21" t="n">
        <v>13</v>
      </c>
    </row>
    <row r="4033" customFormat="false" ht="15" hidden="false" customHeight="true" outlineLevel="0" collapsed="false">
      <c r="A4033" s="19" t="n">
        <v>46155</v>
      </c>
      <c r="B4033" s="1" t="s">
        <v>586</v>
      </c>
      <c r="C4033" s="1" t="s">
        <v>138</v>
      </c>
      <c r="D4033" s="1" t="n">
        <v>4</v>
      </c>
      <c r="E4033" s="1" t="s">
        <v>145</v>
      </c>
      <c r="F4033" s="1" t="s">
        <v>307</v>
      </c>
      <c r="G4033" s="1" t="s">
        <v>294</v>
      </c>
      <c r="H4033" s="20" t="n">
        <v>1850</v>
      </c>
      <c r="I4033" s="21" t="n">
        <v>21.25</v>
      </c>
      <c r="J4033" s="20" t="n">
        <f aca="false">H4033*I4033</f>
        <v>39312.5</v>
      </c>
      <c r="K4033" s="22" t="n">
        <v>3</v>
      </c>
      <c r="L4033" s="23" t="n">
        <f aca="false">H4033*K4033</f>
        <v>5550</v>
      </c>
      <c r="M4033" s="23" t="n">
        <v>2500</v>
      </c>
      <c r="N4033" s="24" t="n">
        <f aca="false">L4033-M4033</f>
        <v>3050</v>
      </c>
      <c r="O4033" s="25" t="n">
        <f aca="false">IF(L4033&gt;=M4033,1,0)</f>
        <v>1</v>
      </c>
      <c r="P4033" s="26" t="n">
        <v>0.7736</v>
      </c>
      <c r="Q4033" s="26" t="n">
        <v>0.1039</v>
      </c>
      <c r="R4033" s="25" t="n">
        <v>76</v>
      </c>
      <c r="S4033" s="21" t="n">
        <v>12</v>
      </c>
    </row>
    <row r="4034" customFormat="false" ht="15" hidden="false" customHeight="true" outlineLevel="0" collapsed="false">
      <c r="A4034" s="19" t="n">
        <v>46155</v>
      </c>
      <c r="B4034" s="1" t="s">
        <v>586</v>
      </c>
      <c r="C4034" s="1" t="s">
        <v>138</v>
      </c>
      <c r="D4034" s="1" t="n">
        <v>5</v>
      </c>
      <c r="E4034" s="1" t="s">
        <v>13</v>
      </c>
      <c r="F4034" s="1" t="s">
        <v>227</v>
      </c>
      <c r="G4034" s="1" t="s">
        <v>149</v>
      </c>
      <c r="H4034" s="20" t="n">
        <v>2300</v>
      </c>
      <c r="I4034" s="21" t="n">
        <v>16.63</v>
      </c>
      <c r="J4034" s="20" t="n">
        <f aca="false">H4034*I4034</f>
        <v>38249</v>
      </c>
      <c r="K4034" s="22" t="n">
        <v>2.2</v>
      </c>
      <c r="L4034" s="23" t="n">
        <f aca="false">H4034*K4034</f>
        <v>5060</v>
      </c>
      <c r="M4034" s="23" t="n">
        <v>2500</v>
      </c>
      <c r="N4034" s="24" t="n">
        <f aca="false">L4034-M4034</f>
        <v>2560</v>
      </c>
      <c r="O4034" s="25" t="n">
        <f aca="false">IF(L4034&gt;=M4034,1,0)</f>
        <v>1</v>
      </c>
      <c r="P4034" s="26" t="n">
        <v>0.7228</v>
      </c>
      <c r="Q4034" s="26" t="n">
        <v>0.0567</v>
      </c>
      <c r="R4034" s="25" t="n">
        <v>70</v>
      </c>
      <c r="S4034" s="21" t="n">
        <v>13</v>
      </c>
    </row>
    <row r="4035" customFormat="false" ht="15" hidden="false" customHeight="true" outlineLevel="0" collapsed="false">
      <c r="A4035" s="19" t="n">
        <v>46155</v>
      </c>
      <c r="B4035" s="1" t="s">
        <v>586</v>
      </c>
      <c r="C4035" s="1" t="s">
        <v>138</v>
      </c>
      <c r="D4035" s="1" t="n">
        <v>6</v>
      </c>
      <c r="E4035" s="1" t="s">
        <v>13</v>
      </c>
      <c r="F4035" s="1" t="s">
        <v>199</v>
      </c>
      <c r="G4035" s="1" t="s">
        <v>149</v>
      </c>
      <c r="H4035" s="20" t="n">
        <v>2000</v>
      </c>
      <c r="I4035" s="21" t="n">
        <v>20.43</v>
      </c>
      <c r="J4035" s="20" t="n">
        <f aca="false">H4035*I4035</f>
        <v>40860</v>
      </c>
      <c r="K4035" s="22" t="n">
        <v>2.2</v>
      </c>
      <c r="L4035" s="23" t="n">
        <f aca="false">H4035*K4035</f>
        <v>4400</v>
      </c>
      <c r="M4035" s="23" t="n">
        <v>2500</v>
      </c>
      <c r="N4035" s="24" t="n">
        <f aca="false">L4035-M4035</f>
        <v>1900</v>
      </c>
      <c r="O4035" s="25" t="n">
        <f aca="false">IF(L4035&gt;=M4035,1,0)</f>
        <v>1</v>
      </c>
      <c r="P4035" s="26" t="n">
        <v>0.7176</v>
      </c>
      <c r="Q4035" s="26" t="n">
        <v>0.2107</v>
      </c>
      <c r="R4035" s="25" t="n">
        <v>76</v>
      </c>
      <c r="S4035" s="21" t="n">
        <v>13</v>
      </c>
    </row>
    <row r="4036" customFormat="false" ht="15" hidden="false" customHeight="true" outlineLevel="0" collapsed="false">
      <c r="A4036" s="19" t="n">
        <v>46155</v>
      </c>
      <c r="B4036" s="1" t="s">
        <v>586</v>
      </c>
      <c r="C4036" s="1" t="s">
        <v>138</v>
      </c>
      <c r="D4036" s="1" t="n">
        <v>7</v>
      </c>
      <c r="E4036" s="1" t="s">
        <v>13</v>
      </c>
      <c r="F4036" s="1" t="s">
        <v>151</v>
      </c>
      <c r="G4036" s="1" t="s">
        <v>149</v>
      </c>
      <c r="H4036" s="20" t="n">
        <v>1900</v>
      </c>
      <c r="I4036" s="21" t="n">
        <v>22.51</v>
      </c>
      <c r="J4036" s="20" t="n">
        <f aca="false">H4036*I4036</f>
        <v>42769</v>
      </c>
      <c r="K4036" s="22" t="n">
        <v>2.2</v>
      </c>
      <c r="L4036" s="23" t="n">
        <f aca="false">H4036*K4036</f>
        <v>4180</v>
      </c>
      <c r="M4036" s="23" t="n">
        <v>2500</v>
      </c>
      <c r="N4036" s="24" t="n">
        <f aca="false">L4036-M4036</f>
        <v>1680</v>
      </c>
      <c r="O4036" s="25" t="n">
        <f aca="false">IF(L4036&gt;=M4036,1,0)</f>
        <v>1</v>
      </c>
      <c r="P4036" s="26" t="n">
        <v>0.7371</v>
      </c>
      <c r="Q4036" s="26" t="n">
        <v>0.108</v>
      </c>
      <c r="R4036" s="25" t="n">
        <v>79</v>
      </c>
      <c r="S4036" s="21" t="n">
        <v>13</v>
      </c>
    </row>
    <row r="4037" customFormat="false" ht="15" hidden="false" customHeight="true" outlineLevel="0" collapsed="false">
      <c r="A4037" s="19" t="n">
        <v>46155</v>
      </c>
      <c r="B4037" s="1" t="s">
        <v>586</v>
      </c>
      <c r="C4037" s="1" t="s">
        <v>138</v>
      </c>
      <c r="D4037" s="1" t="n">
        <v>8</v>
      </c>
      <c r="E4037" s="1" t="s">
        <v>13</v>
      </c>
      <c r="F4037" s="1" t="s">
        <v>472</v>
      </c>
      <c r="G4037" s="1" t="s">
        <v>149</v>
      </c>
      <c r="H4037" s="20" t="n">
        <v>2150</v>
      </c>
      <c r="I4037" s="21" t="n">
        <v>21.71</v>
      </c>
      <c r="J4037" s="20" t="n">
        <f aca="false">H4037*I4037</f>
        <v>46676.5</v>
      </c>
      <c r="K4037" s="22" t="n">
        <v>1.5</v>
      </c>
      <c r="L4037" s="23" t="n">
        <f aca="false">H4037*K4037</f>
        <v>3225</v>
      </c>
      <c r="M4037" s="23" t="n">
        <v>2500</v>
      </c>
      <c r="N4037" s="24" t="n">
        <f aca="false">L4037-M4037</f>
        <v>725</v>
      </c>
      <c r="O4037" s="25" t="n">
        <f aca="false">IF(L4037&gt;=M4037,1,0)</f>
        <v>1</v>
      </c>
      <c r="P4037" s="26" t="n">
        <v>0.8356</v>
      </c>
      <c r="Q4037" s="26" t="n">
        <v>0.1289</v>
      </c>
      <c r="R4037" s="25" t="n">
        <v>76</v>
      </c>
      <c r="S4037" s="21" t="n">
        <v>13</v>
      </c>
    </row>
    <row r="4038" customFormat="false" ht="15" hidden="false" customHeight="true" outlineLevel="0" collapsed="false">
      <c r="A4038" s="19" t="n">
        <v>46155</v>
      </c>
      <c r="B4038" s="1" t="s">
        <v>586</v>
      </c>
      <c r="C4038" s="1" t="s">
        <v>138</v>
      </c>
      <c r="D4038" s="1" t="n">
        <v>9</v>
      </c>
      <c r="E4038" s="1" t="s">
        <v>10</v>
      </c>
      <c r="F4038" s="1" t="s">
        <v>581</v>
      </c>
      <c r="G4038" s="1" t="s">
        <v>590</v>
      </c>
      <c r="H4038" s="20" t="n">
        <v>2900</v>
      </c>
      <c r="I4038" s="21" t="n">
        <v>14.05</v>
      </c>
      <c r="J4038" s="20" t="n">
        <f aca="false">H4038*I4038</f>
        <v>40745</v>
      </c>
      <c r="K4038" s="22" t="n">
        <v>1.44</v>
      </c>
      <c r="L4038" s="23" t="n">
        <f aca="false">H4038*K4038</f>
        <v>4176</v>
      </c>
      <c r="M4038" s="23" t="n">
        <v>2500</v>
      </c>
      <c r="N4038" s="24" t="n">
        <f aca="false">L4038-M4038</f>
        <v>1676</v>
      </c>
      <c r="O4038" s="25" t="n">
        <f aca="false">IF(L4038&gt;=M4038,1,0)</f>
        <v>1</v>
      </c>
      <c r="P4038" s="26" t="n">
        <v>0.7613</v>
      </c>
      <c r="Q4038" s="26" t="n">
        <v>0.1061</v>
      </c>
      <c r="R4038" s="25" t="n">
        <v>67</v>
      </c>
      <c r="S4038" s="21" t="n">
        <v>13</v>
      </c>
    </row>
    <row r="4039" customFormat="false" ht="15" hidden="false" customHeight="true" outlineLevel="0" collapsed="false">
      <c r="A4039" s="19" t="n">
        <v>46155</v>
      </c>
      <c r="B4039" s="1" t="s">
        <v>586</v>
      </c>
      <c r="C4039" s="1" t="s">
        <v>138</v>
      </c>
      <c r="D4039" s="1" t="n">
        <v>10</v>
      </c>
      <c r="E4039" s="1" t="s">
        <v>16</v>
      </c>
      <c r="F4039" s="1" t="s">
        <v>502</v>
      </c>
      <c r="G4039" s="1" t="s">
        <v>508</v>
      </c>
      <c r="H4039" s="20" t="n">
        <v>1800</v>
      </c>
      <c r="I4039" s="21" t="n">
        <v>18.56</v>
      </c>
      <c r="J4039" s="20" t="n">
        <f aca="false">H4039*I4039</f>
        <v>33408</v>
      </c>
      <c r="K4039" s="22" t="n">
        <v>1.48</v>
      </c>
      <c r="L4039" s="23" t="n">
        <f aca="false">H4039*K4039</f>
        <v>2664</v>
      </c>
      <c r="M4039" s="23" t="n">
        <v>2500</v>
      </c>
      <c r="N4039" s="24" t="n">
        <f aca="false">L4039-M4039</f>
        <v>164</v>
      </c>
      <c r="O4039" s="25" t="n">
        <f aca="false">IF(L4039&gt;=M4039,1,0)</f>
        <v>1</v>
      </c>
      <c r="P4039" s="26" t="n">
        <v>0.5693</v>
      </c>
      <c r="Q4039" s="26" t="n">
        <v>0.1227</v>
      </c>
      <c r="R4039" s="25" t="n">
        <v>74</v>
      </c>
      <c r="S4039" s="21" t="n">
        <v>13</v>
      </c>
    </row>
    <row r="4040" customFormat="false" ht="15" hidden="false" customHeight="true" outlineLevel="0" collapsed="false">
      <c r="A4040" s="19" t="n">
        <v>46155</v>
      </c>
      <c r="B4040" s="1" t="s">
        <v>586</v>
      </c>
      <c r="C4040" s="1" t="s">
        <v>138</v>
      </c>
      <c r="D4040" s="1" t="n">
        <v>11</v>
      </c>
      <c r="E4040" s="1" t="s">
        <v>10</v>
      </c>
      <c r="F4040" s="1" t="s">
        <v>160</v>
      </c>
      <c r="G4040" s="1" t="s">
        <v>161</v>
      </c>
      <c r="H4040" s="20" t="n">
        <v>1700</v>
      </c>
      <c r="I4040" s="21" t="n">
        <v>22.05</v>
      </c>
      <c r="J4040" s="20" t="n">
        <f aca="false">H4040*I4040</f>
        <v>37485</v>
      </c>
      <c r="K4040" s="22" t="n">
        <v>1.83</v>
      </c>
      <c r="L4040" s="23" t="n">
        <f aca="false">H4040*K4040</f>
        <v>3111</v>
      </c>
      <c r="M4040" s="23" t="n">
        <v>2500</v>
      </c>
      <c r="N4040" s="24" t="n">
        <f aca="false">L4040-M4040</f>
        <v>611</v>
      </c>
      <c r="O4040" s="25" t="n">
        <f aca="false">IF(L4040&gt;=M4040,1,0)</f>
        <v>1</v>
      </c>
      <c r="P4040" s="26" t="n">
        <v>0.6528</v>
      </c>
      <c r="Q4040" s="26" t="n">
        <v>0.1964</v>
      </c>
      <c r="R4040" s="25" t="n">
        <v>72</v>
      </c>
      <c r="S4040" s="21" t="n">
        <v>13</v>
      </c>
    </row>
    <row r="4041" customFormat="false" ht="15" hidden="false" customHeight="true" outlineLevel="0" collapsed="false">
      <c r="A4041" s="19" t="n">
        <v>46155</v>
      </c>
      <c r="B4041" s="1" t="s">
        <v>586</v>
      </c>
      <c r="C4041" s="1" t="s">
        <v>138</v>
      </c>
      <c r="D4041" s="1" t="n">
        <v>12</v>
      </c>
      <c r="E4041" s="1" t="s">
        <v>10</v>
      </c>
      <c r="F4041" s="1" t="s">
        <v>601</v>
      </c>
      <c r="G4041" s="1" t="s">
        <v>609</v>
      </c>
      <c r="H4041" s="20" t="n">
        <v>1900</v>
      </c>
      <c r="I4041" s="21" t="n">
        <v>21.63</v>
      </c>
      <c r="J4041" s="20" t="n">
        <f aca="false">H4041*I4041</f>
        <v>41097</v>
      </c>
      <c r="K4041" s="22" t="n">
        <v>1.4</v>
      </c>
      <c r="L4041" s="23" t="n">
        <f aca="false">H4041*K4041</f>
        <v>2660</v>
      </c>
      <c r="M4041" s="23" t="n">
        <v>2500</v>
      </c>
      <c r="N4041" s="24" t="n">
        <f aca="false">L4041-M4041</f>
        <v>160</v>
      </c>
      <c r="O4041" s="25" t="n">
        <f aca="false">IF(L4041&gt;=M4041,1,0)</f>
        <v>1</v>
      </c>
      <c r="P4041" s="26" t="n">
        <v>0.6456</v>
      </c>
      <c r="Q4041" s="26" t="n">
        <v>0.1161</v>
      </c>
      <c r="R4041" s="25" t="n">
        <v>79</v>
      </c>
      <c r="S4041" s="21" t="n">
        <v>13</v>
      </c>
    </row>
    <row r="4042" customFormat="false" ht="15" hidden="false" customHeight="true" outlineLevel="0" collapsed="false">
      <c r="A4042" s="19" t="n">
        <v>46155</v>
      </c>
      <c r="B4042" s="1" t="s">
        <v>586</v>
      </c>
      <c r="C4042" s="1" t="s">
        <v>138</v>
      </c>
      <c r="D4042" s="1" t="n">
        <v>13</v>
      </c>
      <c r="E4042" s="1" t="s">
        <v>16</v>
      </c>
      <c r="F4042" s="1" t="s">
        <v>574</v>
      </c>
      <c r="G4042" s="1" t="s">
        <v>575</v>
      </c>
      <c r="H4042" s="20" t="n">
        <v>1600</v>
      </c>
      <c r="I4042" s="21" t="n">
        <v>25.7</v>
      </c>
      <c r="J4042" s="20" t="n">
        <f aca="false">H4042*I4042</f>
        <v>41120</v>
      </c>
      <c r="K4042" s="22" t="n">
        <v>1.85</v>
      </c>
      <c r="L4042" s="23" t="n">
        <f aca="false">H4042*K4042</f>
        <v>2960</v>
      </c>
      <c r="M4042" s="23" t="n">
        <v>2500</v>
      </c>
      <c r="N4042" s="24" t="n">
        <f aca="false">L4042-M4042</f>
        <v>460</v>
      </c>
      <c r="O4042" s="25" t="n">
        <f aca="false">IF(L4042&gt;=M4042,1,0)</f>
        <v>1</v>
      </c>
      <c r="P4042" s="26" t="n">
        <v>0.6558</v>
      </c>
      <c r="Q4042" s="26" t="n">
        <v>0.1104</v>
      </c>
      <c r="R4042" s="25" t="n">
        <v>80</v>
      </c>
      <c r="S4042" s="21" t="n">
        <v>13</v>
      </c>
    </row>
    <row r="4043" customFormat="false" ht="15" hidden="false" customHeight="true" outlineLevel="0" collapsed="false">
      <c r="A4043" s="19" t="n">
        <v>46155</v>
      </c>
      <c r="B4043" s="1" t="s">
        <v>586</v>
      </c>
      <c r="C4043" s="1" t="s">
        <v>138</v>
      </c>
      <c r="D4043" s="1" t="n">
        <v>14</v>
      </c>
      <c r="E4043" s="1" t="s">
        <v>10</v>
      </c>
      <c r="F4043" s="1" t="s">
        <v>626</v>
      </c>
      <c r="G4043" s="1" t="s">
        <v>629</v>
      </c>
      <c r="H4043" s="20" t="n">
        <v>1100</v>
      </c>
      <c r="I4043" s="21" t="n">
        <v>17.66</v>
      </c>
      <c r="J4043" s="20" t="n">
        <f aca="false">H4043*I4043</f>
        <v>19426</v>
      </c>
      <c r="K4043" s="22" t="n">
        <v>1.68</v>
      </c>
      <c r="L4043" s="23" t="n">
        <f aca="false">H4043*K4043</f>
        <v>1848</v>
      </c>
      <c r="M4043" s="23" t="n">
        <v>2500</v>
      </c>
      <c r="N4043" s="24" t="n">
        <f aca="false">L4043-M4043</f>
        <v>-652</v>
      </c>
      <c r="O4043" s="25" t="n">
        <f aca="false">IF(L4043&gt;=M4043,1,0)</f>
        <v>0</v>
      </c>
      <c r="P4043" s="26" t="n">
        <v>0.4453</v>
      </c>
      <c r="Q4043" s="26" t="n">
        <v>0.16</v>
      </c>
      <c r="R4043" s="25" t="n">
        <v>61</v>
      </c>
      <c r="S4043" s="21" t="n">
        <v>13</v>
      </c>
    </row>
    <row r="4044" customFormat="false" ht="15" hidden="false" customHeight="true" outlineLevel="0" collapsed="false">
      <c r="A4044" s="19" t="n">
        <v>46155</v>
      </c>
      <c r="B4044" s="1" t="s">
        <v>586</v>
      </c>
      <c r="C4044" s="1" t="s">
        <v>138</v>
      </c>
      <c r="D4044" s="1" t="n">
        <v>15</v>
      </c>
      <c r="E4044" s="1" t="s">
        <v>10</v>
      </c>
      <c r="F4044" s="1" t="s">
        <v>624</v>
      </c>
      <c r="G4044" s="1" t="s">
        <v>434</v>
      </c>
      <c r="H4044" s="20" t="n">
        <v>2000</v>
      </c>
      <c r="I4044" s="21" t="n">
        <v>17.66</v>
      </c>
      <c r="J4044" s="20" t="n">
        <f aca="false">H4044*I4044</f>
        <v>35320</v>
      </c>
      <c r="K4044" s="22" t="n">
        <v>1.45</v>
      </c>
      <c r="L4044" s="23" t="n">
        <f aca="false">H4044*K4044</f>
        <v>2900</v>
      </c>
      <c r="M4044" s="23" t="n">
        <v>2500</v>
      </c>
      <c r="N4044" s="24" t="n">
        <f aca="false">L4044-M4044</f>
        <v>400</v>
      </c>
      <c r="O4044" s="25" t="n">
        <f aca="false">IF(L4044&gt;=M4044,1,0)</f>
        <v>1</v>
      </c>
      <c r="P4044" s="26" t="n">
        <v>0.6044</v>
      </c>
      <c r="Q4044" s="26" t="n">
        <v>0.1781</v>
      </c>
      <c r="R4044" s="25" t="n">
        <v>75</v>
      </c>
      <c r="S4044" s="21" t="n">
        <v>13</v>
      </c>
    </row>
    <row r="4045" customFormat="false" ht="15" hidden="false" customHeight="true" outlineLevel="0" collapsed="false">
      <c r="A4045" s="19" t="n">
        <v>46155</v>
      </c>
      <c r="B4045" s="1" t="s">
        <v>586</v>
      </c>
      <c r="C4045" s="1" t="s">
        <v>138</v>
      </c>
      <c r="D4045" s="1" t="n">
        <v>16</v>
      </c>
      <c r="E4045" s="1" t="s">
        <v>10</v>
      </c>
      <c r="F4045" s="1" t="s">
        <v>621</v>
      </c>
      <c r="G4045" s="1" t="s">
        <v>622</v>
      </c>
      <c r="H4045" s="20" t="n">
        <v>2650</v>
      </c>
      <c r="I4045" s="21" t="n">
        <v>17.09</v>
      </c>
      <c r="J4045" s="20" t="n">
        <f aca="false">H4045*I4045</f>
        <v>45288.5</v>
      </c>
      <c r="K4045" s="22" t="n">
        <v>1.45</v>
      </c>
      <c r="L4045" s="23" t="n">
        <f aca="false">H4045*K4045</f>
        <v>3842.5</v>
      </c>
      <c r="M4045" s="23" t="n">
        <v>2500</v>
      </c>
      <c r="N4045" s="24" t="n">
        <f aca="false">L4045-M4045</f>
        <v>1342.5</v>
      </c>
      <c r="O4045" s="25" t="n">
        <f aca="false">IF(L4045&gt;=M4045,1,0)</f>
        <v>1</v>
      </c>
      <c r="P4045" s="26" t="n">
        <v>0.8178</v>
      </c>
      <c r="Q4045" s="26" t="n">
        <v>0.069</v>
      </c>
      <c r="R4045" s="25" t="n">
        <v>74</v>
      </c>
      <c r="S4045" s="21" t="n">
        <v>13</v>
      </c>
    </row>
    <row r="4046" customFormat="false" ht="15" hidden="false" customHeight="true" outlineLevel="0" collapsed="false">
      <c r="A4046" s="19" t="n">
        <v>46155</v>
      </c>
      <c r="B4046" s="1" t="s">
        <v>586</v>
      </c>
      <c r="C4046" s="1" t="s">
        <v>164</v>
      </c>
      <c r="D4046" s="1" t="n">
        <v>17</v>
      </c>
      <c r="E4046" s="1" t="s">
        <v>10</v>
      </c>
      <c r="F4046" s="1" t="s">
        <v>601</v>
      </c>
      <c r="G4046" s="1" t="s">
        <v>609</v>
      </c>
      <c r="H4046" s="20" t="n">
        <v>1800</v>
      </c>
      <c r="I4046" s="21" t="n">
        <v>21.63</v>
      </c>
      <c r="J4046" s="20" t="n">
        <f aca="false">H4046*I4046</f>
        <v>38934</v>
      </c>
      <c r="K4046" s="22" t="n">
        <v>1.4</v>
      </c>
      <c r="L4046" s="23" t="n">
        <f aca="false">H4046*K4046</f>
        <v>2520</v>
      </c>
      <c r="M4046" s="23" t="n">
        <v>2500</v>
      </c>
      <c r="N4046" s="24" t="n">
        <f aca="false">L4046-M4046</f>
        <v>20</v>
      </c>
      <c r="O4046" s="25" t="n">
        <f aca="false">IF(L4046&gt;=M4046,1,0)</f>
        <v>1</v>
      </c>
      <c r="P4046" s="26" t="n">
        <v>0.6368</v>
      </c>
      <c r="Q4046" s="26" t="n">
        <v>0.1254</v>
      </c>
      <c r="R4046" s="25" t="n">
        <v>81</v>
      </c>
      <c r="S4046" s="21" t="n">
        <v>13</v>
      </c>
    </row>
    <row r="4047" customFormat="false" ht="15" hidden="false" customHeight="true" outlineLevel="0" collapsed="false">
      <c r="A4047" s="19" t="n">
        <v>46155</v>
      </c>
      <c r="B4047" s="1" t="s">
        <v>586</v>
      </c>
      <c r="C4047" s="1" t="s">
        <v>164</v>
      </c>
      <c r="D4047" s="1" t="n">
        <v>18</v>
      </c>
      <c r="E4047" s="1" t="s">
        <v>522</v>
      </c>
      <c r="F4047" s="1" t="s">
        <v>523</v>
      </c>
      <c r="G4047" s="1" t="s">
        <v>527</v>
      </c>
      <c r="H4047" s="20" t="n">
        <v>2800</v>
      </c>
      <c r="I4047" s="21" t="n">
        <v>13.28</v>
      </c>
      <c r="J4047" s="20" t="n">
        <f aca="false">H4047*I4047</f>
        <v>37184</v>
      </c>
      <c r="K4047" s="22" t="n">
        <v>0.95</v>
      </c>
      <c r="L4047" s="23" t="n">
        <f aca="false">H4047*K4047</f>
        <v>2660</v>
      </c>
      <c r="M4047" s="23" t="n">
        <v>2500</v>
      </c>
      <c r="N4047" s="24" t="n">
        <f aca="false">L4047-M4047</f>
        <v>160</v>
      </c>
      <c r="O4047" s="25" t="n">
        <f aca="false">IF(L4047&gt;=M4047,1,0)</f>
        <v>1</v>
      </c>
      <c r="P4047" s="26" t="n">
        <v>0.7651</v>
      </c>
      <c r="Q4047" s="26" t="n">
        <v>0.1145</v>
      </c>
      <c r="R4047" s="25" t="n">
        <v>79</v>
      </c>
      <c r="S4047" s="21" t="n">
        <v>10</v>
      </c>
    </row>
    <row r="4048" customFormat="false" ht="15" hidden="false" customHeight="true" outlineLevel="0" collapsed="false">
      <c r="A4048" s="19" t="n">
        <v>46155</v>
      </c>
      <c r="B4048" s="1" t="s">
        <v>586</v>
      </c>
      <c r="C4048" s="1" t="s">
        <v>164</v>
      </c>
      <c r="D4048" s="1" t="n">
        <v>19</v>
      </c>
      <c r="E4048" s="1" t="s">
        <v>16</v>
      </c>
      <c r="F4048" s="1" t="s">
        <v>574</v>
      </c>
      <c r="G4048" s="1" t="s">
        <v>575</v>
      </c>
      <c r="H4048" s="20" t="n">
        <v>1600</v>
      </c>
      <c r="I4048" s="21" t="n">
        <v>25.7</v>
      </c>
      <c r="J4048" s="20" t="n">
        <f aca="false">H4048*I4048</f>
        <v>41120</v>
      </c>
      <c r="K4048" s="22" t="n">
        <v>1.85</v>
      </c>
      <c r="L4048" s="23" t="n">
        <f aca="false">H4048*K4048</f>
        <v>2960</v>
      </c>
      <c r="M4048" s="23" t="n">
        <v>2500</v>
      </c>
      <c r="N4048" s="24" t="n">
        <f aca="false">L4048-M4048</f>
        <v>460</v>
      </c>
      <c r="O4048" s="25" t="n">
        <f aca="false">IF(L4048&gt;=M4048,1,0)</f>
        <v>1</v>
      </c>
      <c r="P4048" s="26" t="n">
        <v>0.6719</v>
      </c>
      <c r="Q4048" s="26" t="n">
        <v>0.1591</v>
      </c>
      <c r="R4048" s="25" t="n">
        <v>80</v>
      </c>
      <c r="S4048" s="21" t="n">
        <v>13</v>
      </c>
    </row>
    <row r="4049" customFormat="false" ht="15" hidden="false" customHeight="true" outlineLevel="0" collapsed="false">
      <c r="A4049" s="19" t="n">
        <v>46155</v>
      </c>
      <c r="B4049" s="1" t="s">
        <v>586</v>
      </c>
      <c r="C4049" s="1" t="s">
        <v>164</v>
      </c>
      <c r="D4049" s="1" t="n">
        <v>20</v>
      </c>
      <c r="E4049" s="1" t="s">
        <v>16</v>
      </c>
      <c r="F4049" s="1" t="s">
        <v>574</v>
      </c>
      <c r="G4049" s="1" t="s">
        <v>575</v>
      </c>
      <c r="H4049" s="20" t="n">
        <v>1250</v>
      </c>
      <c r="I4049" s="21" t="n">
        <v>25.7</v>
      </c>
      <c r="J4049" s="20" t="n">
        <f aca="false">H4049*I4049</f>
        <v>32125</v>
      </c>
      <c r="K4049" s="22" t="n">
        <v>1.85</v>
      </c>
      <c r="L4049" s="23" t="n">
        <f aca="false">H4049*K4049</f>
        <v>2312.5</v>
      </c>
      <c r="M4049" s="23" t="n">
        <v>2500</v>
      </c>
      <c r="N4049" s="24" t="n">
        <f aca="false">L4049-M4049</f>
        <v>-187.5</v>
      </c>
      <c r="O4049" s="25" t="n">
        <f aca="false">IF(L4049&gt;=M4049,1,0)</f>
        <v>0</v>
      </c>
      <c r="P4049" s="26" t="n">
        <v>0.5403</v>
      </c>
      <c r="Q4049" s="26" t="n">
        <v>0.1285</v>
      </c>
      <c r="R4049" s="25" t="n">
        <v>74</v>
      </c>
      <c r="S4049" s="21" t="n">
        <v>13</v>
      </c>
    </row>
    <row r="4050" customFormat="false" ht="15" hidden="false" customHeight="true" outlineLevel="0" collapsed="false">
      <c r="A4050" s="19" t="n">
        <v>46155</v>
      </c>
      <c r="B4050" s="1" t="s">
        <v>586</v>
      </c>
      <c r="C4050" s="1" t="s">
        <v>164</v>
      </c>
      <c r="D4050" s="1" t="n">
        <v>21</v>
      </c>
      <c r="E4050" s="1" t="s">
        <v>10</v>
      </c>
      <c r="F4050" s="1" t="s">
        <v>565</v>
      </c>
      <c r="G4050" s="1" t="s">
        <v>573</v>
      </c>
      <c r="H4050" s="20" t="n">
        <v>1700</v>
      </c>
      <c r="I4050" s="21" t="n">
        <v>26.74</v>
      </c>
      <c r="J4050" s="20" t="n">
        <f aca="false">H4050*I4050</f>
        <v>45458</v>
      </c>
      <c r="K4050" s="22" t="n">
        <v>2.25</v>
      </c>
      <c r="L4050" s="23" t="n">
        <f aca="false">H4050*K4050</f>
        <v>3825</v>
      </c>
      <c r="M4050" s="23" t="n">
        <v>2500</v>
      </c>
      <c r="N4050" s="24" t="n">
        <f aca="false">L4050-M4050</f>
        <v>1325</v>
      </c>
      <c r="O4050" s="25" t="n">
        <f aca="false">IF(L4050&gt;=M4050,1,0)</f>
        <v>1</v>
      </c>
      <c r="P4050" s="26" t="n">
        <v>0.8381</v>
      </c>
      <c r="Q4050" s="26" t="n">
        <v>0.0754</v>
      </c>
      <c r="R4050" s="25" t="n">
        <v>75</v>
      </c>
      <c r="S4050" s="21" t="n">
        <v>13</v>
      </c>
    </row>
    <row r="4051" customFormat="false" ht="15" hidden="false" customHeight="true" outlineLevel="0" collapsed="false">
      <c r="A4051" s="19" t="n">
        <v>46155</v>
      </c>
      <c r="B4051" s="1" t="s">
        <v>586</v>
      </c>
      <c r="C4051" s="1" t="s">
        <v>164</v>
      </c>
      <c r="D4051" s="1" t="n">
        <v>22</v>
      </c>
      <c r="E4051" s="1" t="s">
        <v>181</v>
      </c>
      <c r="F4051" s="1" t="s">
        <v>556</v>
      </c>
      <c r="G4051" s="1" t="s">
        <v>564</v>
      </c>
      <c r="H4051" s="20" t="n">
        <v>2000</v>
      </c>
      <c r="I4051" s="21" t="n">
        <v>20.91</v>
      </c>
      <c r="J4051" s="20" t="n">
        <f aca="false">H4051*I4051</f>
        <v>41820</v>
      </c>
      <c r="K4051" s="22" t="n">
        <v>1.46</v>
      </c>
      <c r="L4051" s="23" t="n">
        <f aca="false">H4051*K4051</f>
        <v>2920</v>
      </c>
      <c r="M4051" s="23" t="n">
        <v>2500</v>
      </c>
      <c r="N4051" s="24" t="n">
        <f aca="false">L4051-M4051</f>
        <v>420</v>
      </c>
      <c r="O4051" s="25" t="n">
        <f aca="false">IF(L4051&gt;=M4051,1,0)</f>
        <v>1</v>
      </c>
      <c r="P4051" s="26" t="n">
        <v>0.7026</v>
      </c>
      <c r="Q4051" s="26" t="n">
        <v>0.0789</v>
      </c>
      <c r="R4051" s="25" t="n">
        <v>79</v>
      </c>
      <c r="S4051" s="21" t="n">
        <v>13</v>
      </c>
    </row>
    <row r="4052" customFormat="false" ht="15" hidden="false" customHeight="true" outlineLevel="0" collapsed="false">
      <c r="A4052" s="19" t="n">
        <v>46155</v>
      </c>
      <c r="B4052" s="1" t="s">
        <v>586</v>
      </c>
      <c r="C4052" s="1" t="s">
        <v>164</v>
      </c>
      <c r="D4052" s="1" t="n">
        <v>23</v>
      </c>
      <c r="E4052" s="1" t="s">
        <v>22</v>
      </c>
      <c r="F4052" s="1" t="s">
        <v>308</v>
      </c>
      <c r="G4052" s="1" t="s">
        <v>375</v>
      </c>
      <c r="H4052" s="20" t="n">
        <v>1550</v>
      </c>
      <c r="I4052" s="21" t="n">
        <v>22.23</v>
      </c>
      <c r="J4052" s="20" t="n">
        <f aca="false">H4052*I4052</f>
        <v>34456.5</v>
      </c>
      <c r="K4052" s="22" t="n">
        <v>1.12</v>
      </c>
      <c r="L4052" s="23" t="n">
        <f aca="false">H4052*K4052</f>
        <v>1736</v>
      </c>
      <c r="M4052" s="23" t="n">
        <v>2500</v>
      </c>
      <c r="N4052" s="24" t="n">
        <f aca="false">L4052-M4052</f>
        <v>-764</v>
      </c>
      <c r="O4052" s="25" t="n">
        <f aca="false">IF(L4052&gt;=M4052,1,0)</f>
        <v>0</v>
      </c>
      <c r="P4052" s="26" t="n">
        <v>0.6142</v>
      </c>
      <c r="Q4052" s="26" t="n">
        <v>0.0772</v>
      </c>
      <c r="R4052" s="25" t="n">
        <v>77</v>
      </c>
      <c r="S4052" s="21" t="n">
        <v>13</v>
      </c>
    </row>
    <row r="4053" customFormat="false" ht="15" hidden="false" customHeight="true" outlineLevel="0" collapsed="false">
      <c r="A4053" s="19" t="n">
        <v>46155</v>
      </c>
      <c r="B4053" s="1" t="s">
        <v>586</v>
      </c>
      <c r="C4053" s="1" t="s">
        <v>164</v>
      </c>
      <c r="D4053" s="1" t="n">
        <v>24</v>
      </c>
      <c r="E4053" s="1" t="s">
        <v>16</v>
      </c>
      <c r="F4053" s="1" t="s">
        <v>574</v>
      </c>
      <c r="G4053" s="1" t="s">
        <v>575</v>
      </c>
      <c r="H4053" s="20" t="n">
        <v>1600</v>
      </c>
      <c r="I4053" s="21" t="n">
        <v>25.7</v>
      </c>
      <c r="J4053" s="20" t="n">
        <f aca="false">H4053*I4053</f>
        <v>41120</v>
      </c>
      <c r="K4053" s="22" t="n">
        <v>1.85</v>
      </c>
      <c r="L4053" s="23" t="n">
        <f aca="false">H4053*K4053</f>
        <v>2960</v>
      </c>
      <c r="M4053" s="23" t="n">
        <v>2500</v>
      </c>
      <c r="N4053" s="24" t="n">
        <f aca="false">L4053-M4053</f>
        <v>460</v>
      </c>
      <c r="O4053" s="25" t="n">
        <f aca="false">IF(L4053&gt;=M4053,1,0)</f>
        <v>1</v>
      </c>
      <c r="P4053" s="26" t="n">
        <v>0.6846</v>
      </c>
      <c r="Q4053" s="26" t="n">
        <v>0.0918</v>
      </c>
      <c r="R4053" s="25" t="n">
        <v>79</v>
      </c>
      <c r="S4053" s="21" t="n">
        <v>13</v>
      </c>
    </row>
    <row r="4054" customFormat="false" ht="15" hidden="false" customHeight="true" outlineLevel="0" collapsed="false">
      <c r="A4054" s="19" t="n">
        <v>46155</v>
      </c>
      <c r="B4054" s="1" t="s">
        <v>586</v>
      </c>
      <c r="C4054" s="1" t="s">
        <v>164</v>
      </c>
      <c r="D4054" s="1" t="n">
        <v>25</v>
      </c>
      <c r="E4054" s="1" t="s">
        <v>10</v>
      </c>
      <c r="F4054" s="1" t="s">
        <v>568</v>
      </c>
      <c r="G4054" s="1" t="s">
        <v>579</v>
      </c>
      <c r="H4054" s="20" t="n">
        <v>550</v>
      </c>
      <c r="I4054" s="21" t="n">
        <v>27.91</v>
      </c>
      <c r="J4054" s="20" t="n">
        <f aca="false">H4054*I4054</f>
        <v>15350.5</v>
      </c>
      <c r="K4054" s="22" t="n">
        <v>2.23</v>
      </c>
      <c r="L4054" s="23" t="n">
        <f aca="false">H4054*K4054</f>
        <v>1226.5</v>
      </c>
      <c r="M4054" s="23" t="n">
        <v>2500</v>
      </c>
      <c r="N4054" s="24" t="n">
        <f aca="false">L4054-M4054</f>
        <v>-1273.5</v>
      </c>
      <c r="O4054" s="25" t="n">
        <f aca="false">IF(L4054&gt;=M4054,1,0)</f>
        <v>0</v>
      </c>
      <c r="P4054" s="26" t="n">
        <v>0.2561</v>
      </c>
      <c r="Q4054" s="26" t="n">
        <v>0.081</v>
      </c>
      <c r="R4054" s="25" t="n">
        <v>82</v>
      </c>
      <c r="S4054" s="21" t="n">
        <v>13</v>
      </c>
    </row>
    <row r="4055" customFormat="false" ht="15" hidden="false" customHeight="true" outlineLevel="0" collapsed="false">
      <c r="A4055" s="19" t="n">
        <v>46155</v>
      </c>
      <c r="B4055" s="1" t="s">
        <v>586</v>
      </c>
      <c r="C4055" s="1" t="s">
        <v>164</v>
      </c>
      <c r="D4055" s="1" t="n">
        <v>26</v>
      </c>
      <c r="E4055" s="1" t="s">
        <v>10</v>
      </c>
      <c r="F4055" s="1" t="s">
        <v>568</v>
      </c>
      <c r="G4055" s="1" t="s">
        <v>579</v>
      </c>
      <c r="H4055" s="20" t="n">
        <v>500</v>
      </c>
      <c r="I4055" s="21" t="n">
        <v>27.91</v>
      </c>
      <c r="J4055" s="20" t="n">
        <f aca="false">H4055*I4055</f>
        <v>13955</v>
      </c>
      <c r="K4055" s="22" t="n">
        <v>2.23</v>
      </c>
      <c r="L4055" s="23" t="n">
        <f aca="false">H4055*K4055</f>
        <v>1115</v>
      </c>
      <c r="M4055" s="23" t="n">
        <v>2500</v>
      </c>
      <c r="N4055" s="24" t="n">
        <f aca="false">L4055-M4055</f>
        <v>-1385</v>
      </c>
      <c r="O4055" s="25" t="n">
        <f aca="false">IF(L4055&gt;=M4055,1,0)</f>
        <v>0</v>
      </c>
      <c r="P4055" s="26" t="n">
        <v>0.2461</v>
      </c>
      <c r="Q4055" s="26" t="n">
        <v>0.0959</v>
      </c>
      <c r="R4055" s="25" t="n">
        <v>79</v>
      </c>
      <c r="S4055" s="21" t="n">
        <v>12</v>
      </c>
    </row>
    <row r="4056" customFormat="false" ht="15" hidden="false" customHeight="true" outlineLevel="0" collapsed="false">
      <c r="A4056" s="19" t="n">
        <v>46155</v>
      </c>
      <c r="B4056" s="1" t="s">
        <v>586</v>
      </c>
      <c r="C4056" s="1" t="s">
        <v>164</v>
      </c>
      <c r="D4056" s="1" t="n">
        <v>27</v>
      </c>
      <c r="E4056" s="1" t="s">
        <v>176</v>
      </c>
      <c r="F4056" s="1" t="s">
        <v>627</v>
      </c>
      <c r="G4056" s="1" t="s">
        <v>203</v>
      </c>
      <c r="H4056" s="20" t="n">
        <v>1900</v>
      </c>
      <c r="I4056" s="21" t="n">
        <v>19.03</v>
      </c>
      <c r="J4056" s="20" t="n">
        <f aca="false">H4056*I4056</f>
        <v>36157</v>
      </c>
      <c r="K4056" s="22" t="n">
        <v>1.6</v>
      </c>
      <c r="L4056" s="23" t="n">
        <f aca="false">H4056*K4056</f>
        <v>3040</v>
      </c>
      <c r="M4056" s="23" t="n">
        <v>2500</v>
      </c>
      <c r="N4056" s="24" t="n">
        <f aca="false">L4056-M4056</f>
        <v>540</v>
      </c>
      <c r="O4056" s="25" t="n">
        <f aca="false">IF(L4056&gt;=M4056,1,0)</f>
        <v>1</v>
      </c>
      <c r="P4056" s="26" t="n">
        <v>0.7252</v>
      </c>
      <c r="Q4056" s="26" t="n">
        <v>0.1611</v>
      </c>
      <c r="R4056" s="25" t="n">
        <v>66</v>
      </c>
      <c r="S4056" s="21" t="n">
        <v>13</v>
      </c>
    </row>
    <row r="4057" customFormat="false" ht="15" hidden="false" customHeight="true" outlineLevel="0" collapsed="false">
      <c r="A4057" s="19" t="n">
        <v>46155</v>
      </c>
      <c r="B4057" s="1" t="s">
        <v>586</v>
      </c>
      <c r="C4057" s="1" t="s">
        <v>164</v>
      </c>
      <c r="D4057" s="1" t="n">
        <v>28</v>
      </c>
      <c r="E4057" s="1" t="s">
        <v>176</v>
      </c>
      <c r="F4057" s="1" t="s">
        <v>606</v>
      </c>
      <c r="G4057" s="1" t="s">
        <v>613</v>
      </c>
      <c r="H4057" s="20" t="n">
        <v>1250</v>
      </c>
      <c r="I4057" s="21" t="n">
        <v>33.45</v>
      </c>
      <c r="J4057" s="20" t="n">
        <f aca="false">H4057*I4057</f>
        <v>41812.5</v>
      </c>
      <c r="K4057" s="22" t="n">
        <v>2.35</v>
      </c>
      <c r="L4057" s="23" t="n">
        <f aca="false">H4057*K4057</f>
        <v>2937.5</v>
      </c>
      <c r="M4057" s="23" t="n">
        <v>2500</v>
      </c>
      <c r="N4057" s="24" t="n">
        <f aca="false">L4057-M4057</f>
        <v>437.5</v>
      </c>
      <c r="O4057" s="25" t="n">
        <f aca="false">IF(L4057&gt;=M4057,1,0)</f>
        <v>1</v>
      </c>
      <c r="P4057" s="26" t="n">
        <v>0.6893</v>
      </c>
      <c r="Q4057" s="26" t="n">
        <v>0.1204</v>
      </c>
      <c r="R4057" s="25" t="n">
        <v>79</v>
      </c>
      <c r="S4057" s="21" t="n">
        <v>13</v>
      </c>
    </row>
    <row r="4058" customFormat="false" ht="15" hidden="false" customHeight="true" outlineLevel="0" collapsed="false">
      <c r="A4058" s="19" t="n">
        <v>46155</v>
      </c>
      <c r="B4058" s="1" t="s">
        <v>586</v>
      </c>
      <c r="C4058" s="1" t="s">
        <v>164</v>
      </c>
      <c r="D4058" s="1" t="n">
        <v>29</v>
      </c>
      <c r="E4058" s="1" t="s">
        <v>176</v>
      </c>
      <c r="F4058" s="1" t="s">
        <v>630</v>
      </c>
      <c r="G4058" s="1" t="s">
        <v>529</v>
      </c>
      <c r="H4058" s="20" t="n">
        <v>1650</v>
      </c>
      <c r="I4058" s="21" t="n">
        <v>22.5</v>
      </c>
      <c r="J4058" s="20" t="n">
        <f aca="false">H4058*I4058</f>
        <v>37125</v>
      </c>
      <c r="K4058" s="22" t="n">
        <v>1.5</v>
      </c>
      <c r="L4058" s="23" t="n">
        <f aca="false">H4058*K4058</f>
        <v>2475</v>
      </c>
      <c r="M4058" s="23" t="n">
        <v>2500</v>
      </c>
      <c r="N4058" s="24" t="n">
        <f aca="false">L4058-M4058</f>
        <v>-25</v>
      </c>
      <c r="O4058" s="25" t="n">
        <f aca="false">IF(L4058&gt;=M4058,1,0)</f>
        <v>0</v>
      </c>
      <c r="P4058" s="26" t="n">
        <v>0.7245</v>
      </c>
      <c r="Q4058" s="26" t="n">
        <v>0.0849</v>
      </c>
      <c r="R4058" s="25" t="n">
        <v>75</v>
      </c>
      <c r="S4058" s="21" t="n">
        <v>12</v>
      </c>
    </row>
    <row r="4059" customFormat="false" ht="15" hidden="false" customHeight="true" outlineLevel="0" collapsed="false">
      <c r="A4059" s="19" t="n">
        <v>46155</v>
      </c>
      <c r="B4059" s="1" t="s">
        <v>586</v>
      </c>
      <c r="C4059" s="1" t="s">
        <v>164</v>
      </c>
      <c r="D4059" s="1" t="n">
        <v>30</v>
      </c>
      <c r="E4059" s="1" t="s">
        <v>522</v>
      </c>
      <c r="F4059" s="1" t="s">
        <v>566</v>
      </c>
      <c r="G4059" s="1" t="s">
        <v>504</v>
      </c>
      <c r="H4059" s="20" t="n">
        <v>2950</v>
      </c>
      <c r="I4059" s="21" t="n">
        <v>13.09</v>
      </c>
      <c r="J4059" s="20" t="n">
        <f aca="false">H4059*I4059</f>
        <v>38615.5</v>
      </c>
      <c r="K4059" s="22" t="n">
        <v>1</v>
      </c>
      <c r="L4059" s="23" t="n">
        <f aca="false">H4059*K4059</f>
        <v>2950</v>
      </c>
      <c r="M4059" s="23" t="n">
        <v>2500</v>
      </c>
      <c r="N4059" s="24" t="n">
        <f aca="false">L4059-M4059</f>
        <v>450</v>
      </c>
      <c r="O4059" s="25" t="n">
        <f aca="false">IF(L4059&gt;=M4059,1,0)</f>
        <v>1</v>
      </c>
      <c r="P4059" s="26" t="n">
        <v>0.6935</v>
      </c>
      <c r="Q4059" s="26" t="n">
        <v>0.092</v>
      </c>
      <c r="R4059" s="25" t="n">
        <v>74</v>
      </c>
      <c r="S4059" s="21" t="n">
        <v>13</v>
      </c>
    </row>
    <row r="4060" customFormat="false" ht="15" hidden="false" customHeight="true" outlineLevel="0" collapsed="false">
      <c r="A4060" s="19" t="n">
        <v>46155</v>
      </c>
      <c r="B4060" s="1" t="s">
        <v>586</v>
      </c>
      <c r="C4060" s="1" t="s">
        <v>164</v>
      </c>
      <c r="D4060" s="1" t="n">
        <v>31</v>
      </c>
      <c r="E4060" s="1" t="s">
        <v>576</v>
      </c>
      <c r="F4060" s="1" t="s">
        <v>577</v>
      </c>
      <c r="G4060" s="1" t="s">
        <v>578</v>
      </c>
      <c r="H4060" s="20" t="n">
        <v>1550</v>
      </c>
      <c r="I4060" s="21" t="n">
        <v>25.82</v>
      </c>
      <c r="J4060" s="20" t="n">
        <f aca="false">H4060*I4060</f>
        <v>40021</v>
      </c>
      <c r="K4060" s="22" t="n">
        <v>1.45</v>
      </c>
      <c r="L4060" s="23" t="n">
        <f aca="false">H4060*K4060</f>
        <v>2247.5</v>
      </c>
      <c r="M4060" s="23" t="n">
        <v>2500</v>
      </c>
      <c r="N4060" s="24" t="n">
        <f aca="false">L4060-M4060</f>
        <v>-252.5</v>
      </c>
      <c r="O4060" s="25" t="n">
        <f aca="false">IF(L4060&gt;=M4060,1,0)</f>
        <v>0</v>
      </c>
      <c r="P4060" s="26" t="n">
        <v>0.6898</v>
      </c>
      <c r="Q4060" s="26" t="n">
        <v>0.2168</v>
      </c>
      <c r="R4060" s="25" t="n">
        <v>77</v>
      </c>
      <c r="S4060" s="21" t="n">
        <v>13</v>
      </c>
    </row>
    <row r="4061" customFormat="false" ht="15" hidden="false" customHeight="true" outlineLevel="0" collapsed="false">
      <c r="A4061" s="19" t="n">
        <v>46155</v>
      </c>
      <c r="B4061" s="1" t="s">
        <v>586</v>
      </c>
      <c r="C4061" s="1" t="s">
        <v>164</v>
      </c>
      <c r="D4061" s="1" t="n">
        <v>32</v>
      </c>
      <c r="E4061" s="1" t="s">
        <v>10</v>
      </c>
      <c r="F4061" s="1" t="s">
        <v>568</v>
      </c>
      <c r="G4061" s="1" t="s">
        <v>579</v>
      </c>
      <c r="H4061" s="20" t="n">
        <v>1400</v>
      </c>
      <c r="I4061" s="21" t="n">
        <v>27.91</v>
      </c>
      <c r="J4061" s="20" t="n">
        <f aca="false">H4061*I4061</f>
        <v>39074</v>
      </c>
      <c r="K4061" s="22" t="n">
        <v>2.35</v>
      </c>
      <c r="L4061" s="23" t="n">
        <f aca="false">H4061*K4061</f>
        <v>3290</v>
      </c>
      <c r="M4061" s="23" t="n">
        <v>2500</v>
      </c>
      <c r="N4061" s="24" t="n">
        <f aca="false">L4061-M4061</f>
        <v>790</v>
      </c>
      <c r="O4061" s="25" t="n">
        <f aca="false">IF(L4061&gt;=M4061,1,0)</f>
        <v>1</v>
      </c>
      <c r="P4061" s="26" t="n">
        <v>0.6672</v>
      </c>
      <c r="Q4061" s="26" t="n">
        <v>0.1377</v>
      </c>
      <c r="R4061" s="25" t="n">
        <v>76</v>
      </c>
      <c r="S4061" s="21" t="n">
        <v>13</v>
      </c>
    </row>
    <row r="4062" customFormat="false" ht="15" hidden="false" customHeight="true" outlineLevel="0" collapsed="false">
      <c r="A4062" s="19" t="n">
        <v>46155</v>
      </c>
      <c r="B4062" s="1" t="s">
        <v>586</v>
      </c>
      <c r="C4062" s="1" t="s">
        <v>190</v>
      </c>
      <c r="D4062" s="1" t="n">
        <v>33</v>
      </c>
      <c r="E4062" s="1" t="s">
        <v>16</v>
      </c>
      <c r="F4062" s="1" t="s">
        <v>302</v>
      </c>
      <c r="G4062" s="1" t="s">
        <v>260</v>
      </c>
      <c r="H4062" s="20" t="n">
        <v>1900</v>
      </c>
      <c r="I4062" s="21" t="n">
        <v>16.26</v>
      </c>
      <c r="J4062" s="20" t="n">
        <f aca="false">H4062*I4062</f>
        <v>30894</v>
      </c>
      <c r="K4062" s="22" t="n">
        <v>1.45</v>
      </c>
      <c r="L4062" s="23" t="n">
        <f aca="false">H4062*K4062</f>
        <v>2755</v>
      </c>
      <c r="M4062" s="23" t="n">
        <v>2500</v>
      </c>
      <c r="N4062" s="24" t="n">
        <f aca="false">L4062-M4062</f>
        <v>255</v>
      </c>
      <c r="O4062" s="25" t="n">
        <f aca="false">IF(L4062&gt;=M4062,1,0)</f>
        <v>1</v>
      </c>
      <c r="P4062" s="26" t="n">
        <v>0.74193083573487</v>
      </c>
      <c r="Q4062" s="26" t="n">
        <v>0.096969696969697</v>
      </c>
      <c r="R4062" s="25" t="n">
        <v>67</v>
      </c>
      <c r="S4062" s="21" t="n">
        <v>10</v>
      </c>
    </row>
    <row r="4063" customFormat="false" ht="15" hidden="false" customHeight="true" outlineLevel="0" collapsed="false">
      <c r="A4063" s="19" t="n">
        <v>46155</v>
      </c>
      <c r="B4063" s="1" t="s">
        <v>586</v>
      </c>
      <c r="C4063" s="1" t="s">
        <v>190</v>
      </c>
      <c r="D4063" s="1" t="n">
        <v>34</v>
      </c>
      <c r="E4063" s="1" t="s">
        <v>16</v>
      </c>
      <c r="F4063" s="1" t="s">
        <v>300</v>
      </c>
      <c r="G4063" s="1" t="s">
        <v>260</v>
      </c>
      <c r="H4063" s="20" t="n">
        <v>2800</v>
      </c>
      <c r="I4063" s="21" t="n">
        <v>15.95</v>
      </c>
      <c r="J4063" s="20" t="n">
        <f aca="false">H4063*I4063</f>
        <v>44660</v>
      </c>
      <c r="K4063" s="22" t="n">
        <v>1.4</v>
      </c>
      <c r="L4063" s="23" t="n">
        <f aca="false">H4063*K4063</f>
        <v>3920</v>
      </c>
      <c r="M4063" s="23" t="n">
        <v>2500</v>
      </c>
      <c r="N4063" s="24" t="n">
        <f aca="false">L4063-M4063</f>
        <v>1420</v>
      </c>
      <c r="O4063" s="25" t="n">
        <f aca="false">IF(L4063&gt;=M4063,1,0)</f>
        <v>1</v>
      </c>
      <c r="P4063" s="26" t="n">
        <v>0.833053534788286</v>
      </c>
      <c r="Q4063" s="26" t="n">
        <v>0.0931351114997814</v>
      </c>
      <c r="R4063" s="25" t="n">
        <v>78</v>
      </c>
      <c r="S4063" s="21" t="n">
        <v>12.75</v>
      </c>
    </row>
    <row r="4064" customFormat="false" ht="15" hidden="false" customHeight="true" outlineLevel="0" collapsed="false">
      <c r="A4064" s="19" t="n">
        <v>46155</v>
      </c>
      <c r="B4064" s="1" t="s">
        <v>586</v>
      </c>
      <c r="C4064" s="1" t="s">
        <v>190</v>
      </c>
      <c r="D4064" s="1" t="n">
        <v>35</v>
      </c>
      <c r="E4064" s="1" t="s">
        <v>16</v>
      </c>
      <c r="F4064" s="1" t="s">
        <v>300</v>
      </c>
      <c r="G4064" s="1" t="s">
        <v>260</v>
      </c>
      <c r="H4064" s="20" t="n">
        <v>2700</v>
      </c>
      <c r="I4064" s="21" t="n">
        <v>15.95</v>
      </c>
      <c r="J4064" s="20" t="n">
        <f aca="false">H4064*I4064</f>
        <v>43065</v>
      </c>
      <c r="K4064" s="22" t="n">
        <v>1.4</v>
      </c>
      <c r="L4064" s="23" t="n">
        <f aca="false">H4064*K4064</f>
        <v>3780</v>
      </c>
      <c r="M4064" s="23" t="n">
        <v>2500</v>
      </c>
      <c r="N4064" s="24" t="n">
        <f aca="false">L4064-M4064</f>
        <v>1280</v>
      </c>
      <c r="O4064" s="25" t="n">
        <f aca="false">IF(L4064&gt;=M4064,1,0)</f>
        <v>1</v>
      </c>
      <c r="P4064" s="26" t="n">
        <v>0.800836820083682</v>
      </c>
      <c r="Q4064" s="26" t="n">
        <v>0.103070175438597</v>
      </c>
      <c r="R4064" s="25" t="n">
        <v>75</v>
      </c>
      <c r="S4064" s="21" t="n">
        <v>12.75</v>
      </c>
    </row>
    <row r="4065" customFormat="false" ht="15" hidden="false" customHeight="true" outlineLevel="0" collapsed="false">
      <c r="A4065" s="19" t="n">
        <v>46155</v>
      </c>
      <c r="B4065" s="1" t="s">
        <v>586</v>
      </c>
      <c r="C4065" s="1" t="s">
        <v>190</v>
      </c>
      <c r="D4065" s="1" t="n">
        <v>36</v>
      </c>
      <c r="E4065" s="1" t="s">
        <v>16</v>
      </c>
      <c r="F4065" s="1" t="s">
        <v>440</v>
      </c>
      <c r="G4065" s="1" t="s">
        <v>322</v>
      </c>
      <c r="H4065" s="20" t="n">
        <v>1750</v>
      </c>
      <c r="I4065" s="21" t="n">
        <v>17.41</v>
      </c>
      <c r="J4065" s="20" t="n">
        <f aca="false">H4065*I4065</f>
        <v>30467.5</v>
      </c>
      <c r="K4065" s="22" t="n">
        <v>1.5</v>
      </c>
      <c r="L4065" s="23" t="n">
        <f aca="false">H4065*K4065</f>
        <v>2625</v>
      </c>
      <c r="M4065" s="23" t="n">
        <v>2500</v>
      </c>
      <c r="N4065" s="24" t="n">
        <f aca="false">L4065-M4065</f>
        <v>125</v>
      </c>
      <c r="O4065" s="25" t="n">
        <f aca="false">IF(L4065&gt;=M4065,1,0)</f>
        <v>1</v>
      </c>
      <c r="P4065" s="26" t="n">
        <v>0.593734775406801</v>
      </c>
      <c r="Q4065" s="26" t="n">
        <v>0.0831460674157303</v>
      </c>
      <c r="R4065" s="25" t="n">
        <v>67</v>
      </c>
      <c r="S4065" s="21" t="n">
        <v>12.75</v>
      </c>
    </row>
    <row r="4066" customFormat="false" ht="15" hidden="false" customHeight="true" outlineLevel="0" collapsed="false">
      <c r="A4066" s="19" t="n">
        <v>46155</v>
      </c>
      <c r="B4066" s="1" t="s">
        <v>586</v>
      </c>
      <c r="C4066" s="1" t="s">
        <v>190</v>
      </c>
      <c r="D4066" s="1" t="n">
        <v>37</v>
      </c>
      <c r="E4066" s="1" t="s">
        <v>16</v>
      </c>
      <c r="F4066" s="1" t="s">
        <v>300</v>
      </c>
      <c r="G4066" s="1" t="s">
        <v>260</v>
      </c>
      <c r="H4066" s="20" t="n">
        <v>2700</v>
      </c>
      <c r="I4066" s="21" t="n">
        <v>15.95</v>
      </c>
      <c r="J4066" s="20" t="n">
        <f aca="false">H4066*I4066</f>
        <v>43065</v>
      </c>
      <c r="K4066" s="22" t="n">
        <v>1.4</v>
      </c>
      <c r="L4066" s="23" t="n">
        <f aca="false">H4066*K4066</f>
        <v>3780</v>
      </c>
      <c r="M4066" s="23" t="n">
        <v>2500</v>
      </c>
      <c r="N4066" s="24" t="n">
        <f aca="false">L4066-M4066</f>
        <v>1280</v>
      </c>
      <c r="O4066" s="25" t="n">
        <f aca="false">IF(L4066&gt;=M4066,1,0)</f>
        <v>1</v>
      </c>
      <c r="P4066" s="26" t="n">
        <v>0.826187050359712</v>
      </c>
      <c r="Q4066" s="26" t="n">
        <v>0.108726084927672</v>
      </c>
      <c r="R4066" s="25" t="n">
        <v>75</v>
      </c>
      <c r="S4066" s="21" t="n">
        <v>12.75</v>
      </c>
    </row>
    <row r="4067" customFormat="false" ht="15" hidden="false" customHeight="true" outlineLevel="0" collapsed="false">
      <c r="A4067" s="19" t="n">
        <v>46155</v>
      </c>
      <c r="B4067" s="1" t="s">
        <v>586</v>
      </c>
      <c r="C4067" s="1" t="s">
        <v>190</v>
      </c>
      <c r="D4067" s="1" t="n">
        <v>38</v>
      </c>
      <c r="E4067" s="1" t="s">
        <v>16</v>
      </c>
      <c r="F4067" s="1" t="s">
        <v>300</v>
      </c>
      <c r="G4067" s="1" t="s">
        <v>260</v>
      </c>
      <c r="H4067" s="20" t="n">
        <v>2150</v>
      </c>
      <c r="I4067" s="21" t="n">
        <v>15.95</v>
      </c>
      <c r="J4067" s="20" t="n">
        <f aca="false">H4067*I4067</f>
        <v>34292.5</v>
      </c>
      <c r="K4067" s="22" t="n">
        <v>1.4</v>
      </c>
      <c r="L4067" s="23" t="n">
        <f aca="false">H4067*K4067</f>
        <v>3010</v>
      </c>
      <c r="M4067" s="23" t="n">
        <v>2500</v>
      </c>
      <c r="N4067" s="24" t="n">
        <f aca="false">L4067-M4067</f>
        <v>510</v>
      </c>
      <c r="O4067" s="25" t="n">
        <f aca="false">IF(L4067&gt;=M4067,1,0)</f>
        <v>1</v>
      </c>
      <c r="P4067" s="26" t="n">
        <v>0.659407749254879</v>
      </c>
      <c r="Q4067" s="26" t="n">
        <v>0.0934691431995207</v>
      </c>
      <c r="R4067" s="25" t="n">
        <v>82</v>
      </c>
      <c r="S4067" s="21" t="n">
        <v>12.75</v>
      </c>
    </row>
    <row r="4068" customFormat="false" ht="15" hidden="false" customHeight="true" outlineLevel="0" collapsed="false">
      <c r="A4068" s="19" t="n">
        <v>46156</v>
      </c>
      <c r="B4068" s="1" t="s">
        <v>586</v>
      </c>
      <c r="C4068" s="1" t="s">
        <v>138</v>
      </c>
      <c r="D4068" s="1" t="n">
        <v>1</v>
      </c>
      <c r="E4068" s="1" t="s">
        <v>13</v>
      </c>
      <c r="F4068" s="1" t="s">
        <v>200</v>
      </c>
      <c r="G4068" s="1" t="s">
        <v>149</v>
      </c>
      <c r="H4068" s="20" t="n">
        <v>2400</v>
      </c>
      <c r="I4068" s="21" t="n">
        <v>19.64</v>
      </c>
      <c r="J4068" s="20" t="n">
        <f aca="false">H4068*I4068</f>
        <v>47136</v>
      </c>
      <c r="K4068" s="22" t="n">
        <v>2.2</v>
      </c>
      <c r="L4068" s="23" t="n">
        <f aca="false">H4068*K4068</f>
        <v>5280</v>
      </c>
      <c r="M4068" s="23" t="n">
        <v>2500</v>
      </c>
      <c r="N4068" s="24" t="n">
        <f aca="false">L4068-M4068</f>
        <v>2780</v>
      </c>
      <c r="O4068" s="25" t="n">
        <f aca="false">IF(L4068&gt;=M4068,1,0)</f>
        <v>1</v>
      </c>
      <c r="P4068" s="26" t="n">
        <v>0.8466</v>
      </c>
      <c r="Q4068" s="26" t="n">
        <v>0.0944</v>
      </c>
      <c r="R4068" s="25" t="n">
        <v>74</v>
      </c>
      <c r="S4068" s="21" t="n">
        <v>13</v>
      </c>
    </row>
    <row r="4069" customFormat="false" ht="15" hidden="false" customHeight="true" outlineLevel="0" collapsed="false">
      <c r="A4069" s="19" t="n">
        <v>46156</v>
      </c>
      <c r="B4069" s="1" t="s">
        <v>586</v>
      </c>
      <c r="C4069" s="1" t="s">
        <v>138</v>
      </c>
      <c r="D4069" s="1" t="n">
        <v>2</v>
      </c>
      <c r="E4069" s="1" t="s">
        <v>13</v>
      </c>
      <c r="F4069" s="1" t="s">
        <v>235</v>
      </c>
      <c r="G4069" s="1" t="s">
        <v>149</v>
      </c>
      <c r="H4069" s="20" t="n">
        <v>2200</v>
      </c>
      <c r="I4069" s="21" t="n">
        <v>19.64</v>
      </c>
      <c r="J4069" s="20" t="n">
        <f aca="false">H4069*I4069</f>
        <v>43208</v>
      </c>
      <c r="K4069" s="22" t="n">
        <v>2.2</v>
      </c>
      <c r="L4069" s="23" t="n">
        <f aca="false">H4069*K4069</f>
        <v>4840</v>
      </c>
      <c r="M4069" s="23" t="n">
        <v>2500</v>
      </c>
      <c r="N4069" s="24" t="n">
        <f aca="false">L4069-M4069</f>
        <v>2340</v>
      </c>
      <c r="O4069" s="25" t="n">
        <f aca="false">IF(L4069&gt;=M4069,1,0)</f>
        <v>1</v>
      </c>
      <c r="P4069" s="26" t="n">
        <v>0.7494</v>
      </c>
      <c r="Q4069" s="26" t="n">
        <v>0.0841</v>
      </c>
      <c r="R4069" s="25" t="n">
        <v>75</v>
      </c>
      <c r="S4069" s="21" t="n">
        <v>13</v>
      </c>
    </row>
    <row r="4070" customFormat="false" ht="15" hidden="false" customHeight="true" outlineLevel="0" collapsed="false">
      <c r="A4070" s="19" t="n">
        <v>46156</v>
      </c>
      <c r="B4070" s="1" t="s">
        <v>586</v>
      </c>
      <c r="C4070" s="1" t="s">
        <v>138</v>
      </c>
      <c r="D4070" s="1" t="n">
        <v>3</v>
      </c>
      <c r="E4070" s="1" t="s">
        <v>13</v>
      </c>
      <c r="F4070" s="1" t="s">
        <v>595</v>
      </c>
      <c r="G4070" s="1" t="s">
        <v>149</v>
      </c>
      <c r="H4070" s="20" t="n">
        <v>3600</v>
      </c>
      <c r="I4070" s="21" t="n">
        <v>12.91</v>
      </c>
      <c r="J4070" s="20" t="n">
        <f aca="false">H4070*I4070</f>
        <v>46476</v>
      </c>
      <c r="K4070" s="22" t="n">
        <v>1</v>
      </c>
      <c r="L4070" s="23" t="n">
        <f aca="false">H4070*K4070</f>
        <v>3600</v>
      </c>
      <c r="M4070" s="23" t="n">
        <v>2500</v>
      </c>
      <c r="N4070" s="24" t="n">
        <f aca="false">L4070-M4070</f>
        <v>1100</v>
      </c>
      <c r="O4070" s="25" t="n">
        <f aca="false">IF(L4070&gt;=M4070,1,0)</f>
        <v>1</v>
      </c>
      <c r="P4070" s="26" t="n">
        <v>0.8924</v>
      </c>
      <c r="Q4070" s="26" t="n">
        <v>0.0478</v>
      </c>
      <c r="R4070" s="25" t="n">
        <v>70</v>
      </c>
      <c r="S4070" s="21" t="n">
        <v>13</v>
      </c>
    </row>
    <row r="4071" customFormat="false" ht="15" hidden="false" customHeight="true" outlineLevel="0" collapsed="false">
      <c r="A4071" s="19" t="n">
        <v>46156</v>
      </c>
      <c r="B4071" s="1" t="s">
        <v>586</v>
      </c>
      <c r="C4071" s="1" t="s">
        <v>138</v>
      </c>
      <c r="D4071" s="1" t="n">
        <v>4</v>
      </c>
      <c r="E4071" s="1" t="s">
        <v>145</v>
      </c>
      <c r="F4071" s="1" t="s">
        <v>307</v>
      </c>
      <c r="G4071" s="1" t="s">
        <v>294</v>
      </c>
      <c r="H4071" s="20" t="n">
        <v>1900</v>
      </c>
      <c r="I4071" s="21" t="n">
        <v>21.25</v>
      </c>
      <c r="J4071" s="20" t="n">
        <f aca="false">H4071*I4071</f>
        <v>40375</v>
      </c>
      <c r="K4071" s="22" t="n">
        <v>3</v>
      </c>
      <c r="L4071" s="23" t="n">
        <f aca="false">H4071*K4071</f>
        <v>5700</v>
      </c>
      <c r="M4071" s="23" t="n">
        <v>2500</v>
      </c>
      <c r="N4071" s="24" t="n">
        <f aca="false">L4071-M4071</f>
        <v>3200</v>
      </c>
      <c r="O4071" s="25" t="n">
        <f aca="false">IF(L4071&gt;=M4071,1,0)</f>
        <v>1</v>
      </c>
      <c r="P4071" s="26" t="n">
        <v>0.7806</v>
      </c>
      <c r="Q4071" s="26" t="n">
        <v>0.1069</v>
      </c>
      <c r="R4071" s="25" t="n">
        <v>76</v>
      </c>
      <c r="S4071" s="21" t="n">
        <v>12</v>
      </c>
    </row>
    <row r="4072" customFormat="false" ht="15" hidden="false" customHeight="true" outlineLevel="0" collapsed="false">
      <c r="A4072" s="19" t="n">
        <v>46156</v>
      </c>
      <c r="B4072" s="1" t="s">
        <v>586</v>
      </c>
      <c r="C4072" s="1" t="s">
        <v>138</v>
      </c>
      <c r="D4072" s="1" t="n">
        <v>5</v>
      </c>
      <c r="E4072" s="1" t="s">
        <v>13</v>
      </c>
      <c r="F4072" s="1" t="s">
        <v>227</v>
      </c>
      <c r="G4072" s="1" t="s">
        <v>149</v>
      </c>
      <c r="H4072" s="20" t="n">
        <v>1400</v>
      </c>
      <c r="I4072" s="21" t="n">
        <v>21.32</v>
      </c>
      <c r="J4072" s="20" t="n">
        <f aca="false">H4072*I4072</f>
        <v>29848</v>
      </c>
      <c r="K4072" s="22" t="n">
        <v>2.2</v>
      </c>
      <c r="L4072" s="23" t="n">
        <f aca="false">H4072*K4072</f>
        <v>3080</v>
      </c>
      <c r="M4072" s="23" t="n">
        <v>2500</v>
      </c>
      <c r="N4072" s="24" t="n">
        <f aca="false">L4072-M4072</f>
        <v>580.000000000001</v>
      </c>
      <c r="O4072" s="25" t="n">
        <f aca="false">IF(L4072&gt;=M4072,1,0)</f>
        <v>1</v>
      </c>
      <c r="P4072" s="26" t="n">
        <v>0.5449</v>
      </c>
      <c r="Q4072" s="26" t="n">
        <v>0.1003</v>
      </c>
      <c r="R4072" s="25" t="n">
        <v>72</v>
      </c>
      <c r="S4072" s="21" t="n">
        <v>13</v>
      </c>
    </row>
    <row r="4073" customFormat="false" ht="15" hidden="false" customHeight="true" outlineLevel="0" collapsed="false">
      <c r="A4073" s="19" t="n">
        <v>46156</v>
      </c>
      <c r="B4073" s="1" t="s">
        <v>586</v>
      </c>
      <c r="C4073" s="1" t="s">
        <v>138</v>
      </c>
      <c r="D4073" s="1" t="n">
        <v>6</v>
      </c>
      <c r="E4073" s="1" t="s">
        <v>13</v>
      </c>
      <c r="F4073" s="1" t="s">
        <v>199</v>
      </c>
      <c r="G4073" s="1" t="s">
        <v>149</v>
      </c>
      <c r="H4073" s="20" t="n">
        <v>2000</v>
      </c>
      <c r="I4073" s="21" t="n">
        <v>20.43</v>
      </c>
      <c r="J4073" s="20" t="n">
        <f aca="false">H4073*I4073</f>
        <v>40860</v>
      </c>
      <c r="K4073" s="22" t="n">
        <v>2.2</v>
      </c>
      <c r="L4073" s="23" t="n">
        <f aca="false">H4073*K4073</f>
        <v>4400</v>
      </c>
      <c r="M4073" s="23" t="n">
        <v>2500</v>
      </c>
      <c r="N4073" s="24" t="n">
        <f aca="false">L4073-M4073</f>
        <v>1900</v>
      </c>
      <c r="O4073" s="25" t="n">
        <f aca="false">IF(L4073&gt;=M4073,1,0)</f>
        <v>1</v>
      </c>
      <c r="P4073" s="26" t="n">
        <v>0.7101</v>
      </c>
      <c r="Q4073" s="26" t="n">
        <v>0.1194</v>
      </c>
      <c r="R4073" s="25" t="n">
        <v>76</v>
      </c>
      <c r="S4073" s="21" t="n">
        <v>13</v>
      </c>
    </row>
    <row r="4074" customFormat="false" ht="15" hidden="false" customHeight="true" outlineLevel="0" collapsed="false">
      <c r="A4074" s="19" t="n">
        <v>46156</v>
      </c>
      <c r="B4074" s="1" t="s">
        <v>586</v>
      </c>
      <c r="C4074" s="1" t="s">
        <v>138</v>
      </c>
      <c r="D4074" s="1" t="n">
        <v>7</v>
      </c>
      <c r="E4074" s="1" t="s">
        <v>13</v>
      </c>
      <c r="F4074" s="1" t="s">
        <v>423</v>
      </c>
      <c r="G4074" s="1" t="s">
        <v>149</v>
      </c>
      <c r="H4074" s="20" t="n">
        <v>1800</v>
      </c>
      <c r="I4074" s="21" t="n">
        <v>22.51</v>
      </c>
      <c r="J4074" s="20" t="n">
        <f aca="false">H4074*I4074</f>
        <v>40518</v>
      </c>
      <c r="K4074" s="22" t="n">
        <v>2.2</v>
      </c>
      <c r="L4074" s="23" t="n">
        <f aca="false">H4074*K4074</f>
        <v>3960</v>
      </c>
      <c r="M4074" s="23" t="n">
        <v>2500</v>
      </c>
      <c r="N4074" s="24" t="n">
        <f aca="false">L4074-M4074</f>
        <v>1460</v>
      </c>
      <c r="O4074" s="25" t="n">
        <f aca="false">IF(L4074&gt;=M4074,1,0)</f>
        <v>1</v>
      </c>
      <c r="P4074" s="26" t="n">
        <v>0.6773</v>
      </c>
      <c r="Q4074" s="26" t="n">
        <v>0.1118</v>
      </c>
      <c r="R4074" s="25" t="n">
        <v>79</v>
      </c>
      <c r="S4074" s="21" t="n">
        <v>13</v>
      </c>
    </row>
    <row r="4075" customFormat="false" ht="15" hidden="false" customHeight="true" outlineLevel="0" collapsed="false">
      <c r="A4075" s="19" t="n">
        <v>46156</v>
      </c>
      <c r="B4075" s="1" t="s">
        <v>586</v>
      </c>
      <c r="C4075" s="1" t="s">
        <v>138</v>
      </c>
      <c r="D4075" s="1" t="n">
        <v>8</v>
      </c>
      <c r="E4075" s="1" t="s">
        <v>13</v>
      </c>
      <c r="F4075" s="1" t="s">
        <v>472</v>
      </c>
      <c r="G4075" s="1" t="s">
        <v>149</v>
      </c>
      <c r="H4075" s="20" t="n">
        <v>2200</v>
      </c>
      <c r="I4075" s="21" t="n">
        <v>21.71</v>
      </c>
      <c r="J4075" s="20" t="n">
        <f aca="false">H4075*I4075</f>
        <v>47762</v>
      </c>
      <c r="K4075" s="22" t="n">
        <v>1.5</v>
      </c>
      <c r="L4075" s="23" t="n">
        <f aca="false">H4075*K4075</f>
        <v>3300</v>
      </c>
      <c r="M4075" s="23" t="n">
        <v>2500</v>
      </c>
      <c r="N4075" s="24" t="n">
        <f aca="false">L4075-M4075</f>
        <v>800</v>
      </c>
      <c r="O4075" s="25" t="n">
        <f aca="false">IF(L4075&gt;=M4075,1,0)</f>
        <v>1</v>
      </c>
      <c r="P4075" s="26" t="n">
        <v>0.8415</v>
      </c>
      <c r="Q4075" s="26" t="n">
        <v>0.1284</v>
      </c>
      <c r="R4075" s="25" t="n">
        <v>76</v>
      </c>
      <c r="S4075" s="21" t="n">
        <v>13</v>
      </c>
    </row>
    <row r="4076" customFormat="false" ht="15" hidden="false" customHeight="true" outlineLevel="0" collapsed="false">
      <c r="A4076" s="19" t="n">
        <v>46156</v>
      </c>
      <c r="B4076" s="1" t="s">
        <v>586</v>
      </c>
      <c r="C4076" s="1" t="s">
        <v>138</v>
      </c>
      <c r="D4076" s="1" t="n">
        <v>9</v>
      </c>
      <c r="E4076" s="1" t="s">
        <v>10</v>
      </c>
      <c r="F4076" s="1" t="s">
        <v>581</v>
      </c>
      <c r="G4076" s="1" t="s">
        <v>590</v>
      </c>
      <c r="H4076" s="20" t="n">
        <v>3200</v>
      </c>
      <c r="I4076" s="21" t="n">
        <v>14.05</v>
      </c>
      <c r="J4076" s="20" t="n">
        <f aca="false">H4076*I4076</f>
        <v>44960</v>
      </c>
      <c r="K4076" s="22" t="n">
        <v>1.44</v>
      </c>
      <c r="L4076" s="23" t="n">
        <f aca="false">H4076*K4076</f>
        <v>4608</v>
      </c>
      <c r="M4076" s="23" t="n">
        <v>2500</v>
      </c>
      <c r="N4076" s="24" t="n">
        <f aca="false">L4076-M4076</f>
        <v>2108</v>
      </c>
      <c r="O4076" s="25" t="n">
        <f aca="false">IF(L4076&gt;=M4076,1,0)</f>
        <v>1</v>
      </c>
      <c r="P4076" s="26" t="n">
        <v>0.8419</v>
      </c>
      <c r="Q4076" s="26" t="n">
        <v>0.0884</v>
      </c>
      <c r="R4076" s="25" t="n">
        <v>69</v>
      </c>
      <c r="S4076" s="21" t="n">
        <v>13</v>
      </c>
    </row>
    <row r="4077" customFormat="false" ht="15" hidden="false" customHeight="true" outlineLevel="0" collapsed="false">
      <c r="A4077" s="19" t="n">
        <v>46156</v>
      </c>
      <c r="B4077" s="1" t="s">
        <v>586</v>
      </c>
      <c r="C4077" s="1" t="s">
        <v>138</v>
      </c>
      <c r="D4077" s="1" t="n">
        <v>10</v>
      </c>
      <c r="E4077" s="1" t="s">
        <v>16</v>
      </c>
      <c r="F4077" s="1" t="s">
        <v>502</v>
      </c>
      <c r="G4077" s="1" t="s">
        <v>508</v>
      </c>
      <c r="H4077" s="20" t="n">
        <v>1900</v>
      </c>
      <c r="I4077" s="21" t="n">
        <v>18.56</v>
      </c>
      <c r="J4077" s="20" t="n">
        <f aca="false">H4077*I4077</f>
        <v>35264</v>
      </c>
      <c r="K4077" s="22" t="n">
        <v>1.48</v>
      </c>
      <c r="L4077" s="23" t="n">
        <f aca="false">H4077*K4077</f>
        <v>2812</v>
      </c>
      <c r="M4077" s="23" t="n">
        <v>2500</v>
      </c>
      <c r="N4077" s="24" t="n">
        <f aca="false">L4077-M4077</f>
        <v>312</v>
      </c>
      <c r="O4077" s="25" t="n">
        <f aca="false">IF(L4077&gt;=M4077,1,0)</f>
        <v>1</v>
      </c>
      <c r="P4077" s="26" t="n">
        <v>0.5657</v>
      </c>
      <c r="Q4077" s="26" t="n">
        <v>0.1136</v>
      </c>
      <c r="R4077" s="25" t="n">
        <v>75</v>
      </c>
      <c r="S4077" s="21" t="n">
        <v>13</v>
      </c>
    </row>
    <row r="4078" customFormat="false" ht="15" hidden="false" customHeight="true" outlineLevel="0" collapsed="false">
      <c r="A4078" s="19" t="n">
        <v>46156</v>
      </c>
      <c r="B4078" s="1" t="s">
        <v>586</v>
      </c>
      <c r="C4078" s="1" t="s">
        <v>138</v>
      </c>
      <c r="D4078" s="1" t="n">
        <v>11</v>
      </c>
      <c r="E4078" s="1" t="s">
        <v>10</v>
      </c>
      <c r="F4078" s="1" t="s">
        <v>160</v>
      </c>
      <c r="G4078" s="1" t="s">
        <v>161</v>
      </c>
      <c r="H4078" s="20" t="n">
        <v>1750</v>
      </c>
      <c r="I4078" s="21" t="n">
        <v>22.05</v>
      </c>
      <c r="J4078" s="20" t="n">
        <f aca="false">H4078*I4078</f>
        <v>38587.5</v>
      </c>
      <c r="K4078" s="22" t="n">
        <v>1.83</v>
      </c>
      <c r="L4078" s="23" t="n">
        <f aca="false">H4078*K4078</f>
        <v>3202.5</v>
      </c>
      <c r="M4078" s="23" t="n">
        <v>2500</v>
      </c>
      <c r="N4078" s="24" t="n">
        <f aca="false">L4078-M4078</f>
        <v>702.5</v>
      </c>
      <c r="O4078" s="25" t="n">
        <f aca="false">IF(L4078&gt;=M4078,1,0)</f>
        <v>1</v>
      </c>
      <c r="P4078" s="26" t="n">
        <v>0.6412</v>
      </c>
      <c r="Q4078" s="26" t="n">
        <v>0.1943</v>
      </c>
      <c r="R4078" s="25" t="n">
        <v>74</v>
      </c>
      <c r="S4078" s="21" t="n">
        <v>13</v>
      </c>
    </row>
    <row r="4079" customFormat="false" ht="15" hidden="false" customHeight="true" outlineLevel="0" collapsed="false">
      <c r="A4079" s="19" t="n">
        <v>46156</v>
      </c>
      <c r="B4079" s="1" t="s">
        <v>586</v>
      </c>
      <c r="C4079" s="1" t="s">
        <v>138</v>
      </c>
      <c r="D4079" s="1" t="n">
        <v>12</v>
      </c>
      <c r="E4079" s="1" t="s">
        <v>10</v>
      </c>
      <c r="F4079" s="1" t="s">
        <v>601</v>
      </c>
      <c r="G4079" s="1" t="s">
        <v>609</v>
      </c>
      <c r="H4079" s="20" t="n">
        <v>1900</v>
      </c>
      <c r="I4079" s="21" t="n">
        <v>21.63</v>
      </c>
      <c r="J4079" s="20" t="n">
        <f aca="false">H4079*I4079</f>
        <v>41097</v>
      </c>
      <c r="K4079" s="22" t="n">
        <v>1.4</v>
      </c>
      <c r="L4079" s="23" t="n">
        <f aca="false">H4079*K4079</f>
        <v>2660</v>
      </c>
      <c r="M4079" s="23" t="n">
        <v>2500</v>
      </c>
      <c r="N4079" s="24" t="n">
        <f aca="false">L4079-M4079</f>
        <v>160</v>
      </c>
      <c r="O4079" s="25" t="n">
        <f aca="false">IF(L4079&gt;=M4079,1,0)</f>
        <v>1</v>
      </c>
      <c r="P4079" s="26" t="n">
        <v>0.6586</v>
      </c>
      <c r="Q4079" s="26" t="n">
        <v>0.1253</v>
      </c>
      <c r="R4079" s="25" t="n">
        <v>80</v>
      </c>
      <c r="S4079" s="21" t="n">
        <v>13</v>
      </c>
    </row>
    <row r="4080" customFormat="false" ht="15" hidden="false" customHeight="true" outlineLevel="0" collapsed="false">
      <c r="A4080" s="19" t="n">
        <v>46156</v>
      </c>
      <c r="B4080" s="1" t="s">
        <v>586</v>
      </c>
      <c r="C4080" s="1" t="s">
        <v>138</v>
      </c>
      <c r="D4080" s="1" t="n">
        <v>13</v>
      </c>
      <c r="E4080" s="1" t="s">
        <v>16</v>
      </c>
      <c r="F4080" s="1" t="s">
        <v>574</v>
      </c>
      <c r="G4080" s="1" t="s">
        <v>575</v>
      </c>
      <c r="H4080" s="20" t="n">
        <v>1600</v>
      </c>
      <c r="I4080" s="21" t="n">
        <v>25.7</v>
      </c>
      <c r="J4080" s="20" t="n">
        <f aca="false">H4080*I4080</f>
        <v>41120</v>
      </c>
      <c r="K4080" s="22" t="n">
        <v>1.85</v>
      </c>
      <c r="L4080" s="23" t="n">
        <f aca="false">H4080*K4080</f>
        <v>2960</v>
      </c>
      <c r="M4080" s="23" t="n">
        <v>2500</v>
      </c>
      <c r="N4080" s="24" t="n">
        <f aca="false">L4080-M4080</f>
        <v>460</v>
      </c>
      <c r="O4080" s="25" t="n">
        <f aca="false">IF(L4080&gt;=M4080,1,0)</f>
        <v>1</v>
      </c>
      <c r="P4080" s="26" t="n">
        <v>0.6103</v>
      </c>
      <c r="Q4080" s="26" t="n">
        <v>0.1401</v>
      </c>
      <c r="R4080" s="25" t="n">
        <v>81</v>
      </c>
      <c r="S4080" s="21" t="n">
        <v>13</v>
      </c>
    </row>
    <row r="4081" customFormat="false" ht="15" hidden="false" customHeight="true" outlineLevel="0" collapsed="false">
      <c r="A4081" s="19" t="n">
        <v>46156</v>
      </c>
      <c r="B4081" s="1" t="s">
        <v>586</v>
      </c>
      <c r="C4081" s="1" t="s">
        <v>138</v>
      </c>
      <c r="D4081" s="1" t="n">
        <v>14</v>
      </c>
      <c r="E4081" s="1" t="s">
        <v>10</v>
      </c>
      <c r="F4081" s="1" t="s">
        <v>626</v>
      </c>
      <c r="G4081" s="1" t="s">
        <v>629</v>
      </c>
      <c r="H4081" s="20" t="n">
        <v>1200</v>
      </c>
      <c r="I4081" s="21" t="n">
        <v>17.66</v>
      </c>
      <c r="J4081" s="20" t="n">
        <f aca="false">H4081*I4081</f>
        <v>21192</v>
      </c>
      <c r="K4081" s="22" t="n">
        <v>1.68</v>
      </c>
      <c r="L4081" s="23" t="n">
        <f aca="false">H4081*K4081</f>
        <v>2016</v>
      </c>
      <c r="M4081" s="23" t="n">
        <v>2500</v>
      </c>
      <c r="N4081" s="24" t="n">
        <f aca="false">L4081-M4081</f>
        <v>-484</v>
      </c>
      <c r="O4081" s="25" t="n">
        <f aca="false">IF(L4081&gt;=M4081,1,0)</f>
        <v>0</v>
      </c>
      <c r="P4081" s="26" t="n">
        <v>0.4018</v>
      </c>
      <c r="Q4081" s="26" t="n">
        <v>0.1714</v>
      </c>
      <c r="R4081" s="25" t="n">
        <v>65</v>
      </c>
      <c r="S4081" s="21" t="n">
        <v>13</v>
      </c>
    </row>
    <row r="4082" customFormat="false" ht="15" hidden="false" customHeight="true" outlineLevel="0" collapsed="false">
      <c r="A4082" s="19" t="n">
        <v>46156</v>
      </c>
      <c r="B4082" s="1" t="s">
        <v>586</v>
      </c>
      <c r="C4082" s="1" t="s">
        <v>138</v>
      </c>
      <c r="D4082" s="1" t="n">
        <v>15</v>
      </c>
      <c r="E4082" s="1" t="s">
        <v>10</v>
      </c>
      <c r="F4082" s="1" t="s">
        <v>624</v>
      </c>
      <c r="G4082" s="1" t="s">
        <v>434</v>
      </c>
      <c r="H4082" s="20" t="n">
        <v>2400</v>
      </c>
      <c r="I4082" s="21" t="n">
        <v>17.66</v>
      </c>
      <c r="J4082" s="20" t="n">
        <f aca="false">H4082*I4082</f>
        <v>42384</v>
      </c>
      <c r="K4082" s="22" t="n">
        <v>1.45</v>
      </c>
      <c r="L4082" s="23" t="n">
        <f aca="false">H4082*K4082</f>
        <v>3480</v>
      </c>
      <c r="M4082" s="23" t="n">
        <v>2500</v>
      </c>
      <c r="N4082" s="24" t="n">
        <f aca="false">L4082-M4082</f>
        <v>980</v>
      </c>
      <c r="O4082" s="25" t="n">
        <f aca="false">IF(L4082&gt;=M4082,1,0)</f>
        <v>1</v>
      </c>
      <c r="P4082" s="26" t="n">
        <v>0.7253</v>
      </c>
      <c r="Q4082" s="26" t="n">
        <v>0.1137</v>
      </c>
      <c r="R4082" s="25" t="n">
        <v>75</v>
      </c>
      <c r="S4082" s="21" t="n">
        <v>13</v>
      </c>
    </row>
    <row r="4083" customFormat="false" ht="15" hidden="false" customHeight="true" outlineLevel="0" collapsed="false">
      <c r="A4083" s="19" t="n">
        <v>46156</v>
      </c>
      <c r="B4083" s="1" t="s">
        <v>586</v>
      </c>
      <c r="C4083" s="1" t="s">
        <v>138</v>
      </c>
      <c r="D4083" s="1" t="n">
        <v>16</v>
      </c>
      <c r="E4083" s="1" t="s">
        <v>10</v>
      </c>
      <c r="F4083" s="1" t="s">
        <v>621</v>
      </c>
      <c r="G4083" s="1" t="s">
        <v>622</v>
      </c>
      <c r="H4083" s="20" t="n">
        <v>2700</v>
      </c>
      <c r="I4083" s="21" t="n">
        <v>17.09</v>
      </c>
      <c r="J4083" s="20" t="n">
        <f aca="false">H4083*I4083</f>
        <v>46143</v>
      </c>
      <c r="K4083" s="22" t="n">
        <v>1.45</v>
      </c>
      <c r="L4083" s="23" t="n">
        <f aca="false">H4083*K4083</f>
        <v>3915</v>
      </c>
      <c r="M4083" s="23" t="n">
        <v>2500</v>
      </c>
      <c r="N4083" s="24" t="n">
        <f aca="false">L4083-M4083</f>
        <v>1415</v>
      </c>
      <c r="O4083" s="25" t="n">
        <f aca="false">IF(L4083&gt;=M4083,1,0)</f>
        <v>1</v>
      </c>
      <c r="P4083" s="26" t="n">
        <v>0.8414</v>
      </c>
      <c r="Q4083" s="26" t="n">
        <v>0.0885</v>
      </c>
      <c r="R4083" s="25" t="n">
        <v>74</v>
      </c>
      <c r="S4083" s="21" t="n">
        <v>13</v>
      </c>
    </row>
    <row r="4084" customFormat="false" ht="15" hidden="false" customHeight="true" outlineLevel="0" collapsed="false">
      <c r="A4084" s="19" t="n">
        <v>46156</v>
      </c>
      <c r="B4084" s="1" t="s">
        <v>586</v>
      </c>
      <c r="C4084" s="1" t="s">
        <v>164</v>
      </c>
      <c r="D4084" s="1" t="n">
        <v>17</v>
      </c>
      <c r="E4084" s="1" t="s">
        <v>10</v>
      </c>
      <c r="F4084" s="1" t="s">
        <v>601</v>
      </c>
      <c r="G4084" s="1" t="s">
        <v>609</v>
      </c>
      <c r="H4084" s="20" t="n">
        <v>1900</v>
      </c>
      <c r="I4084" s="21" t="n">
        <v>21.63</v>
      </c>
      <c r="J4084" s="20" t="n">
        <f aca="false">H4084*I4084</f>
        <v>41097</v>
      </c>
      <c r="K4084" s="22" t="n">
        <v>1.4</v>
      </c>
      <c r="L4084" s="23" t="n">
        <f aca="false">H4084*K4084</f>
        <v>2660</v>
      </c>
      <c r="M4084" s="23" t="n">
        <v>2500</v>
      </c>
      <c r="N4084" s="24" t="n">
        <f aca="false">L4084-M4084</f>
        <v>160</v>
      </c>
      <c r="O4084" s="25" t="n">
        <f aca="false">IF(L4084&gt;=M4084,1,0)</f>
        <v>1</v>
      </c>
      <c r="P4084" s="26" t="n">
        <v>0.6663</v>
      </c>
      <c r="Q4084" s="26" t="n">
        <v>0.1274</v>
      </c>
      <c r="R4084" s="25" t="n">
        <v>81</v>
      </c>
      <c r="S4084" s="21" t="n">
        <v>13</v>
      </c>
    </row>
    <row r="4085" customFormat="false" ht="15" hidden="false" customHeight="true" outlineLevel="0" collapsed="false">
      <c r="A4085" s="19" t="n">
        <v>46156</v>
      </c>
      <c r="B4085" s="1" t="s">
        <v>586</v>
      </c>
      <c r="C4085" s="1" t="s">
        <v>164</v>
      </c>
      <c r="D4085" s="1" t="n">
        <v>18</v>
      </c>
      <c r="E4085" s="1" t="s">
        <v>522</v>
      </c>
      <c r="F4085" s="1" t="s">
        <v>523</v>
      </c>
      <c r="G4085" s="1" t="s">
        <v>527</v>
      </c>
      <c r="H4085" s="20" t="n">
        <v>3600</v>
      </c>
      <c r="I4085" s="21" t="n">
        <v>13.28</v>
      </c>
      <c r="J4085" s="20" t="n">
        <f aca="false">H4085*I4085</f>
        <v>47808</v>
      </c>
      <c r="K4085" s="22" t="n">
        <v>0.95</v>
      </c>
      <c r="L4085" s="23" t="n">
        <f aca="false">H4085*K4085</f>
        <v>3420</v>
      </c>
      <c r="M4085" s="23" t="n">
        <v>2500</v>
      </c>
      <c r="N4085" s="24" t="n">
        <f aca="false">L4085-M4085</f>
        <v>920</v>
      </c>
      <c r="O4085" s="25" t="n">
        <f aca="false">IF(L4085&gt;=M4085,1,0)</f>
        <v>1</v>
      </c>
      <c r="P4085" s="26" t="n">
        <v>0.7759</v>
      </c>
      <c r="Q4085" s="26" t="n">
        <v>0.1072</v>
      </c>
      <c r="R4085" s="25" t="n">
        <v>79</v>
      </c>
      <c r="S4085" s="21" t="n">
        <v>13</v>
      </c>
    </row>
    <row r="4086" customFormat="false" ht="15" hidden="false" customHeight="true" outlineLevel="0" collapsed="false">
      <c r="A4086" s="19" t="n">
        <v>46156</v>
      </c>
      <c r="B4086" s="1" t="s">
        <v>586</v>
      </c>
      <c r="C4086" s="1" t="s">
        <v>164</v>
      </c>
      <c r="D4086" s="1" t="n">
        <v>19</v>
      </c>
      <c r="E4086" s="1" t="s">
        <v>16</v>
      </c>
      <c r="F4086" s="1" t="s">
        <v>574</v>
      </c>
      <c r="G4086" s="1" t="s">
        <v>575</v>
      </c>
      <c r="H4086" s="20" t="n">
        <v>1600</v>
      </c>
      <c r="I4086" s="21" t="n">
        <v>25.7</v>
      </c>
      <c r="J4086" s="20" t="n">
        <f aca="false">H4086*I4086</f>
        <v>41120</v>
      </c>
      <c r="K4086" s="22" t="n">
        <v>1.85</v>
      </c>
      <c r="L4086" s="23" t="n">
        <f aca="false">H4086*K4086</f>
        <v>2960</v>
      </c>
      <c r="M4086" s="23" t="n">
        <v>2500</v>
      </c>
      <c r="N4086" s="24" t="n">
        <f aca="false">L4086-M4086</f>
        <v>460</v>
      </c>
      <c r="O4086" s="25" t="n">
        <f aca="false">IF(L4086&gt;=M4086,1,0)</f>
        <v>1</v>
      </c>
      <c r="P4086" s="26" t="n">
        <v>0.6435</v>
      </c>
      <c r="Q4086" s="26" t="n">
        <v>0.1362</v>
      </c>
      <c r="R4086" s="25" t="n">
        <v>80</v>
      </c>
      <c r="S4086" s="21" t="n">
        <v>13</v>
      </c>
    </row>
    <row r="4087" customFormat="false" ht="15" hidden="false" customHeight="true" outlineLevel="0" collapsed="false">
      <c r="A4087" s="19" t="n">
        <v>46156</v>
      </c>
      <c r="B4087" s="1" t="s">
        <v>586</v>
      </c>
      <c r="C4087" s="1" t="s">
        <v>164</v>
      </c>
      <c r="D4087" s="1" t="n">
        <v>20</v>
      </c>
      <c r="E4087" s="1" t="s">
        <v>16</v>
      </c>
      <c r="F4087" s="1" t="s">
        <v>574</v>
      </c>
      <c r="G4087" s="1" t="s">
        <v>575</v>
      </c>
      <c r="H4087" s="20" t="n">
        <v>1300</v>
      </c>
      <c r="I4087" s="21" t="n">
        <v>25.7</v>
      </c>
      <c r="J4087" s="20" t="n">
        <f aca="false">H4087*I4087</f>
        <v>33410</v>
      </c>
      <c r="K4087" s="22" t="n">
        <v>1.85</v>
      </c>
      <c r="L4087" s="23" t="n">
        <f aca="false">H4087*K4087</f>
        <v>2405</v>
      </c>
      <c r="M4087" s="23" t="n">
        <v>2500</v>
      </c>
      <c r="N4087" s="24" t="n">
        <f aca="false">L4087-M4087</f>
        <v>-95</v>
      </c>
      <c r="O4087" s="25" t="n">
        <f aca="false">IF(L4087&gt;=M4087,1,0)</f>
        <v>0</v>
      </c>
      <c r="P4087" s="26" t="n">
        <v>0.5385</v>
      </c>
      <c r="Q4087" s="26" t="n">
        <v>0.1239</v>
      </c>
      <c r="R4087" s="25" t="n">
        <v>78</v>
      </c>
      <c r="S4087" s="21" t="n">
        <v>13</v>
      </c>
    </row>
    <row r="4088" customFormat="false" ht="15" hidden="false" customHeight="true" outlineLevel="0" collapsed="false">
      <c r="A4088" s="19" t="n">
        <v>46156</v>
      </c>
      <c r="B4088" s="1" t="s">
        <v>586</v>
      </c>
      <c r="C4088" s="1" t="s">
        <v>164</v>
      </c>
      <c r="D4088" s="1" t="n">
        <v>21</v>
      </c>
      <c r="E4088" s="1" t="s">
        <v>10</v>
      </c>
      <c r="F4088" s="1" t="s">
        <v>565</v>
      </c>
      <c r="G4088" s="1" t="s">
        <v>573</v>
      </c>
      <c r="H4088" s="20" t="n">
        <v>1700</v>
      </c>
      <c r="I4088" s="21" t="n">
        <v>26.74</v>
      </c>
      <c r="J4088" s="20" t="n">
        <f aca="false">H4088*I4088</f>
        <v>45458</v>
      </c>
      <c r="K4088" s="22" t="n">
        <v>2.25</v>
      </c>
      <c r="L4088" s="23" t="n">
        <f aca="false">H4088*K4088</f>
        <v>3825</v>
      </c>
      <c r="M4088" s="23" t="n">
        <v>2500</v>
      </c>
      <c r="N4088" s="24" t="n">
        <f aca="false">L4088-M4088</f>
        <v>1325</v>
      </c>
      <c r="O4088" s="25" t="n">
        <f aca="false">IF(L4088&gt;=M4088,1,0)</f>
        <v>1</v>
      </c>
      <c r="P4088" s="26" t="n">
        <v>0.8253</v>
      </c>
      <c r="Q4088" s="26" t="n">
        <v>0.0799</v>
      </c>
      <c r="R4088" s="25" t="n">
        <v>74</v>
      </c>
      <c r="S4088" s="21" t="n">
        <v>13</v>
      </c>
    </row>
    <row r="4089" customFormat="false" ht="15" hidden="false" customHeight="true" outlineLevel="0" collapsed="false">
      <c r="A4089" s="19" t="n">
        <v>46156</v>
      </c>
      <c r="B4089" s="1" t="s">
        <v>586</v>
      </c>
      <c r="C4089" s="1" t="s">
        <v>164</v>
      </c>
      <c r="D4089" s="1" t="n">
        <v>22</v>
      </c>
      <c r="E4089" s="1" t="s">
        <v>10</v>
      </c>
      <c r="F4089" s="1" t="s">
        <v>631</v>
      </c>
      <c r="G4089" s="1" t="s">
        <v>564</v>
      </c>
      <c r="H4089" s="20" t="n">
        <v>500</v>
      </c>
      <c r="I4089" s="21" t="n">
        <v>20.91</v>
      </c>
      <c r="J4089" s="20" t="n">
        <f aca="false">H4089*I4089</f>
        <v>10455</v>
      </c>
      <c r="K4089" s="22" t="n">
        <v>1.46</v>
      </c>
      <c r="L4089" s="23" t="n">
        <f aca="false">H4089*K4089</f>
        <v>730</v>
      </c>
      <c r="M4089" s="23" t="n">
        <v>2500</v>
      </c>
      <c r="N4089" s="24" t="n">
        <f aca="false">L4089-M4089</f>
        <v>-1770</v>
      </c>
      <c r="O4089" s="25" t="n">
        <f aca="false">IF(L4089&gt;=M4089,1,0)</f>
        <v>0</v>
      </c>
      <c r="P4089" s="26" t="n">
        <v>0.1856</v>
      </c>
      <c r="Q4089" s="26" t="n">
        <v>0.0759</v>
      </c>
      <c r="R4089" s="25" t="n">
        <v>76</v>
      </c>
      <c r="S4089" s="21" t="n">
        <v>13</v>
      </c>
    </row>
    <row r="4090" customFormat="false" ht="15" hidden="false" customHeight="true" outlineLevel="0" collapsed="false">
      <c r="A4090" s="19" t="n">
        <v>46156</v>
      </c>
      <c r="B4090" s="1" t="s">
        <v>586</v>
      </c>
      <c r="C4090" s="1" t="s">
        <v>164</v>
      </c>
      <c r="D4090" s="1" t="n">
        <v>23</v>
      </c>
      <c r="E4090" s="1" t="s">
        <v>22</v>
      </c>
      <c r="F4090" s="1" t="s">
        <v>308</v>
      </c>
      <c r="G4090" s="1" t="s">
        <v>375</v>
      </c>
      <c r="H4090" s="20" t="n">
        <v>1850</v>
      </c>
      <c r="I4090" s="21" t="n">
        <v>22.23</v>
      </c>
      <c r="J4090" s="20" t="n">
        <f aca="false">H4090*I4090</f>
        <v>41125.5</v>
      </c>
      <c r="K4090" s="22" t="n">
        <v>1.12</v>
      </c>
      <c r="L4090" s="23" t="n">
        <f aca="false">H4090*K4090</f>
        <v>2072</v>
      </c>
      <c r="M4090" s="23" t="n">
        <v>2500</v>
      </c>
      <c r="N4090" s="24" t="n">
        <f aca="false">L4090-M4090</f>
        <v>-428</v>
      </c>
      <c r="O4090" s="25" t="n">
        <f aca="false">IF(L4090&gt;=M4090,1,0)</f>
        <v>0</v>
      </c>
      <c r="P4090" s="26" t="n">
        <v>0.7037</v>
      </c>
      <c r="Q4090" s="26" t="n">
        <v>0.0687</v>
      </c>
      <c r="R4090" s="25" t="n">
        <v>78</v>
      </c>
      <c r="S4090" s="21" t="n">
        <v>13</v>
      </c>
    </row>
    <row r="4091" customFormat="false" ht="15" hidden="false" customHeight="true" outlineLevel="0" collapsed="false">
      <c r="A4091" s="19" t="n">
        <v>46156</v>
      </c>
      <c r="B4091" s="1" t="s">
        <v>586</v>
      </c>
      <c r="C4091" s="1" t="s">
        <v>164</v>
      </c>
      <c r="D4091" s="1" t="n">
        <v>24</v>
      </c>
      <c r="E4091" s="1" t="s">
        <v>16</v>
      </c>
      <c r="F4091" s="1" t="s">
        <v>574</v>
      </c>
      <c r="G4091" s="1" t="s">
        <v>575</v>
      </c>
      <c r="H4091" s="20" t="n">
        <v>1400</v>
      </c>
      <c r="I4091" s="21" t="n">
        <v>25.7</v>
      </c>
      <c r="J4091" s="20" t="n">
        <f aca="false">H4091*I4091</f>
        <v>35980</v>
      </c>
      <c r="K4091" s="22" t="n">
        <v>1.85</v>
      </c>
      <c r="L4091" s="23" t="n">
        <f aca="false">H4091*K4091</f>
        <v>2590</v>
      </c>
      <c r="M4091" s="23" t="n">
        <v>2500</v>
      </c>
      <c r="N4091" s="24" t="n">
        <f aca="false">L4091-M4091</f>
        <v>90</v>
      </c>
      <c r="O4091" s="25" t="n">
        <f aca="false">IF(L4091&gt;=M4091,1,0)</f>
        <v>1</v>
      </c>
      <c r="P4091" s="26" t="n">
        <v>0.5502</v>
      </c>
      <c r="Q4091" s="26" t="n">
        <v>0.0918</v>
      </c>
      <c r="R4091" s="25" t="n">
        <v>82</v>
      </c>
      <c r="S4091" s="21" t="n">
        <v>13</v>
      </c>
    </row>
    <row r="4092" customFormat="false" ht="15" hidden="false" customHeight="true" outlineLevel="0" collapsed="false">
      <c r="A4092" s="19" t="n">
        <v>46156</v>
      </c>
      <c r="B4092" s="1" t="s">
        <v>586</v>
      </c>
      <c r="C4092" s="1" t="s">
        <v>164</v>
      </c>
      <c r="D4092" s="1" t="n">
        <v>25</v>
      </c>
      <c r="E4092" s="1" t="s">
        <v>10</v>
      </c>
      <c r="F4092" s="1" t="s">
        <v>568</v>
      </c>
      <c r="G4092" s="1" t="s">
        <v>579</v>
      </c>
      <c r="H4092" s="20" t="n">
        <v>900</v>
      </c>
      <c r="I4092" s="21" t="n">
        <v>27.91</v>
      </c>
      <c r="J4092" s="20" t="n">
        <f aca="false">H4092*I4092</f>
        <v>25119</v>
      </c>
      <c r="K4092" s="22" t="n">
        <v>2.35</v>
      </c>
      <c r="L4092" s="23" t="n">
        <f aca="false">H4092*K4092</f>
        <v>2115</v>
      </c>
      <c r="M4092" s="23" t="n">
        <v>2500</v>
      </c>
      <c r="N4092" s="24" t="n">
        <f aca="false">L4092-M4092</f>
        <v>-385</v>
      </c>
      <c r="O4092" s="25" t="n">
        <f aca="false">IF(L4092&gt;=M4092,1,0)</f>
        <v>0</v>
      </c>
      <c r="P4092" s="26" t="n">
        <v>0.4133</v>
      </c>
      <c r="Q4092" s="26" t="n">
        <v>0.11</v>
      </c>
      <c r="R4092" s="25" t="n">
        <v>82</v>
      </c>
      <c r="S4092" s="21" t="n">
        <v>13</v>
      </c>
    </row>
    <row r="4093" customFormat="false" ht="15" hidden="false" customHeight="true" outlineLevel="0" collapsed="false">
      <c r="A4093" s="19" t="n">
        <v>46156</v>
      </c>
      <c r="B4093" s="1" t="s">
        <v>586</v>
      </c>
      <c r="C4093" s="1" t="s">
        <v>164</v>
      </c>
      <c r="D4093" s="1" t="n">
        <v>26</v>
      </c>
      <c r="E4093" s="1" t="s">
        <v>10</v>
      </c>
      <c r="F4093" s="1" t="s">
        <v>568</v>
      </c>
      <c r="G4093" s="1" t="s">
        <v>579</v>
      </c>
      <c r="H4093" s="20" t="n">
        <v>750</v>
      </c>
      <c r="I4093" s="21" t="n">
        <v>27.91</v>
      </c>
      <c r="J4093" s="20" t="n">
        <f aca="false">H4093*I4093</f>
        <v>20932.5</v>
      </c>
      <c r="K4093" s="22" t="n">
        <v>2.35</v>
      </c>
      <c r="L4093" s="23" t="n">
        <f aca="false">H4093*K4093</f>
        <v>1762.5</v>
      </c>
      <c r="M4093" s="23" t="n">
        <v>2500</v>
      </c>
      <c r="N4093" s="24" t="n">
        <f aca="false">L4093-M4093</f>
        <v>-737.5</v>
      </c>
      <c r="O4093" s="25" t="n">
        <f aca="false">IF(L4093&gt;=M4093,1,0)</f>
        <v>0</v>
      </c>
      <c r="P4093" s="26" t="n">
        <v>0.3672</v>
      </c>
      <c r="Q4093" s="26" t="n">
        <v>0.2021</v>
      </c>
      <c r="R4093" s="25" t="n">
        <v>79</v>
      </c>
      <c r="S4093" s="21" t="n">
        <v>12</v>
      </c>
    </row>
    <row r="4094" customFormat="false" ht="15" hidden="false" customHeight="true" outlineLevel="0" collapsed="false">
      <c r="A4094" s="19" t="n">
        <v>46156</v>
      </c>
      <c r="B4094" s="1" t="s">
        <v>586</v>
      </c>
      <c r="C4094" s="1" t="s">
        <v>164</v>
      </c>
      <c r="D4094" s="1" t="n">
        <v>27</v>
      </c>
      <c r="E4094" s="1" t="s">
        <v>176</v>
      </c>
      <c r="F4094" s="1" t="s">
        <v>184</v>
      </c>
      <c r="G4094" s="1" t="s">
        <v>203</v>
      </c>
      <c r="H4094" s="20" t="n">
        <v>2200</v>
      </c>
      <c r="I4094" s="21" t="n">
        <v>19.03</v>
      </c>
      <c r="J4094" s="20" t="n">
        <f aca="false">H4094*I4094</f>
        <v>41866</v>
      </c>
      <c r="K4094" s="22" t="n">
        <v>1.6</v>
      </c>
      <c r="L4094" s="23" t="n">
        <f aca="false">H4094*K4094</f>
        <v>3520</v>
      </c>
      <c r="M4094" s="23" t="n">
        <v>2500</v>
      </c>
      <c r="N4094" s="24" t="n">
        <f aca="false">L4094-M4094</f>
        <v>1020</v>
      </c>
      <c r="O4094" s="25" t="n">
        <f aca="false">IF(L4094&gt;=M4094,1,0)</f>
        <v>1</v>
      </c>
      <c r="P4094" s="26" t="n">
        <v>0.9218</v>
      </c>
      <c r="Q4094" s="26" t="n">
        <v>0.1214</v>
      </c>
      <c r="R4094" s="25" t="n">
        <v>68</v>
      </c>
      <c r="S4094" s="21" t="n">
        <v>13</v>
      </c>
    </row>
    <row r="4095" customFormat="false" ht="15" hidden="false" customHeight="true" outlineLevel="0" collapsed="false">
      <c r="A4095" s="19" t="n">
        <v>46156</v>
      </c>
      <c r="B4095" s="1" t="s">
        <v>586</v>
      </c>
      <c r="C4095" s="1" t="s">
        <v>164</v>
      </c>
      <c r="D4095" s="1" t="n">
        <v>28</v>
      </c>
      <c r="E4095" s="1" t="s">
        <v>176</v>
      </c>
      <c r="F4095" s="1" t="s">
        <v>606</v>
      </c>
      <c r="G4095" s="1" t="s">
        <v>613</v>
      </c>
      <c r="H4095" s="20" t="n">
        <v>1300</v>
      </c>
      <c r="I4095" s="21" t="n">
        <v>33.45</v>
      </c>
      <c r="J4095" s="20" t="n">
        <f aca="false">H4095*I4095</f>
        <v>43485</v>
      </c>
      <c r="K4095" s="22" t="n">
        <v>2.35</v>
      </c>
      <c r="L4095" s="23" t="n">
        <f aca="false">H4095*K4095</f>
        <v>3055</v>
      </c>
      <c r="M4095" s="23" t="n">
        <v>2500</v>
      </c>
      <c r="N4095" s="24" t="n">
        <f aca="false">L4095-M4095</f>
        <v>555</v>
      </c>
      <c r="O4095" s="25" t="n">
        <f aca="false">IF(L4095&gt;=M4095,1,0)</f>
        <v>1</v>
      </c>
      <c r="P4095" s="26" t="n">
        <v>0.7336</v>
      </c>
      <c r="Q4095" s="26" t="n">
        <v>0.1231</v>
      </c>
      <c r="R4095" s="25" t="n">
        <v>80</v>
      </c>
      <c r="S4095" s="21" t="n">
        <v>13</v>
      </c>
    </row>
    <row r="4096" customFormat="false" ht="15" hidden="false" customHeight="true" outlineLevel="0" collapsed="false">
      <c r="A4096" s="19" t="n">
        <v>46156</v>
      </c>
      <c r="B4096" s="1" t="s">
        <v>586</v>
      </c>
      <c r="C4096" s="1" t="s">
        <v>164</v>
      </c>
      <c r="D4096" s="1" t="n">
        <v>29</v>
      </c>
      <c r="E4096" s="1" t="s">
        <v>176</v>
      </c>
      <c r="F4096" s="1" t="s">
        <v>630</v>
      </c>
      <c r="G4096" s="1" t="s">
        <v>529</v>
      </c>
      <c r="H4096" s="20" t="n">
        <v>2100</v>
      </c>
      <c r="I4096" s="21" t="n">
        <v>15.44</v>
      </c>
      <c r="J4096" s="20" t="n">
        <f aca="false">H4096*I4096</f>
        <v>32424</v>
      </c>
      <c r="K4096" s="22" t="n">
        <v>1.5</v>
      </c>
      <c r="L4096" s="23" t="n">
        <f aca="false">H4096*K4096</f>
        <v>3150</v>
      </c>
      <c r="M4096" s="23" t="n">
        <v>2500</v>
      </c>
      <c r="N4096" s="24" t="n">
        <f aca="false">L4096-M4096</f>
        <v>650</v>
      </c>
      <c r="O4096" s="25" t="n">
        <f aca="false">IF(L4096&gt;=M4096,1,0)</f>
        <v>1</v>
      </c>
      <c r="P4096" s="26" t="n">
        <v>0.7342</v>
      </c>
      <c r="Q4096" s="26" t="n">
        <v>0.0845</v>
      </c>
      <c r="R4096" s="25" t="n">
        <v>64</v>
      </c>
      <c r="S4096" s="21" t="n">
        <v>12</v>
      </c>
    </row>
    <row r="4097" customFormat="false" ht="15" hidden="false" customHeight="true" outlineLevel="0" collapsed="false">
      <c r="A4097" s="19" t="n">
        <v>46156</v>
      </c>
      <c r="B4097" s="1" t="s">
        <v>586</v>
      </c>
      <c r="C4097" s="1" t="s">
        <v>164</v>
      </c>
      <c r="D4097" s="1" t="n">
        <v>30</v>
      </c>
      <c r="E4097" s="1" t="s">
        <v>522</v>
      </c>
      <c r="F4097" s="1" t="s">
        <v>566</v>
      </c>
      <c r="G4097" s="1" t="s">
        <v>504</v>
      </c>
      <c r="H4097" s="20" t="n">
        <v>3000</v>
      </c>
      <c r="I4097" s="21" t="n">
        <v>13.09</v>
      </c>
      <c r="J4097" s="20" t="n">
        <f aca="false">H4097*I4097</f>
        <v>39270</v>
      </c>
      <c r="K4097" s="22" t="n">
        <v>1</v>
      </c>
      <c r="L4097" s="23" t="n">
        <f aca="false">H4097*K4097</f>
        <v>3000</v>
      </c>
      <c r="M4097" s="23" t="n">
        <v>2500</v>
      </c>
      <c r="N4097" s="24" t="n">
        <f aca="false">L4097-M4097</f>
        <v>500</v>
      </c>
      <c r="O4097" s="25" t="n">
        <f aca="false">IF(L4097&gt;=M4097,1,0)</f>
        <v>1</v>
      </c>
      <c r="P4097" s="26" t="n">
        <v>0.7153</v>
      </c>
      <c r="Q4097" s="26" t="n">
        <v>0.0968</v>
      </c>
      <c r="R4097" s="25" t="n">
        <v>75</v>
      </c>
      <c r="S4097" s="21" t="n">
        <v>13</v>
      </c>
    </row>
    <row r="4098" customFormat="false" ht="15" hidden="false" customHeight="true" outlineLevel="0" collapsed="false">
      <c r="A4098" s="19" t="n">
        <v>46156</v>
      </c>
      <c r="B4098" s="1" t="s">
        <v>586</v>
      </c>
      <c r="C4098" s="1" t="s">
        <v>164</v>
      </c>
      <c r="D4098" s="1" t="n">
        <v>31</v>
      </c>
      <c r="E4098" s="1" t="s">
        <v>576</v>
      </c>
      <c r="F4098" s="1" t="s">
        <v>577</v>
      </c>
      <c r="G4098" s="1" t="s">
        <v>578</v>
      </c>
      <c r="H4098" s="20" t="n">
        <v>1550</v>
      </c>
      <c r="I4098" s="21" t="n">
        <v>25.82</v>
      </c>
      <c r="J4098" s="20" t="n">
        <f aca="false">H4098*I4098</f>
        <v>40021</v>
      </c>
      <c r="K4098" s="22" t="n">
        <v>1.45</v>
      </c>
      <c r="L4098" s="23" t="n">
        <f aca="false">H4098*K4098</f>
        <v>2247.5</v>
      </c>
      <c r="M4098" s="23" t="n">
        <v>2500</v>
      </c>
      <c r="N4098" s="24" t="n">
        <f aca="false">L4098-M4098</f>
        <v>-252.5</v>
      </c>
      <c r="O4098" s="25" t="n">
        <f aca="false">IF(L4098&gt;=M4098,1,0)</f>
        <v>0</v>
      </c>
      <c r="P4098" s="26" t="n">
        <v>0.652</v>
      </c>
      <c r="Q4098" s="26" t="n">
        <v>0.1898</v>
      </c>
      <c r="R4098" s="25" t="n">
        <v>80</v>
      </c>
      <c r="S4098" s="21" t="n">
        <v>13</v>
      </c>
    </row>
    <row r="4099" customFormat="false" ht="15" hidden="false" customHeight="true" outlineLevel="0" collapsed="false">
      <c r="A4099" s="19" t="n">
        <v>46156</v>
      </c>
      <c r="B4099" s="1" t="s">
        <v>586</v>
      </c>
      <c r="C4099" s="1" t="s">
        <v>164</v>
      </c>
      <c r="D4099" s="1" t="n">
        <v>32</v>
      </c>
      <c r="E4099" s="1" t="s">
        <v>10</v>
      </c>
      <c r="F4099" s="1" t="s">
        <v>568</v>
      </c>
      <c r="G4099" s="1" t="s">
        <v>579</v>
      </c>
      <c r="H4099" s="20" t="n">
        <v>1400</v>
      </c>
      <c r="I4099" s="21" t="n">
        <v>27.91</v>
      </c>
      <c r="J4099" s="20" t="n">
        <f aca="false">H4099*I4099</f>
        <v>39074</v>
      </c>
      <c r="K4099" s="22" t="n">
        <v>2.35</v>
      </c>
      <c r="L4099" s="23" t="n">
        <f aca="false">H4099*K4099</f>
        <v>3290</v>
      </c>
      <c r="M4099" s="23" t="n">
        <v>2500</v>
      </c>
      <c r="N4099" s="24" t="n">
        <f aca="false">L4099-M4099</f>
        <v>790</v>
      </c>
      <c r="O4099" s="25" t="n">
        <f aca="false">IF(L4099&gt;=M4099,1,0)</f>
        <v>1</v>
      </c>
      <c r="P4099" s="26" t="n">
        <v>0.6429</v>
      </c>
      <c r="Q4099" s="26" t="n">
        <v>0.1436</v>
      </c>
      <c r="R4099" s="25" t="n">
        <v>80</v>
      </c>
      <c r="S4099" s="21" t="n">
        <v>13</v>
      </c>
    </row>
    <row r="4100" customFormat="false" ht="15" hidden="false" customHeight="true" outlineLevel="0" collapsed="false">
      <c r="A4100" s="19" t="n">
        <v>46156</v>
      </c>
      <c r="B4100" s="1" t="s">
        <v>586</v>
      </c>
      <c r="C4100" s="1" t="s">
        <v>190</v>
      </c>
      <c r="D4100" s="1" t="n">
        <v>33</v>
      </c>
      <c r="E4100" s="1" t="s">
        <v>16</v>
      </c>
      <c r="F4100" s="1" t="s">
        <v>302</v>
      </c>
      <c r="G4100" s="1" t="s">
        <v>260</v>
      </c>
      <c r="H4100" s="20" t="n">
        <v>1950</v>
      </c>
      <c r="I4100" s="21" t="n">
        <v>16.26</v>
      </c>
      <c r="J4100" s="20" t="n">
        <f aca="false">H4100*I4100</f>
        <v>31707</v>
      </c>
      <c r="K4100" s="22" t="n">
        <v>1.45</v>
      </c>
      <c r="L4100" s="23" t="n">
        <f aca="false">H4100*K4100</f>
        <v>2827.5</v>
      </c>
      <c r="M4100" s="23" t="n">
        <v>2500</v>
      </c>
      <c r="N4100" s="24" t="n">
        <f aca="false">L4100-M4100</f>
        <v>327.5</v>
      </c>
      <c r="O4100" s="25" t="n">
        <f aca="false">IF(L4100&gt;=M4100,1,0)</f>
        <v>1</v>
      </c>
      <c r="P4100" s="26" t="n">
        <v>0.753851640513552</v>
      </c>
      <c r="Q4100" s="26" t="n">
        <v>0.0906749098402885</v>
      </c>
      <c r="R4100" s="25" t="n">
        <v>67</v>
      </c>
      <c r="S4100" s="21" t="n">
        <v>10</v>
      </c>
    </row>
    <row r="4101" customFormat="false" ht="15" hidden="false" customHeight="true" outlineLevel="0" collapsed="false">
      <c r="A4101" s="19" t="n">
        <v>46156</v>
      </c>
      <c r="B4101" s="1" t="s">
        <v>586</v>
      </c>
      <c r="C4101" s="1" t="s">
        <v>190</v>
      </c>
      <c r="D4101" s="1" t="n">
        <v>34</v>
      </c>
      <c r="E4101" s="1" t="s">
        <v>16</v>
      </c>
      <c r="F4101" s="1" t="s">
        <v>300</v>
      </c>
      <c r="G4101" s="1" t="s">
        <v>260</v>
      </c>
      <c r="H4101" s="20" t="n">
        <v>2830</v>
      </c>
      <c r="I4101" s="21" t="n">
        <v>15.95</v>
      </c>
      <c r="J4101" s="20" t="n">
        <f aca="false">H4101*I4101</f>
        <v>45138.5</v>
      </c>
      <c r="K4101" s="22" t="n">
        <v>1.4</v>
      </c>
      <c r="L4101" s="23" t="n">
        <f aca="false">H4101*K4101</f>
        <v>3962</v>
      </c>
      <c r="M4101" s="23" t="n">
        <v>2500</v>
      </c>
      <c r="N4101" s="24" t="n">
        <f aca="false">L4101-M4101</f>
        <v>1462</v>
      </c>
      <c r="O4101" s="25" t="n">
        <f aca="false">IF(L4101&gt;=M4101,1,0)</f>
        <v>1</v>
      </c>
      <c r="P4101" s="26" t="n">
        <v>0.832890488052403</v>
      </c>
      <c r="Q4101" s="26" t="n">
        <v>0.0881076388888889</v>
      </c>
      <c r="R4101" s="25" t="n">
        <v>78</v>
      </c>
      <c r="S4101" s="21" t="n">
        <v>12.75</v>
      </c>
    </row>
    <row r="4102" customFormat="false" ht="15" hidden="false" customHeight="true" outlineLevel="0" collapsed="false">
      <c r="A4102" s="19" t="n">
        <v>46156</v>
      </c>
      <c r="B4102" s="1" t="s">
        <v>586</v>
      </c>
      <c r="C4102" s="1" t="s">
        <v>190</v>
      </c>
      <c r="D4102" s="1" t="n">
        <v>35</v>
      </c>
      <c r="E4102" s="1" t="s">
        <v>16</v>
      </c>
      <c r="F4102" s="1" t="s">
        <v>300</v>
      </c>
      <c r="G4102" s="1" t="s">
        <v>260</v>
      </c>
      <c r="H4102" s="20" t="n">
        <v>2800</v>
      </c>
      <c r="I4102" s="21" t="n">
        <v>15.95</v>
      </c>
      <c r="J4102" s="20" t="n">
        <f aca="false">H4102*I4102</f>
        <v>44660</v>
      </c>
      <c r="K4102" s="22" t="n">
        <v>1.4</v>
      </c>
      <c r="L4102" s="23" t="n">
        <f aca="false">H4102*K4102</f>
        <v>3920</v>
      </c>
      <c r="M4102" s="23" t="n">
        <v>2500</v>
      </c>
      <c r="N4102" s="24" t="n">
        <f aca="false">L4102-M4102</f>
        <v>1420</v>
      </c>
      <c r="O4102" s="25" t="n">
        <f aca="false">IF(L4102&gt;=M4102,1,0)</f>
        <v>1</v>
      </c>
      <c r="P4102" s="26" t="n">
        <v>0.843198338525441</v>
      </c>
      <c r="Q4102" s="26" t="n">
        <v>0.124755381604697</v>
      </c>
      <c r="R4102" s="25" t="n">
        <v>75</v>
      </c>
      <c r="S4102" s="21" t="n">
        <v>12.75</v>
      </c>
    </row>
    <row r="4103" customFormat="false" ht="15" hidden="false" customHeight="true" outlineLevel="0" collapsed="false">
      <c r="A4103" s="19" t="n">
        <v>46156</v>
      </c>
      <c r="B4103" s="1" t="s">
        <v>586</v>
      </c>
      <c r="C4103" s="1" t="s">
        <v>190</v>
      </c>
      <c r="D4103" s="1" t="n">
        <v>36</v>
      </c>
      <c r="E4103" s="1" t="s">
        <v>16</v>
      </c>
      <c r="F4103" s="1" t="s">
        <v>430</v>
      </c>
      <c r="G4103" s="1" t="s">
        <v>322</v>
      </c>
      <c r="H4103" s="20" t="n">
        <v>2130</v>
      </c>
      <c r="I4103" s="21" t="n">
        <v>17.1</v>
      </c>
      <c r="J4103" s="20" t="n">
        <f aca="false">H4103*I4103</f>
        <v>36423</v>
      </c>
      <c r="K4103" s="22" t="n">
        <v>1.5</v>
      </c>
      <c r="L4103" s="23" t="n">
        <f aca="false">H4103*K4103</f>
        <v>3195</v>
      </c>
      <c r="M4103" s="23" t="n">
        <v>2500</v>
      </c>
      <c r="N4103" s="24" t="n">
        <f aca="false">L4103-M4103</f>
        <v>695</v>
      </c>
      <c r="O4103" s="25" t="n">
        <f aca="false">IF(L4103&gt;=M4103,1,0)</f>
        <v>1</v>
      </c>
      <c r="P4103" s="26" t="n">
        <v>0.715017667844523</v>
      </c>
      <c r="Q4103" s="26" t="n">
        <v>0.070801317233809</v>
      </c>
      <c r="R4103" s="25" t="n">
        <v>67</v>
      </c>
      <c r="S4103" s="21" t="n">
        <v>12.75</v>
      </c>
    </row>
    <row r="4104" customFormat="false" ht="15" hidden="false" customHeight="true" outlineLevel="0" collapsed="false">
      <c r="A4104" s="19" t="n">
        <v>46156</v>
      </c>
      <c r="B4104" s="1" t="s">
        <v>586</v>
      </c>
      <c r="C4104" s="1" t="s">
        <v>190</v>
      </c>
      <c r="D4104" s="1" t="n">
        <v>37</v>
      </c>
      <c r="E4104" s="1" t="s">
        <v>16</v>
      </c>
      <c r="F4104" s="1" t="s">
        <v>300</v>
      </c>
      <c r="G4104" s="1" t="s">
        <v>260</v>
      </c>
      <c r="H4104" s="20" t="n">
        <v>2750</v>
      </c>
      <c r="I4104" s="21" t="n">
        <v>15.95</v>
      </c>
      <c r="J4104" s="20" t="n">
        <f aca="false">H4104*I4104</f>
        <v>43862.5</v>
      </c>
      <c r="K4104" s="22" t="n">
        <v>1.4</v>
      </c>
      <c r="L4104" s="23" t="n">
        <f aca="false">H4104*K4104</f>
        <v>3850</v>
      </c>
      <c r="M4104" s="23" t="n">
        <v>2500</v>
      </c>
      <c r="N4104" s="24" t="n">
        <f aca="false">L4104-M4104</f>
        <v>1350</v>
      </c>
      <c r="O4104" s="25" t="n">
        <f aca="false">IF(L4104&gt;=M4104,1,0)</f>
        <v>1</v>
      </c>
      <c r="P4104" s="26" t="n">
        <v>0.862077437106918</v>
      </c>
      <c r="Q4104" s="26" t="n">
        <v>0.0962230215827338</v>
      </c>
      <c r="R4104" s="25" t="n">
        <v>75</v>
      </c>
      <c r="S4104" s="21" t="n">
        <v>12.75</v>
      </c>
    </row>
    <row r="4105" customFormat="false" ht="15" hidden="false" customHeight="true" outlineLevel="0" collapsed="false">
      <c r="A4105" s="19" t="n">
        <v>46156</v>
      </c>
      <c r="B4105" s="1" t="s">
        <v>586</v>
      </c>
      <c r="C4105" s="1" t="s">
        <v>190</v>
      </c>
      <c r="D4105" s="1" t="n">
        <v>38</v>
      </c>
      <c r="E4105" s="1" t="s">
        <v>16</v>
      </c>
      <c r="F4105" s="1" t="s">
        <v>300</v>
      </c>
      <c r="G4105" s="1" t="s">
        <v>260</v>
      </c>
      <c r="H4105" s="20" t="n">
        <v>2600</v>
      </c>
      <c r="I4105" s="21" t="n">
        <v>15.95</v>
      </c>
      <c r="J4105" s="20" t="n">
        <f aca="false">H4105*I4105</f>
        <v>41470</v>
      </c>
      <c r="K4105" s="22" t="n">
        <v>1.4</v>
      </c>
      <c r="L4105" s="23" t="n">
        <f aca="false">H4105*K4105</f>
        <v>3640</v>
      </c>
      <c r="M4105" s="23" t="n">
        <v>2500</v>
      </c>
      <c r="N4105" s="24" t="n">
        <f aca="false">L4105-M4105</f>
        <v>1140</v>
      </c>
      <c r="O4105" s="25" t="n">
        <f aca="false">IF(L4105&gt;=M4105,1,0)</f>
        <v>1</v>
      </c>
      <c r="P4105" s="26" t="n">
        <v>0.771822073329611</v>
      </c>
      <c r="Q4105" s="26" t="n">
        <v>0.0897803247373448</v>
      </c>
      <c r="R4105" s="25" t="n">
        <v>82</v>
      </c>
      <c r="S4105" s="21" t="n">
        <v>12.75</v>
      </c>
    </row>
    <row r="4106" customFormat="false" ht="15" hidden="false" customHeight="true" outlineLevel="0" collapsed="false">
      <c r="A4106" s="19" t="n">
        <v>46158</v>
      </c>
      <c r="B4106" s="1" t="s">
        <v>586</v>
      </c>
      <c r="C4106" s="1" t="s">
        <v>138</v>
      </c>
      <c r="D4106" s="1" t="n">
        <v>1</v>
      </c>
      <c r="E4106" s="1" t="s">
        <v>13</v>
      </c>
      <c r="F4106" s="1" t="s">
        <v>200</v>
      </c>
      <c r="G4106" s="1" t="s">
        <v>149</v>
      </c>
      <c r="H4106" s="20" t="n">
        <v>2350</v>
      </c>
      <c r="I4106" s="21" t="n">
        <v>19.64</v>
      </c>
      <c r="J4106" s="20" t="n">
        <f aca="false">H4106*I4106</f>
        <v>46154</v>
      </c>
      <c r="K4106" s="22" t="n">
        <v>2.2</v>
      </c>
      <c r="L4106" s="23" t="n">
        <f aca="false">H4106*K4106</f>
        <v>5170</v>
      </c>
      <c r="M4106" s="23" t="n">
        <v>2500</v>
      </c>
      <c r="N4106" s="24" t="n">
        <f aca="false">L4106-M4106</f>
        <v>2670</v>
      </c>
      <c r="O4106" s="25" t="n">
        <f aca="false">IF(L4106&gt;=M4106,1,0)</f>
        <v>1</v>
      </c>
      <c r="P4106" s="26" t="n">
        <v>0.8379</v>
      </c>
      <c r="Q4106" s="26" t="n">
        <v>0.0944</v>
      </c>
      <c r="R4106" s="25" t="n">
        <v>74</v>
      </c>
      <c r="S4106" s="21" t="n">
        <v>13</v>
      </c>
    </row>
    <row r="4107" customFormat="false" ht="15" hidden="false" customHeight="true" outlineLevel="0" collapsed="false">
      <c r="A4107" s="19" t="n">
        <v>46158</v>
      </c>
      <c r="B4107" s="1" t="s">
        <v>586</v>
      </c>
      <c r="C4107" s="1" t="s">
        <v>138</v>
      </c>
      <c r="D4107" s="1" t="n">
        <v>2</v>
      </c>
      <c r="E4107" s="1" t="s">
        <v>13</v>
      </c>
      <c r="F4107" s="1" t="s">
        <v>235</v>
      </c>
      <c r="G4107" s="1" t="s">
        <v>149</v>
      </c>
      <c r="H4107" s="20" t="n">
        <v>1950</v>
      </c>
      <c r="I4107" s="21" t="n">
        <v>19.64</v>
      </c>
      <c r="J4107" s="20" t="n">
        <f aca="false">H4107*I4107</f>
        <v>38298</v>
      </c>
      <c r="K4107" s="22" t="n">
        <v>2.2</v>
      </c>
      <c r="L4107" s="23" t="n">
        <f aca="false">H4107*K4107</f>
        <v>4290</v>
      </c>
      <c r="M4107" s="23" t="n">
        <v>2500</v>
      </c>
      <c r="N4107" s="24" t="n">
        <f aca="false">L4107-M4107</f>
        <v>1790</v>
      </c>
      <c r="O4107" s="25" t="n">
        <f aca="false">IF(L4107&gt;=M4107,1,0)</f>
        <v>1</v>
      </c>
      <c r="P4107" s="26" t="n">
        <v>0.6893</v>
      </c>
      <c r="Q4107" s="26" t="n">
        <v>0.0841</v>
      </c>
      <c r="R4107" s="25" t="n">
        <v>75</v>
      </c>
      <c r="S4107" s="21" t="n">
        <v>13</v>
      </c>
    </row>
    <row r="4108" customFormat="false" ht="15" hidden="false" customHeight="true" outlineLevel="0" collapsed="false">
      <c r="A4108" s="19" t="n">
        <v>46158</v>
      </c>
      <c r="B4108" s="1" t="s">
        <v>586</v>
      </c>
      <c r="C4108" s="1" t="s">
        <v>138</v>
      </c>
      <c r="D4108" s="1" t="n">
        <v>3</v>
      </c>
      <c r="E4108" s="1" t="s">
        <v>13</v>
      </c>
      <c r="F4108" s="1" t="s">
        <v>588</v>
      </c>
      <c r="G4108" s="1" t="s">
        <v>149</v>
      </c>
      <c r="H4108" s="20" t="n">
        <v>3600</v>
      </c>
      <c r="I4108" s="21" t="n">
        <v>12.91</v>
      </c>
      <c r="J4108" s="20" t="n">
        <f aca="false">H4108*I4108</f>
        <v>46476</v>
      </c>
      <c r="K4108" s="22" t="n">
        <v>1</v>
      </c>
      <c r="L4108" s="23" t="n">
        <f aca="false">H4108*K4108</f>
        <v>3600</v>
      </c>
      <c r="M4108" s="23" t="n">
        <v>2500</v>
      </c>
      <c r="N4108" s="24" t="n">
        <f aca="false">L4108-M4108</f>
        <v>1100</v>
      </c>
      <c r="O4108" s="25" t="n">
        <f aca="false">IF(L4108&gt;=M4108,1,0)</f>
        <v>1</v>
      </c>
      <c r="P4108" s="26" t="n">
        <v>0.8934</v>
      </c>
      <c r="Q4108" s="26" t="n">
        <v>0.0478</v>
      </c>
      <c r="R4108" s="25" t="n">
        <v>70</v>
      </c>
      <c r="S4108" s="21" t="n">
        <v>13</v>
      </c>
    </row>
    <row r="4109" customFormat="false" ht="15" hidden="false" customHeight="true" outlineLevel="0" collapsed="false">
      <c r="A4109" s="19" t="n">
        <v>46158</v>
      </c>
      <c r="B4109" s="1" t="s">
        <v>586</v>
      </c>
      <c r="C4109" s="1" t="s">
        <v>138</v>
      </c>
      <c r="D4109" s="1" t="n">
        <v>4</v>
      </c>
      <c r="E4109" s="1" t="s">
        <v>145</v>
      </c>
      <c r="F4109" s="1" t="s">
        <v>307</v>
      </c>
      <c r="G4109" s="1" t="s">
        <v>294</v>
      </c>
      <c r="H4109" s="20" t="n">
        <v>1850</v>
      </c>
      <c r="I4109" s="21" t="n">
        <v>21.25</v>
      </c>
      <c r="J4109" s="20" t="n">
        <f aca="false">H4109*I4109</f>
        <v>39312.5</v>
      </c>
      <c r="K4109" s="22" t="n">
        <v>3</v>
      </c>
      <c r="L4109" s="23" t="n">
        <f aca="false">H4109*K4109</f>
        <v>5550</v>
      </c>
      <c r="M4109" s="23" t="n">
        <v>2500</v>
      </c>
      <c r="N4109" s="24" t="n">
        <f aca="false">L4109-M4109</f>
        <v>3050</v>
      </c>
      <c r="O4109" s="25" t="n">
        <f aca="false">IF(L4109&gt;=M4109,1,0)</f>
        <v>1</v>
      </c>
      <c r="P4109" s="26" t="n">
        <v>0.7378</v>
      </c>
      <c r="Q4109" s="26" t="n">
        <v>0.1069</v>
      </c>
      <c r="R4109" s="25" t="n">
        <v>76</v>
      </c>
      <c r="S4109" s="21" t="n">
        <v>12</v>
      </c>
    </row>
    <row r="4110" customFormat="false" ht="15" hidden="false" customHeight="true" outlineLevel="0" collapsed="false">
      <c r="A4110" s="19" t="n">
        <v>46158</v>
      </c>
      <c r="B4110" s="1" t="s">
        <v>586</v>
      </c>
      <c r="C4110" s="1" t="s">
        <v>138</v>
      </c>
      <c r="D4110" s="1" t="n">
        <v>5</v>
      </c>
      <c r="E4110" s="1" t="s">
        <v>13</v>
      </c>
      <c r="F4110" s="1" t="s">
        <v>227</v>
      </c>
      <c r="G4110" s="1" t="s">
        <v>149</v>
      </c>
      <c r="H4110" s="20" t="n">
        <v>1450</v>
      </c>
      <c r="I4110" s="21" t="n">
        <v>21.32</v>
      </c>
      <c r="J4110" s="20" t="n">
        <f aca="false">H4110*I4110</f>
        <v>30914</v>
      </c>
      <c r="K4110" s="22" t="n">
        <v>2.2</v>
      </c>
      <c r="L4110" s="23" t="n">
        <f aca="false">H4110*K4110</f>
        <v>3190</v>
      </c>
      <c r="M4110" s="23" t="n">
        <v>2500</v>
      </c>
      <c r="N4110" s="24" t="n">
        <f aca="false">L4110-M4110</f>
        <v>690.000000000001</v>
      </c>
      <c r="O4110" s="25" t="n">
        <f aca="false">IF(L4110&gt;=M4110,1,0)</f>
        <v>1</v>
      </c>
      <c r="P4110" s="26" t="n">
        <v>0.5848</v>
      </c>
      <c r="Q4110" s="26" t="n">
        <v>0.1003</v>
      </c>
      <c r="R4110" s="25" t="n">
        <v>72</v>
      </c>
      <c r="S4110" s="21" t="n">
        <v>13</v>
      </c>
    </row>
    <row r="4111" customFormat="false" ht="15" hidden="false" customHeight="true" outlineLevel="0" collapsed="false">
      <c r="A4111" s="19" t="n">
        <v>46158</v>
      </c>
      <c r="B4111" s="1" t="s">
        <v>586</v>
      </c>
      <c r="C4111" s="1" t="s">
        <v>138</v>
      </c>
      <c r="D4111" s="1" t="n">
        <v>6</v>
      </c>
      <c r="E4111" s="1" t="s">
        <v>401</v>
      </c>
      <c r="F4111" s="1" t="s">
        <v>426</v>
      </c>
      <c r="G4111" s="1" t="s">
        <v>149</v>
      </c>
      <c r="H4111" s="20" t="n">
        <v>1100</v>
      </c>
      <c r="I4111" s="21" t="n">
        <v>20.43</v>
      </c>
      <c r="J4111" s="20" t="n">
        <f aca="false">H4111*I4111</f>
        <v>22473</v>
      </c>
      <c r="K4111" s="22" t="n">
        <v>2.75</v>
      </c>
      <c r="L4111" s="23" t="n">
        <f aca="false">H4111*K4111</f>
        <v>3025</v>
      </c>
      <c r="M4111" s="23" t="n">
        <v>2500</v>
      </c>
      <c r="N4111" s="24" t="n">
        <f aca="false">L4111-M4111</f>
        <v>525</v>
      </c>
      <c r="O4111" s="25" t="n">
        <f aca="false">IF(L4111&gt;=M4111,1,0)</f>
        <v>1</v>
      </c>
      <c r="P4111" s="26" t="n">
        <v>0.3885</v>
      </c>
      <c r="Q4111" s="26" t="n">
        <v>0.1194</v>
      </c>
      <c r="R4111" s="25" t="n">
        <v>76</v>
      </c>
      <c r="S4111" s="21" t="n">
        <v>13</v>
      </c>
    </row>
    <row r="4112" customFormat="false" ht="15" hidden="false" customHeight="true" outlineLevel="0" collapsed="false">
      <c r="A4112" s="19" t="n">
        <v>46158</v>
      </c>
      <c r="B4112" s="1" t="s">
        <v>586</v>
      </c>
      <c r="C4112" s="1" t="s">
        <v>138</v>
      </c>
      <c r="D4112" s="1" t="n">
        <v>7</v>
      </c>
      <c r="E4112" s="1" t="s">
        <v>13</v>
      </c>
      <c r="F4112" s="1" t="s">
        <v>423</v>
      </c>
      <c r="G4112" s="1" t="s">
        <v>149</v>
      </c>
      <c r="H4112" s="20" t="n">
        <v>1900</v>
      </c>
      <c r="I4112" s="21" t="n">
        <v>22.51</v>
      </c>
      <c r="J4112" s="20" t="n">
        <f aca="false">H4112*I4112</f>
        <v>42769</v>
      </c>
      <c r="K4112" s="22" t="n">
        <v>2.2</v>
      </c>
      <c r="L4112" s="23" t="n">
        <f aca="false">H4112*K4112</f>
        <v>4180</v>
      </c>
      <c r="M4112" s="23" t="n">
        <v>2500</v>
      </c>
      <c r="N4112" s="24" t="n">
        <f aca="false">L4112-M4112</f>
        <v>1680</v>
      </c>
      <c r="O4112" s="25" t="n">
        <f aca="false">IF(L4112&gt;=M4112,1,0)</f>
        <v>1</v>
      </c>
      <c r="P4112" s="26" t="n">
        <v>0.7251</v>
      </c>
      <c r="Q4112" s="26" t="n">
        <v>0.1118</v>
      </c>
      <c r="R4112" s="25" t="n">
        <v>79</v>
      </c>
      <c r="S4112" s="21" t="n">
        <v>13</v>
      </c>
    </row>
    <row r="4113" customFormat="false" ht="15" hidden="false" customHeight="true" outlineLevel="0" collapsed="false">
      <c r="A4113" s="19" t="n">
        <v>46158</v>
      </c>
      <c r="B4113" s="1" t="s">
        <v>586</v>
      </c>
      <c r="C4113" s="1" t="s">
        <v>138</v>
      </c>
      <c r="D4113" s="1" t="n">
        <v>8</v>
      </c>
      <c r="E4113" s="1" t="s">
        <v>13</v>
      </c>
      <c r="F4113" s="1" t="s">
        <v>472</v>
      </c>
      <c r="G4113" s="1" t="s">
        <v>149</v>
      </c>
      <c r="H4113" s="20" t="n">
        <v>2200</v>
      </c>
      <c r="I4113" s="21" t="n">
        <v>21.71</v>
      </c>
      <c r="J4113" s="20" t="n">
        <f aca="false">H4113*I4113</f>
        <v>47762</v>
      </c>
      <c r="K4113" s="22" t="n">
        <v>1.5</v>
      </c>
      <c r="L4113" s="23" t="n">
        <f aca="false">H4113*K4113</f>
        <v>3300</v>
      </c>
      <c r="M4113" s="23" t="n">
        <v>2500</v>
      </c>
      <c r="N4113" s="24" t="n">
        <f aca="false">L4113-M4113</f>
        <v>800</v>
      </c>
      <c r="O4113" s="25" t="n">
        <f aca="false">IF(L4113&gt;=M4113,1,0)</f>
        <v>1</v>
      </c>
      <c r="P4113" s="26" t="n">
        <v>0.8596</v>
      </c>
      <c r="Q4113" s="26" t="n">
        <v>0.1284</v>
      </c>
      <c r="R4113" s="25" t="n">
        <v>76</v>
      </c>
      <c r="S4113" s="21" t="n">
        <v>13</v>
      </c>
    </row>
    <row r="4114" customFormat="false" ht="15" hidden="false" customHeight="true" outlineLevel="0" collapsed="false">
      <c r="A4114" s="19" t="n">
        <v>46158</v>
      </c>
      <c r="B4114" s="1" t="s">
        <v>586</v>
      </c>
      <c r="C4114" s="1" t="s">
        <v>138</v>
      </c>
      <c r="D4114" s="1" t="n">
        <v>9</v>
      </c>
      <c r="E4114" s="1" t="s">
        <v>10</v>
      </c>
      <c r="F4114" s="1" t="s">
        <v>581</v>
      </c>
      <c r="G4114" s="1" t="s">
        <v>590</v>
      </c>
      <c r="H4114" s="20" t="n">
        <v>3000</v>
      </c>
      <c r="I4114" s="21" t="n">
        <v>14.05</v>
      </c>
      <c r="J4114" s="20" t="n">
        <f aca="false">H4114*I4114</f>
        <v>42150</v>
      </c>
      <c r="K4114" s="22" t="n">
        <v>1.44</v>
      </c>
      <c r="L4114" s="23" t="n">
        <f aca="false">H4114*K4114</f>
        <v>4320</v>
      </c>
      <c r="M4114" s="23" t="n">
        <v>2500</v>
      </c>
      <c r="N4114" s="24" t="n">
        <f aca="false">L4114-M4114</f>
        <v>1820</v>
      </c>
      <c r="O4114" s="25" t="n">
        <f aca="false">IF(L4114&gt;=M4114,1,0)</f>
        <v>1</v>
      </c>
      <c r="P4114" s="26" t="n">
        <v>0.8112</v>
      </c>
      <c r="Q4114" s="26" t="n">
        <v>0.0884</v>
      </c>
      <c r="R4114" s="25" t="n">
        <v>69</v>
      </c>
      <c r="S4114" s="21" t="n">
        <v>13</v>
      </c>
    </row>
    <row r="4115" customFormat="false" ht="15" hidden="false" customHeight="true" outlineLevel="0" collapsed="false">
      <c r="A4115" s="19" t="n">
        <v>46158</v>
      </c>
      <c r="B4115" s="1" t="s">
        <v>586</v>
      </c>
      <c r="C4115" s="1" t="s">
        <v>138</v>
      </c>
      <c r="D4115" s="1" t="n">
        <v>10</v>
      </c>
      <c r="E4115" s="1" t="s">
        <v>16</v>
      </c>
      <c r="F4115" s="1" t="s">
        <v>502</v>
      </c>
      <c r="G4115" s="1" t="s">
        <v>508</v>
      </c>
      <c r="H4115" s="20" t="n">
        <v>2000</v>
      </c>
      <c r="I4115" s="21" t="n">
        <v>18.56</v>
      </c>
      <c r="J4115" s="20" t="n">
        <f aca="false">H4115*I4115</f>
        <v>37120</v>
      </c>
      <c r="K4115" s="22" t="n">
        <v>1.48</v>
      </c>
      <c r="L4115" s="23" t="n">
        <f aca="false">H4115*K4115</f>
        <v>2960</v>
      </c>
      <c r="M4115" s="23" t="n">
        <v>2500</v>
      </c>
      <c r="N4115" s="24" t="n">
        <f aca="false">L4115-M4115</f>
        <v>460</v>
      </c>
      <c r="O4115" s="25" t="n">
        <f aca="false">IF(L4115&gt;=M4115,1,0)</f>
        <v>1</v>
      </c>
      <c r="P4115" s="26" t="n">
        <v>0.692</v>
      </c>
      <c r="Q4115" s="26" t="n">
        <v>0.1136</v>
      </c>
      <c r="R4115" s="25" t="n">
        <v>73</v>
      </c>
      <c r="S4115" s="21" t="n">
        <v>13</v>
      </c>
    </row>
    <row r="4116" customFormat="false" ht="15" hidden="false" customHeight="true" outlineLevel="0" collapsed="false">
      <c r="A4116" s="19" t="n">
        <v>46158</v>
      </c>
      <c r="B4116" s="1" t="s">
        <v>586</v>
      </c>
      <c r="C4116" s="1" t="s">
        <v>138</v>
      </c>
      <c r="D4116" s="1" t="n">
        <v>11</v>
      </c>
      <c r="E4116" s="1" t="s">
        <v>10</v>
      </c>
      <c r="F4116" s="1" t="s">
        <v>160</v>
      </c>
      <c r="G4116" s="1" t="s">
        <v>161</v>
      </c>
      <c r="H4116" s="20" t="n">
        <v>1500</v>
      </c>
      <c r="I4116" s="21" t="n">
        <v>22.05</v>
      </c>
      <c r="J4116" s="20" t="n">
        <f aca="false">H4116*I4116</f>
        <v>33075</v>
      </c>
      <c r="K4116" s="22" t="n">
        <v>1.83</v>
      </c>
      <c r="L4116" s="23" t="n">
        <f aca="false">H4116*K4116</f>
        <v>2745</v>
      </c>
      <c r="M4116" s="23" t="n">
        <v>2500</v>
      </c>
      <c r="N4116" s="24" t="n">
        <f aca="false">L4116-M4116</f>
        <v>245</v>
      </c>
      <c r="O4116" s="25" t="n">
        <f aca="false">IF(L4116&gt;=M4116,1,0)</f>
        <v>1</v>
      </c>
      <c r="P4116" s="26" t="n">
        <v>0.5602</v>
      </c>
      <c r="Q4116" s="26" t="n">
        <v>0.1943</v>
      </c>
      <c r="R4116" s="25" t="n">
        <v>76</v>
      </c>
      <c r="S4116" s="21" t="n">
        <v>13</v>
      </c>
    </row>
    <row r="4117" customFormat="false" ht="15" hidden="false" customHeight="true" outlineLevel="0" collapsed="false">
      <c r="A4117" s="19" t="n">
        <v>46158</v>
      </c>
      <c r="B4117" s="1" t="s">
        <v>586</v>
      </c>
      <c r="C4117" s="1" t="s">
        <v>138</v>
      </c>
      <c r="D4117" s="1" t="n">
        <v>12</v>
      </c>
      <c r="E4117" s="1" t="s">
        <v>10</v>
      </c>
      <c r="F4117" s="1" t="s">
        <v>632</v>
      </c>
      <c r="G4117" s="1" t="s">
        <v>609</v>
      </c>
      <c r="H4117" s="20" t="n">
        <v>1600</v>
      </c>
      <c r="I4117" s="21" t="n">
        <v>21.63</v>
      </c>
      <c r="J4117" s="20" t="n">
        <f aca="false">H4117*I4117</f>
        <v>34608</v>
      </c>
      <c r="K4117" s="22" t="n">
        <v>1.4</v>
      </c>
      <c r="L4117" s="23" t="n">
        <f aca="false">H4117*K4117</f>
        <v>2240</v>
      </c>
      <c r="M4117" s="23" t="n">
        <v>2500</v>
      </c>
      <c r="N4117" s="24" t="n">
        <f aca="false">L4117-M4117</f>
        <v>-260</v>
      </c>
      <c r="O4117" s="25" t="n">
        <f aca="false">IF(L4117&gt;=M4117,1,0)</f>
        <v>0</v>
      </c>
      <c r="P4117" s="26" t="n">
        <v>0.585</v>
      </c>
      <c r="Q4117" s="26" t="n">
        <v>0.1253</v>
      </c>
      <c r="R4117" s="25" t="n">
        <v>77</v>
      </c>
      <c r="S4117" s="21" t="n">
        <v>13</v>
      </c>
    </row>
    <row r="4118" customFormat="false" ht="15" hidden="false" customHeight="true" outlineLevel="0" collapsed="false">
      <c r="A4118" s="19" t="n">
        <v>46158</v>
      </c>
      <c r="B4118" s="1" t="s">
        <v>586</v>
      </c>
      <c r="C4118" s="1" t="s">
        <v>138</v>
      </c>
      <c r="D4118" s="1" t="n">
        <v>13</v>
      </c>
      <c r="E4118" s="1" t="s">
        <v>16</v>
      </c>
      <c r="F4118" s="1" t="s">
        <v>574</v>
      </c>
      <c r="G4118" s="1" t="s">
        <v>575</v>
      </c>
      <c r="H4118" s="20" t="n">
        <v>1500</v>
      </c>
      <c r="I4118" s="21" t="n">
        <v>25.7</v>
      </c>
      <c r="J4118" s="20" t="n">
        <f aca="false">H4118*I4118</f>
        <v>38550</v>
      </c>
      <c r="K4118" s="22" t="n">
        <v>1.85</v>
      </c>
      <c r="L4118" s="23" t="n">
        <f aca="false">H4118*K4118</f>
        <v>2775</v>
      </c>
      <c r="M4118" s="23" t="n">
        <v>2500</v>
      </c>
      <c r="N4118" s="24" t="n">
        <f aca="false">L4118-M4118</f>
        <v>275</v>
      </c>
      <c r="O4118" s="25" t="n">
        <f aca="false">IF(L4118&gt;=M4118,1,0)</f>
        <v>1</v>
      </c>
      <c r="P4118" s="26" t="n">
        <v>0.6343</v>
      </c>
      <c r="Q4118" s="26" t="n">
        <v>0.1401</v>
      </c>
      <c r="R4118" s="25" t="n">
        <v>79</v>
      </c>
      <c r="S4118" s="21" t="n">
        <v>13</v>
      </c>
    </row>
    <row r="4119" customFormat="false" ht="15" hidden="false" customHeight="true" outlineLevel="0" collapsed="false">
      <c r="A4119" s="19" t="n">
        <v>46158</v>
      </c>
      <c r="B4119" s="1" t="s">
        <v>586</v>
      </c>
      <c r="C4119" s="1" t="s">
        <v>138</v>
      </c>
      <c r="D4119" s="1" t="n">
        <v>14</v>
      </c>
      <c r="E4119" s="1" t="s">
        <v>10</v>
      </c>
      <c r="F4119" s="1" t="s">
        <v>626</v>
      </c>
      <c r="G4119" s="1" t="s">
        <v>629</v>
      </c>
      <c r="H4119" s="20" t="n">
        <v>1500</v>
      </c>
      <c r="I4119" s="21" t="n">
        <v>17.66</v>
      </c>
      <c r="J4119" s="20" t="n">
        <f aca="false">H4119*I4119</f>
        <v>26490</v>
      </c>
      <c r="K4119" s="22" t="n">
        <v>1.68</v>
      </c>
      <c r="L4119" s="23" t="n">
        <f aca="false">H4119*K4119</f>
        <v>2520</v>
      </c>
      <c r="M4119" s="23" t="n">
        <v>2500</v>
      </c>
      <c r="N4119" s="24" t="n">
        <f aca="false">L4119-M4119</f>
        <v>20</v>
      </c>
      <c r="O4119" s="25" t="n">
        <f aca="false">IF(L4119&gt;=M4119,1,0)</f>
        <v>1</v>
      </c>
      <c r="P4119" s="26" t="n">
        <v>0.5512</v>
      </c>
      <c r="Q4119" s="26" t="n">
        <v>0.1714</v>
      </c>
      <c r="R4119" s="25" t="n">
        <v>65</v>
      </c>
      <c r="S4119" s="21" t="n">
        <v>13</v>
      </c>
    </row>
    <row r="4120" customFormat="false" ht="15" hidden="false" customHeight="true" outlineLevel="0" collapsed="false">
      <c r="A4120" s="19" t="n">
        <v>46158</v>
      </c>
      <c r="B4120" s="1" t="s">
        <v>586</v>
      </c>
      <c r="C4120" s="1" t="s">
        <v>138</v>
      </c>
      <c r="D4120" s="1" t="n">
        <v>15</v>
      </c>
      <c r="E4120" s="1" t="s">
        <v>10</v>
      </c>
      <c r="F4120" s="1" t="s">
        <v>624</v>
      </c>
      <c r="G4120" s="1" t="s">
        <v>434</v>
      </c>
      <c r="H4120" s="20" t="n">
        <v>2200</v>
      </c>
      <c r="I4120" s="21" t="n">
        <v>17.66</v>
      </c>
      <c r="J4120" s="20" t="n">
        <f aca="false">H4120*I4120</f>
        <v>38852</v>
      </c>
      <c r="K4120" s="22" t="n">
        <v>1.45</v>
      </c>
      <c r="L4120" s="23" t="n">
        <f aca="false">H4120*K4120</f>
        <v>3190</v>
      </c>
      <c r="M4120" s="23" t="n">
        <v>2500</v>
      </c>
      <c r="N4120" s="24" t="n">
        <f aca="false">L4120-M4120</f>
        <v>690</v>
      </c>
      <c r="O4120" s="25" t="n">
        <f aca="false">IF(L4120&gt;=M4120,1,0)</f>
        <v>1</v>
      </c>
      <c r="P4120" s="26" t="n">
        <v>0.769</v>
      </c>
      <c r="Q4120" s="26" t="n">
        <v>0.1137</v>
      </c>
      <c r="R4120" s="25" t="n">
        <v>76</v>
      </c>
      <c r="S4120" s="21" t="n">
        <v>10</v>
      </c>
    </row>
    <row r="4121" customFormat="false" ht="15" hidden="false" customHeight="true" outlineLevel="0" collapsed="false">
      <c r="A4121" s="19" t="n">
        <v>46158</v>
      </c>
      <c r="B4121" s="1" t="s">
        <v>586</v>
      </c>
      <c r="C4121" s="1" t="s">
        <v>138</v>
      </c>
      <c r="D4121" s="1" t="n">
        <v>16</v>
      </c>
      <c r="E4121" s="1" t="s">
        <v>10</v>
      </c>
      <c r="F4121" s="1" t="s">
        <v>621</v>
      </c>
      <c r="G4121" s="1" t="s">
        <v>622</v>
      </c>
      <c r="H4121" s="20" t="n">
        <v>2700</v>
      </c>
      <c r="I4121" s="21" t="n">
        <v>17.09</v>
      </c>
      <c r="J4121" s="20" t="n">
        <f aca="false">H4121*I4121</f>
        <v>46143</v>
      </c>
      <c r="K4121" s="22" t="n">
        <v>1.45</v>
      </c>
      <c r="L4121" s="23" t="n">
        <f aca="false">H4121*K4121</f>
        <v>3915</v>
      </c>
      <c r="M4121" s="23" t="n">
        <v>2500</v>
      </c>
      <c r="N4121" s="24" t="n">
        <f aca="false">L4121-M4121</f>
        <v>1415</v>
      </c>
      <c r="O4121" s="25" t="n">
        <f aca="false">IF(L4121&gt;=M4121,1,0)</f>
        <v>1</v>
      </c>
      <c r="P4121" s="26" t="n">
        <v>0.8984</v>
      </c>
      <c r="Q4121" s="26" t="n">
        <v>0.0885</v>
      </c>
      <c r="R4121" s="25" t="n">
        <v>72</v>
      </c>
      <c r="S4121" s="21" t="n">
        <v>13</v>
      </c>
    </row>
    <row r="4122" customFormat="false" ht="15" hidden="false" customHeight="true" outlineLevel="0" collapsed="false">
      <c r="A4122" s="19" t="n">
        <v>46158</v>
      </c>
      <c r="B4122" s="1" t="s">
        <v>586</v>
      </c>
      <c r="C4122" s="1" t="s">
        <v>164</v>
      </c>
      <c r="D4122" s="1" t="n">
        <v>17</v>
      </c>
      <c r="E4122" s="1" t="s">
        <v>10</v>
      </c>
      <c r="F4122" s="1" t="s">
        <v>633</v>
      </c>
      <c r="G4122" s="1" t="s">
        <v>609</v>
      </c>
      <c r="H4122" s="20" t="n">
        <v>1200</v>
      </c>
      <c r="I4122" s="21" t="n">
        <v>21.63</v>
      </c>
      <c r="J4122" s="20" t="n">
        <f aca="false">H4122*I4122</f>
        <v>25956</v>
      </c>
      <c r="K4122" s="22" t="n">
        <v>1.4</v>
      </c>
      <c r="L4122" s="23" t="n">
        <f aca="false">H4122*K4122</f>
        <v>1680</v>
      </c>
      <c r="M4122" s="23" t="n">
        <v>2500</v>
      </c>
      <c r="N4122" s="24" t="n">
        <f aca="false">L4122-M4122</f>
        <v>-820</v>
      </c>
      <c r="O4122" s="25" t="n">
        <f aca="false">IF(L4122&gt;=M4122,1,0)</f>
        <v>0</v>
      </c>
      <c r="P4122" s="26" t="n">
        <v>0.4262</v>
      </c>
      <c r="Q4122" s="26" t="n">
        <v>0.1274</v>
      </c>
      <c r="R4122" s="25" t="n">
        <v>80</v>
      </c>
      <c r="S4122" s="21" t="n">
        <v>13</v>
      </c>
    </row>
    <row r="4123" customFormat="false" ht="15" hidden="false" customHeight="true" outlineLevel="0" collapsed="false">
      <c r="A4123" s="19" t="n">
        <v>46158</v>
      </c>
      <c r="B4123" s="1" t="s">
        <v>586</v>
      </c>
      <c r="C4123" s="1" t="s">
        <v>164</v>
      </c>
      <c r="D4123" s="1" t="n">
        <v>18</v>
      </c>
      <c r="E4123" s="1" t="s">
        <v>522</v>
      </c>
      <c r="F4123" s="1" t="s">
        <v>523</v>
      </c>
      <c r="G4123" s="1" t="s">
        <v>527</v>
      </c>
      <c r="H4123" s="20" t="n">
        <v>3600</v>
      </c>
      <c r="I4123" s="21" t="n">
        <v>13.28</v>
      </c>
      <c r="J4123" s="20" t="n">
        <f aca="false">H4123*I4123</f>
        <v>47808</v>
      </c>
      <c r="K4123" s="22" t="n">
        <v>0.95</v>
      </c>
      <c r="L4123" s="23" t="n">
        <f aca="false">H4123*K4123</f>
        <v>3420</v>
      </c>
      <c r="M4123" s="23" t="n">
        <v>2500</v>
      </c>
      <c r="N4123" s="24" t="n">
        <f aca="false">L4123-M4123</f>
        <v>920</v>
      </c>
      <c r="O4123" s="25" t="n">
        <f aca="false">IF(L4123&gt;=M4123,1,0)</f>
        <v>1</v>
      </c>
      <c r="P4123" s="26" t="n">
        <v>0.7669</v>
      </c>
      <c r="Q4123" s="26" t="n">
        <v>0.1072</v>
      </c>
      <c r="R4123" s="25" t="n">
        <v>79</v>
      </c>
      <c r="S4123" s="21" t="n">
        <v>13</v>
      </c>
    </row>
    <row r="4124" customFormat="false" ht="15" hidden="false" customHeight="true" outlineLevel="0" collapsed="false">
      <c r="A4124" s="19" t="n">
        <v>46158</v>
      </c>
      <c r="B4124" s="1" t="s">
        <v>586</v>
      </c>
      <c r="C4124" s="1" t="s">
        <v>164</v>
      </c>
      <c r="D4124" s="1" t="n">
        <v>19</v>
      </c>
      <c r="E4124" s="1" t="s">
        <v>16</v>
      </c>
      <c r="F4124" s="1" t="s">
        <v>574</v>
      </c>
      <c r="G4124" s="1" t="s">
        <v>575</v>
      </c>
      <c r="H4124" s="20" t="n">
        <v>1600</v>
      </c>
      <c r="I4124" s="21" t="n">
        <v>25.7</v>
      </c>
      <c r="J4124" s="20" t="n">
        <f aca="false">H4124*I4124</f>
        <v>41120</v>
      </c>
      <c r="K4124" s="22" t="n">
        <v>1.85</v>
      </c>
      <c r="L4124" s="23" t="n">
        <f aca="false">H4124*K4124</f>
        <v>2960</v>
      </c>
      <c r="M4124" s="23" t="n">
        <v>2500</v>
      </c>
      <c r="N4124" s="24" t="n">
        <f aca="false">L4124-M4124</f>
        <v>460</v>
      </c>
      <c r="O4124" s="25" t="n">
        <f aca="false">IF(L4124&gt;=M4124,1,0)</f>
        <v>1</v>
      </c>
      <c r="P4124" s="26" t="n">
        <v>0.6634</v>
      </c>
      <c r="Q4124" s="26" t="n">
        <v>0.1362</v>
      </c>
      <c r="R4124" s="25" t="n">
        <v>79</v>
      </c>
      <c r="S4124" s="21" t="n">
        <v>13</v>
      </c>
    </row>
    <row r="4125" customFormat="false" ht="15" hidden="false" customHeight="true" outlineLevel="0" collapsed="false">
      <c r="A4125" s="19" t="n">
        <v>46158</v>
      </c>
      <c r="B4125" s="1" t="s">
        <v>586</v>
      </c>
      <c r="C4125" s="1" t="s">
        <v>164</v>
      </c>
      <c r="D4125" s="1" t="n">
        <v>20</v>
      </c>
      <c r="E4125" s="1" t="s">
        <v>16</v>
      </c>
      <c r="F4125" s="1" t="s">
        <v>574</v>
      </c>
      <c r="G4125" s="1" t="s">
        <v>575</v>
      </c>
      <c r="H4125" s="20" t="n">
        <v>1350</v>
      </c>
      <c r="I4125" s="21" t="n">
        <v>25.7</v>
      </c>
      <c r="J4125" s="20" t="n">
        <f aca="false">H4125*I4125</f>
        <v>34695</v>
      </c>
      <c r="K4125" s="22" t="n">
        <v>1.85</v>
      </c>
      <c r="L4125" s="23" t="n">
        <f aca="false">H4125*K4125</f>
        <v>2497.5</v>
      </c>
      <c r="M4125" s="23" t="n">
        <v>2500</v>
      </c>
      <c r="N4125" s="24" t="n">
        <f aca="false">L4125-M4125</f>
        <v>-2.5</v>
      </c>
      <c r="O4125" s="25" t="n">
        <f aca="false">IF(L4125&gt;=M4125,1,0)</f>
        <v>0</v>
      </c>
      <c r="P4125" s="26" t="n">
        <v>0.5419</v>
      </c>
      <c r="Q4125" s="26" t="n">
        <v>0.1239</v>
      </c>
      <c r="R4125" s="25" t="n">
        <v>79</v>
      </c>
      <c r="S4125" s="21" t="n">
        <v>13</v>
      </c>
    </row>
    <row r="4126" customFormat="false" ht="15" hidden="false" customHeight="true" outlineLevel="0" collapsed="false">
      <c r="A4126" s="19" t="n">
        <v>46158</v>
      </c>
      <c r="B4126" s="1" t="s">
        <v>586</v>
      </c>
      <c r="C4126" s="1" t="s">
        <v>164</v>
      </c>
      <c r="D4126" s="1" t="n">
        <v>21</v>
      </c>
      <c r="E4126" s="1" t="s">
        <v>10</v>
      </c>
      <c r="F4126" s="1" t="s">
        <v>565</v>
      </c>
      <c r="G4126" s="1" t="s">
        <v>573</v>
      </c>
      <c r="H4126" s="20" t="n">
        <v>1720</v>
      </c>
      <c r="I4126" s="21" t="n">
        <v>26.74</v>
      </c>
      <c r="J4126" s="20" t="n">
        <f aca="false">H4126*I4126</f>
        <v>45992.8</v>
      </c>
      <c r="K4126" s="22" t="n">
        <v>2.25</v>
      </c>
      <c r="L4126" s="23" t="n">
        <f aca="false">H4126*K4126</f>
        <v>3870</v>
      </c>
      <c r="M4126" s="23" t="n">
        <v>2500</v>
      </c>
      <c r="N4126" s="24" t="n">
        <f aca="false">L4126-M4126</f>
        <v>1370</v>
      </c>
      <c r="O4126" s="25" t="n">
        <f aca="false">IF(L4126&gt;=M4126,1,0)</f>
        <v>1</v>
      </c>
      <c r="P4126" s="26" t="n">
        <v>0.8396</v>
      </c>
      <c r="Q4126" s="26" t="n">
        <v>0.0799</v>
      </c>
      <c r="R4126" s="25" t="n">
        <v>75</v>
      </c>
      <c r="S4126" s="21" t="n">
        <v>13</v>
      </c>
    </row>
    <row r="4127" customFormat="false" ht="15" hidden="false" customHeight="true" outlineLevel="0" collapsed="false">
      <c r="A4127" s="19" t="n">
        <v>46158</v>
      </c>
      <c r="B4127" s="1" t="s">
        <v>586</v>
      </c>
      <c r="C4127" s="1" t="s">
        <v>164</v>
      </c>
      <c r="D4127" s="1" t="n">
        <v>22</v>
      </c>
      <c r="E4127" s="1" t="s">
        <v>10</v>
      </c>
      <c r="F4127" s="1" t="s">
        <v>631</v>
      </c>
      <c r="G4127" s="1" t="s">
        <v>564</v>
      </c>
      <c r="H4127" s="20" t="n">
        <v>1500</v>
      </c>
      <c r="I4127" s="21" t="n">
        <v>21.68</v>
      </c>
      <c r="J4127" s="20" t="n">
        <f aca="false">H4127*I4127</f>
        <v>32520</v>
      </c>
      <c r="K4127" s="22" t="n">
        <v>1.46</v>
      </c>
      <c r="L4127" s="23" t="n">
        <f aca="false">H4127*K4127</f>
        <v>2190</v>
      </c>
      <c r="M4127" s="23" t="n">
        <v>2500</v>
      </c>
      <c r="N4127" s="24" t="n">
        <f aca="false">L4127-M4127</f>
        <v>-310</v>
      </c>
      <c r="O4127" s="25" t="n">
        <f aca="false">IF(L4127&gt;=M4127,1,0)</f>
        <v>0</v>
      </c>
      <c r="P4127" s="26" t="n">
        <v>0.5996</v>
      </c>
      <c r="Q4127" s="26" t="n">
        <v>0.0759</v>
      </c>
      <c r="R4127" s="25" t="n">
        <v>74</v>
      </c>
      <c r="S4127" s="21" t="n">
        <v>13</v>
      </c>
    </row>
    <row r="4128" customFormat="false" ht="15" hidden="false" customHeight="true" outlineLevel="0" collapsed="false">
      <c r="A4128" s="19" t="n">
        <v>46158</v>
      </c>
      <c r="B4128" s="1" t="s">
        <v>586</v>
      </c>
      <c r="C4128" s="1" t="s">
        <v>164</v>
      </c>
      <c r="D4128" s="1" t="n">
        <v>23</v>
      </c>
      <c r="E4128" s="1" t="s">
        <v>22</v>
      </c>
      <c r="F4128" s="1" t="s">
        <v>308</v>
      </c>
      <c r="G4128" s="1" t="s">
        <v>375</v>
      </c>
      <c r="H4128" s="20" t="n">
        <v>1900</v>
      </c>
      <c r="I4128" s="21" t="n">
        <v>22.23</v>
      </c>
      <c r="J4128" s="20" t="n">
        <f aca="false">H4128*I4128</f>
        <v>42237</v>
      </c>
      <c r="K4128" s="22" t="n">
        <v>1.12</v>
      </c>
      <c r="L4128" s="23" t="n">
        <f aca="false">H4128*K4128</f>
        <v>2128</v>
      </c>
      <c r="M4128" s="23" t="n">
        <v>2500</v>
      </c>
      <c r="N4128" s="24" t="n">
        <f aca="false">L4128-M4128</f>
        <v>-372</v>
      </c>
      <c r="O4128" s="25" t="n">
        <f aca="false">IF(L4128&gt;=M4128,1,0)</f>
        <v>0</v>
      </c>
      <c r="P4128" s="26" t="n">
        <v>0.7227</v>
      </c>
      <c r="Q4128" s="26" t="n">
        <v>0.0687</v>
      </c>
      <c r="R4128" s="25" t="n">
        <v>78</v>
      </c>
      <c r="S4128" s="21" t="n">
        <v>13</v>
      </c>
    </row>
    <row r="4129" customFormat="false" ht="15" hidden="false" customHeight="true" outlineLevel="0" collapsed="false">
      <c r="A4129" s="19" t="n">
        <v>46158</v>
      </c>
      <c r="B4129" s="1" t="s">
        <v>586</v>
      </c>
      <c r="C4129" s="1" t="s">
        <v>164</v>
      </c>
      <c r="D4129" s="1" t="n">
        <v>24</v>
      </c>
      <c r="E4129" s="1" t="s">
        <v>16</v>
      </c>
      <c r="F4129" s="1" t="s">
        <v>574</v>
      </c>
      <c r="G4129" s="1" t="s">
        <v>575</v>
      </c>
      <c r="H4129" s="20" t="n">
        <v>1600</v>
      </c>
      <c r="I4129" s="21" t="n">
        <v>25.7</v>
      </c>
      <c r="J4129" s="20" t="n">
        <f aca="false">H4129*I4129</f>
        <v>41120</v>
      </c>
      <c r="K4129" s="22" t="n">
        <v>1.85</v>
      </c>
      <c r="L4129" s="23" t="n">
        <f aca="false">H4129*K4129</f>
        <v>2960</v>
      </c>
      <c r="M4129" s="23" t="n">
        <v>2500</v>
      </c>
      <c r="N4129" s="24" t="n">
        <f aca="false">L4129-M4129</f>
        <v>460</v>
      </c>
      <c r="O4129" s="25" t="n">
        <f aca="false">IF(L4129&gt;=M4129,1,0)</f>
        <v>1</v>
      </c>
      <c r="P4129" s="26" t="n">
        <v>0.6346</v>
      </c>
      <c r="Q4129" s="26" t="n">
        <v>0.0918</v>
      </c>
      <c r="R4129" s="25" t="n">
        <v>82</v>
      </c>
      <c r="S4129" s="21" t="n">
        <v>13</v>
      </c>
    </row>
    <row r="4130" customFormat="false" ht="15" hidden="false" customHeight="true" outlineLevel="0" collapsed="false">
      <c r="A4130" s="19" t="n">
        <v>46158</v>
      </c>
      <c r="B4130" s="1" t="s">
        <v>586</v>
      </c>
      <c r="C4130" s="1" t="s">
        <v>164</v>
      </c>
      <c r="D4130" s="1" t="n">
        <v>25</v>
      </c>
      <c r="E4130" s="1" t="s">
        <v>10</v>
      </c>
      <c r="F4130" s="1" t="s">
        <v>568</v>
      </c>
      <c r="G4130" s="1" t="s">
        <v>579</v>
      </c>
      <c r="H4130" s="20" t="n">
        <v>1150</v>
      </c>
      <c r="I4130" s="21" t="n">
        <v>27.91</v>
      </c>
      <c r="J4130" s="20" t="n">
        <f aca="false">H4130*I4130</f>
        <v>32096.5</v>
      </c>
      <c r="K4130" s="22" t="n">
        <v>2.35</v>
      </c>
      <c r="L4130" s="23" t="n">
        <f aca="false">H4130*K4130</f>
        <v>2702.5</v>
      </c>
      <c r="M4130" s="23" t="n">
        <v>2500</v>
      </c>
      <c r="N4130" s="24" t="n">
        <f aca="false">L4130-M4130</f>
        <v>202.5</v>
      </c>
      <c r="O4130" s="25" t="n">
        <f aca="false">IF(L4130&gt;=M4130,1,0)</f>
        <v>1</v>
      </c>
      <c r="P4130" s="26" t="n">
        <v>0.5302</v>
      </c>
      <c r="Q4130" s="26" t="n">
        <v>0.11</v>
      </c>
      <c r="R4130" s="25" t="n">
        <v>81</v>
      </c>
      <c r="S4130" s="21" t="n">
        <v>13</v>
      </c>
    </row>
    <row r="4131" customFormat="false" ht="15" hidden="false" customHeight="true" outlineLevel="0" collapsed="false">
      <c r="A4131" s="19" t="n">
        <v>46158</v>
      </c>
      <c r="B4131" s="1" t="s">
        <v>586</v>
      </c>
      <c r="C4131" s="1" t="s">
        <v>164</v>
      </c>
      <c r="D4131" s="1" t="n">
        <v>26</v>
      </c>
      <c r="E4131" s="1" t="s">
        <v>10</v>
      </c>
      <c r="F4131" s="1" t="s">
        <v>568</v>
      </c>
      <c r="G4131" s="1" t="s">
        <v>579</v>
      </c>
      <c r="H4131" s="20" t="n">
        <v>1000</v>
      </c>
      <c r="I4131" s="21" t="n">
        <v>27.91</v>
      </c>
      <c r="J4131" s="20" t="n">
        <f aca="false">H4131*I4131</f>
        <v>27910</v>
      </c>
      <c r="K4131" s="22" t="n">
        <v>2.35</v>
      </c>
      <c r="L4131" s="23" t="n">
        <f aca="false">H4131*K4131</f>
        <v>2350</v>
      </c>
      <c r="M4131" s="23" t="n">
        <v>2500</v>
      </c>
      <c r="N4131" s="24" t="n">
        <f aca="false">L4131-M4131</f>
        <v>-150</v>
      </c>
      <c r="O4131" s="25" t="n">
        <f aca="false">IF(L4131&gt;=M4131,1,0)</f>
        <v>0</v>
      </c>
      <c r="P4131" s="26" t="n">
        <v>0.4845</v>
      </c>
      <c r="Q4131" s="26" t="n">
        <v>0.2021</v>
      </c>
      <c r="R4131" s="25" t="n">
        <v>79</v>
      </c>
      <c r="S4131" s="21" t="n">
        <v>12</v>
      </c>
    </row>
    <row r="4132" customFormat="false" ht="15" hidden="false" customHeight="true" outlineLevel="0" collapsed="false">
      <c r="A4132" s="19" t="n">
        <v>46158</v>
      </c>
      <c r="B4132" s="1" t="s">
        <v>586</v>
      </c>
      <c r="C4132" s="1" t="s">
        <v>164</v>
      </c>
      <c r="D4132" s="1" t="n">
        <v>27</v>
      </c>
      <c r="E4132" s="1" t="s">
        <v>176</v>
      </c>
      <c r="F4132" s="1" t="s">
        <v>634</v>
      </c>
      <c r="G4132" s="1" t="s">
        <v>203</v>
      </c>
      <c r="H4132" s="20" t="n">
        <v>1700</v>
      </c>
      <c r="I4132" s="21" t="n">
        <v>19.03</v>
      </c>
      <c r="J4132" s="20" t="n">
        <f aca="false">H4132*I4132</f>
        <v>32351</v>
      </c>
      <c r="K4132" s="22" t="n">
        <v>1.6</v>
      </c>
      <c r="L4132" s="23" t="n">
        <f aca="false">H4132*K4132</f>
        <v>2720</v>
      </c>
      <c r="M4132" s="23" t="n">
        <v>2500</v>
      </c>
      <c r="N4132" s="24" t="n">
        <f aca="false">L4132-M4132</f>
        <v>220</v>
      </c>
      <c r="O4132" s="25" t="n">
        <f aca="false">IF(L4132&gt;=M4132,1,0)</f>
        <v>1</v>
      </c>
      <c r="P4132" s="26" t="n">
        <v>0.6791</v>
      </c>
      <c r="Q4132" s="26" t="n">
        <v>0.1214</v>
      </c>
      <c r="R4132" s="25" t="n">
        <v>70</v>
      </c>
      <c r="S4132" s="21" t="n">
        <v>13</v>
      </c>
    </row>
    <row r="4133" customFormat="false" ht="15" hidden="false" customHeight="true" outlineLevel="0" collapsed="false">
      <c r="A4133" s="19" t="n">
        <v>46158</v>
      </c>
      <c r="B4133" s="1" t="s">
        <v>586</v>
      </c>
      <c r="C4133" s="1" t="s">
        <v>164</v>
      </c>
      <c r="D4133" s="1" t="n">
        <v>28</v>
      </c>
      <c r="E4133" s="1" t="s">
        <v>176</v>
      </c>
      <c r="F4133" s="1" t="s">
        <v>606</v>
      </c>
      <c r="G4133" s="1" t="s">
        <v>613</v>
      </c>
      <c r="H4133" s="20" t="n">
        <v>1300</v>
      </c>
      <c r="I4133" s="21" t="n">
        <v>33.45</v>
      </c>
      <c r="J4133" s="20" t="n">
        <f aca="false">H4133*I4133</f>
        <v>43485</v>
      </c>
      <c r="K4133" s="22" t="n">
        <v>2.35</v>
      </c>
      <c r="L4133" s="23" t="n">
        <f aca="false">H4133*K4133</f>
        <v>3055</v>
      </c>
      <c r="M4133" s="23" t="n">
        <v>2500</v>
      </c>
      <c r="N4133" s="24" t="n">
        <f aca="false">L4133-M4133</f>
        <v>555</v>
      </c>
      <c r="O4133" s="25" t="n">
        <f aca="false">IF(L4133&gt;=M4133,1,0)</f>
        <v>1</v>
      </c>
      <c r="P4133" s="26" t="n">
        <v>0.7154</v>
      </c>
      <c r="Q4133" s="26" t="n">
        <v>0.1231</v>
      </c>
      <c r="R4133" s="25" t="n">
        <v>80</v>
      </c>
      <c r="S4133" s="21" t="n">
        <v>13</v>
      </c>
    </row>
    <row r="4134" customFormat="false" ht="15" hidden="false" customHeight="true" outlineLevel="0" collapsed="false">
      <c r="A4134" s="19" t="n">
        <v>46158</v>
      </c>
      <c r="B4134" s="1" t="s">
        <v>586</v>
      </c>
      <c r="C4134" s="1" t="s">
        <v>164</v>
      </c>
      <c r="D4134" s="1" t="n">
        <v>29</v>
      </c>
      <c r="E4134" s="1" t="s">
        <v>176</v>
      </c>
      <c r="F4134" s="1" t="s">
        <v>630</v>
      </c>
      <c r="G4134" s="1" t="s">
        <v>529</v>
      </c>
      <c r="H4134" s="20" t="n">
        <v>2450</v>
      </c>
      <c r="I4134" s="21" t="n">
        <v>15.44</v>
      </c>
      <c r="J4134" s="20" t="n">
        <f aca="false">H4134*I4134</f>
        <v>37828</v>
      </c>
      <c r="K4134" s="22" t="n">
        <v>1.5</v>
      </c>
      <c r="L4134" s="23" t="n">
        <f aca="false">H4134*K4134</f>
        <v>3675</v>
      </c>
      <c r="M4134" s="23" t="n">
        <v>2500</v>
      </c>
      <c r="N4134" s="24" t="n">
        <f aca="false">L4134-M4134</f>
        <v>1175</v>
      </c>
      <c r="O4134" s="25" t="n">
        <f aca="false">IF(L4134&gt;=M4134,1,0)</f>
        <v>1</v>
      </c>
      <c r="P4134" s="26" t="n">
        <v>0.8648</v>
      </c>
      <c r="Q4134" s="26" t="n">
        <v>0.0845</v>
      </c>
      <c r="R4134" s="25" t="n">
        <v>64</v>
      </c>
      <c r="S4134" s="21" t="n">
        <v>12</v>
      </c>
    </row>
    <row r="4135" customFormat="false" ht="15" hidden="false" customHeight="true" outlineLevel="0" collapsed="false">
      <c r="A4135" s="19" t="n">
        <v>46158</v>
      </c>
      <c r="B4135" s="1" t="s">
        <v>586</v>
      </c>
      <c r="C4135" s="1" t="s">
        <v>164</v>
      </c>
      <c r="D4135" s="1" t="n">
        <v>30</v>
      </c>
      <c r="E4135" s="1" t="s">
        <v>522</v>
      </c>
      <c r="F4135" s="1" t="s">
        <v>566</v>
      </c>
      <c r="G4135" s="1" t="s">
        <v>504</v>
      </c>
      <c r="H4135" s="20" t="n">
        <v>3000</v>
      </c>
      <c r="I4135" s="21" t="n">
        <v>13.09</v>
      </c>
      <c r="J4135" s="20" t="n">
        <f aca="false">H4135*I4135</f>
        <v>39270</v>
      </c>
      <c r="K4135" s="22" t="n">
        <v>1</v>
      </c>
      <c r="L4135" s="23" t="n">
        <f aca="false">H4135*K4135</f>
        <v>3000</v>
      </c>
      <c r="M4135" s="23" t="n">
        <v>2500</v>
      </c>
      <c r="N4135" s="24" t="n">
        <f aca="false">L4135-M4135</f>
        <v>500</v>
      </c>
      <c r="O4135" s="25" t="n">
        <f aca="false">IF(L4135&gt;=M4135,1,0)</f>
        <v>1</v>
      </c>
      <c r="P4135" s="26" t="n">
        <v>0.7248</v>
      </c>
      <c r="Q4135" s="26" t="n">
        <v>0.0968</v>
      </c>
      <c r="R4135" s="25" t="n">
        <v>75</v>
      </c>
      <c r="S4135" s="21" t="n">
        <v>13</v>
      </c>
    </row>
    <row r="4136" customFormat="false" ht="15" hidden="false" customHeight="true" outlineLevel="0" collapsed="false">
      <c r="A4136" s="19" t="n">
        <v>46158</v>
      </c>
      <c r="B4136" s="1" t="s">
        <v>586</v>
      </c>
      <c r="C4136" s="1" t="s">
        <v>164</v>
      </c>
      <c r="D4136" s="1" t="n">
        <v>31</v>
      </c>
      <c r="E4136" s="1" t="s">
        <v>576</v>
      </c>
      <c r="F4136" s="1" t="s">
        <v>577</v>
      </c>
      <c r="G4136" s="1" t="s">
        <v>578</v>
      </c>
      <c r="H4136" s="20" t="n">
        <v>1550</v>
      </c>
      <c r="I4136" s="21" t="n">
        <v>25.82</v>
      </c>
      <c r="J4136" s="20" t="n">
        <f aca="false">H4136*I4136</f>
        <v>40021</v>
      </c>
      <c r="K4136" s="22" t="n">
        <v>1.45</v>
      </c>
      <c r="L4136" s="23" t="n">
        <f aca="false">H4136*K4136</f>
        <v>2247.5</v>
      </c>
      <c r="M4136" s="23" t="n">
        <v>2500</v>
      </c>
      <c r="N4136" s="24" t="n">
        <f aca="false">L4136-M4136</f>
        <v>-252.5</v>
      </c>
      <c r="O4136" s="25" t="n">
        <f aca="false">IF(L4136&gt;=M4136,1,0)</f>
        <v>0</v>
      </c>
      <c r="P4136" s="26" t="n">
        <v>0.667</v>
      </c>
      <c r="Q4136" s="26" t="n">
        <v>0.1898</v>
      </c>
      <c r="R4136" s="25" t="n">
        <v>78</v>
      </c>
      <c r="S4136" s="21" t="n">
        <v>13</v>
      </c>
    </row>
    <row r="4137" customFormat="false" ht="15" hidden="false" customHeight="true" outlineLevel="0" collapsed="false">
      <c r="A4137" s="19" t="n">
        <v>46158</v>
      </c>
      <c r="B4137" s="1" t="s">
        <v>586</v>
      </c>
      <c r="C4137" s="1" t="s">
        <v>164</v>
      </c>
      <c r="D4137" s="1" t="n">
        <v>32</v>
      </c>
      <c r="E4137" s="1" t="s">
        <v>10</v>
      </c>
      <c r="F4137" s="1" t="s">
        <v>568</v>
      </c>
      <c r="G4137" s="1" t="s">
        <v>579</v>
      </c>
      <c r="H4137" s="20" t="n">
        <v>1420</v>
      </c>
      <c r="I4137" s="21" t="n">
        <v>27.91</v>
      </c>
      <c r="J4137" s="20" t="n">
        <f aca="false">H4137*I4137</f>
        <v>39632.2</v>
      </c>
      <c r="K4137" s="22" t="n">
        <v>2.35</v>
      </c>
      <c r="L4137" s="23" t="n">
        <f aca="false">H4137*K4137</f>
        <v>3337</v>
      </c>
      <c r="M4137" s="23" t="n">
        <v>2500</v>
      </c>
      <c r="N4137" s="24" t="n">
        <f aca="false">L4137-M4137</f>
        <v>837</v>
      </c>
      <c r="O4137" s="25" t="n">
        <f aca="false">IF(L4137&gt;=M4137,1,0)</f>
        <v>1</v>
      </c>
      <c r="P4137" s="26" t="n">
        <v>0.6659</v>
      </c>
      <c r="Q4137" s="26" t="n">
        <v>0.1436</v>
      </c>
      <c r="R4137" s="25" t="n">
        <v>79</v>
      </c>
      <c r="S4137" s="21" t="n">
        <v>13</v>
      </c>
    </row>
    <row r="4138" customFormat="false" ht="15" hidden="false" customHeight="true" outlineLevel="0" collapsed="false">
      <c r="A4138" s="19" t="n">
        <v>46158</v>
      </c>
      <c r="B4138" s="1" t="s">
        <v>586</v>
      </c>
      <c r="C4138" s="1" t="s">
        <v>190</v>
      </c>
      <c r="D4138" s="1" t="n">
        <v>33</v>
      </c>
      <c r="E4138" s="1" t="s">
        <v>16</v>
      </c>
      <c r="F4138" s="1" t="s">
        <v>302</v>
      </c>
      <c r="G4138" s="1" t="s">
        <v>260</v>
      </c>
      <c r="H4138" s="20" t="n">
        <v>1470</v>
      </c>
      <c r="I4138" s="21" t="n">
        <v>16.26</v>
      </c>
      <c r="J4138" s="20" t="n">
        <f aca="false">H4138*I4138</f>
        <v>23902.2</v>
      </c>
      <c r="K4138" s="22" t="n">
        <v>1.45</v>
      </c>
      <c r="L4138" s="23" t="n">
        <f aca="false">H4138*K4138</f>
        <v>2131.5</v>
      </c>
      <c r="M4138" s="23" t="n">
        <v>2500</v>
      </c>
      <c r="N4138" s="24" t="n">
        <f aca="false">L4138-M4138</f>
        <v>-368.5</v>
      </c>
      <c r="O4138" s="25" t="n">
        <f aca="false">IF(L4138&gt;=M4138,1,0)</f>
        <v>0</v>
      </c>
      <c r="P4138" s="26" t="n">
        <v>0.725628415300546</v>
      </c>
      <c r="Q4138" s="26" t="n">
        <v>0.102040816326531</v>
      </c>
      <c r="R4138" s="25" t="n">
        <v>67</v>
      </c>
      <c r="S4138" s="21" t="n">
        <v>8</v>
      </c>
    </row>
    <row r="4139" customFormat="false" ht="15" hidden="false" customHeight="true" outlineLevel="0" collapsed="false">
      <c r="A4139" s="19" t="n">
        <v>46158</v>
      </c>
      <c r="B4139" s="1" t="s">
        <v>586</v>
      </c>
      <c r="C4139" s="1" t="s">
        <v>190</v>
      </c>
      <c r="D4139" s="1" t="n">
        <v>34</v>
      </c>
      <c r="E4139" s="1" t="s">
        <v>16</v>
      </c>
      <c r="F4139" s="1" t="s">
        <v>300</v>
      </c>
      <c r="G4139" s="1" t="s">
        <v>260</v>
      </c>
      <c r="H4139" s="20" t="n">
        <v>2700</v>
      </c>
      <c r="I4139" s="21" t="n">
        <v>15.95</v>
      </c>
      <c r="J4139" s="20" t="n">
        <f aca="false">H4139*I4139</f>
        <v>43065</v>
      </c>
      <c r="K4139" s="22" t="n">
        <v>1.4</v>
      </c>
      <c r="L4139" s="23" t="n">
        <f aca="false">H4139*K4139</f>
        <v>3780</v>
      </c>
      <c r="M4139" s="23" t="n">
        <v>2500</v>
      </c>
      <c r="N4139" s="24" t="n">
        <f aca="false">L4139-M4139</f>
        <v>1280</v>
      </c>
      <c r="O4139" s="25" t="n">
        <f aca="false">IF(L4139&gt;=M4139,1,0)</f>
        <v>1</v>
      </c>
      <c r="P4139" s="26" t="n">
        <v>0.800613496932515</v>
      </c>
      <c r="Q4139" s="26" t="n">
        <v>0.0812472551602986</v>
      </c>
      <c r="R4139" s="25" t="n">
        <v>78</v>
      </c>
      <c r="S4139" s="21" t="n">
        <v>12.75</v>
      </c>
    </row>
    <row r="4140" customFormat="false" ht="15" hidden="false" customHeight="true" outlineLevel="0" collapsed="false">
      <c r="A4140" s="19" t="n">
        <v>46158</v>
      </c>
      <c r="B4140" s="1" t="s">
        <v>586</v>
      </c>
      <c r="C4140" s="1" t="s">
        <v>190</v>
      </c>
      <c r="D4140" s="1" t="n">
        <v>35</v>
      </c>
      <c r="E4140" s="1" t="s">
        <v>16</v>
      </c>
      <c r="F4140" s="1" t="s">
        <v>300</v>
      </c>
      <c r="G4140" s="1" t="s">
        <v>260</v>
      </c>
      <c r="H4140" s="20" t="n">
        <v>1600</v>
      </c>
      <c r="I4140" s="21" t="n">
        <v>15.95</v>
      </c>
      <c r="J4140" s="20" t="n">
        <f aca="false">H4140*I4140</f>
        <v>25520</v>
      </c>
      <c r="K4140" s="22" t="n">
        <v>1.4</v>
      </c>
      <c r="L4140" s="23" t="n">
        <f aca="false">H4140*K4140</f>
        <v>2240</v>
      </c>
      <c r="M4140" s="23" t="n">
        <v>2500</v>
      </c>
      <c r="N4140" s="24" t="n">
        <f aca="false">L4140-M4140</f>
        <v>-260</v>
      </c>
      <c r="O4140" s="25" t="n">
        <f aca="false">IF(L4140&gt;=M4140,1,0)</f>
        <v>0</v>
      </c>
      <c r="P4140" s="26" t="n">
        <v>0.756820877817319</v>
      </c>
      <c r="Q4140" s="26" t="n">
        <v>0.0927033492822967</v>
      </c>
      <c r="R4140" s="25" t="n">
        <v>75</v>
      </c>
      <c r="S4140" s="21" t="n">
        <v>8</v>
      </c>
    </row>
    <row r="4141" customFormat="false" ht="15" hidden="false" customHeight="true" outlineLevel="0" collapsed="false">
      <c r="A4141" s="19" t="n">
        <v>46158</v>
      </c>
      <c r="B4141" s="1" t="s">
        <v>586</v>
      </c>
      <c r="C4141" s="1" t="s">
        <v>190</v>
      </c>
      <c r="D4141" s="1" t="n">
        <v>36</v>
      </c>
      <c r="E4141" s="1" t="s">
        <v>16</v>
      </c>
      <c r="F4141" s="1" t="s">
        <v>440</v>
      </c>
      <c r="G4141" s="1" t="s">
        <v>322</v>
      </c>
      <c r="H4141" s="20" t="n">
        <v>2150</v>
      </c>
      <c r="I4141" s="21" t="n">
        <v>17.41</v>
      </c>
      <c r="J4141" s="20" t="n">
        <f aca="false">H4141*I4141</f>
        <v>37431.5</v>
      </c>
      <c r="K4141" s="22" t="n">
        <v>1.5</v>
      </c>
      <c r="L4141" s="23" t="n">
        <f aca="false">H4141*K4141</f>
        <v>3225</v>
      </c>
      <c r="M4141" s="23" t="n">
        <v>2500</v>
      </c>
      <c r="N4141" s="24" t="n">
        <f aca="false">L4141-M4141</f>
        <v>725</v>
      </c>
      <c r="O4141" s="25" t="n">
        <f aca="false">IF(L4141&gt;=M4141,1,0)</f>
        <v>1</v>
      </c>
      <c r="P4141" s="26" t="n">
        <v>0.713184719443651</v>
      </c>
      <c r="Q4141" s="26" t="n">
        <v>0.0956196581196581</v>
      </c>
      <c r="R4141" s="25" t="n">
        <v>67</v>
      </c>
      <c r="S4141" s="21" t="n">
        <v>12.75</v>
      </c>
    </row>
    <row r="4142" customFormat="false" ht="15" hidden="false" customHeight="true" outlineLevel="0" collapsed="false">
      <c r="A4142" s="19" t="n">
        <v>46158</v>
      </c>
      <c r="B4142" s="1" t="s">
        <v>586</v>
      </c>
      <c r="C4142" s="1" t="s">
        <v>190</v>
      </c>
      <c r="D4142" s="1" t="n">
        <v>37</v>
      </c>
      <c r="E4142" s="1" t="s">
        <v>16</v>
      </c>
      <c r="F4142" s="1" t="s">
        <v>300</v>
      </c>
      <c r="G4142" s="1" t="s">
        <v>260</v>
      </c>
      <c r="H4142" s="20" t="n">
        <v>2710</v>
      </c>
      <c r="I4142" s="21" t="n">
        <v>15.95</v>
      </c>
      <c r="J4142" s="20" t="n">
        <f aca="false">H4142*I4142</f>
        <v>43224.5</v>
      </c>
      <c r="K4142" s="22" t="n">
        <v>1.4</v>
      </c>
      <c r="L4142" s="23" t="n">
        <f aca="false">H4142*K4142</f>
        <v>3794</v>
      </c>
      <c r="M4142" s="23" t="n">
        <v>2500</v>
      </c>
      <c r="N4142" s="24" t="n">
        <f aca="false">L4142-M4142</f>
        <v>1294</v>
      </c>
      <c r="O4142" s="25" t="n">
        <f aca="false">IF(L4142&gt;=M4142,1,0)</f>
        <v>1</v>
      </c>
      <c r="P4142" s="26" t="n">
        <v>0.841352798053528</v>
      </c>
      <c r="Q4142" s="26" t="n">
        <v>0.122897196261682</v>
      </c>
      <c r="R4142" s="25" t="n">
        <v>75</v>
      </c>
      <c r="S4142" s="21" t="n">
        <v>12.75</v>
      </c>
    </row>
    <row r="4143" customFormat="false" ht="15" hidden="false" customHeight="true" outlineLevel="0" collapsed="false">
      <c r="A4143" s="19" t="n">
        <v>46158</v>
      </c>
      <c r="B4143" s="1" t="s">
        <v>586</v>
      </c>
      <c r="C4143" s="1" t="s">
        <v>190</v>
      </c>
      <c r="D4143" s="1" t="n">
        <v>38</v>
      </c>
      <c r="E4143" s="1" t="s">
        <v>16</v>
      </c>
      <c r="F4143" s="1" t="s">
        <v>300</v>
      </c>
      <c r="G4143" s="1" t="s">
        <v>260</v>
      </c>
      <c r="H4143" s="20" t="n">
        <v>2700</v>
      </c>
      <c r="I4143" s="21" t="n">
        <v>15.95</v>
      </c>
      <c r="J4143" s="20" t="n">
        <f aca="false">H4143*I4143</f>
        <v>43065</v>
      </c>
      <c r="K4143" s="22" t="n">
        <v>1.4</v>
      </c>
      <c r="L4143" s="23" t="n">
        <f aca="false">H4143*K4143</f>
        <v>3780</v>
      </c>
      <c r="M4143" s="23" t="n">
        <v>2500</v>
      </c>
      <c r="N4143" s="24" t="n">
        <f aca="false">L4143-M4143</f>
        <v>1280</v>
      </c>
      <c r="O4143" s="25" t="n">
        <f aca="false">IF(L4143&gt;=M4143,1,0)</f>
        <v>1</v>
      </c>
      <c r="P4143" s="26" t="n">
        <v>0.800390298299415</v>
      </c>
      <c r="Q4143" s="26" t="n">
        <v>0.09375</v>
      </c>
      <c r="R4143" s="25" t="n">
        <v>82</v>
      </c>
      <c r="S4143" s="21" t="n">
        <v>12.75</v>
      </c>
    </row>
    <row r="4144" customFormat="false" ht="15" hidden="false" customHeight="true" outlineLevel="0" collapsed="false">
      <c r="A4144" s="19" t="n">
        <v>46159</v>
      </c>
      <c r="B4144" s="1" t="s">
        <v>586</v>
      </c>
      <c r="C4144" s="1" t="s">
        <v>138</v>
      </c>
      <c r="D4144" s="1" t="n">
        <v>1</v>
      </c>
      <c r="E4144" s="1" t="s">
        <v>13</v>
      </c>
      <c r="F4144" s="1" t="s">
        <v>200</v>
      </c>
      <c r="G4144" s="1" t="s">
        <v>149</v>
      </c>
      <c r="H4144" s="20" t="n">
        <v>750</v>
      </c>
      <c r="I4144" s="21" t="n">
        <v>19.64</v>
      </c>
      <c r="J4144" s="20" t="n">
        <f aca="false">H4144*I4144</f>
        <v>14730</v>
      </c>
      <c r="K4144" s="22" t="n">
        <v>2.2</v>
      </c>
      <c r="L4144" s="23" t="n">
        <f aca="false">H4144*K4144</f>
        <v>1650</v>
      </c>
      <c r="M4144" s="23" t="n">
        <v>2500</v>
      </c>
      <c r="N4144" s="24" t="n">
        <f aca="false">L4144-M4144</f>
        <v>-850</v>
      </c>
      <c r="O4144" s="25" t="n">
        <f aca="false">IF(L4144&gt;=M4144,1,0)</f>
        <v>0</v>
      </c>
      <c r="P4144" s="26" t="n">
        <v>0.5529</v>
      </c>
      <c r="Q4144" s="26" t="n">
        <v>0.0968</v>
      </c>
      <c r="R4144" s="25" t="n">
        <v>74</v>
      </c>
      <c r="S4144" s="21" t="n">
        <v>6</v>
      </c>
    </row>
    <row r="4145" customFormat="false" ht="15" hidden="false" customHeight="true" outlineLevel="0" collapsed="false">
      <c r="A4145" s="19" t="n">
        <v>46159</v>
      </c>
      <c r="B4145" s="1" t="s">
        <v>586</v>
      </c>
      <c r="C4145" s="1" t="s">
        <v>138</v>
      </c>
      <c r="D4145" s="1" t="n">
        <v>2</v>
      </c>
      <c r="E4145" s="1" t="s">
        <v>13</v>
      </c>
      <c r="F4145" s="1" t="s">
        <v>235</v>
      </c>
      <c r="G4145" s="1" t="s">
        <v>149</v>
      </c>
      <c r="H4145" s="20" t="n">
        <v>900</v>
      </c>
      <c r="I4145" s="21" t="n">
        <v>19.64</v>
      </c>
      <c r="J4145" s="20" t="n">
        <f aca="false">H4145*I4145</f>
        <v>17676</v>
      </c>
      <c r="K4145" s="22" t="n">
        <v>2.2</v>
      </c>
      <c r="L4145" s="23" t="n">
        <f aca="false">H4145*K4145</f>
        <v>1980</v>
      </c>
      <c r="M4145" s="23" t="n">
        <v>2500</v>
      </c>
      <c r="N4145" s="24" t="n">
        <f aca="false">L4145-M4145</f>
        <v>-520</v>
      </c>
      <c r="O4145" s="25" t="n">
        <f aca="false">IF(L4145&gt;=M4145,1,0)</f>
        <v>0</v>
      </c>
      <c r="P4145" s="26" t="n">
        <v>0.6547</v>
      </c>
      <c r="Q4145" s="26" t="n">
        <v>0.0969</v>
      </c>
      <c r="R4145" s="25" t="n">
        <v>75</v>
      </c>
      <c r="S4145" s="21" t="n">
        <v>6</v>
      </c>
    </row>
    <row r="4146" customFormat="false" ht="15" hidden="false" customHeight="true" outlineLevel="0" collapsed="false">
      <c r="A4146" s="19" t="n">
        <v>46159</v>
      </c>
      <c r="B4146" s="1" t="s">
        <v>586</v>
      </c>
      <c r="C4146" s="1" t="s">
        <v>138</v>
      </c>
      <c r="D4146" s="1" t="n">
        <v>3</v>
      </c>
      <c r="E4146" s="1" t="s">
        <v>13</v>
      </c>
      <c r="F4146" s="1" t="s">
        <v>588</v>
      </c>
      <c r="G4146" s="1" t="s">
        <v>149</v>
      </c>
      <c r="H4146" s="20" t="n">
        <v>1650</v>
      </c>
      <c r="I4146" s="21" t="n">
        <v>12.91</v>
      </c>
      <c r="J4146" s="20" t="n">
        <f aca="false">H4146*I4146</f>
        <v>21301.5</v>
      </c>
      <c r="K4146" s="22" t="n">
        <v>1</v>
      </c>
      <c r="L4146" s="23" t="n">
        <f aca="false">H4146*K4146</f>
        <v>1650</v>
      </c>
      <c r="M4146" s="23" t="n">
        <v>2500</v>
      </c>
      <c r="N4146" s="24" t="n">
        <f aca="false">L4146-M4146</f>
        <v>-850</v>
      </c>
      <c r="O4146" s="25" t="n">
        <f aca="false">IF(L4146&gt;=M4146,1,0)</f>
        <v>0</v>
      </c>
      <c r="P4146" s="26" t="n">
        <v>0.8453</v>
      </c>
      <c r="Q4146" s="26" t="n">
        <v>0.0486</v>
      </c>
      <c r="R4146" s="25" t="n">
        <v>70</v>
      </c>
      <c r="S4146" s="21" t="n">
        <v>6</v>
      </c>
    </row>
    <row r="4147" customFormat="false" ht="15" hidden="false" customHeight="true" outlineLevel="0" collapsed="false">
      <c r="A4147" s="19" t="n">
        <v>46159</v>
      </c>
      <c r="B4147" s="1" t="s">
        <v>586</v>
      </c>
      <c r="C4147" s="1" t="s">
        <v>138</v>
      </c>
      <c r="D4147" s="1" t="n">
        <v>4</v>
      </c>
      <c r="E4147" s="1" t="s">
        <v>145</v>
      </c>
      <c r="F4147" s="1" t="s">
        <v>307</v>
      </c>
      <c r="G4147" s="1" t="s">
        <v>294</v>
      </c>
      <c r="H4147" s="20" t="n">
        <v>850</v>
      </c>
      <c r="I4147" s="21" t="n">
        <v>21.25</v>
      </c>
      <c r="J4147" s="20" t="n">
        <f aca="false">H4147*I4147</f>
        <v>18062.5</v>
      </c>
      <c r="K4147" s="22" t="n">
        <v>3</v>
      </c>
      <c r="L4147" s="23" t="n">
        <f aca="false">H4147*K4147</f>
        <v>2550</v>
      </c>
      <c r="M4147" s="23" t="n">
        <v>2500</v>
      </c>
      <c r="N4147" s="24" t="n">
        <f aca="false">L4147-M4147</f>
        <v>50</v>
      </c>
      <c r="O4147" s="25" t="n">
        <f aca="false">IF(L4147&gt;=M4147,1,0)</f>
        <v>1</v>
      </c>
      <c r="P4147" s="26" t="n">
        <v>0.6602</v>
      </c>
      <c r="Q4147" s="26" t="n">
        <v>0.0873</v>
      </c>
      <c r="R4147" s="25" t="n">
        <v>76</v>
      </c>
      <c r="S4147" s="21" t="n">
        <v>6</v>
      </c>
    </row>
    <row r="4148" customFormat="false" ht="15" hidden="false" customHeight="true" outlineLevel="0" collapsed="false">
      <c r="A4148" s="19" t="n">
        <v>46159</v>
      </c>
      <c r="B4148" s="1" t="s">
        <v>586</v>
      </c>
      <c r="C4148" s="1" t="s">
        <v>138</v>
      </c>
      <c r="D4148" s="1" t="n">
        <v>5</v>
      </c>
      <c r="E4148" s="1" t="s">
        <v>13</v>
      </c>
      <c r="F4148" s="1" t="s">
        <v>199</v>
      </c>
      <c r="G4148" s="1" t="s">
        <v>149</v>
      </c>
      <c r="H4148" s="20" t="n">
        <v>750</v>
      </c>
      <c r="I4148" s="21" t="n">
        <v>21.32</v>
      </c>
      <c r="J4148" s="20" t="n">
        <f aca="false">H4148*I4148</f>
        <v>15990</v>
      </c>
      <c r="K4148" s="22" t="n">
        <v>2.2</v>
      </c>
      <c r="L4148" s="23" t="n">
        <f aca="false">H4148*K4148</f>
        <v>1650</v>
      </c>
      <c r="M4148" s="23" t="n">
        <v>2500</v>
      </c>
      <c r="N4148" s="24" t="n">
        <f aca="false">L4148-M4148</f>
        <v>-850</v>
      </c>
      <c r="O4148" s="25" t="n">
        <f aca="false">IF(L4148&gt;=M4148,1,0)</f>
        <v>0</v>
      </c>
      <c r="P4148" s="26" t="n">
        <v>0.6169</v>
      </c>
      <c r="Q4148" s="26" t="n">
        <v>0.1004</v>
      </c>
      <c r="R4148" s="25" t="n">
        <v>72</v>
      </c>
      <c r="S4148" s="21" t="n">
        <v>6</v>
      </c>
    </row>
    <row r="4149" customFormat="false" ht="15" hidden="false" customHeight="true" outlineLevel="0" collapsed="false">
      <c r="A4149" s="19" t="n">
        <v>46159</v>
      </c>
      <c r="B4149" s="1" t="s">
        <v>586</v>
      </c>
      <c r="C4149" s="1" t="s">
        <v>138</v>
      </c>
      <c r="D4149" s="1" t="n">
        <v>6</v>
      </c>
      <c r="E4149" s="1" t="s">
        <v>401</v>
      </c>
      <c r="F4149" s="1" t="s">
        <v>426</v>
      </c>
      <c r="G4149" s="1" t="s">
        <v>498</v>
      </c>
      <c r="H4149" s="20" t="n">
        <v>400</v>
      </c>
      <c r="I4149" s="21" t="n">
        <v>22.31</v>
      </c>
      <c r="J4149" s="20" t="n">
        <f aca="false">H4149*I4149</f>
        <v>8924</v>
      </c>
      <c r="K4149" s="22" t="n">
        <v>2.75</v>
      </c>
      <c r="L4149" s="23" t="n">
        <f aca="false">H4149*K4149</f>
        <v>1100</v>
      </c>
      <c r="M4149" s="23" t="n">
        <v>2500</v>
      </c>
      <c r="N4149" s="24" t="n">
        <f aca="false">L4149-M4149</f>
        <v>-1400</v>
      </c>
      <c r="O4149" s="25" t="n">
        <f aca="false">IF(L4149&gt;=M4149,1,0)</f>
        <v>0</v>
      </c>
      <c r="P4149" s="26" t="n">
        <v>0.3593</v>
      </c>
      <c r="Q4149" s="26" t="n">
        <v>0.1877</v>
      </c>
      <c r="R4149" s="25" t="n">
        <v>69</v>
      </c>
      <c r="S4149" s="21" t="n">
        <v>6</v>
      </c>
    </row>
    <row r="4150" customFormat="false" ht="15" hidden="false" customHeight="true" outlineLevel="0" collapsed="false">
      <c r="A4150" s="19" t="n">
        <v>46159</v>
      </c>
      <c r="B4150" s="1" t="s">
        <v>586</v>
      </c>
      <c r="C4150" s="1" t="s">
        <v>138</v>
      </c>
      <c r="D4150" s="1" t="n">
        <v>7</v>
      </c>
      <c r="E4150" s="1" t="s">
        <v>13</v>
      </c>
      <c r="F4150" s="1" t="s">
        <v>423</v>
      </c>
      <c r="G4150" s="1" t="s">
        <v>149</v>
      </c>
      <c r="H4150" s="20" t="n">
        <v>850</v>
      </c>
      <c r="I4150" s="21" t="n">
        <v>22.51</v>
      </c>
      <c r="J4150" s="20" t="n">
        <f aca="false">H4150*I4150</f>
        <v>19133.5</v>
      </c>
      <c r="K4150" s="22" t="n">
        <v>2.2</v>
      </c>
      <c r="L4150" s="23" t="n">
        <f aca="false">H4150*K4150</f>
        <v>1870</v>
      </c>
      <c r="M4150" s="23" t="n">
        <v>2500</v>
      </c>
      <c r="N4150" s="24" t="n">
        <f aca="false">L4150-M4150</f>
        <v>-630</v>
      </c>
      <c r="O4150" s="25" t="n">
        <f aca="false">IF(L4150&gt;=M4150,1,0)</f>
        <v>0</v>
      </c>
      <c r="P4150" s="26" t="n">
        <v>0.6814</v>
      </c>
      <c r="Q4150" s="26" t="n">
        <v>0.1079</v>
      </c>
      <c r="R4150" s="25" t="n">
        <v>78</v>
      </c>
      <c r="S4150" s="21" t="n">
        <v>6</v>
      </c>
    </row>
    <row r="4151" customFormat="false" ht="15" hidden="false" customHeight="true" outlineLevel="0" collapsed="false">
      <c r="A4151" s="19" t="n">
        <v>46159</v>
      </c>
      <c r="B4151" s="1" t="s">
        <v>586</v>
      </c>
      <c r="C4151" s="1" t="s">
        <v>138</v>
      </c>
      <c r="D4151" s="1" t="n">
        <v>8</v>
      </c>
      <c r="E4151" s="1" t="s">
        <v>13</v>
      </c>
      <c r="F4151" s="1" t="s">
        <v>472</v>
      </c>
      <c r="G4151" s="1" t="s">
        <v>149</v>
      </c>
      <c r="H4151" s="20" t="n">
        <v>1000</v>
      </c>
      <c r="I4151" s="21" t="n">
        <v>21.71</v>
      </c>
      <c r="J4151" s="20" t="n">
        <f aca="false">H4151*I4151</f>
        <v>21710</v>
      </c>
      <c r="K4151" s="22" t="n">
        <v>1.5</v>
      </c>
      <c r="L4151" s="23" t="n">
        <f aca="false">H4151*K4151</f>
        <v>1500</v>
      </c>
      <c r="M4151" s="23" t="n">
        <v>2500</v>
      </c>
      <c r="N4151" s="24" t="n">
        <f aca="false">L4151-M4151</f>
        <v>-1000</v>
      </c>
      <c r="O4151" s="25" t="n">
        <f aca="false">IF(L4151&gt;=M4151,1,0)</f>
        <v>0</v>
      </c>
      <c r="P4151" s="26" t="n">
        <v>0.7935</v>
      </c>
      <c r="Q4151" s="26" t="n">
        <v>0.1243</v>
      </c>
      <c r="R4151" s="25" t="n">
        <v>76</v>
      </c>
      <c r="S4151" s="21" t="n">
        <v>6</v>
      </c>
    </row>
    <row r="4152" customFormat="false" ht="15" hidden="false" customHeight="true" outlineLevel="0" collapsed="false">
      <c r="A4152" s="19" t="n">
        <v>46159</v>
      </c>
      <c r="B4152" s="1" t="s">
        <v>586</v>
      </c>
      <c r="C4152" s="1" t="s">
        <v>138</v>
      </c>
      <c r="D4152" s="1" t="n">
        <v>9</v>
      </c>
      <c r="E4152" s="1" t="s">
        <v>10</v>
      </c>
      <c r="F4152" s="1" t="s">
        <v>635</v>
      </c>
      <c r="G4152" s="1" t="s">
        <v>590</v>
      </c>
      <c r="H4152" s="20" t="n">
        <v>1650</v>
      </c>
      <c r="I4152" s="21" t="n">
        <v>14.05</v>
      </c>
      <c r="J4152" s="20" t="n">
        <f aca="false">H4152*I4152</f>
        <v>23182.5</v>
      </c>
      <c r="K4152" s="22" t="n">
        <v>1.44</v>
      </c>
      <c r="L4152" s="23" t="n">
        <f aca="false">H4152*K4152</f>
        <v>2376</v>
      </c>
      <c r="M4152" s="23" t="n">
        <v>2500</v>
      </c>
      <c r="N4152" s="24" t="n">
        <f aca="false">L4152-M4152</f>
        <v>-124</v>
      </c>
      <c r="O4152" s="25" t="n">
        <f aca="false">IF(L4152&gt;=M4152,1,0)</f>
        <v>0</v>
      </c>
      <c r="P4152" s="26" t="n">
        <v>0.4396</v>
      </c>
      <c r="Q4152" s="26" t="n">
        <v>0.1094</v>
      </c>
      <c r="R4152" s="25" t="n">
        <v>69</v>
      </c>
      <c r="S4152" s="21" t="n">
        <v>13</v>
      </c>
    </row>
    <row r="4153" customFormat="false" ht="15" hidden="false" customHeight="true" outlineLevel="0" collapsed="false">
      <c r="A4153" s="19" t="n">
        <v>46159</v>
      </c>
      <c r="B4153" s="1" t="s">
        <v>586</v>
      </c>
      <c r="C4153" s="1" t="s">
        <v>138</v>
      </c>
      <c r="D4153" s="1" t="n">
        <v>10</v>
      </c>
      <c r="E4153" s="1" t="s">
        <v>16</v>
      </c>
      <c r="F4153" s="1" t="s">
        <v>502</v>
      </c>
      <c r="G4153" s="1" t="s">
        <v>508</v>
      </c>
      <c r="H4153" s="20" t="n">
        <v>2200</v>
      </c>
      <c r="I4153" s="21" t="n">
        <v>18.56</v>
      </c>
      <c r="J4153" s="20" t="n">
        <f aca="false">H4153*I4153</f>
        <v>40832</v>
      </c>
      <c r="K4153" s="22" t="n">
        <v>1.48</v>
      </c>
      <c r="L4153" s="23" t="n">
        <f aca="false">H4153*K4153</f>
        <v>3256</v>
      </c>
      <c r="M4153" s="23" t="n">
        <v>2500</v>
      </c>
      <c r="N4153" s="24" t="n">
        <f aca="false">L4153-M4153</f>
        <v>756</v>
      </c>
      <c r="O4153" s="25" t="n">
        <f aca="false">IF(L4153&gt;=M4153,1,0)</f>
        <v>1</v>
      </c>
      <c r="P4153" s="26" t="n">
        <v>0.7111</v>
      </c>
      <c r="Q4153" s="26" t="n">
        <v>0.14</v>
      </c>
      <c r="R4153" s="25" t="n">
        <v>73</v>
      </c>
      <c r="S4153" s="21" t="n">
        <v>13</v>
      </c>
    </row>
    <row r="4154" customFormat="false" ht="15" hidden="false" customHeight="true" outlineLevel="0" collapsed="false">
      <c r="A4154" s="19" t="n">
        <v>46159</v>
      </c>
      <c r="B4154" s="1" t="s">
        <v>586</v>
      </c>
      <c r="C4154" s="1" t="s">
        <v>138</v>
      </c>
      <c r="D4154" s="1" t="n">
        <v>11</v>
      </c>
      <c r="E4154" s="1" t="s">
        <v>10</v>
      </c>
      <c r="F4154" s="1" t="s">
        <v>160</v>
      </c>
      <c r="G4154" s="1" t="s">
        <v>161</v>
      </c>
      <c r="H4154" s="20" t="n">
        <v>1800</v>
      </c>
      <c r="I4154" s="21" t="n">
        <v>22.05</v>
      </c>
      <c r="J4154" s="20" t="n">
        <f aca="false">H4154*I4154</f>
        <v>39690</v>
      </c>
      <c r="K4154" s="22" t="n">
        <v>1.83</v>
      </c>
      <c r="L4154" s="23" t="n">
        <f aca="false">H4154*K4154</f>
        <v>3294</v>
      </c>
      <c r="M4154" s="23" t="n">
        <v>2500</v>
      </c>
      <c r="N4154" s="24" t="n">
        <f aca="false">L4154-M4154</f>
        <v>794</v>
      </c>
      <c r="O4154" s="25" t="n">
        <f aca="false">IF(L4154&gt;=M4154,1,0)</f>
        <v>1</v>
      </c>
      <c r="P4154" s="26" t="n">
        <v>0.6504</v>
      </c>
      <c r="Q4154" s="26" t="n">
        <v>0.2126</v>
      </c>
      <c r="R4154" s="25" t="n">
        <v>77</v>
      </c>
      <c r="S4154" s="21" t="n">
        <v>13</v>
      </c>
    </row>
    <row r="4155" customFormat="false" ht="15" hidden="false" customHeight="true" outlineLevel="0" collapsed="false">
      <c r="A4155" s="19" t="n">
        <v>46159</v>
      </c>
      <c r="B4155" s="1" t="s">
        <v>586</v>
      </c>
      <c r="C4155" s="1" t="s">
        <v>138</v>
      </c>
      <c r="D4155" s="1" t="n">
        <v>12</v>
      </c>
      <c r="E4155" s="1" t="s">
        <v>10</v>
      </c>
      <c r="F4155" s="1" t="s">
        <v>626</v>
      </c>
      <c r="G4155" s="1" t="s">
        <v>636</v>
      </c>
      <c r="H4155" s="20" t="n">
        <v>2000</v>
      </c>
      <c r="I4155" s="21" t="n">
        <v>17.66</v>
      </c>
      <c r="J4155" s="20" t="n">
        <f aca="false">H4155*I4155</f>
        <v>35320</v>
      </c>
      <c r="K4155" s="22" t="n">
        <v>1.71</v>
      </c>
      <c r="L4155" s="23" t="n">
        <f aca="false">H4155*K4155</f>
        <v>3420</v>
      </c>
      <c r="M4155" s="23" t="n">
        <v>2500</v>
      </c>
      <c r="N4155" s="24" t="n">
        <f aca="false">L4155-M4155</f>
        <v>920</v>
      </c>
      <c r="O4155" s="25" t="n">
        <f aca="false">IF(L4155&gt;=M4155,1,0)</f>
        <v>1</v>
      </c>
      <c r="P4155" s="26" t="n">
        <v>0.5649</v>
      </c>
      <c r="Q4155" s="26" t="n">
        <v>0.1073</v>
      </c>
      <c r="R4155" s="25" t="n">
        <v>77</v>
      </c>
      <c r="S4155" s="21" t="n">
        <v>13</v>
      </c>
    </row>
    <row r="4156" customFormat="false" ht="15" hidden="false" customHeight="true" outlineLevel="0" collapsed="false">
      <c r="A4156" s="19" t="n">
        <v>46159</v>
      </c>
      <c r="B4156" s="1" t="s">
        <v>586</v>
      </c>
      <c r="C4156" s="1" t="s">
        <v>138</v>
      </c>
      <c r="D4156" s="1" t="n">
        <v>13</v>
      </c>
      <c r="E4156" s="1" t="s">
        <v>16</v>
      </c>
      <c r="F4156" s="1" t="s">
        <v>574</v>
      </c>
      <c r="G4156" s="1" t="s">
        <v>575</v>
      </c>
      <c r="H4156" s="20" t="n">
        <v>1600</v>
      </c>
      <c r="I4156" s="21" t="n">
        <v>25.7</v>
      </c>
      <c r="J4156" s="20" t="n">
        <f aca="false">H4156*I4156</f>
        <v>41120</v>
      </c>
      <c r="K4156" s="22" t="n">
        <v>1.85</v>
      </c>
      <c r="L4156" s="23" t="n">
        <f aca="false">H4156*K4156</f>
        <v>2960</v>
      </c>
      <c r="M4156" s="23" t="n">
        <v>2500</v>
      </c>
      <c r="N4156" s="24" t="n">
        <f aca="false">L4156-M4156</f>
        <v>460</v>
      </c>
      <c r="O4156" s="25" t="n">
        <f aca="false">IF(L4156&gt;=M4156,1,0)</f>
        <v>1</v>
      </c>
      <c r="P4156" s="26" t="n">
        <v>0.6322</v>
      </c>
      <c r="Q4156" s="26" t="n">
        <v>0.1272</v>
      </c>
      <c r="R4156" s="25" t="n">
        <v>80</v>
      </c>
      <c r="S4156" s="21" t="n">
        <v>13</v>
      </c>
    </row>
    <row r="4157" customFormat="false" ht="15" hidden="false" customHeight="true" outlineLevel="0" collapsed="false">
      <c r="A4157" s="19" t="n">
        <v>46159</v>
      </c>
      <c r="B4157" s="1" t="s">
        <v>586</v>
      </c>
      <c r="C4157" s="1" t="s">
        <v>138</v>
      </c>
      <c r="D4157" s="1" t="n">
        <v>14</v>
      </c>
      <c r="E4157" s="1" t="s">
        <v>10</v>
      </c>
      <c r="F4157" s="1" t="s">
        <v>626</v>
      </c>
      <c r="G4157" s="1" t="s">
        <v>629</v>
      </c>
      <c r="H4157" s="20" t="n">
        <v>1900</v>
      </c>
      <c r="I4157" s="21" t="n">
        <v>17.66</v>
      </c>
      <c r="J4157" s="20" t="n">
        <f aca="false">H4157*I4157</f>
        <v>33554</v>
      </c>
      <c r="K4157" s="22" t="n">
        <v>1.68</v>
      </c>
      <c r="L4157" s="23" t="n">
        <f aca="false">H4157*K4157</f>
        <v>3192</v>
      </c>
      <c r="M4157" s="23" t="n">
        <v>2500</v>
      </c>
      <c r="N4157" s="24" t="n">
        <f aca="false">L4157-M4157</f>
        <v>692</v>
      </c>
      <c r="O4157" s="25" t="n">
        <f aca="false">IF(L4157&gt;=M4157,1,0)</f>
        <v>1</v>
      </c>
      <c r="P4157" s="26" t="n">
        <v>0.665</v>
      </c>
      <c r="Q4157" s="26" t="n">
        <v>0.1563</v>
      </c>
      <c r="R4157" s="25" t="n">
        <v>65</v>
      </c>
      <c r="S4157" s="21" t="n">
        <v>13</v>
      </c>
    </row>
    <row r="4158" customFormat="false" ht="15" hidden="false" customHeight="true" outlineLevel="0" collapsed="false">
      <c r="A4158" s="19" t="n">
        <v>46159</v>
      </c>
      <c r="B4158" s="1" t="s">
        <v>586</v>
      </c>
      <c r="C4158" s="1" t="s">
        <v>138</v>
      </c>
      <c r="D4158" s="1" t="n">
        <v>15</v>
      </c>
      <c r="E4158" s="1" t="s">
        <v>10</v>
      </c>
      <c r="F4158" s="1" t="s">
        <v>624</v>
      </c>
      <c r="G4158" s="1" t="s">
        <v>434</v>
      </c>
      <c r="H4158" s="20" t="n">
        <v>2600</v>
      </c>
      <c r="I4158" s="21" t="n">
        <v>17.66</v>
      </c>
      <c r="J4158" s="20" t="n">
        <f aca="false">H4158*I4158</f>
        <v>45916</v>
      </c>
      <c r="K4158" s="22" t="n">
        <v>1.45</v>
      </c>
      <c r="L4158" s="23" t="n">
        <f aca="false">H4158*K4158</f>
        <v>3770</v>
      </c>
      <c r="M4158" s="23" t="n">
        <v>2500</v>
      </c>
      <c r="N4158" s="24" t="n">
        <f aca="false">L4158-M4158</f>
        <v>1270</v>
      </c>
      <c r="O4158" s="25" t="n">
        <f aca="false">IF(L4158&gt;=M4158,1,0)</f>
        <v>1</v>
      </c>
      <c r="P4158" s="26" t="n">
        <v>0.8354</v>
      </c>
      <c r="Q4158" s="26" t="n">
        <v>0.1087</v>
      </c>
      <c r="R4158" s="25" t="n">
        <v>74</v>
      </c>
      <c r="S4158" s="21" t="n">
        <v>12</v>
      </c>
    </row>
    <row r="4159" customFormat="false" ht="15" hidden="false" customHeight="true" outlineLevel="0" collapsed="false">
      <c r="A4159" s="19" t="n">
        <v>46159</v>
      </c>
      <c r="B4159" s="1" t="s">
        <v>586</v>
      </c>
      <c r="C4159" s="1" t="s">
        <v>138</v>
      </c>
      <c r="D4159" s="1" t="n">
        <v>16</v>
      </c>
      <c r="E4159" s="1" t="s">
        <v>10</v>
      </c>
      <c r="F4159" s="1" t="s">
        <v>621</v>
      </c>
      <c r="G4159" s="1" t="s">
        <v>622</v>
      </c>
      <c r="H4159" s="20" t="n">
        <v>2800</v>
      </c>
      <c r="I4159" s="21" t="n">
        <v>17.09</v>
      </c>
      <c r="J4159" s="20" t="n">
        <f aca="false">H4159*I4159</f>
        <v>47852</v>
      </c>
      <c r="K4159" s="22" t="n">
        <v>1.45</v>
      </c>
      <c r="L4159" s="23" t="n">
        <f aca="false">H4159*K4159</f>
        <v>4060</v>
      </c>
      <c r="M4159" s="23" t="n">
        <v>2500</v>
      </c>
      <c r="N4159" s="24" t="n">
        <f aca="false">L4159-M4159</f>
        <v>1560</v>
      </c>
      <c r="O4159" s="25" t="n">
        <f aca="false">IF(L4159&gt;=M4159,1,0)</f>
        <v>1</v>
      </c>
      <c r="P4159" s="26" t="n">
        <v>0.922</v>
      </c>
      <c r="Q4159" s="26" t="n">
        <v>0.095</v>
      </c>
      <c r="R4159" s="25" t="n">
        <v>71</v>
      </c>
      <c r="S4159" s="21" t="n">
        <v>13</v>
      </c>
    </row>
    <row r="4160" customFormat="false" ht="15" hidden="false" customHeight="true" outlineLevel="0" collapsed="false">
      <c r="A4160" s="19" t="n">
        <v>46159</v>
      </c>
      <c r="B4160" s="1" t="s">
        <v>586</v>
      </c>
      <c r="C4160" s="1" t="s">
        <v>164</v>
      </c>
      <c r="D4160" s="1" t="n">
        <v>17</v>
      </c>
      <c r="E4160" s="1" t="s">
        <v>10</v>
      </c>
      <c r="F4160" s="1" t="s">
        <v>633</v>
      </c>
      <c r="G4160" s="1" t="s">
        <v>637</v>
      </c>
      <c r="H4160" s="20" t="n">
        <v>1000</v>
      </c>
      <c r="I4160" s="21" t="n">
        <v>19.95</v>
      </c>
      <c r="J4160" s="20" t="n">
        <f aca="false">H4160*I4160</f>
        <v>19950</v>
      </c>
      <c r="K4160" s="22" t="n">
        <v>3</v>
      </c>
      <c r="L4160" s="23" t="n">
        <f aca="false">H4160*K4160</f>
        <v>3000</v>
      </c>
      <c r="M4160" s="23" t="n">
        <v>2500</v>
      </c>
      <c r="N4160" s="24" t="n">
        <f aca="false">L4160-M4160</f>
        <v>500</v>
      </c>
      <c r="O4160" s="25" t="n">
        <f aca="false">IF(L4160&gt;=M4160,1,0)</f>
        <v>1</v>
      </c>
      <c r="P4160" s="26" t="n">
        <v>0.4011</v>
      </c>
      <c r="Q4160" s="26" t="n">
        <v>0.0824</v>
      </c>
      <c r="R4160" s="25" t="n">
        <v>67</v>
      </c>
      <c r="S4160" s="21" t="n">
        <v>13</v>
      </c>
    </row>
    <row r="4161" customFormat="false" ht="15" hidden="false" customHeight="true" outlineLevel="0" collapsed="false">
      <c r="A4161" s="19" t="n">
        <v>46159</v>
      </c>
      <c r="B4161" s="1" t="s">
        <v>586</v>
      </c>
      <c r="C4161" s="1" t="s">
        <v>164</v>
      </c>
      <c r="D4161" s="1" t="n">
        <v>18</v>
      </c>
      <c r="E4161" s="1" t="s">
        <v>522</v>
      </c>
      <c r="F4161" s="1" t="s">
        <v>523</v>
      </c>
      <c r="G4161" s="1" t="s">
        <v>527</v>
      </c>
      <c r="H4161" s="20" t="n">
        <v>3600</v>
      </c>
      <c r="I4161" s="21" t="n">
        <v>13.28</v>
      </c>
      <c r="J4161" s="20" t="n">
        <f aca="false">H4161*I4161</f>
        <v>47808</v>
      </c>
      <c r="K4161" s="22" t="n">
        <v>0.95</v>
      </c>
      <c r="L4161" s="23" t="n">
        <f aca="false">H4161*K4161</f>
        <v>3420</v>
      </c>
      <c r="M4161" s="23" t="n">
        <v>2500</v>
      </c>
      <c r="N4161" s="24" t="n">
        <f aca="false">L4161-M4161</f>
        <v>920</v>
      </c>
      <c r="O4161" s="25" t="n">
        <f aca="false">IF(L4161&gt;=M4161,1,0)</f>
        <v>1</v>
      </c>
      <c r="P4161" s="26" t="n">
        <v>0.7706</v>
      </c>
      <c r="Q4161" s="26" t="n">
        <v>0.1217</v>
      </c>
      <c r="R4161" s="25" t="n">
        <v>78</v>
      </c>
      <c r="S4161" s="21" t="n">
        <v>13</v>
      </c>
    </row>
    <row r="4162" customFormat="false" ht="15" hidden="false" customHeight="true" outlineLevel="0" collapsed="false">
      <c r="A4162" s="19" t="n">
        <v>46159</v>
      </c>
      <c r="B4162" s="1" t="s">
        <v>586</v>
      </c>
      <c r="C4162" s="1" t="s">
        <v>164</v>
      </c>
      <c r="D4162" s="1" t="n">
        <v>19</v>
      </c>
      <c r="E4162" s="1" t="s">
        <v>16</v>
      </c>
      <c r="F4162" s="1" t="s">
        <v>574</v>
      </c>
      <c r="G4162" s="1" t="s">
        <v>575</v>
      </c>
      <c r="H4162" s="20" t="n">
        <v>1600</v>
      </c>
      <c r="I4162" s="21" t="n">
        <v>25.7</v>
      </c>
      <c r="J4162" s="20" t="n">
        <f aca="false">H4162*I4162</f>
        <v>41120</v>
      </c>
      <c r="K4162" s="22" t="n">
        <v>1.85</v>
      </c>
      <c r="L4162" s="23" t="n">
        <f aca="false">H4162*K4162</f>
        <v>2960</v>
      </c>
      <c r="M4162" s="23" t="n">
        <v>2500</v>
      </c>
      <c r="N4162" s="24" t="n">
        <f aca="false">L4162-M4162</f>
        <v>460</v>
      </c>
      <c r="O4162" s="25" t="n">
        <f aca="false">IF(L4162&gt;=M4162,1,0)</f>
        <v>1</v>
      </c>
      <c r="P4162" s="26" t="n">
        <v>0.6357</v>
      </c>
      <c r="Q4162" s="26" t="n">
        <v>0.1454</v>
      </c>
      <c r="R4162" s="25" t="n">
        <v>81</v>
      </c>
      <c r="S4162" s="21" t="n">
        <v>13</v>
      </c>
    </row>
    <row r="4163" customFormat="false" ht="15" hidden="false" customHeight="true" outlineLevel="0" collapsed="false">
      <c r="A4163" s="19" t="n">
        <v>46159</v>
      </c>
      <c r="B4163" s="1" t="s">
        <v>586</v>
      </c>
      <c r="C4163" s="1" t="s">
        <v>164</v>
      </c>
      <c r="D4163" s="1" t="n">
        <v>20</v>
      </c>
      <c r="E4163" s="1" t="s">
        <v>16</v>
      </c>
      <c r="F4163" s="1" t="s">
        <v>574</v>
      </c>
      <c r="G4163" s="1" t="s">
        <v>575</v>
      </c>
      <c r="H4163" s="20" t="n">
        <v>1350</v>
      </c>
      <c r="I4163" s="21" t="n">
        <v>25.7</v>
      </c>
      <c r="J4163" s="20" t="n">
        <f aca="false">H4163*I4163</f>
        <v>34695</v>
      </c>
      <c r="K4163" s="22" t="n">
        <v>1.85</v>
      </c>
      <c r="L4163" s="23" t="n">
        <f aca="false">H4163*K4163</f>
        <v>2497.5</v>
      </c>
      <c r="M4163" s="23" t="n">
        <v>2500</v>
      </c>
      <c r="N4163" s="24" t="n">
        <f aca="false">L4163-M4163</f>
        <v>-2.5</v>
      </c>
      <c r="O4163" s="25" t="n">
        <f aca="false">IF(L4163&gt;=M4163,1,0)</f>
        <v>0</v>
      </c>
      <c r="P4163" s="26" t="n">
        <v>0.529</v>
      </c>
      <c r="Q4163" s="26" t="n">
        <v>0.112</v>
      </c>
      <c r="R4163" s="25" t="n">
        <v>81</v>
      </c>
      <c r="S4163" s="21" t="n">
        <v>13</v>
      </c>
    </row>
    <row r="4164" customFormat="false" ht="15" hidden="false" customHeight="true" outlineLevel="0" collapsed="false">
      <c r="A4164" s="19" t="n">
        <v>46159</v>
      </c>
      <c r="B4164" s="1" t="s">
        <v>586</v>
      </c>
      <c r="C4164" s="1" t="s">
        <v>164</v>
      </c>
      <c r="D4164" s="1" t="n">
        <v>21</v>
      </c>
      <c r="E4164" s="1" t="s">
        <v>10</v>
      </c>
      <c r="F4164" s="1" t="s">
        <v>565</v>
      </c>
      <c r="G4164" s="1" t="s">
        <v>573</v>
      </c>
      <c r="H4164" s="20" t="n">
        <v>1720</v>
      </c>
      <c r="I4164" s="21" t="n">
        <v>26.74</v>
      </c>
      <c r="J4164" s="20" t="n">
        <f aca="false">H4164*I4164</f>
        <v>45992.8</v>
      </c>
      <c r="K4164" s="22" t="n">
        <v>2.25</v>
      </c>
      <c r="L4164" s="23" t="n">
        <f aca="false">H4164*K4164</f>
        <v>3870</v>
      </c>
      <c r="M4164" s="23" t="n">
        <v>2500</v>
      </c>
      <c r="N4164" s="24" t="n">
        <f aca="false">L4164-M4164</f>
        <v>1370</v>
      </c>
      <c r="O4164" s="25" t="n">
        <f aca="false">IF(L4164&gt;=M4164,1,0)</f>
        <v>1</v>
      </c>
      <c r="P4164" s="26" t="n">
        <v>0.8278</v>
      </c>
      <c r="Q4164" s="26" t="n">
        <v>0.0736</v>
      </c>
      <c r="R4164" s="25" t="n">
        <v>75</v>
      </c>
      <c r="S4164" s="21" t="n">
        <v>13</v>
      </c>
    </row>
    <row r="4165" customFormat="false" ht="15" hidden="false" customHeight="true" outlineLevel="0" collapsed="false">
      <c r="A4165" s="19" t="n">
        <v>46159</v>
      </c>
      <c r="B4165" s="1" t="s">
        <v>586</v>
      </c>
      <c r="C4165" s="1" t="s">
        <v>164</v>
      </c>
      <c r="D4165" s="1" t="n">
        <v>22</v>
      </c>
      <c r="E4165" s="1" t="s">
        <v>10</v>
      </c>
      <c r="F4165" s="1" t="s">
        <v>631</v>
      </c>
      <c r="G4165" s="1" t="s">
        <v>638</v>
      </c>
      <c r="H4165" s="20" t="n">
        <v>1800</v>
      </c>
      <c r="I4165" s="21" t="n">
        <v>21.68</v>
      </c>
      <c r="J4165" s="20" t="n">
        <f aca="false">H4165*I4165</f>
        <v>39024</v>
      </c>
      <c r="K4165" s="22" t="n">
        <v>2</v>
      </c>
      <c r="L4165" s="23" t="n">
        <f aca="false">H4165*K4165</f>
        <v>3600</v>
      </c>
      <c r="M4165" s="23" t="n">
        <v>2500</v>
      </c>
      <c r="N4165" s="24" t="n">
        <f aca="false">L4165-M4165</f>
        <v>1100</v>
      </c>
      <c r="O4165" s="25" t="n">
        <f aca="false">IF(L4165&gt;=M4165,1,0)</f>
        <v>1</v>
      </c>
      <c r="P4165" s="26" t="n">
        <v>0.7085</v>
      </c>
      <c r="Q4165" s="26" t="n">
        <v>0.0963</v>
      </c>
      <c r="R4165" s="25" t="n">
        <v>75</v>
      </c>
      <c r="S4165" s="21" t="n">
        <v>13</v>
      </c>
    </row>
    <row r="4166" customFormat="false" ht="15" hidden="false" customHeight="true" outlineLevel="0" collapsed="false">
      <c r="A4166" s="19" t="n">
        <v>46159</v>
      </c>
      <c r="B4166" s="1" t="s">
        <v>586</v>
      </c>
      <c r="C4166" s="1" t="s">
        <v>164</v>
      </c>
      <c r="D4166" s="1" t="n">
        <v>23</v>
      </c>
      <c r="E4166" s="1" t="s">
        <v>22</v>
      </c>
      <c r="F4166" s="1" t="s">
        <v>269</v>
      </c>
      <c r="G4166" s="1" t="s">
        <v>375</v>
      </c>
      <c r="H4166" s="20" t="n">
        <v>1700</v>
      </c>
      <c r="I4166" s="21" t="n">
        <v>20.12</v>
      </c>
      <c r="J4166" s="20" t="n">
        <f aca="false">H4166*I4166</f>
        <v>34204</v>
      </c>
      <c r="K4166" s="22" t="n">
        <v>1.12</v>
      </c>
      <c r="L4166" s="23" t="n">
        <f aca="false">H4166*K4166</f>
        <v>1904</v>
      </c>
      <c r="M4166" s="23" t="n">
        <v>2500</v>
      </c>
      <c r="N4166" s="24" t="n">
        <f aca="false">L4166-M4166</f>
        <v>-596</v>
      </c>
      <c r="O4166" s="25" t="n">
        <f aca="false">IF(L4166&gt;=M4166,1,0)</f>
        <v>0</v>
      </c>
      <c r="P4166" s="26" t="n">
        <v>0.5926</v>
      </c>
      <c r="Q4166" s="26" t="n">
        <v>0.0722</v>
      </c>
      <c r="R4166" s="25" t="n">
        <v>77</v>
      </c>
      <c r="S4166" s="21" t="n">
        <v>13</v>
      </c>
    </row>
    <row r="4167" customFormat="false" ht="15" hidden="false" customHeight="true" outlineLevel="0" collapsed="false">
      <c r="A4167" s="19" t="n">
        <v>46159</v>
      </c>
      <c r="B4167" s="1" t="s">
        <v>586</v>
      </c>
      <c r="C4167" s="1" t="s">
        <v>164</v>
      </c>
      <c r="D4167" s="1" t="n">
        <v>24</v>
      </c>
      <c r="E4167" s="1" t="s">
        <v>16</v>
      </c>
      <c r="F4167" s="1" t="s">
        <v>574</v>
      </c>
      <c r="G4167" s="1" t="s">
        <v>575</v>
      </c>
      <c r="H4167" s="20" t="n">
        <v>1600</v>
      </c>
      <c r="I4167" s="21" t="n">
        <v>25.7</v>
      </c>
      <c r="J4167" s="20" t="n">
        <f aca="false">H4167*I4167</f>
        <v>41120</v>
      </c>
      <c r="K4167" s="22" t="n">
        <v>1.85</v>
      </c>
      <c r="L4167" s="23" t="n">
        <f aca="false">H4167*K4167</f>
        <v>2960</v>
      </c>
      <c r="M4167" s="23" t="n">
        <v>2500</v>
      </c>
      <c r="N4167" s="24" t="n">
        <f aca="false">L4167-M4167</f>
        <v>460</v>
      </c>
      <c r="O4167" s="25" t="n">
        <f aca="false">IF(L4167&gt;=M4167,1,0)</f>
        <v>1</v>
      </c>
      <c r="P4167" s="26" t="n">
        <v>0.6417</v>
      </c>
      <c r="Q4167" s="26" t="n">
        <v>0.0936</v>
      </c>
      <c r="R4167" s="25" t="n">
        <v>81</v>
      </c>
      <c r="S4167" s="21" t="n">
        <v>13</v>
      </c>
    </row>
    <row r="4168" customFormat="false" ht="15" hidden="false" customHeight="true" outlineLevel="0" collapsed="false">
      <c r="A4168" s="19" t="n">
        <v>46159</v>
      </c>
      <c r="B4168" s="1" t="s">
        <v>586</v>
      </c>
      <c r="C4168" s="1" t="s">
        <v>164</v>
      </c>
      <c r="D4168" s="1" t="n">
        <v>25</v>
      </c>
      <c r="E4168" s="1" t="s">
        <v>10</v>
      </c>
      <c r="F4168" s="1" t="s">
        <v>568</v>
      </c>
      <c r="G4168" s="1" t="s">
        <v>579</v>
      </c>
      <c r="H4168" s="20" t="n">
        <v>1300</v>
      </c>
      <c r="I4168" s="21" t="n">
        <v>27.91</v>
      </c>
      <c r="J4168" s="20" t="n">
        <f aca="false">H4168*I4168</f>
        <v>36283</v>
      </c>
      <c r="K4168" s="22" t="n">
        <v>2.35</v>
      </c>
      <c r="L4168" s="23" t="n">
        <f aca="false">H4168*K4168</f>
        <v>3055</v>
      </c>
      <c r="M4168" s="23" t="n">
        <v>2500</v>
      </c>
      <c r="N4168" s="24" t="n">
        <f aca="false">L4168-M4168</f>
        <v>555</v>
      </c>
      <c r="O4168" s="25" t="n">
        <f aca="false">IF(L4168&gt;=M4168,1,0)</f>
        <v>1</v>
      </c>
      <c r="P4168" s="26" t="n">
        <v>0.6035</v>
      </c>
      <c r="Q4168" s="26" t="n">
        <v>0.0792</v>
      </c>
      <c r="R4168" s="25" t="n">
        <v>80</v>
      </c>
      <c r="S4168" s="21" t="n">
        <v>13</v>
      </c>
    </row>
    <row r="4169" customFormat="false" ht="15" hidden="false" customHeight="true" outlineLevel="0" collapsed="false">
      <c r="A4169" s="19" t="n">
        <v>46159</v>
      </c>
      <c r="B4169" s="1" t="s">
        <v>586</v>
      </c>
      <c r="C4169" s="1" t="s">
        <v>164</v>
      </c>
      <c r="D4169" s="1" t="n">
        <v>26</v>
      </c>
      <c r="E4169" s="1" t="s">
        <v>10</v>
      </c>
      <c r="F4169" s="1" t="s">
        <v>568</v>
      </c>
      <c r="G4169" s="1" t="s">
        <v>579</v>
      </c>
      <c r="H4169" s="20" t="n">
        <v>1100</v>
      </c>
      <c r="I4169" s="21" t="n">
        <v>27.91</v>
      </c>
      <c r="J4169" s="20" t="n">
        <f aca="false">H4169*I4169</f>
        <v>30701</v>
      </c>
      <c r="K4169" s="22" t="n">
        <v>2.35</v>
      </c>
      <c r="L4169" s="23" t="n">
        <f aca="false">H4169*K4169</f>
        <v>2585</v>
      </c>
      <c r="M4169" s="23" t="n">
        <v>2500</v>
      </c>
      <c r="N4169" s="24" t="n">
        <f aca="false">L4169-M4169</f>
        <v>85</v>
      </c>
      <c r="O4169" s="25" t="n">
        <f aca="false">IF(L4169&gt;=M4169,1,0)</f>
        <v>1</v>
      </c>
      <c r="P4169" s="26" t="n">
        <v>0.5461</v>
      </c>
      <c r="Q4169" s="26" t="n">
        <v>0.1171</v>
      </c>
      <c r="R4169" s="25" t="n">
        <v>78</v>
      </c>
      <c r="S4169" s="21" t="n">
        <v>12</v>
      </c>
    </row>
    <row r="4170" customFormat="false" ht="15" hidden="false" customHeight="true" outlineLevel="0" collapsed="false">
      <c r="A4170" s="19" t="n">
        <v>46159</v>
      </c>
      <c r="B4170" s="1" t="s">
        <v>586</v>
      </c>
      <c r="C4170" s="1" t="s">
        <v>164</v>
      </c>
      <c r="D4170" s="1" t="n">
        <v>27</v>
      </c>
      <c r="E4170" s="1" t="s">
        <v>176</v>
      </c>
      <c r="F4170" s="1" t="s">
        <v>240</v>
      </c>
      <c r="G4170" s="1" t="s">
        <v>639</v>
      </c>
      <c r="H4170" s="20" t="n">
        <v>1000</v>
      </c>
      <c r="I4170" s="21" t="n">
        <v>15.44</v>
      </c>
      <c r="J4170" s="20" t="n">
        <f aca="false">H4170*I4170</f>
        <v>15440</v>
      </c>
      <c r="K4170" s="22" t="n">
        <v>1.6</v>
      </c>
      <c r="L4170" s="23" t="n">
        <f aca="false">H4170*K4170</f>
        <v>1600</v>
      </c>
      <c r="M4170" s="23" t="n">
        <v>2500</v>
      </c>
      <c r="N4170" s="24" t="n">
        <f aca="false">L4170-M4170</f>
        <v>-900</v>
      </c>
      <c r="O4170" s="25" t="n">
        <f aca="false">IF(L4170&gt;=M4170,1,0)</f>
        <v>0</v>
      </c>
      <c r="P4170" s="26" t="n">
        <v>0.6127</v>
      </c>
      <c r="Q4170" s="26" t="n">
        <v>0.1447</v>
      </c>
      <c r="R4170" s="25" t="n">
        <v>70</v>
      </c>
      <c r="S4170" s="21" t="n">
        <v>6</v>
      </c>
    </row>
    <row r="4171" customFormat="false" ht="15" hidden="false" customHeight="true" outlineLevel="0" collapsed="false">
      <c r="A4171" s="19" t="n">
        <v>46159</v>
      </c>
      <c r="B4171" s="1" t="s">
        <v>586</v>
      </c>
      <c r="C4171" s="1" t="s">
        <v>164</v>
      </c>
      <c r="D4171" s="1" t="n">
        <v>28</v>
      </c>
      <c r="E4171" s="1" t="s">
        <v>176</v>
      </c>
      <c r="F4171" s="1" t="s">
        <v>606</v>
      </c>
      <c r="G4171" s="1" t="s">
        <v>613</v>
      </c>
      <c r="H4171" s="20" t="n">
        <v>600</v>
      </c>
      <c r="I4171" s="21" t="n">
        <v>33.45</v>
      </c>
      <c r="J4171" s="20" t="n">
        <f aca="false">H4171*I4171</f>
        <v>20070</v>
      </c>
      <c r="K4171" s="22" t="n">
        <v>2.35</v>
      </c>
      <c r="L4171" s="23" t="n">
        <f aca="false">H4171*K4171</f>
        <v>1410</v>
      </c>
      <c r="M4171" s="23" t="n">
        <v>2500</v>
      </c>
      <c r="N4171" s="24" t="n">
        <f aca="false">L4171-M4171</f>
        <v>-1090</v>
      </c>
      <c r="O4171" s="25" t="n">
        <f aca="false">IF(L4171&gt;=M4171,1,0)</f>
        <v>0</v>
      </c>
      <c r="P4171" s="26" t="n">
        <v>0.724</v>
      </c>
      <c r="Q4171" s="26" t="n">
        <v>0.1172</v>
      </c>
      <c r="R4171" s="25" t="n">
        <v>77</v>
      </c>
      <c r="S4171" s="21" t="n">
        <v>6</v>
      </c>
    </row>
    <row r="4172" customFormat="false" ht="15" hidden="false" customHeight="true" outlineLevel="0" collapsed="false">
      <c r="A4172" s="19" t="n">
        <v>46159</v>
      </c>
      <c r="B4172" s="1" t="s">
        <v>586</v>
      </c>
      <c r="C4172" s="1" t="s">
        <v>164</v>
      </c>
      <c r="D4172" s="1" t="n">
        <v>29</v>
      </c>
      <c r="E4172" s="1" t="s">
        <v>176</v>
      </c>
      <c r="F4172" s="1" t="s">
        <v>630</v>
      </c>
      <c r="G4172" s="1" t="s">
        <v>529</v>
      </c>
      <c r="H4172" s="20" t="n">
        <v>1200</v>
      </c>
      <c r="I4172" s="21" t="n">
        <v>15.44</v>
      </c>
      <c r="J4172" s="20" t="n">
        <f aca="false">H4172*I4172</f>
        <v>18528</v>
      </c>
      <c r="K4172" s="22" t="n">
        <v>1.35</v>
      </c>
      <c r="L4172" s="23" t="n">
        <f aca="false">H4172*K4172</f>
        <v>1620</v>
      </c>
      <c r="M4172" s="23" t="n">
        <v>2500</v>
      </c>
      <c r="N4172" s="24" t="n">
        <f aca="false">L4172-M4172</f>
        <v>-880</v>
      </c>
      <c r="O4172" s="25" t="n">
        <f aca="false">IF(L4172&gt;=M4172,1,0)</f>
        <v>0</v>
      </c>
      <c r="P4172" s="26" t="n">
        <v>0.8148</v>
      </c>
      <c r="Q4172" s="26" t="n">
        <v>0.081</v>
      </c>
      <c r="R4172" s="25" t="n">
        <v>64</v>
      </c>
      <c r="S4172" s="21" t="n">
        <v>6</v>
      </c>
    </row>
    <row r="4173" customFormat="false" ht="15" hidden="false" customHeight="true" outlineLevel="0" collapsed="false">
      <c r="A4173" s="19" t="n">
        <v>46159</v>
      </c>
      <c r="B4173" s="1" t="s">
        <v>586</v>
      </c>
      <c r="C4173" s="1" t="s">
        <v>164</v>
      </c>
      <c r="D4173" s="1" t="n">
        <v>30</v>
      </c>
      <c r="E4173" s="1" t="s">
        <v>522</v>
      </c>
      <c r="F4173" s="1" t="s">
        <v>566</v>
      </c>
      <c r="G4173" s="1" t="s">
        <v>504</v>
      </c>
      <c r="H4173" s="20" t="n">
        <v>1350</v>
      </c>
      <c r="I4173" s="21" t="n">
        <v>13.09</v>
      </c>
      <c r="J4173" s="20" t="n">
        <f aca="false">H4173*I4173</f>
        <v>17671.5</v>
      </c>
      <c r="K4173" s="22" t="n">
        <v>1</v>
      </c>
      <c r="L4173" s="23" t="n">
        <f aca="false">H4173*K4173</f>
        <v>1350</v>
      </c>
      <c r="M4173" s="23" t="n">
        <v>2500</v>
      </c>
      <c r="N4173" s="24" t="n">
        <f aca="false">L4173-M4173</f>
        <v>-1150</v>
      </c>
      <c r="O4173" s="25" t="n">
        <f aca="false">IF(L4173&gt;=M4173,1,0)</f>
        <v>0</v>
      </c>
      <c r="P4173" s="26" t="n">
        <v>0.6724</v>
      </c>
      <c r="Q4173" s="26" t="n">
        <v>0.094</v>
      </c>
      <c r="R4173" s="25" t="n">
        <v>73</v>
      </c>
      <c r="S4173" s="21" t="n">
        <v>6</v>
      </c>
    </row>
    <row r="4174" customFormat="false" ht="15" hidden="false" customHeight="true" outlineLevel="0" collapsed="false">
      <c r="A4174" s="19" t="n">
        <v>46159</v>
      </c>
      <c r="B4174" s="1" t="s">
        <v>586</v>
      </c>
      <c r="C4174" s="1" t="s">
        <v>164</v>
      </c>
      <c r="D4174" s="1" t="n">
        <v>31</v>
      </c>
      <c r="E4174" s="1" t="s">
        <v>576</v>
      </c>
      <c r="F4174" s="1" t="s">
        <v>577</v>
      </c>
      <c r="G4174" s="1" t="s">
        <v>578</v>
      </c>
      <c r="H4174" s="20" t="n">
        <v>800</v>
      </c>
      <c r="I4174" s="21" t="n">
        <v>25.82</v>
      </c>
      <c r="J4174" s="20" t="n">
        <f aca="false">H4174*I4174</f>
        <v>20656</v>
      </c>
      <c r="K4174" s="22" t="n">
        <v>1.45</v>
      </c>
      <c r="L4174" s="23" t="n">
        <f aca="false">H4174*K4174</f>
        <v>1160</v>
      </c>
      <c r="M4174" s="23" t="n">
        <v>2500</v>
      </c>
      <c r="N4174" s="24" t="n">
        <f aca="false">L4174-M4174</f>
        <v>-1340</v>
      </c>
      <c r="O4174" s="25" t="n">
        <f aca="false">IF(L4174&gt;=M4174,1,0)</f>
        <v>0</v>
      </c>
      <c r="P4174" s="26" t="n">
        <v>0.7356</v>
      </c>
      <c r="Q4174" s="26" t="n">
        <v>0.2021</v>
      </c>
      <c r="R4174" s="25" t="n">
        <v>78</v>
      </c>
      <c r="S4174" s="21" t="n">
        <v>6</v>
      </c>
    </row>
    <row r="4175" customFormat="false" ht="15" hidden="false" customHeight="true" outlineLevel="0" collapsed="false">
      <c r="A4175" s="19" t="n">
        <v>46159</v>
      </c>
      <c r="B4175" s="1" t="s">
        <v>586</v>
      </c>
      <c r="C4175" s="1" t="s">
        <v>164</v>
      </c>
      <c r="D4175" s="1" t="n">
        <v>32</v>
      </c>
      <c r="E4175" s="1" t="s">
        <v>10</v>
      </c>
      <c r="F4175" s="1" t="s">
        <v>568</v>
      </c>
      <c r="G4175" s="1" t="s">
        <v>579</v>
      </c>
      <c r="H4175" s="20" t="n">
        <v>1300</v>
      </c>
      <c r="I4175" s="21" t="n">
        <v>27.91</v>
      </c>
      <c r="J4175" s="20" t="n">
        <f aca="false">H4175*I4175</f>
        <v>36283</v>
      </c>
      <c r="K4175" s="22" t="n">
        <v>2.35</v>
      </c>
      <c r="L4175" s="23" t="n">
        <f aca="false">H4175*K4175</f>
        <v>3055</v>
      </c>
      <c r="M4175" s="23" t="n">
        <v>2500</v>
      </c>
      <c r="N4175" s="24" t="n">
        <f aca="false">L4175-M4175</f>
        <v>555</v>
      </c>
      <c r="O4175" s="25" t="n">
        <f aca="false">IF(L4175&gt;=M4175,1,0)</f>
        <v>1</v>
      </c>
      <c r="P4175" s="26" t="n">
        <v>0.6468</v>
      </c>
      <c r="Q4175" s="26" t="n">
        <v>0.1227</v>
      </c>
      <c r="R4175" s="25" t="n">
        <v>75</v>
      </c>
      <c r="S4175" s="21" t="n">
        <v>13</v>
      </c>
    </row>
    <row r="4176" customFormat="false" ht="15" hidden="false" customHeight="true" outlineLevel="0" collapsed="false">
      <c r="A4176" s="19" t="n">
        <v>46159</v>
      </c>
      <c r="B4176" s="1" t="s">
        <v>586</v>
      </c>
      <c r="C4176" s="1" t="s">
        <v>190</v>
      </c>
      <c r="D4176" s="1" t="n">
        <v>33</v>
      </c>
      <c r="E4176" s="1" t="s">
        <v>16</v>
      </c>
      <c r="F4176" s="1" t="s">
        <v>302</v>
      </c>
      <c r="G4176" s="1" t="s">
        <v>260</v>
      </c>
      <c r="H4176" s="20" t="n">
        <v>1750</v>
      </c>
      <c r="I4176" s="21" t="n">
        <v>16.26</v>
      </c>
      <c r="J4176" s="20" t="n">
        <f aca="false">H4176*I4176</f>
        <v>28455</v>
      </c>
      <c r="K4176" s="22" t="n">
        <v>1.45</v>
      </c>
      <c r="L4176" s="23" t="n">
        <f aca="false">H4176*K4176</f>
        <v>2537.5</v>
      </c>
      <c r="M4176" s="23" t="n">
        <v>2500</v>
      </c>
      <c r="N4176" s="24" t="n">
        <f aca="false">L4176-M4176</f>
        <v>37.5</v>
      </c>
      <c r="O4176" s="25" t="n">
        <f aca="false">IF(L4176&gt;=M4176,1,0)</f>
        <v>1</v>
      </c>
      <c r="P4176" s="26" t="n">
        <v>0.573111782477342</v>
      </c>
      <c r="Q4176" s="26" t="n">
        <v>0.105610561056106</v>
      </c>
      <c r="R4176" s="25" t="n">
        <v>67</v>
      </c>
      <c r="S4176" s="21" t="n">
        <v>12.75</v>
      </c>
    </row>
    <row r="4177" customFormat="false" ht="15" hidden="false" customHeight="true" outlineLevel="0" collapsed="false">
      <c r="A4177" s="19" t="n">
        <v>46159</v>
      </c>
      <c r="B4177" s="1" t="s">
        <v>586</v>
      </c>
      <c r="C4177" s="1" t="s">
        <v>190</v>
      </c>
      <c r="D4177" s="1" t="n">
        <v>34</v>
      </c>
      <c r="E4177" s="1" t="s">
        <v>16</v>
      </c>
      <c r="F4177" s="1" t="s">
        <v>300</v>
      </c>
      <c r="G4177" s="1" t="s">
        <v>260</v>
      </c>
      <c r="H4177" s="20" t="n">
        <v>2300</v>
      </c>
      <c r="I4177" s="21" t="n">
        <v>15.95</v>
      </c>
      <c r="J4177" s="20" t="n">
        <f aca="false">H4177*I4177</f>
        <v>36685</v>
      </c>
      <c r="K4177" s="22" t="n">
        <v>1.4</v>
      </c>
      <c r="L4177" s="23" t="n">
        <f aca="false">H4177*K4177</f>
        <v>3220</v>
      </c>
      <c r="M4177" s="23" t="n">
        <v>2500</v>
      </c>
      <c r="N4177" s="24" t="n">
        <f aca="false">L4177-M4177</f>
        <v>720</v>
      </c>
      <c r="O4177" s="25" t="n">
        <f aca="false">IF(L4177&gt;=M4177,1,0)</f>
        <v>1</v>
      </c>
      <c r="P4177" s="26" t="n">
        <v>0.686021505376344</v>
      </c>
      <c r="Q4177" s="26" t="n">
        <v>0.115425531914894</v>
      </c>
      <c r="R4177" s="25" t="n">
        <v>78</v>
      </c>
      <c r="S4177" s="21" t="n">
        <v>12.75</v>
      </c>
    </row>
    <row r="4178" customFormat="false" ht="15" hidden="false" customHeight="true" outlineLevel="0" collapsed="false">
      <c r="A4178" s="19" t="n">
        <v>46159</v>
      </c>
      <c r="B4178" s="1" t="s">
        <v>586</v>
      </c>
      <c r="C4178" s="1" t="s">
        <v>190</v>
      </c>
      <c r="D4178" s="1" t="n">
        <v>35</v>
      </c>
      <c r="E4178" s="1" t="s">
        <v>16</v>
      </c>
      <c r="F4178" s="1" t="s">
        <v>300</v>
      </c>
      <c r="G4178" s="1" t="s">
        <v>260</v>
      </c>
      <c r="H4178" s="20" t="n">
        <v>1750</v>
      </c>
      <c r="I4178" s="21" t="n">
        <v>16.95</v>
      </c>
      <c r="J4178" s="20" t="n">
        <f aca="false">H4178*I4178</f>
        <v>29662.5</v>
      </c>
      <c r="K4178" s="22" t="n">
        <v>1.4</v>
      </c>
      <c r="L4178" s="23" t="n">
        <f aca="false">H4178*K4178</f>
        <v>2450</v>
      </c>
      <c r="M4178" s="23" t="n">
        <v>2500</v>
      </c>
      <c r="N4178" s="24" t="n">
        <f aca="false">L4178-M4178</f>
        <v>-50</v>
      </c>
      <c r="O4178" s="25" t="n">
        <f aca="false">IF(L4178&gt;=M4178,1,0)</f>
        <v>0</v>
      </c>
      <c r="P4178" s="26" t="n">
        <v>0.708273638968481</v>
      </c>
      <c r="Q4178" s="26" t="n">
        <v>0.124431818181818</v>
      </c>
      <c r="R4178" s="25" t="n">
        <v>75</v>
      </c>
      <c r="S4178" s="21" t="n">
        <v>10</v>
      </c>
    </row>
    <row r="4179" customFormat="false" ht="15" hidden="false" customHeight="true" outlineLevel="0" collapsed="false">
      <c r="A4179" s="19" t="n">
        <v>46159</v>
      </c>
      <c r="B4179" s="1" t="s">
        <v>586</v>
      </c>
      <c r="C4179" s="1" t="s">
        <v>190</v>
      </c>
      <c r="D4179" s="1" t="n">
        <v>36</v>
      </c>
      <c r="E4179" s="1" t="s">
        <v>16</v>
      </c>
      <c r="F4179" s="1" t="s">
        <v>440</v>
      </c>
      <c r="G4179" s="1" t="s">
        <v>322</v>
      </c>
      <c r="H4179" s="20" t="n">
        <v>1930</v>
      </c>
      <c r="I4179" s="21" t="n">
        <v>17.41</v>
      </c>
      <c r="J4179" s="20" t="n">
        <f aca="false">H4179*I4179</f>
        <v>33601.3</v>
      </c>
      <c r="K4179" s="22" t="n">
        <v>1.5</v>
      </c>
      <c r="L4179" s="23" t="n">
        <f aca="false">H4179*K4179</f>
        <v>2895</v>
      </c>
      <c r="M4179" s="23" t="n">
        <v>2500</v>
      </c>
      <c r="N4179" s="24" t="n">
        <f aca="false">L4179-M4179</f>
        <v>395</v>
      </c>
      <c r="O4179" s="25" t="n">
        <f aca="false">IF(L4179&gt;=M4179,1,0)</f>
        <v>1</v>
      </c>
      <c r="P4179" s="26" t="n">
        <v>0.659819342169858</v>
      </c>
      <c r="Q4179" s="26" t="n">
        <v>0.0910144927536232</v>
      </c>
      <c r="R4179" s="25" t="n">
        <v>67</v>
      </c>
      <c r="S4179" s="21" t="n">
        <v>12.75</v>
      </c>
    </row>
    <row r="4180" customFormat="false" ht="15" hidden="false" customHeight="true" outlineLevel="0" collapsed="false">
      <c r="A4180" s="19" t="n">
        <v>46159</v>
      </c>
      <c r="B4180" s="1" t="s">
        <v>586</v>
      </c>
      <c r="C4180" s="1" t="s">
        <v>190</v>
      </c>
      <c r="D4180" s="1" t="n">
        <v>37</v>
      </c>
      <c r="E4180" s="1" t="s">
        <v>16</v>
      </c>
      <c r="F4180" s="1" t="s">
        <v>300</v>
      </c>
      <c r="G4180" s="1" t="s">
        <v>260</v>
      </c>
      <c r="H4180" s="20" t="n">
        <v>2330</v>
      </c>
      <c r="I4180" s="21" t="n">
        <v>15.95</v>
      </c>
      <c r="J4180" s="20" t="n">
        <f aca="false">H4180*I4180</f>
        <v>37163.5</v>
      </c>
      <c r="K4180" s="22" t="n">
        <v>1.4</v>
      </c>
      <c r="L4180" s="23" t="n">
        <f aca="false">H4180*K4180</f>
        <v>3262</v>
      </c>
      <c r="M4180" s="23" t="n">
        <v>2500</v>
      </c>
      <c r="N4180" s="24" t="n">
        <f aca="false">L4180-M4180</f>
        <v>762</v>
      </c>
      <c r="O4180" s="25" t="n">
        <f aca="false">IF(L4180&gt;=M4180,1,0)</f>
        <v>1</v>
      </c>
      <c r="P4180" s="26" t="n">
        <v>0.764445130103877</v>
      </c>
      <c r="Q4180" s="26" t="n">
        <v>0.125</v>
      </c>
      <c r="R4180" s="25" t="n">
        <v>75</v>
      </c>
      <c r="S4180" s="21" t="n">
        <v>12.75</v>
      </c>
    </row>
    <row r="4181" customFormat="false" ht="15" hidden="false" customHeight="true" outlineLevel="0" collapsed="false">
      <c r="A4181" s="19" t="n">
        <v>46159</v>
      </c>
      <c r="B4181" s="1" t="s">
        <v>586</v>
      </c>
      <c r="C4181" s="1" t="s">
        <v>190</v>
      </c>
      <c r="D4181" s="1" t="n">
        <v>38</v>
      </c>
      <c r="E4181" s="1" t="s">
        <v>16</v>
      </c>
      <c r="F4181" s="1" t="s">
        <v>300</v>
      </c>
      <c r="G4181" s="1" t="s">
        <v>260</v>
      </c>
      <c r="H4181" s="20" t="n">
        <v>2340</v>
      </c>
      <c r="I4181" s="21" t="n">
        <v>15.95</v>
      </c>
      <c r="J4181" s="20" t="n">
        <f aca="false">H4181*I4181</f>
        <v>37323</v>
      </c>
      <c r="K4181" s="22" t="n">
        <v>1.4</v>
      </c>
      <c r="L4181" s="23" t="n">
        <f aca="false">H4181*K4181</f>
        <v>3276</v>
      </c>
      <c r="M4181" s="23" t="n">
        <v>2500</v>
      </c>
      <c r="N4181" s="24" t="n">
        <f aca="false">L4181-M4181</f>
        <v>776</v>
      </c>
      <c r="O4181" s="25" t="n">
        <f aca="false">IF(L4181&gt;=M4181,1,0)</f>
        <v>1</v>
      </c>
      <c r="P4181" s="26" t="n">
        <v>0.684888521882742</v>
      </c>
      <c r="Q4181" s="26" t="n">
        <v>0.10494834148994</v>
      </c>
      <c r="R4181" s="25" t="n">
        <v>82</v>
      </c>
      <c r="S4181" s="21" t="n">
        <v>12.75</v>
      </c>
    </row>
    <row r="4182" customFormat="false" ht="15" hidden="false" customHeight="true" outlineLevel="0" collapsed="false">
      <c r="A4182" s="19" t="n">
        <v>46160</v>
      </c>
      <c r="B4182" s="1" t="s">
        <v>586</v>
      </c>
      <c r="C4182" s="1" t="s">
        <v>138</v>
      </c>
      <c r="D4182" s="1" t="n">
        <v>1</v>
      </c>
      <c r="E4182" s="1" t="s">
        <v>13</v>
      </c>
      <c r="F4182" s="1" t="s">
        <v>200</v>
      </c>
      <c r="G4182" s="1" t="s">
        <v>149</v>
      </c>
      <c r="H4182" s="20" t="n">
        <v>2400</v>
      </c>
      <c r="I4182" s="21" t="n">
        <v>19.64</v>
      </c>
      <c r="J4182" s="20" t="n">
        <f aca="false">H4182*I4182</f>
        <v>47136</v>
      </c>
      <c r="K4182" s="22" t="n">
        <v>2.2</v>
      </c>
      <c r="L4182" s="23" t="n">
        <f aca="false">H4182*K4182</f>
        <v>5280</v>
      </c>
      <c r="M4182" s="23" t="n">
        <v>2500</v>
      </c>
      <c r="N4182" s="24" t="n">
        <f aca="false">L4182-M4182</f>
        <v>2780</v>
      </c>
      <c r="O4182" s="25" t="n">
        <f aca="false">IF(L4182&gt;=M4182,1,0)</f>
        <v>1</v>
      </c>
      <c r="P4182" s="26" t="n">
        <v>0.8567</v>
      </c>
      <c r="Q4182" s="26" t="n">
        <v>0.1825</v>
      </c>
      <c r="R4182" s="25" t="n">
        <v>74</v>
      </c>
      <c r="S4182" s="21" t="n">
        <v>13</v>
      </c>
    </row>
    <row r="4183" customFormat="false" ht="15" hidden="false" customHeight="true" outlineLevel="0" collapsed="false">
      <c r="A4183" s="19" t="n">
        <v>46160</v>
      </c>
      <c r="B4183" s="1" t="s">
        <v>586</v>
      </c>
      <c r="C4183" s="1" t="s">
        <v>138</v>
      </c>
      <c r="D4183" s="1" t="n">
        <v>2</v>
      </c>
      <c r="E4183" s="1" t="s">
        <v>16</v>
      </c>
      <c r="F4183" s="1" t="s">
        <v>574</v>
      </c>
      <c r="G4183" s="1" t="s">
        <v>149</v>
      </c>
      <c r="H4183" s="20" t="n">
        <v>900</v>
      </c>
      <c r="I4183" s="21" t="n">
        <v>19.64</v>
      </c>
      <c r="J4183" s="20" t="n">
        <f aca="false">H4183*I4183</f>
        <v>17676</v>
      </c>
      <c r="K4183" s="22" t="n">
        <v>1.85</v>
      </c>
      <c r="L4183" s="23" t="n">
        <f aca="false">H4183*K4183</f>
        <v>1665</v>
      </c>
      <c r="M4183" s="23" t="n">
        <v>2500</v>
      </c>
      <c r="N4183" s="24" t="n">
        <f aca="false">L4183-M4183</f>
        <v>-835</v>
      </c>
      <c r="O4183" s="25" t="n">
        <f aca="false">IF(L4183&gt;=M4183,1,0)</f>
        <v>0</v>
      </c>
      <c r="P4183" s="26" t="n">
        <v>0.3114</v>
      </c>
      <c r="Q4183" s="26" t="n">
        <v>0.2094</v>
      </c>
      <c r="R4183" s="25" t="n">
        <v>75</v>
      </c>
      <c r="S4183" s="21" t="n">
        <v>13</v>
      </c>
    </row>
    <row r="4184" customFormat="false" ht="15" hidden="false" customHeight="true" outlineLevel="0" collapsed="false">
      <c r="A4184" s="19" t="n">
        <v>46160</v>
      </c>
      <c r="B4184" s="1" t="s">
        <v>586</v>
      </c>
      <c r="C4184" s="1" t="s">
        <v>138</v>
      </c>
      <c r="D4184" s="1" t="n">
        <v>3</v>
      </c>
      <c r="E4184" s="1" t="s">
        <v>13</v>
      </c>
      <c r="F4184" s="1" t="s">
        <v>588</v>
      </c>
      <c r="G4184" s="1" t="s">
        <v>149</v>
      </c>
      <c r="H4184" s="20" t="n">
        <v>3600</v>
      </c>
      <c r="I4184" s="21" t="n">
        <v>12.91</v>
      </c>
      <c r="J4184" s="20" t="n">
        <f aca="false">H4184*I4184</f>
        <v>46476</v>
      </c>
      <c r="K4184" s="22" t="n">
        <v>1</v>
      </c>
      <c r="L4184" s="23" t="n">
        <f aca="false">H4184*K4184</f>
        <v>3600</v>
      </c>
      <c r="M4184" s="23" t="n">
        <v>2500</v>
      </c>
      <c r="N4184" s="24" t="n">
        <f aca="false">L4184-M4184</f>
        <v>1100</v>
      </c>
      <c r="O4184" s="25" t="n">
        <f aca="false">IF(L4184&gt;=M4184,1,0)</f>
        <v>1</v>
      </c>
      <c r="P4184" s="26" t="n">
        <v>0.8883</v>
      </c>
      <c r="Q4184" s="26" t="n">
        <v>0.1012</v>
      </c>
      <c r="R4184" s="25" t="n">
        <v>70</v>
      </c>
      <c r="S4184" s="21" t="n">
        <v>13</v>
      </c>
    </row>
    <row r="4185" customFormat="false" ht="15" hidden="false" customHeight="true" outlineLevel="0" collapsed="false">
      <c r="A4185" s="19" t="n">
        <v>46160</v>
      </c>
      <c r="B4185" s="1" t="s">
        <v>586</v>
      </c>
      <c r="C4185" s="1" t="s">
        <v>138</v>
      </c>
      <c r="D4185" s="1" t="n">
        <v>4</v>
      </c>
      <c r="E4185" s="1" t="s">
        <v>145</v>
      </c>
      <c r="F4185" s="1" t="s">
        <v>307</v>
      </c>
      <c r="G4185" s="1" t="s">
        <v>294</v>
      </c>
      <c r="H4185" s="20" t="n">
        <v>2000</v>
      </c>
      <c r="I4185" s="21" t="n">
        <v>21.25</v>
      </c>
      <c r="J4185" s="20" t="n">
        <f aca="false">H4185*I4185</f>
        <v>42500</v>
      </c>
      <c r="K4185" s="22" t="n">
        <v>3</v>
      </c>
      <c r="L4185" s="23" t="n">
        <f aca="false">H4185*K4185</f>
        <v>6000</v>
      </c>
      <c r="M4185" s="23" t="n">
        <v>2500</v>
      </c>
      <c r="N4185" s="24" t="n">
        <f aca="false">L4185-M4185</f>
        <v>3500</v>
      </c>
      <c r="O4185" s="25" t="n">
        <f aca="false">IF(L4185&gt;=M4185,1,0)</f>
        <v>1</v>
      </c>
      <c r="P4185" s="26" t="n">
        <v>0.8095</v>
      </c>
      <c r="Q4185" s="26" t="n">
        <v>0.1877</v>
      </c>
      <c r="R4185" s="25" t="n">
        <v>76</v>
      </c>
      <c r="S4185" s="21" t="n">
        <v>12</v>
      </c>
    </row>
    <row r="4186" customFormat="false" ht="15" hidden="false" customHeight="true" outlineLevel="0" collapsed="false">
      <c r="A4186" s="19" t="n">
        <v>46160</v>
      </c>
      <c r="B4186" s="1" t="s">
        <v>586</v>
      </c>
      <c r="C4186" s="1" t="s">
        <v>138</v>
      </c>
      <c r="D4186" s="1" t="n">
        <v>5</v>
      </c>
      <c r="E4186" s="1" t="s">
        <v>13</v>
      </c>
      <c r="F4186" s="1" t="s">
        <v>199</v>
      </c>
      <c r="G4186" s="1" t="s">
        <v>149</v>
      </c>
      <c r="H4186" s="20" t="n">
        <v>1600</v>
      </c>
      <c r="I4186" s="21" t="n">
        <v>20.43</v>
      </c>
      <c r="J4186" s="20" t="n">
        <f aca="false">H4186*I4186</f>
        <v>32688</v>
      </c>
      <c r="K4186" s="22" t="n">
        <v>2.2</v>
      </c>
      <c r="L4186" s="23" t="n">
        <f aca="false">H4186*K4186</f>
        <v>3520</v>
      </c>
      <c r="M4186" s="23" t="n">
        <v>2500</v>
      </c>
      <c r="N4186" s="24" t="n">
        <f aca="false">L4186-M4186</f>
        <v>1020</v>
      </c>
      <c r="O4186" s="25" t="n">
        <f aca="false">IF(L4186&gt;=M4186,1,0)</f>
        <v>1</v>
      </c>
      <c r="P4186" s="26" t="n">
        <v>0.6447</v>
      </c>
      <c r="Q4186" s="26" t="n">
        <v>0.3427</v>
      </c>
      <c r="R4186" s="25" t="n">
        <v>72</v>
      </c>
      <c r="S4186" s="21" t="n">
        <v>13</v>
      </c>
    </row>
    <row r="4187" customFormat="false" ht="15" hidden="false" customHeight="true" outlineLevel="0" collapsed="false">
      <c r="A4187" s="19" t="n">
        <v>46160</v>
      </c>
      <c r="B4187" s="1" t="s">
        <v>586</v>
      </c>
      <c r="C4187" s="1" t="s">
        <v>138</v>
      </c>
      <c r="D4187" s="1" t="n">
        <v>6</v>
      </c>
      <c r="E4187" s="1" t="s">
        <v>401</v>
      </c>
      <c r="F4187" s="1" t="s">
        <v>426</v>
      </c>
      <c r="G4187" s="1" t="s">
        <v>498</v>
      </c>
      <c r="H4187" s="20" t="n">
        <v>1350</v>
      </c>
      <c r="I4187" s="21" t="n">
        <v>22.31</v>
      </c>
      <c r="J4187" s="20" t="n">
        <f aca="false">H4187*I4187</f>
        <v>30118.5</v>
      </c>
      <c r="K4187" s="22" t="n">
        <v>2.75</v>
      </c>
      <c r="L4187" s="23" t="n">
        <f aca="false">H4187*K4187</f>
        <v>3712.5</v>
      </c>
      <c r="M4187" s="23" t="n">
        <v>2500</v>
      </c>
      <c r="N4187" s="24" t="n">
        <f aca="false">L4187-M4187</f>
        <v>1212.5</v>
      </c>
      <c r="O4187" s="25" t="n">
        <f aca="false">IF(L4187&gt;=M4187,1,0)</f>
        <v>1</v>
      </c>
      <c r="P4187" s="26" t="n">
        <v>0.6197</v>
      </c>
      <c r="Q4187" s="26" t="n">
        <v>0.3109</v>
      </c>
      <c r="R4187" s="25" t="n">
        <v>71</v>
      </c>
      <c r="S4187" s="21" t="n">
        <v>13</v>
      </c>
    </row>
    <row r="4188" customFormat="false" ht="15" hidden="false" customHeight="true" outlineLevel="0" collapsed="false">
      <c r="A4188" s="19" t="n">
        <v>46160</v>
      </c>
      <c r="B4188" s="1" t="s">
        <v>586</v>
      </c>
      <c r="C4188" s="1" t="s">
        <v>138</v>
      </c>
      <c r="D4188" s="1" t="n">
        <v>7</v>
      </c>
      <c r="E4188" s="1" t="s">
        <v>13</v>
      </c>
      <c r="F4188" s="1" t="s">
        <v>423</v>
      </c>
      <c r="G4188" s="1" t="s">
        <v>149</v>
      </c>
      <c r="H4188" s="20" t="n">
        <v>2000</v>
      </c>
      <c r="I4188" s="21" t="n">
        <v>22.51</v>
      </c>
      <c r="J4188" s="20" t="n">
        <f aca="false">H4188*I4188</f>
        <v>45020</v>
      </c>
      <c r="K4188" s="22" t="n">
        <v>2.2</v>
      </c>
      <c r="L4188" s="23" t="n">
        <f aca="false">H4188*K4188</f>
        <v>4400</v>
      </c>
      <c r="M4188" s="23" t="n">
        <v>2500</v>
      </c>
      <c r="N4188" s="24" t="n">
        <f aca="false">L4188-M4188</f>
        <v>1900</v>
      </c>
      <c r="O4188" s="25" t="n">
        <f aca="false">IF(L4188&gt;=M4188,1,0)</f>
        <v>1</v>
      </c>
      <c r="P4188" s="26" t="n">
        <v>0.7696</v>
      </c>
      <c r="Q4188" s="26" t="n">
        <v>0.1488</v>
      </c>
      <c r="R4188" s="25" t="n">
        <v>78</v>
      </c>
      <c r="S4188" s="21" t="n">
        <v>13</v>
      </c>
    </row>
    <row r="4189" customFormat="false" ht="15" hidden="false" customHeight="true" outlineLevel="0" collapsed="false">
      <c r="A4189" s="19" t="n">
        <v>46160</v>
      </c>
      <c r="B4189" s="1" t="s">
        <v>586</v>
      </c>
      <c r="C4189" s="1" t="s">
        <v>138</v>
      </c>
      <c r="D4189" s="1" t="n">
        <v>8</v>
      </c>
      <c r="E4189" s="1" t="s">
        <v>13</v>
      </c>
      <c r="F4189" s="1" t="s">
        <v>472</v>
      </c>
      <c r="G4189" s="1" t="s">
        <v>149</v>
      </c>
      <c r="H4189" s="20" t="n">
        <v>2200</v>
      </c>
      <c r="I4189" s="21" t="n">
        <v>21.71</v>
      </c>
      <c r="J4189" s="20" t="n">
        <f aca="false">H4189*I4189</f>
        <v>47762</v>
      </c>
      <c r="K4189" s="22" t="n">
        <v>1.5</v>
      </c>
      <c r="L4189" s="23" t="n">
        <f aca="false">H4189*K4189</f>
        <v>3300</v>
      </c>
      <c r="M4189" s="23" t="n">
        <v>2500</v>
      </c>
      <c r="N4189" s="24" t="n">
        <f aca="false">L4189-M4189</f>
        <v>800</v>
      </c>
      <c r="O4189" s="25" t="n">
        <f aca="false">IF(L4189&gt;=M4189,1,0)</f>
        <v>1</v>
      </c>
      <c r="P4189" s="26" t="n">
        <v>0.8514</v>
      </c>
      <c r="Q4189" s="26" t="n">
        <v>0.2178</v>
      </c>
      <c r="R4189" s="25" t="n">
        <v>76</v>
      </c>
      <c r="S4189" s="21" t="n">
        <v>13</v>
      </c>
    </row>
    <row r="4190" customFormat="false" ht="15" hidden="false" customHeight="true" outlineLevel="0" collapsed="false">
      <c r="A4190" s="19" t="n">
        <v>46160</v>
      </c>
      <c r="B4190" s="1" t="s">
        <v>586</v>
      </c>
      <c r="C4190" s="1" t="s">
        <v>138</v>
      </c>
      <c r="D4190" s="1" t="n">
        <v>9</v>
      </c>
      <c r="E4190" s="1" t="s">
        <v>10</v>
      </c>
      <c r="F4190" s="1" t="s">
        <v>635</v>
      </c>
      <c r="G4190" s="1" t="s">
        <v>640</v>
      </c>
      <c r="H4190" s="20" t="n">
        <v>1200</v>
      </c>
      <c r="I4190" s="21" t="n">
        <v>18.97</v>
      </c>
      <c r="J4190" s="20" t="n">
        <f aca="false">H4190*I4190</f>
        <v>22764</v>
      </c>
      <c r="K4190" s="22" t="n">
        <v>1.75</v>
      </c>
      <c r="L4190" s="23" t="n">
        <f aca="false">H4190*K4190</f>
        <v>2100</v>
      </c>
      <c r="M4190" s="23" t="n">
        <v>2500</v>
      </c>
      <c r="N4190" s="24" t="n">
        <f aca="false">L4190-M4190</f>
        <v>-400</v>
      </c>
      <c r="O4190" s="25" t="n">
        <f aca="false">IF(L4190&gt;=M4190,1,0)</f>
        <v>0</v>
      </c>
      <c r="P4190" s="26" t="n">
        <v>0.4582</v>
      </c>
      <c r="Q4190" s="26" t="n">
        <v>0.1297</v>
      </c>
      <c r="R4190" s="25" t="n">
        <v>69</v>
      </c>
      <c r="S4190" s="21" t="n">
        <v>12</v>
      </c>
    </row>
    <row r="4191" customFormat="false" ht="15" hidden="false" customHeight="true" outlineLevel="0" collapsed="false">
      <c r="A4191" s="19" t="n">
        <v>46160</v>
      </c>
      <c r="B4191" s="1" t="s">
        <v>586</v>
      </c>
      <c r="C4191" s="1" t="s">
        <v>138</v>
      </c>
      <c r="D4191" s="1" t="n">
        <v>10</v>
      </c>
      <c r="E4191" s="1" t="s">
        <v>10</v>
      </c>
      <c r="F4191" s="1" t="s">
        <v>641</v>
      </c>
      <c r="G4191" s="1" t="s">
        <v>508</v>
      </c>
      <c r="H4191" s="20" t="n">
        <v>1800</v>
      </c>
      <c r="I4191" s="21" t="n">
        <v>18.56</v>
      </c>
      <c r="J4191" s="20" t="n">
        <f aca="false">H4191*I4191</f>
        <v>33408</v>
      </c>
      <c r="K4191" s="22" t="n">
        <v>1.48</v>
      </c>
      <c r="L4191" s="23" t="n">
        <f aca="false">H4191*K4191</f>
        <v>2664</v>
      </c>
      <c r="M4191" s="23" t="n">
        <v>2500</v>
      </c>
      <c r="N4191" s="24" t="n">
        <f aca="false">L4191-M4191</f>
        <v>164</v>
      </c>
      <c r="O4191" s="25" t="n">
        <f aca="false">IF(L4191&gt;=M4191,1,0)</f>
        <v>1</v>
      </c>
      <c r="P4191" s="26" t="n">
        <v>0.5911</v>
      </c>
      <c r="Q4191" s="26" t="n">
        <v>0.125</v>
      </c>
      <c r="R4191" s="25" t="n">
        <v>74</v>
      </c>
      <c r="S4191" s="21" t="n">
        <v>13</v>
      </c>
    </row>
    <row r="4192" customFormat="false" ht="15" hidden="false" customHeight="true" outlineLevel="0" collapsed="false">
      <c r="A4192" s="19" t="n">
        <v>46160</v>
      </c>
      <c r="B4192" s="1" t="s">
        <v>586</v>
      </c>
      <c r="C4192" s="1" t="s">
        <v>138</v>
      </c>
      <c r="D4192" s="1" t="n">
        <v>11</v>
      </c>
      <c r="E4192" s="1" t="s">
        <v>10</v>
      </c>
      <c r="F4192" s="1" t="s">
        <v>160</v>
      </c>
      <c r="G4192" s="1" t="s">
        <v>161</v>
      </c>
      <c r="H4192" s="20" t="n">
        <v>1800</v>
      </c>
      <c r="I4192" s="21" t="n">
        <v>22.05</v>
      </c>
      <c r="J4192" s="20" t="n">
        <f aca="false">H4192*I4192</f>
        <v>39690</v>
      </c>
      <c r="K4192" s="22" t="n">
        <v>1.83</v>
      </c>
      <c r="L4192" s="23" t="n">
        <f aca="false">H4192*K4192</f>
        <v>3294</v>
      </c>
      <c r="M4192" s="23" t="n">
        <v>2500</v>
      </c>
      <c r="N4192" s="24" t="n">
        <f aca="false">L4192-M4192</f>
        <v>794</v>
      </c>
      <c r="O4192" s="25" t="n">
        <f aca="false">IF(L4192&gt;=M4192,1,0)</f>
        <v>1</v>
      </c>
      <c r="P4192" s="26" t="n">
        <v>0.6246</v>
      </c>
      <c r="Q4192" s="26" t="n">
        <v>0.1918</v>
      </c>
      <c r="R4192" s="25" t="n">
        <v>79</v>
      </c>
      <c r="S4192" s="21" t="n">
        <v>13</v>
      </c>
    </row>
    <row r="4193" customFormat="false" ht="15" hidden="false" customHeight="true" outlineLevel="0" collapsed="false">
      <c r="A4193" s="19" t="n">
        <v>46160</v>
      </c>
      <c r="B4193" s="1" t="s">
        <v>586</v>
      </c>
      <c r="C4193" s="1" t="s">
        <v>138</v>
      </c>
      <c r="D4193" s="1" t="n">
        <v>12</v>
      </c>
      <c r="E4193" s="1" t="s">
        <v>10</v>
      </c>
      <c r="F4193" s="1" t="s">
        <v>626</v>
      </c>
      <c r="G4193" s="1" t="s">
        <v>629</v>
      </c>
      <c r="H4193" s="20" t="n">
        <v>2150</v>
      </c>
      <c r="I4193" s="21" t="n">
        <v>17.66</v>
      </c>
      <c r="J4193" s="20" t="n">
        <f aca="false">H4193*I4193</f>
        <v>37969</v>
      </c>
      <c r="K4193" s="22" t="n">
        <v>1.68</v>
      </c>
      <c r="L4193" s="23" t="n">
        <f aca="false">H4193*K4193</f>
        <v>3612</v>
      </c>
      <c r="M4193" s="23" t="n">
        <v>2500</v>
      </c>
      <c r="N4193" s="24" t="n">
        <f aca="false">L4193-M4193</f>
        <v>1112</v>
      </c>
      <c r="O4193" s="25" t="n">
        <f aca="false">IF(L4193&gt;=M4193,1,0)</f>
        <v>1</v>
      </c>
      <c r="P4193" s="26" t="n">
        <v>0.6309</v>
      </c>
      <c r="Q4193" s="26" t="n">
        <v>0.1178</v>
      </c>
      <c r="R4193" s="25" t="n">
        <v>74</v>
      </c>
      <c r="S4193" s="21" t="n">
        <v>13</v>
      </c>
    </row>
    <row r="4194" customFormat="false" ht="15" hidden="false" customHeight="true" outlineLevel="0" collapsed="false">
      <c r="A4194" s="19" t="n">
        <v>46160</v>
      </c>
      <c r="B4194" s="1" t="s">
        <v>586</v>
      </c>
      <c r="C4194" s="1" t="s">
        <v>138</v>
      </c>
      <c r="D4194" s="1" t="n">
        <v>13</v>
      </c>
      <c r="E4194" s="1" t="s">
        <v>16</v>
      </c>
      <c r="F4194" s="1" t="s">
        <v>574</v>
      </c>
      <c r="G4194" s="1" t="s">
        <v>575</v>
      </c>
      <c r="H4194" s="20" t="n">
        <v>1600</v>
      </c>
      <c r="I4194" s="21" t="n">
        <v>25.7</v>
      </c>
      <c r="J4194" s="20" t="n">
        <f aca="false">H4194*I4194</f>
        <v>41120</v>
      </c>
      <c r="K4194" s="22" t="n">
        <v>1.85</v>
      </c>
      <c r="L4194" s="23" t="n">
        <f aca="false">H4194*K4194</f>
        <v>2960</v>
      </c>
      <c r="M4194" s="23" t="n">
        <v>2500</v>
      </c>
      <c r="N4194" s="24" t="n">
        <f aca="false">L4194-M4194</f>
        <v>460</v>
      </c>
      <c r="O4194" s="25" t="n">
        <f aca="false">IF(L4194&gt;=M4194,1,0)</f>
        <v>1</v>
      </c>
      <c r="P4194" s="26" t="n">
        <v>0.6305</v>
      </c>
      <c r="Q4194" s="26" t="n">
        <v>0.1015</v>
      </c>
      <c r="R4194" s="25" t="n">
        <v>79</v>
      </c>
      <c r="S4194" s="21" t="n">
        <v>13</v>
      </c>
    </row>
    <row r="4195" customFormat="false" ht="15" hidden="false" customHeight="true" outlineLevel="0" collapsed="false">
      <c r="A4195" s="19" t="n">
        <v>46160</v>
      </c>
      <c r="B4195" s="1" t="s">
        <v>586</v>
      </c>
      <c r="C4195" s="1" t="s">
        <v>138</v>
      </c>
      <c r="D4195" s="1" t="n">
        <v>14</v>
      </c>
      <c r="E4195" s="1" t="s">
        <v>10</v>
      </c>
      <c r="F4195" s="1" t="s">
        <v>626</v>
      </c>
      <c r="G4195" s="1" t="s">
        <v>629</v>
      </c>
      <c r="H4195" s="20" t="n">
        <v>2000</v>
      </c>
      <c r="I4195" s="21" t="n">
        <v>17.66</v>
      </c>
      <c r="J4195" s="20" t="n">
        <f aca="false">H4195*I4195</f>
        <v>35320</v>
      </c>
      <c r="K4195" s="22" t="n">
        <v>1.68</v>
      </c>
      <c r="L4195" s="23" t="n">
        <f aca="false">H4195*K4195</f>
        <v>3360</v>
      </c>
      <c r="M4195" s="23" t="n">
        <v>2500</v>
      </c>
      <c r="N4195" s="24" t="n">
        <f aca="false">L4195-M4195</f>
        <v>860</v>
      </c>
      <c r="O4195" s="25" t="n">
        <f aca="false">IF(L4195&gt;=M4195,1,0)</f>
        <v>1</v>
      </c>
      <c r="P4195" s="26" t="n">
        <v>0.7232</v>
      </c>
      <c r="Q4195" s="26" t="n">
        <v>0.1412</v>
      </c>
      <c r="R4195" s="25" t="n">
        <v>63</v>
      </c>
      <c r="S4195" s="21" t="n">
        <v>13</v>
      </c>
    </row>
    <row r="4196" customFormat="false" ht="15" hidden="false" customHeight="true" outlineLevel="0" collapsed="false">
      <c r="A4196" s="19" t="n">
        <v>46160</v>
      </c>
      <c r="B4196" s="1" t="s">
        <v>586</v>
      </c>
      <c r="C4196" s="1" t="s">
        <v>138</v>
      </c>
      <c r="D4196" s="1" t="n">
        <v>15</v>
      </c>
      <c r="E4196" s="1" t="s">
        <v>10</v>
      </c>
      <c r="F4196" s="1" t="s">
        <v>624</v>
      </c>
      <c r="G4196" s="1" t="s">
        <v>434</v>
      </c>
      <c r="H4196" s="20" t="n">
        <v>2750</v>
      </c>
      <c r="I4196" s="21" t="n">
        <v>17.66</v>
      </c>
      <c r="J4196" s="20" t="n">
        <f aca="false">H4196*I4196</f>
        <v>48565</v>
      </c>
      <c r="K4196" s="22" t="n">
        <v>1.45</v>
      </c>
      <c r="L4196" s="23" t="n">
        <f aca="false">H4196*K4196</f>
        <v>3987.5</v>
      </c>
      <c r="M4196" s="23" t="n">
        <v>2500</v>
      </c>
      <c r="N4196" s="24" t="n">
        <f aca="false">L4196-M4196</f>
        <v>1487.5</v>
      </c>
      <c r="O4196" s="25" t="n">
        <f aca="false">IF(L4196&gt;=M4196,1,0)</f>
        <v>1</v>
      </c>
      <c r="P4196" s="26" t="n">
        <v>0.8944</v>
      </c>
      <c r="Q4196" s="26" t="n">
        <v>0.1208</v>
      </c>
      <c r="R4196" s="25" t="n">
        <v>74</v>
      </c>
      <c r="S4196" s="21" t="n">
        <v>12</v>
      </c>
    </row>
    <row r="4197" customFormat="false" ht="15" hidden="false" customHeight="true" outlineLevel="0" collapsed="false">
      <c r="A4197" s="19" t="n">
        <v>46160</v>
      </c>
      <c r="B4197" s="1" t="s">
        <v>586</v>
      </c>
      <c r="C4197" s="1" t="s">
        <v>138</v>
      </c>
      <c r="D4197" s="1" t="n">
        <v>16</v>
      </c>
      <c r="E4197" s="1" t="s">
        <v>10</v>
      </c>
      <c r="F4197" s="1" t="s">
        <v>641</v>
      </c>
      <c r="G4197" s="1" t="s">
        <v>622</v>
      </c>
      <c r="H4197" s="20" t="n">
        <v>2800</v>
      </c>
      <c r="I4197" s="21" t="n">
        <v>17.09</v>
      </c>
      <c r="J4197" s="20" t="n">
        <f aca="false">H4197*I4197</f>
        <v>47852</v>
      </c>
      <c r="K4197" s="22" t="n">
        <v>1.45</v>
      </c>
      <c r="L4197" s="23" t="n">
        <f aca="false">H4197*K4197</f>
        <v>4060</v>
      </c>
      <c r="M4197" s="23" t="n">
        <v>2500</v>
      </c>
      <c r="N4197" s="24" t="n">
        <f aca="false">L4197-M4197</f>
        <v>1560</v>
      </c>
      <c r="O4197" s="25" t="n">
        <f aca="false">IF(L4197&gt;=M4197,1,0)</f>
        <v>1</v>
      </c>
      <c r="P4197" s="26" t="n">
        <v>0.9167</v>
      </c>
      <c r="Q4197" s="26" t="n">
        <v>0.0783</v>
      </c>
      <c r="R4197" s="25" t="n">
        <v>71</v>
      </c>
      <c r="S4197" s="21" t="n">
        <v>13</v>
      </c>
    </row>
    <row r="4198" customFormat="false" ht="15" hidden="false" customHeight="true" outlineLevel="0" collapsed="false">
      <c r="A4198" s="19" t="n">
        <v>46160</v>
      </c>
      <c r="B4198" s="1" t="s">
        <v>586</v>
      </c>
      <c r="C4198" s="1" t="s">
        <v>164</v>
      </c>
      <c r="D4198" s="1" t="n">
        <v>17</v>
      </c>
      <c r="E4198" s="1" t="s">
        <v>10</v>
      </c>
      <c r="F4198" s="1" t="s">
        <v>569</v>
      </c>
      <c r="G4198" s="1" t="s">
        <v>637</v>
      </c>
      <c r="H4198" s="20" t="n">
        <v>1600</v>
      </c>
      <c r="I4198" s="21" t="n">
        <v>19.95</v>
      </c>
      <c r="J4198" s="20" t="n">
        <f aca="false">H4198*I4198</f>
        <v>31920</v>
      </c>
      <c r="K4198" s="22" t="n">
        <v>3</v>
      </c>
      <c r="L4198" s="23" t="n">
        <f aca="false">H4198*K4198</f>
        <v>4800</v>
      </c>
      <c r="M4198" s="23" t="n">
        <v>2500</v>
      </c>
      <c r="N4198" s="24" t="n">
        <f aca="false">L4198-M4198</f>
        <v>2300</v>
      </c>
      <c r="O4198" s="25" t="n">
        <f aca="false">IF(L4198&gt;=M4198,1,0)</f>
        <v>1</v>
      </c>
      <c r="P4198" s="26" t="n">
        <v>0.6101</v>
      </c>
      <c r="Q4198" s="26" t="n">
        <v>0.1332</v>
      </c>
      <c r="R4198" s="25" t="n">
        <v>68</v>
      </c>
      <c r="S4198" s="21" t="n">
        <v>13</v>
      </c>
    </row>
    <row r="4199" customFormat="false" ht="15" hidden="false" customHeight="true" outlineLevel="0" collapsed="false">
      <c r="A4199" s="19" t="n">
        <v>46160</v>
      </c>
      <c r="B4199" s="1" t="s">
        <v>586</v>
      </c>
      <c r="C4199" s="1" t="s">
        <v>164</v>
      </c>
      <c r="D4199" s="1" t="n">
        <v>18</v>
      </c>
      <c r="E4199" s="1" t="s">
        <v>522</v>
      </c>
      <c r="F4199" s="1" t="s">
        <v>523</v>
      </c>
      <c r="G4199" s="1" t="s">
        <v>527</v>
      </c>
      <c r="H4199" s="20" t="n">
        <v>3600</v>
      </c>
      <c r="I4199" s="21" t="n">
        <v>13.28</v>
      </c>
      <c r="J4199" s="20" t="n">
        <f aca="false">H4199*I4199</f>
        <v>47808</v>
      </c>
      <c r="K4199" s="22" t="n">
        <v>0.95</v>
      </c>
      <c r="L4199" s="23" t="n">
        <f aca="false">H4199*K4199</f>
        <v>3420</v>
      </c>
      <c r="M4199" s="23" t="n">
        <v>2500</v>
      </c>
      <c r="N4199" s="24" t="n">
        <f aca="false">L4199-M4199</f>
        <v>920</v>
      </c>
      <c r="O4199" s="25" t="n">
        <f aca="false">IF(L4199&gt;=M4199,1,0)</f>
        <v>1</v>
      </c>
      <c r="P4199" s="26" t="n">
        <v>0.761</v>
      </c>
      <c r="Q4199" s="26" t="n">
        <v>0.0972</v>
      </c>
      <c r="R4199" s="25" t="n">
        <v>79</v>
      </c>
      <c r="S4199" s="21" t="n">
        <v>13</v>
      </c>
    </row>
    <row r="4200" customFormat="false" ht="15" hidden="false" customHeight="true" outlineLevel="0" collapsed="false">
      <c r="A4200" s="19" t="n">
        <v>46160</v>
      </c>
      <c r="B4200" s="1" t="s">
        <v>586</v>
      </c>
      <c r="C4200" s="1" t="s">
        <v>164</v>
      </c>
      <c r="D4200" s="1" t="n">
        <v>19</v>
      </c>
      <c r="E4200" s="1" t="s">
        <v>16</v>
      </c>
      <c r="F4200" s="1" t="s">
        <v>574</v>
      </c>
      <c r="G4200" s="1" t="s">
        <v>575</v>
      </c>
      <c r="H4200" s="20" t="n">
        <v>1650</v>
      </c>
      <c r="I4200" s="21" t="n">
        <v>25.7</v>
      </c>
      <c r="J4200" s="20" t="n">
        <f aca="false">H4200*I4200</f>
        <v>42405</v>
      </c>
      <c r="K4200" s="22" t="n">
        <v>1.85</v>
      </c>
      <c r="L4200" s="23" t="n">
        <f aca="false">H4200*K4200</f>
        <v>3052.5</v>
      </c>
      <c r="M4200" s="23" t="n">
        <v>2500</v>
      </c>
      <c r="N4200" s="24" t="n">
        <f aca="false">L4200-M4200</f>
        <v>552.5</v>
      </c>
      <c r="O4200" s="25" t="n">
        <f aca="false">IF(L4200&gt;=M4200,1,0)</f>
        <v>1</v>
      </c>
      <c r="P4200" s="26" t="n">
        <v>0.668</v>
      </c>
      <c r="Q4200" s="26" t="n">
        <v>0.1331</v>
      </c>
      <c r="R4200" s="25" t="n">
        <v>81</v>
      </c>
      <c r="S4200" s="21" t="n">
        <v>13</v>
      </c>
    </row>
    <row r="4201" customFormat="false" ht="15" hidden="false" customHeight="true" outlineLevel="0" collapsed="false">
      <c r="A4201" s="19" t="n">
        <v>46160</v>
      </c>
      <c r="B4201" s="1" t="s">
        <v>586</v>
      </c>
      <c r="C4201" s="1" t="s">
        <v>164</v>
      </c>
      <c r="D4201" s="1" t="n">
        <v>20</v>
      </c>
      <c r="E4201" s="1" t="s">
        <v>16</v>
      </c>
      <c r="F4201" s="1" t="s">
        <v>574</v>
      </c>
      <c r="G4201" s="1" t="s">
        <v>575</v>
      </c>
      <c r="H4201" s="20" t="n">
        <v>1450</v>
      </c>
      <c r="I4201" s="21" t="n">
        <v>25.7</v>
      </c>
      <c r="J4201" s="20" t="n">
        <f aca="false">H4201*I4201</f>
        <v>37265</v>
      </c>
      <c r="K4201" s="22" t="n">
        <v>1.85</v>
      </c>
      <c r="L4201" s="23" t="n">
        <f aca="false">H4201*K4201</f>
        <v>2682.5</v>
      </c>
      <c r="M4201" s="23" t="n">
        <v>2500</v>
      </c>
      <c r="N4201" s="24" t="n">
        <f aca="false">L4201-M4201</f>
        <v>182.5</v>
      </c>
      <c r="O4201" s="25" t="n">
        <f aca="false">IF(L4201&gt;=M4201,1,0)</f>
        <v>1</v>
      </c>
      <c r="P4201" s="26" t="n">
        <v>0.5751</v>
      </c>
      <c r="Q4201" s="26" t="n">
        <v>0.0964</v>
      </c>
      <c r="R4201" s="25" t="n">
        <v>80</v>
      </c>
      <c r="S4201" s="21" t="n">
        <v>13</v>
      </c>
    </row>
    <row r="4202" customFormat="false" ht="15" hidden="false" customHeight="true" outlineLevel="0" collapsed="false">
      <c r="A4202" s="19" t="n">
        <v>46160</v>
      </c>
      <c r="B4202" s="1" t="s">
        <v>586</v>
      </c>
      <c r="C4202" s="1" t="s">
        <v>164</v>
      </c>
      <c r="D4202" s="1" t="n">
        <v>21</v>
      </c>
      <c r="E4202" s="1" t="s">
        <v>10</v>
      </c>
      <c r="F4202" s="1" t="s">
        <v>565</v>
      </c>
      <c r="G4202" s="1" t="s">
        <v>573</v>
      </c>
      <c r="H4202" s="20" t="n">
        <v>1750</v>
      </c>
      <c r="I4202" s="21" t="n">
        <v>26.74</v>
      </c>
      <c r="J4202" s="20" t="n">
        <f aca="false">H4202*I4202</f>
        <v>46795</v>
      </c>
      <c r="K4202" s="22" t="n">
        <v>2.25</v>
      </c>
      <c r="L4202" s="23" t="n">
        <f aca="false">H4202*K4202</f>
        <v>3937.5</v>
      </c>
      <c r="M4202" s="23" t="n">
        <v>2500</v>
      </c>
      <c r="N4202" s="24" t="n">
        <f aca="false">L4202-M4202</f>
        <v>1437.5</v>
      </c>
      <c r="O4202" s="25" t="n">
        <f aca="false">IF(L4202&gt;=M4202,1,0)</f>
        <v>1</v>
      </c>
      <c r="P4202" s="26" t="n">
        <v>0.8542</v>
      </c>
      <c r="Q4202" s="26" t="n">
        <v>0.0778</v>
      </c>
      <c r="R4202" s="25" t="n">
        <v>75</v>
      </c>
      <c r="S4202" s="21" t="n">
        <v>13</v>
      </c>
    </row>
    <row r="4203" customFormat="false" ht="15" hidden="false" customHeight="true" outlineLevel="0" collapsed="false">
      <c r="A4203" s="19" t="n">
        <v>46160</v>
      </c>
      <c r="B4203" s="1" t="s">
        <v>586</v>
      </c>
      <c r="C4203" s="1" t="s">
        <v>164</v>
      </c>
      <c r="D4203" s="1" t="n">
        <v>22</v>
      </c>
      <c r="E4203" s="1" t="s">
        <v>10</v>
      </c>
      <c r="F4203" s="1" t="s">
        <v>569</v>
      </c>
      <c r="G4203" s="1" t="s">
        <v>638</v>
      </c>
      <c r="H4203" s="20" t="n">
        <v>2000</v>
      </c>
      <c r="I4203" s="21" t="n">
        <v>21.68</v>
      </c>
      <c r="J4203" s="20" t="n">
        <f aca="false">H4203*I4203</f>
        <v>43360</v>
      </c>
      <c r="K4203" s="22" t="n">
        <v>2</v>
      </c>
      <c r="L4203" s="23" t="n">
        <f aca="false">H4203*K4203</f>
        <v>4000</v>
      </c>
      <c r="M4203" s="23" t="n">
        <v>2500</v>
      </c>
      <c r="N4203" s="24" t="n">
        <f aca="false">L4203-M4203</f>
        <v>1500</v>
      </c>
      <c r="O4203" s="25" t="n">
        <f aca="false">IF(L4203&gt;=M4203,1,0)</f>
        <v>1</v>
      </c>
      <c r="P4203" s="26" t="n">
        <v>0.8423</v>
      </c>
      <c r="Q4203" s="26" t="n">
        <v>0.0617</v>
      </c>
      <c r="R4203" s="25" t="n">
        <v>73</v>
      </c>
      <c r="S4203" s="21" t="n">
        <v>13</v>
      </c>
    </row>
    <row r="4204" customFormat="false" ht="15" hidden="false" customHeight="true" outlineLevel="0" collapsed="false">
      <c r="A4204" s="19" t="n">
        <v>46160</v>
      </c>
      <c r="B4204" s="1" t="s">
        <v>586</v>
      </c>
      <c r="C4204" s="1" t="s">
        <v>164</v>
      </c>
      <c r="D4204" s="1" t="n">
        <v>23</v>
      </c>
      <c r="E4204" s="1" t="s">
        <v>22</v>
      </c>
      <c r="F4204" s="1" t="s">
        <v>269</v>
      </c>
      <c r="G4204" s="1" t="s">
        <v>375</v>
      </c>
      <c r="H4204" s="20" t="n">
        <v>2300</v>
      </c>
      <c r="I4204" s="21" t="n">
        <v>20.12</v>
      </c>
      <c r="J4204" s="20" t="n">
        <f aca="false">H4204*I4204</f>
        <v>46276</v>
      </c>
      <c r="K4204" s="22" t="n">
        <v>1.15</v>
      </c>
      <c r="L4204" s="23" t="n">
        <f aca="false">H4204*K4204</f>
        <v>2645</v>
      </c>
      <c r="M4204" s="23" t="n">
        <v>2500</v>
      </c>
      <c r="N4204" s="24" t="n">
        <f aca="false">L4204-M4204</f>
        <v>145</v>
      </c>
      <c r="O4204" s="25" t="n">
        <f aca="false">IF(L4204&gt;=M4204,1,0)</f>
        <v>1</v>
      </c>
      <c r="P4204" s="26" t="n">
        <v>0.8017</v>
      </c>
      <c r="Q4204" s="26" t="n">
        <v>0.062</v>
      </c>
      <c r="R4204" s="25" t="n">
        <v>77</v>
      </c>
      <c r="S4204" s="21" t="n">
        <v>13</v>
      </c>
    </row>
    <row r="4205" customFormat="false" ht="15" hidden="false" customHeight="true" outlineLevel="0" collapsed="false">
      <c r="A4205" s="19" t="n">
        <v>46160</v>
      </c>
      <c r="B4205" s="1" t="s">
        <v>586</v>
      </c>
      <c r="C4205" s="1" t="s">
        <v>164</v>
      </c>
      <c r="D4205" s="1" t="n">
        <v>24</v>
      </c>
      <c r="E4205" s="1" t="s">
        <v>16</v>
      </c>
      <c r="F4205" s="1" t="s">
        <v>574</v>
      </c>
      <c r="G4205" s="1" t="s">
        <v>575</v>
      </c>
      <c r="H4205" s="20" t="n">
        <v>1650</v>
      </c>
      <c r="I4205" s="21" t="n">
        <v>25.7</v>
      </c>
      <c r="J4205" s="20" t="n">
        <f aca="false">H4205*I4205</f>
        <v>42405</v>
      </c>
      <c r="K4205" s="22" t="n">
        <v>1.85</v>
      </c>
      <c r="L4205" s="23" t="n">
        <f aca="false">H4205*K4205</f>
        <v>3052.5</v>
      </c>
      <c r="M4205" s="23" t="n">
        <v>2500</v>
      </c>
      <c r="N4205" s="24" t="n">
        <f aca="false">L4205-M4205</f>
        <v>552.5</v>
      </c>
      <c r="O4205" s="25" t="n">
        <f aca="false">IF(L4205&gt;=M4205,1,0)</f>
        <v>1</v>
      </c>
      <c r="P4205" s="26" t="n">
        <v>0.668</v>
      </c>
      <c r="Q4205" s="26" t="n">
        <v>0.089</v>
      </c>
      <c r="R4205" s="25" t="n">
        <v>81</v>
      </c>
      <c r="S4205" s="21" t="n">
        <v>13</v>
      </c>
    </row>
    <row r="4206" customFormat="false" ht="15" hidden="false" customHeight="true" outlineLevel="0" collapsed="false">
      <c r="A4206" s="19" t="n">
        <v>46160</v>
      </c>
      <c r="B4206" s="1" t="s">
        <v>586</v>
      </c>
      <c r="C4206" s="1" t="s">
        <v>164</v>
      </c>
      <c r="D4206" s="1" t="n">
        <v>25</v>
      </c>
      <c r="E4206" s="1" t="s">
        <v>10</v>
      </c>
      <c r="F4206" s="1" t="s">
        <v>568</v>
      </c>
      <c r="G4206" s="1" t="s">
        <v>579</v>
      </c>
      <c r="H4206" s="20" t="n">
        <v>1320</v>
      </c>
      <c r="I4206" s="21" t="n">
        <v>27.91</v>
      </c>
      <c r="J4206" s="20" t="n">
        <f aca="false">H4206*I4206</f>
        <v>36841.2</v>
      </c>
      <c r="K4206" s="22" t="n">
        <v>2.35</v>
      </c>
      <c r="L4206" s="23" t="n">
        <f aca="false">H4206*K4206</f>
        <v>3102</v>
      </c>
      <c r="M4206" s="23" t="n">
        <v>2500</v>
      </c>
      <c r="N4206" s="24" t="n">
        <f aca="false">L4206-M4206</f>
        <v>602</v>
      </c>
      <c r="O4206" s="25" t="n">
        <f aca="false">IF(L4206&gt;=M4206,1,0)</f>
        <v>1</v>
      </c>
      <c r="P4206" s="26" t="n">
        <v>0.6014</v>
      </c>
      <c r="Q4206" s="26" t="n">
        <v>0.0708</v>
      </c>
      <c r="R4206" s="25" t="n">
        <v>80</v>
      </c>
      <c r="S4206" s="21" t="n">
        <v>13</v>
      </c>
    </row>
    <row r="4207" customFormat="false" ht="15" hidden="false" customHeight="true" outlineLevel="0" collapsed="false">
      <c r="A4207" s="19" t="n">
        <v>46160</v>
      </c>
      <c r="B4207" s="1" t="s">
        <v>586</v>
      </c>
      <c r="C4207" s="1" t="s">
        <v>164</v>
      </c>
      <c r="D4207" s="1" t="n">
        <v>26</v>
      </c>
      <c r="E4207" s="1" t="s">
        <v>10</v>
      </c>
      <c r="F4207" s="1" t="s">
        <v>568</v>
      </c>
      <c r="G4207" s="1" t="s">
        <v>579</v>
      </c>
      <c r="H4207" s="20" t="n">
        <v>1200</v>
      </c>
      <c r="I4207" s="21" t="n">
        <v>27.91</v>
      </c>
      <c r="J4207" s="20" t="n">
        <f aca="false">H4207*I4207</f>
        <v>33492</v>
      </c>
      <c r="K4207" s="22" t="n">
        <v>2.35</v>
      </c>
      <c r="L4207" s="23" t="n">
        <f aca="false">H4207*K4207</f>
        <v>2820</v>
      </c>
      <c r="M4207" s="23" t="n">
        <v>2500</v>
      </c>
      <c r="N4207" s="24" t="n">
        <f aca="false">L4207-M4207</f>
        <v>320</v>
      </c>
      <c r="O4207" s="25" t="n">
        <f aca="false">IF(L4207&gt;=M4207,1,0)</f>
        <v>1</v>
      </c>
      <c r="P4207" s="26" t="n">
        <v>0.5863</v>
      </c>
      <c r="Q4207" s="26" t="n">
        <v>0.1157</v>
      </c>
      <c r="R4207" s="25" t="n">
        <v>79</v>
      </c>
      <c r="S4207" s="21" t="n">
        <v>12</v>
      </c>
    </row>
    <row r="4208" customFormat="false" ht="15" hidden="false" customHeight="true" outlineLevel="0" collapsed="false">
      <c r="A4208" s="19" t="n">
        <v>46160</v>
      </c>
      <c r="B4208" s="1" t="s">
        <v>586</v>
      </c>
      <c r="C4208" s="1" t="s">
        <v>164</v>
      </c>
      <c r="D4208" s="1" t="n">
        <v>27</v>
      </c>
      <c r="E4208" s="1" t="s">
        <v>176</v>
      </c>
      <c r="F4208" s="1" t="s">
        <v>240</v>
      </c>
      <c r="G4208" s="1" t="s">
        <v>642</v>
      </c>
      <c r="H4208" s="20" t="n">
        <v>1400</v>
      </c>
      <c r="I4208" s="21" t="n">
        <v>21.16</v>
      </c>
      <c r="J4208" s="20" t="n">
        <f aca="false">H4208*I4208</f>
        <v>29624</v>
      </c>
      <c r="K4208" s="22" t="n">
        <v>1.6</v>
      </c>
      <c r="L4208" s="23" t="n">
        <f aca="false">H4208*K4208</f>
        <v>2240</v>
      </c>
      <c r="M4208" s="23" t="n">
        <v>2500</v>
      </c>
      <c r="N4208" s="24" t="n">
        <f aca="false">L4208-M4208</f>
        <v>-260</v>
      </c>
      <c r="O4208" s="25" t="n">
        <f aca="false">IF(L4208&gt;=M4208,1,0)</f>
        <v>0</v>
      </c>
      <c r="P4208" s="26" t="n">
        <v>0.5836</v>
      </c>
      <c r="Q4208" s="26" t="n">
        <v>0.1791</v>
      </c>
      <c r="R4208" s="25" t="n">
        <v>70</v>
      </c>
      <c r="S4208" s="21" t="n">
        <v>13</v>
      </c>
    </row>
    <row r="4209" customFormat="false" ht="15" hidden="false" customHeight="true" outlineLevel="0" collapsed="false">
      <c r="A4209" s="19" t="n">
        <v>46160</v>
      </c>
      <c r="B4209" s="1" t="s">
        <v>586</v>
      </c>
      <c r="C4209" s="1" t="s">
        <v>164</v>
      </c>
      <c r="D4209" s="1" t="n">
        <v>28</v>
      </c>
      <c r="E4209" s="1" t="s">
        <v>176</v>
      </c>
      <c r="F4209" s="1" t="s">
        <v>606</v>
      </c>
      <c r="G4209" s="1" t="s">
        <v>613</v>
      </c>
      <c r="H4209" s="20" t="n">
        <v>1300</v>
      </c>
      <c r="I4209" s="21" t="n">
        <v>33.45</v>
      </c>
      <c r="J4209" s="20" t="n">
        <f aca="false">H4209*I4209</f>
        <v>43485</v>
      </c>
      <c r="K4209" s="22" t="n">
        <v>2.35</v>
      </c>
      <c r="L4209" s="23" t="n">
        <f aca="false">H4209*K4209</f>
        <v>3055</v>
      </c>
      <c r="M4209" s="23" t="n">
        <v>2500</v>
      </c>
      <c r="N4209" s="24" t="n">
        <f aca="false">L4209-M4209</f>
        <v>555</v>
      </c>
      <c r="O4209" s="25" t="n">
        <f aca="false">IF(L4209&gt;=M4209,1,0)</f>
        <v>1</v>
      </c>
      <c r="P4209" s="26" t="n">
        <v>0.7518</v>
      </c>
      <c r="Q4209" s="26" t="n">
        <v>0.1299</v>
      </c>
      <c r="R4209" s="25" t="n">
        <v>78</v>
      </c>
      <c r="S4209" s="21" t="n">
        <v>13</v>
      </c>
    </row>
    <row r="4210" customFormat="false" ht="15" hidden="false" customHeight="true" outlineLevel="0" collapsed="false">
      <c r="A4210" s="19" t="n">
        <v>46160</v>
      </c>
      <c r="B4210" s="1" t="s">
        <v>586</v>
      </c>
      <c r="C4210" s="1" t="s">
        <v>164</v>
      </c>
      <c r="D4210" s="1" t="n">
        <v>29</v>
      </c>
      <c r="E4210" s="1" t="s">
        <v>176</v>
      </c>
      <c r="F4210" s="1" t="s">
        <v>630</v>
      </c>
      <c r="G4210" s="1" t="s">
        <v>529</v>
      </c>
      <c r="H4210" s="20" t="n">
        <v>2450</v>
      </c>
      <c r="I4210" s="21" t="n">
        <v>15.44</v>
      </c>
      <c r="J4210" s="20" t="n">
        <f aca="false">H4210*I4210</f>
        <v>37828</v>
      </c>
      <c r="K4210" s="22" t="n">
        <v>1.35</v>
      </c>
      <c r="L4210" s="23" t="n">
        <f aca="false">H4210*K4210</f>
        <v>3307.5</v>
      </c>
      <c r="M4210" s="23" t="n">
        <v>2500</v>
      </c>
      <c r="N4210" s="24" t="n">
        <f aca="false">L4210-M4210</f>
        <v>807.5</v>
      </c>
      <c r="O4210" s="25" t="n">
        <f aca="false">IF(L4210&gt;=M4210,1,0)</f>
        <v>1</v>
      </c>
      <c r="P4210" s="26" t="n">
        <v>0.8209</v>
      </c>
      <c r="Q4210" s="26" t="n">
        <v>0.0917</v>
      </c>
      <c r="R4210" s="25" t="n">
        <v>65</v>
      </c>
      <c r="S4210" s="21" t="n">
        <v>13</v>
      </c>
    </row>
    <row r="4211" customFormat="false" ht="15" hidden="false" customHeight="true" outlineLevel="0" collapsed="false">
      <c r="A4211" s="19" t="n">
        <v>46160</v>
      </c>
      <c r="B4211" s="1" t="s">
        <v>586</v>
      </c>
      <c r="C4211" s="1" t="s">
        <v>164</v>
      </c>
      <c r="D4211" s="1" t="n">
        <v>30</v>
      </c>
      <c r="E4211" s="1" t="s">
        <v>522</v>
      </c>
      <c r="F4211" s="1" t="s">
        <v>566</v>
      </c>
      <c r="G4211" s="1" t="s">
        <v>504</v>
      </c>
      <c r="H4211" s="20" t="n">
        <v>3000</v>
      </c>
      <c r="I4211" s="21" t="n">
        <v>13.09</v>
      </c>
      <c r="J4211" s="20" t="n">
        <f aca="false">H4211*I4211</f>
        <v>39270</v>
      </c>
      <c r="K4211" s="22" t="n">
        <v>1</v>
      </c>
      <c r="L4211" s="23" t="n">
        <f aca="false">H4211*K4211</f>
        <v>3000</v>
      </c>
      <c r="M4211" s="23" t="n">
        <v>2500</v>
      </c>
      <c r="N4211" s="24" t="n">
        <f aca="false">L4211-M4211</f>
        <v>500</v>
      </c>
      <c r="O4211" s="25" t="n">
        <f aca="false">IF(L4211&gt;=M4211,1,0)</f>
        <v>1</v>
      </c>
      <c r="P4211" s="26" t="n">
        <v>0.7395</v>
      </c>
      <c r="Q4211" s="26" t="n">
        <v>0.0987</v>
      </c>
      <c r="R4211" s="25" t="n">
        <v>73</v>
      </c>
      <c r="S4211" s="21" t="n">
        <v>13</v>
      </c>
    </row>
    <row r="4212" customFormat="false" ht="15" hidden="false" customHeight="true" outlineLevel="0" collapsed="false">
      <c r="A4212" s="19" t="n">
        <v>46160</v>
      </c>
      <c r="B4212" s="1" t="s">
        <v>586</v>
      </c>
      <c r="C4212" s="1" t="s">
        <v>164</v>
      </c>
      <c r="D4212" s="1" t="n">
        <v>31</v>
      </c>
      <c r="E4212" s="1" t="s">
        <v>576</v>
      </c>
      <c r="F4212" s="1" t="s">
        <v>577</v>
      </c>
      <c r="G4212" s="1" t="s">
        <v>578</v>
      </c>
      <c r="H4212" s="20" t="n">
        <v>1650</v>
      </c>
      <c r="I4212" s="21" t="n">
        <v>25.82</v>
      </c>
      <c r="J4212" s="20" t="n">
        <f aca="false">H4212*I4212</f>
        <v>42603</v>
      </c>
      <c r="K4212" s="22" t="n">
        <v>1.45</v>
      </c>
      <c r="L4212" s="23" t="n">
        <f aca="false">H4212*K4212</f>
        <v>2392.5</v>
      </c>
      <c r="M4212" s="23" t="n">
        <v>2500</v>
      </c>
      <c r="N4212" s="24" t="n">
        <f aca="false">L4212-M4212</f>
        <v>-107.5</v>
      </c>
      <c r="O4212" s="25" t="n">
        <f aca="false">IF(L4212&gt;=M4212,1,0)</f>
        <v>0</v>
      </c>
      <c r="P4212" s="26" t="n">
        <v>0.7016</v>
      </c>
      <c r="Q4212" s="26" t="n">
        <v>0.1778</v>
      </c>
      <c r="R4212" s="25" t="n">
        <v>79</v>
      </c>
      <c r="S4212" s="21" t="n">
        <v>13</v>
      </c>
    </row>
    <row r="4213" customFormat="false" ht="15" hidden="false" customHeight="true" outlineLevel="0" collapsed="false">
      <c r="A4213" s="19" t="n">
        <v>46160</v>
      </c>
      <c r="B4213" s="1" t="s">
        <v>586</v>
      </c>
      <c r="C4213" s="1" t="s">
        <v>164</v>
      </c>
      <c r="D4213" s="1" t="n">
        <v>32</v>
      </c>
      <c r="E4213" s="1" t="s">
        <v>10</v>
      </c>
      <c r="F4213" s="1" t="s">
        <v>568</v>
      </c>
      <c r="G4213" s="1" t="s">
        <v>579</v>
      </c>
      <c r="H4213" s="20" t="n">
        <v>1400</v>
      </c>
      <c r="I4213" s="21" t="n">
        <v>27.91</v>
      </c>
      <c r="J4213" s="20" t="n">
        <f aca="false">H4213*I4213</f>
        <v>39074</v>
      </c>
      <c r="K4213" s="22" t="n">
        <v>2.35</v>
      </c>
      <c r="L4213" s="23" t="n">
        <f aca="false">H4213*K4213</f>
        <v>3290</v>
      </c>
      <c r="M4213" s="23" t="n">
        <v>2500</v>
      </c>
      <c r="N4213" s="24" t="n">
        <f aca="false">L4213-M4213</f>
        <v>790</v>
      </c>
      <c r="O4213" s="25" t="n">
        <f aca="false">IF(L4213&gt;=M4213,1,0)</f>
        <v>1</v>
      </c>
      <c r="P4213" s="26" t="n">
        <v>0.6612</v>
      </c>
      <c r="Q4213" s="26" t="n">
        <v>0.1219</v>
      </c>
      <c r="R4213" s="25" t="n">
        <v>77</v>
      </c>
      <c r="S4213" s="21" t="n">
        <v>13</v>
      </c>
    </row>
    <row r="4214" customFormat="false" ht="15" hidden="false" customHeight="true" outlineLevel="0" collapsed="false">
      <c r="A4214" s="19" t="n">
        <v>46160</v>
      </c>
      <c r="B4214" s="1" t="s">
        <v>586</v>
      </c>
      <c r="C4214" s="1" t="s">
        <v>190</v>
      </c>
      <c r="D4214" s="1" t="n">
        <v>33</v>
      </c>
      <c r="E4214" s="1" t="s">
        <v>16</v>
      </c>
      <c r="F4214" s="1" t="s">
        <v>300</v>
      </c>
      <c r="G4214" s="1" t="s">
        <v>260</v>
      </c>
      <c r="H4214" s="20" t="n">
        <v>2600</v>
      </c>
      <c r="I4214" s="21" t="n">
        <v>15.95</v>
      </c>
      <c r="J4214" s="20" t="n">
        <f aca="false">H4214*I4214</f>
        <v>41470</v>
      </c>
      <c r="K4214" s="22" t="n">
        <v>1.4</v>
      </c>
      <c r="L4214" s="23" t="n">
        <f aca="false">H4214*K4214</f>
        <v>3640</v>
      </c>
      <c r="M4214" s="23" t="n">
        <v>2500</v>
      </c>
      <c r="N4214" s="24" t="n">
        <f aca="false">L4214-M4214</f>
        <v>1140</v>
      </c>
      <c r="O4214" s="25" t="n">
        <f aca="false">IF(L4214&gt;=M4214,1,0)</f>
        <v>1</v>
      </c>
      <c r="P4214" s="26" t="n">
        <v>0.784080166383059</v>
      </c>
      <c r="Q4214" s="26" t="n">
        <v>0.0869565217391304</v>
      </c>
      <c r="R4214" s="25" t="n">
        <v>67</v>
      </c>
      <c r="S4214" s="21" t="n">
        <v>12.75</v>
      </c>
    </row>
    <row r="4215" customFormat="false" ht="15" hidden="false" customHeight="true" outlineLevel="0" collapsed="false">
      <c r="A4215" s="19" t="n">
        <v>46160</v>
      </c>
      <c r="B4215" s="1" t="s">
        <v>586</v>
      </c>
      <c r="C4215" s="1" t="s">
        <v>190</v>
      </c>
      <c r="D4215" s="1" t="n">
        <v>34</v>
      </c>
      <c r="E4215" s="1" t="s">
        <v>16</v>
      </c>
      <c r="F4215" s="1" t="s">
        <v>300</v>
      </c>
      <c r="G4215" s="1" t="s">
        <v>260</v>
      </c>
      <c r="H4215" s="20" t="n">
        <v>2800</v>
      </c>
      <c r="I4215" s="21" t="n">
        <v>15.95</v>
      </c>
      <c r="J4215" s="20" t="n">
        <f aca="false">H4215*I4215</f>
        <v>44660</v>
      </c>
      <c r="K4215" s="22" t="n">
        <v>1.4</v>
      </c>
      <c r="L4215" s="23" t="n">
        <f aca="false">H4215*K4215</f>
        <v>3920</v>
      </c>
      <c r="M4215" s="23" t="n">
        <v>2500</v>
      </c>
      <c r="N4215" s="24" t="n">
        <f aca="false">L4215-M4215</f>
        <v>1420</v>
      </c>
      <c r="O4215" s="25" t="n">
        <f aca="false">IF(L4215&gt;=M4215,1,0)</f>
        <v>1</v>
      </c>
      <c r="P4215" s="26" t="n">
        <v>0.852127456592253</v>
      </c>
      <c r="Q4215" s="26" t="n">
        <v>0.0912844036697248</v>
      </c>
      <c r="R4215" s="25" t="n">
        <v>78</v>
      </c>
      <c r="S4215" s="21" t="n">
        <v>12.75</v>
      </c>
    </row>
    <row r="4216" customFormat="false" ht="15" hidden="false" customHeight="true" outlineLevel="0" collapsed="false">
      <c r="A4216" s="19" t="n">
        <v>46160</v>
      </c>
      <c r="B4216" s="1" t="s">
        <v>586</v>
      </c>
      <c r="C4216" s="1" t="s">
        <v>190</v>
      </c>
      <c r="D4216" s="1" t="n">
        <v>35</v>
      </c>
      <c r="E4216" s="1" t="s">
        <v>16</v>
      </c>
      <c r="F4216" s="1" t="s">
        <v>300</v>
      </c>
      <c r="G4216" s="1" t="s">
        <v>260</v>
      </c>
      <c r="H4216" s="20" t="n">
        <v>2850</v>
      </c>
      <c r="I4216" s="21" t="n">
        <v>16.45</v>
      </c>
      <c r="J4216" s="20" t="n">
        <f aca="false">H4216*I4216</f>
        <v>46882.5</v>
      </c>
      <c r="K4216" s="22" t="n">
        <v>1.4</v>
      </c>
      <c r="L4216" s="23" t="n">
        <f aca="false">H4216*K4216</f>
        <v>3990</v>
      </c>
      <c r="M4216" s="23" t="n">
        <v>2500</v>
      </c>
      <c r="N4216" s="24" t="n">
        <f aca="false">L4216-M4216</f>
        <v>1490</v>
      </c>
      <c r="O4216" s="25" t="n">
        <f aca="false">IF(L4216&gt;=M4216,1,0)</f>
        <v>1</v>
      </c>
      <c r="P4216" s="26" t="n">
        <v>0.847708163818823</v>
      </c>
      <c r="Q4216" s="26" t="n">
        <v>0.0817474048442907</v>
      </c>
      <c r="R4216" s="25" t="n">
        <v>75</v>
      </c>
      <c r="S4216" s="21" t="n">
        <v>12.75</v>
      </c>
    </row>
    <row r="4217" customFormat="false" ht="15" hidden="false" customHeight="true" outlineLevel="0" collapsed="false">
      <c r="A4217" s="19" t="n">
        <v>46160</v>
      </c>
      <c r="B4217" s="1" t="s">
        <v>586</v>
      </c>
      <c r="C4217" s="1" t="s">
        <v>190</v>
      </c>
      <c r="D4217" s="1" t="n">
        <v>36</v>
      </c>
      <c r="E4217" s="1" t="s">
        <v>16</v>
      </c>
      <c r="F4217" s="1" t="s">
        <v>300</v>
      </c>
      <c r="G4217" s="1" t="s">
        <v>260</v>
      </c>
      <c r="H4217" s="20" t="n">
        <v>2000</v>
      </c>
      <c r="I4217" s="21" t="n">
        <v>15.95</v>
      </c>
      <c r="J4217" s="20" t="n">
        <f aca="false">H4217*I4217</f>
        <v>31900</v>
      </c>
      <c r="K4217" s="22" t="n">
        <v>1.4</v>
      </c>
      <c r="L4217" s="23" t="n">
        <f aca="false">H4217*K4217</f>
        <v>2800</v>
      </c>
      <c r="M4217" s="23" t="n">
        <v>2500</v>
      </c>
      <c r="N4217" s="24" t="n">
        <f aca="false">L4217-M4217</f>
        <v>300</v>
      </c>
      <c r="O4217" s="25" t="n">
        <f aca="false">IF(L4217&gt;=M4217,1,0)</f>
        <v>1</v>
      </c>
      <c r="P4217" s="26" t="n">
        <v>0.66251298026999</v>
      </c>
      <c r="Q4217" s="26" t="n">
        <v>0.11497641509434</v>
      </c>
      <c r="R4217" s="25" t="n">
        <v>67</v>
      </c>
      <c r="S4217" s="21" t="n">
        <v>12.75</v>
      </c>
    </row>
    <row r="4218" customFormat="false" ht="15" hidden="false" customHeight="true" outlineLevel="0" collapsed="false">
      <c r="A4218" s="19" t="n">
        <v>46160</v>
      </c>
      <c r="B4218" s="1" t="s">
        <v>586</v>
      </c>
      <c r="C4218" s="1" t="s">
        <v>190</v>
      </c>
      <c r="D4218" s="1" t="n">
        <v>37</v>
      </c>
      <c r="E4218" s="1" t="s">
        <v>16</v>
      </c>
      <c r="F4218" s="1" t="s">
        <v>300</v>
      </c>
      <c r="G4218" s="1" t="s">
        <v>260</v>
      </c>
      <c r="H4218" s="20" t="n">
        <v>2800</v>
      </c>
      <c r="I4218" s="21" t="n">
        <v>15.95</v>
      </c>
      <c r="J4218" s="20" t="n">
        <f aca="false">H4218*I4218</f>
        <v>44660</v>
      </c>
      <c r="K4218" s="22" t="n">
        <v>1.4</v>
      </c>
      <c r="L4218" s="23" t="n">
        <f aca="false">H4218*K4218</f>
        <v>3920</v>
      </c>
      <c r="M4218" s="23" t="n">
        <v>2500</v>
      </c>
      <c r="N4218" s="24" t="n">
        <f aca="false">L4218-M4218</f>
        <v>1420</v>
      </c>
      <c r="O4218" s="25" t="n">
        <f aca="false">IF(L4218&gt;=M4218,1,0)</f>
        <v>1</v>
      </c>
      <c r="P4218" s="26" t="n">
        <v>0.869548286604362</v>
      </c>
      <c r="Q4218" s="26" t="n">
        <v>0.0914972273567468</v>
      </c>
      <c r="R4218" s="25" t="n">
        <v>75</v>
      </c>
      <c r="S4218" s="21" t="n">
        <v>12.75</v>
      </c>
    </row>
    <row r="4219" customFormat="false" ht="15" hidden="false" customHeight="true" outlineLevel="0" collapsed="false">
      <c r="A4219" s="19" t="n">
        <v>46160</v>
      </c>
      <c r="B4219" s="1" t="s">
        <v>586</v>
      </c>
      <c r="C4219" s="1" t="s">
        <v>190</v>
      </c>
      <c r="D4219" s="1" t="n">
        <v>38</v>
      </c>
      <c r="E4219" s="1" t="s">
        <v>16</v>
      </c>
      <c r="F4219" s="1" t="s">
        <v>300</v>
      </c>
      <c r="G4219" s="1" t="s">
        <v>260</v>
      </c>
      <c r="H4219" s="20" t="n">
        <v>2800</v>
      </c>
      <c r="I4219" s="21" t="n">
        <v>15.95</v>
      </c>
      <c r="J4219" s="20" t="n">
        <f aca="false">H4219*I4219</f>
        <v>44660</v>
      </c>
      <c r="K4219" s="22" t="n">
        <v>1.4</v>
      </c>
      <c r="L4219" s="23" t="n">
        <f aca="false">H4219*K4219</f>
        <v>3920</v>
      </c>
      <c r="M4219" s="23" t="n">
        <v>2500</v>
      </c>
      <c r="N4219" s="24" t="n">
        <f aca="false">L4219-M4219</f>
        <v>1420</v>
      </c>
      <c r="O4219" s="25" t="n">
        <f aca="false">IF(L4219&gt;=M4219,1,0)</f>
        <v>1</v>
      </c>
      <c r="P4219" s="26" t="n">
        <v>0.821333333333333</v>
      </c>
      <c r="Q4219" s="26" t="n">
        <v>0.0681222707423581</v>
      </c>
      <c r="R4219" s="25" t="n">
        <v>82</v>
      </c>
      <c r="S4219" s="21" t="n">
        <v>12.75</v>
      </c>
    </row>
    <row r="4220" customFormat="false" ht="15" hidden="false" customHeight="true" outlineLevel="0" collapsed="false">
      <c r="A4220" s="19" t="n">
        <v>46161</v>
      </c>
      <c r="B4220" s="1" t="s">
        <v>586</v>
      </c>
      <c r="C4220" s="1" t="s">
        <v>138</v>
      </c>
      <c r="D4220" s="1" t="n">
        <v>1</v>
      </c>
      <c r="E4220" s="1" t="s">
        <v>13</v>
      </c>
      <c r="F4220" s="1" t="s">
        <v>200</v>
      </c>
      <c r="G4220" s="1" t="s">
        <v>149</v>
      </c>
      <c r="H4220" s="20" t="n">
        <v>2400</v>
      </c>
      <c r="I4220" s="21" t="n">
        <v>19.64</v>
      </c>
      <c r="J4220" s="20" t="n">
        <f aca="false">H4220*I4220</f>
        <v>47136</v>
      </c>
      <c r="K4220" s="22" t="n">
        <v>2.2</v>
      </c>
      <c r="L4220" s="23" t="n">
        <f aca="false">H4220*K4220</f>
        <v>5280</v>
      </c>
      <c r="M4220" s="23" t="n">
        <v>2500</v>
      </c>
      <c r="N4220" s="24" t="n">
        <f aca="false">L4220-M4220</f>
        <v>2780</v>
      </c>
      <c r="O4220" s="25" t="n">
        <f aca="false">IF(L4220&gt;=M4220,1,0)</f>
        <v>1</v>
      </c>
      <c r="P4220" s="26" t="n">
        <v>0.8521</v>
      </c>
      <c r="Q4220" s="26" t="n">
        <v>0.0984</v>
      </c>
      <c r="R4220" s="25" t="n">
        <v>73</v>
      </c>
      <c r="S4220" s="21" t="n">
        <v>13</v>
      </c>
    </row>
    <row r="4221" customFormat="false" ht="15" hidden="false" customHeight="true" outlineLevel="0" collapsed="false">
      <c r="A4221" s="19" t="n">
        <v>46161</v>
      </c>
      <c r="B4221" s="1" t="s">
        <v>586</v>
      </c>
      <c r="C4221" s="1" t="s">
        <v>138</v>
      </c>
      <c r="D4221" s="1" t="n">
        <v>2</v>
      </c>
      <c r="E4221" s="1" t="s">
        <v>16</v>
      </c>
      <c r="F4221" s="1" t="s">
        <v>574</v>
      </c>
      <c r="G4221" s="1" t="s">
        <v>149</v>
      </c>
      <c r="H4221" s="20" t="n">
        <v>350</v>
      </c>
      <c r="I4221" s="21" t="n">
        <v>25.7</v>
      </c>
      <c r="J4221" s="20" t="n">
        <f aca="false">H4221*I4221</f>
        <v>8995</v>
      </c>
      <c r="K4221" s="22" t="n">
        <v>1.85</v>
      </c>
      <c r="L4221" s="23" t="n">
        <f aca="false">H4221*K4221</f>
        <v>647.5</v>
      </c>
      <c r="M4221" s="23" t="n">
        <v>2500</v>
      </c>
      <c r="N4221" s="24" t="n">
        <f aca="false">L4221-M4221</f>
        <v>-1852.5</v>
      </c>
      <c r="O4221" s="25" t="n">
        <f aca="false">IF(L4221&gt;=M4221,1,0)</f>
        <v>0</v>
      </c>
      <c r="P4221" s="26" t="n">
        <v>0.1743</v>
      </c>
      <c r="Q4221" s="26" t="n">
        <v>0.1639</v>
      </c>
      <c r="R4221" s="25" t="n">
        <v>71</v>
      </c>
      <c r="S4221" s="21" t="n">
        <v>13</v>
      </c>
    </row>
    <row r="4222" customFormat="false" ht="15" hidden="false" customHeight="true" outlineLevel="0" collapsed="false">
      <c r="A4222" s="19" t="n">
        <v>46161</v>
      </c>
      <c r="B4222" s="1" t="s">
        <v>586</v>
      </c>
      <c r="C4222" s="1" t="s">
        <v>138</v>
      </c>
      <c r="D4222" s="1" t="n">
        <v>3</v>
      </c>
      <c r="E4222" s="1" t="s">
        <v>13</v>
      </c>
      <c r="F4222" s="1" t="s">
        <v>595</v>
      </c>
      <c r="G4222" s="1" t="s">
        <v>149</v>
      </c>
      <c r="H4222" s="20" t="n">
        <v>3600</v>
      </c>
      <c r="I4222" s="21" t="n">
        <v>12.91</v>
      </c>
      <c r="J4222" s="20" t="n">
        <f aca="false">H4222*I4222</f>
        <v>46476</v>
      </c>
      <c r="K4222" s="22" t="n">
        <v>1</v>
      </c>
      <c r="L4222" s="23" t="n">
        <f aca="false">H4222*K4222</f>
        <v>3600</v>
      </c>
      <c r="M4222" s="23" t="n">
        <v>2500</v>
      </c>
      <c r="N4222" s="24" t="n">
        <f aca="false">L4222-M4222</f>
        <v>1100</v>
      </c>
      <c r="O4222" s="25" t="n">
        <f aca="false">IF(L4222&gt;=M4222,1,0)</f>
        <v>1</v>
      </c>
      <c r="P4222" s="26" t="n">
        <v>0.8832</v>
      </c>
      <c r="Q4222" s="26" t="n">
        <v>0.048</v>
      </c>
      <c r="R4222" s="25" t="n">
        <v>70</v>
      </c>
      <c r="S4222" s="21" t="n">
        <v>13</v>
      </c>
    </row>
    <row r="4223" customFormat="false" ht="15" hidden="false" customHeight="true" outlineLevel="0" collapsed="false">
      <c r="A4223" s="19" t="n">
        <v>46161</v>
      </c>
      <c r="B4223" s="1" t="s">
        <v>586</v>
      </c>
      <c r="C4223" s="1" t="s">
        <v>138</v>
      </c>
      <c r="D4223" s="1" t="n">
        <v>4</v>
      </c>
      <c r="E4223" s="1" t="s">
        <v>145</v>
      </c>
      <c r="F4223" s="1" t="s">
        <v>307</v>
      </c>
      <c r="G4223" s="1" t="s">
        <v>294</v>
      </c>
      <c r="H4223" s="20" t="n">
        <v>2020</v>
      </c>
      <c r="I4223" s="21" t="n">
        <v>21.25</v>
      </c>
      <c r="J4223" s="20" t="n">
        <f aca="false">H4223*I4223</f>
        <v>42925</v>
      </c>
      <c r="K4223" s="22" t="n">
        <v>3</v>
      </c>
      <c r="L4223" s="23" t="n">
        <f aca="false">H4223*K4223</f>
        <v>6060</v>
      </c>
      <c r="M4223" s="23" t="n">
        <v>2500</v>
      </c>
      <c r="N4223" s="24" t="n">
        <f aca="false">L4223-M4223</f>
        <v>3560</v>
      </c>
      <c r="O4223" s="25" t="n">
        <f aca="false">IF(L4223&gt;=M4223,1,0)</f>
        <v>1</v>
      </c>
      <c r="P4223" s="26" t="n">
        <v>0.7555</v>
      </c>
      <c r="Q4223" s="26" t="n">
        <v>0.0825</v>
      </c>
      <c r="R4223" s="25" t="n">
        <v>76</v>
      </c>
      <c r="S4223" s="21" t="n">
        <v>13</v>
      </c>
    </row>
    <row r="4224" customFormat="false" ht="15" hidden="false" customHeight="true" outlineLevel="0" collapsed="false">
      <c r="A4224" s="19" t="n">
        <v>46161</v>
      </c>
      <c r="B4224" s="1" t="s">
        <v>586</v>
      </c>
      <c r="C4224" s="1" t="s">
        <v>138</v>
      </c>
      <c r="D4224" s="1" t="n">
        <v>5</v>
      </c>
      <c r="E4224" s="1" t="s">
        <v>13</v>
      </c>
      <c r="F4224" s="1" t="s">
        <v>199</v>
      </c>
      <c r="G4224" s="1" t="s">
        <v>149</v>
      </c>
      <c r="H4224" s="20" t="n">
        <v>2050</v>
      </c>
      <c r="I4224" s="21" t="n">
        <v>20.43</v>
      </c>
      <c r="J4224" s="20" t="n">
        <f aca="false">H4224*I4224</f>
        <v>41881.5</v>
      </c>
      <c r="K4224" s="22" t="n">
        <v>2.2</v>
      </c>
      <c r="L4224" s="23" t="n">
        <f aca="false">H4224*K4224</f>
        <v>4510</v>
      </c>
      <c r="M4224" s="23" t="n">
        <v>2500</v>
      </c>
      <c r="N4224" s="24" t="n">
        <f aca="false">L4224-M4224</f>
        <v>2010</v>
      </c>
      <c r="O4224" s="25" t="n">
        <f aca="false">IF(L4224&gt;=M4224,1,0)</f>
        <v>1</v>
      </c>
      <c r="P4224" s="26" t="n">
        <v>0.7861</v>
      </c>
      <c r="Q4224" s="26" t="n">
        <v>0.0873</v>
      </c>
      <c r="R4224" s="25" t="n">
        <v>72</v>
      </c>
      <c r="S4224" s="21" t="n">
        <v>13</v>
      </c>
    </row>
    <row r="4225" customFormat="false" ht="15" hidden="false" customHeight="true" outlineLevel="0" collapsed="false">
      <c r="A4225" s="19" t="n">
        <v>46161</v>
      </c>
      <c r="B4225" s="1" t="s">
        <v>586</v>
      </c>
      <c r="C4225" s="1" t="s">
        <v>138</v>
      </c>
      <c r="D4225" s="1" t="n">
        <v>6</v>
      </c>
      <c r="E4225" s="1" t="s">
        <v>401</v>
      </c>
      <c r="F4225" s="1" t="s">
        <v>426</v>
      </c>
      <c r="G4225" s="1" t="s">
        <v>498</v>
      </c>
      <c r="H4225" s="20" t="n">
        <v>1400</v>
      </c>
      <c r="I4225" s="21" t="n">
        <v>22.31</v>
      </c>
      <c r="J4225" s="20" t="n">
        <f aca="false">H4225*I4225</f>
        <v>31234</v>
      </c>
      <c r="K4225" s="22" t="n">
        <v>2.75</v>
      </c>
      <c r="L4225" s="23" t="n">
        <f aca="false">H4225*K4225</f>
        <v>3850</v>
      </c>
      <c r="M4225" s="23" t="n">
        <v>2500</v>
      </c>
      <c r="N4225" s="24" t="n">
        <f aca="false">L4225-M4225</f>
        <v>1350</v>
      </c>
      <c r="O4225" s="25" t="n">
        <f aca="false">IF(L4225&gt;=M4225,1,0)</f>
        <v>1</v>
      </c>
      <c r="P4225" s="26" t="n">
        <v>0.6257</v>
      </c>
      <c r="Q4225" s="26" t="n">
        <v>0.1773</v>
      </c>
      <c r="R4225" s="25" t="n">
        <v>71</v>
      </c>
      <c r="S4225" s="21" t="n">
        <v>13</v>
      </c>
    </row>
    <row r="4226" customFormat="false" ht="15" hidden="false" customHeight="true" outlineLevel="0" collapsed="false">
      <c r="A4226" s="19" t="n">
        <v>46161</v>
      </c>
      <c r="B4226" s="1" t="s">
        <v>586</v>
      </c>
      <c r="C4226" s="1" t="s">
        <v>138</v>
      </c>
      <c r="D4226" s="1" t="n">
        <v>7</v>
      </c>
      <c r="E4226" s="1" t="s">
        <v>13</v>
      </c>
      <c r="F4226" s="1" t="s">
        <v>151</v>
      </c>
      <c r="G4226" s="1" t="s">
        <v>149</v>
      </c>
      <c r="H4226" s="20" t="n">
        <v>2000</v>
      </c>
      <c r="I4226" s="21" t="n">
        <v>22.51</v>
      </c>
      <c r="J4226" s="20" t="n">
        <f aca="false">H4226*I4226</f>
        <v>45020</v>
      </c>
      <c r="K4226" s="22" t="n">
        <v>2.2</v>
      </c>
      <c r="L4226" s="23" t="n">
        <f aca="false">H4226*K4226</f>
        <v>4400</v>
      </c>
      <c r="M4226" s="23" t="n">
        <v>2500</v>
      </c>
      <c r="N4226" s="24" t="n">
        <f aca="false">L4226-M4226</f>
        <v>1900</v>
      </c>
      <c r="O4226" s="25" t="n">
        <f aca="false">IF(L4226&gt;=M4226,1,0)</f>
        <v>1</v>
      </c>
      <c r="P4226" s="26" t="n">
        <v>0.7587</v>
      </c>
      <c r="Q4226" s="26" t="n">
        <v>0.1015</v>
      </c>
      <c r="R4226" s="25" t="n">
        <v>78</v>
      </c>
      <c r="S4226" s="21" t="n">
        <v>13</v>
      </c>
    </row>
    <row r="4227" customFormat="false" ht="15" hidden="false" customHeight="true" outlineLevel="0" collapsed="false">
      <c r="A4227" s="19" t="n">
        <v>46161</v>
      </c>
      <c r="B4227" s="1" t="s">
        <v>586</v>
      </c>
      <c r="C4227" s="1" t="s">
        <v>138</v>
      </c>
      <c r="D4227" s="1" t="n">
        <v>8</v>
      </c>
      <c r="E4227" s="1" t="s">
        <v>13</v>
      </c>
      <c r="F4227" s="1" t="s">
        <v>472</v>
      </c>
      <c r="G4227" s="1" t="s">
        <v>149</v>
      </c>
      <c r="H4227" s="20" t="n">
        <v>2200</v>
      </c>
      <c r="I4227" s="21" t="n">
        <v>21.71</v>
      </c>
      <c r="J4227" s="20" t="n">
        <f aca="false">H4227*I4227</f>
        <v>47762</v>
      </c>
      <c r="K4227" s="22" t="n">
        <v>1.5</v>
      </c>
      <c r="L4227" s="23" t="n">
        <f aca="false">H4227*K4227</f>
        <v>3300</v>
      </c>
      <c r="M4227" s="23" t="n">
        <v>2500</v>
      </c>
      <c r="N4227" s="24" t="n">
        <f aca="false">L4227-M4227</f>
        <v>800</v>
      </c>
      <c r="O4227" s="25" t="n">
        <f aca="false">IF(L4227&gt;=M4227,1,0)</f>
        <v>1</v>
      </c>
      <c r="P4227" s="26" t="n">
        <v>0.8523</v>
      </c>
      <c r="Q4227" s="26" t="n">
        <v>0.1222</v>
      </c>
      <c r="R4227" s="25" t="n">
        <v>76</v>
      </c>
      <c r="S4227" s="21" t="n">
        <v>13</v>
      </c>
    </row>
    <row r="4228" customFormat="false" ht="15" hidden="false" customHeight="true" outlineLevel="0" collapsed="false">
      <c r="A4228" s="19" t="n">
        <v>46161</v>
      </c>
      <c r="B4228" s="1" t="s">
        <v>586</v>
      </c>
      <c r="C4228" s="1" t="s">
        <v>138</v>
      </c>
      <c r="D4228" s="1" t="n">
        <v>9</v>
      </c>
      <c r="E4228" s="1" t="s">
        <v>10</v>
      </c>
      <c r="F4228" s="1" t="s">
        <v>635</v>
      </c>
      <c r="G4228" s="1" t="s">
        <v>640</v>
      </c>
      <c r="H4228" s="20" t="n">
        <v>1400</v>
      </c>
      <c r="I4228" s="21" t="n">
        <v>18</v>
      </c>
      <c r="J4228" s="20" t="n">
        <f aca="false">H4228*I4228</f>
        <v>25200</v>
      </c>
      <c r="K4228" s="22" t="n">
        <v>1.75</v>
      </c>
      <c r="L4228" s="23" t="n">
        <f aca="false">H4228*K4228</f>
        <v>2450</v>
      </c>
      <c r="M4228" s="23" t="n">
        <v>2500</v>
      </c>
      <c r="N4228" s="24" t="n">
        <f aca="false">L4228-M4228</f>
        <v>-50</v>
      </c>
      <c r="O4228" s="25" t="n">
        <f aca="false">IF(L4228&gt;=M4228,1,0)</f>
        <v>0</v>
      </c>
      <c r="P4228" s="26" t="n">
        <v>0.5006</v>
      </c>
      <c r="Q4228" s="26" t="n">
        <v>0.15</v>
      </c>
      <c r="R4228" s="25" t="n">
        <v>68</v>
      </c>
      <c r="S4228" s="21" t="n">
        <v>13</v>
      </c>
    </row>
    <row r="4229" customFormat="false" ht="15" hidden="false" customHeight="true" outlineLevel="0" collapsed="false">
      <c r="A4229" s="19" t="n">
        <v>46161</v>
      </c>
      <c r="B4229" s="1" t="s">
        <v>586</v>
      </c>
      <c r="C4229" s="1" t="s">
        <v>138</v>
      </c>
      <c r="D4229" s="1" t="n">
        <v>10</v>
      </c>
      <c r="E4229" s="1" t="s">
        <v>10</v>
      </c>
      <c r="F4229" s="1" t="s">
        <v>641</v>
      </c>
      <c r="G4229" s="1" t="s">
        <v>643</v>
      </c>
      <c r="H4229" s="20" t="n">
        <v>530</v>
      </c>
      <c r="I4229" s="21" t="n">
        <v>26.86</v>
      </c>
      <c r="J4229" s="20" t="n">
        <f aca="false">H4229*I4229</f>
        <v>14235.8</v>
      </c>
      <c r="K4229" s="22" t="n">
        <v>1.31</v>
      </c>
      <c r="L4229" s="23" t="n">
        <f aca="false">H4229*K4229</f>
        <v>694.3</v>
      </c>
      <c r="M4229" s="23" t="n">
        <v>2500</v>
      </c>
      <c r="N4229" s="24" t="n">
        <f aca="false">L4229-M4229</f>
        <v>-1805.7</v>
      </c>
      <c r="O4229" s="25" t="n">
        <f aca="false">IF(L4229&gt;=M4229,1,0)</f>
        <v>0</v>
      </c>
      <c r="P4229" s="26" t="n">
        <v>0.2377</v>
      </c>
      <c r="Q4229" s="26" t="n">
        <v>0.13</v>
      </c>
      <c r="R4229" s="25" t="n">
        <v>74</v>
      </c>
      <c r="S4229" s="21" t="n">
        <v>13</v>
      </c>
    </row>
    <row r="4230" customFormat="false" ht="15" hidden="false" customHeight="true" outlineLevel="0" collapsed="false">
      <c r="A4230" s="19" t="n">
        <v>46161</v>
      </c>
      <c r="B4230" s="1" t="s">
        <v>586</v>
      </c>
      <c r="C4230" s="1" t="s">
        <v>138</v>
      </c>
      <c r="D4230" s="1" t="n">
        <v>11</v>
      </c>
      <c r="E4230" s="1" t="s">
        <v>10</v>
      </c>
      <c r="F4230" s="1" t="s">
        <v>160</v>
      </c>
      <c r="G4230" s="1" t="s">
        <v>161</v>
      </c>
      <c r="H4230" s="20" t="n">
        <v>1900</v>
      </c>
      <c r="I4230" s="21" t="n">
        <v>22.05</v>
      </c>
      <c r="J4230" s="20" t="n">
        <f aca="false">H4230*I4230</f>
        <v>41895</v>
      </c>
      <c r="K4230" s="22" t="n">
        <v>1.83</v>
      </c>
      <c r="L4230" s="23" t="n">
        <f aca="false">H4230*K4230</f>
        <v>3477</v>
      </c>
      <c r="M4230" s="23" t="n">
        <v>2500</v>
      </c>
      <c r="N4230" s="24" t="n">
        <f aca="false">L4230-M4230</f>
        <v>977</v>
      </c>
      <c r="O4230" s="25" t="n">
        <f aca="false">IF(L4230&gt;=M4230,1,0)</f>
        <v>1</v>
      </c>
      <c r="P4230" s="26" t="n">
        <v>0.6955</v>
      </c>
      <c r="Q4230" s="26" t="n">
        <v>0.1658</v>
      </c>
      <c r="R4230" s="25" t="n">
        <v>77</v>
      </c>
      <c r="S4230" s="21" t="n">
        <v>13</v>
      </c>
    </row>
    <row r="4231" customFormat="false" ht="15" hidden="false" customHeight="true" outlineLevel="0" collapsed="false">
      <c r="A4231" s="19" t="n">
        <v>46161</v>
      </c>
      <c r="B4231" s="1" t="s">
        <v>586</v>
      </c>
      <c r="C4231" s="1" t="s">
        <v>138</v>
      </c>
      <c r="D4231" s="1" t="n">
        <v>12</v>
      </c>
      <c r="E4231" s="1" t="s">
        <v>10</v>
      </c>
      <c r="F4231" s="1" t="s">
        <v>626</v>
      </c>
      <c r="G4231" s="1" t="s">
        <v>629</v>
      </c>
      <c r="H4231" s="20" t="n">
        <v>2200</v>
      </c>
      <c r="I4231" s="21" t="n">
        <v>17.66</v>
      </c>
      <c r="J4231" s="20" t="n">
        <f aca="false">H4231*I4231</f>
        <v>38852</v>
      </c>
      <c r="K4231" s="22" t="n">
        <v>1.68</v>
      </c>
      <c r="L4231" s="23" t="n">
        <f aca="false">H4231*K4231</f>
        <v>3696</v>
      </c>
      <c r="M4231" s="23" t="n">
        <v>2500</v>
      </c>
      <c r="N4231" s="24" t="n">
        <f aca="false">L4231-M4231</f>
        <v>1196</v>
      </c>
      <c r="O4231" s="25" t="n">
        <f aca="false">IF(L4231&gt;=M4231,1,0)</f>
        <v>1</v>
      </c>
      <c r="P4231" s="26" t="n">
        <v>0.6788</v>
      </c>
      <c r="Q4231" s="26" t="n">
        <v>0.1131</v>
      </c>
      <c r="R4231" s="25" t="n">
        <v>74</v>
      </c>
      <c r="S4231" s="21" t="n">
        <v>13</v>
      </c>
    </row>
    <row r="4232" customFormat="false" ht="15" hidden="false" customHeight="true" outlineLevel="0" collapsed="false">
      <c r="A4232" s="19" t="n">
        <v>46161</v>
      </c>
      <c r="B4232" s="1" t="s">
        <v>586</v>
      </c>
      <c r="C4232" s="1" t="s">
        <v>138</v>
      </c>
      <c r="D4232" s="1" t="n">
        <v>13</v>
      </c>
      <c r="E4232" s="1" t="s">
        <v>16</v>
      </c>
      <c r="F4232" s="1" t="s">
        <v>574</v>
      </c>
      <c r="G4232" s="1" t="s">
        <v>575</v>
      </c>
      <c r="H4232" s="20" t="n">
        <v>1600</v>
      </c>
      <c r="I4232" s="21" t="n">
        <v>25.7</v>
      </c>
      <c r="J4232" s="20" t="n">
        <f aca="false">H4232*I4232</f>
        <v>41120</v>
      </c>
      <c r="K4232" s="22" t="n">
        <v>1.85</v>
      </c>
      <c r="L4232" s="23" t="n">
        <f aca="false">H4232*K4232</f>
        <v>2960</v>
      </c>
      <c r="M4232" s="23" t="n">
        <v>2500</v>
      </c>
      <c r="N4232" s="24" t="n">
        <f aca="false">L4232-M4232</f>
        <v>460</v>
      </c>
      <c r="O4232" s="25" t="n">
        <f aca="false">IF(L4232&gt;=M4232,1,0)</f>
        <v>1</v>
      </c>
      <c r="P4232" s="26" t="n">
        <v>0.6387</v>
      </c>
      <c r="Q4232" s="26" t="n">
        <v>0.1361</v>
      </c>
      <c r="R4232" s="25" t="n">
        <v>81</v>
      </c>
      <c r="S4232" s="21" t="n">
        <v>13</v>
      </c>
    </row>
    <row r="4233" customFormat="false" ht="15" hidden="false" customHeight="true" outlineLevel="0" collapsed="false">
      <c r="A4233" s="19" t="n">
        <v>46161</v>
      </c>
      <c r="B4233" s="1" t="s">
        <v>586</v>
      </c>
      <c r="C4233" s="1" t="s">
        <v>138</v>
      </c>
      <c r="D4233" s="1" t="n">
        <v>14</v>
      </c>
      <c r="E4233" s="1" t="s">
        <v>10</v>
      </c>
      <c r="F4233" s="1" t="s">
        <v>626</v>
      </c>
      <c r="G4233" s="1" t="s">
        <v>629</v>
      </c>
      <c r="H4233" s="20" t="n">
        <v>2000</v>
      </c>
      <c r="I4233" s="21" t="n">
        <v>17.66</v>
      </c>
      <c r="J4233" s="20" t="n">
        <f aca="false">H4233*I4233</f>
        <v>35320</v>
      </c>
      <c r="K4233" s="22" t="n">
        <v>1.68</v>
      </c>
      <c r="L4233" s="23" t="n">
        <f aca="false">H4233*K4233</f>
        <v>3360</v>
      </c>
      <c r="M4233" s="23" t="n">
        <v>2500</v>
      </c>
      <c r="N4233" s="24" t="n">
        <f aca="false">L4233-M4233</f>
        <v>860</v>
      </c>
      <c r="O4233" s="25" t="n">
        <f aca="false">IF(L4233&gt;=M4233,1,0)</f>
        <v>1</v>
      </c>
      <c r="P4233" s="26" t="n">
        <v>0.7509</v>
      </c>
      <c r="Q4233" s="26" t="n">
        <v>0.135</v>
      </c>
      <c r="R4233" s="25" t="n">
        <v>64</v>
      </c>
      <c r="S4233" s="21" t="n">
        <v>13</v>
      </c>
    </row>
    <row r="4234" customFormat="false" ht="15" hidden="false" customHeight="true" outlineLevel="0" collapsed="false">
      <c r="A4234" s="19" t="n">
        <v>46161</v>
      </c>
      <c r="B4234" s="1" t="s">
        <v>586</v>
      </c>
      <c r="C4234" s="1" t="s">
        <v>138</v>
      </c>
      <c r="D4234" s="1" t="n">
        <v>15</v>
      </c>
      <c r="E4234" s="1" t="s">
        <v>10</v>
      </c>
      <c r="F4234" s="1" t="s">
        <v>624</v>
      </c>
      <c r="G4234" s="1" t="s">
        <v>434</v>
      </c>
      <c r="H4234" s="20" t="n">
        <v>2800</v>
      </c>
      <c r="I4234" s="21" t="n">
        <v>17.66</v>
      </c>
      <c r="J4234" s="20" t="n">
        <f aca="false">H4234*I4234</f>
        <v>49448</v>
      </c>
      <c r="K4234" s="22" t="n">
        <v>1.45</v>
      </c>
      <c r="L4234" s="23" t="n">
        <f aca="false">H4234*K4234</f>
        <v>4060</v>
      </c>
      <c r="M4234" s="23" t="n">
        <v>2500</v>
      </c>
      <c r="N4234" s="24" t="n">
        <f aca="false">L4234-M4234</f>
        <v>1560</v>
      </c>
      <c r="O4234" s="25" t="n">
        <f aca="false">IF(L4234&gt;=M4234,1,0)</f>
        <v>1</v>
      </c>
      <c r="P4234" s="26" t="n">
        <v>0.9147</v>
      </c>
      <c r="Q4234" s="26" t="n">
        <v>0.1141</v>
      </c>
      <c r="R4234" s="25" t="n">
        <v>75</v>
      </c>
      <c r="S4234" s="21" t="n">
        <v>13</v>
      </c>
    </row>
    <row r="4235" customFormat="false" ht="15" hidden="false" customHeight="true" outlineLevel="0" collapsed="false">
      <c r="A4235" s="19" t="n">
        <v>46161</v>
      </c>
      <c r="B4235" s="1" t="s">
        <v>586</v>
      </c>
      <c r="C4235" s="1" t="s">
        <v>138</v>
      </c>
      <c r="D4235" s="1" t="n">
        <v>16</v>
      </c>
      <c r="E4235" s="1" t="s">
        <v>10</v>
      </c>
      <c r="F4235" s="1" t="s">
        <v>641</v>
      </c>
      <c r="G4235" s="1" t="s">
        <v>643</v>
      </c>
      <c r="H4235" s="20" t="n">
        <v>2100</v>
      </c>
      <c r="I4235" s="21" t="n">
        <v>17.05</v>
      </c>
      <c r="J4235" s="20" t="n">
        <f aca="false">H4235*I4235</f>
        <v>35805</v>
      </c>
      <c r="K4235" s="22" t="n">
        <v>1.31</v>
      </c>
      <c r="L4235" s="23" t="n">
        <f aca="false">H4235*K4235</f>
        <v>2751</v>
      </c>
      <c r="M4235" s="23" t="n">
        <v>2500</v>
      </c>
      <c r="N4235" s="24" t="n">
        <f aca="false">L4235-M4235</f>
        <v>251</v>
      </c>
      <c r="O4235" s="25" t="n">
        <f aca="false">IF(L4235&gt;=M4235,1,0)</f>
        <v>1</v>
      </c>
      <c r="P4235" s="26" t="n">
        <v>0.7087</v>
      </c>
      <c r="Q4235" s="26" t="n">
        <v>0.0948</v>
      </c>
      <c r="R4235" s="25" t="n">
        <v>71</v>
      </c>
      <c r="S4235" s="21" t="n">
        <v>13</v>
      </c>
    </row>
    <row r="4236" customFormat="false" ht="15" hidden="false" customHeight="true" outlineLevel="0" collapsed="false">
      <c r="A4236" s="19" t="n">
        <v>46161</v>
      </c>
      <c r="B4236" s="1" t="s">
        <v>586</v>
      </c>
      <c r="C4236" s="1" t="s">
        <v>164</v>
      </c>
      <c r="D4236" s="1" t="n">
        <v>17</v>
      </c>
      <c r="E4236" s="1" t="s">
        <v>10</v>
      </c>
      <c r="F4236" s="1" t="s">
        <v>569</v>
      </c>
      <c r="G4236" s="1" t="s">
        <v>570</v>
      </c>
      <c r="H4236" s="20" t="n">
        <v>2100</v>
      </c>
      <c r="I4236" s="21" t="n">
        <v>18.8</v>
      </c>
      <c r="J4236" s="20" t="n">
        <f aca="false">H4236*I4236</f>
        <v>39480</v>
      </c>
      <c r="K4236" s="22" t="n">
        <v>2.35</v>
      </c>
      <c r="L4236" s="23" t="n">
        <f aca="false">H4236*K4236</f>
        <v>4935</v>
      </c>
      <c r="M4236" s="23" t="n">
        <v>2500</v>
      </c>
      <c r="N4236" s="24" t="n">
        <f aca="false">L4236-M4236</f>
        <v>2435</v>
      </c>
      <c r="O4236" s="25" t="n">
        <f aca="false">IF(L4236&gt;=M4236,1,0)</f>
        <v>1</v>
      </c>
      <c r="P4236" s="26" t="n">
        <v>0.8174</v>
      </c>
      <c r="Q4236" s="26" t="n">
        <v>0.1018</v>
      </c>
      <c r="R4236" s="25" t="n">
        <v>64</v>
      </c>
      <c r="S4236" s="21" t="n">
        <v>13</v>
      </c>
    </row>
    <row r="4237" customFormat="false" ht="15" hidden="false" customHeight="true" outlineLevel="0" collapsed="false">
      <c r="A4237" s="19" t="n">
        <v>46161</v>
      </c>
      <c r="B4237" s="1" t="s">
        <v>586</v>
      </c>
      <c r="C4237" s="1" t="s">
        <v>164</v>
      </c>
      <c r="D4237" s="1" t="n">
        <v>18</v>
      </c>
      <c r="E4237" s="1" t="s">
        <v>522</v>
      </c>
      <c r="F4237" s="1" t="s">
        <v>523</v>
      </c>
      <c r="G4237" s="1" t="s">
        <v>527</v>
      </c>
      <c r="H4237" s="20" t="n">
        <v>3600</v>
      </c>
      <c r="I4237" s="21" t="n">
        <v>13.28</v>
      </c>
      <c r="J4237" s="20" t="n">
        <f aca="false">H4237*I4237</f>
        <v>47808</v>
      </c>
      <c r="K4237" s="22" t="n">
        <v>0.95</v>
      </c>
      <c r="L4237" s="23" t="n">
        <f aca="false">H4237*K4237</f>
        <v>3420</v>
      </c>
      <c r="M4237" s="23" t="n">
        <v>2500</v>
      </c>
      <c r="N4237" s="24" t="n">
        <f aca="false">L4237-M4237</f>
        <v>920</v>
      </c>
      <c r="O4237" s="25" t="n">
        <f aca="false">IF(L4237&gt;=M4237,1,0)</f>
        <v>1</v>
      </c>
      <c r="P4237" s="26" t="n">
        <v>0.7647</v>
      </c>
      <c r="Q4237" s="26" t="n">
        <v>0.0989</v>
      </c>
      <c r="R4237" s="25" t="n">
        <v>80</v>
      </c>
      <c r="S4237" s="21" t="n">
        <v>13</v>
      </c>
    </row>
    <row r="4238" customFormat="false" ht="15" hidden="false" customHeight="true" outlineLevel="0" collapsed="false">
      <c r="A4238" s="19" t="n">
        <v>46161</v>
      </c>
      <c r="B4238" s="1" t="s">
        <v>586</v>
      </c>
      <c r="C4238" s="1" t="s">
        <v>164</v>
      </c>
      <c r="D4238" s="1" t="n">
        <v>19</v>
      </c>
      <c r="E4238" s="1" t="s">
        <v>16</v>
      </c>
      <c r="F4238" s="1" t="s">
        <v>574</v>
      </c>
      <c r="G4238" s="1" t="s">
        <v>575</v>
      </c>
      <c r="H4238" s="20" t="n">
        <v>1650</v>
      </c>
      <c r="I4238" s="21" t="n">
        <v>25.7</v>
      </c>
      <c r="J4238" s="20" t="n">
        <f aca="false">H4238*I4238</f>
        <v>42405</v>
      </c>
      <c r="K4238" s="22" t="n">
        <v>1.85</v>
      </c>
      <c r="L4238" s="23" t="n">
        <f aca="false">H4238*K4238</f>
        <v>3052.5</v>
      </c>
      <c r="M4238" s="23" t="n">
        <v>2500</v>
      </c>
      <c r="N4238" s="24" t="n">
        <f aca="false">L4238-M4238</f>
        <v>552.5</v>
      </c>
      <c r="O4238" s="25" t="n">
        <f aca="false">IF(L4238&gt;=M4238,1,0)</f>
        <v>1</v>
      </c>
      <c r="P4238" s="26" t="n">
        <v>0.668</v>
      </c>
      <c r="Q4238" s="26" t="n">
        <v>0.1089</v>
      </c>
      <c r="R4238" s="25" t="n">
        <v>81</v>
      </c>
      <c r="S4238" s="21" t="n">
        <v>13</v>
      </c>
    </row>
    <row r="4239" customFormat="false" ht="15" hidden="false" customHeight="true" outlineLevel="0" collapsed="false">
      <c r="A4239" s="19" t="n">
        <v>46161</v>
      </c>
      <c r="B4239" s="1" t="s">
        <v>586</v>
      </c>
      <c r="C4239" s="1" t="s">
        <v>164</v>
      </c>
      <c r="D4239" s="1" t="n">
        <v>20</v>
      </c>
      <c r="E4239" s="1" t="s">
        <v>16</v>
      </c>
      <c r="F4239" s="1" t="s">
        <v>574</v>
      </c>
      <c r="G4239" s="1" t="s">
        <v>575</v>
      </c>
      <c r="H4239" s="20" t="n">
        <v>1500</v>
      </c>
      <c r="I4239" s="21" t="n">
        <v>25.7</v>
      </c>
      <c r="J4239" s="20" t="n">
        <f aca="false">H4239*I4239</f>
        <v>38550</v>
      </c>
      <c r="K4239" s="22" t="n">
        <v>1.85</v>
      </c>
      <c r="L4239" s="23" t="n">
        <f aca="false">H4239*K4239</f>
        <v>2775</v>
      </c>
      <c r="M4239" s="23" t="n">
        <v>2500</v>
      </c>
      <c r="N4239" s="24" t="n">
        <f aca="false">L4239-M4239</f>
        <v>275</v>
      </c>
      <c r="O4239" s="25" t="n">
        <f aca="false">IF(L4239&gt;=M4239,1,0)</f>
        <v>1</v>
      </c>
      <c r="P4239" s="26" t="n">
        <v>0.5873</v>
      </c>
      <c r="Q4239" s="26" t="n">
        <v>0.1008</v>
      </c>
      <c r="R4239" s="25" t="n">
        <v>81</v>
      </c>
      <c r="S4239" s="21" t="n">
        <v>13</v>
      </c>
    </row>
    <row r="4240" customFormat="false" ht="15" hidden="false" customHeight="true" outlineLevel="0" collapsed="false">
      <c r="A4240" s="19" t="n">
        <v>46161</v>
      </c>
      <c r="B4240" s="1" t="s">
        <v>586</v>
      </c>
      <c r="C4240" s="1" t="s">
        <v>164</v>
      </c>
      <c r="D4240" s="1" t="n">
        <v>21</v>
      </c>
      <c r="E4240" s="1" t="s">
        <v>10</v>
      </c>
      <c r="F4240" s="1" t="s">
        <v>565</v>
      </c>
      <c r="G4240" s="1" t="s">
        <v>573</v>
      </c>
      <c r="H4240" s="20" t="n">
        <v>1750</v>
      </c>
      <c r="I4240" s="21" t="n">
        <v>26.74</v>
      </c>
      <c r="J4240" s="20" t="n">
        <f aca="false">H4240*I4240</f>
        <v>46795</v>
      </c>
      <c r="K4240" s="22" t="n">
        <v>2.25</v>
      </c>
      <c r="L4240" s="23" t="n">
        <f aca="false">H4240*K4240</f>
        <v>3937.5</v>
      </c>
      <c r="M4240" s="23" t="n">
        <v>2500</v>
      </c>
      <c r="N4240" s="24" t="n">
        <f aca="false">L4240-M4240</f>
        <v>1437.5</v>
      </c>
      <c r="O4240" s="25" t="n">
        <f aca="false">IF(L4240&gt;=M4240,1,0)</f>
        <v>1</v>
      </c>
      <c r="P4240" s="26" t="n">
        <v>0.8561</v>
      </c>
      <c r="Q4240" s="26" t="n">
        <v>0.0753</v>
      </c>
      <c r="R4240" s="25" t="n">
        <v>75</v>
      </c>
      <c r="S4240" s="21" t="n">
        <v>13</v>
      </c>
    </row>
    <row r="4241" customFormat="false" ht="15" hidden="false" customHeight="true" outlineLevel="0" collapsed="false">
      <c r="A4241" s="19" t="n">
        <v>46161</v>
      </c>
      <c r="B4241" s="1" t="s">
        <v>586</v>
      </c>
      <c r="C4241" s="1" t="s">
        <v>164</v>
      </c>
      <c r="D4241" s="1" t="n">
        <v>22</v>
      </c>
      <c r="E4241" s="1" t="s">
        <v>10</v>
      </c>
      <c r="F4241" s="1" t="s">
        <v>569</v>
      </c>
      <c r="G4241" s="1" t="s">
        <v>570</v>
      </c>
      <c r="H4241" s="20" t="n">
        <v>2200</v>
      </c>
      <c r="I4241" s="21" t="n">
        <v>18.8</v>
      </c>
      <c r="J4241" s="20" t="n">
        <f aca="false">H4241*I4241</f>
        <v>41360</v>
      </c>
      <c r="K4241" s="22" t="n">
        <v>2.35</v>
      </c>
      <c r="L4241" s="23" t="n">
        <f aca="false">H4241*K4241</f>
        <v>5170</v>
      </c>
      <c r="M4241" s="23" t="n">
        <v>2500</v>
      </c>
      <c r="N4241" s="24" t="n">
        <f aca="false">L4241-M4241</f>
        <v>2670</v>
      </c>
      <c r="O4241" s="25" t="n">
        <f aca="false">IF(L4241&gt;=M4241,1,0)</f>
        <v>1</v>
      </c>
      <c r="P4241" s="26" t="n">
        <v>0.8072</v>
      </c>
      <c r="Q4241" s="26" t="n">
        <v>0.0698</v>
      </c>
      <c r="R4241" s="25" t="n">
        <v>70</v>
      </c>
      <c r="S4241" s="21" t="n">
        <v>13</v>
      </c>
    </row>
    <row r="4242" customFormat="false" ht="15" hidden="false" customHeight="true" outlineLevel="0" collapsed="false">
      <c r="A4242" s="19" t="n">
        <v>46161</v>
      </c>
      <c r="B4242" s="1" t="s">
        <v>586</v>
      </c>
      <c r="C4242" s="1" t="s">
        <v>164</v>
      </c>
      <c r="D4242" s="1" t="n">
        <v>23</v>
      </c>
      <c r="E4242" s="1" t="s">
        <v>22</v>
      </c>
      <c r="F4242" s="1" t="s">
        <v>269</v>
      </c>
      <c r="G4242" s="1" t="s">
        <v>375</v>
      </c>
      <c r="H4242" s="20" t="n">
        <v>2300</v>
      </c>
      <c r="I4242" s="21" t="n">
        <v>20.12</v>
      </c>
      <c r="J4242" s="20" t="n">
        <f aca="false">H4242*I4242</f>
        <v>46276</v>
      </c>
      <c r="K4242" s="22" t="n">
        <v>1.15</v>
      </c>
      <c r="L4242" s="23" t="n">
        <f aca="false">H4242*K4242</f>
        <v>2645</v>
      </c>
      <c r="M4242" s="23" t="n">
        <v>2500</v>
      </c>
      <c r="N4242" s="24" t="n">
        <f aca="false">L4242-M4242</f>
        <v>145</v>
      </c>
      <c r="O4242" s="25" t="n">
        <f aca="false">IF(L4242&gt;=M4242,1,0)</f>
        <v>1</v>
      </c>
      <c r="P4242" s="26" t="n">
        <v>0.8102</v>
      </c>
      <c r="Q4242" s="26" t="n">
        <v>0.0607</v>
      </c>
      <c r="R4242" s="25" t="n">
        <v>77</v>
      </c>
      <c r="S4242" s="21" t="n">
        <v>13</v>
      </c>
    </row>
    <row r="4243" customFormat="false" ht="15" hidden="false" customHeight="true" outlineLevel="0" collapsed="false">
      <c r="A4243" s="19" t="n">
        <v>46161</v>
      </c>
      <c r="B4243" s="1" t="s">
        <v>586</v>
      </c>
      <c r="C4243" s="1" t="s">
        <v>164</v>
      </c>
      <c r="D4243" s="1" t="n">
        <v>24</v>
      </c>
      <c r="E4243" s="1" t="s">
        <v>16</v>
      </c>
      <c r="F4243" s="1" t="s">
        <v>574</v>
      </c>
      <c r="G4243" s="1" t="s">
        <v>575</v>
      </c>
      <c r="H4243" s="20" t="n">
        <v>1650</v>
      </c>
      <c r="I4243" s="21" t="n">
        <v>25.7</v>
      </c>
      <c r="J4243" s="20" t="n">
        <f aca="false">H4243*I4243</f>
        <v>42405</v>
      </c>
      <c r="K4243" s="22" t="n">
        <v>1.85</v>
      </c>
      <c r="L4243" s="23" t="n">
        <f aca="false">H4243*K4243</f>
        <v>3052.5</v>
      </c>
      <c r="M4243" s="23" t="n">
        <v>2500</v>
      </c>
      <c r="N4243" s="24" t="n">
        <f aca="false">L4243-M4243</f>
        <v>552.5</v>
      </c>
      <c r="O4243" s="25" t="n">
        <f aca="false">IF(L4243&gt;=M4243,1,0)</f>
        <v>1</v>
      </c>
      <c r="P4243" s="26" t="n">
        <v>0.6862</v>
      </c>
      <c r="Q4243" s="26" t="n">
        <v>0.0882</v>
      </c>
      <c r="R4243" s="25" t="n">
        <v>80</v>
      </c>
      <c r="S4243" s="21" t="n">
        <v>13</v>
      </c>
    </row>
    <row r="4244" customFormat="false" ht="15" hidden="false" customHeight="true" outlineLevel="0" collapsed="false">
      <c r="A4244" s="19" t="n">
        <v>46161</v>
      </c>
      <c r="B4244" s="1" t="s">
        <v>586</v>
      </c>
      <c r="C4244" s="1" t="s">
        <v>164</v>
      </c>
      <c r="D4244" s="1" t="n">
        <v>25</v>
      </c>
      <c r="E4244" s="1" t="s">
        <v>10</v>
      </c>
      <c r="F4244" s="1" t="s">
        <v>644</v>
      </c>
      <c r="G4244" s="1" t="s">
        <v>645</v>
      </c>
      <c r="H4244" s="20" t="n">
        <v>500</v>
      </c>
      <c r="I4244" s="21" t="n">
        <v>22.9</v>
      </c>
      <c r="J4244" s="20" t="n">
        <f aca="false">H4244*I4244</f>
        <v>11450</v>
      </c>
      <c r="K4244" s="22" t="n">
        <v>2.1</v>
      </c>
      <c r="L4244" s="23" t="n">
        <f aca="false">H4244*K4244</f>
        <v>1050</v>
      </c>
      <c r="M4244" s="23" t="n">
        <v>2500</v>
      </c>
      <c r="N4244" s="24" t="n">
        <f aca="false">L4244-M4244</f>
        <v>-1450</v>
      </c>
      <c r="O4244" s="25" t="n">
        <f aca="false">IF(L4244&gt;=M4244,1,0)</f>
        <v>0</v>
      </c>
      <c r="P4244" s="26" t="n">
        <v>0.2052</v>
      </c>
      <c r="Q4244" s="26" t="n">
        <v>0.0711</v>
      </c>
      <c r="R4244" s="25" t="n">
        <v>80</v>
      </c>
      <c r="S4244" s="21" t="n">
        <v>13</v>
      </c>
    </row>
    <row r="4245" customFormat="false" ht="15" hidden="false" customHeight="true" outlineLevel="0" collapsed="false">
      <c r="A4245" s="19" t="n">
        <v>46161</v>
      </c>
      <c r="B4245" s="1" t="s">
        <v>586</v>
      </c>
      <c r="C4245" s="1" t="s">
        <v>164</v>
      </c>
      <c r="D4245" s="1" t="n">
        <v>26</v>
      </c>
      <c r="E4245" s="1" t="s">
        <v>10</v>
      </c>
      <c r="F4245" s="1" t="s">
        <v>568</v>
      </c>
      <c r="G4245" s="1" t="s">
        <v>645</v>
      </c>
      <c r="H4245" s="20" t="n">
        <v>1200</v>
      </c>
      <c r="I4245" s="21" t="n">
        <v>27.91</v>
      </c>
      <c r="J4245" s="20" t="n">
        <f aca="false">H4245*I4245</f>
        <v>33492</v>
      </c>
      <c r="K4245" s="22" t="n">
        <v>2.1</v>
      </c>
      <c r="L4245" s="23" t="n">
        <f aca="false">H4245*K4245</f>
        <v>2520</v>
      </c>
      <c r="M4245" s="23" t="n">
        <v>2500</v>
      </c>
      <c r="N4245" s="24" t="n">
        <f aca="false">L4245-M4245</f>
        <v>20</v>
      </c>
      <c r="O4245" s="25" t="n">
        <f aca="false">IF(L4245&gt;=M4245,1,0)</f>
        <v>1</v>
      </c>
      <c r="P4245" s="26" t="n">
        <v>0.6101</v>
      </c>
      <c r="Q4245" s="26" t="n">
        <v>0.11</v>
      </c>
      <c r="R4245" s="25" t="n">
        <v>80</v>
      </c>
      <c r="S4245" s="21" t="n">
        <v>13</v>
      </c>
    </row>
    <row r="4246" customFormat="false" ht="15" hidden="false" customHeight="true" outlineLevel="0" collapsed="false">
      <c r="A4246" s="19" t="n">
        <v>46161</v>
      </c>
      <c r="B4246" s="1" t="s">
        <v>586</v>
      </c>
      <c r="C4246" s="1" t="s">
        <v>164</v>
      </c>
      <c r="D4246" s="1" t="n">
        <v>27</v>
      </c>
      <c r="E4246" s="1" t="s">
        <v>176</v>
      </c>
      <c r="F4246" s="1" t="s">
        <v>646</v>
      </c>
      <c r="G4246" s="1" t="s">
        <v>246</v>
      </c>
      <c r="H4246" s="20" t="n">
        <v>1500</v>
      </c>
      <c r="I4246" s="21" t="n">
        <v>21.16</v>
      </c>
      <c r="J4246" s="20" t="n">
        <f aca="false">H4246*I4246</f>
        <v>31740</v>
      </c>
      <c r="K4246" s="22" t="n">
        <v>1.8</v>
      </c>
      <c r="L4246" s="23" t="n">
        <f aca="false">H4246*K4246</f>
        <v>2700</v>
      </c>
      <c r="M4246" s="23" t="n">
        <v>2500</v>
      </c>
      <c r="N4246" s="24" t="n">
        <f aca="false">L4246-M4246</f>
        <v>200</v>
      </c>
      <c r="O4246" s="25" t="n">
        <f aca="false">IF(L4246&gt;=M4246,1,0)</f>
        <v>1</v>
      </c>
      <c r="P4246" s="26" t="n">
        <v>0.613</v>
      </c>
      <c r="Q4246" s="26" t="n">
        <v>0.1585</v>
      </c>
      <c r="R4246" s="25" t="n">
        <v>70</v>
      </c>
      <c r="S4246" s="21" t="n">
        <v>13</v>
      </c>
    </row>
    <row r="4247" customFormat="false" ht="15" hidden="false" customHeight="true" outlineLevel="0" collapsed="false">
      <c r="A4247" s="19" t="n">
        <v>46161</v>
      </c>
      <c r="B4247" s="1" t="s">
        <v>586</v>
      </c>
      <c r="C4247" s="1" t="s">
        <v>164</v>
      </c>
      <c r="D4247" s="1" t="n">
        <v>28</v>
      </c>
      <c r="E4247" s="1" t="s">
        <v>176</v>
      </c>
      <c r="F4247" s="1" t="s">
        <v>606</v>
      </c>
      <c r="G4247" s="1" t="s">
        <v>613</v>
      </c>
      <c r="H4247" s="20" t="n">
        <v>1300</v>
      </c>
      <c r="I4247" s="21" t="n">
        <v>33.45</v>
      </c>
      <c r="J4247" s="20" t="n">
        <f aca="false">H4247*I4247</f>
        <v>43485</v>
      </c>
      <c r="K4247" s="22" t="n">
        <v>2.35</v>
      </c>
      <c r="L4247" s="23" t="n">
        <f aca="false">H4247*K4247</f>
        <v>3055</v>
      </c>
      <c r="M4247" s="23" t="n">
        <v>2500</v>
      </c>
      <c r="N4247" s="24" t="n">
        <f aca="false">L4247-M4247</f>
        <v>555</v>
      </c>
      <c r="O4247" s="25" t="n">
        <f aca="false">IF(L4247&gt;=M4247,1,0)</f>
        <v>1</v>
      </c>
      <c r="P4247" s="26" t="n">
        <v>0.7395</v>
      </c>
      <c r="Q4247" s="26" t="n">
        <v>0.127</v>
      </c>
      <c r="R4247" s="25" t="n">
        <v>79</v>
      </c>
      <c r="S4247" s="21" t="n">
        <v>13</v>
      </c>
    </row>
    <row r="4248" customFormat="false" ht="15" hidden="false" customHeight="true" outlineLevel="0" collapsed="false">
      <c r="A4248" s="19" t="n">
        <v>46161</v>
      </c>
      <c r="B4248" s="1" t="s">
        <v>586</v>
      </c>
      <c r="C4248" s="1" t="s">
        <v>164</v>
      </c>
      <c r="D4248" s="1" t="n">
        <v>29</v>
      </c>
      <c r="E4248" s="1" t="s">
        <v>176</v>
      </c>
      <c r="F4248" s="1" t="s">
        <v>630</v>
      </c>
      <c r="G4248" s="1" t="s">
        <v>529</v>
      </c>
      <c r="H4248" s="20" t="n">
        <v>2450</v>
      </c>
      <c r="I4248" s="21" t="n">
        <v>15.44</v>
      </c>
      <c r="J4248" s="20" t="n">
        <f aca="false">H4248*I4248</f>
        <v>37828</v>
      </c>
      <c r="K4248" s="22" t="n">
        <v>1.35</v>
      </c>
      <c r="L4248" s="23" t="n">
        <f aca="false">H4248*K4248</f>
        <v>3307.5</v>
      </c>
      <c r="M4248" s="23" t="n">
        <v>2500</v>
      </c>
      <c r="N4248" s="24" t="n">
        <f aca="false">L4248-M4248</f>
        <v>807.5</v>
      </c>
      <c r="O4248" s="25" t="n">
        <f aca="false">IF(L4248&gt;=M4248,1,0)</f>
        <v>1</v>
      </c>
      <c r="P4248" s="26" t="n">
        <v>0.8263</v>
      </c>
      <c r="Q4248" s="26" t="n">
        <v>0.0773</v>
      </c>
      <c r="R4248" s="25" t="n">
        <v>66</v>
      </c>
      <c r="S4248" s="21" t="n">
        <v>12</v>
      </c>
    </row>
    <row r="4249" customFormat="false" ht="15" hidden="false" customHeight="true" outlineLevel="0" collapsed="false">
      <c r="A4249" s="19" t="n">
        <v>46161</v>
      </c>
      <c r="B4249" s="1" t="s">
        <v>586</v>
      </c>
      <c r="C4249" s="1" t="s">
        <v>164</v>
      </c>
      <c r="D4249" s="1" t="n">
        <v>30</v>
      </c>
      <c r="E4249" s="1" t="s">
        <v>522</v>
      </c>
      <c r="F4249" s="1" t="s">
        <v>566</v>
      </c>
      <c r="G4249" s="1" t="s">
        <v>504</v>
      </c>
      <c r="H4249" s="20" t="n">
        <v>3000</v>
      </c>
      <c r="I4249" s="21" t="n">
        <v>13.09</v>
      </c>
      <c r="J4249" s="20" t="n">
        <f aca="false">H4249*I4249</f>
        <v>39270</v>
      </c>
      <c r="K4249" s="22" t="n">
        <v>1</v>
      </c>
      <c r="L4249" s="23" t="n">
        <f aca="false">H4249*K4249</f>
        <v>3000</v>
      </c>
      <c r="M4249" s="23" t="n">
        <v>2500</v>
      </c>
      <c r="N4249" s="24" t="n">
        <f aca="false">L4249-M4249</f>
        <v>500</v>
      </c>
      <c r="O4249" s="25" t="n">
        <f aca="false">IF(L4249&gt;=M4249,1,0)</f>
        <v>1</v>
      </c>
      <c r="P4249" s="26" t="n">
        <v>0.7454</v>
      </c>
      <c r="Q4249" s="26" t="n">
        <v>0.092</v>
      </c>
      <c r="R4249" s="25" t="n">
        <v>73</v>
      </c>
      <c r="S4249" s="21" t="n">
        <v>13</v>
      </c>
    </row>
    <row r="4250" customFormat="false" ht="15" hidden="false" customHeight="true" outlineLevel="0" collapsed="false">
      <c r="A4250" s="19" t="n">
        <v>46161</v>
      </c>
      <c r="B4250" s="1" t="s">
        <v>586</v>
      </c>
      <c r="C4250" s="1" t="s">
        <v>164</v>
      </c>
      <c r="D4250" s="1" t="n">
        <v>31</v>
      </c>
      <c r="E4250" s="1" t="s">
        <v>176</v>
      </c>
      <c r="F4250" s="1" t="s">
        <v>647</v>
      </c>
      <c r="G4250" s="1" t="s">
        <v>578</v>
      </c>
      <c r="H4250" s="20" t="n">
        <v>1300</v>
      </c>
      <c r="I4250" s="21" t="n">
        <v>22.5</v>
      </c>
      <c r="J4250" s="20" t="n">
        <f aca="false">H4250*I4250</f>
        <v>29250</v>
      </c>
      <c r="K4250" s="22" t="n">
        <v>1.45</v>
      </c>
      <c r="L4250" s="23" t="n">
        <f aca="false">H4250*K4250</f>
        <v>1885</v>
      </c>
      <c r="M4250" s="23" t="n">
        <v>2500</v>
      </c>
      <c r="N4250" s="24" t="n">
        <f aca="false">L4250-M4250</f>
        <v>-615</v>
      </c>
      <c r="O4250" s="25" t="n">
        <f aca="false">IF(L4250&gt;=M4250,1,0)</f>
        <v>0</v>
      </c>
      <c r="P4250" s="26" t="n">
        <v>0.5219</v>
      </c>
      <c r="Q4250" s="26" t="n">
        <v>0.1827</v>
      </c>
      <c r="R4250" s="25" t="n">
        <v>78</v>
      </c>
      <c r="S4250" s="21" t="n">
        <v>13</v>
      </c>
    </row>
    <row r="4251" customFormat="false" ht="15" hidden="false" customHeight="true" outlineLevel="0" collapsed="false">
      <c r="A4251" s="19" t="n">
        <v>46161</v>
      </c>
      <c r="B4251" s="1" t="s">
        <v>586</v>
      </c>
      <c r="C4251" s="1" t="s">
        <v>164</v>
      </c>
      <c r="D4251" s="1" t="n">
        <v>32</v>
      </c>
      <c r="E4251" s="1" t="s">
        <v>10</v>
      </c>
      <c r="F4251" s="1" t="s">
        <v>568</v>
      </c>
      <c r="G4251" s="1" t="s">
        <v>579</v>
      </c>
      <c r="H4251" s="20" t="n">
        <v>1400</v>
      </c>
      <c r="I4251" s="21" t="n">
        <v>27.91</v>
      </c>
      <c r="J4251" s="20" t="n">
        <f aca="false">H4251*I4251</f>
        <v>39074</v>
      </c>
      <c r="K4251" s="22" t="n">
        <v>2.35</v>
      </c>
      <c r="L4251" s="23" t="n">
        <f aca="false">H4251*K4251</f>
        <v>3290</v>
      </c>
      <c r="M4251" s="23" t="n">
        <v>2500</v>
      </c>
      <c r="N4251" s="24" t="n">
        <f aca="false">L4251-M4251</f>
        <v>790</v>
      </c>
      <c r="O4251" s="25" t="n">
        <f aca="false">IF(L4251&gt;=M4251,1,0)</f>
        <v>1</v>
      </c>
      <c r="P4251" s="26" t="n">
        <v>0.6532</v>
      </c>
      <c r="Q4251" s="26" t="n">
        <v>0.1441</v>
      </c>
      <c r="R4251" s="25" t="n">
        <v>76</v>
      </c>
      <c r="S4251" s="21" t="n">
        <v>13</v>
      </c>
    </row>
    <row r="4252" customFormat="false" ht="15" hidden="false" customHeight="true" outlineLevel="0" collapsed="false">
      <c r="A4252" s="19" t="n">
        <v>46161</v>
      </c>
      <c r="B4252" s="1" t="s">
        <v>586</v>
      </c>
      <c r="C4252" s="1" t="s">
        <v>190</v>
      </c>
      <c r="D4252" s="1" t="n">
        <v>33</v>
      </c>
      <c r="E4252" s="1" t="s">
        <v>16</v>
      </c>
      <c r="F4252" s="1" t="s">
        <v>300</v>
      </c>
      <c r="G4252" s="1" t="s">
        <v>260</v>
      </c>
      <c r="H4252" s="20" t="n">
        <v>2750</v>
      </c>
      <c r="I4252" s="21" t="n">
        <v>15.95</v>
      </c>
      <c r="J4252" s="20" t="n">
        <f aca="false">H4252*I4252</f>
        <v>43862.5</v>
      </c>
      <c r="K4252" s="22" t="n">
        <v>1.4</v>
      </c>
      <c r="L4252" s="23" t="n">
        <f aca="false">H4252*K4252</f>
        <v>3850</v>
      </c>
      <c r="M4252" s="23" t="n">
        <v>2500</v>
      </c>
      <c r="N4252" s="24" t="n">
        <f aca="false">L4252-M4252</f>
        <v>1350</v>
      </c>
      <c r="O4252" s="25" t="n">
        <f aca="false">IF(L4252&gt;=M4252,1,0)</f>
        <v>1</v>
      </c>
      <c r="P4252" s="26" t="n">
        <v>0.820933932247801</v>
      </c>
      <c r="Q4252" s="26" t="n">
        <v>0.0954415954415954</v>
      </c>
      <c r="R4252" s="25" t="n">
        <v>67</v>
      </c>
      <c r="S4252" s="21" t="n">
        <v>12.75</v>
      </c>
    </row>
    <row r="4253" customFormat="false" ht="15" hidden="false" customHeight="true" outlineLevel="0" collapsed="false">
      <c r="A4253" s="19" t="n">
        <v>46161</v>
      </c>
      <c r="B4253" s="1" t="s">
        <v>586</v>
      </c>
      <c r="C4253" s="1" t="s">
        <v>190</v>
      </c>
      <c r="D4253" s="1" t="n">
        <v>34</v>
      </c>
      <c r="E4253" s="1" t="s">
        <v>16</v>
      </c>
      <c r="F4253" s="1" t="s">
        <v>300</v>
      </c>
      <c r="G4253" s="1" t="s">
        <v>260</v>
      </c>
      <c r="H4253" s="20" t="n">
        <v>2600</v>
      </c>
      <c r="I4253" s="21" t="n">
        <v>16.95</v>
      </c>
      <c r="J4253" s="20" t="n">
        <f aca="false">H4253*I4253</f>
        <v>44070</v>
      </c>
      <c r="K4253" s="22" t="n">
        <v>1.4</v>
      </c>
      <c r="L4253" s="23" t="n">
        <f aca="false">H4253*K4253</f>
        <v>3640</v>
      </c>
      <c r="M4253" s="23" t="n">
        <v>2500</v>
      </c>
      <c r="N4253" s="24" t="n">
        <f aca="false">L4253-M4253</f>
        <v>1140</v>
      </c>
      <c r="O4253" s="25" t="n">
        <f aca="false">IF(L4253&gt;=M4253,1,0)</f>
        <v>1</v>
      </c>
      <c r="P4253" s="26" t="n">
        <v>0.828539199097575</v>
      </c>
      <c r="Q4253" s="26" t="n">
        <v>0.0975152367557431</v>
      </c>
      <c r="R4253" s="25" t="n">
        <v>78</v>
      </c>
      <c r="S4253" s="21" t="n">
        <v>12.75</v>
      </c>
    </row>
    <row r="4254" customFormat="false" ht="15" hidden="false" customHeight="true" outlineLevel="0" collapsed="false">
      <c r="A4254" s="19" t="n">
        <v>46161</v>
      </c>
      <c r="B4254" s="1" t="s">
        <v>586</v>
      </c>
      <c r="C4254" s="1" t="s">
        <v>190</v>
      </c>
      <c r="D4254" s="1" t="n">
        <v>35</v>
      </c>
      <c r="E4254" s="1" t="s">
        <v>16</v>
      </c>
      <c r="F4254" s="1" t="s">
        <v>300</v>
      </c>
      <c r="G4254" s="1" t="s">
        <v>260</v>
      </c>
      <c r="H4254" s="20" t="n">
        <v>2720</v>
      </c>
      <c r="I4254" s="21" t="n">
        <v>16.95</v>
      </c>
      <c r="J4254" s="20" t="n">
        <f aca="false">H4254*I4254</f>
        <v>46104</v>
      </c>
      <c r="K4254" s="22" t="n">
        <v>1.4</v>
      </c>
      <c r="L4254" s="23" t="n">
        <f aca="false">H4254*K4254</f>
        <v>3808</v>
      </c>
      <c r="M4254" s="23" t="n">
        <v>2500</v>
      </c>
      <c r="N4254" s="24" t="n">
        <f aca="false">L4254-M4254</f>
        <v>1308</v>
      </c>
      <c r="O4254" s="25" t="n">
        <f aca="false">IF(L4254&gt;=M4254,1,0)</f>
        <v>1</v>
      </c>
      <c r="P4254" s="26" t="n">
        <v>0.83766732191332</v>
      </c>
      <c r="Q4254" s="26" t="n">
        <v>0.110082805650268</v>
      </c>
      <c r="R4254" s="25" t="n">
        <v>75</v>
      </c>
      <c r="S4254" s="21" t="n">
        <v>12.75</v>
      </c>
    </row>
    <row r="4255" customFormat="false" ht="15" hidden="false" customHeight="true" outlineLevel="0" collapsed="false">
      <c r="A4255" s="19" t="n">
        <v>46161</v>
      </c>
      <c r="B4255" s="1" t="s">
        <v>586</v>
      </c>
      <c r="C4255" s="1" t="s">
        <v>190</v>
      </c>
      <c r="D4255" s="1" t="n">
        <v>36</v>
      </c>
      <c r="E4255" s="1" t="s">
        <v>16</v>
      </c>
      <c r="F4255" s="1" t="s">
        <v>300</v>
      </c>
      <c r="G4255" s="1" t="s">
        <v>260</v>
      </c>
      <c r="H4255" s="20" t="n">
        <v>1650</v>
      </c>
      <c r="I4255" s="21" t="n">
        <v>16.95</v>
      </c>
      <c r="J4255" s="20" t="n">
        <f aca="false">H4255*I4255</f>
        <v>27967.5</v>
      </c>
      <c r="K4255" s="22" t="n">
        <v>1.4</v>
      </c>
      <c r="L4255" s="23" t="n">
        <f aca="false">H4255*K4255</f>
        <v>2310</v>
      </c>
      <c r="M4255" s="23" t="n">
        <v>2500</v>
      </c>
      <c r="N4255" s="24" t="n">
        <f aca="false">L4255-M4255</f>
        <v>-190</v>
      </c>
      <c r="O4255" s="25" t="n">
        <f aca="false">IF(L4255&gt;=M4255,1,0)</f>
        <v>0</v>
      </c>
      <c r="P4255" s="26" t="n">
        <v>0.643819060773481</v>
      </c>
      <c r="Q4255" s="26" t="n">
        <v>0.162120031176929</v>
      </c>
      <c r="R4255" s="25" t="n">
        <v>67</v>
      </c>
      <c r="S4255" s="21" t="n">
        <v>10</v>
      </c>
    </row>
    <row r="4256" customFormat="false" ht="15" hidden="false" customHeight="true" outlineLevel="0" collapsed="false">
      <c r="A4256" s="19" t="n">
        <v>46161</v>
      </c>
      <c r="B4256" s="1" t="s">
        <v>586</v>
      </c>
      <c r="C4256" s="1" t="s">
        <v>190</v>
      </c>
      <c r="D4256" s="1" t="n">
        <v>37</v>
      </c>
      <c r="E4256" s="1" t="s">
        <v>16</v>
      </c>
      <c r="F4256" s="1" t="s">
        <v>300</v>
      </c>
      <c r="G4256" s="1" t="s">
        <v>260</v>
      </c>
      <c r="H4256" s="20" t="n">
        <v>2800</v>
      </c>
      <c r="I4256" s="21" t="n">
        <v>15.95</v>
      </c>
      <c r="J4256" s="20" t="n">
        <f aca="false">H4256*I4256</f>
        <v>44660</v>
      </c>
      <c r="K4256" s="22" t="n">
        <v>1.4</v>
      </c>
      <c r="L4256" s="23" t="n">
        <f aca="false">H4256*K4256</f>
        <v>3920</v>
      </c>
      <c r="M4256" s="23" t="n">
        <v>2500</v>
      </c>
      <c r="N4256" s="24" t="n">
        <f aca="false">L4256-M4256</f>
        <v>1420</v>
      </c>
      <c r="O4256" s="25" t="n">
        <f aca="false">IF(L4256&gt;=M4256,1,0)</f>
        <v>1</v>
      </c>
      <c r="P4256" s="26" t="n">
        <v>0.861496913580247</v>
      </c>
      <c r="Q4256" s="26" t="n">
        <v>0.0981481481481482</v>
      </c>
      <c r="R4256" s="25" t="n">
        <v>75</v>
      </c>
      <c r="S4256" s="21" t="n">
        <v>12.75</v>
      </c>
    </row>
    <row r="4257" customFormat="false" ht="15" hidden="false" customHeight="true" outlineLevel="0" collapsed="false">
      <c r="A4257" s="19" t="n">
        <v>46161</v>
      </c>
      <c r="B4257" s="1" t="s">
        <v>586</v>
      </c>
      <c r="C4257" s="1" t="s">
        <v>190</v>
      </c>
      <c r="D4257" s="1" t="n">
        <v>38</v>
      </c>
      <c r="E4257" s="1" t="s">
        <v>16</v>
      </c>
      <c r="F4257" s="1" t="s">
        <v>300</v>
      </c>
      <c r="G4257" s="1" t="s">
        <v>260</v>
      </c>
      <c r="H4257" s="20" t="n">
        <v>2850</v>
      </c>
      <c r="I4257" s="21" t="n">
        <v>15.95</v>
      </c>
      <c r="J4257" s="20" t="n">
        <f aca="false">H4257*I4257</f>
        <v>45457.5</v>
      </c>
      <c r="K4257" s="22" t="n">
        <v>1.4</v>
      </c>
      <c r="L4257" s="23" t="n">
        <f aca="false">H4257*K4257</f>
        <v>3990</v>
      </c>
      <c r="M4257" s="23" t="n">
        <v>2500</v>
      </c>
      <c r="N4257" s="24" t="n">
        <f aca="false">L4257-M4257</f>
        <v>1490</v>
      </c>
      <c r="O4257" s="25" t="n">
        <f aca="false">IF(L4257&gt;=M4257,1,0)</f>
        <v>1</v>
      </c>
      <c r="P4257" s="26" t="n">
        <v>0.822611292073833</v>
      </c>
      <c r="Q4257" s="26" t="n">
        <v>0.0848933391380061</v>
      </c>
      <c r="R4257" s="25" t="n">
        <v>82</v>
      </c>
      <c r="S4257" s="21" t="n">
        <v>12.75</v>
      </c>
    </row>
    <row r="4258" customFormat="false" ht="15" hidden="false" customHeight="true" outlineLevel="0" collapsed="false">
      <c r="A4258" s="19" t="n">
        <v>46162</v>
      </c>
      <c r="B4258" s="1" t="s">
        <v>586</v>
      </c>
      <c r="C4258" s="1" t="s">
        <v>138</v>
      </c>
      <c r="D4258" s="1" t="n">
        <v>1</v>
      </c>
      <c r="E4258" s="1" t="s">
        <v>13</v>
      </c>
      <c r="F4258" s="1" t="s">
        <v>200</v>
      </c>
      <c r="G4258" s="1" t="s">
        <v>149</v>
      </c>
      <c r="H4258" s="20" t="n">
        <v>1250</v>
      </c>
      <c r="I4258" s="21" t="n">
        <v>19.64</v>
      </c>
      <c r="J4258" s="20" t="n">
        <f aca="false">H4258*I4258</f>
        <v>24550</v>
      </c>
      <c r="K4258" s="22" t="n">
        <v>2.2</v>
      </c>
      <c r="L4258" s="23" t="n">
        <f aca="false">H4258*K4258</f>
        <v>2750</v>
      </c>
      <c r="M4258" s="23" t="n">
        <v>2500</v>
      </c>
      <c r="N4258" s="24" t="n">
        <f aca="false">L4258-M4258</f>
        <v>250</v>
      </c>
      <c r="O4258" s="25" t="n">
        <f aca="false">IF(L4258&gt;=M4258,1,0)</f>
        <v>1</v>
      </c>
      <c r="P4258" s="26" t="n">
        <v>0.4501</v>
      </c>
      <c r="Q4258" s="26" t="n">
        <v>0.0957</v>
      </c>
      <c r="R4258" s="25" t="n">
        <v>73</v>
      </c>
      <c r="S4258" s="21" t="n">
        <v>13</v>
      </c>
    </row>
    <row r="4259" customFormat="false" ht="15" hidden="false" customHeight="true" outlineLevel="0" collapsed="false">
      <c r="A4259" s="19" t="n">
        <v>46162</v>
      </c>
      <c r="B4259" s="1" t="s">
        <v>586</v>
      </c>
      <c r="C4259" s="1" t="s">
        <v>138</v>
      </c>
      <c r="D4259" s="1" t="n">
        <v>2</v>
      </c>
      <c r="E4259" s="1" t="s">
        <v>16</v>
      </c>
      <c r="F4259" s="1" t="s">
        <v>574</v>
      </c>
      <c r="G4259" s="1" t="s">
        <v>149</v>
      </c>
      <c r="H4259" s="20" t="n">
        <v>700</v>
      </c>
      <c r="I4259" s="21" t="n">
        <v>25.7</v>
      </c>
      <c r="J4259" s="20" t="n">
        <f aca="false">H4259*I4259</f>
        <v>17990</v>
      </c>
      <c r="K4259" s="22" t="n">
        <v>1.85</v>
      </c>
      <c r="L4259" s="23" t="n">
        <f aca="false">H4259*K4259</f>
        <v>1295</v>
      </c>
      <c r="M4259" s="23" t="n">
        <v>2500</v>
      </c>
      <c r="N4259" s="24" t="n">
        <f aca="false">L4259-M4259</f>
        <v>-1205</v>
      </c>
      <c r="O4259" s="25" t="n">
        <f aca="false">IF(L4259&gt;=M4259,1,0)</f>
        <v>0</v>
      </c>
      <c r="P4259" s="26" t="n">
        <v>0.3291</v>
      </c>
      <c r="Q4259" s="26" t="n">
        <v>0.2846</v>
      </c>
      <c r="R4259" s="25" t="n">
        <v>73</v>
      </c>
      <c r="S4259" s="21" t="n">
        <v>13</v>
      </c>
    </row>
    <row r="4260" customFormat="false" ht="15" hidden="false" customHeight="true" outlineLevel="0" collapsed="false">
      <c r="A4260" s="19" t="n">
        <v>46162</v>
      </c>
      <c r="B4260" s="1" t="s">
        <v>586</v>
      </c>
      <c r="C4260" s="1" t="s">
        <v>138</v>
      </c>
      <c r="D4260" s="1" t="n">
        <v>3</v>
      </c>
      <c r="E4260" s="1" t="s">
        <v>13</v>
      </c>
      <c r="F4260" s="1" t="s">
        <v>595</v>
      </c>
      <c r="G4260" s="1" t="s">
        <v>149</v>
      </c>
      <c r="H4260" s="20" t="n">
        <v>3600</v>
      </c>
      <c r="I4260" s="21" t="n">
        <v>12.91</v>
      </c>
      <c r="J4260" s="20" t="n">
        <f aca="false">H4260*I4260</f>
        <v>46476</v>
      </c>
      <c r="K4260" s="22" t="n">
        <v>1</v>
      </c>
      <c r="L4260" s="23" t="n">
        <f aca="false">H4260*K4260</f>
        <v>3600</v>
      </c>
      <c r="M4260" s="23" t="n">
        <v>2500</v>
      </c>
      <c r="N4260" s="24" t="n">
        <f aca="false">L4260-M4260</f>
        <v>1100</v>
      </c>
      <c r="O4260" s="25" t="n">
        <f aca="false">IF(L4260&gt;=M4260,1,0)</f>
        <v>1</v>
      </c>
      <c r="P4260" s="26" t="n">
        <v>0.9007</v>
      </c>
      <c r="Q4260" s="26" t="n">
        <v>0.0451</v>
      </c>
      <c r="R4260" s="25" t="n">
        <v>69</v>
      </c>
      <c r="S4260" s="21" t="n">
        <v>13</v>
      </c>
    </row>
    <row r="4261" customFormat="false" ht="15" hidden="false" customHeight="true" outlineLevel="0" collapsed="false">
      <c r="A4261" s="19" t="n">
        <v>46162</v>
      </c>
      <c r="B4261" s="1" t="s">
        <v>586</v>
      </c>
      <c r="C4261" s="1" t="s">
        <v>138</v>
      </c>
      <c r="D4261" s="1" t="n">
        <v>4</v>
      </c>
      <c r="E4261" s="1" t="s">
        <v>145</v>
      </c>
      <c r="F4261" s="1" t="s">
        <v>211</v>
      </c>
      <c r="G4261" s="1" t="s">
        <v>294</v>
      </c>
      <c r="H4261" s="20" t="n">
        <v>1800</v>
      </c>
      <c r="I4261" s="21" t="n">
        <v>21.25</v>
      </c>
      <c r="J4261" s="20" t="n">
        <f aca="false">H4261*I4261</f>
        <v>38250</v>
      </c>
      <c r="K4261" s="22" t="n">
        <v>3</v>
      </c>
      <c r="L4261" s="23" t="n">
        <f aca="false">H4261*K4261</f>
        <v>5400</v>
      </c>
      <c r="M4261" s="23" t="n">
        <v>2500</v>
      </c>
      <c r="N4261" s="24" t="n">
        <f aca="false">L4261-M4261</f>
        <v>2900</v>
      </c>
      <c r="O4261" s="25" t="n">
        <f aca="false">IF(L4261&gt;=M4261,1,0)</f>
        <v>1</v>
      </c>
      <c r="P4261" s="26" t="n">
        <v>0.6944</v>
      </c>
      <c r="Q4261" s="26" t="n">
        <v>0.0864</v>
      </c>
      <c r="R4261" s="25" t="n">
        <v>76</v>
      </c>
      <c r="S4261" s="21" t="n">
        <v>12</v>
      </c>
    </row>
    <row r="4262" customFormat="false" ht="15" hidden="false" customHeight="true" outlineLevel="0" collapsed="false">
      <c r="A4262" s="19" t="n">
        <v>46162</v>
      </c>
      <c r="B4262" s="1" t="s">
        <v>586</v>
      </c>
      <c r="C4262" s="1" t="s">
        <v>138</v>
      </c>
      <c r="D4262" s="1" t="n">
        <v>5</v>
      </c>
      <c r="E4262" s="1" t="s">
        <v>13</v>
      </c>
      <c r="F4262" s="1" t="s">
        <v>200</v>
      </c>
      <c r="G4262" s="1" t="s">
        <v>149</v>
      </c>
      <c r="H4262" s="20" t="n">
        <v>1950</v>
      </c>
      <c r="I4262" s="21" t="n">
        <v>20.43</v>
      </c>
      <c r="J4262" s="20" t="n">
        <f aca="false">H4262*I4262</f>
        <v>39838.5</v>
      </c>
      <c r="K4262" s="22" t="n">
        <v>2.2</v>
      </c>
      <c r="L4262" s="23" t="n">
        <f aca="false">H4262*K4262</f>
        <v>4290</v>
      </c>
      <c r="M4262" s="23" t="n">
        <v>2500</v>
      </c>
      <c r="N4262" s="24" t="n">
        <f aca="false">L4262-M4262</f>
        <v>1790</v>
      </c>
      <c r="O4262" s="25" t="n">
        <f aca="false">IF(L4262&gt;=M4262,1,0)</f>
        <v>1</v>
      </c>
      <c r="P4262" s="26" t="n">
        <v>0.7503</v>
      </c>
      <c r="Q4262" s="26" t="n">
        <v>0.0863</v>
      </c>
      <c r="R4262" s="25" t="n">
        <v>72</v>
      </c>
      <c r="S4262" s="21" t="n">
        <v>13</v>
      </c>
    </row>
    <row r="4263" customFormat="false" ht="15" hidden="false" customHeight="true" outlineLevel="0" collapsed="false">
      <c r="A4263" s="19" t="n">
        <v>46162</v>
      </c>
      <c r="B4263" s="1" t="s">
        <v>586</v>
      </c>
      <c r="C4263" s="1" t="s">
        <v>138</v>
      </c>
      <c r="D4263" s="1" t="n">
        <v>6</v>
      </c>
      <c r="E4263" s="1" t="s">
        <v>401</v>
      </c>
      <c r="F4263" s="1" t="s">
        <v>426</v>
      </c>
      <c r="G4263" s="1" t="s">
        <v>498</v>
      </c>
      <c r="H4263" s="20" t="n">
        <v>1350</v>
      </c>
      <c r="I4263" s="21" t="n">
        <v>22.31</v>
      </c>
      <c r="J4263" s="20" t="n">
        <f aca="false">H4263*I4263</f>
        <v>30118.5</v>
      </c>
      <c r="K4263" s="22" t="n">
        <v>2.75</v>
      </c>
      <c r="L4263" s="23" t="n">
        <f aca="false">H4263*K4263</f>
        <v>3712.5</v>
      </c>
      <c r="M4263" s="23" t="n">
        <v>2500</v>
      </c>
      <c r="N4263" s="24" t="n">
        <f aca="false">L4263-M4263</f>
        <v>1212.5</v>
      </c>
      <c r="O4263" s="25" t="n">
        <f aca="false">IF(L4263&gt;=M4263,1,0)</f>
        <v>1</v>
      </c>
      <c r="P4263" s="26" t="n">
        <v>0.5864</v>
      </c>
      <c r="Q4263" s="26" t="n">
        <v>0.1663</v>
      </c>
      <c r="R4263" s="25" t="n">
        <v>71</v>
      </c>
      <c r="S4263" s="21" t="n">
        <v>13</v>
      </c>
    </row>
    <row r="4264" customFormat="false" ht="15" hidden="false" customHeight="true" outlineLevel="0" collapsed="false">
      <c r="A4264" s="19" t="n">
        <v>46162</v>
      </c>
      <c r="B4264" s="1" t="s">
        <v>586</v>
      </c>
      <c r="C4264" s="1" t="s">
        <v>138</v>
      </c>
      <c r="D4264" s="1" t="n">
        <v>7</v>
      </c>
      <c r="E4264" s="1" t="s">
        <v>13</v>
      </c>
      <c r="F4264" s="1" t="s">
        <v>151</v>
      </c>
      <c r="G4264" s="1" t="s">
        <v>149</v>
      </c>
      <c r="H4264" s="20" t="n">
        <v>2000</v>
      </c>
      <c r="I4264" s="21" t="n">
        <v>22.28</v>
      </c>
      <c r="J4264" s="20" t="n">
        <f aca="false">H4264*I4264</f>
        <v>44560</v>
      </c>
      <c r="K4264" s="22" t="n">
        <v>2.2</v>
      </c>
      <c r="L4264" s="23" t="n">
        <f aca="false">H4264*K4264</f>
        <v>4400</v>
      </c>
      <c r="M4264" s="23" t="n">
        <v>2500</v>
      </c>
      <c r="N4264" s="24" t="n">
        <f aca="false">L4264-M4264</f>
        <v>1900</v>
      </c>
      <c r="O4264" s="25" t="n">
        <f aca="false">IF(L4264&gt;=M4264,1,0)</f>
        <v>1</v>
      </c>
      <c r="P4264" s="26" t="n">
        <v>0.7602</v>
      </c>
      <c r="Q4264" s="26" t="n">
        <v>0.1046</v>
      </c>
      <c r="R4264" s="25" t="n">
        <v>77</v>
      </c>
      <c r="S4264" s="21" t="n">
        <v>13</v>
      </c>
    </row>
    <row r="4265" customFormat="false" ht="15" hidden="false" customHeight="true" outlineLevel="0" collapsed="false">
      <c r="A4265" s="19" t="n">
        <v>46162</v>
      </c>
      <c r="B4265" s="1" t="s">
        <v>586</v>
      </c>
      <c r="C4265" s="1" t="s">
        <v>138</v>
      </c>
      <c r="D4265" s="1" t="n">
        <v>8</v>
      </c>
      <c r="E4265" s="1" t="s">
        <v>13</v>
      </c>
      <c r="F4265" s="1" t="s">
        <v>472</v>
      </c>
      <c r="G4265" s="1" t="s">
        <v>149</v>
      </c>
      <c r="H4265" s="20" t="n">
        <v>2150</v>
      </c>
      <c r="I4265" s="21" t="n">
        <v>21.71</v>
      </c>
      <c r="J4265" s="20" t="n">
        <f aca="false">H4265*I4265</f>
        <v>46676.5</v>
      </c>
      <c r="K4265" s="22" t="n">
        <v>1.5</v>
      </c>
      <c r="L4265" s="23" t="n">
        <f aca="false">H4265*K4265</f>
        <v>3225</v>
      </c>
      <c r="M4265" s="23" t="n">
        <v>2500</v>
      </c>
      <c r="N4265" s="24" t="n">
        <f aca="false">L4265-M4265</f>
        <v>725</v>
      </c>
      <c r="O4265" s="25" t="n">
        <f aca="false">IF(L4265&gt;=M4265,1,0)</f>
        <v>1</v>
      </c>
      <c r="P4265" s="26" t="n">
        <v>0.8356</v>
      </c>
      <c r="Q4265" s="26" t="n">
        <v>0.1214</v>
      </c>
      <c r="R4265" s="25" t="n">
        <v>75</v>
      </c>
      <c r="S4265" s="21" t="n">
        <v>13</v>
      </c>
    </row>
    <row r="4266" customFormat="false" ht="15" hidden="false" customHeight="true" outlineLevel="0" collapsed="false">
      <c r="A4266" s="19" t="n">
        <v>46162</v>
      </c>
      <c r="B4266" s="1" t="s">
        <v>586</v>
      </c>
      <c r="C4266" s="1" t="s">
        <v>138</v>
      </c>
      <c r="D4266" s="1" t="n">
        <v>9</v>
      </c>
      <c r="E4266" s="1" t="s">
        <v>10</v>
      </c>
      <c r="F4266" s="1" t="s">
        <v>635</v>
      </c>
      <c r="G4266" s="1" t="s">
        <v>640</v>
      </c>
      <c r="H4266" s="20" t="n">
        <v>1700</v>
      </c>
      <c r="I4266" s="21" t="n">
        <v>18</v>
      </c>
      <c r="J4266" s="20" t="n">
        <f aca="false">H4266*I4266</f>
        <v>30600</v>
      </c>
      <c r="K4266" s="22" t="n">
        <v>1.75</v>
      </c>
      <c r="L4266" s="23" t="n">
        <f aca="false">H4266*K4266</f>
        <v>2975</v>
      </c>
      <c r="M4266" s="23" t="n">
        <v>2500</v>
      </c>
      <c r="N4266" s="24" t="n">
        <f aca="false">L4266-M4266</f>
        <v>475</v>
      </c>
      <c r="O4266" s="25" t="n">
        <f aca="false">IF(L4266&gt;=M4266,1,0)</f>
        <v>1</v>
      </c>
      <c r="P4266" s="26" t="n">
        <v>0.6137</v>
      </c>
      <c r="Q4266" s="26" t="n">
        <v>0.15</v>
      </c>
      <c r="R4266" s="25" t="n">
        <v>68</v>
      </c>
      <c r="S4266" s="21" t="n">
        <v>13</v>
      </c>
    </row>
    <row r="4267" customFormat="false" ht="15" hidden="false" customHeight="true" outlineLevel="0" collapsed="false">
      <c r="A4267" s="19" t="n">
        <v>46162</v>
      </c>
      <c r="B4267" s="1" t="s">
        <v>586</v>
      </c>
      <c r="C4267" s="1" t="s">
        <v>138</v>
      </c>
      <c r="D4267" s="1" t="n">
        <v>10</v>
      </c>
      <c r="E4267" s="1" t="s">
        <v>10</v>
      </c>
      <c r="F4267" s="1" t="s">
        <v>641</v>
      </c>
      <c r="G4267" s="1" t="s">
        <v>643</v>
      </c>
      <c r="H4267" s="20" t="n">
        <v>1050</v>
      </c>
      <c r="I4267" s="21" t="n">
        <v>26.86</v>
      </c>
      <c r="J4267" s="20" t="n">
        <f aca="false">H4267*I4267</f>
        <v>28203</v>
      </c>
      <c r="K4267" s="22" t="n">
        <v>1.31</v>
      </c>
      <c r="L4267" s="23" t="n">
        <f aca="false">H4267*K4267</f>
        <v>1375.5</v>
      </c>
      <c r="M4267" s="23" t="n">
        <v>2500</v>
      </c>
      <c r="N4267" s="24" t="n">
        <f aca="false">L4267-M4267</f>
        <v>-1124.5</v>
      </c>
      <c r="O4267" s="25" t="n">
        <f aca="false">IF(L4267&gt;=M4267,1,0)</f>
        <v>0</v>
      </c>
      <c r="P4267" s="26" t="n">
        <v>0.443</v>
      </c>
      <c r="Q4267" s="26" t="n">
        <v>0.1797</v>
      </c>
      <c r="R4267" s="25" t="n">
        <v>78</v>
      </c>
      <c r="S4267" s="21" t="n">
        <v>13</v>
      </c>
    </row>
    <row r="4268" customFormat="false" ht="15" hidden="false" customHeight="true" outlineLevel="0" collapsed="false">
      <c r="A4268" s="19" t="n">
        <v>46162</v>
      </c>
      <c r="B4268" s="1" t="s">
        <v>586</v>
      </c>
      <c r="C4268" s="1" t="s">
        <v>138</v>
      </c>
      <c r="D4268" s="1" t="n">
        <v>11</v>
      </c>
      <c r="E4268" s="1" t="s">
        <v>10</v>
      </c>
      <c r="F4268" s="1" t="s">
        <v>160</v>
      </c>
      <c r="G4268" s="1" t="s">
        <v>161</v>
      </c>
      <c r="H4268" s="20" t="n">
        <v>1850</v>
      </c>
      <c r="I4268" s="21" t="n">
        <v>22.05</v>
      </c>
      <c r="J4268" s="20" t="n">
        <f aca="false">H4268*I4268</f>
        <v>40792.5</v>
      </c>
      <c r="K4268" s="22" t="n">
        <v>1.83</v>
      </c>
      <c r="L4268" s="23" t="n">
        <f aca="false">H4268*K4268</f>
        <v>3385.5</v>
      </c>
      <c r="M4268" s="23" t="n">
        <v>2500</v>
      </c>
      <c r="N4268" s="24" t="n">
        <f aca="false">L4268-M4268</f>
        <v>885.5</v>
      </c>
      <c r="O4268" s="25" t="n">
        <f aca="false">IF(L4268&gt;=M4268,1,0)</f>
        <v>1</v>
      </c>
      <c r="P4268" s="26" t="n">
        <v>0.6525</v>
      </c>
      <c r="Q4268" s="26" t="n">
        <v>0.1471</v>
      </c>
      <c r="R4268" s="25" t="n">
        <v>79</v>
      </c>
      <c r="S4268" s="21" t="n">
        <v>13</v>
      </c>
    </row>
    <row r="4269" customFormat="false" ht="15" hidden="false" customHeight="true" outlineLevel="0" collapsed="false">
      <c r="A4269" s="19" t="n">
        <v>46162</v>
      </c>
      <c r="B4269" s="1" t="s">
        <v>586</v>
      </c>
      <c r="C4269" s="1" t="s">
        <v>138</v>
      </c>
      <c r="D4269" s="1" t="n">
        <v>12</v>
      </c>
      <c r="E4269" s="1" t="s">
        <v>10</v>
      </c>
      <c r="F4269" s="1" t="s">
        <v>626</v>
      </c>
      <c r="G4269" s="1" t="s">
        <v>629</v>
      </c>
      <c r="H4269" s="20" t="n">
        <v>2150</v>
      </c>
      <c r="I4269" s="21" t="n">
        <v>17.66</v>
      </c>
      <c r="J4269" s="20" t="n">
        <f aca="false">H4269*I4269</f>
        <v>37969</v>
      </c>
      <c r="K4269" s="22" t="n">
        <v>1.68</v>
      </c>
      <c r="L4269" s="23" t="n">
        <f aca="false">H4269*K4269</f>
        <v>3612</v>
      </c>
      <c r="M4269" s="23" t="n">
        <v>2500</v>
      </c>
      <c r="N4269" s="24" t="n">
        <f aca="false">L4269-M4269</f>
        <v>1112</v>
      </c>
      <c r="O4269" s="25" t="n">
        <f aca="false">IF(L4269&gt;=M4269,1,0)</f>
        <v>1</v>
      </c>
      <c r="P4269" s="26" t="n">
        <v>0.6969</v>
      </c>
      <c r="Q4269" s="26" t="n">
        <v>0.119</v>
      </c>
      <c r="R4269" s="25" t="n">
        <v>68</v>
      </c>
      <c r="S4269" s="21" t="n">
        <v>13</v>
      </c>
    </row>
    <row r="4270" customFormat="false" ht="15" hidden="false" customHeight="true" outlineLevel="0" collapsed="false">
      <c r="A4270" s="19" t="n">
        <v>46162</v>
      </c>
      <c r="B4270" s="1" t="s">
        <v>586</v>
      </c>
      <c r="C4270" s="1" t="s">
        <v>138</v>
      </c>
      <c r="D4270" s="1" t="n">
        <v>13</v>
      </c>
      <c r="E4270" s="1" t="s">
        <v>16</v>
      </c>
      <c r="F4270" s="1" t="s">
        <v>574</v>
      </c>
      <c r="G4270" s="1" t="s">
        <v>575</v>
      </c>
      <c r="H4270" s="20" t="n">
        <v>1650</v>
      </c>
      <c r="I4270" s="21" t="n">
        <v>25.7</v>
      </c>
      <c r="J4270" s="20" t="n">
        <f aca="false">H4270*I4270</f>
        <v>42405</v>
      </c>
      <c r="K4270" s="22" t="n">
        <v>1.85</v>
      </c>
      <c r="L4270" s="23" t="n">
        <f aca="false">H4270*K4270</f>
        <v>3052.5</v>
      </c>
      <c r="M4270" s="23" t="n">
        <v>2500</v>
      </c>
      <c r="N4270" s="24" t="n">
        <f aca="false">L4270-M4270</f>
        <v>552.5</v>
      </c>
      <c r="O4270" s="25" t="n">
        <f aca="false">IF(L4270&gt;=M4270,1,0)</f>
        <v>1</v>
      </c>
      <c r="P4270" s="26" t="n">
        <v>0.6379</v>
      </c>
      <c r="Q4270" s="26" t="n">
        <v>0.1018</v>
      </c>
      <c r="R4270" s="25" t="n">
        <v>81</v>
      </c>
      <c r="S4270" s="21" t="n">
        <v>13</v>
      </c>
    </row>
    <row r="4271" customFormat="false" ht="15" hidden="false" customHeight="true" outlineLevel="0" collapsed="false">
      <c r="A4271" s="19" t="n">
        <v>46162</v>
      </c>
      <c r="B4271" s="1" t="s">
        <v>586</v>
      </c>
      <c r="C4271" s="1" t="s">
        <v>138</v>
      </c>
      <c r="D4271" s="1" t="n">
        <v>14</v>
      </c>
      <c r="E4271" s="1" t="s">
        <v>10</v>
      </c>
      <c r="F4271" s="1" t="s">
        <v>626</v>
      </c>
      <c r="G4271" s="1" t="s">
        <v>629</v>
      </c>
      <c r="H4271" s="20" t="n">
        <v>1950</v>
      </c>
      <c r="I4271" s="21" t="n">
        <v>17.66</v>
      </c>
      <c r="J4271" s="20" t="n">
        <f aca="false">H4271*I4271</f>
        <v>34437</v>
      </c>
      <c r="K4271" s="22" t="n">
        <v>1.68</v>
      </c>
      <c r="L4271" s="23" t="n">
        <f aca="false">H4271*K4271</f>
        <v>3276</v>
      </c>
      <c r="M4271" s="23" t="n">
        <v>2500</v>
      </c>
      <c r="N4271" s="24" t="n">
        <f aca="false">L4271-M4271</f>
        <v>776</v>
      </c>
      <c r="O4271" s="25" t="n">
        <f aca="false">IF(L4271&gt;=M4271,1,0)</f>
        <v>1</v>
      </c>
      <c r="P4271" s="26" t="n">
        <v>0.6817</v>
      </c>
      <c r="Q4271" s="26" t="n">
        <v>0.13</v>
      </c>
      <c r="R4271" s="25" t="n">
        <v>65</v>
      </c>
      <c r="S4271" s="21" t="n">
        <v>13</v>
      </c>
    </row>
    <row r="4272" customFormat="false" ht="15" hidden="false" customHeight="true" outlineLevel="0" collapsed="false">
      <c r="A4272" s="19" t="n">
        <v>46162</v>
      </c>
      <c r="B4272" s="1" t="s">
        <v>586</v>
      </c>
      <c r="C4272" s="1" t="s">
        <v>138</v>
      </c>
      <c r="D4272" s="1" t="n">
        <v>15</v>
      </c>
      <c r="E4272" s="1" t="s">
        <v>10</v>
      </c>
      <c r="F4272" s="1" t="s">
        <v>624</v>
      </c>
      <c r="G4272" s="1" t="s">
        <v>434</v>
      </c>
      <c r="H4272" s="20" t="n">
        <v>2800</v>
      </c>
      <c r="I4272" s="21" t="n">
        <v>17.66</v>
      </c>
      <c r="J4272" s="20" t="n">
        <f aca="false">H4272*I4272</f>
        <v>49448</v>
      </c>
      <c r="K4272" s="22" t="n">
        <v>1.45</v>
      </c>
      <c r="L4272" s="23" t="n">
        <f aca="false">H4272*K4272</f>
        <v>4060</v>
      </c>
      <c r="M4272" s="23" t="n">
        <v>2500</v>
      </c>
      <c r="N4272" s="24" t="n">
        <f aca="false">L4272-M4272</f>
        <v>1560</v>
      </c>
      <c r="O4272" s="25" t="n">
        <f aca="false">IF(L4272&gt;=M4272,1,0)</f>
        <v>1</v>
      </c>
      <c r="P4272" s="26" t="n">
        <v>0.8567</v>
      </c>
      <c r="Q4272" s="26" t="n">
        <v>0.1066</v>
      </c>
      <c r="R4272" s="25" t="n">
        <v>75</v>
      </c>
      <c r="S4272" s="21" t="n">
        <v>13</v>
      </c>
    </row>
    <row r="4273" customFormat="false" ht="15" hidden="false" customHeight="true" outlineLevel="0" collapsed="false">
      <c r="A4273" s="19" t="n">
        <v>46162</v>
      </c>
      <c r="B4273" s="1" t="s">
        <v>586</v>
      </c>
      <c r="C4273" s="1" t="s">
        <v>138</v>
      </c>
      <c r="D4273" s="1" t="n">
        <v>16</v>
      </c>
      <c r="E4273" s="1" t="s">
        <v>10</v>
      </c>
      <c r="F4273" s="1" t="s">
        <v>641</v>
      </c>
      <c r="G4273" s="1" t="s">
        <v>643</v>
      </c>
      <c r="H4273" s="20" t="n">
        <v>2400</v>
      </c>
      <c r="I4273" s="21" t="n">
        <v>17.05</v>
      </c>
      <c r="J4273" s="20" t="n">
        <f aca="false">H4273*I4273</f>
        <v>40920</v>
      </c>
      <c r="K4273" s="22" t="n">
        <v>1.31</v>
      </c>
      <c r="L4273" s="23" t="n">
        <f aca="false">H4273*K4273</f>
        <v>3144</v>
      </c>
      <c r="M4273" s="23" t="n">
        <v>2500</v>
      </c>
      <c r="N4273" s="24" t="n">
        <f aca="false">L4273-M4273</f>
        <v>644</v>
      </c>
      <c r="O4273" s="25" t="n">
        <f aca="false">IF(L4273&gt;=M4273,1,0)</f>
        <v>1</v>
      </c>
      <c r="P4273" s="26" t="n">
        <v>0.7986</v>
      </c>
      <c r="Q4273" s="26" t="n">
        <v>0.1663</v>
      </c>
      <c r="R4273" s="25" t="n">
        <v>72</v>
      </c>
      <c r="S4273" s="21" t="n">
        <v>13</v>
      </c>
    </row>
    <row r="4274" customFormat="false" ht="15" hidden="false" customHeight="true" outlineLevel="0" collapsed="false">
      <c r="A4274" s="19" t="n">
        <v>46162</v>
      </c>
      <c r="B4274" s="1" t="s">
        <v>586</v>
      </c>
      <c r="C4274" s="1" t="s">
        <v>164</v>
      </c>
      <c r="D4274" s="1" t="n">
        <v>17</v>
      </c>
      <c r="E4274" s="1" t="s">
        <v>10</v>
      </c>
      <c r="F4274" s="1" t="s">
        <v>569</v>
      </c>
      <c r="G4274" s="1" t="s">
        <v>570</v>
      </c>
      <c r="H4274" s="20" t="n">
        <v>2300</v>
      </c>
      <c r="I4274" s="21" t="n">
        <v>18.8</v>
      </c>
      <c r="J4274" s="20" t="n">
        <f aca="false">H4274*I4274</f>
        <v>43240</v>
      </c>
      <c r="K4274" s="22" t="n">
        <v>2.35</v>
      </c>
      <c r="L4274" s="23" t="n">
        <f aca="false">H4274*K4274</f>
        <v>5405</v>
      </c>
      <c r="M4274" s="23" t="n">
        <v>2500</v>
      </c>
      <c r="N4274" s="24" t="n">
        <f aca="false">L4274-M4274</f>
        <v>2905</v>
      </c>
      <c r="O4274" s="25" t="n">
        <f aca="false">IF(L4274&gt;=M4274,1,0)</f>
        <v>1</v>
      </c>
      <c r="P4274" s="26" t="n">
        <v>0.8559</v>
      </c>
      <c r="Q4274" s="26" t="n">
        <v>0.0825</v>
      </c>
      <c r="R4274" s="25" t="n">
        <v>68</v>
      </c>
      <c r="S4274" s="21" t="n">
        <v>13</v>
      </c>
    </row>
    <row r="4275" customFormat="false" ht="15" hidden="false" customHeight="true" outlineLevel="0" collapsed="false">
      <c r="A4275" s="19" t="n">
        <v>46162</v>
      </c>
      <c r="B4275" s="1" t="s">
        <v>586</v>
      </c>
      <c r="C4275" s="1" t="s">
        <v>164</v>
      </c>
      <c r="D4275" s="1" t="n">
        <v>18</v>
      </c>
      <c r="E4275" s="1" t="s">
        <v>522</v>
      </c>
      <c r="F4275" s="1" t="s">
        <v>523</v>
      </c>
      <c r="G4275" s="1" t="s">
        <v>527</v>
      </c>
      <c r="H4275" s="20" t="n">
        <v>3600</v>
      </c>
      <c r="I4275" s="21" t="n">
        <v>13.28</v>
      </c>
      <c r="J4275" s="20" t="n">
        <f aca="false">H4275*I4275</f>
        <v>47808</v>
      </c>
      <c r="K4275" s="22" t="n">
        <v>0.95</v>
      </c>
      <c r="L4275" s="23" t="n">
        <f aca="false">H4275*K4275</f>
        <v>3420</v>
      </c>
      <c r="M4275" s="23" t="n">
        <v>2500</v>
      </c>
      <c r="N4275" s="24" t="n">
        <f aca="false">L4275-M4275</f>
        <v>920</v>
      </c>
      <c r="O4275" s="25" t="n">
        <f aca="false">IF(L4275&gt;=M4275,1,0)</f>
        <v>1</v>
      </c>
      <c r="P4275" s="26" t="n">
        <v>0.7574</v>
      </c>
      <c r="Q4275" s="26" t="n">
        <v>0.1234</v>
      </c>
      <c r="R4275" s="25" t="n">
        <v>80</v>
      </c>
      <c r="S4275" s="21" t="n">
        <v>13</v>
      </c>
    </row>
    <row r="4276" customFormat="false" ht="15" hidden="false" customHeight="true" outlineLevel="0" collapsed="false">
      <c r="A4276" s="19" t="n">
        <v>46162</v>
      </c>
      <c r="B4276" s="1" t="s">
        <v>586</v>
      </c>
      <c r="C4276" s="1" t="s">
        <v>164</v>
      </c>
      <c r="D4276" s="1" t="n">
        <v>19</v>
      </c>
      <c r="E4276" s="1" t="s">
        <v>16</v>
      </c>
      <c r="F4276" s="1" t="s">
        <v>574</v>
      </c>
      <c r="G4276" s="1" t="s">
        <v>575</v>
      </c>
      <c r="H4276" s="20" t="n">
        <v>1650</v>
      </c>
      <c r="I4276" s="21" t="n">
        <v>25.7</v>
      </c>
      <c r="J4276" s="20" t="n">
        <f aca="false">H4276*I4276</f>
        <v>42405</v>
      </c>
      <c r="K4276" s="22" t="n">
        <v>1.85</v>
      </c>
      <c r="L4276" s="23" t="n">
        <f aca="false">H4276*K4276</f>
        <v>3052.5</v>
      </c>
      <c r="M4276" s="23" t="n">
        <v>2500</v>
      </c>
      <c r="N4276" s="24" t="n">
        <f aca="false">L4276-M4276</f>
        <v>552.5</v>
      </c>
      <c r="O4276" s="25" t="n">
        <f aca="false">IF(L4276&gt;=M4276,1,0)</f>
        <v>1</v>
      </c>
      <c r="P4276" s="26" t="n">
        <v>0.668</v>
      </c>
      <c r="Q4276" s="26" t="n">
        <v>0.1096</v>
      </c>
      <c r="R4276" s="25" t="n">
        <v>81</v>
      </c>
      <c r="S4276" s="21" t="n">
        <v>13</v>
      </c>
    </row>
    <row r="4277" customFormat="false" ht="15" hidden="false" customHeight="true" outlineLevel="0" collapsed="false">
      <c r="A4277" s="19" t="n">
        <v>46162</v>
      </c>
      <c r="B4277" s="1" t="s">
        <v>586</v>
      </c>
      <c r="C4277" s="1" t="s">
        <v>164</v>
      </c>
      <c r="D4277" s="1" t="n">
        <v>20</v>
      </c>
      <c r="E4277" s="1" t="s">
        <v>16</v>
      </c>
      <c r="F4277" s="1" t="s">
        <v>574</v>
      </c>
      <c r="G4277" s="1" t="s">
        <v>575</v>
      </c>
      <c r="H4277" s="20" t="n">
        <v>1500</v>
      </c>
      <c r="I4277" s="21" t="n">
        <v>25.7</v>
      </c>
      <c r="J4277" s="20" t="n">
        <f aca="false">H4277*I4277</f>
        <v>38550</v>
      </c>
      <c r="K4277" s="22" t="n">
        <v>1.85</v>
      </c>
      <c r="L4277" s="23" t="n">
        <f aca="false">H4277*K4277</f>
        <v>2775</v>
      </c>
      <c r="M4277" s="23" t="n">
        <v>2500</v>
      </c>
      <c r="N4277" s="24" t="n">
        <f aca="false">L4277-M4277</f>
        <v>275</v>
      </c>
      <c r="O4277" s="25" t="n">
        <f aca="false">IF(L4277&gt;=M4277,1,0)</f>
        <v>1</v>
      </c>
      <c r="P4277" s="26" t="n">
        <v>0.6016</v>
      </c>
      <c r="Q4277" s="26" t="n">
        <v>0.0932</v>
      </c>
      <c r="R4277" s="25" t="n">
        <v>81</v>
      </c>
      <c r="S4277" s="21" t="n">
        <v>13</v>
      </c>
    </row>
    <row r="4278" customFormat="false" ht="15" hidden="false" customHeight="true" outlineLevel="0" collapsed="false">
      <c r="A4278" s="19" t="n">
        <v>46162</v>
      </c>
      <c r="B4278" s="1" t="s">
        <v>586</v>
      </c>
      <c r="C4278" s="1" t="s">
        <v>164</v>
      </c>
      <c r="D4278" s="1" t="n">
        <v>21</v>
      </c>
      <c r="E4278" s="1" t="s">
        <v>10</v>
      </c>
      <c r="F4278" s="1" t="s">
        <v>565</v>
      </c>
      <c r="G4278" s="1" t="s">
        <v>573</v>
      </c>
      <c r="H4278" s="20" t="n">
        <v>1750</v>
      </c>
      <c r="I4278" s="21" t="n">
        <v>26.74</v>
      </c>
      <c r="J4278" s="20" t="n">
        <f aca="false">H4278*I4278</f>
        <v>46795</v>
      </c>
      <c r="K4278" s="22" t="n">
        <v>2.25</v>
      </c>
      <c r="L4278" s="23" t="n">
        <f aca="false">H4278*K4278</f>
        <v>3937.5</v>
      </c>
      <c r="M4278" s="23" t="n">
        <v>2500</v>
      </c>
      <c r="N4278" s="24" t="n">
        <f aca="false">L4278-M4278</f>
        <v>1437.5</v>
      </c>
      <c r="O4278" s="25" t="n">
        <f aca="false">IF(L4278&gt;=M4278,1,0)</f>
        <v>1</v>
      </c>
      <c r="P4278" s="26" t="n">
        <v>0.8413</v>
      </c>
      <c r="Q4278" s="26" t="n">
        <v>0.0747</v>
      </c>
      <c r="R4278" s="25" t="n">
        <v>76</v>
      </c>
      <c r="S4278" s="21" t="n">
        <v>13</v>
      </c>
    </row>
    <row r="4279" customFormat="false" ht="15" hidden="false" customHeight="true" outlineLevel="0" collapsed="false">
      <c r="A4279" s="19" t="n">
        <v>46162</v>
      </c>
      <c r="B4279" s="1" t="s">
        <v>586</v>
      </c>
      <c r="C4279" s="1" t="s">
        <v>164</v>
      </c>
      <c r="D4279" s="1" t="n">
        <v>22</v>
      </c>
      <c r="E4279" s="1" t="s">
        <v>10</v>
      </c>
      <c r="F4279" s="1" t="s">
        <v>569</v>
      </c>
      <c r="G4279" s="1" t="s">
        <v>570</v>
      </c>
      <c r="H4279" s="20" t="n">
        <v>2300</v>
      </c>
      <c r="I4279" s="21" t="n">
        <v>18.8</v>
      </c>
      <c r="J4279" s="20" t="n">
        <f aca="false">H4279*I4279</f>
        <v>43240</v>
      </c>
      <c r="K4279" s="22" t="n">
        <v>2.35</v>
      </c>
      <c r="L4279" s="23" t="n">
        <f aca="false">H4279*K4279</f>
        <v>5405</v>
      </c>
      <c r="M4279" s="23" t="n">
        <v>2500</v>
      </c>
      <c r="N4279" s="24" t="n">
        <f aca="false">L4279-M4279</f>
        <v>2905</v>
      </c>
      <c r="O4279" s="25" t="n">
        <f aca="false">IF(L4279&gt;=M4279,1,0)</f>
        <v>1</v>
      </c>
      <c r="P4279" s="26" t="n">
        <v>0.836</v>
      </c>
      <c r="Q4279" s="26" t="n">
        <v>0.0776</v>
      </c>
      <c r="R4279" s="25" t="n">
        <v>70</v>
      </c>
      <c r="S4279" s="21" t="n">
        <v>13</v>
      </c>
    </row>
    <row r="4280" customFormat="false" ht="15" hidden="false" customHeight="true" outlineLevel="0" collapsed="false">
      <c r="A4280" s="19" t="n">
        <v>46162</v>
      </c>
      <c r="B4280" s="1" t="s">
        <v>586</v>
      </c>
      <c r="C4280" s="1" t="s">
        <v>164</v>
      </c>
      <c r="D4280" s="1" t="n">
        <v>23</v>
      </c>
      <c r="E4280" s="1" t="s">
        <v>22</v>
      </c>
      <c r="F4280" s="1" t="s">
        <v>269</v>
      </c>
      <c r="G4280" s="1" t="s">
        <v>375</v>
      </c>
      <c r="H4280" s="20" t="n">
        <v>2200</v>
      </c>
      <c r="I4280" s="21" t="n">
        <v>20.12</v>
      </c>
      <c r="J4280" s="20" t="n">
        <f aca="false">H4280*I4280</f>
        <v>44264</v>
      </c>
      <c r="K4280" s="22" t="n">
        <v>1.15</v>
      </c>
      <c r="L4280" s="23" t="n">
        <f aca="false">H4280*K4280</f>
        <v>2530</v>
      </c>
      <c r="M4280" s="23" t="n">
        <v>2500</v>
      </c>
      <c r="N4280" s="24" t="n">
        <f aca="false">L4280-M4280</f>
        <v>30</v>
      </c>
      <c r="O4280" s="25" t="n">
        <f aca="false">IF(L4280&gt;=M4280,1,0)</f>
        <v>1</v>
      </c>
      <c r="P4280" s="26" t="n">
        <v>0.7733</v>
      </c>
      <c r="Q4280" s="26" t="n">
        <v>0.0582</v>
      </c>
      <c r="R4280" s="25" t="n">
        <v>78</v>
      </c>
      <c r="S4280" s="21" t="n">
        <v>13</v>
      </c>
    </row>
    <row r="4281" customFormat="false" ht="15" hidden="false" customHeight="true" outlineLevel="0" collapsed="false">
      <c r="A4281" s="19" t="n">
        <v>46162</v>
      </c>
      <c r="B4281" s="1" t="s">
        <v>586</v>
      </c>
      <c r="C4281" s="1" t="s">
        <v>164</v>
      </c>
      <c r="D4281" s="1" t="n">
        <v>24</v>
      </c>
      <c r="E4281" s="1" t="s">
        <v>16</v>
      </c>
      <c r="F4281" s="1" t="s">
        <v>574</v>
      </c>
      <c r="G4281" s="1" t="s">
        <v>575</v>
      </c>
      <c r="H4281" s="20" t="n">
        <v>1650</v>
      </c>
      <c r="I4281" s="21" t="n">
        <v>25.7</v>
      </c>
      <c r="J4281" s="20" t="n">
        <f aca="false">H4281*I4281</f>
        <v>42405</v>
      </c>
      <c r="K4281" s="22" t="n">
        <v>1.85</v>
      </c>
      <c r="L4281" s="23" t="n">
        <f aca="false">H4281*K4281</f>
        <v>3052.5</v>
      </c>
      <c r="M4281" s="23" t="n">
        <v>2500</v>
      </c>
      <c r="N4281" s="24" t="n">
        <f aca="false">L4281-M4281</f>
        <v>552.5</v>
      </c>
      <c r="O4281" s="25" t="n">
        <f aca="false">IF(L4281&gt;=M4281,1,0)</f>
        <v>1</v>
      </c>
      <c r="P4281" s="26" t="n">
        <v>0.6842</v>
      </c>
      <c r="Q4281" s="26" t="n">
        <v>0.0837</v>
      </c>
      <c r="R4281" s="25" t="n">
        <v>81</v>
      </c>
      <c r="S4281" s="21" t="n">
        <v>13</v>
      </c>
    </row>
    <row r="4282" customFormat="false" ht="15" hidden="false" customHeight="true" outlineLevel="0" collapsed="false">
      <c r="A4282" s="19" t="n">
        <v>46162</v>
      </c>
      <c r="B4282" s="1" t="s">
        <v>586</v>
      </c>
      <c r="C4282" s="1" t="s">
        <v>164</v>
      </c>
      <c r="D4282" s="1" t="n">
        <v>25</v>
      </c>
      <c r="E4282" s="1" t="s">
        <v>10</v>
      </c>
      <c r="F4282" s="1" t="s">
        <v>644</v>
      </c>
      <c r="G4282" s="1" t="s">
        <v>645</v>
      </c>
      <c r="H4282" s="20" t="n">
        <v>900</v>
      </c>
      <c r="I4282" s="21" t="n">
        <v>23.62</v>
      </c>
      <c r="J4282" s="20" t="n">
        <f aca="false">H4282*I4282</f>
        <v>21258</v>
      </c>
      <c r="K4282" s="22" t="n">
        <v>2.1</v>
      </c>
      <c r="L4282" s="23" t="n">
        <f aca="false">H4282*K4282</f>
        <v>1890</v>
      </c>
      <c r="M4282" s="23" t="n">
        <v>2500</v>
      </c>
      <c r="N4282" s="24" t="n">
        <f aca="false">L4282-M4282</f>
        <v>-610</v>
      </c>
      <c r="O4282" s="25" t="n">
        <f aca="false">IF(L4282&gt;=M4282,1,0)</f>
        <v>0</v>
      </c>
      <c r="P4282" s="26" t="n">
        <v>0.3568</v>
      </c>
      <c r="Q4282" s="26" t="n">
        <v>0.11</v>
      </c>
      <c r="R4282" s="25" t="n">
        <v>80</v>
      </c>
      <c r="S4282" s="21" t="n">
        <v>13</v>
      </c>
    </row>
    <row r="4283" customFormat="false" ht="15" hidden="false" customHeight="true" outlineLevel="0" collapsed="false">
      <c r="A4283" s="19" t="n">
        <v>46162</v>
      </c>
      <c r="B4283" s="1" t="s">
        <v>586</v>
      </c>
      <c r="C4283" s="1" t="s">
        <v>164</v>
      </c>
      <c r="D4283" s="1" t="n">
        <v>26</v>
      </c>
      <c r="E4283" s="1" t="s">
        <v>10</v>
      </c>
      <c r="F4283" s="1" t="s">
        <v>644</v>
      </c>
      <c r="G4283" s="1" t="s">
        <v>645</v>
      </c>
      <c r="H4283" s="20" t="n">
        <v>600</v>
      </c>
      <c r="I4283" s="21" t="n">
        <v>23.62</v>
      </c>
      <c r="J4283" s="20" t="n">
        <f aca="false">H4283*I4283</f>
        <v>14172</v>
      </c>
      <c r="K4283" s="22" t="n">
        <v>2.1</v>
      </c>
      <c r="L4283" s="23" t="n">
        <f aca="false">H4283*K4283</f>
        <v>1260</v>
      </c>
      <c r="M4283" s="23" t="n">
        <v>2500</v>
      </c>
      <c r="N4283" s="24" t="n">
        <f aca="false">L4283-M4283</f>
        <v>-1240</v>
      </c>
      <c r="O4283" s="25" t="n">
        <f aca="false">IF(L4283&gt;=M4283,1,0)</f>
        <v>0</v>
      </c>
      <c r="P4283" s="26" t="n">
        <v>0.2565</v>
      </c>
      <c r="Q4283" s="26" t="n">
        <v>0.099</v>
      </c>
      <c r="R4283" s="25" t="n">
        <v>80</v>
      </c>
      <c r="S4283" s="21" t="n">
        <v>13</v>
      </c>
    </row>
    <row r="4284" customFormat="false" ht="15" hidden="false" customHeight="true" outlineLevel="0" collapsed="false">
      <c r="A4284" s="19" t="n">
        <v>46162</v>
      </c>
      <c r="B4284" s="1" t="s">
        <v>586</v>
      </c>
      <c r="C4284" s="1" t="s">
        <v>164</v>
      </c>
      <c r="D4284" s="1" t="n">
        <v>27</v>
      </c>
      <c r="E4284" s="1" t="s">
        <v>176</v>
      </c>
      <c r="F4284" s="1" t="s">
        <v>648</v>
      </c>
      <c r="G4284" s="1" t="s">
        <v>649</v>
      </c>
      <c r="H4284" s="20" t="n">
        <v>1900</v>
      </c>
      <c r="I4284" s="21" t="n">
        <v>18.55</v>
      </c>
      <c r="J4284" s="20" t="n">
        <f aca="false">H4284*I4284</f>
        <v>35245</v>
      </c>
      <c r="K4284" s="22" t="n">
        <v>1.8</v>
      </c>
      <c r="L4284" s="23" t="n">
        <f aca="false">H4284*K4284</f>
        <v>3420</v>
      </c>
      <c r="M4284" s="23" t="n">
        <v>2500</v>
      </c>
      <c r="N4284" s="24" t="n">
        <f aca="false">L4284-M4284</f>
        <v>920</v>
      </c>
      <c r="O4284" s="25" t="n">
        <f aca="false">IF(L4284&gt;=M4284,1,0)</f>
        <v>1</v>
      </c>
      <c r="P4284" s="26" t="n">
        <v>0.6706</v>
      </c>
      <c r="Q4284" s="26" t="n">
        <v>0.1633</v>
      </c>
      <c r="R4284" s="25" t="n">
        <v>70</v>
      </c>
      <c r="S4284" s="21" t="n">
        <v>13</v>
      </c>
    </row>
    <row r="4285" customFormat="false" ht="15" hidden="false" customHeight="true" outlineLevel="0" collapsed="false">
      <c r="A4285" s="19" t="n">
        <v>46162</v>
      </c>
      <c r="B4285" s="1" t="s">
        <v>586</v>
      </c>
      <c r="C4285" s="1" t="s">
        <v>164</v>
      </c>
      <c r="D4285" s="1" t="n">
        <v>28</v>
      </c>
      <c r="E4285" s="1" t="s">
        <v>176</v>
      </c>
      <c r="F4285" s="1" t="s">
        <v>606</v>
      </c>
      <c r="G4285" s="1" t="s">
        <v>613</v>
      </c>
      <c r="H4285" s="20" t="n">
        <v>1300</v>
      </c>
      <c r="I4285" s="21" t="n">
        <v>33.45</v>
      </c>
      <c r="J4285" s="20" t="n">
        <f aca="false">H4285*I4285</f>
        <v>43485</v>
      </c>
      <c r="K4285" s="22" t="n">
        <v>2.35</v>
      </c>
      <c r="L4285" s="23" t="n">
        <f aca="false">H4285*K4285</f>
        <v>3055</v>
      </c>
      <c r="M4285" s="23" t="n">
        <v>2500</v>
      </c>
      <c r="N4285" s="24" t="n">
        <f aca="false">L4285-M4285</f>
        <v>555</v>
      </c>
      <c r="O4285" s="25" t="n">
        <f aca="false">IF(L4285&gt;=M4285,1,0)</f>
        <v>1</v>
      </c>
      <c r="P4285" s="26" t="n">
        <v>0.7388</v>
      </c>
      <c r="Q4285" s="26" t="n">
        <v>0.1239</v>
      </c>
      <c r="R4285" s="25" t="n">
        <v>79</v>
      </c>
      <c r="S4285" s="21" t="n">
        <v>13</v>
      </c>
    </row>
    <row r="4286" customFormat="false" ht="15" hidden="false" customHeight="true" outlineLevel="0" collapsed="false">
      <c r="A4286" s="19" t="n">
        <v>46162</v>
      </c>
      <c r="B4286" s="1" t="s">
        <v>586</v>
      </c>
      <c r="C4286" s="1" t="s">
        <v>164</v>
      </c>
      <c r="D4286" s="1" t="n">
        <v>29</v>
      </c>
      <c r="E4286" s="1" t="s">
        <v>176</v>
      </c>
      <c r="F4286" s="1" t="s">
        <v>630</v>
      </c>
      <c r="G4286" s="1" t="s">
        <v>529</v>
      </c>
      <c r="H4286" s="20" t="n">
        <v>2450</v>
      </c>
      <c r="I4286" s="21" t="n">
        <v>15.44</v>
      </c>
      <c r="J4286" s="20" t="n">
        <f aca="false">H4286*I4286</f>
        <v>37828</v>
      </c>
      <c r="K4286" s="22" t="n">
        <v>1.35</v>
      </c>
      <c r="L4286" s="23" t="n">
        <f aca="false">H4286*K4286</f>
        <v>3307.5</v>
      </c>
      <c r="M4286" s="23" t="n">
        <v>2500</v>
      </c>
      <c r="N4286" s="24" t="n">
        <f aca="false">L4286-M4286</f>
        <v>807.5</v>
      </c>
      <c r="O4286" s="25" t="n">
        <f aca="false">IF(L4286&gt;=M4286,1,0)</f>
        <v>1</v>
      </c>
      <c r="P4286" s="26" t="n">
        <v>0.8451</v>
      </c>
      <c r="Q4286" s="26" t="n">
        <v>0.0731</v>
      </c>
      <c r="R4286" s="25" t="n">
        <v>65</v>
      </c>
      <c r="S4286" s="21" t="n">
        <v>12</v>
      </c>
    </row>
    <row r="4287" customFormat="false" ht="15" hidden="false" customHeight="true" outlineLevel="0" collapsed="false">
      <c r="A4287" s="19" t="n">
        <v>46162</v>
      </c>
      <c r="B4287" s="1" t="s">
        <v>586</v>
      </c>
      <c r="C4287" s="1" t="s">
        <v>164</v>
      </c>
      <c r="D4287" s="1" t="n">
        <v>30</v>
      </c>
      <c r="E4287" s="1" t="s">
        <v>522</v>
      </c>
      <c r="F4287" s="1" t="s">
        <v>566</v>
      </c>
      <c r="G4287" s="1" t="s">
        <v>504</v>
      </c>
      <c r="H4287" s="20" t="n">
        <v>3000</v>
      </c>
      <c r="I4287" s="21" t="n">
        <v>13.09</v>
      </c>
      <c r="J4287" s="20" t="n">
        <f aca="false">H4287*I4287</f>
        <v>39270</v>
      </c>
      <c r="K4287" s="22" t="n">
        <v>1</v>
      </c>
      <c r="L4287" s="23" t="n">
        <f aca="false">H4287*K4287</f>
        <v>3000</v>
      </c>
      <c r="M4287" s="23" t="n">
        <v>2500</v>
      </c>
      <c r="N4287" s="24" t="n">
        <f aca="false">L4287-M4287</f>
        <v>500</v>
      </c>
      <c r="O4287" s="25" t="n">
        <f aca="false">IF(L4287&gt;=M4287,1,0)</f>
        <v>1</v>
      </c>
      <c r="P4287" s="26" t="n">
        <v>0.7395</v>
      </c>
      <c r="Q4287" s="26" t="n">
        <v>0.0948</v>
      </c>
      <c r="R4287" s="25" t="n">
        <v>76</v>
      </c>
      <c r="S4287" s="21" t="n">
        <v>13</v>
      </c>
    </row>
    <row r="4288" customFormat="false" ht="15" hidden="false" customHeight="true" outlineLevel="0" collapsed="false">
      <c r="A4288" s="19" t="n">
        <v>46162</v>
      </c>
      <c r="B4288" s="1" t="s">
        <v>586</v>
      </c>
      <c r="C4288" s="1" t="s">
        <v>164</v>
      </c>
      <c r="D4288" s="1" t="n">
        <v>31</v>
      </c>
      <c r="E4288" s="1" t="s">
        <v>176</v>
      </c>
      <c r="F4288" s="1" t="s">
        <v>647</v>
      </c>
      <c r="G4288" s="1" t="s">
        <v>650</v>
      </c>
      <c r="H4288" s="20" t="n">
        <v>1950</v>
      </c>
      <c r="I4288" s="21" t="n">
        <v>19.17</v>
      </c>
      <c r="J4288" s="20" t="n">
        <f aca="false">H4288*I4288</f>
        <v>37381.5</v>
      </c>
      <c r="K4288" s="22" t="n">
        <v>1.45</v>
      </c>
      <c r="L4288" s="23" t="n">
        <f aca="false">H4288*K4288</f>
        <v>2827.5</v>
      </c>
      <c r="M4288" s="23" t="n">
        <v>2500</v>
      </c>
      <c r="N4288" s="24" t="n">
        <f aca="false">L4288-M4288</f>
        <v>327.5</v>
      </c>
      <c r="O4288" s="25" t="n">
        <f aca="false">IF(L4288&gt;=M4288,1,0)</f>
        <v>1</v>
      </c>
      <c r="P4288" s="26" t="n">
        <v>0.6565</v>
      </c>
      <c r="Q4288" s="26" t="n">
        <v>0.1762</v>
      </c>
      <c r="R4288" s="25" t="n">
        <v>75</v>
      </c>
      <c r="S4288" s="21" t="n">
        <v>13</v>
      </c>
    </row>
    <row r="4289" customFormat="false" ht="15" hidden="false" customHeight="true" outlineLevel="0" collapsed="false">
      <c r="A4289" s="19" t="n">
        <v>46162</v>
      </c>
      <c r="B4289" s="1" t="s">
        <v>586</v>
      </c>
      <c r="C4289" s="1" t="s">
        <v>164</v>
      </c>
      <c r="D4289" s="1" t="n">
        <v>32</v>
      </c>
      <c r="E4289" s="1" t="s">
        <v>10</v>
      </c>
      <c r="F4289" s="1" t="s">
        <v>644</v>
      </c>
      <c r="G4289" s="1" t="s">
        <v>579</v>
      </c>
      <c r="H4289" s="20" t="n">
        <v>1370</v>
      </c>
      <c r="I4289" s="21" t="n">
        <v>27.91</v>
      </c>
      <c r="J4289" s="20" t="n">
        <f aca="false">H4289*I4289</f>
        <v>38236.7</v>
      </c>
      <c r="K4289" s="22" t="n">
        <v>2.35</v>
      </c>
      <c r="L4289" s="23" t="n">
        <f aca="false">H4289*K4289</f>
        <v>3219.5</v>
      </c>
      <c r="M4289" s="23" t="n">
        <v>2500</v>
      </c>
      <c r="N4289" s="24" t="n">
        <f aca="false">L4289-M4289</f>
        <v>719.5</v>
      </c>
      <c r="O4289" s="25" t="n">
        <f aca="false">IF(L4289&gt;=M4289,1,0)</f>
        <v>1</v>
      </c>
      <c r="P4289" s="26" t="n">
        <v>0.6543</v>
      </c>
      <c r="Q4289" s="26" t="n">
        <v>0.0897</v>
      </c>
      <c r="R4289" s="25" t="n">
        <v>79</v>
      </c>
      <c r="S4289" s="21" t="n">
        <v>13</v>
      </c>
    </row>
    <row r="4290" customFormat="false" ht="15" hidden="false" customHeight="true" outlineLevel="0" collapsed="false">
      <c r="A4290" s="19" t="n">
        <v>46162</v>
      </c>
      <c r="B4290" s="1" t="s">
        <v>586</v>
      </c>
      <c r="C4290" s="1" t="s">
        <v>190</v>
      </c>
      <c r="D4290" s="1" t="n">
        <v>33</v>
      </c>
      <c r="E4290" s="1" t="s">
        <v>16</v>
      </c>
      <c r="F4290" s="1" t="s">
        <v>300</v>
      </c>
      <c r="G4290" s="1" t="s">
        <v>260</v>
      </c>
      <c r="H4290" s="20" t="n">
        <v>2300</v>
      </c>
      <c r="I4290" s="21" t="n">
        <v>15.95</v>
      </c>
      <c r="J4290" s="20" t="n">
        <f aca="false">H4290*I4290</f>
        <v>36685</v>
      </c>
      <c r="K4290" s="22" t="n">
        <v>1.4</v>
      </c>
      <c r="L4290" s="23" t="n">
        <f aca="false">H4290*K4290</f>
        <v>3220</v>
      </c>
      <c r="M4290" s="23" t="n">
        <v>2500</v>
      </c>
      <c r="N4290" s="24" t="n">
        <f aca="false">L4290-M4290</f>
        <v>720</v>
      </c>
      <c r="O4290" s="25" t="n">
        <f aca="false">IF(L4290&gt;=M4290,1,0)</f>
        <v>1</v>
      </c>
      <c r="P4290" s="26" t="n">
        <v>0.706431735027922</v>
      </c>
      <c r="Q4290" s="26" t="n">
        <v>0.12166918049271</v>
      </c>
      <c r="R4290" s="25" t="n">
        <v>67</v>
      </c>
      <c r="S4290" s="21" t="n">
        <v>12.75</v>
      </c>
    </row>
    <row r="4291" customFormat="false" ht="15" hidden="false" customHeight="true" outlineLevel="0" collapsed="false">
      <c r="A4291" s="19" t="n">
        <v>46162</v>
      </c>
      <c r="B4291" s="1" t="s">
        <v>586</v>
      </c>
      <c r="C4291" s="1" t="s">
        <v>190</v>
      </c>
      <c r="D4291" s="1" t="n">
        <v>34</v>
      </c>
      <c r="E4291" s="1" t="s">
        <v>16</v>
      </c>
      <c r="F4291" s="1" t="s">
        <v>300</v>
      </c>
      <c r="G4291" s="1" t="s">
        <v>260</v>
      </c>
      <c r="H4291" s="20" t="n">
        <v>1950</v>
      </c>
      <c r="I4291" s="21" t="n">
        <v>16.95</v>
      </c>
      <c r="J4291" s="20" t="n">
        <f aca="false">H4291*I4291</f>
        <v>33052.5</v>
      </c>
      <c r="K4291" s="22" t="n">
        <v>1.4</v>
      </c>
      <c r="L4291" s="23" t="n">
        <f aca="false">H4291*K4291</f>
        <v>2730</v>
      </c>
      <c r="M4291" s="23" t="n">
        <v>2500</v>
      </c>
      <c r="N4291" s="24" t="n">
        <f aca="false">L4291-M4291</f>
        <v>230</v>
      </c>
      <c r="O4291" s="25" t="n">
        <f aca="false">IF(L4291&gt;=M4291,1,0)</f>
        <v>1</v>
      </c>
      <c r="P4291" s="26" t="n">
        <v>0.810110294117647</v>
      </c>
      <c r="Q4291" s="26" t="n">
        <v>0.0990904739109622</v>
      </c>
      <c r="R4291" s="25" t="n">
        <v>78</v>
      </c>
      <c r="S4291" s="21" t="n">
        <v>10</v>
      </c>
    </row>
    <row r="4292" customFormat="false" ht="15" hidden="false" customHeight="true" outlineLevel="0" collapsed="false">
      <c r="A4292" s="19" t="n">
        <v>46162</v>
      </c>
      <c r="B4292" s="1" t="s">
        <v>586</v>
      </c>
      <c r="C4292" s="1" t="s">
        <v>190</v>
      </c>
      <c r="D4292" s="1" t="n">
        <v>35</v>
      </c>
      <c r="E4292" s="1" t="s">
        <v>16</v>
      </c>
      <c r="F4292" s="1" t="s">
        <v>300</v>
      </c>
      <c r="G4292" s="1" t="s">
        <v>260</v>
      </c>
      <c r="H4292" s="20" t="n">
        <v>2700</v>
      </c>
      <c r="I4292" s="21" t="n">
        <v>16.95</v>
      </c>
      <c r="J4292" s="20" t="n">
        <f aca="false">H4292*I4292</f>
        <v>45765</v>
      </c>
      <c r="K4292" s="22" t="n">
        <v>1.4</v>
      </c>
      <c r="L4292" s="23" t="n">
        <f aca="false">H4292*K4292</f>
        <v>3780</v>
      </c>
      <c r="M4292" s="23" t="n">
        <v>2500</v>
      </c>
      <c r="N4292" s="24" t="n">
        <f aca="false">L4292-M4292</f>
        <v>1280</v>
      </c>
      <c r="O4292" s="25" t="n">
        <f aca="false">IF(L4292&gt;=M4292,1,0)</f>
        <v>1</v>
      </c>
      <c r="P4292" s="26" t="n">
        <v>0.866269165247019</v>
      </c>
      <c r="Q4292" s="26" t="n">
        <v>0.0932568149210904</v>
      </c>
      <c r="R4292" s="25" t="n">
        <v>75</v>
      </c>
      <c r="S4292" s="21" t="n">
        <v>12.75</v>
      </c>
    </row>
    <row r="4293" customFormat="false" ht="15" hidden="false" customHeight="true" outlineLevel="0" collapsed="false">
      <c r="A4293" s="19" t="n">
        <v>46162</v>
      </c>
      <c r="B4293" s="1" t="s">
        <v>586</v>
      </c>
      <c r="C4293" s="1" t="s">
        <v>190</v>
      </c>
      <c r="D4293" s="1" t="n">
        <v>36</v>
      </c>
      <c r="E4293" s="1" t="s">
        <v>16</v>
      </c>
      <c r="F4293" s="1" t="s">
        <v>300</v>
      </c>
      <c r="G4293" s="1" t="s">
        <v>260</v>
      </c>
      <c r="H4293" s="20" t="n">
        <v>2000</v>
      </c>
      <c r="I4293" s="21" t="n">
        <v>16.95</v>
      </c>
      <c r="J4293" s="20" t="n">
        <f aca="false">H4293*I4293</f>
        <v>33900</v>
      </c>
      <c r="K4293" s="22" t="n">
        <v>1.4</v>
      </c>
      <c r="L4293" s="23" t="n">
        <f aca="false">H4293*K4293</f>
        <v>2800</v>
      </c>
      <c r="M4293" s="23" t="n">
        <v>2500</v>
      </c>
      <c r="N4293" s="24" t="n">
        <f aca="false">L4293-M4293</f>
        <v>300</v>
      </c>
      <c r="O4293" s="25" t="n">
        <f aca="false">IF(L4293&gt;=M4293,1,0)</f>
        <v>1</v>
      </c>
      <c r="P4293" s="26" t="n">
        <v>0.698393077873919</v>
      </c>
      <c r="Q4293" s="26" t="n">
        <v>0.14228987425546</v>
      </c>
      <c r="R4293" s="25" t="n">
        <v>67</v>
      </c>
      <c r="S4293" s="21" t="n">
        <v>11</v>
      </c>
    </row>
    <row r="4294" customFormat="false" ht="15" hidden="false" customHeight="true" outlineLevel="0" collapsed="false">
      <c r="A4294" s="19" t="n">
        <v>46162</v>
      </c>
      <c r="B4294" s="1" t="s">
        <v>586</v>
      </c>
      <c r="C4294" s="1" t="s">
        <v>190</v>
      </c>
      <c r="D4294" s="1" t="n">
        <v>37</v>
      </c>
      <c r="E4294" s="1" t="s">
        <v>16</v>
      </c>
      <c r="F4294" s="1" t="s">
        <v>300</v>
      </c>
      <c r="G4294" s="1" t="s">
        <v>260</v>
      </c>
      <c r="H4294" s="20" t="n">
        <v>2800</v>
      </c>
      <c r="I4294" s="21" t="n">
        <v>15.95</v>
      </c>
      <c r="J4294" s="20" t="n">
        <f aca="false">H4294*I4294</f>
        <v>44660</v>
      </c>
      <c r="K4294" s="22" t="n">
        <v>1.4</v>
      </c>
      <c r="L4294" s="23" t="n">
        <f aca="false">H4294*K4294</f>
        <v>3920</v>
      </c>
      <c r="M4294" s="23" t="n">
        <v>2500</v>
      </c>
      <c r="N4294" s="24" t="n">
        <f aca="false">L4294-M4294</f>
        <v>1420</v>
      </c>
      <c r="O4294" s="25" t="n">
        <f aca="false">IF(L4294&gt;=M4294,1,0)</f>
        <v>1</v>
      </c>
      <c r="P4294" s="26" t="n">
        <v>0.883743939843673</v>
      </c>
      <c r="Q4294" s="26" t="n">
        <v>0.0876404494382023</v>
      </c>
      <c r="R4294" s="25" t="n">
        <v>75</v>
      </c>
      <c r="S4294" s="21" t="n">
        <v>12.75</v>
      </c>
    </row>
    <row r="4295" customFormat="false" ht="15" hidden="false" customHeight="true" outlineLevel="0" collapsed="false">
      <c r="A4295" s="19" t="n">
        <v>46162</v>
      </c>
      <c r="B4295" s="1" t="s">
        <v>586</v>
      </c>
      <c r="C4295" s="1" t="s">
        <v>190</v>
      </c>
      <c r="D4295" s="1" t="n">
        <v>38</v>
      </c>
      <c r="E4295" s="1" t="s">
        <v>16</v>
      </c>
      <c r="F4295" s="1" t="s">
        <v>300</v>
      </c>
      <c r="G4295" s="1" t="s">
        <v>260</v>
      </c>
      <c r="H4295" s="20" t="n">
        <v>2800</v>
      </c>
      <c r="I4295" s="21" t="n">
        <v>15.95</v>
      </c>
      <c r="J4295" s="20" t="n">
        <f aca="false">H4295*I4295</f>
        <v>44660</v>
      </c>
      <c r="K4295" s="22" t="n">
        <v>1.4</v>
      </c>
      <c r="L4295" s="23" t="n">
        <f aca="false">H4295*K4295</f>
        <v>3920</v>
      </c>
      <c r="M4295" s="23" t="n">
        <v>2500</v>
      </c>
      <c r="N4295" s="24" t="n">
        <f aca="false">L4295-M4295</f>
        <v>1420</v>
      </c>
      <c r="O4295" s="25" t="n">
        <f aca="false">IF(L4295&gt;=M4295,1,0)</f>
        <v>1</v>
      </c>
      <c r="P4295" s="26" t="n">
        <v>0.836094729944772</v>
      </c>
      <c r="Q4295" s="26" t="n">
        <v>0.0864142538975501</v>
      </c>
      <c r="R4295" s="25" t="n">
        <v>82</v>
      </c>
      <c r="S4295" s="21" t="n">
        <v>12.75</v>
      </c>
    </row>
    <row r="4296" customFormat="false" ht="15" hidden="false" customHeight="true" outlineLevel="0" collapsed="false">
      <c r="A4296" s="19" t="n">
        <v>46163</v>
      </c>
      <c r="B4296" s="1" t="s">
        <v>586</v>
      </c>
      <c r="C4296" s="1" t="s">
        <v>138</v>
      </c>
      <c r="D4296" s="1" t="n">
        <v>1</v>
      </c>
      <c r="E4296" s="1" t="s">
        <v>16</v>
      </c>
      <c r="F4296" s="1" t="s">
        <v>651</v>
      </c>
      <c r="G4296" s="1" t="s">
        <v>652</v>
      </c>
      <c r="H4296" s="20" t="n">
        <v>430</v>
      </c>
      <c r="I4296" s="21" t="n">
        <v>23.61</v>
      </c>
      <c r="J4296" s="20" t="n">
        <f aca="false">H4296*I4296</f>
        <v>10152.3</v>
      </c>
      <c r="K4296" s="22" t="n">
        <v>1.58</v>
      </c>
      <c r="L4296" s="23" t="n">
        <f aca="false">H4296*K4296</f>
        <v>679.4</v>
      </c>
      <c r="M4296" s="23" t="n">
        <v>2500</v>
      </c>
      <c r="N4296" s="24" t="n">
        <f aca="false">L4296-M4296</f>
        <v>-1820.6</v>
      </c>
      <c r="O4296" s="25" t="n">
        <f aca="false">IF(L4296&gt;=M4296,1,0)</f>
        <v>0</v>
      </c>
      <c r="P4296" s="26" t="n">
        <v>0.2161</v>
      </c>
      <c r="Q4296" s="26" t="n">
        <v>0.0957</v>
      </c>
      <c r="R4296" s="25" t="n">
        <v>64</v>
      </c>
      <c r="S4296" s="21" t="n">
        <v>13</v>
      </c>
    </row>
    <row r="4297" customFormat="false" ht="15" hidden="false" customHeight="true" outlineLevel="0" collapsed="false">
      <c r="A4297" s="19" t="n">
        <v>46163</v>
      </c>
      <c r="B4297" s="1" t="s">
        <v>586</v>
      </c>
      <c r="C4297" s="1" t="s">
        <v>138</v>
      </c>
      <c r="D4297" s="1" t="n">
        <v>2</v>
      </c>
      <c r="E4297" s="1" t="s">
        <v>16</v>
      </c>
      <c r="F4297" s="1" t="s">
        <v>574</v>
      </c>
      <c r="G4297" s="1" t="s">
        <v>149</v>
      </c>
      <c r="H4297" s="20" t="n">
        <v>810</v>
      </c>
      <c r="I4297" s="21" t="n">
        <v>25.7</v>
      </c>
      <c r="J4297" s="20" t="n">
        <f aca="false">H4297*I4297</f>
        <v>20817</v>
      </c>
      <c r="K4297" s="22" t="n">
        <v>1.85</v>
      </c>
      <c r="L4297" s="23" t="n">
        <f aca="false">H4297*K4297</f>
        <v>1498.5</v>
      </c>
      <c r="M4297" s="23" t="n">
        <v>2500</v>
      </c>
      <c r="N4297" s="24" t="n">
        <f aca="false">L4297-M4297</f>
        <v>-1001.5</v>
      </c>
      <c r="O4297" s="25" t="n">
        <f aca="false">IF(L4297&gt;=M4297,1,0)</f>
        <v>0</v>
      </c>
      <c r="P4297" s="26" t="n">
        <v>0.4082</v>
      </c>
      <c r="Q4297" s="26" t="n">
        <v>0.2846</v>
      </c>
      <c r="R4297" s="25" t="n">
        <v>74</v>
      </c>
      <c r="S4297" s="21" t="n">
        <v>13</v>
      </c>
    </row>
    <row r="4298" customFormat="false" ht="15" hidden="false" customHeight="true" outlineLevel="0" collapsed="false">
      <c r="A4298" s="19" t="n">
        <v>46163</v>
      </c>
      <c r="B4298" s="1" t="s">
        <v>586</v>
      </c>
      <c r="C4298" s="1" t="s">
        <v>138</v>
      </c>
      <c r="D4298" s="1" t="n">
        <v>3</v>
      </c>
      <c r="E4298" s="1" t="s">
        <v>13</v>
      </c>
      <c r="F4298" s="1" t="s">
        <v>595</v>
      </c>
      <c r="G4298" s="1" t="s">
        <v>149</v>
      </c>
      <c r="H4298" s="20" t="n">
        <v>3600</v>
      </c>
      <c r="I4298" s="21" t="n">
        <v>12.91</v>
      </c>
      <c r="J4298" s="20" t="n">
        <f aca="false">H4298*I4298</f>
        <v>46476</v>
      </c>
      <c r="K4298" s="22" t="n">
        <v>1</v>
      </c>
      <c r="L4298" s="23" t="n">
        <f aca="false">H4298*K4298</f>
        <v>3600</v>
      </c>
      <c r="M4298" s="23" t="n">
        <v>2500</v>
      </c>
      <c r="N4298" s="24" t="n">
        <f aca="false">L4298-M4298</f>
        <v>1100</v>
      </c>
      <c r="O4298" s="25" t="n">
        <f aca="false">IF(L4298&gt;=M4298,1,0)</f>
        <v>1</v>
      </c>
      <c r="P4298" s="26" t="n">
        <v>0.8955</v>
      </c>
      <c r="Q4298" s="26" t="n">
        <v>0.0451</v>
      </c>
      <c r="R4298" s="25" t="n">
        <v>69</v>
      </c>
      <c r="S4298" s="21" t="n">
        <v>13</v>
      </c>
    </row>
    <row r="4299" customFormat="false" ht="15" hidden="false" customHeight="true" outlineLevel="0" collapsed="false">
      <c r="A4299" s="19" t="n">
        <v>46163</v>
      </c>
      <c r="B4299" s="1" t="s">
        <v>586</v>
      </c>
      <c r="C4299" s="1" t="s">
        <v>138</v>
      </c>
      <c r="D4299" s="1" t="n">
        <v>4</v>
      </c>
      <c r="E4299" s="1" t="s">
        <v>145</v>
      </c>
      <c r="F4299" s="1" t="s">
        <v>333</v>
      </c>
      <c r="G4299" s="1" t="s">
        <v>294</v>
      </c>
      <c r="H4299" s="20" t="n">
        <v>1800</v>
      </c>
      <c r="I4299" s="21" t="n">
        <v>21.25</v>
      </c>
      <c r="J4299" s="20" t="n">
        <f aca="false">H4299*I4299</f>
        <v>38250</v>
      </c>
      <c r="K4299" s="22" t="n">
        <v>3</v>
      </c>
      <c r="L4299" s="23" t="n">
        <f aca="false">H4299*K4299</f>
        <v>5400</v>
      </c>
      <c r="M4299" s="23" t="n">
        <v>2500</v>
      </c>
      <c r="N4299" s="24" t="n">
        <f aca="false">L4299-M4299</f>
        <v>2900</v>
      </c>
      <c r="O4299" s="25" t="n">
        <f aca="false">IF(L4299&gt;=M4299,1,0)</f>
        <v>1</v>
      </c>
      <c r="P4299" s="26" t="n">
        <v>0.7244</v>
      </c>
      <c r="Q4299" s="26" t="n">
        <v>0.0864</v>
      </c>
      <c r="R4299" s="25" t="n">
        <v>75</v>
      </c>
      <c r="S4299" s="21" t="n">
        <v>12</v>
      </c>
    </row>
    <row r="4300" customFormat="false" ht="15" hidden="false" customHeight="true" outlineLevel="0" collapsed="false">
      <c r="A4300" s="19" t="n">
        <v>46163</v>
      </c>
      <c r="B4300" s="1" t="s">
        <v>586</v>
      </c>
      <c r="C4300" s="1" t="s">
        <v>138</v>
      </c>
      <c r="D4300" s="1" t="n">
        <v>5</v>
      </c>
      <c r="E4300" s="1" t="s">
        <v>13</v>
      </c>
      <c r="F4300" s="1" t="s">
        <v>200</v>
      </c>
      <c r="G4300" s="1" t="s">
        <v>149</v>
      </c>
      <c r="H4300" s="20" t="n">
        <v>2200</v>
      </c>
      <c r="I4300" s="21" t="n">
        <v>19.64</v>
      </c>
      <c r="J4300" s="20" t="n">
        <f aca="false">H4300*I4300</f>
        <v>43208</v>
      </c>
      <c r="K4300" s="22" t="n">
        <v>2.2</v>
      </c>
      <c r="L4300" s="23" t="n">
        <f aca="false">H4300*K4300</f>
        <v>4840</v>
      </c>
      <c r="M4300" s="23" t="n">
        <v>2500</v>
      </c>
      <c r="N4300" s="24" t="n">
        <f aca="false">L4300-M4300</f>
        <v>2340</v>
      </c>
      <c r="O4300" s="25" t="n">
        <f aca="false">IF(L4300&gt;=M4300,1,0)</f>
        <v>1</v>
      </c>
      <c r="P4300" s="26" t="n">
        <v>0.8374</v>
      </c>
      <c r="Q4300" s="26" t="n">
        <v>0.0863</v>
      </c>
      <c r="R4300" s="25" t="n">
        <v>69</v>
      </c>
      <c r="S4300" s="21" t="n">
        <v>13</v>
      </c>
    </row>
    <row r="4301" customFormat="false" ht="15" hidden="false" customHeight="true" outlineLevel="0" collapsed="false">
      <c r="A4301" s="19" t="n">
        <v>46163</v>
      </c>
      <c r="B4301" s="1" t="s">
        <v>586</v>
      </c>
      <c r="C4301" s="1" t="s">
        <v>138</v>
      </c>
      <c r="D4301" s="1" t="n">
        <v>6</v>
      </c>
      <c r="E4301" s="1" t="s">
        <v>401</v>
      </c>
      <c r="F4301" s="1" t="s">
        <v>426</v>
      </c>
      <c r="G4301" s="1" t="s">
        <v>498</v>
      </c>
      <c r="H4301" s="20" t="n">
        <v>1450</v>
      </c>
      <c r="I4301" s="21" t="n">
        <v>22.31</v>
      </c>
      <c r="J4301" s="20" t="n">
        <f aca="false">H4301*I4301</f>
        <v>32349.5</v>
      </c>
      <c r="K4301" s="22" t="n">
        <v>2.75</v>
      </c>
      <c r="L4301" s="23" t="n">
        <f aca="false">H4301*K4301</f>
        <v>3987.5</v>
      </c>
      <c r="M4301" s="23" t="n">
        <v>2500</v>
      </c>
      <c r="N4301" s="24" t="n">
        <f aca="false">L4301-M4301</f>
        <v>1487.5</v>
      </c>
      <c r="O4301" s="25" t="n">
        <f aca="false">IF(L4301&gt;=M4301,1,0)</f>
        <v>1</v>
      </c>
      <c r="P4301" s="26" t="n">
        <v>0.6419</v>
      </c>
      <c r="Q4301" s="26" t="n">
        <v>0.1663</v>
      </c>
      <c r="R4301" s="25" t="n">
        <v>71</v>
      </c>
      <c r="S4301" s="21" t="n">
        <v>13</v>
      </c>
    </row>
    <row r="4302" customFormat="false" ht="15" hidden="false" customHeight="true" outlineLevel="0" collapsed="false">
      <c r="A4302" s="19" t="n">
        <v>46163</v>
      </c>
      <c r="B4302" s="1" t="s">
        <v>586</v>
      </c>
      <c r="C4302" s="1" t="s">
        <v>138</v>
      </c>
      <c r="D4302" s="1" t="n">
        <v>7</v>
      </c>
      <c r="E4302" s="1" t="s">
        <v>13</v>
      </c>
      <c r="F4302" s="1" t="s">
        <v>284</v>
      </c>
      <c r="G4302" s="1" t="s">
        <v>149</v>
      </c>
      <c r="H4302" s="20" t="n">
        <v>1950</v>
      </c>
      <c r="I4302" s="21" t="n">
        <v>22.28</v>
      </c>
      <c r="J4302" s="20" t="n">
        <f aca="false">H4302*I4302</f>
        <v>43446</v>
      </c>
      <c r="K4302" s="22" t="n">
        <v>2.2</v>
      </c>
      <c r="L4302" s="23" t="n">
        <f aca="false">H4302*K4302</f>
        <v>4290</v>
      </c>
      <c r="M4302" s="23" t="n">
        <v>2500</v>
      </c>
      <c r="N4302" s="24" t="n">
        <f aca="false">L4302-M4302</f>
        <v>1790</v>
      </c>
      <c r="O4302" s="25" t="n">
        <f aca="false">IF(L4302&gt;=M4302,1,0)</f>
        <v>1</v>
      </c>
      <c r="P4302" s="26" t="n">
        <v>0.7336</v>
      </c>
      <c r="Q4302" s="26" t="n">
        <v>0.1046</v>
      </c>
      <c r="R4302" s="25" t="n">
        <v>77</v>
      </c>
      <c r="S4302" s="21" t="n">
        <v>13</v>
      </c>
    </row>
    <row r="4303" customFormat="false" ht="15" hidden="false" customHeight="true" outlineLevel="0" collapsed="false">
      <c r="A4303" s="19" t="n">
        <v>46163</v>
      </c>
      <c r="B4303" s="1" t="s">
        <v>586</v>
      </c>
      <c r="C4303" s="1" t="s">
        <v>138</v>
      </c>
      <c r="D4303" s="1" t="n">
        <v>8</v>
      </c>
      <c r="E4303" s="1" t="s">
        <v>13</v>
      </c>
      <c r="F4303" s="1" t="s">
        <v>472</v>
      </c>
      <c r="G4303" s="1" t="s">
        <v>149</v>
      </c>
      <c r="H4303" s="20" t="n">
        <v>2150</v>
      </c>
      <c r="I4303" s="21" t="n">
        <v>21.71</v>
      </c>
      <c r="J4303" s="20" t="n">
        <f aca="false">H4303*I4303</f>
        <v>46676.5</v>
      </c>
      <c r="K4303" s="22" t="n">
        <v>1.5</v>
      </c>
      <c r="L4303" s="23" t="n">
        <f aca="false">H4303*K4303</f>
        <v>3225</v>
      </c>
      <c r="M4303" s="23" t="n">
        <v>2500</v>
      </c>
      <c r="N4303" s="24" t="n">
        <f aca="false">L4303-M4303</f>
        <v>725</v>
      </c>
      <c r="O4303" s="25" t="n">
        <f aca="false">IF(L4303&gt;=M4303,1,0)</f>
        <v>1</v>
      </c>
      <c r="P4303" s="26" t="n">
        <v>0.8329</v>
      </c>
      <c r="Q4303" s="26" t="n">
        <v>0.1214</v>
      </c>
      <c r="R4303" s="25" t="n">
        <v>75</v>
      </c>
      <c r="S4303" s="21" t="n">
        <v>13</v>
      </c>
    </row>
    <row r="4304" customFormat="false" ht="15" hidden="false" customHeight="true" outlineLevel="0" collapsed="false">
      <c r="A4304" s="19" t="n">
        <v>46163</v>
      </c>
      <c r="B4304" s="1" t="s">
        <v>586</v>
      </c>
      <c r="C4304" s="1" t="s">
        <v>138</v>
      </c>
      <c r="D4304" s="1" t="n">
        <v>9</v>
      </c>
      <c r="E4304" s="1" t="s">
        <v>10</v>
      </c>
      <c r="F4304" s="1" t="s">
        <v>635</v>
      </c>
      <c r="G4304" s="1" t="s">
        <v>640</v>
      </c>
      <c r="H4304" s="20" t="n">
        <v>1800</v>
      </c>
      <c r="I4304" s="21" t="n">
        <v>18.3</v>
      </c>
      <c r="J4304" s="20" t="n">
        <f aca="false">H4304*I4304</f>
        <v>32940</v>
      </c>
      <c r="K4304" s="22" t="n">
        <v>1.75</v>
      </c>
      <c r="L4304" s="23" t="n">
        <f aca="false">H4304*K4304</f>
        <v>3150</v>
      </c>
      <c r="M4304" s="23" t="n">
        <v>2500</v>
      </c>
      <c r="N4304" s="24" t="n">
        <f aca="false">L4304-M4304</f>
        <v>650</v>
      </c>
      <c r="O4304" s="25" t="n">
        <f aca="false">IF(L4304&gt;=M4304,1,0)</f>
        <v>1</v>
      </c>
      <c r="P4304" s="26" t="n">
        <v>0.6512</v>
      </c>
      <c r="Q4304" s="26" t="n">
        <v>0.15</v>
      </c>
      <c r="R4304" s="25" t="n">
        <v>69</v>
      </c>
      <c r="S4304" s="21" t="n">
        <v>13</v>
      </c>
    </row>
    <row r="4305" customFormat="false" ht="15" hidden="false" customHeight="true" outlineLevel="0" collapsed="false">
      <c r="A4305" s="19" t="n">
        <v>46163</v>
      </c>
      <c r="B4305" s="1" t="s">
        <v>586</v>
      </c>
      <c r="C4305" s="1" t="s">
        <v>138</v>
      </c>
      <c r="D4305" s="1" t="n">
        <v>10</v>
      </c>
      <c r="E4305" s="1" t="s">
        <v>10</v>
      </c>
      <c r="F4305" s="1" t="s">
        <v>641</v>
      </c>
      <c r="G4305" s="1" t="s">
        <v>643</v>
      </c>
      <c r="H4305" s="20" t="n">
        <v>900</v>
      </c>
      <c r="I4305" s="21" t="n">
        <v>26.86</v>
      </c>
      <c r="J4305" s="20" t="n">
        <f aca="false">H4305*I4305</f>
        <v>24174</v>
      </c>
      <c r="K4305" s="22" t="n">
        <v>1.31</v>
      </c>
      <c r="L4305" s="23" t="n">
        <f aca="false">H4305*K4305</f>
        <v>1179</v>
      </c>
      <c r="M4305" s="23" t="n">
        <v>2500</v>
      </c>
      <c r="N4305" s="24" t="n">
        <f aca="false">L4305-M4305</f>
        <v>-1321</v>
      </c>
      <c r="O4305" s="25" t="n">
        <f aca="false">IF(L4305&gt;=M4305,1,0)</f>
        <v>0</v>
      </c>
      <c r="P4305" s="26" t="n">
        <v>0.4082</v>
      </c>
      <c r="Q4305" s="26" t="n">
        <v>0.1797</v>
      </c>
      <c r="R4305" s="25" t="n">
        <v>79</v>
      </c>
      <c r="S4305" s="21" t="n">
        <v>10</v>
      </c>
    </row>
    <row r="4306" customFormat="false" ht="15" hidden="false" customHeight="true" outlineLevel="0" collapsed="false">
      <c r="A4306" s="19" t="n">
        <v>46163</v>
      </c>
      <c r="B4306" s="1" t="s">
        <v>586</v>
      </c>
      <c r="C4306" s="1" t="s">
        <v>138</v>
      </c>
      <c r="D4306" s="1" t="n">
        <v>11</v>
      </c>
      <c r="E4306" s="1" t="s">
        <v>10</v>
      </c>
      <c r="F4306" s="1" t="s">
        <v>160</v>
      </c>
      <c r="G4306" s="1" t="s">
        <v>161</v>
      </c>
      <c r="H4306" s="20" t="n">
        <v>1800</v>
      </c>
      <c r="I4306" s="21" t="n">
        <v>22.05</v>
      </c>
      <c r="J4306" s="20" t="n">
        <f aca="false">H4306*I4306</f>
        <v>39690</v>
      </c>
      <c r="K4306" s="22" t="n">
        <v>1.83</v>
      </c>
      <c r="L4306" s="23" t="n">
        <f aca="false">H4306*K4306</f>
        <v>3294</v>
      </c>
      <c r="M4306" s="23" t="n">
        <v>2500</v>
      </c>
      <c r="N4306" s="24" t="n">
        <f aca="false">L4306-M4306</f>
        <v>794</v>
      </c>
      <c r="O4306" s="25" t="n">
        <f aca="false">IF(L4306&gt;=M4306,1,0)</f>
        <v>1</v>
      </c>
      <c r="P4306" s="26" t="n">
        <v>0.6223</v>
      </c>
      <c r="Q4306" s="26" t="n">
        <v>0.1471</v>
      </c>
      <c r="R4306" s="25" t="n">
        <v>79</v>
      </c>
      <c r="S4306" s="21" t="n">
        <v>13</v>
      </c>
    </row>
    <row r="4307" customFormat="false" ht="15" hidden="false" customHeight="true" outlineLevel="0" collapsed="false">
      <c r="A4307" s="19" t="n">
        <v>46163</v>
      </c>
      <c r="B4307" s="1" t="s">
        <v>586</v>
      </c>
      <c r="C4307" s="1" t="s">
        <v>138</v>
      </c>
      <c r="D4307" s="1" t="n">
        <v>12</v>
      </c>
      <c r="E4307" s="1" t="s">
        <v>10</v>
      </c>
      <c r="F4307" s="1" t="s">
        <v>626</v>
      </c>
      <c r="G4307" s="1" t="s">
        <v>629</v>
      </c>
      <c r="H4307" s="20" t="n">
        <v>2200</v>
      </c>
      <c r="I4307" s="21" t="n">
        <v>17.66</v>
      </c>
      <c r="J4307" s="20" t="n">
        <f aca="false">H4307*I4307</f>
        <v>38852</v>
      </c>
      <c r="K4307" s="22" t="n">
        <v>1.68</v>
      </c>
      <c r="L4307" s="23" t="n">
        <f aca="false">H4307*K4307</f>
        <v>3696</v>
      </c>
      <c r="M4307" s="23" t="n">
        <v>2500</v>
      </c>
      <c r="N4307" s="24" t="n">
        <f aca="false">L4307-M4307</f>
        <v>1196</v>
      </c>
      <c r="O4307" s="25" t="n">
        <f aca="false">IF(L4307&gt;=M4307,1,0)</f>
        <v>1</v>
      </c>
      <c r="P4307" s="26" t="n">
        <v>0.6845</v>
      </c>
      <c r="Q4307" s="26" t="n">
        <v>0.119</v>
      </c>
      <c r="R4307" s="25" t="n">
        <v>69</v>
      </c>
      <c r="S4307" s="21" t="n">
        <v>13</v>
      </c>
    </row>
    <row r="4308" customFormat="false" ht="15" hidden="false" customHeight="true" outlineLevel="0" collapsed="false">
      <c r="A4308" s="19" t="n">
        <v>46163</v>
      </c>
      <c r="B4308" s="1" t="s">
        <v>586</v>
      </c>
      <c r="C4308" s="1" t="s">
        <v>138</v>
      </c>
      <c r="D4308" s="1" t="n">
        <v>13</v>
      </c>
      <c r="E4308" s="1" t="s">
        <v>16</v>
      </c>
      <c r="F4308" s="1" t="s">
        <v>574</v>
      </c>
      <c r="G4308" s="1" t="s">
        <v>575</v>
      </c>
      <c r="H4308" s="20" t="n">
        <v>1650</v>
      </c>
      <c r="I4308" s="21" t="n">
        <v>25.7</v>
      </c>
      <c r="J4308" s="20" t="n">
        <f aca="false">H4308*I4308</f>
        <v>42405</v>
      </c>
      <c r="K4308" s="22" t="n">
        <v>1.85</v>
      </c>
      <c r="L4308" s="23" t="n">
        <f aca="false">H4308*K4308</f>
        <v>3052.5</v>
      </c>
      <c r="M4308" s="23" t="n">
        <v>2500</v>
      </c>
      <c r="N4308" s="24" t="n">
        <f aca="false">L4308-M4308</f>
        <v>552.5</v>
      </c>
      <c r="O4308" s="25" t="n">
        <f aca="false">IF(L4308&gt;=M4308,1,0)</f>
        <v>1</v>
      </c>
      <c r="P4308" s="26" t="n">
        <v>0.6496</v>
      </c>
      <c r="Q4308" s="26" t="n">
        <v>0.1018</v>
      </c>
      <c r="R4308" s="25" t="n">
        <v>81</v>
      </c>
      <c r="S4308" s="21" t="n">
        <v>13</v>
      </c>
    </row>
    <row r="4309" customFormat="false" ht="15" hidden="false" customHeight="true" outlineLevel="0" collapsed="false">
      <c r="A4309" s="19" t="n">
        <v>46163</v>
      </c>
      <c r="B4309" s="1" t="s">
        <v>586</v>
      </c>
      <c r="C4309" s="1" t="s">
        <v>138</v>
      </c>
      <c r="D4309" s="1" t="n">
        <v>14</v>
      </c>
      <c r="E4309" s="1" t="s">
        <v>10</v>
      </c>
      <c r="F4309" s="1" t="s">
        <v>626</v>
      </c>
      <c r="G4309" s="1" t="s">
        <v>629</v>
      </c>
      <c r="H4309" s="20" t="n">
        <v>2100</v>
      </c>
      <c r="I4309" s="21" t="n">
        <v>17.66</v>
      </c>
      <c r="J4309" s="20" t="n">
        <f aca="false">H4309*I4309</f>
        <v>37086</v>
      </c>
      <c r="K4309" s="22" t="n">
        <v>1.68</v>
      </c>
      <c r="L4309" s="23" t="n">
        <f aca="false">H4309*K4309</f>
        <v>3528</v>
      </c>
      <c r="M4309" s="23" t="n">
        <v>2500</v>
      </c>
      <c r="N4309" s="24" t="n">
        <f aca="false">L4309-M4309</f>
        <v>1028</v>
      </c>
      <c r="O4309" s="25" t="n">
        <f aca="false">IF(L4309&gt;=M4309,1,0)</f>
        <v>1</v>
      </c>
      <c r="P4309" s="26" t="n">
        <v>0.7501</v>
      </c>
      <c r="Q4309" s="26" t="n">
        <v>0.13</v>
      </c>
      <c r="R4309" s="25" t="n">
        <v>65</v>
      </c>
      <c r="S4309" s="21" t="n">
        <v>13</v>
      </c>
    </row>
    <row r="4310" customFormat="false" ht="15" hidden="false" customHeight="true" outlineLevel="0" collapsed="false">
      <c r="A4310" s="19" t="n">
        <v>46163</v>
      </c>
      <c r="B4310" s="1" t="s">
        <v>586</v>
      </c>
      <c r="C4310" s="1" t="s">
        <v>138</v>
      </c>
      <c r="D4310" s="1" t="n">
        <v>15</v>
      </c>
      <c r="E4310" s="1" t="s">
        <v>10</v>
      </c>
      <c r="F4310" s="1" t="s">
        <v>624</v>
      </c>
      <c r="G4310" s="1" t="s">
        <v>434</v>
      </c>
      <c r="H4310" s="20" t="n">
        <v>2800</v>
      </c>
      <c r="I4310" s="21" t="n">
        <v>17.66</v>
      </c>
      <c r="J4310" s="20" t="n">
        <f aca="false">H4310*I4310</f>
        <v>49448</v>
      </c>
      <c r="K4310" s="22" t="n">
        <v>1.45</v>
      </c>
      <c r="L4310" s="23" t="n">
        <f aca="false">H4310*K4310</f>
        <v>4060</v>
      </c>
      <c r="M4310" s="23" t="n">
        <v>2500</v>
      </c>
      <c r="N4310" s="24" t="n">
        <f aca="false">L4310-M4310</f>
        <v>1560</v>
      </c>
      <c r="O4310" s="25" t="n">
        <f aca="false">IF(L4310&gt;=M4310,1,0)</f>
        <v>1</v>
      </c>
      <c r="P4310" s="26" t="n">
        <v>0.8341</v>
      </c>
      <c r="Q4310" s="26" t="n">
        <v>0.1066</v>
      </c>
      <c r="R4310" s="25" t="n">
        <v>75</v>
      </c>
      <c r="S4310" s="21" t="n">
        <v>13</v>
      </c>
    </row>
    <row r="4311" customFormat="false" ht="15" hidden="false" customHeight="true" outlineLevel="0" collapsed="false">
      <c r="A4311" s="19" t="n">
        <v>46163</v>
      </c>
      <c r="B4311" s="1" t="s">
        <v>586</v>
      </c>
      <c r="C4311" s="1" t="s">
        <v>138</v>
      </c>
      <c r="D4311" s="1" t="n">
        <v>16</v>
      </c>
      <c r="E4311" s="1" t="s">
        <v>10</v>
      </c>
      <c r="F4311" s="1" t="s">
        <v>641</v>
      </c>
      <c r="G4311" s="1" t="s">
        <v>643</v>
      </c>
      <c r="H4311" s="20" t="n">
        <v>2200</v>
      </c>
      <c r="I4311" s="21" t="n">
        <v>17.05</v>
      </c>
      <c r="J4311" s="20" t="n">
        <f aca="false">H4311*I4311</f>
        <v>37510</v>
      </c>
      <c r="K4311" s="22" t="n">
        <v>1.31</v>
      </c>
      <c r="L4311" s="23" t="n">
        <f aca="false">H4311*K4311</f>
        <v>2882</v>
      </c>
      <c r="M4311" s="23" t="n">
        <v>2500</v>
      </c>
      <c r="N4311" s="24" t="n">
        <f aca="false">L4311-M4311</f>
        <v>382</v>
      </c>
      <c r="O4311" s="25" t="n">
        <f aca="false">IF(L4311&gt;=M4311,1,0)</f>
        <v>1</v>
      </c>
      <c r="P4311" s="26" t="n">
        <v>0.9574</v>
      </c>
      <c r="Q4311" s="26" t="n">
        <v>0.1663</v>
      </c>
      <c r="R4311" s="25" t="n">
        <v>70</v>
      </c>
      <c r="S4311" s="21" t="n">
        <v>10</v>
      </c>
    </row>
    <row r="4312" customFormat="false" ht="15" hidden="false" customHeight="true" outlineLevel="0" collapsed="false">
      <c r="A4312" s="19" t="n">
        <v>46163</v>
      </c>
      <c r="B4312" s="1" t="s">
        <v>586</v>
      </c>
      <c r="C4312" s="1" t="s">
        <v>164</v>
      </c>
      <c r="D4312" s="1" t="n">
        <v>17</v>
      </c>
      <c r="E4312" s="1" t="s">
        <v>10</v>
      </c>
      <c r="F4312" s="1" t="s">
        <v>569</v>
      </c>
      <c r="G4312" s="1" t="s">
        <v>570</v>
      </c>
      <c r="H4312" s="20" t="n">
        <v>2350</v>
      </c>
      <c r="I4312" s="21" t="n">
        <v>18.8</v>
      </c>
      <c r="J4312" s="20" t="n">
        <f aca="false">H4312*I4312</f>
        <v>44180</v>
      </c>
      <c r="K4312" s="22" t="n">
        <v>2.35</v>
      </c>
      <c r="L4312" s="23" t="n">
        <f aca="false">H4312*K4312</f>
        <v>5522.5</v>
      </c>
      <c r="M4312" s="23" t="n">
        <v>2500</v>
      </c>
      <c r="N4312" s="24" t="n">
        <f aca="false">L4312-M4312</f>
        <v>3022.5</v>
      </c>
      <c r="O4312" s="25" t="n">
        <f aca="false">IF(L4312&gt;=M4312,1,0)</f>
        <v>1</v>
      </c>
      <c r="P4312" s="26" t="n">
        <v>0.885</v>
      </c>
      <c r="Q4312" s="26" t="n">
        <v>0.0825</v>
      </c>
      <c r="R4312" s="25" t="n">
        <v>68</v>
      </c>
      <c r="S4312" s="21" t="n">
        <v>13</v>
      </c>
    </row>
    <row r="4313" customFormat="false" ht="15" hidden="false" customHeight="true" outlineLevel="0" collapsed="false">
      <c r="A4313" s="19" t="n">
        <v>46163</v>
      </c>
      <c r="B4313" s="1" t="s">
        <v>586</v>
      </c>
      <c r="C4313" s="1" t="s">
        <v>164</v>
      </c>
      <c r="D4313" s="1" t="n">
        <v>18</v>
      </c>
      <c r="E4313" s="1" t="s">
        <v>522</v>
      </c>
      <c r="F4313" s="1" t="s">
        <v>523</v>
      </c>
      <c r="G4313" s="1" t="s">
        <v>527</v>
      </c>
      <c r="H4313" s="20" t="n">
        <v>3650</v>
      </c>
      <c r="I4313" s="21" t="n">
        <v>13.28</v>
      </c>
      <c r="J4313" s="20" t="n">
        <f aca="false">H4313*I4313</f>
        <v>48472</v>
      </c>
      <c r="K4313" s="22" t="n">
        <v>0.95</v>
      </c>
      <c r="L4313" s="23" t="n">
        <f aca="false">H4313*K4313</f>
        <v>3467.5</v>
      </c>
      <c r="M4313" s="23" t="n">
        <v>2500</v>
      </c>
      <c r="N4313" s="24" t="n">
        <f aca="false">L4313-M4313</f>
        <v>967.5</v>
      </c>
      <c r="O4313" s="25" t="n">
        <f aca="false">IF(L4313&gt;=M4313,1,0)</f>
        <v>1</v>
      </c>
      <c r="P4313" s="26" t="n">
        <v>0.7621</v>
      </c>
      <c r="Q4313" s="26" t="n">
        <v>0.1234</v>
      </c>
      <c r="R4313" s="25" t="n">
        <v>80</v>
      </c>
      <c r="S4313" s="21" t="n">
        <v>13</v>
      </c>
    </row>
    <row r="4314" customFormat="false" ht="15" hidden="false" customHeight="true" outlineLevel="0" collapsed="false">
      <c r="A4314" s="19" t="n">
        <v>46163</v>
      </c>
      <c r="B4314" s="1" t="s">
        <v>586</v>
      </c>
      <c r="C4314" s="1" t="s">
        <v>164</v>
      </c>
      <c r="D4314" s="1" t="n">
        <v>19</v>
      </c>
      <c r="E4314" s="1" t="s">
        <v>16</v>
      </c>
      <c r="F4314" s="1" t="s">
        <v>574</v>
      </c>
      <c r="G4314" s="1" t="s">
        <v>575</v>
      </c>
      <c r="H4314" s="20" t="n">
        <v>1650</v>
      </c>
      <c r="I4314" s="21" t="n">
        <v>25.7</v>
      </c>
      <c r="J4314" s="20" t="n">
        <f aca="false">H4314*I4314</f>
        <v>42405</v>
      </c>
      <c r="K4314" s="22" t="n">
        <v>1.85</v>
      </c>
      <c r="L4314" s="23" t="n">
        <f aca="false">H4314*K4314</f>
        <v>3052.5</v>
      </c>
      <c r="M4314" s="23" t="n">
        <v>2500</v>
      </c>
      <c r="N4314" s="24" t="n">
        <f aca="false">L4314-M4314</f>
        <v>552.5</v>
      </c>
      <c r="O4314" s="25" t="n">
        <f aca="false">IF(L4314&gt;=M4314,1,0)</f>
        <v>1</v>
      </c>
      <c r="P4314" s="26" t="n">
        <v>0.668</v>
      </c>
      <c r="Q4314" s="26" t="n">
        <v>0.1096</v>
      </c>
      <c r="R4314" s="25" t="n">
        <v>81</v>
      </c>
      <c r="S4314" s="21" t="n">
        <v>13</v>
      </c>
    </row>
    <row r="4315" customFormat="false" ht="15" hidden="false" customHeight="true" outlineLevel="0" collapsed="false">
      <c r="A4315" s="19" t="n">
        <v>46163</v>
      </c>
      <c r="B4315" s="1" t="s">
        <v>586</v>
      </c>
      <c r="C4315" s="1" t="s">
        <v>164</v>
      </c>
      <c r="D4315" s="1" t="n">
        <v>20</v>
      </c>
      <c r="E4315" s="1" t="s">
        <v>16</v>
      </c>
      <c r="F4315" s="1" t="s">
        <v>574</v>
      </c>
      <c r="G4315" s="1" t="s">
        <v>575</v>
      </c>
      <c r="H4315" s="20" t="n">
        <v>1600</v>
      </c>
      <c r="I4315" s="21" t="n">
        <v>25.7</v>
      </c>
      <c r="J4315" s="20" t="n">
        <f aca="false">H4315*I4315</f>
        <v>41120</v>
      </c>
      <c r="K4315" s="22" t="n">
        <v>1.85</v>
      </c>
      <c r="L4315" s="23" t="n">
        <f aca="false">H4315*K4315</f>
        <v>2960</v>
      </c>
      <c r="M4315" s="23" t="n">
        <v>2500</v>
      </c>
      <c r="N4315" s="24" t="n">
        <f aca="false">L4315-M4315</f>
        <v>460</v>
      </c>
      <c r="O4315" s="25" t="n">
        <f aca="false">IF(L4315&gt;=M4315,1,0)</f>
        <v>1</v>
      </c>
      <c r="P4315" s="26" t="n">
        <v>0.6387</v>
      </c>
      <c r="Q4315" s="26" t="n">
        <v>0.0932</v>
      </c>
      <c r="R4315" s="25" t="n">
        <v>81</v>
      </c>
      <c r="S4315" s="21" t="n">
        <v>13</v>
      </c>
    </row>
    <row r="4316" customFormat="false" ht="15" hidden="false" customHeight="true" outlineLevel="0" collapsed="false">
      <c r="A4316" s="19" t="n">
        <v>46163</v>
      </c>
      <c r="B4316" s="1" t="s">
        <v>586</v>
      </c>
      <c r="C4316" s="1" t="s">
        <v>164</v>
      </c>
      <c r="D4316" s="1" t="n">
        <v>21</v>
      </c>
      <c r="E4316" s="1" t="s">
        <v>10</v>
      </c>
      <c r="F4316" s="1" t="s">
        <v>565</v>
      </c>
      <c r="G4316" s="1" t="s">
        <v>573</v>
      </c>
      <c r="H4316" s="20" t="n">
        <v>1750</v>
      </c>
      <c r="I4316" s="21" t="n">
        <v>26.74</v>
      </c>
      <c r="J4316" s="20" t="n">
        <f aca="false">H4316*I4316</f>
        <v>46795</v>
      </c>
      <c r="K4316" s="22" t="n">
        <v>2.25</v>
      </c>
      <c r="L4316" s="23" t="n">
        <f aca="false">H4316*K4316</f>
        <v>3937.5</v>
      </c>
      <c r="M4316" s="23" t="n">
        <v>2500</v>
      </c>
      <c r="N4316" s="24" t="n">
        <f aca="false">L4316-M4316</f>
        <v>1437.5</v>
      </c>
      <c r="O4316" s="25" t="n">
        <f aca="false">IF(L4316&gt;=M4316,1,0)</f>
        <v>1</v>
      </c>
      <c r="P4316" s="26" t="n">
        <v>0.835</v>
      </c>
      <c r="Q4316" s="26" t="n">
        <v>0.0747</v>
      </c>
      <c r="R4316" s="25" t="n">
        <v>76</v>
      </c>
      <c r="S4316" s="21" t="n">
        <v>13</v>
      </c>
    </row>
    <row r="4317" customFormat="false" ht="15" hidden="false" customHeight="true" outlineLevel="0" collapsed="false">
      <c r="A4317" s="19" t="n">
        <v>46163</v>
      </c>
      <c r="B4317" s="1" t="s">
        <v>586</v>
      </c>
      <c r="C4317" s="1" t="s">
        <v>164</v>
      </c>
      <c r="D4317" s="1" t="n">
        <v>22</v>
      </c>
      <c r="E4317" s="1" t="s">
        <v>10</v>
      </c>
      <c r="F4317" s="1" t="s">
        <v>569</v>
      </c>
      <c r="G4317" s="1" t="s">
        <v>570</v>
      </c>
      <c r="H4317" s="20" t="n">
        <v>2350</v>
      </c>
      <c r="I4317" s="21" t="n">
        <v>18.8</v>
      </c>
      <c r="J4317" s="20" t="n">
        <f aca="false">H4317*I4317</f>
        <v>44180</v>
      </c>
      <c r="K4317" s="22" t="n">
        <v>2.35</v>
      </c>
      <c r="L4317" s="23" t="n">
        <f aca="false">H4317*K4317</f>
        <v>5522.5</v>
      </c>
      <c r="M4317" s="23" t="n">
        <v>2500</v>
      </c>
      <c r="N4317" s="24" t="n">
        <f aca="false">L4317-M4317</f>
        <v>3022.5</v>
      </c>
      <c r="O4317" s="25" t="n">
        <f aca="false">IF(L4317&gt;=M4317,1,0)</f>
        <v>1</v>
      </c>
      <c r="P4317" s="26" t="n">
        <v>0.8642</v>
      </c>
      <c r="Q4317" s="26" t="n">
        <v>0.0776</v>
      </c>
      <c r="R4317" s="25" t="n">
        <v>71</v>
      </c>
      <c r="S4317" s="21" t="n">
        <v>13</v>
      </c>
    </row>
    <row r="4318" customFormat="false" ht="15" hidden="false" customHeight="true" outlineLevel="0" collapsed="false">
      <c r="A4318" s="19" t="n">
        <v>46163</v>
      </c>
      <c r="B4318" s="1" t="s">
        <v>586</v>
      </c>
      <c r="C4318" s="1" t="s">
        <v>164</v>
      </c>
      <c r="D4318" s="1" t="n">
        <v>23</v>
      </c>
      <c r="E4318" s="1" t="s">
        <v>22</v>
      </c>
      <c r="F4318" s="1" t="s">
        <v>269</v>
      </c>
      <c r="G4318" s="1" t="s">
        <v>375</v>
      </c>
      <c r="H4318" s="20" t="n">
        <v>2250</v>
      </c>
      <c r="I4318" s="21" t="n">
        <v>20.12</v>
      </c>
      <c r="J4318" s="20" t="n">
        <f aca="false">H4318*I4318</f>
        <v>45270</v>
      </c>
      <c r="K4318" s="22" t="n">
        <v>1.15</v>
      </c>
      <c r="L4318" s="23" t="n">
        <f aca="false">H4318*K4318</f>
        <v>2587.5</v>
      </c>
      <c r="M4318" s="23" t="n">
        <v>2500</v>
      </c>
      <c r="N4318" s="24" t="n">
        <f aca="false">L4318-M4318</f>
        <v>87.5</v>
      </c>
      <c r="O4318" s="25" t="n">
        <f aca="false">IF(L4318&gt;=M4318,1,0)</f>
        <v>1</v>
      </c>
      <c r="P4318" s="26" t="n">
        <v>0.7827</v>
      </c>
      <c r="Q4318" s="26" t="n">
        <v>0.0582</v>
      </c>
      <c r="R4318" s="25" t="n">
        <v>78</v>
      </c>
      <c r="S4318" s="21" t="n">
        <v>13</v>
      </c>
    </row>
    <row r="4319" customFormat="false" ht="15" hidden="false" customHeight="true" outlineLevel="0" collapsed="false">
      <c r="A4319" s="19" t="n">
        <v>46163</v>
      </c>
      <c r="B4319" s="1" t="s">
        <v>586</v>
      </c>
      <c r="C4319" s="1" t="s">
        <v>164</v>
      </c>
      <c r="D4319" s="1" t="n">
        <v>24</v>
      </c>
      <c r="E4319" s="1" t="s">
        <v>16</v>
      </c>
      <c r="F4319" s="1" t="s">
        <v>574</v>
      </c>
      <c r="G4319" s="1" t="s">
        <v>575</v>
      </c>
      <c r="H4319" s="20" t="n">
        <v>1650</v>
      </c>
      <c r="I4319" s="21" t="n">
        <v>25.7</v>
      </c>
      <c r="J4319" s="20" t="n">
        <f aca="false">H4319*I4319</f>
        <v>42405</v>
      </c>
      <c r="K4319" s="22" t="n">
        <v>1.85</v>
      </c>
      <c r="L4319" s="23" t="n">
        <f aca="false">H4319*K4319</f>
        <v>3052.5</v>
      </c>
      <c r="M4319" s="23" t="n">
        <v>2500</v>
      </c>
      <c r="N4319" s="24" t="n">
        <f aca="false">L4319-M4319</f>
        <v>552.5</v>
      </c>
      <c r="O4319" s="25" t="n">
        <f aca="false">IF(L4319&gt;=M4319,1,0)</f>
        <v>1</v>
      </c>
      <c r="P4319" s="26" t="n">
        <v>0.6574</v>
      </c>
      <c r="Q4319" s="26" t="n">
        <v>0.0837</v>
      </c>
      <c r="R4319" s="25" t="n">
        <v>82</v>
      </c>
      <c r="S4319" s="21" t="n">
        <v>13</v>
      </c>
    </row>
    <row r="4320" customFormat="false" ht="15" hidden="false" customHeight="true" outlineLevel="0" collapsed="false">
      <c r="A4320" s="19" t="n">
        <v>46163</v>
      </c>
      <c r="B4320" s="1" t="s">
        <v>586</v>
      </c>
      <c r="C4320" s="1" t="s">
        <v>164</v>
      </c>
      <c r="D4320" s="1" t="n">
        <v>25</v>
      </c>
      <c r="E4320" s="1" t="s">
        <v>10</v>
      </c>
      <c r="F4320" s="1" t="s">
        <v>644</v>
      </c>
      <c r="G4320" s="1" t="s">
        <v>645</v>
      </c>
      <c r="H4320" s="20" t="n">
        <v>1350</v>
      </c>
      <c r="I4320" s="21" t="n">
        <v>23.62</v>
      </c>
      <c r="J4320" s="20" t="n">
        <f aca="false">H4320*I4320</f>
        <v>31887</v>
      </c>
      <c r="K4320" s="22" t="n">
        <v>2.1</v>
      </c>
      <c r="L4320" s="23" t="n">
        <f aca="false">H4320*K4320</f>
        <v>2835</v>
      </c>
      <c r="M4320" s="23" t="n">
        <v>2500</v>
      </c>
      <c r="N4320" s="24" t="n">
        <f aca="false">L4320-M4320</f>
        <v>335</v>
      </c>
      <c r="O4320" s="25" t="n">
        <f aca="false">IF(L4320&gt;=M4320,1,0)</f>
        <v>1</v>
      </c>
      <c r="P4320" s="26" t="n">
        <v>0.5938</v>
      </c>
      <c r="Q4320" s="26" t="n">
        <v>0.11</v>
      </c>
      <c r="R4320" s="25" t="n">
        <v>80</v>
      </c>
      <c r="S4320" s="21" t="n">
        <v>13</v>
      </c>
    </row>
    <row r="4321" customFormat="false" ht="15" hidden="false" customHeight="true" outlineLevel="0" collapsed="false">
      <c r="A4321" s="19" t="n">
        <v>46163</v>
      </c>
      <c r="B4321" s="1" t="s">
        <v>586</v>
      </c>
      <c r="C4321" s="1" t="s">
        <v>164</v>
      </c>
      <c r="D4321" s="1" t="n">
        <v>26</v>
      </c>
      <c r="E4321" s="1" t="s">
        <v>10</v>
      </c>
      <c r="F4321" s="1" t="s">
        <v>644</v>
      </c>
      <c r="G4321" s="1" t="s">
        <v>645</v>
      </c>
      <c r="H4321" s="20" t="n">
        <v>950</v>
      </c>
      <c r="I4321" s="21" t="n">
        <v>23.62</v>
      </c>
      <c r="J4321" s="20" t="n">
        <f aca="false">H4321*I4321</f>
        <v>22439</v>
      </c>
      <c r="K4321" s="22" t="n">
        <v>2.1</v>
      </c>
      <c r="L4321" s="23" t="n">
        <f aca="false">H4321*K4321</f>
        <v>1995</v>
      </c>
      <c r="M4321" s="23" t="n">
        <v>2500</v>
      </c>
      <c r="N4321" s="24" t="n">
        <f aca="false">L4321-M4321</f>
        <v>-505</v>
      </c>
      <c r="O4321" s="25" t="n">
        <f aca="false">IF(L4321&gt;=M4321,1,0)</f>
        <v>0</v>
      </c>
      <c r="P4321" s="26" t="n">
        <v>0.4137</v>
      </c>
      <c r="Q4321" s="26" t="n">
        <v>0.099</v>
      </c>
      <c r="R4321" s="25" t="n">
        <v>80</v>
      </c>
      <c r="S4321" s="21" t="n">
        <v>13</v>
      </c>
    </row>
    <row r="4322" customFormat="false" ht="15" hidden="false" customHeight="true" outlineLevel="0" collapsed="false">
      <c r="A4322" s="19" t="n">
        <v>46163</v>
      </c>
      <c r="B4322" s="1" t="s">
        <v>586</v>
      </c>
      <c r="C4322" s="1" t="s">
        <v>164</v>
      </c>
      <c r="D4322" s="1" t="n">
        <v>27</v>
      </c>
      <c r="E4322" s="1" t="s">
        <v>176</v>
      </c>
      <c r="F4322" s="1" t="s">
        <v>648</v>
      </c>
      <c r="G4322" s="1" t="s">
        <v>649</v>
      </c>
      <c r="H4322" s="20" t="n">
        <v>2100</v>
      </c>
      <c r="I4322" s="21" t="n">
        <v>18.55</v>
      </c>
      <c r="J4322" s="20" t="n">
        <f aca="false">H4322*I4322</f>
        <v>38955</v>
      </c>
      <c r="K4322" s="22" t="n">
        <v>1.8</v>
      </c>
      <c r="L4322" s="23" t="n">
        <f aca="false">H4322*K4322</f>
        <v>3780</v>
      </c>
      <c r="M4322" s="23" t="n">
        <v>2500</v>
      </c>
      <c r="N4322" s="24" t="n">
        <f aca="false">L4322-M4322</f>
        <v>1280</v>
      </c>
      <c r="O4322" s="25" t="n">
        <f aca="false">IF(L4322&gt;=M4322,1,0)</f>
        <v>1</v>
      </c>
      <c r="P4322" s="26" t="n">
        <v>0.7437</v>
      </c>
      <c r="Q4322" s="26" t="n">
        <v>0.1633</v>
      </c>
      <c r="R4322" s="25" t="n">
        <v>70</v>
      </c>
      <c r="S4322" s="21" t="n">
        <v>13</v>
      </c>
    </row>
    <row r="4323" customFormat="false" ht="15" hidden="false" customHeight="true" outlineLevel="0" collapsed="false">
      <c r="A4323" s="19" t="n">
        <v>46163</v>
      </c>
      <c r="B4323" s="1" t="s">
        <v>586</v>
      </c>
      <c r="C4323" s="1" t="s">
        <v>164</v>
      </c>
      <c r="D4323" s="1" t="n">
        <v>28</v>
      </c>
      <c r="E4323" s="1" t="s">
        <v>176</v>
      </c>
      <c r="F4323" s="1" t="s">
        <v>606</v>
      </c>
      <c r="G4323" s="1" t="s">
        <v>613</v>
      </c>
      <c r="H4323" s="20" t="n">
        <v>1300</v>
      </c>
      <c r="I4323" s="21" t="n">
        <v>33.45</v>
      </c>
      <c r="J4323" s="20" t="n">
        <f aca="false">H4323*I4323</f>
        <v>43485</v>
      </c>
      <c r="K4323" s="22" t="n">
        <v>2.35</v>
      </c>
      <c r="L4323" s="23" t="n">
        <f aca="false">H4323*K4323</f>
        <v>3055</v>
      </c>
      <c r="M4323" s="23" t="n">
        <v>2500</v>
      </c>
      <c r="N4323" s="24" t="n">
        <f aca="false">L4323-M4323</f>
        <v>555</v>
      </c>
      <c r="O4323" s="25" t="n">
        <f aca="false">IF(L4323&gt;=M4323,1,0)</f>
        <v>1</v>
      </c>
      <c r="P4323" s="26" t="n">
        <v>0.7299</v>
      </c>
      <c r="Q4323" s="26" t="n">
        <v>0.1239</v>
      </c>
      <c r="R4323" s="25" t="n">
        <v>79</v>
      </c>
      <c r="S4323" s="21" t="n">
        <v>13</v>
      </c>
    </row>
    <row r="4324" customFormat="false" ht="15" hidden="false" customHeight="true" outlineLevel="0" collapsed="false">
      <c r="A4324" s="19" t="n">
        <v>46163</v>
      </c>
      <c r="B4324" s="1" t="s">
        <v>586</v>
      </c>
      <c r="C4324" s="1" t="s">
        <v>164</v>
      </c>
      <c r="D4324" s="1" t="n">
        <v>29</v>
      </c>
      <c r="E4324" s="1" t="s">
        <v>176</v>
      </c>
      <c r="F4324" s="1" t="s">
        <v>630</v>
      </c>
      <c r="G4324" s="1" t="s">
        <v>529</v>
      </c>
      <c r="H4324" s="20" t="n">
        <v>2450</v>
      </c>
      <c r="I4324" s="21" t="n">
        <v>15.44</v>
      </c>
      <c r="J4324" s="20" t="n">
        <f aca="false">H4324*I4324</f>
        <v>37828</v>
      </c>
      <c r="K4324" s="22" t="n">
        <v>1.35</v>
      </c>
      <c r="L4324" s="23" t="n">
        <f aca="false">H4324*K4324</f>
        <v>3307.5</v>
      </c>
      <c r="M4324" s="23" t="n">
        <v>2500</v>
      </c>
      <c r="N4324" s="24" t="n">
        <f aca="false">L4324-M4324</f>
        <v>807.5</v>
      </c>
      <c r="O4324" s="25" t="n">
        <f aca="false">IF(L4324&gt;=M4324,1,0)</f>
        <v>1</v>
      </c>
      <c r="P4324" s="26" t="n">
        <v>0.8263</v>
      </c>
      <c r="Q4324" s="26" t="n">
        <v>0.0731</v>
      </c>
      <c r="R4324" s="25" t="n">
        <v>65</v>
      </c>
      <c r="S4324" s="21" t="n">
        <v>13</v>
      </c>
    </row>
    <row r="4325" customFormat="false" ht="15" hidden="false" customHeight="true" outlineLevel="0" collapsed="false">
      <c r="A4325" s="19" t="n">
        <v>46163</v>
      </c>
      <c r="B4325" s="1" t="s">
        <v>586</v>
      </c>
      <c r="C4325" s="1" t="s">
        <v>164</v>
      </c>
      <c r="D4325" s="1" t="n">
        <v>30</v>
      </c>
      <c r="E4325" s="1" t="s">
        <v>522</v>
      </c>
      <c r="F4325" s="1" t="s">
        <v>566</v>
      </c>
      <c r="G4325" s="1" t="s">
        <v>504</v>
      </c>
      <c r="H4325" s="20" t="n">
        <v>3000</v>
      </c>
      <c r="I4325" s="21" t="n">
        <v>13.09</v>
      </c>
      <c r="J4325" s="20" t="n">
        <f aca="false">H4325*I4325</f>
        <v>39270</v>
      </c>
      <c r="K4325" s="22" t="n">
        <v>1</v>
      </c>
      <c r="L4325" s="23" t="n">
        <f aca="false">H4325*K4325</f>
        <v>3000</v>
      </c>
      <c r="M4325" s="23" t="n">
        <v>2500</v>
      </c>
      <c r="N4325" s="24" t="n">
        <f aca="false">L4325-M4325</f>
        <v>500</v>
      </c>
      <c r="O4325" s="25" t="n">
        <f aca="false">IF(L4325&gt;=M4325,1,0)</f>
        <v>1</v>
      </c>
      <c r="P4325" s="26" t="n">
        <v>0.7404</v>
      </c>
      <c r="Q4325" s="26" t="n">
        <v>0.0948</v>
      </c>
      <c r="R4325" s="25" t="n">
        <v>74</v>
      </c>
      <c r="S4325" s="21" t="n">
        <v>13</v>
      </c>
    </row>
    <row r="4326" customFormat="false" ht="15" hidden="false" customHeight="true" outlineLevel="0" collapsed="false">
      <c r="A4326" s="19" t="n">
        <v>46163</v>
      </c>
      <c r="B4326" s="1" t="s">
        <v>586</v>
      </c>
      <c r="C4326" s="1" t="s">
        <v>164</v>
      </c>
      <c r="D4326" s="1" t="n">
        <v>31</v>
      </c>
      <c r="E4326" s="1" t="s">
        <v>219</v>
      </c>
      <c r="F4326" s="1" t="s">
        <v>653</v>
      </c>
      <c r="G4326" s="1" t="s">
        <v>356</v>
      </c>
      <c r="H4326" s="20" t="n">
        <v>1400</v>
      </c>
      <c r="I4326" s="21" t="n">
        <v>19.17</v>
      </c>
      <c r="J4326" s="20" t="n">
        <f aca="false">H4326*I4326</f>
        <v>26838</v>
      </c>
      <c r="K4326" s="22" t="n">
        <v>1.45</v>
      </c>
      <c r="L4326" s="23" t="n">
        <f aca="false">H4326*K4326</f>
        <v>2030</v>
      </c>
      <c r="M4326" s="23" t="n">
        <v>2500</v>
      </c>
      <c r="N4326" s="24" t="n">
        <f aca="false">L4326-M4326</f>
        <v>-470</v>
      </c>
      <c r="O4326" s="25" t="n">
        <f aca="false">IF(L4326&gt;=M4326,1,0)</f>
        <v>0</v>
      </c>
      <c r="P4326" s="26" t="n">
        <v>0.4703</v>
      </c>
      <c r="Q4326" s="26" t="n">
        <v>0.1762</v>
      </c>
      <c r="R4326" s="25" t="n">
        <v>75</v>
      </c>
      <c r="S4326" s="21" t="n">
        <v>13</v>
      </c>
    </row>
    <row r="4327" customFormat="false" ht="15" hidden="false" customHeight="true" outlineLevel="0" collapsed="false">
      <c r="A4327" s="19" t="n">
        <v>46163</v>
      </c>
      <c r="B4327" s="1" t="s">
        <v>586</v>
      </c>
      <c r="C4327" s="1" t="s">
        <v>164</v>
      </c>
      <c r="D4327" s="1" t="n">
        <v>32</v>
      </c>
      <c r="E4327" s="1" t="s">
        <v>10</v>
      </c>
      <c r="F4327" s="1" t="s">
        <v>644</v>
      </c>
      <c r="G4327" s="1" t="s">
        <v>645</v>
      </c>
      <c r="H4327" s="20" t="n">
        <v>500</v>
      </c>
      <c r="I4327" s="21" t="n">
        <v>23.62</v>
      </c>
      <c r="J4327" s="20" t="n">
        <f aca="false">H4327*I4327</f>
        <v>11810</v>
      </c>
      <c r="K4327" s="22" t="n">
        <v>2.1</v>
      </c>
      <c r="L4327" s="23" t="n">
        <f aca="false">H4327*K4327</f>
        <v>1050</v>
      </c>
      <c r="M4327" s="23" t="n">
        <v>2500</v>
      </c>
      <c r="N4327" s="24" t="n">
        <f aca="false">L4327-M4327</f>
        <v>-1450</v>
      </c>
      <c r="O4327" s="25" t="n">
        <f aca="false">IF(L4327&gt;=M4327,1,0)</f>
        <v>0</v>
      </c>
      <c r="P4327" s="26" t="n">
        <v>0.2151</v>
      </c>
      <c r="Q4327" s="26" t="n">
        <v>0.0897</v>
      </c>
      <c r="R4327" s="25" t="n">
        <v>79</v>
      </c>
      <c r="S4327" s="21" t="n">
        <v>13</v>
      </c>
    </row>
    <row r="4328" customFormat="false" ht="15" hidden="false" customHeight="true" outlineLevel="0" collapsed="false">
      <c r="A4328" s="19" t="n">
        <v>46163</v>
      </c>
      <c r="B4328" s="1" t="s">
        <v>586</v>
      </c>
      <c r="C4328" s="1" t="s">
        <v>190</v>
      </c>
      <c r="D4328" s="1" t="n">
        <v>33</v>
      </c>
      <c r="E4328" s="1" t="s">
        <v>16</v>
      </c>
      <c r="F4328" s="1" t="s">
        <v>300</v>
      </c>
      <c r="G4328" s="1" t="s">
        <v>260</v>
      </c>
      <c r="H4328" s="20" t="n">
        <v>2400</v>
      </c>
      <c r="I4328" s="21" t="n">
        <v>16.45</v>
      </c>
      <c r="J4328" s="20" t="n">
        <f aca="false">H4328*I4328</f>
        <v>39480</v>
      </c>
      <c r="K4328" s="22" t="n">
        <v>1.4</v>
      </c>
      <c r="L4328" s="23" t="n">
        <f aca="false">H4328*K4328</f>
        <v>3360</v>
      </c>
      <c r="M4328" s="23" t="n">
        <v>2500</v>
      </c>
      <c r="N4328" s="24" t="n">
        <f aca="false">L4328-M4328</f>
        <v>860</v>
      </c>
      <c r="O4328" s="25" t="n">
        <f aca="false">IF(L4328&gt;=M4328,1,0)</f>
        <v>1</v>
      </c>
      <c r="P4328" s="26" t="n">
        <v>0.802928615009152</v>
      </c>
      <c r="Q4328" s="26" t="n">
        <v>0.108788598574822</v>
      </c>
      <c r="R4328" s="25" t="n">
        <v>67</v>
      </c>
      <c r="S4328" s="21" t="n">
        <v>11.75</v>
      </c>
    </row>
    <row r="4329" customFormat="false" ht="15" hidden="false" customHeight="true" outlineLevel="0" collapsed="false">
      <c r="A4329" s="19" t="n">
        <v>46163</v>
      </c>
      <c r="B4329" s="1" t="s">
        <v>586</v>
      </c>
      <c r="C4329" s="1" t="s">
        <v>190</v>
      </c>
      <c r="D4329" s="1" t="n">
        <v>34</v>
      </c>
      <c r="E4329" s="1" t="s">
        <v>16</v>
      </c>
      <c r="F4329" s="1" t="s">
        <v>300</v>
      </c>
      <c r="G4329" s="1" t="s">
        <v>260</v>
      </c>
      <c r="H4329" s="20" t="n">
        <v>2062</v>
      </c>
      <c r="I4329" s="21" t="n">
        <v>16.95</v>
      </c>
      <c r="J4329" s="20" t="n">
        <f aca="false">H4329*I4329</f>
        <v>34950.9</v>
      </c>
      <c r="K4329" s="22" t="n">
        <v>1.4</v>
      </c>
      <c r="L4329" s="23" t="n">
        <f aca="false">H4329*K4329</f>
        <v>2886.8</v>
      </c>
      <c r="M4329" s="23" t="n">
        <v>2500</v>
      </c>
      <c r="N4329" s="24" t="n">
        <f aca="false">L4329-M4329</f>
        <v>386.8</v>
      </c>
      <c r="O4329" s="25" t="n">
        <f aca="false">IF(L4329&gt;=M4329,1,0)</f>
        <v>1</v>
      </c>
      <c r="P4329" s="26" t="n">
        <v>0.820443661971831</v>
      </c>
      <c r="Q4329" s="26" t="n">
        <v>0.0894085281980743</v>
      </c>
      <c r="R4329" s="25" t="n">
        <v>78</v>
      </c>
      <c r="S4329" s="21" t="n">
        <v>10</v>
      </c>
    </row>
    <row r="4330" customFormat="false" ht="15" hidden="false" customHeight="true" outlineLevel="0" collapsed="false">
      <c r="A4330" s="19" t="n">
        <v>46163</v>
      </c>
      <c r="B4330" s="1" t="s">
        <v>586</v>
      </c>
      <c r="C4330" s="1" t="s">
        <v>190</v>
      </c>
      <c r="D4330" s="1" t="n">
        <v>35</v>
      </c>
      <c r="E4330" s="1" t="s">
        <v>16</v>
      </c>
      <c r="F4330" s="1" t="s">
        <v>452</v>
      </c>
      <c r="G4330" s="1" t="s">
        <v>260</v>
      </c>
      <c r="H4330" s="20" t="n">
        <v>2450</v>
      </c>
      <c r="I4330" s="21" t="n">
        <v>15.95</v>
      </c>
      <c r="J4330" s="20" t="n">
        <f aca="false">H4330*I4330</f>
        <v>39077.5</v>
      </c>
      <c r="K4330" s="22" t="n">
        <v>1.4</v>
      </c>
      <c r="L4330" s="23" t="n">
        <f aca="false">H4330*K4330</f>
        <v>3430</v>
      </c>
      <c r="M4330" s="23" t="n">
        <v>2500</v>
      </c>
      <c r="N4330" s="24" t="n">
        <f aca="false">L4330-M4330</f>
        <v>930</v>
      </c>
      <c r="O4330" s="25" t="n">
        <f aca="false">IF(L4330&gt;=M4330,1,0)</f>
        <v>1</v>
      </c>
      <c r="P4330" s="26" t="n">
        <v>0.82130096679277</v>
      </c>
      <c r="Q4330" s="26" t="n">
        <v>0.0885608856088561</v>
      </c>
      <c r="R4330" s="25" t="n">
        <v>75</v>
      </c>
      <c r="S4330" s="21" t="n">
        <v>11.75</v>
      </c>
    </row>
    <row r="4331" customFormat="false" ht="15" hidden="false" customHeight="true" outlineLevel="0" collapsed="false">
      <c r="A4331" s="19" t="n">
        <v>46163</v>
      </c>
      <c r="B4331" s="1" t="s">
        <v>586</v>
      </c>
      <c r="C4331" s="1" t="s">
        <v>190</v>
      </c>
      <c r="D4331" s="1" t="n">
        <v>36</v>
      </c>
      <c r="E4331" s="1" t="s">
        <v>16</v>
      </c>
      <c r="F4331" s="1" t="s">
        <v>300</v>
      </c>
      <c r="G4331" s="1" t="s">
        <v>260</v>
      </c>
      <c r="H4331" s="20" t="n">
        <v>1660</v>
      </c>
      <c r="I4331" s="21" t="n">
        <v>17.03</v>
      </c>
      <c r="J4331" s="20" t="n">
        <f aca="false">H4331*I4331</f>
        <v>28269.8</v>
      </c>
      <c r="K4331" s="22" t="n">
        <v>1.4</v>
      </c>
      <c r="L4331" s="23" t="n">
        <f aca="false">H4331*K4331</f>
        <v>2324</v>
      </c>
      <c r="M4331" s="23" t="n">
        <v>2500</v>
      </c>
      <c r="N4331" s="24" t="n">
        <f aca="false">L4331-M4331</f>
        <v>-176</v>
      </c>
      <c r="O4331" s="25" t="n">
        <f aca="false">IF(L4331&gt;=M4331,1,0)</f>
        <v>0</v>
      </c>
      <c r="P4331" s="26" t="n">
        <v>0.603089066666667</v>
      </c>
      <c r="Q4331" s="26" t="n">
        <v>0.104702194357367</v>
      </c>
      <c r="R4331" s="25" t="n">
        <v>67</v>
      </c>
      <c r="S4331" s="21" t="n">
        <v>11.75</v>
      </c>
    </row>
    <row r="4332" customFormat="false" ht="15" hidden="false" customHeight="true" outlineLevel="0" collapsed="false">
      <c r="A4332" s="19" t="n">
        <v>46163</v>
      </c>
      <c r="B4332" s="1" t="s">
        <v>586</v>
      </c>
      <c r="C4332" s="1" t="s">
        <v>190</v>
      </c>
      <c r="D4332" s="1" t="n">
        <v>37</v>
      </c>
      <c r="E4332" s="1" t="s">
        <v>16</v>
      </c>
      <c r="F4332" s="1" t="s">
        <v>300</v>
      </c>
      <c r="G4332" s="1" t="s">
        <v>260</v>
      </c>
      <c r="H4332" s="20" t="n">
        <v>2400</v>
      </c>
      <c r="I4332" s="21" t="n">
        <v>15.95</v>
      </c>
      <c r="J4332" s="20" t="n">
        <f aca="false">H4332*I4332</f>
        <v>38280</v>
      </c>
      <c r="K4332" s="22" t="n">
        <v>1.4</v>
      </c>
      <c r="L4332" s="23" t="n">
        <f aca="false">H4332*K4332</f>
        <v>3360</v>
      </c>
      <c r="M4332" s="23" t="n">
        <v>2500</v>
      </c>
      <c r="N4332" s="24" t="n">
        <f aca="false">L4332-M4332</f>
        <v>860</v>
      </c>
      <c r="O4332" s="25" t="n">
        <f aca="false">IF(L4332&gt;=M4332,1,0)</f>
        <v>1</v>
      </c>
      <c r="P4332" s="26" t="n">
        <v>0.83317009467842</v>
      </c>
      <c r="Q4332" s="26" t="n">
        <v>0.0913262964662689</v>
      </c>
      <c r="R4332" s="25" t="n">
        <v>75</v>
      </c>
      <c r="S4332" s="21" t="n">
        <v>11.75</v>
      </c>
    </row>
    <row r="4333" customFormat="false" ht="15" hidden="false" customHeight="true" outlineLevel="0" collapsed="false">
      <c r="A4333" s="19" t="n">
        <v>46163</v>
      </c>
      <c r="B4333" s="1" t="s">
        <v>586</v>
      </c>
      <c r="C4333" s="1" t="s">
        <v>190</v>
      </c>
      <c r="D4333" s="1" t="n">
        <v>38</v>
      </c>
      <c r="E4333" s="1" t="s">
        <v>16</v>
      </c>
      <c r="F4333" s="1" t="s">
        <v>300</v>
      </c>
      <c r="G4333" s="1" t="s">
        <v>260</v>
      </c>
      <c r="H4333" s="20" t="n">
        <v>2400</v>
      </c>
      <c r="I4333" s="21" t="n">
        <v>15.95</v>
      </c>
      <c r="J4333" s="20" t="n">
        <f aca="false">H4333*I4333</f>
        <v>38280</v>
      </c>
      <c r="K4333" s="22" t="n">
        <v>1.4</v>
      </c>
      <c r="L4333" s="23" t="n">
        <f aca="false">H4333*K4333</f>
        <v>3360</v>
      </c>
      <c r="M4333" s="23" t="n">
        <v>2500</v>
      </c>
      <c r="N4333" s="24" t="n">
        <f aca="false">L4333-M4333</f>
        <v>860</v>
      </c>
      <c r="O4333" s="25" t="n">
        <f aca="false">IF(L4333&gt;=M4333,1,0)</f>
        <v>1</v>
      </c>
      <c r="P4333" s="26" t="n">
        <v>0.764758765358106</v>
      </c>
      <c r="Q4333" s="26" t="n">
        <v>0.114425427872861</v>
      </c>
      <c r="R4333" s="25" t="n">
        <v>82</v>
      </c>
      <c r="S4333" s="21" t="n">
        <v>11.75</v>
      </c>
    </row>
    <row r="4334" customFormat="false" ht="15" hidden="false" customHeight="true" outlineLevel="0" collapsed="false">
      <c r="A4334" s="19" t="n">
        <v>46164</v>
      </c>
      <c r="B4334" s="1" t="s">
        <v>586</v>
      </c>
      <c r="C4334" s="1" t="s">
        <v>138</v>
      </c>
      <c r="D4334" s="1" t="n">
        <v>1</v>
      </c>
      <c r="E4334" s="1" t="s">
        <v>16</v>
      </c>
      <c r="F4334" s="1" t="s">
        <v>651</v>
      </c>
      <c r="G4334" s="1" t="s">
        <v>652</v>
      </c>
      <c r="H4334" s="20" t="n">
        <v>400</v>
      </c>
      <c r="I4334" s="21" t="n">
        <v>23.61</v>
      </c>
      <c r="J4334" s="20" t="n">
        <f aca="false">H4334*I4334</f>
        <v>9444</v>
      </c>
      <c r="K4334" s="22" t="n">
        <v>1.58</v>
      </c>
      <c r="L4334" s="23" t="n">
        <f aca="false">H4334*K4334</f>
        <v>632</v>
      </c>
      <c r="M4334" s="23" t="n">
        <v>2500</v>
      </c>
      <c r="N4334" s="24" t="n">
        <f aca="false">L4334-M4334</f>
        <v>-1868</v>
      </c>
      <c r="O4334" s="25" t="n">
        <f aca="false">IF(L4334&gt;=M4334,1,0)</f>
        <v>0</v>
      </c>
      <c r="P4334" s="26" t="n">
        <v>0.2742</v>
      </c>
      <c r="Q4334" s="26" t="n">
        <v>0.4247</v>
      </c>
      <c r="R4334" s="25" t="n">
        <v>71</v>
      </c>
      <c r="S4334" s="21" t="n">
        <v>8</v>
      </c>
    </row>
    <row r="4335" customFormat="false" ht="15" hidden="false" customHeight="true" outlineLevel="0" collapsed="false">
      <c r="A4335" s="19" t="n">
        <v>46164</v>
      </c>
      <c r="B4335" s="1" t="s">
        <v>586</v>
      </c>
      <c r="C4335" s="1" t="s">
        <v>138</v>
      </c>
      <c r="D4335" s="1" t="n">
        <v>2</v>
      </c>
      <c r="E4335" s="1" t="s">
        <v>16</v>
      </c>
      <c r="F4335" s="1" t="s">
        <v>574</v>
      </c>
      <c r="G4335" s="1" t="s">
        <v>149</v>
      </c>
      <c r="H4335" s="20" t="n">
        <v>750</v>
      </c>
      <c r="I4335" s="21" t="n">
        <v>25.7</v>
      </c>
      <c r="J4335" s="20" t="n">
        <f aca="false">H4335*I4335</f>
        <v>19275</v>
      </c>
      <c r="K4335" s="22" t="n">
        <v>1.85</v>
      </c>
      <c r="L4335" s="23" t="n">
        <f aca="false">H4335*K4335</f>
        <v>1387.5</v>
      </c>
      <c r="M4335" s="23" t="n">
        <v>2500</v>
      </c>
      <c r="N4335" s="24" t="n">
        <f aca="false">L4335-M4335</f>
        <v>-1112.5</v>
      </c>
      <c r="O4335" s="25" t="n">
        <f aca="false">IF(L4335&gt;=M4335,1,0)</f>
        <v>0</v>
      </c>
      <c r="P4335" s="26" t="n">
        <v>0.5099</v>
      </c>
      <c r="Q4335" s="26" t="n">
        <v>0.1628</v>
      </c>
      <c r="R4335" s="25" t="n">
        <v>75</v>
      </c>
      <c r="S4335" s="21" t="n">
        <v>8</v>
      </c>
    </row>
    <row r="4336" customFormat="false" ht="15" hidden="false" customHeight="true" outlineLevel="0" collapsed="false">
      <c r="A4336" s="19" t="n">
        <v>46164</v>
      </c>
      <c r="B4336" s="1" t="s">
        <v>586</v>
      </c>
      <c r="C4336" s="1" t="s">
        <v>138</v>
      </c>
      <c r="D4336" s="1" t="n">
        <v>3</v>
      </c>
      <c r="E4336" s="1" t="s">
        <v>13</v>
      </c>
      <c r="F4336" s="1" t="s">
        <v>595</v>
      </c>
      <c r="G4336" s="1" t="s">
        <v>149</v>
      </c>
      <c r="H4336" s="20" t="n">
        <v>2200</v>
      </c>
      <c r="I4336" s="21" t="n">
        <v>12.91</v>
      </c>
      <c r="J4336" s="20" t="n">
        <f aca="false">H4336*I4336</f>
        <v>28402</v>
      </c>
      <c r="K4336" s="22" t="n">
        <v>1</v>
      </c>
      <c r="L4336" s="23" t="n">
        <f aca="false">H4336*K4336</f>
        <v>2200</v>
      </c>
      <c r="M4336" s="23" t="n">
        <v>2500</v>
      </c>
      <c r="N4336" s="24" t="n">
        <f aca="false">L4336-M4336</f>
        <v>-300</v>
      </c>
      <c r="O4336" s="25" t="n">
        <f aca="false">IF(L4336&gt;=M4336,1,0)</f>
        <v>0</v>
      </c>
      <c r="P4336" s="26" t="n">
        <v>0.8393</v>
      </c>
      <c r="Q4336" s="26" t="n">
        <v>0.0478</v>
      </c>
      <c r="R4336" s="25" t="n">
        <v>69</v>
      </c>
      <c r="S4336" s="21" t="n">
        <v>8</v>
      </c>
    </row>
    <row r="4337" customFormat="false" ht="15" hidden="false" customHeight="true" outlineLevel="0" collapsed="false">
      <c r="A4337" s="19" t="n">
        <v>46164</v>
      </c>
      <c r="B4337" s="1" t="s">
        <v>586</v>
      </c>
      <c r="C4337" s="1" t="s">
        <v>138</v>
      </c>
      <c r="D4337" s="1" t="n">
        <v>4</v>
      </c>
      <c r="E4337" s="1" t="s">
        <v>145</v>
      </c>
      <c r="F4337" s="1" t="s">
        <v>333</v>
      </c>
      <c r="G4337" s="1" t="s">
        <v>336</v>
      </c>
      <c r="H4337" s="20" t="n">
        <v>1200</v>
      </c>
      <c r="I4337" s="21" t="n">
        <v>21.54</v>
      </c>
      <c r="J4337" s="20" t="n">
        <f aca="false">H4337*I4337</f>
        <v>25848</v>
      </c>
      <c r="K4337" s="22" t="n">
        <v>2.2</v>
      </c>
      <c r="L4337" s="23" t="n">
        <f aca="false">H4337*K4337</f>
        <v>2640</v>
      </c>
      <c r="M4337" s="23" t="n">
        <v>2500</v>
      </c>
      <c r="N4337" s="24" t="n">
        <f aca="false">L4337-M4337</f>
        <v>140</v>
      </c>
      <c r="O4337" s="25" t="n">
        <f aca="false">IF(L4337&gt;=M4337,1,0)</f>
        <v>1</v>
      </c>
      <c r="P4337" s="26" t="n">
        <v>0.7121</v>
      </c>
      <c r="Q4337" s="26" t="n">
        <v>0.1237</v>
      </c>
      <c r="R4337" s="25" t="n">
        <v>75</v>
      </c>
      <c r="S4337" s="21" t="n">
        <v>8</v>
      </c>
    </row>
    <row r="4338" customFormat="false" ht="15" hidden="false" customHeight="true" outlineLevel="0" collapsed="false">
      <c r="A4338" s="19" t="n">
        <v>46164</v>
      </c>
      <c r="B4338" s="1" t="s">
        <v>586</v>
      </c>
      <c r="C4338" s="1" t="s">
        <v>138</v>
      </c>
      <c r="D4338" s="1" t="n">
        <v>5</v>
      </c>
      <c r="E4338" s="1" t="s">
        <v>13</v>
      </c>
      <c r="F4338" s="1" t="s">
        <v>200</v>
      </c>
      <c r="G4338" s="1" t="s">
        <v>149</v>
      </c>
      <c r="H4338" s="20" t="n">
        <v>1400</v>
      </c>
      <c r="I4338" s="21" t="n">
        <v>19.64</v>
      </c>
      <c r="J4338" s="20" t="n">
        <f aca="false">H4338*I4338</f>
        <v>27496</v>
      </c>
      <c r="K4338" s="22" t="n">
        <v>2.2</v>
      </c>
      <c r="L4338" s="23" t="n">
        <f aca="false">H4338*K4338</f>
        <v>3080</v>
      </c>
      <c r="M4338" s="23" t="n">
        <v>2500</v>
      </c>
      <c r="N4338" s="24" t="n">
        <f aca="false">L4338-M4338</f>
        <v>580.000000000001</v>
      </c>
      <c r="O4338" s="25" t="n">
        <f aca="false">IF(L4338&gt;=M4338,1,0)</f>
        <v>1</v>
      </c>
      <c r="P4338" s="26" t="n">
        <v>0.855</v>
      </c>
      <c r="Q4338" s="26" t="n">
        <v>0.0879</v>
      </c>
      <c r="R4338" s="25" t="n">
        <v>69</v>
      </c>
      <c r="S4338" s="21" t="n">
        <v>8</v>
      </c>
    </row>
    <row r="4339" customFormat="false" ht="15" hidden="false" customHeight="true" outlineLevel="0" collapsed="false">
      <c r="A4339" s="19" t="n">
        <v>46164</v>
      </c>
      <c r="B4339" s="1" t="s">
        <v>586</v>
      </c>
      <c r="C4339" s="1" t="s">
        <v>138</v>
      </c>
      <c r="D4339" s="1" t="n">
        <v>6</v>
      </c>
      <c r="E4339" s="1" t="s">
        <v>401</v>
      </c>
      <c r="F4339" s="1" t="s">
        <v>426</v>
      </c>
      <c r="G4339" s="1" t="s">
        <v>498</v>
      </c>
      <c r="H4339" s="20" t="n">
        <v>1050</v>
      </c>
      <c r="I4339" s="21" t="n">
        <v>22.31</v>
      </c>
      <c r="J4339" s="20" t="n">
        <f aca="false">H4339*I4339</f>
        <v>23425.5</v>
      </c>
      <c r="K4339" s="22" t="n">
        <v>2.75</v>
      </c>
      <c r="L4339" s="23" t="n">
        <f aca="false">H4339*K4339</f>
        <v>2887.5</v>
      </c>
      <c r="M4339" s="23" t="n">
        <v>2500</v>
      </c>
      <c r="N4339" s="24" t="n">
        <f aca="false">L4339-M4339</f>
        <v>387.5</v>
      </c>
      <c r="O4339" s="25" t="n">
        <f aca="false">IF(L4339&gt;=M4339,1,0)</f>
        <v>1</v>
      </c>
      <c r="P4339" s="26" t="n">
        <v>0.6755</v>
      </c>
      <c r="Q4339" s="26" t="n">
        <v>0.1573</v>
      </c>
      <c r="R4339" s="25" t="n">
        <v>71</v>
      </c>
      <c r="S4339" s="21" t="n">
        <v>8</v>
      </c>
    </row>
    <row r="4340" customFormat="false" ht="15" hidden="false" customHeight="true" outlineLevel="0" collapsed="false">
      <c r="A4340" s="19" t="n">
        <v>46164</v>
      </c>
      <c r="B4340" s="1" t="s">
        <v>586</v>
      </c>
      <c r="C4340" s="1" t="s">
        <v>138</v>
      </c>
      <c r="D4340" s="1" t="n">
        <v>7</v>
      </c>
      <c r="E4340" s="1" t="s">
        <v>13</v>
      </c>
      <c r="F4340" s="1" t="s">
        <v>284</v>
      </c>
      <c r="G4340" s="1" t="s">
        <v>149</v>
      </c>
      <c r="H4340" s="20" t="n">
        <v>1300</v>
      </c>
      <c r="I4340" s="21" t="n">
        <v>22.28</v>
      </c>
      <c r="J4340" s="20" t="n">
        <f aca="false">H4340*I4340</f>
        <v>28964</v>
      </c>
      <c r="K4340" s="22" t="n">
        <v>2.2</v>
      </c>
      <c r="L4340" s="23" t="n">
        <f aca="false">H4340*K4340</f>
        <v>2860</v>
      </c>
      <c r="M4340" s="23" t="n">
        <v>2500</v>
      </c>
      <c r="N4340" s="24" t="n">
        <f aca="false">L4340-M4340</f>
        <v>360</v>
      </c>
      <c r="O4340" s="25" t="n">
        <f aca="false">IF(L4340&gt;=M4340,1,0)</f>
        <v>1</v>
      </c>
      <c r="P4340" s="26" t="n">
        <v>0.759</v>
      </c>
      <c r="Q4340" s="26" t="n">
        <v>0.1082</v>
      </c>
      <c r="R4340" s="25" t="n">
        <v>77</v>
      </c>
      <c r="S4340" s="21" t="n">
        <v>8</v>
      </c>
    </row>
    <row r="4341" customFormat="false" ht="15" hidden="false" customHeight="true" outlineLevel="0" collapsed="false">
      <c r="A4341" s="19" t="n">
        <v>46164</v>
      </c>
      <c r="B4341" s="1" t="s">
        <v>586</v>
      </c>
      <c r="C4341" s="1" t="s">
        <v>138</v>
      </c>
      <c r="D4341" s="1" t="n">
        <v>8</v>
      </c>
      <c r="E4341" s="1" t="s">
        <v>13</v>
      </c>
      <c r="F4341" s="1" t="s">
        <v>472</v>
      </c>
      <c r="G4341" s="1" t="s">
        <v>149</v>
      </c>
      <c r="H4341" s="20" t="n">
        <v>1350</v>
      </c>
      <c r="I4341" s="21" t="n">
        <v>21.71</v>
      </c>
      <c r="J4341" s="20" t="n">
        <f aca="false">H4341*I4341</f>
        <v>29308.5</v>
      </c>
      <c r="K4341" s="22" t="n">
        <v>1.5</v>
      </c>
      <c r="L4341" s="23" t="n">
        <f aca="false">H4341*K4341</f>
        <v>2025</v>
      </c>
      <c r="M4341" s="23" t="n">
        <v>2500</v>
      </c>
      <c r="N4341" s="24" t="n">
        <f aca="false">L4341-M4341</f>
        <v>-475</v>
      </c>
      <c r="O4341" s="25" t="n">
        <f aca="false">IF(L4341&gt;=M4341,1,0)</f>
        <v>0</v>
      </c>
      <c r="P4341" s="26" t="n">
        <v>0.8047</v>
      </c>
      <c r="Q4341" s="26" t="n">
        <v>0.1236</v>
      </c>
      <c r="R4341" s="25" t="n">
        <v>75</v>
      </c>
      <c r="S4341" s="21" t="n">
        <v>8</v>
      </c>
    </row>
    <row r="4342" customFormat="false" ht="15" hidden="false" customHeight="true" outlineLevel="0" collapsed="false">
      <c r="A4342" s="19" t="n">
        <v>46164</v>
      </c>
      <c r="B4342" s="1" t="s">
        <v>586</v>
      </c>
      <c r="C4342" s="1" t="s">
        <v>138</v>
      </c>
      <c r="D4342" s="1" t="n">
        <v>9</v>
      </c>
      <c r="E4342" s="1" t="s">
        <v>10</v>
      </c>
      <c r="F4342" s="1" t="s">
        <v>635</v>
      </c>
      <c r="G4342" s="1" t="s">
        <v>640</v>
      </c>
      <c r="H4342" s="20" t="n">
        <v>1200</v>
      </c>
      <c r="I4342" s="21" t="n">
        <v>18.3</v>
      </c>
      <c r="J4342" s="20" t="n">
        <f aca="false">H4342*I4342</f>
        <v>21960</v>
      </c>
      <c r="K4342" s="22" t="n">
        <v>1.75</v>
      </c>
      <c r="L4342" s="23" t="n">
        <f aca="false">H4342*K4342</f>
        <v>2100</v>
      </c>
      <c r="M4342" s="23" t="n">
        <v>2500</v>
      </c>
      <c r="N4342" s="24" t="n">
        <f aca="false">L4342-M4342</f>
        <v>-400</v>
      </c>
      <c r="O4342" s="25" t="n">
        <f aca="false">IF(L4342&gt;=M4342,1,0)</f>
        <v>0</v>
      </c>
      <c r="P4342" s="26" t="n">
        <v>0.663</v>
      </c>
      <c r="Q4342" s="26" t="n">
        <v>0.12</v>
      </c>
      <c r="R4342" s="25" t="n">
        <v>69</v>
      </c>
      <c r="S4342" s="21" t="n">
        <v>8</v>
      </c>
    </row>
    <row r="4343" customFormat="false" ht="15" hidden="false" customHeight="true" outlineLevel="0" collapsed="false">
      <c r="A4343" s="19" t="n">
        <v>46164</v>
      </c>
      <c r="B4343" s="1" t="s">
        <v>586</v>
      </c>
      <c r="C4343" s="1" t="s">
        <v>138</v>
      </c>
      <c r="D4343" s="1" t="n">
        <v>10</v>
      </c>
      <c r="E4343" s="1" t="s">
        <v>10</v>
      </c>
      <c r="F4343" s="1" t="s">
        <v>641</v>
      </c>
      <c r="G4343" s="1" t="s">
        <v>643</v>
      </c>
      <c r="H4343" s="20" t="n">
        <v>900</v>
      </c>
      <c r="I4343" s="21" t="n">
        <v>26.86</v>
      </c>
      <c r="J4343" s="20" t="n">
        <f aca="false">H4343*I4343</f>
        <v>24174</v>
      </c>
      <c r="K4343" s="22" t="n">
        <v>1.31</v>
      </c>
      <c r="L4343" s="23" t="n">
        <f aca="false">H4343*K4343</f>
        <v>1179</v>
      </c>
      <c r="M4343" s="23" t="n">
        <v>2500</v>
      </c>
      <c r="N4343" s="24" t="n">
        <f aca="false">L4343-M4343</f>
        <v>-1321</v>
      </c>
      <c r="O4343" s="25" t="n">
        <f aca="false">IF(L4343&gt;=M4343,1,0)</f>
        <v>0</v>
      </c>
      <c r="P4343" s="26" t="n">
        <v>0.6385</v>
      </c>
      <c r="Q4343" s="26" t="n">
        <v>0.1308</v>
      </c>
      <c r="R4343" s="25" t="n">
        <v>78</v>
      </c>
      <c r="S4343" s="21" t="n">
        <v>8</v>
      </c>
    </row>
    <row r="4344" customFormat="false" ht="15" hidden="false" customHeight="true" outlineLevel="0" collapsed="false">
      <c r="A4344" s="19" t="n">
        <v>46164</v>
      </c>
      <c r="B4344" s="1" t="s">
        <v>586</v>
      </c>
      <c r="C4344" s="1" t="s">
        <v>138</v>
      </c>
      <c r="D4344" s="1" t="n">
        <v>11</v>
      </c>
      <c r="E4344" s="1" t="s">
        <v>10</v>
      </c>
      <c r="F4344" s="1" t="s">
        <v>167</v>
      </c>
      <c r="G4344" s="1" t="s">
        <v>161</v>
      </c>
      <c r="H4344" s="20" t="n">
        <v>1050</v>
      </c>
      <c r="I4344" s="21" t="n">
        <v>22.05</v>
      </c>
      <c r="J4344" s="20" t="n">
        <f aca="false">H4344*I4344</f>
        <v>23152.5</v>
      </c>
      <c r="K4344" s="22" t="n">
        <v>1.83</v>
      </c>
      <c r="L4344" s="23" t="n">
        <f aca="false">H4344*K4344</f>
        <v>1921.5</v>
      </c>
      <c r="M4344" s="23" t="n">
        <v>2500</v>
      </c>
      <c r="N4344" s="24" t="n">
        <f aca="false">L4344-M4344</f>
        <v>-578.5</v>
      </c>
      <c r="O4344" s="25" t="n">
        <f aca="false">IF(L4344&gt;=M4344,1,0)</f>
        <v>0</v>
      </c>
      <c r="P4344" s="26" t="n">
        <v>0.5625</v>
      </c>
      <c r="Q4344" s="26" t="n">
        <v>0.1807</v>
      </c>
      <c r="R4344" s="25" t="n">
        <v>77</v>
      </c>
      <c r="S4344" s="21" t="n">
        <v>8</v>
      </c>
    </row>
    <row r="4345" customFormat="false" ht="15" hidden="false" customHeight="true" outlineLevel="0" collapsed="false">
      <c r="A4345" s="19" t="n">
        <v>46164</v>
      </c>
      <c r="B4345" s="1" t="s">
        <v>586</v>
      </c>
      <c r="C4345" s="1" t="s">
        <v>138</v>
      </c>
      <c r="D4345" s="1" t="n">
        <v>12</v>
      </c>
      <c r="E4345" s="1" t="s">
        <v>10</v>
      </c>
      <c r="F4345" s="1" t="s">
        <v>626</v>
      </c>
      <c r="G4345" s="1" t="s">
        <v>629</v>
      </c>
      <c r="H4345" s="20" t="n">
        <v>1500</v>
      </c>
      <c r="I4345" s="21" t="n">
        <v>17.66</v>
      </c>
      <c r="J4345" s="20" t="n">
        <f aca="false">H4345*I4345</f>
        <v>26490</v>
      </c>
      <c r="K4345" s="22" t="n">
        <v>1.68</v>
      </c>
      <c r="L4345" s="23" t="n">
        <f aca="false">H4345*K4345</f>
        <v>2520</v>
      </c>
      <c r="M4345" s="23" t="n">
        <v>2500</v>
      </c>
      <c r="N4345" s="24" t="n">
        <f aca="false">L4345-M4345</f>
        <v>20</v>
      </c>
      <c r="O4345" s="25" t="n">
        <f aca="false">IF(L4345&gt;=M4345,1,0)</f>
        <v>1</v>
      </c>
      <c r="P4345" s="26" t="n">
        <v>0.8116</v>
      </c>
      <c r="Q4345" s="26" t="n">
        <v>0.122</v>
      </c>
      <c r="R4345" s="25" t="n">
        <v>68</v>
      </c>
      <c r="S4345" s="21" t="n">
        <v>8</v>
      </c>
    </row>
    <row r="4346" customFormat="false" ht="15" hidden="false" customHeight="true" outlineLevel="0" collapsed="false">
      <c r="A4346" s="19" t="n">
        <v>46164</v>
      </c>
      <c r="B4346" s="1" t="s">
        <v>586</v>
      </c>
      <c r="C4346" s="1" t="s">
        <v>138</v>
      </c>
      <c r="D4346" s="1" t="n">
        <v>13</v>
      </c>
      <c r="E4346" s="1" t="s">
        <v>16</v>
      </c>
      <c r="F4346" s="1" t="s">
        <v>574</v>
      </c>
      <c r="G4346" s="1" t="s">
        <v>575</v>
      </c>
      <c r="H4346" s="20" t="n">
        <v>1050</v>
      </c>
      <c r="I4346" s="21" t="n">
        <v>25.7</v>
      </c>
      <c r="J4346" s="20" t="n">
        <f aca="false">H4346*I4346</f>
        <v>26985</v>
      </c>
      <c r="K4346" s="22" t="n">
        <v>1.85</v>
      </c>
      <c r="L4346" s="23" t="n">
        <f aca="false">H4346*K4346</f>
        <v>1942.5</v>
      </c>
      <c r="M4346" s="23" t="n">
        <v>2500</v>
      </c>
      <c r="N4346" s="24" t="n">
        <f aca="false">L4346-M4346</f>
        <v>-557.5</v>
      </c>
      <c r="O4346" s="25" t="n">
        <f aca="false">IF(L4346&gt;=M4346,1,0)</f>
        <v>0</v>
      </c>
      <c r="P4346" s="26" t="n">
        <v>0.6537</v>
      </c>
      <c r="Q4346" s="26" t="n">
        <v>0.119</v>
      </c>
      <c r="R4346" s="25" t="n">
        <v>81</v>
      </c>
      <c r="S4346" s="21" t="n">
        <v>8</v>
      </c>
    </row>
    <row r="4347" customFormat="false" ht="15" hidden="false" customHeight="true" outlineLevel="0" collapsed="false">
      <c r="A4347" s="19" t="n">
        <v>46164</v>
      </c>
      <c r="B4347" s="1" t="s">
        <v>586</v>
      </c>
      <c r="C4347" s="1" t="s">
        <v>138</v>
      </c>
      <c r="D4347" s="1" t="n">
        <v>14</v>
      </c>
      <c r="E4347" s="1" t="s">
        <v>10</v>
      </c>
      <c r="F4347" s="1" t="s">
        <v>626</v>
      </c>
      <c r="G4347" s="1" t="s">
        <v>629</v>
      </c>
      <c r="H4347" s="20" t="n">
        <v>1300</v>
      </c>
      <c r="I4347" s="21" t="n">
        <v>17.66</v>
      </c>
      <c r="J4347" s="20" t="n">
        <f aca="false">H4347*I4347</f>
        <v>22958</v>
      </c>
      <c r="K4347" s="22" t="n">
        <v>1.68</v>
      </c>
      <c r="L4347" s="23" t="n">
        <f aca="false">H4347*K4347</f>
        <v>2184</v>
      </c>
      <c r="M4347" s="23" t="n">
        <v>2500</v>
      </c>
      <c r="N4347" s="24" t="n">
        <f aca="false">L4347-M4347</f>
        <v>-316</v>
      </c>
      <c r="O4347" s="25" t="n">
        <f aca="false">IF(L4347&gt;=M4347,1,0)</f>
        <v>0</v>
      </c>
      <c r="P4347" s="26" t="n">
        <v>0.6944</v>
      </c>
      <c r="Q4347" s="26" t="n">
        <v>0.1211</v>
      </c>
      <c r="R4347" s="25" t="n">
        <v>67</v>
      </c>
      <c r="S4347" s="21" t="n">
        <v>8</v>
      </c>
    </row>
    <row r="4348" customFormat="false" ht="15" hidden="false" customHeight="true" outlineLevel="0" collapsed="false">
      <c r="A4348" s="19" t="n">
        <v>46164</v>
      </c>
      <c r="B4348" s="1" t="s">
        <v>586</v>
      </c>
      <c r="C4348" s="1" t="s">
        <v>138</v>
      </c>
      <c r="D4348" s="1" t="n">
        <v>15</v>
      </c>
      <c r="E4348" s="1" t="s">
        <v>10</v>
      </c>
      <c r="F4348" s="1" t="s">
        <v>624</v>
      </c>
      <c r="G4348" s="1" t="s">
        <v>434</v>
      </c>
      <c r="H4348" s="20" t="n">
        <v>1700</v>
      </c>
      <c r="I4348" s="21" t="n">
        <v>17.66</v>
      </c>
      <c r="J4348" s="20" t="n">
        <f aca="false">H4348*I4348</f>
        <v>30022</v>
      </c>
      <c r="K4348" s="22" t="n">
        <v>1.45</v>
      </c>
      <c r="L4348" s="23" t="n">
        <f aca="false">H4348*K4348</f>
        <v>2465</v>
      </c>
      <c r="M4348" s="23" t="n">
        <v>2500</v>
      </c>
      <c r="N4348" s="24" t="n">
        <f aca="false">L4348-M4348</f>
        <v>-35</v>
      </c>
      <c r="O4348" s="25" t="n">
        <f aca="false">IF(L4348&gt;=M4348,1,0)</f>
        <v>0</v>
      </c>
      <c r="P4348" s="26" t="n">
        <v>0.8339</v>
      </c>
      <c r="Q4348" s="26" t="n">
        <v>0.1099</v>
      </c>
      <c r="R4348" s="25" t="n">
        <v>75</v>
      </c>
      <c r="S4348" s="21" t="n">
        <v>8</v>
      </c>
    </row>
    <row r="4349" customFormat="false" ht="15" hidden="false" customHeight="true" outlineLevel="0" collapsed="false">
      <c r="A4349" s="19" t="n">
        <v>46164</v>
      </c>
      <c r="B4349" s="1" t="s">
        <v>586</v>
      </c>
      <c r="C4349" s="1" t="s">
        <v>138</v>
      </c>
      <c r="D4349" s="1" t="n">
        <v>16</v>
      </c>
      <c r="E4349" s="1" t="s">
        <v>10</v>
      </c>
      <c r="F4349" s="1" t="s">
        <v>641</v>
      </c>
      <c r="G4349" s="1" t="s">
        <v>643</v>
      </c>
      <c r="H4349" s="20" t="n">
        <v>1650</v>
      </c>
      <c r="I4349" s="21" t="n">
        <v>17.05</v>
      </c>
      <c r="J4349" s="20" t="n">
        <f aca="false">H4349*I4349</f>
        <v>28132.5</v>
      </c>
      <c r="K4349" s="22" t="n">
        <v>1.31</v>
      </c>
      <c r="L4349" s="23" t="n">
        <f aca="false">H4349*K4349</f>
        <v>2161.5</v>
      </c>
      <c r="M4349" s="23" t="n">
        <v>2500</v>
      </c>
      <c r="N4349" s="24" t="n">
        <f aca="false">L4349-M4349</f>
        <v>-338.5</v>
      </c>
      <c r="O4349" s="25" t="n">
        <f aca="false">IF(L4349&gt;=M4349,1,0)</f>
        <v>0</v>
      </c>
      <c r="P4349" s="26" t="n">
        <v>0.8373</v>
      </c>
      <c r="Q4349" s="26" t="n">
        <v>0.1326</v>
      </c>
      <c r="R4349" s="25" t="n">
        <v>70</v>
      </c>
      <c r="S4349" s="21" t="n">
        <v>8</v>
      </c>
    </row>
    <row r="4350" customFormat="false" ht="15" hidden="false" customHeight="true" outlineLevel="0" collapsed="false">
      <c r="A4350" s="19" t="n">
        <v>46164</v>
      </c>
      <c r="B4350" s="1" t="s">
        <v>586</v>
      </c>
      <c r="C4350" s="1" t="s">
        <v>164</v>
      </c>
      <c r="D4350" s="1" t="n">
        <v>17</v>
      </c>
      <c r="E4350" s="1" t="s">
        <v>10</v>
      </c>
      <c r="F4350" s="1" t="s">
        <v>633</v>
      </c>
      <c r="G4350" s="1" t="s">
        <v>570</v>
      </c>
      <c r="H4350" s="20" t="n">
        <v>1150</v>
      </c>
      <c r="I4350" s="21" t="n">
        <v>19.95</v>
      </c>
      <c r="J4350" s="20" t="n">
        <f aca="false">H4350*I4350</f>
        <v>22942.5</v>
      </c>
      <c r="K4350" s="22" t="n">
        <v>2.35</v>
      </c>
      <c r="L4350" s="23" t="n">
        <f aca="false">H4350*K4350</f>
        <v>2702.5</v>
      </c>
      <c r="M4350" s="23" t="n">
        <v>2500</v>
      </c>
      <c r="N4350" s="24" t="n">
        <f aca="false">L4350-M4350</f>
        <v>202.5</v>
      </c>
      <c r="O4350" s="25" t="n">
        <f aca="false">IF(L4350&gt;=M4350,1,0)</f>
        <v>1</v>
      </c>
      <c r="P4350" s="26" t="n">
        <v>0.6732</v>
      </c>
      <c r="Q4350" s="26" t="n">
        <v>0.0858</v>
      </c>
      <c r="R4350" s="25" t="n">
        <v>69</v>
      </c>
      <c r="S4350" s="21" t="n">
        <v>8</v>
      </c>
    </row>
    <row r="4351" customFormat="false" ht="15" hidden="false" customHeight="true" outlineLevel="0" collapsed="false">
      <c r="A4351" s="19" t="n">
        <v>46164</v>
      </c>
      <c r="B4351" s="1" t="s">
        <v>586</v>
      </c>
      <c r="C4351" s="1" t="s">
        <v>164</v>
      </c>
      <c r="D4351" s="1" t="n">
        <v>18</v>
      </c>
      <c r="E4351" s="1" t="s">
        <v>522</v>
      </c>
      <c r="F4351" s="1" t="s">
        <v>523</v>
      </c>
      <c r="G4351" s="1" t="s">
        <v>527</v>
      </c>
      <c r="H4351" s="20" t="n">
        <v>2300</v>
      </c>
      <c r="I4351" s="21" t="n">
        <v>13.28</v>
      </c>
      <c r="J4351" s="20" t="n">
        <f aca="false">H4351*I4351</f>
        <v>30544</v>
      </c>
      <c r="K4351" s="22" t="n">
        <v>0.95</v>
      </c>
      <c r="L4351" s="23" t="n">
        <f aca="false">H4351*K4351</f>
        <v>2185</v>
      </c>
      <c r="M4351" s="23" t="n">
        <v>2500</v>
      </c>
      <c r="N4351" s="24" t="n">
        <f aca="false">L4351-M4351</f>
        <v>-315</v>
      </c>
      <c r="O4351" s="25" t="n">
        <f aca="false">IF(L4351&gt;=M4351,1,0)</f>
        <v>0</v>
      </c>
      <c r="P4351" s="26" t="n">
        <v>0.769</v>
      </c>
      <c r="Q4351" s="26" t="n">
        <v>0.1125</v>
      </c>
      <c r="R4351" s="25" t="n">
        <v>79</v>
      </c>
      <c r="S4351" s="21" t="n">
        <v>8</v>
      </c>
    </row>
    <row r="4352" customFormat="false" ht="15" hidden="false" customHeight="true" outlineLevel="0" collapsed="false">
      <c r="A4352" s="19" t="n">
        <v>46164</v>
      </c>
      <c r="B4352" s="1" t="s">
        <v>586</v>
      </c>
      <c r="C4352" s="1" t="s">
        <v>164</v>
      </c>
      <c r="D4352" s="1" t="n">
        <v>19</v>
      </c>
      <c r="E4352" s="1" t="s">
        <v>16</v>
      </c>
      <c r="F4352" s="1" t="s">
        <v>574</v>
      </c>
      <c r="G4352" s="1" t="s">
        <v>575</v>
      </c>
      <c r="H4352" s="20" t="n">
        <v>1050</v>
      </c>
      <c r="I4352" s="21" t="n">
        <v>25.7</v>
      </c>
      <c r="J4352" s="20" t="n">
        <f aca="false">H4352*I4352</f>
        <v>26985</v>
      </c>
      <c r="K4352" s="22" t="n">
        <v>1.85</v>
      </c>
      <c r="L4352" s="23" t="n">
        <f aca="false">H4352*K4352</f>
        <v>1942.5</v>
      </c>
      <c r="M4352" s="23" t="n">
        <v>2500</v>
      </c>
      <c r="N4352" s="24" t="n">
        <f aca="false">L4352-M4352</f>
        <v>-557.5</v>
      </c>
      <c r="O4352" s="25" t="n">
        <f aca="false">IF(L4352&gt;=M4352,1,0)</f>
        <v>0</v>
      </c>
      <c r="P4352" s="26" t="n">
        <v>0.6633</v>
      </c>
      <c r="Q4352" s="26" t="n">
        <v>0.1192</v>
      </c>
      <c r="R4352" s="25" t="n">
        <v>81</v>
      </c>
      <c r="S4352" s="21" t="n">
        <v>8</v>
      </c>
    </row>
    <row r="4353" customFormat="false" ht="15" hidden="false" customHeight="true" outlineLevel="0" collapsed="false">
      <c r="A4353" s="19" t="n">
        <v>46164</v>
      </c>
      <c r="B4353" s="1" t="s">
        <v>586</v>
      </c>
      <c r="C4353" s="1" t="s">
        <v>164</v>
      </c>
      <c r="D4353" s="1" t="n">
        <v>20</v>
      </c>
      <c r="E4353" s="1" t="s">
        <v>16</v>
      </c>
      <c r="F4353" s="1" t="s">
        <v>574</v>
      </c>
      <c r="G4353" s="1" t="s">
        <v>575</v>
      </c>
      <c r="H4353" s="20" t="n">
        <v>1000</v>
      </c>
      <c r="I4353" s="21" t="n">
        <v>25.7</v>
      </c>
      <c r="J4353" s="20" t="n">
        <f aca="false">H4353*I4353</f>
        <v>25700</v>
      </c>
      <c r="K4353" s="22" t="n">
        <v>1.85</v>
      </c>
      <c r="L4353" s="23" t="n">
        <f aca="false">H4353*K4353</f>
        <v>1850</v>
      </c>
      <c r="M4353" s="23" t="n">
        <v>2500</v>
      </c>
      <c r="N4353" s="24" t="n">
        <f aca="false">L4353-M4353</f>
        <v>-650</v>
      </c>
      <c r="O4353" s="25" t="n">
        <f aca="false">IF(L4353&gt;=M4353,1,0)</f>
        <v>0</v>
      </c>
      <c r="P4353" s="26" t="n">
        <v>0.6451</v>
      </c>
      <c r="Q4353" s="26" t="n">
        <v>0.0846</v>
      </c>
      <c r="R4353" s="25" t="n">
        <v>78</v>
      </c>
      <c r="S4353" s="21" t="n">
        <v>8</v>
      </c>
    </row>
    <row r="4354" customFormat="false" ht="15" hidden="false" customHeight="true" outlineLevel="0" collapsed="false">
      <c r="A4354" s="19" t="n">
        <v>46164</v>
      </c>
      <c r="B4354" s="1" t="s">
        <v>586</v>
      </c>
      <c r="C4354" s="1" t="s">
        <v>164</v>
      </c>
      <c r="D4354" s="1" t="n">
        <v>21</v>
      </c>
      <c r="E4354" s="1" t="s">
        <v>10</v>
      </c>
      <c r="F4354" s="1" t="s">
        <v>565</v>
      </c>
      <c r="G4354" s="1" t="s">
        <v>573</v>
      </c>
      <c r="H4354" s="20" t="n">
        <v>1150</v>
      </c>
      <c r="I4354" s="21" t="n">
        <v>26.74</v>
      </c>
      <c r="J4354" s="20" t="n">
        <f aca="false">H4354*I4354</f>
        <v>30751</v>
      </c>
      <c r="K4354" s="22" t="n">
        <v>2.25</v>
      </c>
      <c r="L4354" s="23" t="n">
        <f aca="false">H4354*K4354</f>
        <v>2587.5</v>
      </c>
      <c r="M4354" s="23" t="n">
        <v>2500</v>
      </c>
      <c r="N4354" s="24" t="n">
        <f aca="false">L4354-M4354</f>
        <v>87.5</v>
      </c>
      <c r="O4354" s="25" t="n">
        <f aca="false">IF(L4354&gt;=M4354,1,0)</f>
        <v>1</v>
      </c>
      <c r="P4354" s="26" t="n">
        <v>0.8585</v>
      </c>
      <c r="Q4354" s="26" t="n">
        <v>0.0764</v>
      </c>
      <c r="R4354" s="25" t="n">
        <v>75</v>
      </c>
      <c r="S4354" s="21" t="n">
        <v>8</v>
      </c>
    </row>
    <row r="4355" customFormat="false" ht="15" hidden="false" customHeight="true" outlineLevel="0" collapsed="false">
      <c r="A4355" s="19" t="n">
        <v>46164</v>
      </c>
      <c r="B4355" s="1" t="s">
        <v>586</v>
      </c>
      <c r="C4355" s="1" t="s">
        <v>164</v>
      </c>
      <c r="D4355" s="1" t="n">
        <v>22</v>
      </c>
      <c r="E4355" s="1" t="s">
        <v>10</v>
      </c>
      <c r="F4355" s="1" t="s">
        <v>631</v>
      </c>
      <c r="G4355" s="1" t="s">
        <v>570</v>
      </c>
      <c r="H4355" s="20" t="n">
        <v>1150</v>
      </c>
      <c r="I4355" s="21" t="n">
        <v>21.68</v>
      </c>
      <c r="J4355" s="20" t="n">
        <f aca="false">H4355*I4355</f>
        <v>24932</v>
      </c>
      <c r="K4355" s="22" t="n">
        <v>2.35</v>
      </c>
      <c r="L4355" s="23" t="n">
        <f aca="false">H4355*K4355</f>
        <v>2702.5</v>
      </c>
      <c r="M4355" s="23" t="n">
        <v>2500</v>
      </c>
      <c r="N4355" s="24" t="n">
        <f aca="false">L4355-M4355</f>
        <v>202.5</v>
      </c>
      <c r="O4355" s="25" t="n">
        <f aca="false">IF(L4355&gt;=M4355,1,0)</f>
        <v>1</v>
      </c>
      <c r="P4355" s="26" t="n">
        <v>0.7128</v>
      </c>
      <c r="Q4355" s="26" t="n">
        <v>0.0813</v>
      </c>
      <c r="R4355" s="25" t="n">
        <v>70</v>
      </c>
      <c r="S4355" s="21" t="n">
        <v>8</v>
      </c>
    </row>
    <row r="4356" customFormat="false" ht="15" hidden="false" customHeight="true" outlineLevel="0" collapsed="false">
      <c r="A4356" s="19" t="n">
        <v>46164</v>
      </c>
      <c r="B4356" s="1" t="s">
        <v>586</v>
      </c>
      <c r="C4356" s="1" t="s">
        <v>164</v>
      </c>
      <c r="D4356" s="1" t="n">
        <v>23</v>
      </c>
      <c r="E4356" s="1" t="s">
        <v>22</v>
      </c>
      <c r="F4356" s="1" t="s">
        <v>269</v>
      </c>
      <c r="G4356" s="1" t="s">
        <v>375</v>
      </c>
      <c r="H4356" s="20" t="n">
        <v>1500</v>
      </c>
      <c r="I4356" s="21" t="n">
        <v>20.12</v>
      </c>
      <c r="J4356" s="20" t="n">
        <f aca="false">H4356*I4356</f>
        <v>30180</v>
      </c>
      <c r="K4356" s="22" t="n">
        <v>1.15</v>
      </c>
      <c r="L4356" s="23" t="n">
        <f aca="false">H4356*K4356</f>
        <v>1725</v>
      </c>
      <c r="M4356" s="23" t="n">
        <v>2500</v>
      </c>
      <c r="N4356" s="24" t="n">
        <f aca="false">L4356-M4356</f>
        <v>-775</v>
      </c>
      <c r="O4356" s="25" t="n">
        <f aca="false">IF(L4356&gt;=M4356,1,0)</f>
        <v>0</v>
      </c>
      <c r="P4356" s="26" t="n">
        <v>0.7872</v>
      </c>
      <c r="Q4356" s="26" t="n">
        <v>0.0598</v>
      </c>
      <c r="R4356" s="25" t="n">
        <v>78</v>
      </c>
      <c r="S4356" s="21" t="n">
        <v>8</v>
      </c>
    </row>
    <row r="4357" customFormat="false" ht="15" hidden="false" customHeight="true" outlineLevel="0" collapsed="false">
      <c r="A4357" s="19" t="n">
        <v>46164</v>
      </c>
      <c r="B4357" s="1" t="s">
        <v>586</v>
      </c>
      <c r="C4357" s="1" t="s">
        <v>164</v>
      </c>
      <c r="D4357" s="1" t="n">
        <v>24</v>
      </c>
      <c r="E4357" s="1" t="s">
        <v>16</v>
      </c>
      <c r="F4357" s="1" t="s">
        <v>574</v>
      </c>
      <c r="G4357" s="1" t="s">
        <v>575</v>
      </c>
      <c r="H4357" s="20" t="n">
        <v>1000</v>
      </c>
      <c r="I4357" s="21" t="n">
        <v>25.7</v>
      </c>
      <c r="J4357" s="20" t="n">
        <f aca="false">H4357*I4357</f>
        <v>25700</v>
      </c>
      <c r="K4357" s="22" t="n">
        <v>1.85</v>
      </c>
      <c r="L4357" s="23" t="n">
        <f aca="false">H4357*K4357</f>
        <v>1850</v>
      </c>
      <c r="M4357" s="23" t="n">
        <v>2500</v>
      </c>
      <c r="N4357" s="24" t="n">
        <f aca="false">L4357-M4357</f>
        <v>-650</v>
      </c>
      <c r="O4357" s="25" t="n">
        <f aca="false">IF(L4357&gt;=M4357,1,0)</f>
        <v>0</v>
      </c>
      <c r="P4357" s="26" t="n">
        <v>0.6299</v>
      </c>
      <c r="Q4357" s="26" t="n">
        <v>0.0835</v>
      </c>
      <c r="R4357" s="25" t="n">
        <v>80</v>
      </c>
      <c r="S4357" s="21" t="n">
        <v>8</v>
      </c>
    </row>
    <row r="4358" customFormat="false" ht="15" hidden="false" customHeight="true" outlineLevel="0" collapsed="false">
      <c r="A4358" s="19" t="n">
        <v>46164</v>
      </c>
      <c r="B4358" s="1" t="s">
        <v>586</v>
      </c>
      <c r="C4358" s="1" t="s">
        <v>164</v>
      </c>
      <c r="D4358" s="1" t="n">
        <v>25</v>
      </c>
      <c r="E4358" s="1" t="s">
        <v>10</v>
      </c>
      <c r="F4358" s="1" t="s">
        <v>644</v>
      </c>
      <c r="G4358" s="1" t="s">
        <v>645</v>
      </c>
      <c r="H4358" s="20" t="n">
        <v>900</v>
      </c>
      <c r="I4358" s="21" t="n">
        <v>23.62</v>
      </c>
      <c r="J4358" s="20" t="n">
        <f aca="false">H4358*I4358</f>
        <v>21258</v>
      </c>
      <c r="K4358" s="22" t="n">
        <v>2.1</v>
      </c>
      <c r="L4358" s="23" t="n">
        <f aca="false">H4358*K4358</f>
        <v>1890</v>
      </c>
      <c r="M4358" s="23" t="n">
        <v>2500</v>
      </c>
      <c r="N4358" s="24" t="n">
        <f aca="false">L4358-M4358</f>
        <v>-610</v>
      </c>
      <c r="O4358" s="25" t="n">
        <f aca="false">IF(L4358&gt;=M4358,1,0)</f>
        <v>0</v>
      </c>
      <c r="P4358" s="26" t="n">
        <v>0.5827</v>
      </c>
      <c r="Q4358" s="26" t="n">
        <v>0.075</v>
      </c>
      <c r="R4358" s="25" t="n">
        <v>79</v>
      </c>
      <c r="S4358" s="21" t="n">
        <v>8</v>
      </c>
    </row>
    <row r="4359" customFormat="false" ht="15" hidden="false" customHeight="true" outlineLevel="0" collapsed="false">
      <c r="A4359" s="19" t="n">
        <v>46164</v>
      </c>
      <c r="B4359" s="1" t="s">
        <v>586</v>
      </c>
      <c r="C4359" s="1" t="s">
        <v>164</v>
      </c>
      <c r="D4359" s="1" t="n">
        <v>26</v>
      </c>
      <c r="E4359" s="1" t="s">
        <v>10</v>
      </c>
      <c r="F4359" s="1" t="s">
        <v>644</v>
      </c>
      <c r="G4359" s="1" t="s">
        <v>645</v>
      </c>
      <c r="H4359" s="20" t="n">
        <v>770</v>
      </c>
      <c r="I4359" s="21" t="n">
        <v>23.62</v>
      </c>
      <c r="J4359" s="20" t="n">
        <f aca="false">H4359*I4359</f>
        <v>18187.4</v>
      </c>
      <c r="K4359" s="22" t="n">
        <v>2.1</v>
      </c>
      <c r="L4359" s="23" t="n">
        <f aca="false">H4359*K4359</f>
        <v>1617</v>
      </c>
      <c r="M4359" s="23" t="n">
        <v>2500</v>
      </c>
      <c r="N4359" s="24" t="n">
        <f aca="false">L4359-M4359</f>
        <v>-883</v>
      </c>
      <c r="O4359" s="25" t="n">
        <f aca="false">IF(L4359&gt;=M4359,1,0)</f>
        <v>0</v>
      </c>
      <c r="P4359" s="26" t="n">
        <v>0.4796</v>
      </c>
      <c r="Q4359" s="26" t="n">
        <v>0.1306</v>
      </c>
      <c r="R4359" s="25" t="n">
        <v>79</v>
      </c>
      <c r="S4359" s="21" t="n">
        <v>8</v>
      </c>
    </row>
    <row r="4360" customFormat="false" ht="15" hidden="false" customHeight="true" outlineLevel="0" collapsed="false">
      <c r="A4360" s="19" t="n">
        <v>46164</v>
      </c>
      <c r="B4360" s="1" t="s">
        <v>586</v>
      </c>
      <c r="C4360" s="1" t="s">
        <v>164</v>
      </c>
      <c r="D4360" s="1" t="n">
        <v>27</v>
      </c>
      <c r="E4360" s="1" t="s">
        <v>176</v>
      </c>
      <c r="F4360" s="1" t="s">
        <v>604</v>
      </c>
      <c r="G4360" s="1" t="s">
        <v>649</v>
      </c>
      <c r="H4360" s="20" t="n">
        <v>1350</v>
      </c>
      <c r="I4360" s="21" t="n">
        <v>18.55</v>
      </c>
      <c r="J4360" s="20" t="n">
        <f aca="false">H4360*I4360</f>
        <v>25042.5</v>
      </c>
      <c r="K4360" s="22" t="n">
        <v>1.8</v>
      </c>
      <c r="L4360" s="23" t="n">
        <f aca="false">H4360*K4360</f>
        <v>2430</v>
      </c>
      <c r="M4360" s="23" t="n">
        <v>2500</v>
      </c>
      <c r="N4360" s="24" t="n">
        <f aca="false">L4360-M4360</f>
        <v>-70</v>
      </c>
      <c r="O4360" s="25" t="n">
        <f aca="false">IF(L4360&gt;=M4360,1,0)</f>
        <v>0</v>
      </c>
      <c r="P4360" s="26" t="n">
        <v>0.7787</v>
      </c>
      <c r="Q4360" s="26" t="n">
        <v>0.0885</v>
      </c>
      <c r="R4360" s="25" t="n">
        <v>67</v>
      </c>
      <c r="S4360" s="21" t="n">
        <v>8</v>
      </c>
    </row>
    <row r="4361" customFormat="false" ht="15" hidden="false" customHeight="true" outlineLevel="0" collapsed="false">
      <c r="A4361" s="19" t="n">
        <v>46164</v>
      </c>
      <c r="B4361" s="1" t="s">
        <v>586</v>
      </c>
      <c r="C4361" s="1" t="s">
        <v>164</v>
      </c>
      <c r="D4361" s="1" t="n">
        <v>28</v>
      </c>
      <c r="E4361" s="1" t="s">
        <v>176</v>
      </c>
      <c r="F4361" s="1" t="s">
        <v>606</v>
      </c>
      <c r="G4361" s="1" t="s">
        <v>613</v>
      </c>
      <c r="H4361" s="20" t="n">
        <v>800</v>
      </c>
      <c r="I4361" s="21" t="n">
        <v>33.45</v>
      </c>
      <c r="J4361" s="20" t="n">
        <f aca="false">H4361*I4361</f>
        <v>26760</v>
      </c>
      <c r="K4361" s="22" t="n">
        <v>2.35</v>
      </c>
      <c r="L4361" s="23" t="n">
        <f aca="false">H4361*K4361</f>
        <v>1880</v>
      </c>
      <c r="M4361" s="23" t="n">
        <v>2500</v>
      </c>
      <c r="N4361" s="24" t="n">
        <f aca="false">L4361-M4361</f>
        <v>-620</v>
      </c>
      <c r="O4361" s="25" t="n">
        <f aca="false">IF(L4361&gt;=M4361,1,0)</f>
        <v>0</v>
      </c>
      <c r="P4361" s="26" t="n">
        <v>0.7229</v>
      </c>
      <c r="Q4361" s="26" t="n">
        <v>0.1407</v>
      </c>
      <c r="R4361" s="25" t="n">
        <v>78</v>
      </c>
      <c r="S4361" s="21" t="n">
        <v>8</v>
      </c>
    </row>
    <row r="4362" customFormat="false" ht="15" hidden="false" customHeight="true" outlineLevel="0" collapsed="false">
      <c r="A4362" s="19" t="n">
        <v>46164</v>
      </c>
      <c r="B4362" s="1" t="s">
        <v>586</v>
      </c>
      <c r="C4362" s="1" t="s">
        <v>164</v>
      </c>
      <c r="D4362" s="1" t="n">
        <v>29</v>
      </c>
      <c r="E4362" s="1" t="s">
        <v>176</v>
      </c>
      <c r="F4362" s="1" t="s">
        <v>630</v>
      </c>
      <c r="G4362" s="1" t="s">
        <v>529</v>
      </c>
      <c r="H4362" s="20" t="n">
        <v>1600</v>
      </c>
      <c r="I4362" s="21" t="n">
        <v>15.44</v>
      </c>
      <c r="J4362" s="20" t="n">
        <f aca="false">H4362*I4362</f>
        <v>24704</v>
      </c>
      <c r="K4362" s="22" t="n">
        <v>1.35</v>
      </c>
      <c r="L4362" s="23" t="n">
        <f aca="false">H4362*K4362</f>
        <v>2160</v>
      </c>
      <c r="M4362" s="23" t="n">
        <v>2500</v>
      </c>
      <c r="N4362" s="24" t="n">
        <f aca="false">L4362-M4362</f>
        <v>-340</v>
      </c>
      <c r="O4362" s="25" t="n">
        <f aca="false">IF(L4362&gt;=M4362,1,0)</f>
        <v>0</v>
      </c>
      <c r="P4362" s="26" t="n">
        <v>0.8251</v>
      </c>
      <c r="Q4362" s="26" t="n">
        <v>0.0708</v>
      </c>
      <c r="R4362" s="25" t="n">
        <v>65</v>
      </c>
      <c r="S4362" s="21" t="n">
        <v>8</v>
      </c>
    </row>
    <row r="4363" customFormat="false" ht="15" hidden="false" customHeight="true" outlineLevel="0" collapsed="false">
      <c r="A4363" s="19" t="n">
        <v>46164</v>
      </c>
      <c r="B4363" s="1" t="s">
        <v>586</v>
      </c>
      <c r="C4363" s="1" t="s">
        <v>164</v>
      </c>
      <c r="D4363" s="1" t="n">
        <v>30</v>
      </c>
      <c r="E4363" s="1" t="s">
        <v>522</v>
      </c>
      <c r="F4363" s="1" t="s">
        <v>566</v>
      </c>
      <c r="G4363" s="1" t="s">
        <v>504</v>
      </c>
      <c r="H4363" s="20" t="n">
        <v>1850</v>
      </c>
      <c r="I4363" s="21" t="n">
        <v>13.09</v>
      </c>
      <c r="J4363" s="20" t="n">
        <f aca="false">H4363*I4363</f>
        <v>24216.5</v>
      </c>
      <c r="K4363" s="22" t="n">
        <v>1</v>
      </c>
      <c r="L4363" s="23" t="n">
        <f aca="false">H4363*K4363</f>
        <v>1850</v>
      </c>
      <c r="M4363" s="23" t="n">
        <v>2500</v>
      </c>
      <c r="N4363" s="24" t="n">
        <f aca="false">L4363-M4363</f>
        <v>-650</v>
      </c>
      <c r="O4363" s="25" t="n">
        <f aca="false">IF(L4363&gt;=M4363,1,0)</f>
        <v>0</v>
      </c>
      <c r="P4363" s="26" t="n">
        <v>0.6923</v>
      </c>
      <c r="Q4363" s="26" t="n">
        <v>0.0948</v>
      </c>
      <c r="R4363" s="25" t="n">
        <v>75</v>
      </c>
      <c r="S4363" s="21" t="n">
        <v>8</v>
      </c>
    </row>
    <row r="4364" customFormat="false" ht="15" hidden="false" customHeight="true" outlineLevel="0" collapsed="false">
      <c r="A4364" s="19" t="n">
        <v>46164</v>
      </c>
      <c r="B4364" s="1" t="s">
        <v>586</v>
      </c>
      <c r="C4364" s="1" t="s">
        <v>164</v>
      </c>
      <c r="D4364" s="1" t="n">
        <v>31</v>
      </c>
      <c r="E4364" s="1" t="s">
        <v>219</v>
      </c>
      <c r="F4364" s="1" t="s">
        <v>653</v>
      </c>
      <c r="G4364" s="1" t="s">
        <v>356</v>
      </c>
      <c r="H4364" s="20" t="n">
        <v>930</v>
      </c>
      <c r="I4364" s="21" t="n">
        <v>16.16</v>
      </c>
      <c r="J4364" s="20" t="n">
        <f aca="false">H4364*I4364</f>
        <v>15028.8</v>
      </c>
      <c r="K4364" s="22" t="n">
        <v>1.27</v>
      </c>
      <c r="L4364" s="23" t="n">
        <f aca="false">H4364*K4364</f>
        <v>1181.1</v>
      </c>
      <c r="M4364" s="23" t="n">
        <v>2500</v>
      </c>
      <c r="N4364" s="24" t="n">
        <f aca="false">L4364-M4364</f>
        <v>-1318.9</v>
      </c>
      <c r="O4364" s="25" t="n">
        <f aca="false">IF(L4364&gt;=M4364,1,0)</f>
        <v>0</v>
      </c>
      <c r="P4364" s="26" t="n">
        <v>0.404</v>
      </c>
      <c r="Q4364" s="26" t="n">
        <v>0.13</v>
      </c>
      <c r="R4364" s="25" t="n">
        <v>75</v>
      </c>
      <c r="S4364" s="21" t="n">
        <v>8</v>
      </c>
    </row>
    <row r="4365" customFormat="false" ht="15" hidden="false" customHeight="true" outlineLevel="0" collapsed="false">
      <c r="A4365" s="19" t="n">
        <v>46164</v>
      </c>
      <c r="B4365" s="1" t="s">
        <v>586</v>
      </c>
      <c r="C4365" s="1" t="s">
        <v>164</v>
      </c>
      <c r="D4365" s="1" t="n">
        <v>32</v>
      </c>
      <c r="E4365" s="1" t="s">
        <v>10</v>
      </c>
      <c r="F4365" s="1" t="s">
        <v>644</v>
      </c>
      <c r="G4365" s="1" t="s">
        <v>645</v>
      </c>
      <c r="H4365" s="20" t="n">
        <v>800</v>
      </c>
      <c r="I4365" s="21" t="n">
        <v>23.62</v>
      </c>
      <c r="J4365" s="20" t="n">
        <f aca="false">H4365*I4365</f>
        <v>18896</v>
      </c>
      <c r="K4365" s="22" t="n">
        <v>2.1</v>
      </c>
      <c r="L4365" s="23" t="n">
        <f aca="false">H4365*K4365</f>
        <v>1680</v>
      </c>
      <c r="M4365" s="23" t="n">
        <v>2500</v>
      </c>
      <c r="N4365" s="24" t="n">
        <f aca="false">L4365-M4365</f>
        <v>-820</v>
      </c>
      <c r="O4365" s="25" t="n">
        <f aca="false">IF(L4365&gt;=M4365,1,0)</f>
        <v>0</v>
      </c>
      <c r="P4365" s="26" t="n">
        <v>0.5197</v>
      </c>
      <c r="Q4365" s="26" t="n">
        <v>0.4631</v>
      </c>
      <c r="R4365" s="25" t="n">
        <v>74</v>
      </c>
      <c r="S4365" s="21" t="n">
        <v>8</v>
      </c>
    </row>
    <row r="4366" customFormat="false" ht="15" hidden="false" customHeight="true" outlineLevel="0" collapsed="false">
      <c r="A4366" s="19" t="n">
        <v>46164</v>
      </c>
      <c r="B4366" s="1" t="s">
        <v>586</v>
      </c>
      <c r="C4366" s="1" t="s">
        <v>190</v>
      </c>
      <c r="D4366" s="1" t="n">
        <v>33</v>
      </c>
      <c r="E4366" s="1" t="s">
        <v>16</v>
      </c>
      <c r="F4366" s="1" t="s">
        <v>300</v>
      </c>
      <c r="G4366" s="1" t="s">
        <v>260</v>
      </c>
      <c r="H4366" s="20" t="n">
        <v>1650</v>
      </c>
      <c r="I4366" s="21" t="n">
        <v>16.95</v>
      </c>
      <c r="J4366" s="20" t="n">
        <f aca="false">H4366*I4366</f>
        <v>27967.5</v>
      </c>
      <c r="K4366" s="22" t="n">
        <v>1.4</v>
      </c>
      <c r="L4366" s="23" t="n">
        <f aca="false">H4366*K4366</f>
        <v>2310</v>
      </c>
      <c r="M4366" s="23" t="n">
        <v>2500</v>
      </c>
      <c r="N4366" s="24" t="n">
        <f aca="false">L4366-M4366</f>
        <v>-190</v>
      </c>
      <c r="O4366" s="25" t="n">
        <f aca="false">IF(L4366&gt;=M4366,1,0)</f>
        <v>0</v>
      </c>
      <c r="P4366" s="26" t="n">
        <v>0.856847426470588</v>
      </c>
      <c r="Q4366" s="26" t="n">
        <v>0.111653447223917</v>
      </c>
      <c r="R4366" s="25" t="n">
        <v>67</v>
      </c>
      <c r="S4366" s="21" t="n">
        <v>8</v>
      </c>
    </row>
    <row r="4367" customFormat="false" ht="15" hidden="false" customHeight="true" outlineLevel="0" collapsed="false">
      <c r="A4367" s="19" t="n">
        <v>46164</v>
      </c>
      <c r="B4367" s="1" t="s">
        <v>586</v>
      </c>
      <c r="C4367" s="1" t="s">
        <v>190</v>
      </c>
      <c r="D4367" s="1" t="n">
        <v>34</v>
      </c>
      <c r="E4367" s="1" t="s">
        <v>16</v>
      </c>
      <c r="F4367" s="1" t="s">
        <v>502</v>
      </c>
      <c r="G4367" s="1" t="s">
        <v>260</v>
      </c>
      <c r="H4367" s="20" t="n">
        <v>650</v>
      </c>
      <c r="I4367" s="21" t="n">
        <v>17.12</v>
      </c>
      <c r="J4367" s="20" t="n">
        <f aca="false">H4367*I4367</f>
        <v>11128</v>
      </c>
      <c r="K4367" s="22" t="n">
        <v>1.4</v>
      </c>
      <c r="L4367" s="23" t="n">
        <f aca="false">H4367*K4367</f>
        <v>910</v>
      </c>
      <c r="M4367" s="23" t="n">
        <v>2500</v>
      </c>
      <c r="N4367" s="24" t="n">
        <f aca="false">L4367-M4367</f>
        <v>-1590</v>
      </c>
      <c r="O4367" s="25" t="n">
        <f aca="false">IF(L4367&gt;=M4367,1,0)</f>
        <v>0</v>
      </c>
      <c r="P4367" s="26" t="n">
        <v>0.335990338164251</v>
      </c>
      <c r="Q4367" s="26" t="n">
        <v>0.166900420757363</v>
      </c>
      <c r="R4367" s="25" t="n">
        <v>78</v>
      </c>
      <c r="S4367" s="21" t="n">
        <v>8</v>
      </c>
    </row>
    <row r="4368" customFormat="false" ht="15" hidden="false" customHeight="true" outlineLevel="0" collapsed="false">
      <c r="A4368" s="19" t="n">
        <v>46164</v>
      </c>
      <c r="B4368" s="1" t="s">
        <v>586</v>
      </c>
      <c r="C4368" s="1" t="s">
        <v>190</v>
      </c>
      <c r="D4368" s="1" t="n">
        <v>35</v>
      </c>
      <c r="E4368" s="1" t="s">
        <v>16</v>
      </c>
      <c r="F4368" s="1" t="s">
        <v>452</v>
      </c>
      <c r="G4368" s="1" t="s">
        <v>260</v>
      </c>
      <c r="H4368" s="20" t="n">
        <v>1700</v>
      </c>
      <c r="I4368" s="21" t="n">
        <v>15.95</v>
      </c>
      <c r="J4368" s="20" t="n">
        <f aca="false">H4368*I4368</f>
        <v>27115</v>
      </c>
      <c r="K4368" s="22" t="n">
        <v>1.4</v>
      </c>
      <c r="L4368" s="23" t="n">
        <f aca="false">H4368*K4368</f>
        <v>2380</v>
      </c>
      <c r="M4368" s="23" t="n">
        <v>2500</v>
      </c>
      <c r="N4368" s="24" t="n">
        <f aca="false">L4368-M4368</f>
        <v>-120</v>
      </c>
      <c r="O4368" s="25" t="n">
        <f aca="false">IF(L4368&gt;=M4368,1,0)</f>
        <v>0</v>
      </c>
      <c r="P4368" s="26" t="n">
        <v>0.830729166666667</v>
      </c>
      <c r="Q4368" s="26" t="n">
        <v>0.099562363238512</v>
      </c>
      <c r="R4368" s="25" t="n">
        <v>75</v>
      </c>
      <c r="S4368" s="21" t="n">
        <v>8</v>
      </c>
    </row>
    <row r="4369" customFormat="false" ht="15" hidden="false" customHeight="true" outlineLevel="0" collapsed="false">
      <c r="A4369" s="19" t="n">
        <v>46164</v>
      </c>
      <c r="B4369" s="1" t="s">
        <v>586</v>
      </c>
      <c r="C4369" s="1" t="s">
        <v>190</v>
      </c>
      <c r="D4369" s="1" t="n">
        <v>36</v>
      </c>
      <c r="E4369" s="1" t="s">
        <v>16</v>
      </c>
      <c r="F4369" s="1" t="s">
        <v>300</v>
      </c>
      <c r="G4369" s="1" t="s">
        <v>260</v>
      </c>
      <c r="H4369" s="20" t="n">
        <v>1400</v>
      </c>
      <c r="I4369" s="21" t="n">
        <v>15.95</v>
      </c>
      <c r="J4369" s="20" t="n">
        <f aca="false">H4369*I4369</f>
        <v>22330</v>
      </c>
      <c r="K4369" s="22" t="n">
        <v>1.4</v>
      </c>
      <c r="L4369" s="23" t="n">
        <f aca="false">H4369*K4369</f>
        <v>1960</v>
      </c>
      <c r="M4369" s="23" t="n">
        <v>2500</v>
      </c>
      <c r="N4369" s="24" t="n">
        <f aca="false">L4369-M4369</f>
        <v>-540</v>
      </c>
      <c r="O4369" s="25" t="n">
        <f aca="false">IF(L4369&gt;=M4369,1,0)</f>
        <v>0</v>
      </c>
      <c r="P4369" s="26" t="n">
        <v>0.684129901960784</v>
      </c>
      <c r="Q4369" s="26" t="n">
        <v>0.0981210855949896</v>
      </c>
      <c r="R4369" s="25" t="n">
        <v>67</v>
      </c>
      <c r="S4369" s="21" t="n">
        <v>8</v>
      </c>
    </row>
    <row r="4370" customFormat="false" ht="15" hidden="false" customHeight="true" outlineLevel="0" collapsed="false">
      <c r="A4370" s="19" t="n">
        <v>46164</v>
      </c>
      <c r="B4370" s="1" t="s">
        <v>586</v>
      </c>
      <c r="C4370" s="1" t="s">
        <v>190</v>
      </c>
      <c r="D4370" s="1" t="n">
        <v>37</v>
      </c>
      <c r="E4370" s="1" t="s">
        <v>16</v>
      </c>
      <c r="F4370" s="1" t="s">
        <v>300</v>
      </c>
      <c r="G4370" s="1" t="s">
        <v>260</v>
      </c>
      <c r="H4370" s="20" t="n">
        <v>1500</v>
      </c>
      <c r="I4370" s="21" t="n">
        <v>16.95</v>
      </c>
      <c r="J4370" s="20" t="n">
        <f aca="false">H4370*I4370</f>
        <v>25425</v>
      </c>
      <c r="K4370" s="22" t="n">
        <v>1.4</v>
      </c>
      <c r="L4370" s="23" t="n">
        <f aca="false">H4370*K4370</f>
        <v>2100</v>
      </c>
      <c r="M4370" s="23" t="n">
        <v>2500</v>
      </c>
      <c r="N4370" s="24" t="n">
        <f aca="false">L4370-M4370</f>
        <v>-400</v>
      </c>
      <c r="O4370" s="25" t="n">
        <f aca="false">IF(L4370&gt;=M4370,1,0)</f>
        <v>0</v>
      </c>
      <c r="P4370" s="26" t="n">
        <v>0.80868320610687</v>
      </c>
      <c r="Q4370" s="26" t="n">
        <v>0.0963210702341137</v>
      </c>
      <c r="R4370" s="25" t="n">
        <v>75</v>
      </c>
      <c r="S4370" s="21" t="n">
        <v>8</v>
      </c>
    </row>
    <row r="4371" customFormat="false" ht="15" hidden="false" customHeight="true" outlineLevel="0" collapsed="false">
      <c r="A4371" s="19" t="n">
        <v>46164</v>
      </c>
      <c r="B4371" s="1" t="s">
        <v>586</v>
      </c>
      <c r="C4371" s="1" t="s">
        <v>190</v>
      </c>
      <c r="D4371" s="1" t="n">
        <v>38</v>
      </c>
      <c r="E4371" s="1" t="s">
        <v>16</v>
      </c>
      <c r="F4371" s="1" t="s">
        <v>300</v>
      </c>
      <c r="G4371" s="1" t="s">
        <v>260</v>
      </c>
      <c r="H4371" s="20" t="n">
        <v>1740</v>
      </c>
      <c r="I4371" s="21" t="n">
        <v>15.95</v>
      </c>
      <c r="J4371" s="20" t="n">
        <f aca="false">H4371*I4371</f>
        <v>27753</v>
      </c>
      <c r="K4371" s="22" t="n">
        <v>1.4</v>
      </c>
      <c r="L4371" s="23" t="n">
        <f aca="false">H4371*K4371</f>
        <v>2436</v>
      </c>
      <c r="M4371" s="23" t="n">
        <v>2500</v>
      </c>
      <c r="N4371" s="24" t="n">
        <f aca="false">L4371-M4371</f>
        <v>-64</v>
      </c>
      <c r="O4371" s="25" t="n">
        <f aca="false">IF(L4371&gt;=M4371,1,0)</f>
        <v>0</v>
      </c>
      <c r="P4371" s="26" t="n">
        <v>0.808653846153846</v>
      </c>
      <c r="Q4371" s="26" t="n">
        <v>0.086027397260274</v>
      </c>
      <c r="R4371" s="25" t="n">
        <v>82</v>
      </c>
      <c r="S4371" s="21" t="n">
        <v>8</v>
      </c>
    </row>
    <row r="4372" customFormat="false" ht="15" hidden="false" customHeight="true" outlineLevel="0" collapsed="false">
      <c r="A4372" s="19" t="n">
        <v>46165</v>
      </c>
      <c r="B4372" s="1" t="s">
        <v>586</v>
      </c>
      <c r="C4372" s="1" t="s">
        <v>138</v>
      </c>
      <c r="D4372" s="1" t="n">
        <v>1</v>
      </c>
      <c r="E4372" s="1" t="s">
        <v>16</v>
      </c>
      <c r="F4372" s="1" t="s">
        <v>651</v>
      </c>
      <c r="G4372" s="1" t="s">
        <v>652</v>
      </c>
      <c r="H4372" s="20" t="n">
        <v>800</v>
      </c>
      <c r="I4372" s="21" t="n">
        <v>23.61</v>
      </c>
      <c r="J4372" s="20" t="n">
        <f aca="false">H4372*I4372</f>
        <v>18888</v>
      </c>
      <c r="K4372" s="22" t="n">
        <v>1.58</v>
      </c>
      <c r="L4372" s="23" t="n">
        <f aca="false">H4372*K4372</f>
        <v>1264</v>
      </c>
      <c r="M4372" s="23" t="n">
        <v>2500</v>
      </c>
      <c r="N4372" s="24" t="n">
        <f aca="false">L4372-M4372</f>
        <v>-1236</v>
      </c>
      <c r="O4372" s="25" t="n">
        <f aca="false">IF(L4372&gt;=M4372,1,0)</f>
        <v>0</v>
      </c>
      <c r="P4372" s="26" t="n">
        <v>0.3541</v>
      </c>
      <c r="Q4372" s="26" t="n">
        <v>0.4247</v>
      </c>
      <c r="R4372" s="25" t="n">
        <v>73</v>
      </c>
      <c r="S4372" s="21" t="n">
        <v>13</v>
      </c>
    </row>
    <row r="4373" customFormat="false" ht="15" hidden="false" customHeight="true" outlineLevel="0" collapsed="false">
      <c r="A4373" s="19" t="n">
        <v>46165</v>
      </c>
      <c r="B4373" s="1" t="s">
        <v>586</v>
      </c>
      <c r="C4373" s="1" t="s">
        <v>138</v>
      </c>
      <c r="D4373" s="1" t="n">
        <v>2</v>
      </c>
      <c r="E4373" s="1" t="s">
        <v>16</v>
      </c>
      <c r="F4373" s="1" t="s">
        <v>574</v>
      </c>
      <c r="G4373" s="1" t="s">
        <v>149</v>
      </c>
      <c r="H4373" s="20" t="n">
        <v>1300</v>
      </c>
      <c r="I4373" s="21" t="n">
        <v>25.7</v>
      </c>
      <c r="J4373" s="20" t="n">
        <f aca="false">H4373*I4373</f>
        <v>33410</v>
      </c>
      <c r="K4373" s="22" t="n">
        <v>1.85</v>
      </c>
      <c r="L4373" s="23" t="n">
        <f aca="false">H4373*K4373</f>
        <v>2405</v>
      </c>
      <c r="M4373" s="23" t="n">
        <v>2500</v>
      </c>
      <c r="N4373" s="24" t="n">
        <f aca="false">L4373-M4373</f>
        <v>-95</v>
      </c>
      <c r="O4373" s="25" t="n">
        <f aca="false">IF(L4373&gt;=M4373,1,0)</f>
        <v>0</v>
      </c>
      <c r="P4373" s="26" t="n">
        <v>0.5782</v>
      </c>
      <c r="Q4373" s="26" t="n">
        <v>0.1628</v>
      </c>
      <c r="R4373" s="25" t="n">
        <v>79</v>
      </c>
      <c r="S4373" s="21" t="n">
        <v>12</v>
      </c>
    </row>
    <row r="4374" customFormat="false" ht="15" hidden="false" customHeight="true" outlineLevel="0" collapsed="false">
      <c r="A4374" s="19" t="n">
        <v>46165</v>
      </c>
      <c r="B4374" s="1" t="s">
        <v>586</v>
      </c>
      <c r="C4374" s="1" t="s">
        <v>138</v>
      </c>
      <c r="D4374" s="1" t="n">
        <v>3</v>
      </c>
      <c r="E4374" s="1" t="s">
        <v>13</v>
      </c>
      <c r="F4374" s="1" t="s">
        <v>595</v>
      </c>
      <c r="G4374" s="1" t="s">
        <v>149</v>
      </c>
      <c r="H4374" s="20" t="n">
        <v>3600</v>
      </c>
      <c r="I4374" s="21" t="n">
        <v>12.91</v>
      </c>
      <c r="J4374" s="20" t="n">
        <f aca="false">H4374*I4374</f>
        <v>46476</v>
      </c>
      <c r="K4374" s="22" t="n">
        <v>1</v>
      </c>
      <c r="L4374" s="23" t="n">
        <f aca="false">H4374*K4374</f>
        <v>3600</v>
      </c>
      <c r="M4374" s="23" t="n">
        <v>2500</v>
      </c>
      <c r="N4374" s="24" t="n">
        <f aca="false">L4374-M4374</f>
        <v>1100</v>
      </c>
      <c r="O4374" s="25" t="n">
        <f aca="false">IF(L4374&gt;=M4374,1,0)</f>
        <v>1</v>
      </c>
      <c r="P4374" s="26" t="n">
        <v>0.8986</v>
      </c>
      <c r="Q4374" s="26" t="n">
        <v>0.0478</v>
      </c>
      <c r="R4374" s="25" t="n">
        <v>69</v>
      </c>
      <c r="S4374" s="21" t="n">
        <v>13</v>
      </c>
    </row>
    <row r="4375" customFormat="false" ht="15" hidden="false" customHeight="true" outlineLevel="0" collapsed="false">
      <c r="A4375" s="19" t="n">
        <v>46165</v>
      </c>
      <c r="B4375" s="1" t="s">
        <v>586</v>
      </c>
      <c r="C4375" s="1" t="s">
        <v>138</v>
      </c>
      <c r="D4375" s="1" t="n">
        <v>4</v>
      </c>
      <c r="E4375" s="1" t="s">
        <v>145</v>
      </c>
      <c r="F4375" s="1" t="s">
        <v>345</v>
      </c>
      <c r="G4375" s="1" t="s">
        <v>336</v>
      </c>
      <c r="H4375" s="20" t="n">
        <v>1950</v>
      </c>
      <c r="I4375" s="21" t="n">
        <v>21.54</v>
      </c>
      <c r="J4375" s="20" t="n">
        <f aca="false">H4375*I4375</f>
        <v>42003</v>
      </c>
      <c r="K4375" s="22" t="n">
        <v>2.2</v>
      </c>
      <c r="L4375" s="23" t="n">
        <f aca="false">H4375*K4375</f>
        <v>4290</v>
      </c>
      <c r="M4375" s="23" t="n">
        <v>2500</v>
      </c>
      <c r="N4375" s="24" t="n">
        <f aca="false">L4375-M4375</f>
        <v>1790</v>
      </c>
      <c r="O4375" s="25" t="n">
        <f aca="false">IF(L4375&gt;=M4375,1,0)</f>
        <v>1</v>
      </c>
      <c r="P4375" s="26" t="n">
        <v>0.8121</v>
      </c>
      <c r="Q4375" s="26" t="n">
        <v>0.1237</v>
      </c>
      <c r="R4375" s="25" t="n">
        <v>75</v>
      </c>
      <c r="S4375" s="21" t="n">
        <v>12</v>
      </c>
    </row>
    <row r="4376" customFormat="false" ht="15" hidden="false" customHeight="true" outlineLevel="0" collapsed="false">
      <c r="A4376" s="19" t="n">
        <v>46165</v>
      </c>
      <c r="B4376" s="1" t="s">
        <v>586</v>
      </c>
      <c r="C4376" s="1" t="s">
        <v>138</v>
      </c>
      <c r="D4376" s="1" t="n">
        <v>5</v>
      </c>
      <c r="E4376" s="1" t="s">
        <v>13</v>
      </c>
      <c r="F4376" s="1" t="s">
        <v>200</v>
      </c>
      <c r="G4376" s="1" t="s">
        <v>149</v>
      </c>
      <c r="H4376" s="20" t="n">
        <v>2300</v>
      </c>
      <c r="I4376" s="21" t="n">
        <v>19.64</v>
      </c>
      <c r="J4376" s="20" t="n">
        <f aca="false">H4376*I4376</f>
        <v>45172</v>
      </c>
      <c r="K4376" s="22" t="n">
        <v>2.2</v>
      </c>
      <c r="L4376" s="23" t="n">
        <f aca="false">H4376*K4376</f>
        <v>5060</v>
      </c>
      <c r="M4376" s="23" t="n">
        <v>2500</v>
      </c>
      <c r="N4376" s="24" t="n">
        <f aca="false">L4376-M4376</f>
        <v>2560</v>
      </c>
      <c r="O4376" s="25" t="n">
        <f aca="false">IF(L4376&gt;=M4376,1,0)</f>
        <v>1</v>
      </c>
      <c r="P4376" s="26" t="n">
        <v>0.9226</v>
      </c>
      <c r="Q4376" s="26" t="n">
        <v>0.0879</v>
      </c>
      <c r="R4376" s="25" t="n">
        <v>66</v>
      </c>
      <c r="S4376" s="21" t="n">
        <v>13</v>
      </c>
    </row>
    <row r="4377" customFormat="false" ht="15" hidden="false" customHeight="true" outlineLevel="0" collapsed="false">
      <c r="A4377" s="19" t="n">
        <v>46165</v>
      </c>
      <c r="B4377" s="1" t="s">
        <v>586</v>
      </c>
      <c r="C4377" s="1" t="s">
        <v>138</v>
      </c>
      <c r="D4377" s="1" t="n">
        <v>6</v>
      </c>
      <c r="E4377" s="1" t="s">
        <v>401</v>
      </c>
      <c r="F4377" s="1" t="s">
        <v>426</v>
      </c>
      <c r="G4377" s="1" t="s">
        <v>498</v>
      </c>
      <c r="H4377" s="20" t="n">
        <v>1700</v>
      </c>
      <c r="I4377" s="21" t="n">
        <v>22.31</v>
      </c>
      <c r="J4377" s="20" t="n">
        <f aca="false">H4377*I4377</f>
        <v>37927</v>
      </c>
      <c r="K4377" s="22" t="n">
        <v>2.75</v>
      </c>
      <c r="L4377" s="23" t="n">
        <f aca="false">H4377*K4377</f>
        <v>4675</v>
      </c>
      <c r="M4377" s="23" t="n">
        <v>2500</v>
      </c>
      <c r="N4377" s="24" t="n">
        <f aca="false">L4377-M4377</f>
        <v>2175</v>
      </c>
      <c r="O4377" s="25" t="n">
        <f aca="false">IF(L4377&gt;=M4377,1,0)</f>
        <v>1</v>
      </c>
      <c r="P4377" s="26" t="n">
        <v>0.6819</v>
      </c>
      <c r="Q4377" s="26" t="n">
        <v>0.1573</v>
      </c>
      <c r="R4377" s="25" t="n">
        <v>75</v>
      </c>
      <c r="S4377" s="21" t="n">
        <v>13</v>
      </c>
    </row>
    <row r="4378" customFormat="false" ht="15" hidden="false" customHeight="true" outlineLevel="0" collapsed="false">
      <c r="A4378" s="19" t="n">
        <v>46165</v>
      </c>
      <c r="B4378" s="1" t="s">
        <v>586</v>
      </c>
      <c r="C4378" s="1" t="s">
        <v>138</v>
      </c>
      <c r="D4378" s="1" t="n">
        <v>7</v>
      </c>
      <c r="E4378" s="1" t="s">
        <v>13</v>
      </c>
      <c r="F4378" s="1" t="s">
        <v>235</v>
      </c>
      <c r="G4378" s="1" t="s">
        <v>149</v>
      </c>
      <c r="H4378" s="20" t="n">
        <v>2050</v>
      </c>
      <c r="I4378" s="21" t="n">
        <v>22.28</v>
      </c>
      <c r="J4378" s="20" t="n">
        <f aca="false">H4378*I4378</f>
        <v>45674</v>
      </c>
      <c r="K4378" s="22" t="n">
        <v>2.2</v>
      </c>
      <c r="L4378" s="23" t="n">
        <f aca="false">H4378*K4378</f>
        <v>4510</v>
      </c>
      <c r="M4378" s="23" t="n">
        <v>2500</v>
      </c>
      <c r="N4378" s="24" t="n">
        <f aca="false">L4378-M4378</f>
        <v>2010</v>
      </c>
      <c r="O4378" s="25" t="n">
        <f aca="false">IF(L4378&gt;=M4378,1,0)</f>
        <v>1</v>
      </c>
      <c r="P4378" s="26" t="n">
        <v>0.7971</v>
      </c>
      <c r="Q4378" s="26" t="n">
        <v>0.1082</v>
      </c>
      <c r="R4378" s="25" t="n">
        <v>77</v>
      </c>
      <c r="S4378" s="21" t="n">
        <v>13</v>
      </c>
    </row>
    <row r="4379" customFormat="false" ht="15" hidden="false" customHeight="true" outlineLevel="0" collapsed="false">
      <c r="A4379" s="19" t="n">
        <v>46165</v>
      </c>
      <c r="B4379" s="1" t="s">
        <v>586</v>
      </c>
      <c r="C4379" s="1" t="s">
        <v>138</v>
      </c>
      <c r="D4379" s="1" t="n">
        <v>8</v>
      </c>
      <c r="E4379" s="1" t="s">
        <v>13</v>
      </c>
      <c r="F4379" s="1" t="s">
        <v>472</v>
      </c>
      <c r="G4379" s="1" t="s">
        <v>149</v>
      </c>
      <c r="H4379" s="20" t="n">
        <v>2150</v>
      </c>
      <c r="I4379" s="21" t="n">
        <v>21.71</v>
      </c>
      <c r="J4379" s="20" t="n">
        <f aca="false">H4379*I4379</f>
        <v>46676.5</v>
      </c>
      <c r="K4379" s="22" t="n">
        <v>1.5</v>
      </c>
      <c r="L4379" s="23" t="n">
        <f aca="false">H4379*K4379</f>
        <v>3225</v>
      </c>
      <c r="M4379" s="23" t="n">
        <v>2500</v>
      </c>
      <c r="N4379" s="24" t="n">
        <f aca="false">L4379-M4379</f>
        <v>725</v>
      </c>
      <c r="O4379" s="25" t="n">
        <f aca="false">IF(L4379&gt;=M4379,1,0)</f>
        <v>1</v>
      </c>
      <c r="P4379" s="26" t="n">
        <v>0.832</v>
      </c>
      <c r="Q4379" s="26" t="n">
        <v>0.1236</v>
      </c>
      <c r="R4379" s="25" t="n">
        <v>76</v>
      </c>
      <c r="S4379" s="21" t="n">
        <v>13</v>
      </c>
    </row>
    <row r="4380" customFormat="false" ht="15" hidden="false" customHeight="true" outlineLevel="0" collapsed="false">
      <c r="A4380" s="19" t="n">
        <v>46165</v>
      </c>
      <c r="B4380" s="1" t="s">
        <v>586</v>
      </c>
      <c r="C4380" s="1" t="s">
        <v>138</v>
      </c>
      <c r="D4380" s="1" t="n">
        <v>9</v>
      </c>
      <c r="E4380" s="1" t="s">
        <v>10</v>
      </c>
      <c r="F4380" s="1" t="s">
        <v>635</v>
      </c>
      <c r="G4380" s="1" t="s">
        <v>640</v>
      </c>
      <c r="H4380" s="20" t="n">
        <v>1900</v>
      </c>
      <c r="I4380" s="21" t="n">
        <v>18.3</v>
      </c>
      <c r="J4380" s="20" t="n">
        <f aca="false">H4380*I4380</f>
        <v>34770</v>
      </c>
      <c r="K4380" s="22" t="n">
        <v>1.75</v>
      </c>
      <c r="L4380" s="23" t="n">
        <f aca="false">H4380*K4380</f>
        <v>3325</v>
      </c>
      <c r="M4380" s="23" t="n">
        <v>2500</v>
      </c>
      <c r="N4380" s="24" t="n">
        <f aca="false">L4380-M4380</f>
        <v>825</v>
      </c>
      <c r="O4380" s="25" t="n">
        <f aca="false">IF(L4380&gt;=M4380,1,0)</f>
        <v>1</v>
      </c>
      <c r="P4380" s="26" t="n">
        <v>0.6646</v>
      </c>
      <c r="Q4380" s="26" t="n">
        <v>0.12</v>
      </c>
      <c r="R4380" s="25" t="n">
        <v>69</v>
      </c>
      <c r="S4380" s="21" t="n">
        <v>13</v>
      </c>
    </row>
    <row r="4381" customFormat="false" ht="15" hidden="false" customHeight="true" outlineLevel="0" collapsed="false">
      <c r="A4381" s="19" t="n">
        <v>46165</v>
      </c>
      <c r="B4381" s="1" t="s">
        <v>586</v>
      </c>
      <c r="C4381" s="1" t="s">
        <v>138</v>
      </c>
      <c r="D4381" s="1" t="n">
        <v>10</v>
      </c>
      <c r="E4381" s="1" t="s">
        <v>10</v>
      </c>
      <c r="F4381" s="1" t="s">
        <v>641</v>
      </c>
      <c r="G4381" s="1" t="s">
        <v>643</v>
      </c>
      <c r="H4381" s="20" t="n">
        <v>1350</v>
      </c>
      <c r="I4381" s="21" t="n">
        <v>26.86</v>
      </c>
      <c r="J4381" s="20" t="n">
        <f aca="false">H4381*I4381</f>
        <v>36261</v>
      </c>
      <c r="K4381" s="22" t="n">
        <v>1.31</v>
      </c>
      <c r="L4381" s="23" t="n">
        <f aca="false">H4381*K4381</f>
        <v>1768.5</v>
      </c>
      <c r="M4381" s="23" t="n">
        <v>2500</v>
      </c>
      <c r="N4381" s="24" t="n">
        <f aca="false">L4381-M4381</f>
        <v>-731.5</v>
      </c>
      <c r="O4381" s="25" t="n">
        <f aca="false">IF(L4381&gt;=M4381,1,0)</f>
        <v>0</v>
      </c>
      <c r="P4381" s="26" t="n">
        <v>0.5669</v>
      </c>
      <c r="Q4381" s="26" t="n">
        <v>0.1308</v>
      </c>
      <c r="R4381" s="25" t="n">
        <v>77</v>
      </c>
      <c r="S4381" s="21" t="n">
        <v>13</v>
      </c>
    </row>
    <row r="4382" customFormat="false" ht="15" hidden="false" customHeight="true" outlineLevel="0" collapsed="false">
      <c r="A4382" s="19" t="n">
        <v>46165</v>
      </c>
      <c r="B4382" s="1" t="s">
        <v>586</v>
      </c>
      <c r="C4382" s="1" t="s">
        <v>138</v>
      </c>
      <c r="D4382" s="1" t="n">
        <v>11</v>
      </c>
      <c r="E4382" s="1" t="s">
        <v>10</v>
      </c>
      <c r="F4382" s="1" t="s">
        <v>167</v>
      </c>
      <c r="G4382" s="1" t="s">
        <v>161</v>
      </c>
      <c r="H4382" s="20" t="n">
        <v>1800</v>
      </c>
      <c r="I4382" s="21" t="n">
        <v>19.05</v>
      </c>
      <c r="J4382" s="20" t="n">
        <f aca="false">H4382*I4382</f>
        <v>34290</v>
      </c>
      <c r="K4382" s="22" t="n">
        <v>1.83</v>
      </c>
      <c r="L4382" s="23" t="n">
        <f aca="false">H4382*K4382</f>
        <v>3294</v>
      </c>
      <c r="M4382" s="23" t="n">
        <v>2500</v>
      </c>
      <c r="N4382" s="24" t="n">
        <f aca="false">L4382-M4382</f>
        <v>794</v>
      </c>
      <c r="O4382" s="25" t="n">
        <f aca="false">IF(L4382&gt;=M4382,1,0)</f>
        <v>1</v>
      </c>
      <c r="P4382" s="26" t="n">
        <v>0.5647</v>
      </c>
      <c r="Q4382" s="26" t="n">
        <v>0.1807</v>
      </c>
      <c r="R4382" s="25" t="n">
        <v>77</v>
      </c>
      <c r="S4382" s="21" t="n">
        <v>13</v>
      </c>
    </row>
    <row r="4383" customFormat="false" ht="15" hidden="false" customHeight="true" outlineLevel="0" collapsed="false">
      <c r="A4383" s="19" t="n">
        <v>46165</v>
      </c>
      <c r="B4383" s="1" t="s">
        <v>586</v>
      </c>
      <c r="C4383" s="1" t="s">
        <v>138</v>
      </c>
      <c r="D4383" s="1" t="n">
        <v>12</v>
      </c>
      <c r="E4383" s="1" t="s">
        <v>10</v>
      </c>
      <c r="F4383" s="1" t="s">
        <v>632</v>
      </c>
      <c r="G4383" s="1" t="s">
        <v>629</v>
      </c>
      <c r="H4383" s="20" t="n">
        <v>2300</v>
      </c>
      <c r="I4383" s="21" t="n">
        <v>17.66</v>
      </c>
      <c r="J4383" s="20" t="n">
        <f aca="false">H4383*I4383</f>
        <v>40618</v>
      </c>
      <c r="K4383" s="22" t="n">
        <v>1.68</v>
      </c>
      <c r="L4383" s="23" t="n">
        <f aca="false">H4383*K4383</f>
        <v>3864</v>
      </c>
      <c r="M4383" s="23" t="n">
        <v>2500</v>
      </c>
      <c r="N4383" s="24" t="n">
        <f aca="false">L4383-M4383</f>
        <v>1364</v>
      </c>
      <c r="O4383" s="25" t="n">
        <f aca="false">IF(L4383&gt;=M4383,1,0)</f>
        <v>1</v>
      </c>
      <c r="P4383" s="26" t="n">
        <v>0.7581</v>
      </c>
      <c r="Q4383" s="26" t="n">
        <v>0.122</v>
      </c>
      <c r="R4383" s="25" t="n">
        <v>71</v>
      </c>
      <c r="S4383" s="21" t="n">
        <v>13</v>
      </c>
    </row>
    <row r="4384" customFormat="false" ht="15" hidden="false" customHeight="true" outlineLevel="0" collapsed="false">
      <c r="A4384" s="19" t="n">
        <v>46165</v>
      </c>
      <c r="B4384" s="1" t="s">
        <v>586</v>
      </c>
      <c r="C4384" s="1" t="s">
        <v>138</v>
      </c>
      <c r="D4384" s="1" t="n">
        <v>13</v>
      </c>
      <c r="E4384" s="1" t="s">
        <v>16</v>
      </c>
      <c r="F4384" s="1" t="s">
        <v>574</v>
      </c>
      <c r="G4384" s="1" t="s">
        <v>575</v>
      </c>
      <c r="H4384" s="20" t="n">
        <v>1650</v>
      </c>
      <c r="I4384" s="21" t="n">
        <v>25.7</v>
      </c>
      <c r="J4384" s="20" t="n">
        <f aca="false">H4384*I4384</f>
        <v>42405</v>
      </c>
      <c r="K4384" s="22" t="n">
        <v>1.85</v>
      </c>
      <c r="L4384" s="23" t="n">
        <f aca="false">H4384*K4384</f>
        <v>3052.5</v>
      </c>
      <c r="M4384" s="23" t="n">
        <v>2500</v>
      </c>
      <c r="N4384" s="24" t="n">
        <f aca="false">L4384-M4384</f>
        <v>552.5</v>
      </c>
      <c r="O4384" s="25" t="n">
        <f aca="false">IF(L4384&gt;=M4384,1,0)</f>
        <v>1</v>
      </c>
      <c r="P4384" s="26" t="n">
        <v>0.6299</v>
      </c>
      <c r="Q4384" s="26" t="n">
        <v>0.119</v>
      </c>
      <c r="R4384" s="25" t="n">
        <v>81</v>
      </c>
      <c r="S4384" s="21" t="n">
        <v>13</v>
      </c>
    </row>
    <row r="4385" customFormat="false" ht="15" hidden="false" customHeight="true" outlineLevel="0" collapsed="false">
      <c r="A4385" s="19" t="n">
        <v>46165</v>
      </c>
      <c r="B4385" s="1" t="s">
        <v>586</v>
      </c>
      <c r="C4385" s="1" t="s">
        <v>138</v>
      </c>
      <c r="D4385" s="1" t="n">
        <v>14</v>
      </c>
      <c r="E4385" s="1" t="s">
        <v>10</v>
      </c>
      <c r="F4385" s="1" t="s">
        <v>626</v>
      </c>
      <c r="G4385" s="1" t="s">
        <v>629</v>
      </c>
      <c r="H4385" s="20" t="n">
        <v>1900</v>
      </c>
      <c r="I4385" s="21" t="n">
        <v>17.66</v>
      </c>
      <c r="J4385" s="20" t="n">
        <f aca="false">H4385*I4385</f>
        <v>33554</v>
      </c>
      <c r="K4385" s="22" t="n">
        <v>1.68</v>
      </c>
      <c r="L4385" s="23" t="n">
        <f aca="false">H4385*K4385</f>
        <v>3192</v>
      </c>
      <c r="M4385" s="23" t="n">
        <v>2500</v>
      </c>
      <c r="N4385" s="24" t="n">
        <f aca="false">L4385-M4385</f>
        <v>692</v>
      </c>
      <c r="O4385" s="25" t="n">
        <f aca="false">IF(L4385&gt;=M4385,1,0)</f>
        <v>1</v>
      </c>
      <c r="P4385" s="26" t="n">
        <v>0.7387</v>
      </c>
      <c r="Q4385" s="26" t="n">
        <v>0.1211</v>
      </c>
      <c r="R4385" s="25" t="n">
        <v>67</v>
      </c>
      <c r="S4385" s="21" t="n">
        <v>12</v>
      </c>
    </row>
    <row r="4386" customFormat="false" ht="15" hidden="false" customHeight="true" outlineLevel="0" collapsed="false">
      <c r="A4386" s="19" t="n">
        <v>46165</v>
      </c>
      <c r="B4386" s="1" t="s">
        <v>586</v>
      </c>
      <c r="C4386" s="1" t="s">
        <v>138</v>
      </c>
      <c r="D4386" s="1" t="n">
        <v>15</v>
      </c>
      <c r="E4386" s="1" t="s">
        <v>10</v>
      </c>
      <c r="F4386" s="1" t="s">
        <v>624</v>
      </c>
      <c r="G4386" s="1" t="s">
        <v>434</v>
      </c>
      <c r="H4386" s="20" t="n">
        <v>2850</v>
      </c>
      <c r="I4386" s="21" t="n">
        <v>17.66</v>
      </c>
      <c r="J4386" s="20" t="n">
        <f aca="false">H4386*I4386</f>
        <v>50331</v>
      </c>
      <c r="K4386" s="22" t="n">
        <v>1.45</v>
      </c>
      <c r="L4386" s="23" t="n">
        <f aca="false">H4386*K4386</f>
        <v>4132.5</v>
      </c>
      <c r="M4386" s="23" t="n">
        <v>2500</v>
      </c>
      <c r="N4386" s="24" t="n">
        <f aca="false">L4386-M4386</f>
        <v>1632.5</v>
      </c>
      <c r="O4386" s="25" t="n">
        <f aca="false">IF(L4386&gt;=M4386,1,0)</f>
        <v>1</v>
      </c>
      <c r="P4386" s="26" t="n">
        <v>0.8747</v>
      </c>
      <c r="Q4386" s="26" t="n">
        <v>0.1099</v>
      </c>
      <c r="R4386" s="25" t="n">
        <v>75</v>
      </c>
      <c r="S4386" s="21" t="n">
        <v>13</v>
      </c>
    </row>
    <row r="4387" customFormat="false" ht="15" hidden="false" customHeight="true" outlineLevel="0" collapsed="false">
      <c r="A4387" s="19" t="n">
        <v>46165</v>
      </c>
      <c r="B4387" s="1" t="s">
        <v>586</v>
      </c>
      <c r="C4387" s="1" t="s">
        <v>138</v>
      </c>
      <c r="D4387" s="1" t="n">
        <v>16</v>
      </c>
      <c r="E4387" s="1" t="s">
        <v>10</v>
      </c>
      <c r="F4387" s="1" t="s">
        <v>641</v>
      </c>
      <c r="G4387" s="1" t="s">
        <v>643</v>
      </c>
      <c r="H4387" s="20" t="n">
        <v>2500</v>
      </c>
      <c r="I4387" s="21" t="n">
        <v>17.05</v>
      </c>
      <c r="J4387" s="20" t="n">
        <f aca="false">H4387*I4387</f>
        <v>42625</v>
      </c>
      <c r="K4387" s="22" t="n">
        <v>1.31</v>
      </c>
      <c r="L4387" s="23" t="n">
        <f aca="false">H4387*K4387</f>
        <v>3275</v>
      </c>
      <c r="M4387" s="23" t="n">
        <v>2500</v>
      </c>
      <c r="N4387" s="24" t="n">
        <f aca="false">L4387-M4387</f>
        <v>775</v>
      </c>
      <c r="O4387" s="25" t="n">
        <f aca="false">IF(L4387&gt;=M4387,1,0)</f>
        <v>1</v>
      </c>
      <c r="P4387" s="26" t="n">
        <v>0.7991</v>
      </c>
      <c r="Q4387" s="26" t="n">
        <v>0.1326</v>
      </c>
      <c r="R4387" s="25" t="n">
        <v>71</v>
      </c>
      <c r="S4387" s="21" t="n">
        <v>13</v>
      </c>
    </row>
    <row r="4388" customFormat="false" ht="15" hidden="false" customHeight="true" outlineLevel="0" collapsed="false">
      <c r="A4388" s="19" t="n">
        <v>46165</v>
      </c>
      <c r="B4388" s="1" t="s">
        <v>586</v>
      </c>
      <c r="C4388" s="1" t="s">
        <v>164</v>
      </c>
      <c r="D4388" s="1" t="n">
        <v>17</v>
      </c>
      <c r="E4388" s="1" t="s">
        <v>10</v>
      </c>
      <c r="F4388" s="1" t="s">
        <v>633</v>
      </c>
      <c r="G4388" s="1" t="s">
        <v>637</v>
      </c>
      <c r="H4388" s="20" t="n">
        <v>1800</v>
      </c>
      <c r="I4388" s="21" t="n">
        <v>19.95</v>
      </c>
      <c r="J4388" s="20" t="n">
        <f aca="false">H4388*I4388</f>
        <v>35910</v>
      </c>
      <c r="K4388" s="22" t="n">
        <v>3</v>
      </c>
      <c r="L4388" s="23" t="n">
        <f aca="false">H4388*K4388</f>
        <v>5400</v>
      </c>
      <c r="M4388" s="23" t="n">
        <v>2500</v>
      </c>
      <c r="N4388" s="24" t="n">
        <f aca="false">L4388-M4388</f>
        <v>2900</v>
      </c>
      <c r="O4388" s="25" t="n">
        <f aca="false">IF(L4388&gt;=M4388,1,0)</f>
        <v>1</v>
      </c>
      <c r="P4388" s="26" t="n">
        <v>0.6695</v>
      </c>
      <c r="Q4388" s="26" t="n">
        <v>0.0858</v>
      </c>
      <c r="R4388" s="25" t="n">
        <v>71</v>
      </c>
      <c r="S4388" s="21" t="n">
        <v>13</v>
      </c>
    </row>
    <row r="4389" customFormat="false" ht="15" hidden="false" customHeight="true" outlineLevel="0" collapsed="false">
      <c r="A4389" s="19" t="n">
        <v>46165</v>
      </c>
      <c r="B4389" s="1" t="s">
        <v>586</v>
      </c>
      <c r="C4389" s="1" t="s">
        <v>164</v>
      </c>
      <c r="D4389" s="1" t="n">
        <v>18</v>
      </c>
      <c r="E4389" s="1" t="s">
        <v>522</v>
      </c>
      <c r="F4389" s="1" t="s">
        <v>523</v>
      </c>
      <c r="G4389" s="1" t="s">
        <v>527</v>
      </c>
      <c r="H4389" s="20" t="n">
        <v>3600</v>
      </c>
      <c r="I4389" s="21" t="n">
        <v>13.28</v>
      </c>
      <c r="J4389" s="20" t="n">
        <f aca="false">H4389*I4389</f>
        <v>47808</v>
      </c>
      <c r="K4389" s="22" t="n">
        <v>0.95</v>
      </c>
      <c r="L4389" s="23" t="n">
        <f aca="false">H4389*K4389</f>
        <v>3420</v>
      </c>
      <c r="M4389" s="23" t="n">
        <v>2500</v>
      </c>
      <c r="N4389" s="24" t="n">
        <f aca="false">L4389-M4389</f>
        <v>920</v>
      </c>
      <c r="O4389" s="25" t="n">
        <f aca="false">IF(L4389&gt;=M4389,1,0)</f>
        <v>1</v>
      </c>
      <c r="P4389" s="26" t="n">
        <v>0.7503</v>
      </c>
      <c r="Q4389" s="26" t="n">
        <v>0.1125</v>
      </c>
      <c r="R4389" s="25" t="n">
        <v>80</v>
      </c>
      <c r="S4389" s="21" t="n">
        <v>13</v>
      </c>
    </row>
    <row r="4390" customFormat="false" ht="15" hidden="false" customHeight="true" outlineLevel="0" collapsed="false">
      <c r="A4390" s="19" t="n">
        <v>46165</v>
      </c>
      <c r="B4390" s="1" t="s">
        <v>586</v>
      </c>
      <c r="C4390" s="1" t="s">
        <v>164</v>
      </c>
      <c r="D4390" s="1" t="n">
        <v>19</v>
      </c>
      <c r="E4390" s="1" t="s">
        <v>16</v>
      </c>
      <c r="F4390" s="1" t="s">
        <v>574</v>
      </c>
      <c r="G4390" s="1" t="s">
        <v>575</v>
      </c>
      <c r="H4390" s="20" t="n">
        <v>1660</v>
      </c>
      <c r="I4390" s="21" t="n">
        <v>25.7</v>
      </c>
      <c r="J4390" s="20" t="n">
        <f aca="false">H4390*I4390</f>
        <v>42662</v>
      </c>
      <c r="K4390" s="22" t="n">
        <v>1.85</v>
      </c>
      <c r="L4390" s="23" t="n">
        <f aca="false">H4390*K4390</f>
        <v>3071</v>
      </c>
      <c r="M4390" s="23" t="n">
        <v>2500</v>
      </c>
      <c r="N4390" s="24" t="n">
        <f aca="false">L4390-M4390</f>
        <v>571</v>
      </c>
      <c r="O4390" s="25" t="n">
        <f aca="false">IF(L4390&gt;=M4390,1,0)</f>
        <v>1</v>
      </c>
      <c r="P4390" s="26" t="n">
        <v>0.6772</v>
      </c>
      <c r="Q4390" s="26" t="n">
        <v>0.1192</v>
      </c>
      <c r="R4390" s="25" t="n">
        <v>82</v>
      </c>
      <c r="S4390" s="21" t="n">
        <v>13</v>
      </c>
    </row>
    <row r="4391" customFormat="false" ht="15" hidden="false" customHeight="true" outlineLevel="0" collapsed="false">
      <c r="A4391" s="19" t="n">
        <v>46165</v>
      </c>
      <c r="B4391" s="1" t="s">
        <v>586</v>
      </c>
      <c r="C4391" s="1" t="s">
        <v>164</v>
      </c>
      <c r="D4391" s="1" t="n">
        <v>20</v>
      </c>
      <c r="E4391" s="1" t="s">
        <v>16</v>
      </c>
      <c r="F4391" s="1" t="s">
        <v>574</v>
      </c>
      <c r="G4391" s="1" t="s">
        <v>575</v>
      </c>
      <c r="H4391" s="20" t="n">
        <v>1600</v>
      </c>
      <c r="I4391" s="21" t="n">
        <v>25.7</v>
      </c>
      <c r="J4391" s="20" t="n">
        <f aca="false">H4391*I4391</f>
        <v>41120</v>
      </c>
      <c r="K4391" s="22" t="n">
        <v>1.85</v>
      </c>
      <c r="L4391" s="23" t="n">
        <f aca="false">H4391*K4391</f>
        <v>2960</v>
      </c>
      <c r="M4391" s="23" t="n">
        <v>2500</v>
      </c>
      <c r="N4391" s="24" t="n">
        <f aca="false">L4391-M4391</f>
        <v>460</v>
      </c>
      <c r="O4391" s="25" t="n">
        <f aca="false">IF(L4391&gt;=M4391,1,0)</f>
        <v>1</v>
      </c>
      <c r="P4391" s="26" t="n">
        <v>0.6363</v>
      </c>
      <c r="Q4391" s="26" t="n">
        <v>0.0846</v>
      </c>
      <c r="R4391" s="25" t="n">
        <v>81</v>
      </c>
      <c r="S4391" s="21" t="n">
        <v>13</v>
      </c>
    </row>
    <row r="4392" customFormat="false" ht="15" hidden="false" customHeight="true" outlineLevel="0" collapsed="false">
      <c r="A4392" s="19" t="n">
        <v>46165</v>
      </c>
      <c r="B4392" s="1" t="s">
        <v>586</v>
      </c>
      <c r="C4392" s="1" t="s">
        <v>164</v>
      </c>
      <c r="D4392" s="1" t="n">
        <v>21</v>
      </c>
      <c r="E4392" s="1" t="s">
        <v>10</v>
      </c>
      <c r="F4392" s="1" t="s">
        <v>565</v>
      </c>
      <c r="G4392" s="1" t="s">
        <v>573</v>
      </c>
      <c r="H4392" s="20" t="n">
        <v>1760</v>
      </c>
      <c r="I4392" s="21" t="n">
        <v>26.74</v>
      </c>
      <c r="J4392" s="20" t="n">
        <f aca="false">H4392*I4392</f>
        <v>47062.4</v>
      </c>
      <c r="K4392" s="22" t="n">
        <v>2.25</v>
      </c>
      <c r="L4392" s="23" t="n">
        <f aca="false">H4392*K4392</f>
        <v>3960</v>
      </c>
      <c r="M4392" s="23" t="n">
        <v>2500</v>
      </c>
      <c r="N4392" s="24" t="n">
        <f aca="false">L4392-M4392</f>
        <v>1460</v>
      </c>
      <c r="O4392" s="25" t="n">
        <f aca="false">IF(L4392&gt;=M4392,1,0)</f>
        <v>1</v>
      </c>
      <c r="P4392" s="26" t="n">
        <v>0.8489</v>
      </c>
      <c r="Q4392" s="26" t="n">
        <v>0.0764</v>
      </c>
      <c r="R4392" s="25" t="n">
        <v>76</v>
      </c>
      <c r="S4392" s="21" t="n">
        <v>13</v>
      </c>
    </row>
    <row r="4393" customFormat="false" ht="15" hidden="false" customHeight="true" outlineLevel="0" collapsed="false">
      <c r="A4393" s="19" t="n">
        <v>46165</v>
      </c>
      <c r="B4393" s="1" t="s">
        <v>586</v>
      </c>
      <c r="C4393" s="1" t="s">
        <v>164</v>
      </c>
      <c r="D4393" s="1" t="n">
        <v>22</v>
      </c>
      <c r="E4393" s="1" t="s">
        <v>10</v>
      </c>
      <c r="F4393" s="1" t="s">
        <v>631</v>
      </c>
      <c r="G4393" s="1" t="s">
        <v>638</v>
      </c>
      <c r="H4393" s="20" t="n">
        <v>1700</v>
      </c>
      <c r="I4393" s="21" t="n">
        <v>21.68</v>
      </c>
      <c r="J4393" s="20" t="n">
        <f aca="false">H4393*I4393</f>
        <v>36856</v>
      </c>
      <c r="K4393" s="22" t="n">
        <v>2</v>
      </c>
      <c r="L4393" s="23" t="n">
        <f aca="false">H4393*K4393</f>
        <v>3400</v>
      </c>
      <c r="M4393" s="23" t="n">
        <v>2500</v>
      </c>
      <c r="N4393" s="24" t="n">
        <f aca="false">L4393-M4393</f>
        <v>900</v>
      </c>
      <c r="O4393" s="25" t="n">
        <f aca="false">IF(L4393&gt;=M4393,1,0)</f>
        <v>1</v>
      </c>
      <c r="P4393" s="26" t="n">
        <v>0.7295</v>
      </c>
      <c r="Q4393" s="26" t="n">
        <v>0.0813</v>
      </c>
      <c r="R4393" s="25" t="n">
        <v>72</v>
      </c>
      <c r="S4393" s="21" t="n">
        <v>13</v>
      </c>
    </row>
    <row r="4394" customFormat="false" ht="15" hidden="false" customHeight="true" outlineLevel="0" collapsed="false">
      <c r="A4394" s="19" t="n">
        <v>46165</v>
      </c>
      <c r="B4394" s="1" t="s">
        <v>586</v>
      </c>
      <c r="C4394" s="1" t="s">
        <v>164</v>
      </c>
      <c r="D4394" s="1" t="n">
        <v>23</v>
      </c>
      <c r="E4394" s="1" t="s">
        <v>22</v>
      </c>
      <c r="F4394" s="1" t="s">
        <v>269</v>
      </c>
      <c r="G4394" s="1" t="s">
        <v>375</v>
      </c>
      <c r="H4394" s="20" t="n">
        <v>2300</v>
      </c>
      <c r="I4394" s="21" t="n">
        <v>20.12</v>
      </c>
      <c r="J4394" s="20" t="n">
        <f aca="false">H4394*I4394</f>
        <v>46276</v>
      </c>
      <c r="K4394" s="22" t="n">
        <v>1.15</v>
      </c>
      <c r="L4394" s="23" t="n">
        <f aca="false">H4394*K4394</f>
        <v>2645</v>
      </c>
      <c r="M4394" s="23" t="n">
        <v>2500</v>
      </c>
      <c r="N4394" s="24" t="n">
        <f aca="false">L4394-M4394</f>
        <v>145</v>
      </c>
      <c r="O4394" s="25" t="n">
        <f aca="false">IF(L4394&gt;=M4394,1,0)</f>
        <v>1</v>
      </c>
      <c r="P4394" s="26" t="n">
        <v>0.8001</v>
      </c>
      <c r="Q4394" s="26" t="n">
        <v>0.0598</v>
      </c>
      <c r="R4394" s="25" t="n">
        <v>78</v>
      </c>
      <c r="S4394" s="21" t="n">
        <v>13</v>
      </c>
    </row>
    <row r="4395" customFormat="false" ht="15" hidden="false" customHeight="true" outlineLevel="0" collapsed="false">
      <c r="A4395" s="19" t="n">
        <v>46165</v>
      </c>
      <c r="B4395" s="1" t="s">
        <v>586</v>
      </c>
      <c r="C4395" s="1" t="s">
        <v>164</v>
      </c>
      <c r="D4395" s="1" t="n">
        <v>24</v>
      </c>
      <c r="E4395" s="1" t="s">
        <v>16</v>
      </c>
      <c r="F4395" s="1" t="s">
        <v>574</v>
      </c>
      <c r="G4395" s="1" t="s">
        <v>575</v>
      </c>
      <c r="H4395" s="20" t="n">
        <v>1650</v>
      </c>
      <c r="I4395" s="21" t="n">
        <v>25.7</v>
      </c>
      <c r="J4395" s="20" t="n">
        <f aca="false">H4395*I4395</f>
        <v>42405</v>
      </c>
      <c r="K4395" s="22" t="n">
        <v>1.85</v>
      </c>
      <c r="L4395" s="23" t="n">
        <f aca="false">H4395*K4395</f>
        <v>3052.5</v>
      </c>
      <c r="M4395" s="23" t="n">
        <v>2500</v>
      </c>
      <c r="N4395" s="24" t="n">
        <f aca="false">L4395-M4395</f>
        <v>552.5</v>
      </c>
      <c r="O4395" s="25" t="n">
        <f aca="false">IF(L4395&gt;=M4395,1,0)</f>
        <v>1</v>
      </c>
      <c r="P4395" s="26" t="n">
        <v>0.6636</v>
      </c>
      <c r="Q4395" s="26" t="n">
        <v>0.0835</v>
      </c>
      <c r="R4395" s="25" t="n">
        <v>82</v>
      </c>
      <c r="S4395" s="21" t="n">
        <v>13</v>
      </c>
    </row>
    <row r="4396" customFormat="false" ht="15" hidden="false" customHeight="true" outlineLevel="0" collapsed="false">
      <c r="A4396" s="19" t="n">
        <v>46165</v>
      </c>
      <c r="B4396" s="1" t="s">
        <v>586</v>
      </c>
      <c r="C4396" s="1" t="s">
        <v>164</v>
      </c>
      <c r="D4396" s="1" t="n">
        <v>25</v>
      </c>
      <c r="E4396" s="1" t="s">
        <v>10</v>
      </c>
      <c r="F4396" s="1" t="s">
        <v>644</v>
      </c>
      <c r="G4396" s="1" t="s">
        <v>645</v>
      </c>
      <c r="H4396" s="20" t="n">
        <v>1500</v>
      </c>
      <c r="I4396" s="21" t="n">
        <v>23.62</v>
      </c>
      <c r="J4396" s="20" t="n">
        <f aca="false">H4396*I4396</f>
        <v>35430</v>
      </c>
      <c r="K4396" s="22" t="n">
        <v>2.1</v>
      </c>
      <c r="L4396" s="23" t="n">
        <f aca="false">H4396*K4396</f>
        <v>3150</v>
      </c>
      <c r="M4396" s="23" t="n">
        <v>2500</v>
      </c>
      <c r="N4396" s="24" t="n">
        <f aca="false">L4396-M4396</f>
        <v>650</v>
      </c>
      <c r="O4396" s="25" t="n">
        <f aca="false">IF(L4396&gt;=M4396,1,0)</f>
        <v>1</v>
      </c>
      <c r="P4396" s="26" t="n">
        <v>0.6019</v>
      </c>
      <c r="Q4396" s="26" t="n">
        <v>0.075</v>
      </c>
      <c r="R4396" s="25" t="n">
        <v>79</v>
      </c>
      <c r="S4396" s="21" t="n">
        <v>13</v>
      </c>
    </row>
    <row r="4397" customFormat="false" ht="15" hidden="false" customHeight="true" outlineLevel="0" collapsed="false">
      <c r="A4397" s="19" t="n">
        <v>46165</v>
      </c>
      <c r="B4397" s="1" t="s">
        <v>586</v>
      </c>
      <c r="C4397" s="1" t="s">
        <v>164</v>
      </c>
      <c r="D4397" s="1" t="n">
        <v>26</v>
      </c>
      <c r="E4397" s="1" t="s">
        <v>10</v>
      </c>
      <c r="F4397" s="1" t="s">
        <v>644</v>
      </c>
      <c r="G4397" s="1" t="s">
        <v>645</v>
      </c>
      <c r="H4397" s="20" t="n">
        <v>1400</v>
      </c>
      <c r="I4397" s="21" t="n">
        <v>23.62</v>
      </c>
      <c r="J4397" s="20" t="n">
        <f aca="false">H4397*I4397</f>
        <v>33068</v>
      </c>
      <c r="K4397" s="22" t="n">
        <v>2.1</v>
      </c>
      <c r="L4397" s="23" t="n">
        <f aca="false">H4397*K4397</f>
        <v>2940</v>
      </c>
      <c r="M4397" s="23" t="n">
        <v>2500</v>
      </c>
      <c r="N4397" s="24" t="n">
        <f aca="false">L4397-M4397</f>
        <v>440</v>
      </c>
      <c r="O4397" s="25" t="n">
        <f aca="false">IF(L4397&gt;=M4397,1,0)</f>
        <v>1</v>
      </c>
      <c r="P4397" s="26" t="n">
        <v>0.5618</v>
      </c>
      <c r="Q4397" s="26" t="n">
        <v>0.1306</v>
      </c>
      <c r="R4397" s="25" t="n">
        <v>79</v>
      </c>
      <c r="S4397" s="21" t="n">
        <v>13</v>
      </c>
    </row>
    <row r="4398" customFormat="false" ht="15" hidden="false" customHeight="true" outlineLevel="0" collapsed="false">
      <c r="A4398" s="19" t="n">
        <v>46165</v>
      </c>
      <c r="B4398" s="1" t="s">
        <v>586</v>
      </c>
      <c r="C4398" s="1" t="s">
        <v>164</v>
      </c>
      <c r="D4398" s="1" t="n">
        <v>27</v>
      </c>
      <c r="E4398" s="1" t="s">
        <v>176</v>
      </c>
      <c r="F4398" s="1" t="s">
        <v>654</v>
      </c>
      <c r="G4398" s="1" t="s">
        <v>214</v>
      </c>
      <c r="H4398" s="20" t="n">
        <v>1600</v>
      </c>
      <c r="I4398" s="21" t="n">
        <v>20.5</v>
      </c>
      <c r="J4398" s="20" t="n">
        <f aca="false">H4398*I4398</f>
        <v>32800</v>
      </c>
      <c r="K4398" s="22" t="n">
        <v>1.5</v>
      </c>
      <c r="L4398" s="23" t="n">
        <f aca="false">H4398*K4398</f>
        <v>2400</v>
      </c>
      <c r="M4398" s="23" t="n">
        <v>2500</v>
      </c>
      <c r="N4398" s="24" t="n">
        <f aca="false">L4398-M4398</f>
        <v>-100</v>
      </c>
      <c r="O4398" s="25" t="n">
        <f aca="false">IF(L4398&gt;=M4398,1,0)</f>
        <v>0</v>
      </c>
      <c r="P4398" s="26" t="n">
        <v>0.632</v>
      </c>
      <c r="Q4398" s="26" t="n">
        <v>0.0885</v>
      </c>
      <c r="R4398" s="25" t="n">
        <v>69</v>
      </c>
      <c r="S4398" s="21" t="n">
        <v>13</v>
      </c>
    </row>
    <row r="4399" customFormat="false" ht="15" hidden="false" customHeight="true" outlineLevel="0" collapsed="false">
      <c r="A4399" s="19" t="n">
        <v>46165</v>
      </c>
      <c r="B4399" s="1" t="s">
        <v>586</v>
      </c>
      <c r="C4399" s="1" t="s">
        <v>164</v>
      </c>
      <c r="D4399" s="1" t="n">
        <v>28</v>
      </c>
      <c r="E4399" s="1" t="s">
        <v>176</v>
      </c>
      <c r="F4399" s="1" t="s">
        <v>606</v>
      </c>
      <c r="G4399" s="1" t="s">
        <v>613</v>
      </c>
      <c r="H4399" s="20" t="n">
        <v>1300</v>
      </c>
      <c r="I4399" s="21" t="n">
        <v>33.45</v>
      </c>
      <c r="J4399" s="20" t="n">
        <f aca="false">H4399*I4399</f>
        <v>43485</v>
      </c>
      <c r="K4399" s="22" t="n">
        <v>2.35</v>
      </c>
      <c r="L4399" s="23" t="n">
        <f aca="false">H4399*K4399</f>
        <v>3055</v>
      </c>
      <c r="M4399" s="23" t="n">
        <v>2500</v>
      </c>
      <c r="N4399" s="24" t="n">
        <f aca="false">L4399-M4399</f>
        <v>555</v>
      </c>
      <c r="O4399" s="25" t="n">
        <f aca="false">IF(L4399&gt;=M4399,1,0)</f>
        <v>1</v>
      </c>
      <c r="P4399" s="26" t="n">
        <v>0.7277</v>
      </c>
      <c r="Q4399" s="26" t="n">
        <v>0.1407</v>
      </c>
      <c r="R4399" s="25" t="n">
        <v>80</v>
      </c>
      <c r="S4399" s="21" t="n">
        <v>13</v>
      </c>
    </row>
    <row r="4400" customFormat="false" ht="15" hidden="false" customHeight="true" outlineLevel="0" collapsed="false">
      <c r="A4400" s="19" t="n">
        <v>46165</v>
      </c>
      <c r="B4400" s="1" t="s">
        <v>586</v>
      </c>
      <c r="C4400" s="1" t="s">
        <v>164</v>
      </c>
      <c r="D4400" s="1" t="n">
        <v>29</v>
      </c>
      <c r="E4400" s="1" t="s">
        <v>176</v>
      </c>
      <c r="F4400" s="1" t="s">
        <v>630</v>
      </c>
      <c r="G4400" s="1" t="s">
        <v>529</v>
      </c>
      <c r="H4400" s="20" t="n">
        <v>2450</v>
      </c>
      <c r="I4400" s="21" t="n">
        <v>15.44</v>
      </c>
      <c r="J4400" s="20" t="n">
        <f aca="false">H4400*I4400</f>
        <v>37828</v>
      </c>
      <c r="K4400" s="22" t="n">
        <v>1.35</v>
      </c>
      <c r="L4400" s="23" t="n">
        <f aca="false">H4400*K4400</f>
        <v>3307.5</v>
      </c>
      <c r="M4400" s="23" t="n">
        <v>2500</v>
      </c>
      <c r="N4400" s="24" t="n">
        <f aca="false">L4400-M4400</f>
        <v>807.5</v>
      </c>
      <c r="O4400" s="25" t="n">
        <f aca="false">IF(L4400&gt;=M4400,1,0)</f>
        <v>1</v>
      </c>
      <c r="P4400" s="26" t="n">
        <v>0.7506</v>
      </c>
      <c r="Q4400" s="26" t="n">
        <v>0.0708</v>
      </c>
      <c r="R4400" s="25" t="n">
        <v>69</v>
      </c>
      <c r="S4400" s="21" t="n">
        <v>13</v>
      </c>
    </row>
    <row r="4401" customFormat="false" ht="15" hidden="false" customHeight="true" outlineLevel="0" collapsed="false">
      <c r="A4401" s="19" t="n">
        <v>46165</v>
      </c>
      <c r="B4401" s="1" t="s">
        <v>586</v>
      </c>
      <c r="C4401" s="1" t="s">
        <v>164</v>
      </c>
      <c r="D4401" s="1" t="n">
        <v>30</v>
      </c>
      <c r="E4401" s="1" t="s">
        <v>522</v>
      </c>
      <c r="F4401" s="1" t="s">
        <v>566</v>
      </c>
      <c r="G4401" s="1" t="s">
        <v>504</v>
      </c>
      <c r="H4401" s="20" t="n">
        <v>3000</v>
      </c>
      <c r="I4401" s="21" t="n">
        <v>13.09</v>
      </c>
      <c r="J4401" s="20" t="n">
        <f aca="false">H4401*I4401</f>
        <v>39270</v>
      </c>
      <c r="K4401" s="22" t="n">
        <v>1</v>
      </c>
      <c r="L4401" s="23" t="n">
        <f aca="false">H4401*K4401</f>
        <v>3000</v>
      </c>
      <c r="M4401" s="23" t="n">
        <v>2500</v>
      </c>
      <c r="N4401" s="24" t="n">
        <f aca="false">L4401-M4401</f>
        <v>500</v>
      </c>
      <c r="O4401" s="25" t="n">
        <f aca="false">IF(L4401&gt;=M4401,1,0)</f>
        <v>1</v>
      </c>
      <c r="P4401" s="26" t="n">
        <v>0.7038</v>
      </c>
      <c r="Q4401" s="26" t="n">
        <v>0.0948</v>
      </c>
      <c r="R4401" s="25" t="n">
        <v>77</v>
      </c>
      <c r="S4401" s="21" t="n">
        <v>13</v>
      </c>
    </row>
    <row r="4402" customFormat="false" ht="15" hidden="false" customHeight="true" outlineLevel="0" collapsed="false">
      <c r="A4402" s="19" t="n">
        <v>46165</v>
      </c>
      <c r="B4402" s="1" t="s">
        <v>586</v>
      </c>
      <c r="C4402" s="1" t="s">
        <v>164</v>
      </c>
      <c r="D4402" s="1" t="n">
        <v>31</v>
      </c>
      <c r="E4402" s="1" t="s">
        <v>219</v>
      </c>
      <c r="F4402" s="1" t="s">
        <v>653</v>
      </c>
      <c r="G4402" s="1" t="s">
        <v>356</v>
      </c>
      <c r="H4402" s="20" t="n">
        <v>1950</v>
      </c>
      <c r="I4402" s="21" t="n">
        <v>16.16</v>
      </c>
      <c r="J4402" s="20" t="n">
        <f aca="false">H4402*I4402</f>
        <v>31512</v>
      </c>
      <c r="K4402" s="22" t="n">
        <v>1.27</v>
      </c>
      <c r="L4402" s="23" t="n">
        <f aca="false">H4402*K4402</f>
        <v>2476.5</v>
      </c>
      <c r="M4402" s="23" t="n">
        <v>2500</v>
      </c>
      <c r="N4402" s="24" t="n">
        <f aca="false">L4402-M4402</f>
        <v>-23.5</v>
      </c>
      <c r="O4402" s="25" t="n">
        <f aca="false">IF(L4402&gt;=M4402,1,0)</f>
        <v>0</v>
      </c>
      <c r="P4402" s="26" t="n">
        <v>0.5666</v>
      </c>
      <c r="Q4402" s="26" t="n">
        <v>0.13</v>
      </c>
      <c r="R4402" s="25" t="n">
        <v>74</v>
      </c>
      <c r="S4402" s="21" t="n">
        <v>13</v>
      </c>
    </row>
    <row r="4403" customFormat="false" ht="15" hidden="false" customHeight="true" outlineLevel="0" collapsed="false">
      <c r="A4403" s="19" t="n">
        <v>46165</v>
      </c>
      <c r="B4403" s="1" t="s">
        <v>586</v>
      </c>
      <c r="C4403" s="1" t="s">
        <v>164</v>
      </c>
      <c r="D4403" s="1" t="n">
        <v>32</v>
      </c>
      <c r="E4403" s="1" t="s">
        <v>10</v>
      </c>
      <c r="F4403" s="1" t="s">
        <v>644</v>
      </c>
      <c r="G4403" s="1" t="s">
        <v>645</v>
      </c>
      <c r="H4403" s="20" t="n">
        <v>1300</v>
      </c>
      <c r="I4403" s="21" t="n">
        <v>23.62</v>
      </c>
      <c r="J4403" s="20" t="n">
        <f aca="false">H4403*I4403</f>
        <v>30706</v>
      </c>
      <c r="K4403" s="22" t="n">
        <v>2.1</v>
      </c>
      <c r="L4403" s="23" t="n">
        <f aca="false">H4403*K4403</f>
        <v>2730</v>
      </c>
      <c r="M4403" s="23" t="n">
        <v>2500</v>
      </c>
      <c r="N4403" s="24" t="n">
        <f aca="false">L4403-M4403</f>
        <v>230</v>
      </c>
      <c r="O4403" s="25" t="n">
        <f aca="false">IF(L4403&gt;=M4403,1,0)</f>
        <v>1</v>
      </c>
      <c r="P4403" s="26" t="n">
        <v>0.5624</v>
      </c>
      <c r="Q4403" s="26" t="n">
        <v>0.4631</v>
      </c>
      <c r="R4403" s="25" t="n">
        <v>74</v>
      </c>
      <c r="S4403" s="21" t="n">
        <v>13</v>
      </c>
    </row>
    <row r="4404" customFormat="false" ht="15" hidden="false" customHeight="true" outlineLevel="0" collapsed="false">
      <c r="A4404" s="19" t="n">
        <v>46165</v>
      </c>
      <c r="B4404" s="1" t="s">
        <v>586</v>
      </c>
      <c r="C4404" s="1" t="s">
        <v>190</v>
      </c>
      <c r="D4404" s="1" t="n">
        <v>33</v>
      </c>
      <c r="E4404" s="1" t="s">
        <v>16</v>
      </c>
      <c r="F4404" s="1" t="s">
        <v>300</v>
      </c>
      <c r="G4404" s="1" t="s">
        <v>260</v>
      </c>
      <c r="H4404" s="20" t="n">
        <v>1975</v>
      </c>
      <c r="I4404" s="21" t="n">
        <v>16.95</v>
      </c>
      <c r="J4404" s="20" t="n">
        <f aca="false">H4404*I4404</f>
        <v>33476.25</v>
      </c>
      <c r="K4404" s="22" t="n">
        <v>1.4</v>
      </c>
      <c r="L4404" s="23" t="n">
        <f aca="false">H4404*K4404</f>
        <v>2765</v>
      </c>
      <c r="M4404" s="23" t="n">
        <v>2500</v>
      </c>
      <c r="N4404" s="24" t="n">
        <f aca="false">L4404-M4404</f>
        <v>265</v>
      </c>
      <c r="O4404" s="25" t="n">
        <f aca="false">IF(L4404&gt;=M4404,1,0)</f>
        <v>1</v>
      </c>
      <c r="P4404" s="26" t="n">
        <v>0.60893587994543</v>
      </c>
      <c r="Q4404" s="26" t="n">
        <v>0.0969387755102041</v>
      </c>
      <c r="R4404" s="25" t="n">
        <v>67</v>
      </c>
      <c r="S4404" s="21" t="n">
        <v>12.75</v>
      </c>
    </row>
    <row r="4405" customFormat="false" ht="15" hidden="false" customHeight="true" outlineLevel="0" collapsed="false">
      <c r="A4405" s="19" t="n">
        <v>46165</v>
      </c>
      <c r="B4405" s="1" t="s">
        <v>586</v>
      </c>
      <c r="C4405" s="1" t="s">
        <v>190</v>
      </c>
      <c r="D4405" s="1" t="n">
        <v>34</v>
      </c>
      <c r="E4405" s="1" t="s">
        <v>16</v>
      </c>
      <c r="F4405" s="1" t="s">
        <v>502</v>
      </c>
      <c r="G4405" s="1" t="s">
        <v>260</v>
      </c>
      <c r="H4405" s="20" t="n">
        <v>1200</v>
      </c>
      <c r="I4405" s="21" t="n">
        <v>17.12</v>
      </c>
      <c r="J4405" s="20" t="n">
        <f aca="false">H4405*I4405</f>
        <v>20544</v>
      </c>
      <c r="K4405" s="22" t="n">
        <v>1.4</v>
      </c>
      <c r="L4405" s="23" t="n">
        <f aca="false">H4405*K4405</f>
        <v>1680</v>
      </c>
      <c r="M4405" s="23" t="n">
        <v>2500</v>
      </c>
      <c r="N4405" s="24" t="n">
        <f aca="false">L4405-M4405</f>
        <v>-820</v>
      </c>
      <c r="O4405" s="25" t="n">
        <f aca="false">IF(L4405&gt;=M4405,1,0)</f>
        <v>0</v>
      </c>
      <c r="P4405" s="26" t="n">
        <v>0.602816901408451</v>
      </c>
      <c r="Q4405" s="26" t="n">
        <v>0.121779859484778</v>
      </c>
      <c r="R4405" s="25" t="n">
        <v>78</v>
      </c>
      <c r="S4405" s="21" t="n">
        <v>8</v>
      </c>
    </row>
    <row r="4406" customFormat="false" ht="15" hidden="false" customHeight="true" outlineLevel="0" collapsed="false">
      <c r="A4406" s="19" t="n">
        <v>46165</v>
      </c>
      <c r="B4406" s="1" t="s">
        <v>586</v>
      </c>
      <c r="C4406" s="1" t="s">
        <v>190</v>
      </c>
      <c r="D4406" s="1" t="n">
        <v>35</v>
      </c>
      <c r="E4406" s="1" t="s">
        <v>16</v>
      </c>
      <c r="F4406" s="1" t="s">
        <v>452</v>
      </c>
      <c r="G4406" s="1" t="s">
        <v>260</v>
      </c>
      <c r="H4406" s="20" t="n">
        <v>2700</v>
      </c>
      <c r="I4406" s="21" t="n">
        <v>15.95</v>
      </c>
      <c r="J4406" s="20" t="n">
        <f aca="false">H4406*I4406</f>
        <v>43065</v>
      </c>
      <c r="K4406" s="22" t="n">
        <v>1.4</v>
      </c>
      <c r="L4406" s="23" t="n">
        <f aca="false">H4406*K4406</f>
        <v>3780</v>
      </c>
      <c r="M4406" s="23" t="n">
        <v>2500</v>
      </c>
      <c r="N4406" s="24" t="n">
        <f aca="false">L4406-M4406</f>
        <v>1280</v>
      </c>
      <c r="O4406" s="25" t="n">
        <f aca="false">IF(L4406&gt;=M4406,1,0)</f>
        <v>1</v>
      </c>
      <c r="P4406" s="26" t="n">
        <v>0.855737704918033</v>
      </c>
      <c r="Q4406" s="26" t="n">
        <v>0.0832936696811042</v>
      </c>
      <c r="R4406" s="25" t="n">
        <v>75</v>
      </c>
      <c r="S4406" s="21" t="n">
        <v>12.75</v>
      </c>
    </row>
    <row r="4407" customFormat="false" ht="15" hidden="false" customHeight="true" outlineLevel="0" collapsed="false">
      <c r="A4407" s="19" t="n">
        <v>46165</v>
      </c>
      <c r="B4407" s="1" t="s">
        <v>586</v>
      </c>
      <c r="C4407" s="1" t="s">
        <v>190</v>
      </c>
      <c r="D4407" s="1" t="n">
        <v>36</v>
      </c>
      <c r="E4407" s="1" t="s">
        <v>16</v>
      </c>
      <c r="F4407" s="1" t="s">
        <v>300</v>
      </c>
      <c r="G4407" s="1" t="s">
        <v>260</v>
      </c>
      <c r="H4407" s="20" t="n">
        <v>2400</v>
      </c>
      <c r="I4407" s="21" t="n">
        <v>15.95</v>
      </c>
      <c r="J4407" s="20" t="n">
        <f aca="false">H4407*I4407</f>
        <v>38280</v>
      </c>
      <c r="K4407" s="22" t="n">
        <v>1.4</v>
      </c>
      <c r="L4407" s="23" t="n">
        <f aca="false">H4407*K4407</f>
        <v>3360</v>
      </c>
      <c r="M4407" s="23" t="n">
        <v>2500</v>
      </c>
      <c r="N4407" s="24" t="n">
        <f aca="false">L4407-M4407</f>
        <v>860</v>
      </c>
      <c r="O4407" s="25" t="n">
        <f aca="false">IF(L4407&gt;=M4407,1,0)</f>
        <v>1</v>
      </c>
      <c r="P4407" s="26" t="n">
        <v>0.770066385033193</v>
      </c>
      <c r="Q4407" s="26" t="n">
        <v>0.0863733905579399</v>
      </c>
      <c r="R4407" s="25" t="n">
        <v>67</v>
      </c>
      <c r="S4407" s="21" t="n">
        <v>12.75</v>
      </c>
    </row>
    <row r="4408" customFormat="false" ht="15" hidden="false" customHeight="true" outlineLevel="0" collapsed="false">
      <c r="A4408" s="19" t="n">
        <v>46165</v>
      </c>
      <c r="B4408" s="1" t="s">
        <v>586</v>
      </c>
      <c r="C4408" s="1" t="s">
        <v>190</v>
      </c>
      <c r="D4408" s="1" t="n">
        <v>37</v>
      </c>
      <c r="E4408" s="1" t="s">
        <v>16</v>
      </c>
      <c r="F4408" s="1" t="s">
        <v>300</v>
      </c>
      <c r="G4408" s="1" t="s">
        <v>260</v>
      </c>
      <c r="H4408" s="20" t="n">
        <v>2610</v>
      </c>
      <c r="I4408" s="21" t="n">
        <v>16.95</v>
      </c>
      <c r="J4408" s="20" t="n">
        <f aca="false">H4408*I4408</f>
        <v>44239.5</v>
      </c>
      <c r="K4408" s="22" t="n">
        <v>1.4</v>
      </c>
      <c r="L4408" s="23" t="n">
        <f aca="false">H4408*K4408</f>
        <v>3654</v>
      </c>
      <c r="M4408" s="23" t="n">
        <v>2500</v>
      </c>
      <c r="N4408" s="24" t="n">
        <f aca="false">L4408-M4408</f>
        <v>1154</v>
      </c>
      <c r="O4408" s="25" t="n">
        <f aca="false">IF(L4408&gt;=M4408,1,0)</f>
        <v>1</v>
      </c>
      <c r="P4408" s="26" t="n">
        <v>0.887007518796993</v>
      </c>
      <c r="Q4408" s="26" t="n">
        <v>0.0946149974836437</v>
      </c>
      <c r="R4408" s="25" t="n">
        <v>75</v>
      </c>
      <c r="S4408" s="21" t="n">
        <v>12.75</v>
      </c>
    </row>
    <row r="4409" customFormat="false" ht="15" hidden="false" customHeight="true" outlineLevel="0" collapsed="false">
      <c r="A4409" s="19" t="n">
        <v>46165</v>
      </c>
      <c r="B4409" s="1" t="s">
        <v>586</v>
      </c>
      <c r="C4409" s="1" t="s">
        <v>190</v>
      </c>
      <c r="D4409" s="1" t="n">
        <v>38</v>
      </c>
      <c r="E4409" s="1" t="s">
        <v>16</v>
      </c>
      <c r="F4409" s="1" t="s">
        <v>300</v>
      </c>
      <c r="G4409" s="1" t="s">
        <v>260</v>
      </c>
      <c r="H4409" s="20" t="n">
        <v>1600</v>
      </c>
      <c r="I4409" s="21" t="n">
        <v>15.95</v>
      </c>
      <c r="J4409" s="20" t="n">
        <f aca="false">H4409*I4409</f>
        <v>25520</v>
      </c>
      <c r="K4409" s="22" t="n">
        <v>1.4</v>
      </c>
      <c r="L4409" s="23" t="n">
        <f aca="false">H4409*K4409</f>
        <v>2240</v>
      </c>
      <c r="M4409" s="23" t="n">
        <v>2500</v>
      </c>
      <c r="N4409" s="24" t="n">
        <f aca="false">L4409-M4409</f>
        <v>-260</v>
      </c>
      <c r="O4409" s="25" t="n">
        <f aca="false">IF(L4409&gt;=M4409,1,0)</f>
        <v>0</v>
      </c>
      <c r="P4409" s="26" t="n">
        <v>0.776155717761557</v>
      </c>
      <c r="Q4409" s="26" t="n">
        <v>0.0920654149000606</v>
      </c>
      <c r="R4409" s="25" t="n">
        <v>82</v>
      </c>
      <c r="S4409" s="21" t="n">
        <v>8</v>
      </c>
    </row>
    <row r="4410" customFormat="false" ht="15" hidden="false" customHeight="true" outlineLevel="0" collapsed="false">
      <c r="A4410" s="19" t="n">
        <v>46166</v>
      </c>
      <c r="B4410" s="1" t="s">
        <v>586</v>
      </c>
      <c r="C4410" s="1" t="s">
        <v>138</v>
      </c>
      <c r="D4410" s="1" t="n">
        <v>1</v>
      </c>
      <c r="E4410" s="1" t="s">
        <v>16</v>
      </c>
      <c r="F4410" s="1" t="s">
        <v>651</v>
      </c>
      <c r="G4410" s="1" t="s">
        <v>652</v>
      </c>
      <c r="H4410" s="20" t="n">
        <v>920</v>
      </c>
      <c r="I4410" s="21" t="n">
        <v>23.61</v>
      </c>
      <c r="J4410" s="20" t="n">
        <f aca="false">H4410*I4410</f>
        <v>21721.2</v>
      </c>
      <c r="K4410" s="22" t="n">
        <v>1.58</v>
      </c>
      <c r="L4410" s="23" t="n">
        <f aca="false">H4410*K4410</f>
        <v>1453.6</v>
      </c>
      <c r="M4410" s="23" t="n">
        <v>2500</v>
      </c>
      <c r="N4410" s="24" t="n">
        <f aca="false">L4410-M4410</f>
        <v>-1046.4</v>
      </c>
      <c r="O4410" s="25" t="n">
        <f aca="false">IF(L4410&gt;=M4410,1,0)</f>
        <v>0</v>
      </c>
      <c r="P4410" s="26" t="n">
        <v>0.3859</v>
      </c>
      <c r="Q4410" s="26" t="n">
        <v>0.23</v>
      </c>
      <c r="R4410" s="25" t="n">
        <v>76</v>
      </c>
      <c r="S4410" s="21" t="n">
        <v>13</v>
      </c>
    </row>
    <row r="4411" customFormat="false" ht="15" hidden="false" customHeight="true" outlineLevel="0" collapsed="false">
      <c r="A4411" s="19" t="n">
        <v>46166</v>
      </c>
      <c r="B4411" s="1" t="s">
        <v>586</v>
      </c>
      <c r="C4411" s="1" t="s">
        <v>138</v>
      </c>
      <c r="D4411" s="1" t="n">
        <v>2</v>
      </c>
      <c r="E4411" s="1" t="s">
        <v>16</v>
      </c>
      <c r="F4411" s="1" t="s">
        <v>574</v>
      </c>
      <c r="G4411" s="1" t="s">
        <v>149</v>
      </c>
      <c r="H4411" s="20" t="n">
        <v>1300</v>
      </c>
      <c r="I4411" s="21" t="n">
        <v>25.7</v>
      </c>
      <c r="J4411" s="20" t="n">
        <f aca="false">H4411*I4411</f>
        <v>33410</v>
      </c>
      <c r="K4411" s="22" t="n">
        <v>1.85</v>
      </c>
      <c r="L4411" s="23" t="n">
        <f aca="false">H4411*K4411</f>
        <v>2405</v>
      </c>
      <c r="M4411" s="23" t="n">
        <v>2500</v>
      </c>
      <c r="N4411" s="24" t="n">
        <f aca="false">L4411-M4411</f>
        <v>-95</v>
      </c>
      <c r="O4411" s="25" t="n">
        <f aca="false">IF(L4411&gt;=M4411,1,0)</f>
        <v>0</v>
      </c>
      <c r="P4411" s="26" t="n">
        <v>0.5513</v>
      </c>
      <c r="Q4411" s="26" t="n">
        <v>0.1328</v>
      </c>
      <c r="R4411" s="25" t="n">
        <v>81</v>
      </c>
      <c r="S4411" s="21" t="n">
        <v>13</v>
      </c>
    </row>
    <row r="4412" customFormat="false" ht="15" hidden="false" customHeight="true" outlineLevel="0" collapsed="false">
      <c r="A4412" s="19" t="n">
        <v>46166</v>
      </c>
      <c r="B4412" s="1" t="s">
        <v>586</v>
      </c>
      <c r="C4412" s="1" t="s">
        <v>138</v>
      </c>
      <c r="D4412" s="1" t="n">
        <v>3</v>
      </c>
      <c r="E4412" s="1" t="s">
        <v>13</v>
      </c>
      <c r="F4412" s="1" t="s">
        <v>595</v>
      </c>
      <c r="G4412" s="1" t="s">
        <v>149</v>
      </c>
      <c r="H4412" s="20" t="n">
        <v>3600</v>
      </c>
      <c r="I4412" s="21" t="n">
        <v>12.91</v>
      </c>
      <c r="J4412" s="20" t="n">
        <f aca="false">H4412*I4412</f>
        <v>46476</v>
      </c>
      <c r="K4412" s="22" t="n">
        <v>1</v>
      </c>
      <c r="L4412" s="23" t="n">
        <f aca="false">H4412*K4412</f>
        <v>3600</v>
      </c>
      <c r="M4412" s="23" t="n">
        <v>2500</v>
      </c>
      <c r="N4412" s="24" t="n">
        <f aca="false">L4412-M4412</f>
        <v>1100</v>
      </c>
      <c r="O4412" s="25" t="n">
        <f aca="false">IF(L4412&gt;=M4412,1,0)</f>
        <v>1</v>
      </c>
      <c r="P4412" s="26" t="n">
        <v>0.8873</v>
      </c>
      <c r="Q4412" s="26" t="n">
        <v>0.0508</v>
      </c>
      <c r="R4412" s="25" t="n">
        <v>69</v>
      </c>
      <c r="S4412" s="21" t="n">
        <v>13</v>
      </c>
    </row>
    <row r="4413" customFormat="false" ht="15" hidden="false" customHeight="true" outlineLevel="0" collapsed="false">
      <c r="A4413" s="19" t="n">
        <v>46166</v>
      </c>
      <c r="B4413" s="1" t="s">
        <v>586</v>
      </c>
      <c r="C4413" s="1" t="s">
        <v>138</v>
      </c>
      <c r="D4413" s="1" t="n">
        <v>4</v>
      </c>
      <c r="E4413" s="1" t="s">
        <v>145</v>
      </c>
      <c r="F4413" s="1" t="s">
        <v>403</v>
      </c>
      <c r="G4413" s="1" t="s">
        <v>336</v>
      </c>
      <c r="H4413" s="20" t="n">
        <v>1950</v>
      </c>
      <c r="I4413" s="21" t="n">
        <v>21.25</v>
      </c>
      <c r="J4413" s="20" t="n">
        <f aca="false">H4413*I4413</f>
        <v>41437.5</v>
      </c>
      <c r="K4413" s="22" t="n">
        <v>2.2</v>
      </c>
      <c r="L4413" s="23" t="n">
        <f aca="false">H4413*K4413</f>
        <v>4290</v>
      </c>
      <c r="M4413" s="23" t="n">
        <v>2500</v>
      </c>
      <c r="N4413" s="24" t="n">
        <f aca="false">L4413-M4413</f>
        <v>1790</v>
      </c>
      <c r="O4413" s="25" t="n">
        <f aca="false">IF(L4413&gt;=M4413,1,0)</f>
        <v>1</v>
      </c>
      <c r="P4413" s="26" t="n">
        <v>0.7777</v>
      </c>
      <c r="Q4413" s="26" t="n">
        <v>0.1153</v>
      </c>
      <c r="R4413" s="25" t="n">
        <v>72</v>
      </c>
      <c r="S4413" s="21" t="n">
        <v>13</v>
      </c>
    </row>
    <row r="4414" customFormat="false" ht="15" hidden="false" customHeight="true" outlineLevel="0" collapsed="false">
      <c r="A4414" s="19" t="n">
        <v>46166</v>
      </c>
      <c r="B4414" s="1" t="s">
        <v>586</v>
      </c>
      <c r="C4414" s="1" t="s">
        <v>138</v>
      </c>
      <c r="D4414" s="1" t="n">
        <v>5</v>
      </c>
      <c r="E4414" s="1" t="s">
        <v>13</v>
      </c>
      <c r="F4414" s="1" t="s">
        <v>200</v>
      </c>
      <c r="G4414" s="1" t="s">
        <v>149</v>
      </c>
      <c r="H4414" s="20" t="n">
        <v>2300</v>
      </c>
      <c r="I4414" s="21" t="n">
        <v>19.64</v>
      </c>
      <c r="J4414" s="20" t="n">
        <f aca="false">H4414*I4414</f>
        <v>45172</v>
      </c>
      <c r="K4414" s="22" t="n">
        <v>2.2</v>
      </c>
      <c r="L4414" s="23" t="n">
        <f aca="false">H4414*K4414</f>
        <v>5060</v>
      </c>
      <c r="M4414" s="23" t="n">
        <v>2500</v>
      </c>
      <c r="N4414" s="24" t="n">
        <f aca="false">L4414-M4414</f>
        <v>2560</v>
      </c>
      <c r="O4414" s="25" t="n">
        <f aca="false">IF(L4414&gt;=M4414,1,0)</f>
        <v>1</v>
      </c>
      <c r="P4414" s="26" t="n">
        <v>0.9434</v>
      </c>
      <c r="Q4414" s="26" t="n">
        <v>0.0867</v>
      </c>
      <c r="R4414" s="25" t="n">
        <v>66</v>
      </c>
      <c r="S4414" s="21" t="n">
        <v>13</v>
      </c>
    </row>
    <row r="4415" customFormat="false" ht="15" hidden="false" customHeight="true" outlineLevel="0" collapsed="false">
      <c r="A4415" s="19" t="n">
        <v>46166</v>
      </c>
      <c r="B4415" s="1" t="s">
        <v>586</v>
      </c>
      <c r="C4415" s="1" t="s">
        <v>138</v>
      </c>
      <c r="D4415" s="1" t="n">
        <v>6</v>
      </c>
      <c r="E4415" s="1" t="s">
        <v>401</v>
      </c>
      <c r="F4415" s="1" t="s">
        <v>426</v>
      </c>
      <c r="G4415" s="1" t="s">
        <v>498</v>
      </c>
      <c r="H4415" s="20" t="n">
        <v>1700</v>
      </c>
      <c r="I4415" s="21" t="n">
        <v>22.31</v>
      </c>
      <c r="J4415" s="20" t="n">
        <f aca="false">H4415*I4415</f>
        <v>37927</v>
      </c>
      <c r="K4415" s="22" t="n">
        <v>2.75</v>
      </c>
      <c r="L4415" s="23" t="n">
        <f aca="false">H4415*K4415</f>
        <v>4675</v>
      </c>
      <c r="M4415" s="23" t="n">
        <v>2500</v>
      </c>
      <c r="N4415" s="24" t="n">
        <f aca="false">L4415-M4415</f>
        <v>2175</v>
      </c>
      <c r="O4415" s="25" t="n">
        <f aca="false">IF(L4415&gt;=M4415,1,0)</f>
        <v>1</v>
      </c>
      <c r="P4415" s="26" t="n">
        <v>0.6557</v>
      </c>
      <c r="Q4415" s="26" t="n">
        <v>0.1325</v>
      </c>
      <c r="R4415" s="25" t="n">
        <v>76</v>
      </c>
      <c r="S4415" s="21" t="n">
        <v>13</v>
      </c>
    </row>
    <row r="4416" customFormat="false" ht="15" hidden="false" customHeight="true" outlineLevel="0" collapsed="false">
      <c r="A4416" s="19" t="n">
        <v>46166</v>
      </c>
      <c r="B4416" s="1" t="s">
        <v>586</v>
      </c>
      <c r="C4416" s="1" t="s">
        <v>138</v>
      </c>
      <c r="D4416" s="1" t="n">
        <v>7</v>
      </c>
      <c r="E4416" s="1" t="s">
        <v>13</v>
      </c>
      <c r="F4416" s="1" t="s">
        <v>235</v>
      </c>
      <c r="G4416" s="1" t="s">
        <v>149</v>
      </c>
      <c r="H4416" s="20" t="n">
        <v>1800</v>
      </c>
      <c r="I4416" s="21" t="n">
        <v>19.64</v>
      </c>
      <c r="J4416" s="20" t="n">
        <f aca="false">H4416*I4416</f>
        <v>35352</v>
      </c>
      <c r="K4416" s="22" t="n">
        <v>2.2</v>
      </c>
      <c r="L4416" s="23" t="n">
        <f aca="false">H4416*K4416</f>
        <v>3960</v>
      </c>
      <c r="M4416" s="23" t="n">
        <v>2500</v>
      </c>
      <c r="N4416" s="24" t="n">
        <f aca="false">L4416-M4416</f>
        <v>1460</v>
      </c>
      <c r="O4416" s="25" t="n">
        <f aca="false">IF(L4416&gt;=M4416,1,0)</f>
        <v>1</v>
      </c>
      <c r="P4416" s="26" t="n">
        <v>0.6695</v>
      </c>
      <c r="Q4416" s="26" t="n">
        <v>0.1021</v>
      </c>
      <c r="R4416" s="25" t="n">
        <v>71</v>
      </c>
      <c r="S4416" s="21" t="n">
        <v>13</v>
      </c>
    </row>
    <row r="4417" customFormat="false" ht="15" hidden="false" customHeight="true" outlineLevel="0" collapsed="false">
      <c r="A4417" s="19" t="n">
        <v>46166</v>
      </c>
      <c r="B4417" s="1" t="s">
        <v>586</v>
      </c>
      <c r="C4417" s="1" t="s">
        <v>138</v>
      </c>
      <c r="D4417" s="1" t="n">
        <v>8</v>
      </c>
      <c r="E4417" s="1" t="s">
        <v>13</v>
      </c>
      <c r="F4417" s="1" t="s">
        <v>472</v>
      </c>
      <c r="G4417" s="1" t="s">
        <v>149</v>
      </c>
      <c r="H4417" s="20" t="n">
        <v>2150</v>
      </c>
      <c r="I4417" s="21" t="n">
        <v>21.71</v>
      </c>
      <c r="J4417" s="20" t="n">
        <f aca="false">H4417*I4417</f>
        <v>46676.5</v>
      </c>
      <c r="K4417" s="22" t="n">
        <v>1.5</v>
      </c>
      <c r="L4417" s="23" t="n">
        <f aca="false">H4417*K4417</f>
        <v>3225</v>
      </c>
      <c r="M4417" s="23" t="n">
        <v>2500</v>
      </c>
      <c r="N4417" s="24" t="n">
        <f aca="false">L4417-M4417</f>
        <v>725</v>
      </c>
      <c r="O4417" s="25" t="n">
        <f aca="false">IF(L4417&gt;=M4417,1,0)</f>
        <v>1</v>
      </c>
      <c r="P4417" s="26" t="n">
        <v>0.818</v>
      </c>
      <c r="Q4417" s="26" t="n">
        <v>0.1234</v>
      </c>
      <c r="R4417" s="25" t="n">
        <v>77</v>
      </c>
      <c r="S4417" s="21" t="n">
        <v>13</v>
      </c>
    </row>
    <row r="4418" customFormat="false" ht="15" hidden="false" customHeight="true" outlineLevel="0" collapsed="false">
      <c r="A4418" s="19" t="n">
        <v>46166</v>
      </c>
      <c r="B4418" s="1" t="s">
        <v>586</v>
      </c>
      <c r="C4418" s="1" t="s">
        <v>138</v>
      </c>
      <c r="D4418" s="1" t="n">
        <v>9</v>
      </c>
      <c r="E4418" s="1" t="s">
        <v>10</v>
      </c>
      <c r="F4418" s="1" t="s">
        <v>635</v>
      </c>
      <c r="G4418" s="1" t="s">
        <v>640</v>
      </c>
      <c r="H4418" s="20" t="n">
        <v>2100</v>
      </c>
      <c r="I4418" s="21" t="n">
        <v>18.3</v>
      </c>
      <c r="J4418" s="20" t="n">
        <f aca="false">H4418*I4418</f>
        <v>38430</v>
      </c>
      <c r="K4418" s="22" t="n">
        <v>1.75</v>
      </c>
      <c r="L4418" s="23" t="n">
        <f aca="false">H4418*K4418</f>
        <v>3675</v>
      </c>
      <c r="M4418" s="23" t="n">
        <v>2500</v>
      </c>
      <c r="N4418" s="24" t="n">
        <f aca="false">L4418-M4418</f>
        <v>1175</v>
      </c>
      <c r="O4418" s="25" t="n">
        <f aca="false">IF(L4418&gt;=M4418,1,0)</f>
        <v>1</v>
      </c>
      <c r="P4418" s="26" t="n">
        <v>0.7354</v>
      </c>
      <c r="Q4418" s="26" t="n">
        <v>0.1214</v>
      </c>
      <c r="R4418" s="25" t="n">
        <v>69</v>
      </c>
      <c r="S4418" s="21" t="n">
        <v>13</v>
      </c>
    </row>
    <row r="4419" customFormat="false" ht="15" hidden="false" customHeight="true" outlineLevel="0" collapsed="false">
      <c r="A4419" s="19" t="n">
        <v>46166</v>
      </c>
      <c r="B4419" s="1" t="s">
        <v>586</v>
      </c>
      <c r="C4419" s="1" t="s">
        <v>138</v>
      </c>
      <c r="D4419" s="1" t="n">
        <v>10</v>
      </c>
      <c r="E4419" s="1" t="s">
        <v>10</v>
      </c>
      <c r="F4419" s="1" t="s">
        <v>641</v>
      </c>
      <c r="G4419" s="1" t="s">
        <v>643</v>
      </c>
      <c r="H4419" s="20" t="n">
        <v>1100</v>
      </c>
      <c r="I4419" s="21" t="n">
        <v>26.86</v>
      </c>
      <c r="J4419" s="20" t="n">
        <f aca="false">H4419*I4419</f>
        <v>29546</v>
      </c>
      <c r="K4419" s="22" t="n">
        <v>1.31</v>
      </c>
      <c r="L4419" s="23" t="n">
        <f aca="false">H4419*K4419</f>
        <v>1441</v>
      </c>
      <c r="M4419" s="23" t="n">
        <v>2500</v>
      </c>
      <c r="N4419" s="24" t="n">
        <f aca="false">L4419-M4419</f>
        <v>-1059</v>
      </c>
      <c r="O4419" s="25" t="n">
        <f aca="false">IF(L4419&gt;=M4419,1,0)</f>
        <v>0</v>
      </c>
      <c r="P4419" s="26" t="n">
        <v>0.503</v>
      </c>
      <c r="Q4419" s="26" t="n">
        <v>0.1067</v>
      </c>
      <c r="R4419" s="25" t="n">
        <v>79</v>
      </c>
      <c r="S4419" s="21" t="n">
        <v>13</v>
      </c>
    </row>
    <row r="4420" customFormat="false" ht="15" hidden="false" customHeight="true" outlineLevel="0" collapsed="false">
      <c r="A4420" s="19" t="n">
        <v>46166</v>
      </c>
      <c r="B4420" s="1" t="s">
        <v>586</v>
      </c>
      <c r="C4420" s="1" t="s">
        <v>138</v>
      </c>
      <c r="D4420" s="1" t="n">
        <v>11</v>
      </c>
      <c r="E4420" s="1" t="s">
        <v>10</v>
      </c>
      <c r="F4420" s="1" t="s">
        <v>160</v>
      </c>
      <c r="G4420" s="1" t="s">
        <v>161</v>
      </c>
      <c r="H4420" s="20" t="n">
        <v>2000</v>
      </c>
      <c r="I4420" s="21" t="n">
        <v>19.05</v>
      </c>
      <c r="J4420" s="20" t="n">
        <f aca="false">H4420*I4420</f>
        <v>38100</v>
      </c>
      <c r="K4420" s="22" t="n">
        <v>1.83</v>
      </c>
      <c r="L4420" s="23" t="n">
        <f aca="false">H4420*K4420</f>
        <v>3660</v>
      </c>
      <c r="M4420" s="23" t="n">
        <v>2500</v>
      </c>
      <c r="N4420" s="24" t="n">
        <f aca="false">L4420-M4420</f>
        <v>1160</v>
      </c>
      <c r="O4420" s="25" t="n">
        <f aca="false">IF(L4420&gt;=M4420,1,0)</f>
        <v>1</v>
      </c>
      <c r="P4420" s="26" t="n">
        <v>0.6082</v>
      </c>
      <c r="Q4420" s="26" t="n">
        <v>0.1781</v>
      </c>
      <c r="R4420" s="25" t="n">
        <v>79</v>
      </c>
      <c r="S4420" s="21" t="n">
        <v>13</v>
      </c>
    </row>
    <row r="4421" customFormat="false" ht="15" hidden="false" customHeight="true" outlineLevel="0" collapsed="false">
      <c r="A4421" s="19" t="n">
        <v>46166</v>
      </c>
      <c r="B4421" s="1" t="s">
        <v>586</v>
      </c>
      <c r="C4421" s="1" t="s">
        <v>138</v>
      </c>
      <c r="D4421" s="1" t="n">
        <v>12</v>
      </c>
      <c r="E4421" s="1" t="s">
        <v>10</v>
      </c>
      <c r="F4421" s="1" t="s">
        <v>632</v>
      </c>
      <c r="G4421" s="1" t="s">
        <v>636</v>
      </c>
      <c r="H4421" s="20" t="n">
        <v>2250</v>
      </c>
      <c r="I4421" s="21" t="n">
        <v>17.28</v>
      </c>
      <c r="J4421" s="20" t="n">
        <f aca="false">H4421*I4421</f>
        <v>38880</v>
      </c>
      <c r="K4421" s="22" t="n">
        <v>1.71</v>
      </c>
      <c r="L4421" s="23" t="n">
        <f aca="false">H4421*K4421</f>
        <v>3847.5</v>
      </c>
      <c r="M4421" s="23" t="n">
        <v>2500</v>
      </c>
      <c r="N4421" s="24" t="n">
        <f aca="false">L4421-M4421</f>
        <v>1347.5</v>
      </c>
      <c r="O4421" s="25" t="n">
        <f aca="false">IF(L4421&gt;=M4421,1,0)</f>
        <v>1</v>
      </c>
      <c r="P4421" s="26" t="n">
        <v>0.7474</v>
      </c>
      <c r="Q4421" s="26" t="n">
        <v>0.1155</v>
      </c>
      <c r="R4421" s="25" t="n">
        <v>67</v>
      </c>
      <c r="S4421" s="21" t="n">
        <v>13</v>
      </c>
    </row>
    <row r="4422" customFormat="false" ht="15" hidden="false" customHeight="true" outlineLevel="0" collapsed="false">
      <c r="A4422" s="19" t="n">
        <v>46166</v>
      </c>
      <c r="B4422" s="1" t="s">
        <v>586</v>
      </c>
      <c r="C4422" s="1" t="s">
        <v>138</v>
      </c>
      <c r="D4422" s="1" t="n">
        <v>13</v>
      </c>
      <c r="E4422" s="1" t="s">
        <v>16</v>
      </c>
      <c r="F4422" s="1" t="s">
        <v>574</v>
      </c>
      <c r="G4422" s="1" t="s">
        <v>575</v>
      </c>
      <c r="H4422" s="20" t="n">
        <v>1650</v>
      </c>
      <c r="I4422" s="21" t="n">
        <v>25.7</v>
      </c>
      <c r="J4422" s="20" t="n">
        <f aca="false">H4422*I4422</f>
        <v>42405</v>
      </c>
      <c r="K4422" s="22" t="n">
        <v>1.85</v>
      </c>
      <c r="L4422" s="23" t="n">
        <f aca="false">H4422*K4422</f>
        <v>3052.5</v>
      </c>
      <c r="M4422" s="23" t="n">
        <v>2500</v>
      </c>
      <c r="N4422" s="24" t="n">
        <f aca="false">L4422-M4422</f>
        <v>552.5</v>
      </c>
      <c r="O4422" s="25" t="n">
        <f aca="false">IF(L4422&gt;=M4422,1,0)</f>
        <v>1</v>
      </c>
      <c r="P4422" s="26" t="n">
        <v>0.6271</v>
      </c>
      <c r="Q4422" s="26" t="n">
        <v>0.1078</v>
      </c>
      <c r="R4422" s="25" t="n">
        <v>82</v>
      </c>
      <c r="S4422" s="21" t="n">
        <v>13</v>
      </c>
    </row>
    <row r="4423" customFormat="false" ht="15" hidden="false" customHeight="true" outlineLevel="0" collapsed="false">
      <c r="A4423" s="19" t="n">
        <v>46166</v>
      </c>
      <c r="B4423" s="1" t="s">
        <v>586</v>
      </c>
      <c r="C4423" s="1" t="s">
        <v>138</v>
      </c>
      <c r="D4423" s="1" t="n">
        <v>14</v>
      </c>
      <c r="E4423" s="1" t="s">
        <v>10</v>
      </c>
      <c r="F4423" s="1" t="s">
        <v>626</v>
      </c>
      <c r="G4423" s="1" t="s">
        <v>629</v>
      </c>
      <c r="H4423" s="20" t="n">
        <v>1800</v>
      </c>
      <c r="I4423" s="21" t="n">
        <v>17.66</v>
      </c>
      <c r="J4423" s="20" t="n">
        <f aca="false">H4423*I4423</f>
        <v>31788</v>
      </c>
      <c r="K4423" s="22" t="n">
        <v>1.68</v>
      </c>
      <c r="L4423" s="23" t="n">
        <f aca="false">H4423*K4423</f>
        <v>3024</v>
      </c>
      <c r="M4423" s="23" t="n">
        <v>2500</v>
      </c>
      <c r="N4423" s="24" t="n">
        <f aca="false">L4423-M4423</f>
        <v>524</v>
      </c>
      <c r="O4423" s="25" t="n">
        <f aca="false">IF(L4423&gt;=M4423,1,0)</f>
        <v>1</v>
      </c>
      <c r="P4423" s="26" t="n">
        <v>0.636</v>
      </c>
      <c r="Q4423" s="26" t="n">
        <v>0.119</v>
      </c>
      <c r="R4423" s="25" t="n">
        <v>64</v>
      </c>
      <c r="S4423" s="21" t="n">
        <v>13</v>
      </c>
    </row>
    <row r="4424" customFormat="false" ht="15" hidden="false" customHeight="true" outlineLevel="0" collapsed="false">
      <c r="A4424" s="19" t="n">
        <v>46166</v>
      </c>
      <c r="B4424" s="1" t="s">
        <v>586</v>
      </c>
      <c r="C4424" s="1" t="s">
        <v>138</v>
      </c>
      <c r="D4424" s="1" t="n">
        <v>15</v>
      </c>
      <c r="E4424" s="1" t="s">
        <v>10</v>
      </c>
      <c r="F4424" s="1" t="s">
        <v>624</v>
      </c>
      <c r="G4424" s="1" t="s">
        <v>434</v>
      </c>
      <c r="H4424" s="20" t="n">
        <v>2000</v>
      </c>
      <c r="I4424" s="21" t="n">
        <v>17.66</v>
      </c>
      <c r="J4424" s="20" t="n">
        <f aca="false">H4424*I4424</f>
        <v>35320</v>
      </c>
      <c r="K4424" s="22" t="n">
        <v>1.45</v>
      </c>
      <c r="L4424" s="23" t="n">
        <f aca="false">H4424*K4424</f>
        <v>2900</v>
      </c>
      <c r="M4424" s="23" t="n">
        <v>2500</v>
      </c>
      <c r="N4424" s="24" t="n">
        <f aca="false">L4424-M4424</f>
        <v>400</v>
      </c>
      <c r="O4424" s="25" t="n">
        <f aca="false">IF(L4424&gt;=M4424,1,0)</f>
        <v>1</v>
      </c>
      <c r="P4424" s="26" t="n">
        <v>0.5682</v>
      </c>
      <c r="Q4424" s="26" t="n">
        <v>0.1125</v>
      </c>
      <c r="R4424" s="25" t="n">
        <v>75</v>
      </c>
      <c r="S4424" s="21" t="n">
        <v>13</v>
      </c>
    </row>
    <row r="4425" customFormat="false" ht="15" hidden="false" customHeight="true" outlineLevel="0" collapsed="false">
      <c r="A4425" s="19" t="n">
        <v>46166</v>
      </c>
      <c r="B4425" s="1" t="s">
        <v>586</v>
      </c>
      <c r="C4425" s="1" t="s">
        <v>138</v>
      </c>
      <c r="D4425" s="1" t="n">
        <v>16</v>
      </c>
      <c r="E4425" s="1" t="s">
        <v>10</v>
      </c>
      <c r="F4425" s="1" t="s">
        <v>641</v>
      </c>
      <c r="G4425" s="1" t="s">
        <v>643</v>
      </c>
      <c r="H4425" s="20" t="n">
        <v>2600</v>
      </c>
      <c r="I4425" s="21" t="n">
        <v>17.05</v>
      </c>
      <c r="J4425" s="20" t="n">
        <f aca="false">H4425*I4425</f>
        <v>44330</v>
      </c>
      <c r="K4425" s="22" t="n">
        <v>1.31</v>
      </c>
      <c r="L4425" s="23" t="n">
        <f aca="false">H4425*K4425</f>
        <v>3406</v>
      </c>
      <c r="M4425" s="23" t="n">
        <v>2500</v>
      </c>
      <c r="N4425" s="24" t="n">
        <f aca="false">L4425-M4425</f>
        <v>906</v>
      </c>
      <c r="O4425" s="25" t="n">
        <f aca="false">IF(L4425&gt;=M4425,1,0)</f>
        <v>1</v>
      </c>
      <c r="P4425" s="26" t="n">
        <v>0.8155</v>
      </c>
      <c r="Q4425" s="26" t="n">
        <v>0.1031</v>
      </c>
      <c r="R4425" s="25" t="n">
        <v>70</v>
      </c>
      <c r="S4425" s="21" t="n">
        <v>13</v>
      </c>
    </row>
    <row r="4426" customFormat="false" ht="15" hidden="false" customHeight="true" outlineLevel="0" collapsed="false">
      <c r="A4426" s="19" t="n">
        <v>46166</v>
      </c>
      <c r="B4426" s="1" t="s">
        <v>586</v>
      </c>
      <c r="C4426" s="1" t="s">
        <v>164</v>
      </c>
      <c r="D4426" s="1" t="n">
        <v>17</v>
      </c>
      <c r="E4426" s="1" t="s">
        <v>10</v>
      </c>
      <c r="F4426" s="1" t="s">
        <v>633</v>
      </c>
      <c r="G4426" s="1" t="s">
        <v>637</v>
      </c>
      <c r="H4426" s="20" t="n">
        <v>1800</v>
      </c>
      <c r="I4426" s="21" t="n">
        <v>19.95</v>
      </c>
      <c r="J4426" s="20" t="n">
        <f aca="false">H4426*I4426</f>
        <v>35910</v>
      </c>
      <c r="K4426" s="22" t="n">
        <v>3</v>
      </c>
      <c r="L4426" s="23" t="n">
        <f aca="false">H4426*K4426</f>
        <v>5400</v>
      </c>
      <c r="M4426" s="23" t="n">
        <v>2500</v>
      </c>
      <c r="N4426" s="24" t="n">
        <f aca="false">L4426-M4426</f>
        <v>2900</v>
      </c>
      <c r="O4426" s="25" t="n">
        <f aca="false">IF(L4426&gt;=M4426,1,0)</f>
        <v>1</v>
      </c>
      <c r="P4426" s="26" t="n">
        <v>0.6555</v>
      </c>
      <c r="Q4426" s="26" t="n">
        <v>0.1243</v>
      </c>
      <c r="R4426" s="25" t="n">
        <v>72</v>
      </c>
      <c r="S4426" s="21" t="n">
        <v>13</v>
      </c>
    </row>
    <row r="4427" customFormat="false" ht="15" hidden="false" customHeight="true" outlineLevel="0" collapsed="false">
      <c r="A4427" s="19" t="n">
        <v>46166</v>
      </c>
      <c r="B4427" s="1" t="s">
        <v>586</v>
      </c>
      <c r="C4427" s="1" t="s">
        <v>164</v>
      </c>
      <c r="D4427" s="1" t="n">
        <v>18</v>
      </c>
      <c r="E4427" s="1" t="s">
        <v>522</v>
      </c>
      <c r="F4427" s="1" t="s">
        <v>523</v>
      </c>
      <c r="G4427" s="1" t="s">
        <v>527</v>
      </c>
      <c r="H4427" s="20" t="n">
        <v>3600</v>
      </c>
      <c r="I4427" s="21" t="n">
        <v>13.28</v>
      </c>
      <c r="J4427" s="20" t="n">
        <f aca="false">H4427*I4427</f>
        <v>47808</v>
      </c>
      <c r="K4427" s="22" t="n">
        <v>0.95</v>
      </c>
      <c r="L4427" s="23" t="n">
        <f aca="false">H4427*K4427</f>
        <v>3420</v>
      </c>
      <c r="M4427" s="23" t="n">
        <v>2500</v>
      </c>
      <c r="N4427" s="24" t="n">
        <f aca="false">L4427-M4427</f>
        <v>920</v>
      </c>
      <c r="O4427" s="25" t="n">
        <f aca="false">IF(L4427&gt;=M4427,1,0)</f>
        <v>1</v>
      </c>
      <c r="P4427" s="26" t="n">
        <v>0.7517</v>
      </c>
      <c r="Q4427" s="26" t="n">
        <v>0.1396</v>
      </c>
      <c r="R4427" s="25" t="n">
        <v>80</v>
      </c>
      <c r="S4427" s="21" t="n">
        <v>13</v>
      </c>
    </row>
    <row r="4428" customFormat="false" ht="15" hidden="false" customHeight="true" outlineLevel="0" collapsed="false">
      <c r="A4428" s="19" t="n">
        <v>46166</v>
      </c>
      <c r="B4428" s="1" t="s">
        <v>586</v>
      </c>
      <c r="C4428" s="1" t="s">
        <v>164</v>
      </c>
      <c r="D4428" s="1" t="n">
        <v>19</v>
      </c>
      <c r="E4428" s="1" t="s">
        <v>16</v>
      </c>
      <c r="F4428" s="1" t="s">
        <v>574</v>
      </c>
      <c r="G4428" s="1" t="s">
        <v>575</v>
      </c>
      <c r="H4428" s="20" t="n">
        <v>1660</v>
      </c>
      <c r="I4428" s="21" t="n">
        <v>25.7</v>
      </c>
      <c r="J4428" s="20" t="n">
        <f aca="false">H4428*I4428</f>
        <v>42662</v>
      </c>
      <c r="K4428" s="22" t="n">
        <v>1.85</v>
      </c>
      <c r="L4428" s="23" t="n">
        <f aca="false">H4428*K4428</f>
        <v>3071</v>
      </c>
      <c r="M4428" s="23" t="n">
        <v>2500</v>
      </c>
      <c r="N4428" s="24" t="n">
        <f aca="false">L4428-M4428</f>
        <v>571</v>
      </c>
      <c r="O4428" s="25" t="n">
        <f aca="false">IF(L4428&gt;=M4428,1,0)</f>
        <v>1</v>
      </c>
      <c r="P4428" s="26" t="n">
        <v>0.6785</v>
      </c>
      <c r="Q4428" s="26" t="n">
        <v>0.1148</v>
      </c>
      <c r="R4428" s="25" t="n">
        <v>81</v>
      </c>
      <c r="S4428" s="21" t="n">
        <v>13</v>
      </c>
    </row>
    <row r="4429" customFormat="false" ht="15" hidden="false" customHeight="true" outlineLevel="0" collapsed="false">
      <c r="A4429" s="19" t="n">
        <v>46166</v>
      </c>
      <c r="B4429" s="1" t="s">
        <v>586</v>
      </c>
      <c r="C4429" s="1" t="s">
        <v>164</v>
      </c>
      <c r="D4429" s="1" t="n">
        <v>20</v>
      </c>
      <c r="E4429" s="1" t="s">
        <v>16</v>
      </c>
      <c r="F4429" s="1" t="s">
        <v>574</v>
      </c>
      <c r="G4429" s="1" t="s">
        <v>575</v>
      </c>
      <c r="H4429" s="20" t="n">
        <v>1600</v>
      </c>
      <c r="I4429" s="21" t="n">
        <v>25.7</v>
      </c>
      <c r="J4429" s="20" t="n">
        <f aca="false">H4429*I4429</f>
        <v>41120</v>
      </c>
      <c r="K4429" s="22" t="n">
        <v>1.85</v>
      </c>
      <c r="L4429" s="23" t="n">
        <f aca="false">H4429*K4429</f>
        <v>2960</v>
      </c>
      <c r="M4429" s="23" t="n">
        <v>2500</v>
      </c>
      <c r="N4429" s="24" t="n">
        <f aca="false">L4429-M4429</f>
        <v>460</v>
      </c>
      <c r="O4429" s="25" t="n">
        <f aca="false">IF(L4429&gt;=M4429,1,0)</f>
        <v>1</v>
      </c>
      <c r="P4429" s="26" t="n">
        <v>0.6508</v>
      </c>
      <c r="Q4429" s="26" t="n">
        <v>0.0941</v>
      </c>
      <c r="R4429" s="25" t="n">
        <v>79</v>
      </c>
      <c r="S4429" s="21" t="n">
        <v>13</v>
      </c>
    </row>
    <row r="4430" customFormat="false" ht="15" hidden="false" customHeight="true" outlineLevel="0" collapsed="false">
      <c r="A4430" s="19" t="n">
        <v>46166</v>
      </c>
      <c r="B4430" s="1" t="s">
        <v>586</v>
      </c>
      <c r="C4430" s="1" t="s">
        <v>164</v>
      </c>
      <c r="D4430" s="1" t="n">
        <v>21</v>
      </c>
      <c r="E4430" s="1" t="s">
        <v>10</v>
      </c>
      <c r="F4430" s="1" t="s">
        <v>565</v>
      </c>
      <c r="G4430" s="1" t="s">
        <v>573</v>
      </c>
      <c r="H4430" s="20" t="n">
        <v>1800</v>
      </c>
      <c r="I4430" s="21" t="n">
        <v>26.74</v>
      </c>
      <c r="J4430" s="20" t="n">
        <f aca="false">H4430*I4430</f>
        <v>48132</v>
      </c>
      <c r="K4430" s="22" t="n">
        <v>2.25</v>
      </c>
      <c r="L4430" s="23" t="n">
        <f aca="false">H4430*K4430</f>
        <v>4050</v>
      </c>
      <c r="M4430" s="23" t="n">
        <v>2500</v>
      </c>
      <c r="N4430" s="24" t="n">
        <f aca="false">L4430-M4430</f>
        <v>1550</v>
      </c>
      <c r="O4430" s="25" t="n">
        <f aca="false">IF(L4430&gt;=M4430,1,0)</f>
        <v>1</v>
      </c>
      <c r="P4430" s="26" t="n">
        <v>0.8913</v>
      </c>
      <c r="Q4430" s="26" t="n">
        <v>0.0765</v>
      </c>
      <c r="R4430" s="25" t="n">
        <v>75</v>
      </c>
      <c r="S4430" s="21" t="n">
        <v>13</v>
      </c>
    </row>
    <row r="4431" customFormat="false" ht="15" hidden="false" customHeight="true" outlineLevel="0" collapsed="false">
      <c r="A4431" s="19" t="n">
        <v>46166</v>
      </c>
      <c r="B4431" s="1" t="s">
        <v>586</v>
      </c>
      <c r="C4431" s="1" t="s">
        <v>164</v>
      </c>
      <c r="D4431" s="1" t="n">
        <v>22</v>
      </c>
      <c r="E4431" s="1" t="s">
        <v>10</v>
      </c>
      <c r="F4431" s="1" t="s">
        <v>631</v>
      </c>
      <c r="G4431" s="1" t="s">
        <v>638</v>
      </c>
      <c r="H4431" s="20" t="n">
        <v>1900</v>
      </c>
      <c r="I4431" s="21" t="n">
        <v>21.68</v>
      </c>
      <c r="J4431" s="20" t="n">
        <f aca="false">H4431*I4431</f>
        <v>41192</v>
      </c>
      <c r="K4431" s="22" t="n">
        <v>2</v>
      </c>
      <c r="L4431" s="23" t="n">
        <f aca="false">H4431*K4431</f>
        <v>3800</v>
      </c>
      <c r="M4431" s="23" t="n">
        <v>2500</v>
      </c>
      <c r="N4431" s="24" t="n">
        <f aca="false">L4431-M4431</f>
        <v>1300</v>
      </c>
      <c r="O4431" s="25" t="n">
        <f aca="false">IF(L4431&gt;=M4431,1,0)</f>
        <v>1</v>
      </c>
      <c r="P4431" s="26" t="n">
        <v>0.8096</v>
      </c>
      <c r="Q4431" s="26" t="n">
        <v>0.1014</v>
      </c>
      <c r="R4431" s="25" t="n">
        <v>72</v>
      </c>
      <c r="S4431" s="21" t="n">
        <v>13</v>
      </c>
    </row>
    <row r="4432" customFormat="false" ht="15" hidden="false" customHeight="true" outlineLevel="0" collapsed="false">
      <c r="A4432" s="19" t="n">
        <v>46166</v>
      </c>
      <c r="B4432" s="1" t="s">
        <v>586</v>
      </c>
      <c r="C4432" s="1" t="s">
        <v>164</v>
      </c>
      <c r="D4432" s="1" t="n">
        <v>23</v>
      </c>
      <c r="E4432" s="1" t="s">
        <v>22</v>
      </c>
      <c r="F4432" s="1" t="s">
        <v>269</v>
      </c>
      <c r="G4432" s="1" t="s">
        <v>375</v>
      </c>
      <c r="H4432" s="20" t="n">
        <v>2250</v>
      </c>
      <c r="I4432" s="21" t="n">
        <v>20.12</v>
      </c>
      <c r="J4432" s="20" t="n">
        <f aca="false">H4432*I4432</f>
        <v>45270</v>
      </c>
      <c r="K4432" s="22" t="n">
        <v>1.15</v>
      </c>
      <c r="L4432" s="23" t="n">
        <f aca="false">H4432*K4432</f>
        <v>2587.5</v>
      </c>
      <c r="M4432" s="23" t="n">
        <v>2500</v>
      </c>
      <c r="N4432" s="24" t="n">
        <f aca="false">L4432-M4432</f>
        <v>87.5</v>
      </c>
      <c r="O4432" s="25" t="n">
        <f aca="false">IF(L4432&gt;=M4432,1,0)</f>
        <v>1</v>
      </c>
      <c r="P4432" s="26" t="n">
        <v>0.7843</v>
      </c>
      <c r="Q4432" s="26" t="n">
        <v>0.0559</v>
      </c>
      <c r="R4432" s="25" t="n">
        <v>77</v>
      </c>
      <c r="S4432" s="21" t="n">
        <v>13</v>
      </c>
    </row>
    <row r="4433" customFormat="false" ht="15" hidden="false" customHeight="true" outlineLevel="0" collapsed="false">
      <c r="A4433" s="19" t="n">
        <v>46166</v>
      </c>
      <c r="B4433" s="1" t="s">
        <v>586</v>
      </c>
      <c r="C4433" s="1" t="s">
        <v>164</v>
      </c>
      <c r="D4433" s="1" t="n">
        <v>24</v>
      </c>
      <c r="E4433" s="1" t="s">
        <v>16</v>
      </c>
      <c r="F4433" s="1" t="s">
        <v>574</v>
      </c>
      <c r="G4433" s="1" t="s">
        <v>575</v>
      </c>
      <c r="H4433" s="20" t="n">
        <v>1650</v>
      </c>
      <c r="I4433" s="21" t="n">
        <v>25.7</v>
      </c>
      <c r="J4433" s="20" t="n">
        <f aca="false">H4433*I4433</f>
        <v>42405</v>
      </c>
      <c r="K4433" s="22" t="n">
        <v>1.85</v>
      </c>
      <c r="L4433" s="23" t="n">
        <f aca="false">H4433*K4433</f>
        <v>3052.5</v>
      </c>
      <c r="M4433" s="23" t="n">
        <v>2500</v>
      </c>
      <c r="N4433" s="24" t="n">
        <f aca="false">L4433-M4433</f>
        <v>552.5</v>
      </c>
      <c r="O4433" s="25" t="n">
        <f aca="false">IF(L4433&gt;=M4433,1,0)</f>
        <v>1</v>
      </c>
      <c r="P4433" s="26" t="n">
        <v>0.6649</v>
      </c>
      <c r="Q4433" s="26" t="n">
        <v>0.0855</v>
      </c>
      <c r="R4433" s="25" t="n">
        <v>81</v>
      </c>
      <c r="S4433" s="21" t="n">
        <v>13</v>
      </c>
    </row>
    <row r="4434" customFormat="false" ht="15" hidden="false" customHeight="true" outlineLevel="0" collapsed="false">
      <c r="A4434" s="19" t="n">
        <v>46166</v>
      </c>
      <c r="B4434" s="1" t="s">
        <v>586</v>
      </c>
      <c r="C4434" s="1" t="s">
        <v>164</v>
      </c>
      <c r="D4434" s="1" t="n">
        <v>25</v>
      </c>
      <c r="E4434" s="1" t="s">
        <v>10</v>
      </c>
      <c r="F4434" s="1" t="s">
        <v>644</v>
      </c>
      <c r="G4434" s="1" t="s">
        <v>645</v>
      </c>
      <c r="H4434" s="20" t="n">
        <v>1600</v>
      </c>
      <c r="I4434" s="21" t="n">
        <v>23.62</v>
      </c>
      <c r="J4434" s="20" t="n">
        <f aca="false">H4434*I4434</f>
        <v>37792</v>
      </c>
      <c r="K4434" s="22" t="n">
        <v>2.1</v>
      </c>
      <c r="L4434" s="23" t="n">
        <f aca="false">H4434*K4434</f>
        <v>3360</v>
      </c>
      <c r="M4434" s="23" t="n">
        <v>2500</v>
      </c>
      <c r="N4434" s="24" t="n">
        <f aca="false">L4434-M4434</f>
        <v>860</v>
      </c>
      <c r="O4434" s="25" t="n">
        <f aca="false">IF(L4434&gt;=M4434,1,0)</f>
        <v>1</v>
      </c>
      <c r="P4434" s="26" t="n">
        <v>0.6299</v>
      </c>
      <c r="Q4434" s="26" t="n">
        <v>0.0693</v>
      </c>
      <c r="R4434" s="25" t="n">
        <v>80</v>
      </c>
      <c r="S4434" s="21" t="n">
        <v>13</v>
      </c>
    </row>
    <row r="4435" customFormat="false" ht="15" hidden="false" customHeight="true" outlineLevel="0" collapsed="false">
      <c r="A4435" s="19" t="n">
        <v>46166</v>
      </c>
      <c r="B4435" s="1" t="s">
        <v>586</v>
      </c>
      <c r="C4435" s="1" t="s">
        <v>164</v>
      </c>
      <c r="D4435" s="1" t="n">
        <v>26</v>
      </c>
      <c r="E4435" s="1" t="s">
        <v>10</v>
      </c>
      <c r="F4435" s="1" t="s">
        <v>644</v>
      </c>
      <c r="G4435" s="1" t="s">
        <v>645</v>
      </c>
      <c r="H4435" s="20" t="n">
        <v>1500</v>
      </c>
      <c r="I4435" s="21" t="n">
        <v>23.62</v>
      </c>
      <c r="J4435" s="20" t="n">
        <f aca="false">H4435*I4435</f>
        <v>35430</v>
      </c>
      <c r="K4435" s="22" t="n">
        <v>2.1</v>
      </c>
      <c r="L4435" s="23" t="n">
        <f aca="false">H4435*K4435</f>
        <v>3150</v>
      </c>
      <c r="M4435" s="23" t="n">
        <v>2500</v>
      </c>
      <c r="N4435" s="24" t="n">
        <f aca="false">L4435-M4435</f>
        <v>650</v>
      </c>
      <c r="O4435" s="25" t="n">
        <f aca="false">IF(L4435&gt;=M4435,1,0)</f>
        <v>1</v>
      </c>
      <c r="P4435" s="26" t="n">
        <v>0.5893</v>
      </c>
      <c r="Q4435" s="26" t="n">
        <v>0.1001</v>
      </c>
      <c r="R4435" s="25" t="n">
        <v>80</v>
      </c>
      <c r="S4435" s="21" t="n">
        <v>13</v>
      </c>
    </row>
    <row r="4436" customFormat="false" ht="15" hidden="false" customHeight="true" outlineLevel="0" collapsed="false">
      <c r="A4436" s="19" t="n">
        <v>46166</v>
      </c>
      <c r="B4436" s="1" t="s">
        <v>586</v>
      </c>
      <c r="C4436" s="1" t="s">
        <v>164</v>
      </c>
      <c r="D4436" s="1" t="n">
        <v>27</v>
      </c>
      <c r="E4436" s="1" t="s">
        <v>176</v>
      </c>
      <c r="F4436" s="1" t="s">
        <v>654</v>
      </c>
      <c r="G4436" s="1" t="s">
        <v>655</v>
      </c>
      <c r="H4436" s="20" t="n">
        <v>1300</v>
      </c>
      <c r="I4436" s="21" t="n">
        <v>21.39</v>
      </c>
      <c r="J4436" s="20" t="n">
        <f aca="false">H4436*I4436</f>
        <v>27807</v>
      </c>
      <c r="K4436" s="22" t="n">
        <v>1.5</v>
      </c>
      <c r="L4436" s="23" t="n">
        <f aca="false">H4436*K4436</f>
        <v>1950</v>
      </c>
      <c r="M4436" s="23" t="n">
        <v>2500</v>
      </c>
      <c r="N4436" s="24" t="n">
        <f aca="false">L4436-M4436</f>
        <v>-550</v>
      </c>
      <c r="O4436" s="25" t="n">
        <f aca="false">IF(L4436&gt;=M4436,1,0)</f>
        <v>0</v>
      </c>
      <c r="P4436" s="26" t="n">
        <v>0.5358</v>
      </c>
      <c r="Q4436" s="26" t="n">
        <v>0.1576</v>
      </c>
      <c r="R4436" s="25" t="n">
        <v>70</v>
      </c>
      <c r="S4436" s="21" t="n">
        <v>13</v>
      </c>
    </row>
    <row r="4437" customFormat="false" ht="15" hidden="false" customHeight="true" outlineLevel="0" collapsed="false">
      <c r="A4437" s="19" t="n">
        <v>46166</v>
      </c>
      <c r="B4437" s="1" t="s">
        <v>586</v>
      </c>
      <c r="C4437" s="1" t="s">
        <v>164</v>
      </c>
      <c r="D4437" s="1" t="n">
        <v>28</v>
      </c>
      <c r="E4437" s="1" t="s">
        <v>176</v>
      </c>
      <c r="F4437" s="1" t="s">
        <v>606</v>
      </c>
      <c r="G4437" s="1" t="s">
        <v>613</v>
      </c>
      <c r="H4437" s="20" t="n">
        <v>1300</v>
      </c>
      <c r="I4437" s="21" t="n">
        <v>33.45</v>
      </c>
      <c r="J4437" s="20" t="n">
        <f aca="false">H4437*I4437</f>
        <v>43485</v>
      </c>
      <c r="K4437" s="22" t="n">
        <v>2.35</v>
      </c>
      <c r="L4437" s="23" t="n">
        <f aca="false">H4437*K4437</f>
        <v>3055</v>
      </c>
      <c r="M4437" s="23" t="n">
        <v>2500</v>
      </c>
      <c r="N4437" s="24" t="n">
        <f aca="false">L4437-M4437</f>
        <v>555</v>
      </c>
      <c r="O4437" s="25" t="n">
        <f aca="false">IF(L4437&gt;=M4437,1,0)</f>
        <v>1</v>
      </c>
      <c r="P4437" s="26" t="n">
        <v>0.7262</v>
      </c>
      <c r="Q4437" s="26" t="n">
        <v>0.1503</v>
      </c>
      <c r="R4437" s="25" t="n">
        <v>80</v>
      </c>
      <c r="S4437" s="21" t="n">
        <v>13</v>
      </c>
    </row>
    <row r="4438" customFormat="false" ht="15" hidden="false" customHeight="true" outlineLevel="0" collapsed="false">
      <c r="A4438" s="19" t="n">
        <v>46166</v>
      </c>
      <c r="B4438" s="1" t="s">
        <v>586</v>
      </c>
      <c r="C4438" s="1" t="s">
        <v>164</v>
      </c>
      <c r="D4438" s="1" t="n">
        <v>29</v>
      </c>
      <c r="E4438" s="1" t="s">
        <v>176</v>
      </c>
      <c r="F4438" s="1" t="s">
        <v>656</v>
      </c>
      <c r="G4438" s="1" t="s">
        <v>529</v>
      </c>
      <c r="H4438" s="20" t="n">
        <v>2500</v>
      </c>
      <c r="I4438" s="21" t="n">
        <v>15.44</v>
      </c>
      <c r="J4438" s="20" t="n">
        <f aca="false">H4438*I4438</f>
        <v>38600</v>
      </c>
      <c r="K4438" s="22" t="n">
        <v>1.35</v>
      </c>
      <c r="L4438" s="23" t="n">
        <f aca="false">H4438*K4438</f>
        <v>3375</v>
      </c>
      <c r="M4438" s="23" t="n">
        <v>2500</v>
      </c>
      <c r="N4438" s="24" t="n">
        <f aca="false">L4438-M4438</f>
        <v>875</v>
      </c>
      <c r="O4438" s="25" t="n">
        <f aca="false">IF(L4438&gt;=M4438,1,0)</f>
        <v>1</v>
      </c>
      <c r="P4438" s="26" t="n">
        <v>0.8344</v>
      </c>
      <c r="Q4438" s="26" t="n">
        <v>0.0722</v>
      </c>
      <c r="R4438" s="25" t="n">
        <v>67</v>
      </c>
      <c r="S4438" s="21" t="n">
        <v>12</v>
      </c>
    </row>
    <row r="4439" customFormat="false" ht="15" hidden="false" customHeight="true" outlineLevel="0" collapsed="false">
      <c r="A4439" s="19" t="n">
        <v>46166</v>
      </c>
      <c r="B4439" s="1" t="s">
        <v>586</v>
      </c>
      <c r="C4439" s="1" t="s">
        <v>164</v>
      </c>
      <c r="D4439" s="1" t="n">
        <v>30</v>
      </c>
      <c r="E4439" s="1" t="s">
        <v>522</v>
      </c>
      <c r="F4439" s="1" t="s">
        <v>566</v>
      </c>
      <c r="G4439" s="1" t="s">
        <v>504</v>
      </c>
      <c r="H4439" s="20" t="n">
        <v>3000</v>
      </c>
      <c r="I4439" s="21" t="n">
        <v>13.09</v>
      </c>
      <c r="J4439" s="20" t="n">
        <f aca="false">H4439*I4439</f>
        <v>39270</v>
      </c>
      <c r="K4439" s="22" t="n">
        <v>1</v>
      </c>
      <c r="L4439" s="23" t="n">
        <f aca="false">H4439*K4439</f>
        <v>3000</v>
      </c>
      <c r="M4439" s="23" t="n">
        <v>2500</v>
      </c>
      <c r="N4439" s="24" t="n">
        <f aca="false">L4439-M4439</f>
        <v>500</v>
      </c>
      <c r="O4439" s="25" t="n">
        <f aca="false">IF(L4439&gt;=M4439,1,0)</f>
        <v>1</v>
      </c>
      <c r="P4439" s="26" t="n">
        <v>0.6926</v>
      </c>
      <c r="Q4439" s="26" t="n">
        <v>0.0988</v>
      </c>
      <c r="R4439" s="25" t="n">
        <v>77</v>
      </c>
      <c r="S4439" s="21" t="n">
        <v>13</v>
      </c>
    </row>
    <row r="4440" customFormat="false" ht="15" hidden="false" customHeight="true" outlineLevel="0" collapsed="false">
      <c r="A4440" s="19" t="n">
        <v>46166</v>
      </c>
      <c r="B4440" s="1" t="s">
        <v>586</v>
      </c>
      <c r="C4440" s="1" t="s">
        <v>164</v>
      </c>
      <c r="D4440" s="1" t="n">
        <v>31</v>
      </c>
      <c r="E4440" s="1" t="s">
        <v>219</v>
      </c>
      <c r="F4440" s="1" t="s">
        <v>653</v>
      </c>
      <c r="G4440" s="1" t="s">
        <v>356</v>
      </c>
      <c r="H4440" s="20" t="n">
        <v>2150</v>
      </c>
      <c r="I4440" s="21" t="n">
        <v>16.16</v>
      </c>
      <c r="J4440" s="20" t="n">
        <f aca="false">H4440*I4440</f>
        <v>34744</v>
      </c>
      <c r="K4440" s="22" t="n">
        <v>1.27</v>
      </c>
      <c r="L4440" s="23" t="n">
        <f aca="false">H4440*K4440</f>
        <v>2730.5</v>
      </c>
      <c r="M4440" s="23" t="n">
        <v>2500</v>
      </c>
      <c r="N4440" s="24" t="n">
        <f aca="false">L4440-M4440</f>
        <v>230.5</v>
      </c>
      <c r="O4440" s="25" t="n">
        <f aca="false">IF(L4440&gt;=M4440,1,0)</f>
        <v>1</v>
      </c>
      <c r="P4440" s="26" t="n">
        <v>0.6154</v>
      </c>
      <c r="Q4440" s="26" t="n">
        <v>0.119</v>
      </c>
      <c r="R4440" s="25" t="n">
        <v>73</v>
      </c>
      <c r="S4440" s="21" t="n">
        <v>13</v>
      </c>
    </row>
    <row r="4441" customFormat="false" ht="15" hidden="false" customHeight="true" outlineLevel="0" collapsed="false">
      <c r="A4441" s="19" t="n">
        <v>46166</v>
      </c>
      <c r="B4441" s="1" t="s">
        <v>586</v>
      </c>
      <c r="C4441" s="1" t="s">
        <v>164</v>
      </c>
      <c r="D4441" s="1" t="n">
        <v>32</v>
      </c>
      <c r="E4441" s="1" t="s">
        <v>10</v>
      </c>
      <c r="F4441" s="1" t="s">
        <v>644</v>
      </c>
      <c r="G4441" s="1" t="s">
        <v>645</v>
      </c>
      <c r="H4441" s="20" t="n">
        <v>1300</v>
      </c>
      <c r="I4441" s="21" t="n">
        <v>23.62</v>
      </c>
      <c r="J4441" s="20" t="n">
        <f aca="false">H4441*I4441</f>
        <v>30706</v>
      </c>
      <c r="K4441" s="22" t="n">
        <v>2.1</v>
      </c>
      <c r="L4441" s="23" t="n">
        <f aca="false">H4441*K4441</f>
        <v>2730</v>
      </c>
      <c r="M4441" s="23" t="n">
        <v>2500</v>
      </c>
      <c r="N4441" s="24" t="n">
        <f aca="false">L4441-M4441</f>
        <v>230</v>
      </c>
      <c r="O4441" s="25" t="n">
        <f aca="false">IF(L4441&gt;=M4441,1,0)</f>
        <v>1</v>
      </c>
      <c r="P4441" s="26" t="n">
        <v>0.5527</v>
      </c>
      <c r="Q4441" s="26" t="n">
        <v>0.1177</v>
      </c>
      <c r="R4441" s="25" t="n">
        <v>74</v>
      </c>
      <c r="S4441" s="21" t="n">
        <v>13</v>
      </c>
    </row>
    <row r="4442" customFormat="false" ht="15" hidden="false" customHeight="true" outlineLevel="0" collapsed="false">
      <c r="A4442" s="19" t="n">
        <v>46166</v>
      </c>
      <c r="B4442" s="1" t="s">
        <v>586</v>
      </c>
      <c r="C4442" s="1" t="s">
        <v>190</v>
      </c>
      <c r="D4442" s="1" t="n">
        <v>33</v>
      </c>
      <c r="E4442" s="1" t="s">
        <v>530</v>
      </c>
      <c r="F4442" s="1" t="s">
        <v>553</v>
      </c>
      <c r="G4442" s="1" t="s">
        <v>260</v>
      </c>
      <c r="H4442" s="20" t="n">
        <v>710</v>
      </c>
      <c r="I4442" s="21" t="n">
        <v>21.54</v>
      </c>
      <c r="J4442" s="20" t="n">
        <f aca="false">H4442*I4442</f>
        <v>15293.4</v>
      </c>
      <c r="K4442" s="22" t="n">
        <v>2.5</v>
      </c>
      <c r="L4442" s="23" t="n">
        <f aca="false">H4442*K4442</f>
        <v>1775</v>
      </c>
      <c r="M4442" s="23" t="n">
        <v>2500</v>
      </c>
      <c r="N4442" s="24" t="n">
        <f aca="false">L4442-M4442</f>
        <v>-725</v>
      </c>
      <c r="O4442" s="25" t="n">
        <f aca="false">IF(L4442&gt;=M4442,1,0)</f>
        <v>0</v>
      </c>
      <c r="P4442" s="26" t="n">
        <v>0.287523970671179</v>
      </c>
      <c r="Q4442" s="26" t="n">
        <v>0.909090909090909</v>
      </c>
      <c r="R4442" s="25" t="n">
        <v>67</v>
      </c>
      <c r="S4442" s="21" t="n">
        <v>12.75</v>
      </c>
    </row>
    <row r="4443" customFormat="false" ht="15" hidden="false" customHeight="true" outlineLevel="0" collapsed="false">
      <c r="A4443" s="19" t="n">
        <v>46166</v>
      </c>
      <c r="B4443" s="1" t="s">
        <v>586</v>
      </c>
      <c r="C4443" s="1" t="s">
        <v>190</v>
      </c>
      <c r="D4443" s="1" t="n">
        <v>34</v>
      </c>
      <c r="E4443" s="1" t="s">
        <v>16</v>
      </c>
      <c r="F4443" s="1" t="s">
        <v>502</v>
      </c>
      <c r="G4443" s="1" t="s">
        <v>260</v>
      </c>
      <c r="H4443" s="20" t="n">
        <v>1700</v>
      </c>
      <c r="I4443" s="21" t="n">
        <v>17.12</v>
      </c>
      <c r="J4443" s="20" t="n">
        <f aca="false">H4443*I4443</f>
        <v>29104</v>
      </c>
      <c r="K4443" s="22" t="n">
        <v>1.4</v>
      </c>
      <c r="L4443" s="23" t="n">
        <f aca="false">H4443*K4443</f>
        <v>2380</v>
      </c>
      <c r="M4443" s="23" t="n">
        <v>2500</v>
      </c>
      <c r="N4443" s="24" t="n">
        <f aca="false">L4443-M4443</f>
        <v>-120</v>
      </c>
      <c r="O4443" s="25" t="n">
        <f aca="false">IF(L4443&gt;=M4443,1,0)</f>
        <v>0</v>
      </c>
      <c r="P4443" s="26" t="n">
        <v>0.675580315691736</v>
      </c>
      <c r="Q4443" s="26" t="n">
        <v>0.953449242849131</v>
      </c>
      <c r="R4443" s="25" t="n">
        <v>78</v>
      </c>
      <c r="S4443" s="21" t="n">
        <v>10</v>
      </c>
    </row>
    <row r="4444" customFormat="false" ht="15" hidden="false" customHeight="true" outlineLevel="0" collapsed="false">
      <c r="A4444" s="19" t="n">
        <v>46166</v>
      </c>
      <c r="B4444" s="1" t="s">
        <v>586</v>
      </c>
      <c r="C4444" s="1" t="s">
        <v>190</v>
      </c>
      <c r="D4444" s="1" t="n">
        <v>35</v>
      </c>
      <c r="E4444" s="1" t="s">
        <v>16</v>
      </c>
      <c r="F4444" s="1" t="s">
        <v>452</v>
      </c>
      <c r="G4444" s="1" t="s">
        <v>260</v>
      </c>
      <c r="H4444" s="20" t="n">
        <v>1820</v>
      </c>
      <c r="I4444" s="21" t="n">
        <v>15.95</v>
      </c>
      <c r="J4444" s="20" t="n">
        <f aca="false">H4444*I4444</f>
        <v>29029</v>
      </c>
      <c r="K4444" s="22" t="n">
        <v>1.4</v>
      </c>
      <c r="L4444" s="23" t="n">
        <f aca="false">H4444*K4444</f>
        <v>2548</v>
      </c>
      <c r="M4444" s="23" t="n">
        <v>2500</v>
      </c>
      <c r="N4444" s="24" t="n">
        <f aca="false">L4444-M4444</f>
        <v>48</v>
      </c>
      <c r="O4444" s="25" t="n">
        <f aca="false">IF(L4444&gt;=M4444,1,0)</f>
        <v>1</v>
      </c>
      <c r="P4444" s="26" t="n">
        <v>0.790550108932462</v>
      </c>
      <c r="Q4444" s="26" t="n">
        <v>0.964320154291225</v>
      </c>
      <c r="R4444" s="25" t="n">
        <v>75</v>
      </c>
      <c r="S4444" s="21" t="n">
        <v>9</v>
      </c>
    </row>
    <row r="4445" customFormat="false" ht="15" hidden="false" customHeight="true" outlineLevel="0" collapsed="false">
      <c r="A4445" s="19" t="n">
        <v>46166</v>
      </c>
      <c r="B4445" s="1" t="s">
        <v>586</v>
      </c>
      <c r="C4445" s="1" t="s">
        <v>190</v>
      </c>
      <c r="D4445" s="1" t="n">
        <v>36</v>
      </c>
      <c r="E4445" s="1" t="s">
        <v>16</v>
      </c>
      <c r="F4445" s="1" t="s">
        <v>300</v>
      </c>
      <c r="G4445" s="1" t="s">
        <v>260</v>
      </c>
      <c r="H4445" s="20" t="n">
        <v>2600</v>
      </c>
      <c r="I4445" s="21" t="n">
        <v>15.95</v>
      </c>
      <c r="J4445" s="20" t="n">
        <f aca="false">H4445*I4445</f>
        <v>41470</v>
      </c>
      <c r="K4445" s="22" t="n">
        <v>1.4</v>
      </c>
      <c r="L4445" s="23" t="n">
        <f aca="false">H4445*K4445</f>
        <v>3640</v>
      </c>
      <c r="M4445" s="23" t="n">
        <v>2500</v>
      </c>
      <c r="N4445" s="24" t="n">
        <f aca="false">L4445-M4445</f>
        <v>1140</v>
      </c>
      <c r="O4445" s="25" t="n">
        <f aca="false">IF(L4445&gt;=M4445,1,0)</f>
        <v>1</v>
      </c>
      <c r="P4445" s="26" t="n">
        <v>0.821350762527233</v>
      </c>
      <c r="Q4445" s="26" t="n">
        <v>0.972556571978816</v>
      </c>
      <c r="R4445" s="25" t="n">
        <v>67</v>
      </c>
      <c r="S4445" s="21" t="n">
        <v>12.75</v>
      </c>
    </row>
    <row r="4446" customFormat="false" ht="15" hidden="false" customHeight="true" outlineLevel="0" collapsed="false">
      <c r="A4446" s="19" t="n">
        <v>46166</v>
      </c>
      <c r="B4446" s="1" t="s">
        <v>586</v>
      </c>
      <c r="C4446" s="1" t="s">
        <v>190</v>
      </c>
      <c r="D4446" s="1" t="n">
        <v>37</v>
      </c>
      <c r="E4446" s="1" t="s">
        <v>16</v>
      </c>
      <c r="F4446" s="1" t="s">
        <v>300</v>
      </c>
      <c r="G4446" s="1" t="s">
        <v>260</v>
      </c>
      <c r="H4446" s="20" t="n">
        <v>2550</v>
      </c>
      <c r="I4446" s="21" t="n">
        <v>16.95</v>
      </c>
      <c r="J4446" s="20" t="n">
        <f aca="false">H4446*I4446</f>
        <v>43222.5</v>
      </c>
      <c r="K4446" s="22" t="n">
        <v>1.4</v>
      </c>
      <c r="L4446" s="23" t="n">
        <f aca="false">H4446*K4446</f>
        <v>3570</v>
      </c>
      <c r="M4446" s="23" t="n">
        <v>2500</v>
      </c>
      <c r="N4446" s="24" t="n">
        <f aca="false">L4446-M4446</f>
        <v>1070</v>
      </c>
      <c r="O4446" s="25" t="n">
        <f aca="false">IF(L4446&gt;=M4446,1,0)</f>
        <v>1</v>
      </c>
      <c r="P4446" s="26" t="n">
        <v>0.836672473867596</v>
      </c>
      <c r="Q4446" s="26" t="n">
        <v>0.956429330499469</v>
      </c>
      <c r="R4446" s="25" t="n">
        <v>75</v>
      </c>
      <c r="S4446" s="21" t="n">
        <v>12.75</v>
      </c>
    </row>
    <row r="4447" customFormat="false" ht="15" hidden="false" customHeight="true" outlineLevel="0" collapsed="false">
      <c r="A4447" s="19" t="n">
        <v>46166</v>
      </c>
      <c r="B4447" s="1" t="s">
        <v>586</v>
      </c>
      <c r="C4447" s="1" t="s">
        <v>190</v>
      </c>
      <c r="D4447" s="1" t="n">
        <v>38</v>
      </c>
      <c r="E4447" s="1" t="s">
        <v>16</v>
      </c>
      <c r="F4447" s="1" t="s">
        <v>300</v>
      </c>
      <c r="G4447" s="1" t="s">
        <v>260</v>
      </c>
      <c r="H4447" s="20" t="n">
        <v>1700</v>
      </c>
      <c r="I4447" s="21" t="n">
        <v>15.95</v>
      </c>
      <c r="J4447" s="20" t="n">
        <f aca="false">H4447*I4447</f>
        <v>27115</v>
      </c>
      <c r="K4447" s="22" t="n">
        <v>1.4</v>
      </c>
      <c r="L4447" s="23" t="n">
        <f aca="false">H4447*K4447</f>
        <v>2380</v>
      </c>
      <c r="M4447" s="23" t="n">
        <v>2500</v>
      </c>
      <c r="N4447" s="24" t="n">
        <f aca="false">L4447-M4447</f>
        <v>-120</v>
      </c>
      <c r="O4447" s="25" t="n">
        <f aca="false">IF(L4447&gt;=M4447,1,0)</f>
        <v>0</v>
      </c>
      <c r="P4447" s="26" t="n">
        <v>0.824665450121655</v>
      </c>
      <c r="Q4447" s="26" t="n">
        <v>0.956678700361011</v>
      </c>
      <c r="R4447" s="25" t="n">
        <v>82</v>
      </c>
      <c r="S4447" s="21" t="n">
        <v>8</v>
      </c>
    </row>
    <row r="4448" customFormat="false" ht="15" hidden="false" customHeight="true" outlineLevel="0" collapsed="false">
      <c r="A4448" s="19" t="n">
        <v>46167</v>
      </c>
      <c r="B4448" s="1" t="s">
        <v>586</v>
      </c>
      <c r="C4448" s="1" t="s">
        <v>138</v>
      </c>
      <c r="D4448" s="1" t="n">
        <v>1</v>
      </c>
      <c r="E4448" s="1" t="s">
        <v>16</v>
      </c>
      <c r="F4448" s="1" t="s">
        <v>651</v>
      </c>
      <c r="G4448" s="1" t="s">
        <v>652</v>
      </c>
      <c r="H4448" s="20" t="n">
        <v>1050</v>
      </c>
      <c r="I4448" s="21" t="n">
        <v>23.61</v>
      </c>
      <c r="J4448" s="20" t="n">
        <f aca="false">H4448*I4448</f>
        <v>24790.5</v>
      </c>
      <c r="K4448" s="22" t="n">
        <v>1.58</v>
      </c>
      <c r="L4448" s="23" t="n">
        <f aca="false">H4448*K4448</f>
        <v>1659</v>
      </c>
      <c r="M4448" s="23" t="n">
        <v>2500</v>
      </c>
      <c r="N4448" s="24" t="n">
        <f aca="false">L4448-M4448</f>
        <v>-841</v>
      </c>
      <c r="O4448" s="25" t="n">
        <f aca="false">IF(L4448&gt;=M4448,1,0)</f>
        <v>0</v>
      </c>
      <c r="P4448" s="26" t="n">
        <v>0.4428</v>
      </c>
      <c r="Q4448" s="26" t="n">
        <v>0.23</v>
      </c>
      <c r="R4448" s="25" t="n">
        <v>77</v>
      </c>
      <c r="S4448" s="21" t="n">
        <v>13</v>
      </c>
    </row>
    <row r="4449" customFormat="false" ht="15" hidden="false" customHeight="true" outlineLevel="0" collapsed="false">
      <c r="A4449" s="19" t="n">
        <v>46167</v>
      </c>
      <c r="B4449" s="1" t="s">
        <v>586</v>
      </c>
      <c r="C4449" s="1" t="s">
        <v>138</v>
      </c>
      <c r="D4449" s="1" t="n">
        <v>2</v>
      </c>
      <c r="E4449" s="1" t="s">
        <v>16</v>
      </c>
      <c r="F4449" s="1" t="s">
        <v>574</v>
      </c>
      <c r="G4449" s="1" t="s">
        <v>149</v>
      </c>
      <c r="H4449" s="20" t="n">
        <v>1300</v>
      </c>
      <c r="I4449" s="21" t="n">
        <v>25.7</v>
      </c>
      <c r="J4449" s="20" t="n">
        <f aca="false">H4449*I4449</f>
        <v>33410</v>
      </c>
      <c r="K4449" s="22" t="n">
        <v>1.85</v>
      </c>
      <c r="L4449" s="23" t="n">
        <f aca="false">H4449*K4449</f>
        <v>2405</v>
      </c>
      <c r="M4449" s="23" t="n">
        <v>2500</v>
      </c>
      <c r="N4449" s="24" t="n">
        <f aca="false">L4449-M4449</f>
        <v>-95</v>
      </c>
      <c r="O4449" s="25" t="n">
        <f aca="false">IF(L4449&gt;=M4449,1,0)</f>
        <v>0</v>
      </c>
      <c r="P4449" s="26" t="n">
        <v>0.5459</v>
      </c>
      <c r="Q4449" s="26" t="n">
        <v>0.1328</v>
      </c>
      <c r="R4449" s="25" t="n">
        <v>80</v>
      </c>
      <c r="S4449" s="21" t="n">
        <v>13</v>
      </c>
    </row>
    <row r="4450" customFormat="false" ht="15" hidden="false" customHeight="true" outlineLevel="0" collapsed="false">
      <c r="A4450" s="19" t="n">
        <v>46167</v>
      </c>
      <c r="B4450" s="1" t="s">
        <v>586</v>
      </c>
      <c r="C4450" s="1" t="s">
        <v>138</v>
      </c>
      <c r="D4450" s="1" t="n">
        <v>3</v>
      </c>
      <c r="E4450" s="1" t="s">
        <v>13</v>
      </c>
      <c r="F4450" s="1" t="s">
        <v>482</v>
      </c>
      <c r="G4450" s="1" t="s">
        <v>149</v>
      </c>
      <c r="H4450" s="20" t="n">
        <v>3600</v>
      </c>
      <c r="I4450" s="21" t="n">
        <v>12.91</v>
      </c>
      <c r="J4450" s="20" t="n">
        <f aca="false">H4450*I4450</f>
        <v>46476</v>
      </c>
      <c r="K4450" s="22" t="n">
        <v>1</v>
      </c>
      <c r="L4450" s="23" t="n">
        <f aca="false">H4450*K4450</f>
        <v>3600</v>
      </c>
      <c r="M4450" s="23" t="n">
        <v>2500</v>
      </c>
      <c r="N4450" s="24" t="n">
        <f aca="false">L4450-M4450</f>
        <v>1100</v>
      </c>
      <c r="O4450" s="25" t="n">
        <f aca="false">IF(L4450&gt;=M4450,1,0)</f>
        <v>1</v>
      </c>
      <c r="P4450" s="26" t="n">
        <v>0.907</v>
      </c>
      <c r="Q4450" s="26" t="n">
        <v>0.0508</v>
      </c>
      <c r="R4450" s="25" t="n">
        <v>69</v>
      </c>
      <c r="S4450" s="21" t="n">
        <v>13</v>
      </c>
    </row>
    <row r="4451" customFormat="false" ht="15" hidden="false" customHeight="true" outlineLevel="0" collapsed="false">
      <c r="A4451" s="19" t="n">
        <v>46167</v>
      </c>
      <c r="B4451" s="1" t="s">
        <v>586</v>
      </c>
      <c r="C4451" s="1" t="s">
        <v>138</v>
      </c>
      <c r="D4451" s="1" t="n">
        <v>4</v>
      </c>
      <c r="E4451" s="1" t="s">
        <v>145</v>
      </c>
      <c r="F4451" s="1" t="s">
        <v>657</v>
      </c>
      <c r="G4451" s="1" t="s">
        <v>336</v>
      </c>
      <c r="H4451" s="20" t="n">
        <v>1800</v>
      </c>
      <c r="I4451" s="21" t="n">
        <v>21.25</v>
      </c>
      <c r="J4451" s="20" t="n">
        <f aca="false">H4451*I4451</f>
        <v>38250</v>
      </c>
      <c r="K4451" s="22" t="n">
        <v>2.2</v>
      </c>
      <c r="L4451" s="23" t="n">
        <f aca="false">H4451*K4451</f>
        <v>3960</v>
      </c>
      <c r="M4451" s="23" t="n">
        <v>2500</v>
      </c>
      <c r="N4451" s="24" t="n">
        <f aca="false">L4451-M4451</f>
        <v>1460</v>
      </c>
      <c r="O4451" s="25" t="n">
        <f aca="false">IF(L4451&gt;=M4451,1,0)</f>
        <v>1</v>
      </c>
      <c r="P4451" s="26" t="n">
        <v>0.7044</v>
      </c>
      <c r="Q4451" s="26" t="n">
        <v>0.1153</v>
      </c>
      <c r="R4451" s="25" t="n">
        <v>74</v>
      </c>
      <c r="S4451" s="21" t="n">
        <v>13</v>
      </c>
    </row>
    <row r="4452" customFormat="false" ht="15" hidden="false" customHeight="true" outlineLevel="0" collapsed="false">
      <c r="A4452" s="19" t="n">
        <v>46167</v>
      </c>
      <c r="B4452" s="1" t="s">
        <v>586</v>
      </c>
      <c r="C4452" s="1" t="s">
        <v>138</v>
      </c>
      <c r="D4452" s="1" t="n">
        <v>5</v>
      </c>
      <c r="E4452" s="1" t="s">
        <v>13</v>
      </c>
      <c r="F4452" s="1" t="s">
        <v>200</v>
      </c>
      <c r="G4452" s="1" t="s">
        <v>149</v>
      </c>
      <c r="H4452" s="20" t="n">
        <v>1500</v>
      </c>
      <c r="I4452" s="21" t="n">
        <v>19.64</v>
      </c>
      <c r="J4452" s="20" t="n">
        <f aca="false">H4452*I4452</f>
        <v>29460</v>
      </c>
      <c r="K4452" s="22" t="n">
        <v>2.2</v>
      </c>
      <c r="L4452" s="23" t="n">
        <f aca="false">H4452*K4452</f>
        <v>3300</v>
      </c>
      <c r="M4452" s="23" t="n">
        <v>2500</v>
      </c>
      <c r="N4452" s="24" t="n">
        <f aca="false">L4452-M4452</f>
        <v>800.000000000001</v>
      </c>
      <c r="O4452" s="25" t="n">
        <f aca="false">IF(L4452&gt;=M4452,1,0)</f>
        <v>1</v>
      </c>
      <c r="P4452" s="26" t="n">
        <v>0.6099</v>
      </c>
      <c r="Q4452" s="26" t="n">
        <v>0.0867</v>
      </c>
      <c r="R4452" s="25" t="n">
        <v>66</v>
      </c>
      <c r="S4452" s="21" t="n">
        <v>13</v>
      </c>
    </row>
    <row r="4453" customFormat="false" ht="15" hidden="false" customHeight="true" outlineLevel="0" collapsed="false">
      <c r="A4453" s="19" t="n">
        <v>46167</v>
      </c>
      <c r="B4453" s="1" t="s">
        <v>586</v>
      </c>
      <c r="C4453" s="1" t="s">
        <v>138</v>
      </c>
      <c r="D4453" s="1" t="n">
        <v>6</v>
      </c>
      <c r="E4453" s="1" t="s">
        <v>401</v>
      </c>
      <c r="F4453" s="1" t="s">
        <v>426</v>
      </c>
      <c r="G4453" s="1" t="s">
        <v>498</v>
      </c>
      <c r="H4453" s="20" t="n">
        <v>1700</v>
      </c>
      <c r="I4453" s="21" t="n">
        <v>22.31</v>
      </c>
      <c r="J4453" s="20" t="n">
        <f aca="false">H4453*I4453</f>
        <v>37927</v>
      </c>
      <c r="K4453" s="22" t="n">
        <v>2.75</v>
      </c>
      <c r="L4453" s="23" t="n">
        <f aca="false">H4453*K4453</f>
        <v>4675</v>
      </c>
      <c r="M4453" s="23" t="n">
        <v>2500</v>
      </c>
      <c r="N4453" s="24" t="n">
        <f aca="false">L4453-M4453</f>
        <v>2175</v>
      </c>
      <c r="O4453" s="25" t="n">
        <f aca="false">IF(L4453&gt;=M4453,1,0)</f>
        <v>1</v>
      </c>
      <c r="P4453" s="26" t="n">
        <v>0.6753</v>
      </c>
      <c r="Q4453" s="26" t="n">
        <v>0.1325</v>
      </c>
      <c r="R4453" s="25" t="n">
        <v>76</v>
      </c>
      <c r="S4453" s="21" t="n">
        <v>13</v>
      </c>
    </row>
    <row r="4454" customFormat="false" ht="15" hidden="false" customHeight="true" outlineLevel="0" collapsed="false">
      <c r="A4454" s="19" t="n">
        <v>46167</v>
      </c>
      <c r="B4454" s="1" t="s">
        <v>586</v>
      </c>
      <c r="C4454" s="1" t="s">
        <v>138</v>
      </c>
      <c r="D4454" s="1" t="n">
        <v>7</v>
      </c>
      <c r="E4454" s="1" t="s">
        <v>13</v>
      </c>
      <c r="F4454" s="1" t="s">
        <v>235</v>
      </c>
      <c r="G4454" s="1" t="s">
        <v>149</v>
      </c>
      <c r="H4454" s="20" t="n">
        <v>1600</v>
      </c>
      <c r="I4454" s="21" t="n">
        <v>19.64</v>
      </c>
      <c r="J4454" s="20" t="n">
        <f aca="false">H4454*I4454</f>
        <v>31424</v>
      </c>
      <c r="K4454" s="22" t="n">
        <v>2.2</v>
      </c>
      <c r="L4454" s="23" t="n">
        <f aca="false">H4454*K4454</f>
        <v>3520</v>
      </c>
      <c r="M4454" s="23" t="n">
        <v>2500</v>
      </c>
      <c r="N4454" s="24" t="n">
        <f aca="false">L4454-M4454</f>
        <v>1020</v>
      </c>
      <c r="O4454" s="25" t="n">
        <f aca="false">IF(L4454&gt;=M4454,1,0)</f>
        <v>1</v>
      </c>
      <c r="P4454" s="26" t="n">
        <v>0.5918</v>
      </c>
      <c r="Q4454" s="26" t="n">
        <v>0.1021</v>
      </c>
      <c r="R4454" s="25" t="n">
        <v>71</v>
      </c>
      <c r="S4454" s="21" t="n">
        <v>13</v>
      </c>
    </row>
    <row r="4455" customFormat="false" ht="15" hidden="false" customHeight="true" outlineLevel="0" collapsed="false">
      <c r="A4455" s="19" t="n">
        <v>46167</v>
      </c>
      <c r="B4455" s="1" t="s">
        <v>586</v>
      </c>
      <c r="C4455" s="1" t="s">
        <v>138</v>
      </c>
      <c r="D4455" s="1" t="n">
        <v>8</v>
      </c>
      <c r="E4455" s="1" t="s">
        <v>13</v>
      </c>
      <c r="F4455" s="1" t="s">
        <v>472</v>
      </c>
      <c r="G4455" s="1" t="s">
        <v>149</v>
      </c>
      <c r="H4455" s="20" t="n">
        <v>2150</v>
      </c>
      <c r="I4455" s="21" t="n">
        <v>21.71</v>
      </c>
      <c r="J4455" s="20" t="n">
        <f aca="false">H4455*I4455</f>
        <v>46676.5</v>
      </c>
      <c r="K4455" s="22" t="n">
        <v>1.5</v>
      </c>
      <c r="L4455" s="23" t="n">
        <f aca="false">H4455*K4455</f>
        <v>3225</v>
      </c>
      <c r="M4455" s="23" t="n">
        <v>2500</v>
      </c>
      <c r="N4455" s="24" t="n">
        <f aca="false">L4455-M4455</f>
        <v>725</v>
      </c>
      <c r="O4455" s="25" t="n">
        <f aca="false">IF(L4455&gt;=M4455,1,0)</f>
        <v>1</v>
      </c>
      <c r="P4455" s="26" t="n">
        <v>0.8163</v>
      </c>
      <c r="Q4455" s="26" t="n">
        <v>0.1234</v>
      </c>
      <c r="R4455" s="25" t="n">
        <v>77</v>
      </c>
      <c r="S4455" s="21" t="n">
        <v>13</v>
      </c>
    </row>
    <row r="4456" customFormat="false" ht="15" hidden="false" customHeight="true" outlineLevel="0" collapsed="false">
      <c r="A4456" s="19" t="n">
        <v>46167</v>
      </c>
      <c r="B4456" s="1" t="s">
        <v>586</v>
      </c>
      <c r="C4456" s="1" t="s">
        <v>138</v>
      </c>
      <c r="D4456" s="1" t="n">
        <v>9</v>
      </c>
      <c r="E4456" s="1" t="s">
        <v>10</v>
      </c>
      <c r="F4456" s="1" t="s">
        <v>635</v>
      </c>
      <c r="G4456" s="1" t="s">
        <v>640</v>
      </c>
      <c r="H4456" s="20" t="n">
        <v>1900</v>
      </c>
      <c r="I4456" s="21" t="n">
        <v>18.3</v>
      </c>
      <c r="J4456" s="20" t="n">
        <f aca="false">H4456*I4456</f>
        <v>34770</v>
      </c>
      <c r="K4456" s="22" t="n">
        <v>1.75</v>
      </c>
      <c r="L4456" s="23" t="n">
        <f aca="false">H4456*K4456</f>
        <v>3325</v>
      </c>
      <c r="M4456" s="23" t="n">
        <v>2500</v>
      </c>
      <c r="N4456" s="24" t="n">
        <f aca="false">L4456-M4456</f>
        <v>825</v>
      </c>
      <c r="O4456" s="25" t="n">
        <f aca="false">IF(L4456&gt;=M4456,1,0)</f>
        <v>1</v>
      </c>
      <c r="P4456" s="26" t="n">
        <v>0.6417</v>
      </c>
      <c r="Q4456" s="26" t="n">
        <v>0.1214</v>
      </c>
      <c r="R4456" s="25" t="n">
        <v>69</v>
      </c>
      <c r="S4456" s="21" t="n">
        <v>13</v>
      </c>
    </row>
    <row r="4457" customFormat="false" ht="15" hidden="false" customHeight="true" outlineLevel="0" collapsed="false">
      <c r="A4457" s="19" t="n">
        <v>46167</v>
      </c>
      <c r="B4457" s="1" t="s">
        <v>586</v>
      </c>
      <c r="C4457" s="1" t="s">
        <v>138</v>
      </c>
      <c r="D4457" s="1" t="n">
        <v>10</v>
      </c>
      <c r="E4457" s="1" t="s">
        <v>10</v>
      </c>
      <c r="F4457" s="1" t="s">
        <v>641</v>
      </c>
      <c r="G4457" s="1" t="s">
        <v>643</v>
      </c>
      <c r="H4457" s="20" t="n">
        <v>1150</v>
      </c>
      <c r="I4457" s="21" t="n">
        <v>26.86</v>
      </c>
      <c r="J4457" s="20" t="n">
        <f aca="false">H4457*I4457</f>
        <v>30889</v>
      </c>
      <c r="K4457" s="22" t="n">
        <v>1.31</v>
      </c>
      <c r="L4457" s="23" t="n">
        <f aca="false">H4457*K4457</f>
        <v>1506.5</v>
      </c>
      <c r="M4457" s="23" t="n">
        <v>2500</v>
      </c>
      <c r="N4457" s="24" t="n">
        <f aca="false">L4457-M4457</f>
        <v>-993.5</v>
      </c>
      <c r="O4457" s="25" t="n">
        <f aca="false">IF(L4457&gt;=M4457,1,0)</f>
        <v>0</v>
      </c>
      <c r="P4457" s="26" t="n">
        <v>0.5897</v>
      </c>
      <c r="Q4457" s="26" t="n">
        <v>0.1067</v>
      </c>
      <c r="R4457" s="25" t="n">
        <v>75</v>
      </c>
      <c r="S4457" s="21" t="n">
        <v>12</v>
      </c>
    </row>
    <row r="4458" customFormat="false" ht="15" hidden="false" customHeight="true" outlineLevel="0" collapsed="false">
      <c r="A4458" s="19" t="n">
        <v>46167</v>
      </c>
      <c r="B4458" s="1" t="s">
        <v>586</v>
      </c>
      <c r="C4458" s="1" t="s">
        <v>138</v>
      </c>
      <c r="D4458" s="1" t="n">
        <v>11</v>
      </c>
      <c r="E4458" s="1" t="s">
        <v>10</v>
      </c>
      <c r="F4458" s="1" t="s">
        <v>160</v>
      </c>
      <c r="G4458" s="1" t="s">
        <v>161</v>
      </c>
      <c r="H4458" s="20" t="n">
        <v>1950</v>
      </c>
      <c r="I4458" s="21" t="n">
        <v>22.05</v>
      </c>
      <c r="J4458" s="20" t="n">
        <f aca="false">H4458*I4458</f>
        <v>42997.5</v>
      </c>
      <c r="K4458" s="22" t="n">
        <v>1.83</v>
      </c>
      <c r="L4458" s="23" t="n">
        <f aca="false">H4458*K4458</f>
        <v>3568.5</v>
      </c>
      <c r="M4458" s="23" t="n">
        <v>2500</v>
      </c>
      <c r="N4458" s="24" t="n">
        <f aca="false">L4458-M4458</f>
        <v>1068.5</v>
      </c>
      <c r="O4458" s="25" t="n">
        <f aca="false">IF(L4458&gt;=M4458,1,0)</f>
        <v>1</v>
      </c>
      <c r="P4458" s="26" t="n">
        <v>0.6985</v>
      </c>
      <c r="Q4458" s="26" t="n">
        <v>0.1781</v>
      </c>
      <c r="R4458" s="25" t="n">
        <v>79</v>
      </c>
      <c r="S4458" s="21" t="n">
        <v>13</v>
      </c>
    </row>
    <row r="4459" customFormat="false" ht="15" hidden="false" customHeight="true" outlineLevel="0" collapsed="false">
      <c r="A4459" s="19" t="n">
        <v>46167</v>
      </c>
      <c r="B4459" s="1" t="s">
        <v>586</v>
      </c>
      <c r="C4459" s="1" t="s">
        <v>138</v>
      </c>
      <c r="D4459" s="1" t="n">
        <v>12</v>
      </c>
      <c r="E4459" s="1" t="s">
        <v>10</v>
      </c>
      <c r="F4459" s="1" t="s">
        <v>632</v>
      </c>
      <c r="G4459" s="1" t="s">
        <v>636</v>
      </c>
      <c r="H4459" s="20" t="n">
        <v>2000</v>
      </c>
      <c r="I4459" s="21" t="n">
        <v>17.28</v>
      </c>
      <c r="J4459" s="20" t="n">
        <f aca="false">H4459*I4459</f>
        <v>34560</v>
      </c>
      <c r="K4459" s="22" t="n">
        <v>1.71</v>
      </c>
      <c r="L4459" s="23" t="n">
        <f aca="false">H4459*K4459</f>
        <v>3420</v>
      </c>
      <c r="M4459" s="23" t="n">
        <v>2500</v>
      </c>
      <c r="N4459" s="24" t="n">
        <f aca="false">L4459-M4459</f>
        <v>920</v>
      </c>
      <c r="O4459" s="25" t="n">
        <f aca="false">IF(L4459&gt;=M4459,1,0)</f>
        <v>1</v>
      </c>
      <c r="P4459" s="26" t="n">
        <v>0.7016</v>
      </c>
      <c r="Q4459" s="26" t="n">
        <v>0.1155</v>
      </c>
      <c r="R4459" s="25" t="n">
        <v>66</v>
      </c>
      <c r="S4459" s="21" t="n">
        <v>13</v>
      </c>
    </row>
    <row r="4460" customFormat="false" ht="15" hidden="false" customHeight="true" outlineLevel="0" collapsed="false">
      <c r="A4460" s="19" t="n">
        <v>46167</v>
      </c>
      <c r="B4460" s="1" t="s">
        <v>586</v>
      </c>
      <c r="C4460" s="1" t="s">
        <v>138</v>
      </c>
      <c r="D4460" s="1" t="n">
        <v>13</v>
      </c>
      <c r="E4460" s="1" t="s">
        <v>16</v>
      </c>
      <c r="F4460" s="1" t="s">
        <v>574</v>
      </c>
      <c r="G4460" s="1" t="s">
        <v>575</v>
      </c>
      <c r="H4460" s="20" t="n">
        <v>1650</v>
      </c>
      <c r="I4460" s="21" t="n">
        <v>25.7</v>
      </c>
      <c r="J4460" s="20" t="n">
        <f aca="false">H4460*I4460</f>
        <v>42405</v>
      </c>
      <c r="K4460" s="22" t="n">
        <v>1.85</v>
      </c>
      <c r="L4460" s="23" t="n">
        <f aca="false">H4460*K4460</f>
        <v>3052.5</v>
      </c>
      <c r="M4460" s="23" t="n">
        <v>2500</v>
      </c>
      <c r="N4460" s="24" t="n">
        <f aca="false">L4460-M4460</f>
        <v>552.5</v>
      </c>
      <c r="O4460" s="25" t="n">
        <f aca="false">IF(L4460&gt;=M4460,1,0)</f>
        <v>1</v>
      </c>
      <c r="P4460" s="26" t="n">
        <v>0.6367</v>
      </c>
      <c r="Q4460" s="26" t="n">
        <v>0.1078</v>
      </c>
      <c r="R4460" s="25" t="n">
        <v>82</v>
      </c>
      <c r="S4460" s="21" t="n">
        <v>13</v>
      </c>
    </row>
    <row r="4461" customFormat="false" ht="15" hidden="false" customHeight="true" outlineLevel="0" collapsed="false">
      <c r="A4461" s="19" t="n">
        <v>46167</v>
      </c>
      <c r="B4461" s="1" t="s">
        <v>586</v>
      </c>
      <c r="C4461" s="1" t="s">
        <v>138</v>
      </c>
      <c r="D4461" s="1" t="n">
        <v>14</v>
      </c>
      <c r="E4461" s="1" t="s">
        <v>10</v>
      </c>
      <c r="F4461" s="1" t="s">
        <v>626</v>
      </c>
      <c r="G4461" s="1" t="s">
        <v>629</v>
      </c>
      <c r="H4461" s="20" t="n">
        <v>1750</v>
      </c>
      <c r="I4461" s="21" t="n">
        <v>17.66</v>
      </c>
      <c r="J4461" s="20" t="n">
        <f aca="false">H4461*I4461</f>
        <v>30905</v>
      </c>
      <c r="K4461" s="22" t="n">
        <v>1.68</v>
      </c>
      <c r="L4461" s="23" t="n">
        <f aca="false">H4461*K4461</f>
        <v>2940</v>
      </c>
      <c r="M4461" s="23" t="n">
        <v>2500</v>
      </c>
      <c r="N4461" s="24" t="n">
        <f aca="false">L4461-M4461</f>
        <v>440</v>
      </c>
      <c r="O4461" s="25" t="n">
        <f aca="false">IF(L4461&gt;=M4461,1,0)</f>
        <v>1</v>
      </c>
      <c r="P4461" s="26" t="n">
        <v>0.6221</v>
      </c>
      <c r="Q4461" s="26" t="n">
        <v>0.119</v>
      </c>
      <c r="R4461" s="25" t="n">
        <v>64</v>
      </c>
      <c r="S4461" s="21" t="n">
        <v>13</v>
      </c>
    </row>
    <row r="4462" customFormat="false" ht="15" hidden="false" customHeight="true" outlineLevel="0" collapsed="false">
      <c r="A4462" s="19" t="n">
        <v>46167</v>
      </c>
      <c r="B4462" s="1" t="s">
        <v>586</v>
      </c>
      <c r="C4462" s="1" t="s">
        <v>138</v>
      </c>
      <c r="D4462" s="1" t="n">
        <v>15</v>
      </c>
      <c r="E4462" s="1" t="s">
        <v>10</v>
      </c>
      <c r="F4462" s="1" t="s">
        <v>624</v>
      </c>
      <c r="G4462" s="1" t="s">
        <v>434</v>
      </c>
      <c r="H4462" s="20" t="n">
        <v>2500</v>
      </c>
      <c r="I4462" s="21" t="n">
        <v>17.66</v>
      </c>
      <c r="J4462" s="20" t="n">
        <f aca="false">H4462*I4462</f>
        <v>44150</v>
      </c>
      <c r="K4462" s="22" t="n">
        <v>1.45</v>
      </c>
      <c r="L4462" s="23" t="n">
        <f aca="false">H4462*K4462</f>
        <v>3625</v>
      </c>
      <c r="M4462" s="23" t="n">
        <v>2500</v>
      </c>
      <c r="N4462" s="24" t="n">
        <f aca="false">L4462-M4462</f>
        <v>1125</v>
      </c>
      <c r="O4462" s="25" t="n">
        <f aca="false">IF(L4462&gt;=M4462,1,0)</f>
        <v>1</v>
      </c>
      <c r="P4462" s="26" t="n">
        <v>0.7697</v>
      </c>
      <c r="Q4462" s="26" t="n">
        <v>0.1125</v>
      </c>
      <c r="R4462" s="25" t="n">
        <v>75</v>
      </c>
      <c r="S4462" s="21" t="n">
        <v>13</v>
      </c>
    </row>
    <row r="4463" customFormat="false" ht="15" hidden="false" customHeight="true" outlineLevel="0" collapsed="false">
      <c r="A4463" s="19" t="n">
        <v>46167</v>
      </c>
      <c r="B4463" s="1" t="s">
        <v>586</v>
      </c>
      <c r="C4463" s="1" t="s">
        <v>138</v>
      </c>
      <c r="D4463" s="1" t="n">
        <v>16</v>
      </c>
      <c r="E4463" s="1" t="s">
        <v>10</v>
      </c>
      <c r="F4463" s="1" t="s">
        <v>641</v>
      </c>
      <c r="G4463" s="1" t="s">
        <v>643</v>
      </c>
      <c r="H4463" s="20" t="n">
        <v>2600</v>
      </c>
      <c r="I4463" s="21" t="n">
        <v>17.05</v>
      </c>
      <c r="J4463" s="20" t="n">
        <f aca="false">H4463*I4463</f>
        <v>44330</v>
      </c>
      <c r="K4463" s="22" t="n">
        <v>1.31</v>
      </c>
      <c r="L4463" s="23" t="n">
        <f aca="false">H4463*K4463</f>
        <v>3406</v>
      </c>
      <c r="M4463" s="23" t="n">
        <v>2500</v>
      </c>
      <c r="N4463" s="24" t="n">
        <f aca="false">L4463-M4463</f>
        <v>906</v>
      </c>
      <c r="O4463" s="25" t="n">
        <f aca="false">IF(L4463&gt;=M4463,1,0)</f>
        <v>1</v>
      </c>
      <c r="P4463" s="26" t="n">
        <v>0.8283</v>
      </c>
      <c r="Q4463" s="26" t="n">
        <v>0.1031</v>
      </c>
      <c r="R4463" s="25" t="n">
        <v>70</v>
      </c>
      <c r="S4463" s="21" t="n">
        <v>13</v>
      </c>
    </row>
    <row r="4464" customFormat="false" ht="15" hidden="false" customHeight="true" outlineLevel="0" collapsed="false">
      <c r="A4464" s="19" t="n">
        <v>46167</v>
      </c>
      <c r="B4464" s="1" t="s">
        <v>586</v>
      </c>
      <c r="C4464" s="1" t="s">
        <v>164</v>
      </c>
      <c r="D4464" s="1" t="n">
        <v>17</v>
      </c>
      <c r="E4464" s="1" t="s">
        <v>10</v>
      </c>
      <c r="F4464" s="1" t="s">
        <v>633</v>
      </c>
      <c r="G4464" s="1" t="s">
        <v>637</v>
      </c>
      <c r="H4464" s="20" t="n">
        <v>1900</v>
      </c>
      <c r="I4464" s="21" t="n">
        <v>19.95</v>
      </c>
      <c r="J4464" s="20" t="n">
        <f aca="false">H4464*I4464</f>
        <v>37905</v>
      </c>
      <c r="K4464" s="22" t="n">
        <v>3</v>
      </c>
      <c r="L4464" s="23" t="n">
        <f aca="false">H4464*K4464</f>
        <v>5700</v>
      </c>
      <c r="M4464" s="23" t="n">
        <v>2500</v>
      </c>
      <c r="N4464" s="24" t="n">
        <f aca="false">L4464-M4464</f>
        <v>3200</v>
      </c>
      <c r="O4464" s="25" t="n">
        <f aca="false">IF(L4464&gt;=M4464,1,0)</f>
        <v>1</v>
      </c>
      <c r="P4464" s="26" t="n">
        <v>0.701944444444445</v>
      </c>
      <c r="Q4464" s="26" t="n">
        <v>0.124285714285714</v>
      </c>
      <c r="R4464" s="25" t="n">
        <v>71</v>
      </c>
      <c r="S4464" s="21" t="n">
        <v>13</v>
      </c>
    </row>
    <row r="4465" customFormat="false" ht="15" hidden="false" customHeight="true" outlineLevel="0" collapsed="false">
      <c r="A4465" s="19" t="n">
        <v>46167</v>
      </c>
      <c r="B4465" s="1" t="s">
        <v>586</v>
      </c>
      <c r="C4465" s="1" t="s">
        <v>164</v>
      </c>
      <c r="D4465" s="1" t="n">
        <v>18</v>
      </c>
      <c r="E4465" s="1" t="s">
        <v>522</v>
      </c>
      <c r="F4465" s="1" t="s">
        <v>523</v>
      </c>
      <c r="G4465" s="1" t="s">
        <v>527</v>
      </c>
      <c r="H4465" s="20" t="n">
        <v>3650</v>
      </c>
      <c r="I4465" s="21" t="n">
        <v>13.28</v>
      </c>
      <c r="J4465" s="20" t="n">
        <f aca="false">H4465*I4465</f>
        <v>48472</v>
      </c>
      <c r="K4465" s="22" t="n">
        <v>0.95</v>
      </c>
      <c r="L4465" s="23" t="n">
        <f aca="false">H4465*K4465</f>
        <v>3467.5</v>
      </c>
      <c r="M4465" s="23" t="n">
        <v>2500</v>
      </c>
      <c r="N4465" s="24" t="n">
        <f aca="false">L4465-M4465</f>
        <v>967.5</v>
      </c>
      <c r="O4465" s="25" t="n">
        <f aca="false">IF(L4465&gt;=M4465,1,0)</f>
        <v>1</v>
      </c>
      <c r="P4465" s="26" t="n">
        <v>0.762138364779874</v>
      </c>
      <c r="Q4465" s="26" t="n">
        <v>0.139553116424931</v>
      </c>
      <c r="R4465" s="25" t="n">
        <v>80</v>
      </c>
      <c r="S4465" s="21" t="n">
        <v>13</v>
      </c>
    </row>
    <row r="4466" customFormat="false" ht="15" hidden="false" customHeight="true" outlineLevel="0" collapsed="false">
      <c r="A4466" s="19" t="n">
        <v>46167</v>
      </c>
      <c r="B4466" s="1" t="s">
        <v>586</v>
      </c>
      <c r="C4466" s="1" t="s">
        <v>164</v>
      </c>
      <c r="D4466" s="1" t="n">
        <v>19</v>
      </c>
      <c r="E4466" s="1" t="s">
        <v>16</v>
      </c>
      <c r="F4466" s="1" t="s">
        <v>574</v>
      </c>
      <c r="G4466" s="1" t="s">
        <v>575</v>
      </c>
      <c r="H4466" s="20" t="n">
        <v>1670</v>
      </c>
      <c r="I4466" s="21" t="n">
        <v>25.7</v>
      </c>
      <c r="J4466" s="20" t="n">
        <f aca="false">H4466*I4466</f>
        <v>42919</v>
      </c>
      <c r="K4466" s="22" t="n">
        <v>1.85</v>
      </c>
      <c r="L4466" s="23" t="n">
        <f aca="false">H4466*K4466</f>
        <v>3089.5</v>
      </c>
      <c r="M4466" s="23" t="n">
        <v>2500</v>
      </c>
      <c r="N4466" s="24" t="n">
        <f aca="false">L4466-M4466</f>
        <v>589.5</v>
      </c>
      <c r="O4466" s="25" t="n">
        <f aca="false">IF(L4466&gt;=M4466,1,0)</f>
        <v>1</v>
      </c>
      <c r="P4466" s="26" t="n">
        <v>0.682554071246819</v>
      </c>
      <c r="Q4466" s="26" t="n">
        <v>0.114814814814815</v>
      </c>
      <c r="R4466" s="25" t="n">
        <v>81</v>
      </c>
      <c r="S4466" s="21" t="n">
        <v>13</v>
      </c>
    </row>
    <row r="4467" customFormat="false" ht="15" hidden="false" customHeight="true" outlineLevel="0" collapsed="false">
      <c r="A4467" s="19" t="n">
        <v>46167</v>
      </c>
      <c r="B4467" s="1" t="s">
        <v>586</v>
      </c>
      <c r="C4467" s="1" t="s">
        <v>164</v>
      </c>
      <c r="D4467" s="1" t="n">
        <v>20</v>
      </c>
      <c r="E4467" s="1" t="s">
        <v>16</v>
      </c>
      <c r="F4467" s="1" t="s">
        <v>574</v>
      </c>
      <c r="G4467" s="1" t="s">
        <v>575</v>
      </c>
      <c r="H4467" s="20" t="n">
        <v>1600</v>
      </c>
      <c r="I4467" s="21" t="n">
        <v>25.7</v>
      </c>
      <c r="J4467" s="20" t="n">
        <f aca="false">H4467*I4467</f>
        <v>41120</v>
      </c>
      <c r="K4467" s="22" t="n">
        <v>1.85</v>
      </c>
      <c r="L4467" s="23" t="n">
        <f aca="false">H4467*K4467</f>
        <v>2960</v>
      </c>
      <c r="M4467" s="23" t="n">
        <v>2500</v>
      </c>
      <c r="N4467" s="24" t="n">
        <f aca="false">L4467-M4467</f>
        <v>460</v>
      </c>
      <c r="O4467" s="25" t="n">
        <f aca="false">IF(L4467&gt;=M4467,1,0)</f>
        <v>1</v>
      </c>
      <c r="P4467" s="26" t="n">
        <v>0.635745207173779</v>
      </c>
      <c r="Q4467" s="26" t="n">
        <v>0.0941271118262269</v>
      </c>
      <c r="R4467" s="25" t="n">
        <v>81</v>
      </c>
      <c r="S4467" s="21" t="n">
        <v>13</v>
      </c>
    </row>
    <row r="4468" customFormat="false" ht="15" hidden="false" customHeight="true" outlineLevel="0" collapsed="false">
      <c r="A4468" s="19" t="n">
        <v>46167</v>
      </c>
      <c r="B4468" s="1" t="s">
        <v>586</v>
      </c>
      <c r="C4468" s="1" t="s">
        <v>164</v>
      </c>
      <c r="D4468" s="1" t="n">
        <v>21</v>
      </c>
      <c r="E4468" s="1" t="s">
        <v>10</v>
      </c>
      <c r="F4468" s="1" t="s">
        <v>565</v>
      </c>
      <c r="G4468" s="1" t="s">
        <v>573</v>
      </c>
      <c r="H4468" s="20" t="n">
        <v>1800</v>
      </c>
      <c r="I4468" s="21" t="n">
        <v>26.74</v>
      </c>
      <c r="J4468" s="20" t="n">
        <f aca="false">H4468*I4468</f>
        <v>48132</v>
      </c>
      <c r="K4468" s="22" t="n">
        <v>2.25</v>
      </c>
      <c r="L4468" s="23" t="n">
        <f aca="false">H4468*K4468</f>
        <v>4050</v>
      </c>
      <c r="M4468" s="23" t="n">
        <v>2500</v>
      </c>
      <c r="N4468" s="24" t="n">
        <f aca="false">L4468-M4468</f>
        <v>1550</v>
      </c>
      <c r="O4468" s="25" t="n">
        <f aca="false">IF(L4468&gt;=M4468,1,0)</f>
        <v>1</v>
      </c>
      <c r="P4468" s="26" t="n">
        <v>0.888372093023256</v>
      </c>
      <c r="Q4468" s="26" t="n">
        <v>0.0764642082429501</v>
      </c>
      <c r="R4468" s="25" t="n">
        <v>75</v>
      </c>
      <c r="S4468" s="21" t="n">
        <v>13</v>
      </c>
    </row>
    <row r="4469" customFormat="false" ht="15" hidden="false" customHeight="true" outlineLevel="0" collapsed="false">
      <c r="A4469" s="19" t="n">
        <v>46167</v>
      </c>
      <c r="B4469" s="1" t="s">
        <v>586</v>
      </c>
      <c r="C4469" s="1" t="s">
        <v>164</v>
      </c>
      <c r="D4469" s="1" t="n">
        <v>22</v>
      </c>
      <c r="E4469" s="1" t="s">
        <v>10</v>
      </c>
      <c r="F4469" s="1" t="s">
        <v>631</v>
      </c>
      <c r="G4469" s="1" t="s">
        <v>638</v>
      </c>
      <c r="H4469" s="20" t="n">
        <v>2000</v>
      </c>
      <c r="I4469" s="21" t="n">
        <v>21.68</v>
      </c>
      <c r="J4469" s="20" t="n">
        <f aca="false">H4469*I4469</f>
        <v>43360</v>
      </c>
      <c r="K4469" s="22" t="n">
        <v>2</v>
      </c>
      <c r="L4469" s="23" t="n">
        <f aca="false">H4469*K4469</f>
        <v>4000</v>
      </c>
      <c r="M4469" s="23" t="n">
        <v>2500</v>
      </c>
      <c r="N4469" s="24" t="n">
        <f aca="false">L4469-M4469</f>
        <v>1500</v>
      </c>
      <c r="O4469" s="25" t="n">
        <f aca="false">IF(L4469&gt;=M4469,1,0)</f>
        <v>1</v>
      </c>
      <c r="P4469" s="26" t="n">
        <v>0.843251653053287</v>
      </c>
      <c r="Q4469" s="26" t="n">
        <v>0.101385041551247</v>
      </c>
      <c r="R4469" s="25" t="n">
        <v>72</v>
      </c>
      <c r="S4469" s="21" t="n">
        <v>13</v>
      </c>
    </row>
    <row r="4470" customFormat="false" ht="15" hidden="false" customHeight="true" outlineLevel="0" collapsed="false">
      <c r="A4470" s="19" t="n">
        <v>46167</v>
      </c>
      <c r="B4470" s="1" t="s">
        <v>586</v>
      </c>
      <c r="C4470" s="1" t="s">
        <v>164</v>
      </c>
      <c r="D4470" s="1" t="n">
        <v>23</v>
      </c>
      <c r="E4470" s="1" t="s">
        <v>22</v>
      </c>
      <c r="F4470" s="1" t="s">
        <v>269</v>
      </c>
      <c r="G4470" s="1" t="s">
        <v>375</v>
      </c>
      <c r="H4470" s="20" t="n">
        <v>2300</v>
      </c>
      <c r="I4470" s="21" t="n">
        <v>20.12</v>
      </c>
      <c r="J4470" s="20" t="n">
        <f aca="false">H4470*I4470</f>
        <v>46276</v>
      </c>
      <c r="K4470" s="22" t="n">
        <v>1.15</v>
      </c>
      <c r="L4470" s="23" t="n">
        <f aca="false">H4470*K4470</f>
        <v>2645</v>
      </c>
      <c r="M4470" s="23" t="n">
        <v>2500</v>
      </c>
      <c r="N4470" s="24" t="n">
        <f aca="false">L4470-M4470</f>
        <v>145</v>
      </c>
      <c r="O4470" s="25" t="n">
        <f aca="false">IF(L4470&gt;=M4470,1,0)</f>
        <v>1</v>
      </c>
      <c r="P4470" s="26" t="n">
        <v>0.801732501732502</v>
      </c>
      <c r="Q4470" s="26" t="n">
        <v>0.0558704453441296</v>
      </c>
      <c r="R4470" s="25" t="n">
        <v>77</v>
      </c>
      <c r="S4470" s="21" t="n">
        <v>13</v>
      </c>
    </row>
    <row r="4471" customFormat="false" ht="15" hidden="false" customHeight="true" outlineLevel="0" collapsed="false">
      <c r="A4471" s="19" t="n">
        <v>46167</v>
      </c>
      <c r="B4471" s="1" t="s">
        <v>586</v>
      </c>
      <c r="C4471" s="1" t="s">
        <v>164</v>
      </c>
      <c r="D4471" s="1" t="n">
        <v>24</v>
      </c>
      <c r="E4471" s="1" t="s">
        <v>16</v>
      </c>
      <c r="F4471" s="1" t="s">
        <v>574</v>
      </c>
      <c r="G4471" s="1" t="s">
        <v>575</v>
      </c>
      <c r="H4471" s="20" t="n">
        <v>1650</v>
      </c>
      <c r="I4471" s="21" t="n">
        <v>25.7</v>
      </c>
      <c r="J4471" s="20" t="n">
        <f aca="false">H4471*I4471</f>
        <v>42405</v>
      </c>
      <c r="K4471" s="22" t="n">
        <v>1.85</v>
      </c>
      <c r="L4471" s="23" t="n">
        <f aca="false">H4471*K4471</f>
        <v>3052.5</v>
      </c>
      <c r="M4471" s="23" t="n">
        <v>2500</v>
      </c>
      <c r="N4471" s="24" t="n">
        <f aca="false">L4471-M4471</f>
        <v>552.5</v>
      </c>
      <c r="O4471" s="25" t="n">
        <f aca="false">IF(L4471&gt;=M4471,1,0)</f>
        <v>1</v>
      </c>
      <c r="P4471" s="26" t="n">
        <v>0.661131898971001</v>
      </c>
      <c r="Q4471" s="26" t="n">
        <v>0.0854751942618051</v>
      </c>
      <c r="R4471" s="25" t="n">
        <v>81</v>
      </c>
      <c r="S4471" s="21" t="n">
        <v>13</v>
      </c>
    </row>
    <row r="4472" customFormat="false" ht="15" hidden="false" customHeight="true" outlineLevel="0" collapsed="false">
      <c r="A4472" s="19" t="n">
        <v>46167</v>
      </c>
      <c r="B4472" s="1" t="s">
        <v>586</v>
      </c>
      <c r="C4472" s="1" t="s">
        <v>164</v>
      </c>
      <c r="D4472" s="1" t="n">
        <v>25</v>
      </c>
      <c r="E4472" s="1" t="s">
        <v>10</v>
      </c>
      <c r="F4472" s="1" t="s">
        <v>644</v>
      </c>
      <c r="G4472" s="1" t="s">
        <v>645</v>
      </c>
      <c r="H4472" s="20" t="n">
        <v>1650</v>
      </c>
      <c r="I4472" s="21" t="n">
        <v>23.62</v>
      </c>
      <c r="J4472" s="20" t="n">
        <f aca="false">H4472*I4472</f>
        <v>38973</v>
      </c>
      <c r="K4472" s="22" t="n">
        <v>2.1</v>
      </c>
      <c r="L4472" s="23" t="n">
        <f aca="false">H4472*K4472</f>
        <v>3465</v>
      </c>
      <c r="M4472" s="23" t="n">
        <v>2500</v>
      </c>
      <c r="N4472" s="24" t="n">
        <f aca="false">L4472-M4472</f>
        <v>965</v>
      </c>
      <c r="O4472" s="25" t="n">
        <f aca="false">IF(L4472&gt;=M4472,1,0)</f>
        <v>1</v>
      </c>
      <c r="P4472" s="26" t="n">
        <v>0.656774519716886</v>
      </c>
      <c r="Q4472" s="26" t="n">
        <v>0.0693333333333333</v>
      </c>
      <c r="R4472" s="25" t="n">
        <v>80</v>
      </c>
      <c r="S4472" s="21" t="n">
        <v>13</v>
      </c>
    </row>
    <row r="4473" customFormat="false" ht="15" hidden="false" customHeight="true" outlineLevel="0" collapsed="false">
      <c r="A4473" s="19" t="n">
        <v>46167</v>
      </c>
      <c r="B4473" s="1" t="s">
        <v>586</v>
      </c>
      <c r="C4473" s="1" t="s">
        <v>164</v>
      </c>
      <c r="D4473" s="1" t="n">
        <v>26</v>
      </c>
      <c r="E4473" s="1" t="s">
        <v>10</v>
      </c>
      <c r="F4473" s="1" t="s">
        <v>644</v>
      </c>
      <c r="G4473" s="1" t="s">
        <v>645</v>
      </c>
      <c r="H4473" s="20" t="n">
        <v>1600</v>
      </c>
      <c r="I4473" s="21" t="n">
        <v>23.62</v>
      </c>
      <c r="J4473" s="20" t="n">
        <f aca="false">H4473*I4473</f>
        <v>37792</v>
      </c>
      <c r="K4473" s="22" t="n">
        <v>2.1</v>
      </c>
      <c r="L4473" s="23" t="n">
        <f aca="false">H4473*K4473</f>
        <v>3360</v>
      </c>
      <c r="M4473" s="23" t="n">
        <v>2500</v>
      </c>
      <c r="N4473" s="24" t="n">
        <f aca="false">L4473-M4473</f>
        <v>860</v>
      </c>
      <c r="O4473" s="25" t="n">
        <f aca="false">IF(L4473&gt;=M4473,1,0)</f>
        <v>1</v>
      </c>
      <c r="P4473" s="26" t="n">
        <v>0.627357237715803</v>
      </c>
      <c r="Q4473" s="26" t="n">
        <v>0.100088573959256</v>
      </c>
      <c r="R4473" s="25" t="n">
        <v>80</v>
      </c>
      <c r="S4473" s="21" t="n">
        <v>13</v>
      </c>
    </row>
    <row r="4474" customFormat="false" ht="15" hidden="false" customHeight="true" outlineLevel="0" collapsed="false">
      <c r="A4474" s="19" t="n">
        <v>46167</v>
      </c>
      <c r="B4474" s="1" t="s">
        <v>586</v>
      </c>
      <c r="C4474" s="1" t="s">
        <v>164</v>
      </c>
      <c r="D4474" s="1" t="n">
        <v>27</v>
      </c>
      <c r="E4474" s="1" t="s">
        <v>176</v>
      </c>
      <c r="F4474" s="1" t="s">
        <v>654</v>
      </c>
      <c r="G4474" s="1" t="s">
        <v>655</v>
      </c>
      <c r="H4474" s="20" t="n">
        <v>1650</v>
      </c>
      <c r="I4474" s="21" t="n">
        <v>21.39</v>
      </c>
      <c r="J4474" s="20" t="n">
        <f aca="false">H4474*I4474</f>
        <v>35293.5</v>
      </c>
      <c r="K4474" s="22" t="n">
        <v>1.5</v>
      </c>
      <c r="L4474" s="23" t="n">
        <f aca="false">H4474*K4474</f>
        <v>2475</v>
      </c>
      <c r="M4474" s="23" t="n">
        <v>2500</v>
      </c>
      <c r="N4474" s="24" t="n">
        <f aca="false">L4474-M4474</f>
        <v>-25</v>
      </c>
      <c r="O4474" s="25" t="n">
        <f aca="false">IF(L4474&gt;=M4474,1,0)</f>
        <v>0</v>
      </c>
      <c r="P4474" s="26" t="n">
        <v>0.663162344983089</v>
      </c>
      <c r="Q4474" s="26" t="n">
        <v>0.157553956834532</v>
      </c>
      <c r="R4474" s="25" t="n">
        <v>70</v>
      </c>
      <c r="S4474" s="21" t="n">
        <v>13</v>
      </c>
    </row>
    <row r="4475" customFormat="false" ht="15" hidden="false" customHeight="true" outlineLevel="0" collapsed="false">
      <c r="A4475" s="19" t="n">
        <v>46167</v>
      </c>
      <c r="B4475" s="1" t="s">
        <v>586</v>
      </c>
      <c r="C4475" s="1" t="s">
        <v>164</v>
      </c>
      <c r="D4475" s="1" t="n">
        <v>28</v>
      </c>
      <c r="E4475" s="1" t="s">
        <v>176</v>
      </c>
      <c r="F4475" s="1" t="s">
        <v>606</v>
      </c>
      <c r="G4475" s="1" t="s">
        <v>613</v>
      </c>
      <c r="H4475" s="20" t="n">
        <v>1350</v>
      </c>
      <c r="I4475" s="21" t="n">
        <v>33.45</v>
      </c>
      <c r="J4475" s="20" t="n">
        <f aca="false">H4475*I4475</f>
        <v>45157.5</v>
      </c>
      <c r="K4475" s="22" t="n">
        <v>2.35</v>
      </c>
      <c r="L4475" s="23" t="n">
        <f aca="false">H4475*K4475</f>
        <v>3172.5</v>
      </c>
      <c r="M4475" s="23" t="n">
        <v>2500</v>
      </c>
      <c r="N4475" s="24" t="n">
        <f aca="false">L4475-M4475</f>
        <v>672.5</v>
      </c>
      <c r="O4475" s="25" t="n">
        <f aca="false">IF(L4475&gt;=M4475,1,0)</f>
        <v>1</v>
      </c>
      <c r="P4475" s="26" t="n">
        <v>0.731413994169096</v>
      </c>
      <c r="Q4475" s="26" t="n">
        <v>0.150309460654288</v>
      </c>
      <c r="R4475" s="25" t="n">
        <v>81</v>
      </c>
      <c r="S4475" s="21" t="n">
        <v>13</v>
      </c>
    </row>
    <row r="4476" customFormat="false" ht="15" hidden="false" customHeight="true" outlineLevel="0" collapsed="false">
      <c r="A4476" s="19" t="n">
        <v>46167</v>
      </c>
      <c r="B4476" s="1" t="s">
        <v>586</v>
      </c>
      <c r="C4476" s="1" t="s">
        <v>164</v>
      </c>
      <c r="D4476" s="1" t="n">
        <v>29</v>
      </c>
      <c r="E4476" s="1" t="s">
        <v>176</v>
      </c>
      <c r="F4476" s="1" t="s">
        <v>656</v>
      </c>
      <c r="G4476" s="1" t="s">
        <v>529</v>
      </c>
      <c r="H4476" s="20" t="n">
        <v>2600</v>
      </c>
      <c r="I4476" s="21" t="n">
        <v>15.44</v>
      </c>
      <c r="J4476" s="20" t="n">
        <f aca="false">H4476*I4476</f>
        <v>40144</v>
      </c>
      <c r="K4476" s="22" t="n">
        <v>1.35</v>
      </c>
      <c r="L4476" s="23" t="n">
        <f aca="false">H4476*K4476</f>
        <v>3510</v>
      </c>
      <c r="M4476" s="23" t="n">
        <v>2500</v>
      </c>
      <c r="N4476" s="24" t="n">
        <f aca="false">L4476-M4476</f>
        <v>1010</v>
      </c>
      <c r="O4476" s="25" t="n">
        <f aca="false">IF(L4476&gt;=M4476,1,0)</f>
        <v>1</v>
      </c>
      <c r="P4476" s="26" t="n">
        <v>0.80513437625351</v>
      </c>
      <c r="Q4476" s="26" t="n">
        <v>0.0722049689440994</v>
      </c>
      <c r="R4476" s="25" t="n">
        <v>72</v>
      </c>
      <c r="S4476" s="21" t="n">
        <v>13</v>
      </c>
    </row>
    <row r="4477" customFormat="false" ht="15" hidden="false" customHeight="true" outlineLevel="0" collapsed="false">
      <c r="A4477" s="19" t="n">
        <v>46167</v>
      </c>
      <c r="B4477" s="1" t="s">
        <v>586</v>
      </c>
      <c r="C4477" s="1" t="s">
        <v>164</v>
      </c>
      <c r="D4477" s="1" t="n">
        <v>30</v>
      </c>
      <c r="E4477" s="1" t="s">
        <v>522</v>
      </c>
      <c r="F4477" s="1" t="s">
        <v>566</v>
      </c>
      <c r="G4477" s="1" t="s">
        <v>504</v>
      </c>
      <c r="H4477" s="20" t="n">
        <v>3000</v>
      </c>
      <c r="I4477" s="21" t="n">
        <v>13.09</v>
      </c>
      <c r="J4477" s="20" t="n">
        <f aca="false">H4477*I4477</f>
        <v>39270</v>
      </c>
      <c r="K4477" s="22" t="n">
        <v>1</v>
      </c>
      <c r="L4477" s="23" t="n">
        <f aca="false">H4477*K4477</f>
        <v>3000</v>
      </c>
      <c r="M4477" s="23" t="n">
        <v>2500</v>
      </c>
      <c r="N4477" s="24" t="n">
        <f aca="false">L4477-M4477</f>
        <v>500</v>
      </c>
      <c r="O4477" s="25" t="n">
        <f aca="false">IF(L4477&gt;=M4477,1,0)</f>
        <v>1</v>
      </c>
      <c r="P4477" s="26" t="n">
        <v>0.699252136752137</v>
      </c>
      <c r="Q4477" s="26" t="n">
        <v>0.0988</v>
      </c>
      <c r="R4477" s="25" t="n">
        <v>75</v>
      </c>
      <c r="S4477" s="21" t="n">
        <v>13</v>
      </c>
    </row>
    <row r="4478" customFormat="false" ht="15" hidden="false" customHeight="true" outlineLevel="0" collapsed="false">
      <c r="A4478" s="19" t="n">
        <v>46167</v>
      </c>
      <c r="B4478" s="1" t="s">
        <v>586</v>
      </c>
      <c r="C4478" s="1" t="s">
        <v>164</v>
      </c>
      <c r="D4478" s="1" t="n">
        <v>31</v>
      </c>
      <c r="E4478" s="1" t="s">
        <v>219</v>
      </c>
      <c r="F4478" s="1" t="s">
        <v>658</v>
      </c>
      <c r="G4478" s="1" t="s">
        <v>356</v>
      </c>
      <c r="H4478" s="20" t="n">
        <v>1950</v>
      </c>
      <c r="I4478" s="21" t="n">
        <v>16.16</v>
      </c>
      <c r="J4478" s="20" t="n">
        <f aca="false">H4478*I4478</f>
        <v>31512</v>
      </c>
      <c r="K4478" s="22" t="n">
        <v>1.27</v>
      </c>
      <c r="L4478" s="23" t="n">
        <f aca="false">H4478*K4478</f>
        <v>2476.5</v>
      </c>
      <c r="M4478" s="23" t="n">
        <v>2500</v>
      </c>
      <c r="N4478" s="24" t="n">
        <f aca="false">L4478-M4478</f>
        <v>-23.5</v>
      </c>
      <c r="O4478" s="25" t="n">
        <f aca="false">IF(L4478&gt;=M4478,1,0)</f>
        <v>0</v>
      </c>
      <c r="P4478" s="26" t="n">
        <v>0.559914712153518</v>
      </c>
      <c r="Q4478" s="26" t="n">
        <v>0.118956743002545</v>
      </c>
      <c r="R4478" s="25" t="n">
        <v>73</v>
      </c>
      <c r="S4478" s="21" t="n">
        <v>13</v>
      </c>
    </row>
    <row r="4479" customFormat="false" ht="15" hidden="false" customHeight="true" outlineLevel="0" collapsed="false">
      <c r="A4479" s="19" t="n">
        <v>46167</v>
      </c>
      <c r="B4479" s="1" t="s">
        <v>586</v>
      </c>
      <c r="C4479" s="1" t="s">
        <v>164</v>
      </c>
      <c r="D4479" s="1" t="n">
        <v>32</v>
      </c>
      <c r="E4479" s="1" t="s">
        <v>10</v>
      </c>
      <c r="F4479" s="1" t="s">
        <v>644</v>
      </c>
      <c r="G4479" s="1" t="s">
        <v>645</v>
      </c>
      <c r="H4479" s="20" t="n">
        <v>1500</v>
      </c>
      <c r="I4479" s="21" t="n">
        <v>23.62</v>
      </c>
      <c r="J4479" s="20" t="n">
        <f aca="false">H4479*I4479</f>
        <v>35430</v>
      </c>
      <c r="K4479" s="22" t="n">
        <v>2.1</v>
      </c>
      <c r="L4479" s="23" t="n">
        <f aca="false">H4479*K4479</f>
        <v>3150</v>
      </c>
      <c r="M4479" s="23" t="n">
        <v>2500</v>
      </c>
      <c r="N4479" s="24" t="n">
        <f aca="false">L4479-M4479</f>
        <v>650</v>
      </c>
      <c r="O4479" s="25" t="n">
        <f aca="false">IF(L4479&gt;=M4479,1,0)</f>
        <v>1</v>
      </c>
      <c r="P4479" s="26" t="n">
        <v>0.63768898488121</v>
      </c>
      <c r="Q4479" s="26" t="n">
        <v>0.117702448210923</v>
      </c>
      <c r="R4479" s="25" t="n">
        <v>74</v>
      </c>
      <c r="S4479" s="21" t="n">
        <v>13</v>
      </c>
    </row>
    <row r="4480" customFormat="false" ht="15" hidden="false" customHeight="true" outlineLevel="0" collapsed="false">
      <c r="A4480" s="19" t="n">
        <v>46167</v>
      </c>
      <c r="B4480" s="1" t="s">
        <v>586</v>
      </c>
      <c r="C4480" s="1" t="s">
        <v>190</v>
      </c>
      <c r="D4480" s="1" t="n">
        <v>33</v>
      </c>
      <c r="E4480" s="1" t="s">
        <v>530</v>
      </c>
      <c r="F4480" s="1" t="s">
        <v>553</v>
      </c>
      <c r="G4480" s="1" t="s">
        <v>260</v>
      </c>
      <c r="H4480" s="20" t="n">
        <v>1370</v>
      </c>
      <c r="I4480" s="21" t="n">
        <v>21.54</v>
      </c>
      <c r="J4480" s="20" t="n">
        <f aca="false">H4480*I4480</f>
        <v>29509.8</v>
      </c>
      <c r="K4480" s="22" t="n">
        <v>2.5</v>
      </c>
      <c r="L4480" s="23" t="n">
        <f aca="false">H4480*K4480</f>
        <v>3425</v>
      </c>
      <c r="M4480" s="23" t="n">
        <v>2500</v>
      </c>
      <c r="N4480" s="24" t="n">
        <f aca="false">L4480-M4480</f>
        <v>925</v>
      </c>
      <c r="O4480" s="25" t="n">
        <f aca="false">IF(L4480&gt;=M4480,1,0)</f>
        <v>1</v>
      </c>
      <c r="P4480" s="26" t="n">
        <v>0.54876429567643</v>
      </c>
      <c r="Q4480" s="26" t="n">
        <v>0.118532455315146</v>
      </c>
      <c r="R4480" s="25" t="n">
        <v>67</v>
      </c>
      <c r="S4480" s="21" t="n">
        <v>12.75</v>
      </c>
    </row>
    <row r="4481" customFormat="false" ht="15" hidden="false" customHeight="true" outlineLevel="0" collapsed="false">
      <c r="A4481" s="19" t="n">
        <v>46167</v>
      </c>
      <c r="B4481" s="1" t="s">
        <v>586</v>
      </c>
      <c r="C4481" s="1" t="s">
        <v>190</v>
      </c>
      <c r="D4481" s="1" t="n">
        <v>34</v>
      </c>
      <c r="E4481" s="1" t="s">
        <v>16</v>
      </c>
      <c r="F4481" s="1" t="s">
        <v>502</v>
      </c>
      <c r="G4481" s="1" t="s">
        <v>260</v>
      </c>
      <c r="H4481" s="20" t="n">
        <v>2200</v>
      </c>
      <c r="I4481" s="21" t="n">
        <v>17.12</v>
      </c>
      <c r="J4481" s="20" t="n">
        <f aca="false">H4481*I4481</f>
        <v>37664</v>
      </c>
      <c r="K4481" s="22" t="n">
        <v>1.4</v>
      </c>
      <c r="L4481" s="23" t="n">
        <f aca="false">H4481*K4481</f>
        <v>3080</v>
      </c>
      <c r="M4481" s="23" t="n">
        <v>2500</v>
      </c>
      <c r="N4481" s="24" t="n">
        <f aca="false">L4481-M4481</f>
        <v>580</v>
      </c>
      <c r="O4481" s="25" t="n">
        <f aca="false">IF(L4481&gt;=M4481,1,0)</f>
        <v>1</v>
      </c>
      <c r="P4481" s="26" t="n">
        <v>0.689059641419685</v>
      </c>
      <c r="Q4481" s="26" t="n">
        <v>0.0940488841657811</v>
      </c>
      <c r="R4481" s="25" t="n">
        <v>78</v>
      </c>
      <c r="S4481" s="21" t="n">
        <v>12.75</v>
      </c>
    </row>
    <row r="4482" customFormat="false" ht="15" hidden="false" customHeight="true" outlineLevel="0" collapsed="false">
      <c r="A4482" s="19" t="n">
        <v>46167</v>
      </c>
      <c r="B4482" s="1" t="s">
        <v>586</v>
      </c>
      <c r="C4482" s="1" t="s">
        <v>190</v>
      </c>
      <c r="D4482" s="1" t="n">
        <v>35</v>
      </c>
      <c r="E4482" s="1" t="s">
        <v>16</v>
      </c>
      <c r="F4482" s="1" t="s">
        <v>452</v>
      </c>
      <c r="G4482" s="1" t="s">
        <v>260</v>
      </c>
      <c r="H4482" s="20" t="n">
        <v>1760</v>
      </c>
      <c r="I4482" s="21" t="n">
        <v>15.95</v>
      </c>
      <c r="J4482" s="20" t="n">
        <f aca="false">H4482*I4482</f>
        <v>28072</v>
      </c>
      <c r="K4482" s="22" t="n">
        <v>1.4</v>
      </c>
      <c r="L4482" s="23" t="n">
        <f aca="false">H4482*K4482</f>
        <v>2464</v>
      </c>
      <c r="M4482" s="23" t="n">
        <v>2500</v>
      </c>
      <c r="N4482" s="24" t="n">
        <f aca="false">L4482-M4482</f>
        <v>-36</v>
      </c>
      <c r="O4482" s="25" t="n">
        <f aca="false">IF(L4482&gt;=M4482,1,0)</f>
        <v>0</v>
      </c>
      <c r="P4482" s="26" t="n">
        <v>0.847584541062802</v>
      </c>
      <c r="Q4482" s="26" t="n">
        <v>0.115360101975781</v>
      </c>
      <c r="R4482" s="25" t="n">
        <v>75</v>
      </c>
      <c r="S4482" s="21" t="n">
        <v>8</v>
      </c>
    </row>
    <row r="4483" customFormat="false" ht="15" hidden="false" customHeight="true" outlineLevel="0" collapsed="false">
      <c r="A4483" s="19" t="n">
        <v>46167</v>
      </c>
      <c r="B4483" s="1" t="s">
        <v>586</v>
      </c>
      <c r="C4483" s="1" t="s">
        <v>190</v>
      </c>
      <c r="D4483" s="1" t="n">
        <v>36</v>
      </c>
      <c r="E4483" s="1" t="s">
        <v>16</v>
      </c>
      <c r="F4483" s="1" t="s">
        <v>300</v>
      </c>
      <c r="G4483" s="1" t="s">
        <v>260</v>
      </c>
      <c r="H4483" s="20" t="n">
        <v>2400</v>
      </c>
      <c r="I4483" s="21" t="n">
        <v>15.95</v>
      </c>
      <c r="J4483" s="20" t="n">
        <f aca="false">H4483*I4483</f>
        <v>38280</v>
      </c>
      <c r="K4483" s="22" t="n">
        <v>1.4</v>
      </c>
      <c r="L4483" s="23" t="n">
        <f aca="false">H4483*K4483</f>
        <v>3360</v>
      </c>
      <c r="M4483" s="23" t="n">
        <v>2500</v>
      </c>
      <c r="N4483" s="24" t="n">
        <f aca="false">L4483-M4483</f>
        <v>860</v>
      </c>
      <c r="O4483" s="25" t="n">
        <f aca="false">IF(L4483&gt;=M4483,1,0)</f>
        <v>1</v>
      </c>
      <c r="P4483" s="26" t="n">
        <v>0.808362369337979</v>
      </c>
      <c r="Q4483" s="26" t="n">
        <v>0.0825049701789264</v>
      </c>
      <c r="R4483" s="25" t="n">
        <v>67</v>
      </c>
      <c r="S4483" s="21" t="n">
        <v>12.75</v>
      </c>
    </row>
    <row r="4484" customFormat="false" ht="15" hidden="false" customHeight="true" outlineLevel="0" collapsed="false">
      <c r="A4484" s="19" t="n">
        <v>46167</v>
      </c>
      <c r="B4484" s="1" t="s">
        <v>586</v>
      </c>
      <c r="C4484" s="1" t="s">
        <v>190</v>
      </c>
      <c r="D4484" s="1" t="n">
        <v>37</v>
      </c>
      <c r="E4484" s="1" t="s">
        <v>16</v>
      </c>
      <c r="F4484" s="1" t="s">
        <v>300</v>
      </c>
      <c r="G4484" s="1" t="s">
        <v>260</v>
      </c>
      <c r="H4484" s="20" t="n">
        <v>2150</v>
      </c>
      <c r="I4484" s="21" t="n">
        <v>16.95</v>
      </c>
      <c r="J4484" s="20" t="n">
        <f aca="false">H4484*I4484</f>
        <v>36442.5</v>
      </c>
      <c r="K4484" s="22" t="n">
        <v>1.4</v>
      </c>
      <c r="L4484" s="23" t="n">
        <f aca="false">H4484*K4484</f>
        <v>3010</v>
      </c>
      <c r="M4484" s="23" t="n">
        <v>2500</v>
      </c>
      <c r="N4484" s="24" t="n">
        <f aca="false">L4484-M4484</f>
        <v>510</v>
      </c>
      <c r="O4484" s="25" t="n">
        <f aca="false">IF(L4484&gt;=M4484,1,0)</f>
        <v>1</v>
      </c>
      <c r="P4484" s="26" t="n">
        <v>0.714348720964422</v>
      </c>
      <c r="Q4484" s="26" t="n">
        <v>0.12484700122399</v>
      </c>
      <c r="R4484" s="25" t="n">
        <v>75</v>
      </c>
      <c r="S4484" s="21" t="n">
        <v>12.75</v>
      </c>
    </row>
    <row r="4485" customFormat="false" ht="15" hidden="false" customHeight="true" outlineLevel="0" collapsed="false">
      <c r="A4485" s="19" t="n">
        <v>46167</v>
      </c>
      <c r="B4485" s="1" t="s">
        <v>586</v>
      </c>
      <c r="C4485" s="1" t="s">
        <v>190</v>
      </c>
      <c r="D4485" s="1" t="n">
        <v>38</v>
      </c>
      <c r="E4485" s="1" t="s">
        <v>16</v>
      </c>
      <c r="F4485" s="1" t="s">
        <v>300</v>
      </c>
      <c r="G4485" s="1" t="s">
        <v>260</v>
      </c>
      <c r="H4485" s="20" t="n">
        <v>1670</v>
      </c>
      <c r="I4485" s="21" t="n">
        <v>15.95</v>
      </c>
      <c r="J4485" s="20" t="n">
        <f aca="false">H4485*I4485</f>
        <v>26636.5</v>
      </c>
      <c r="K4485" s="22" t="n">
        <v>1.4</v>
      </c>
      <c r="L4485" s="23" t="n">
        <f aca="false">H4485*K4485</f>
        <v>2338</v>
      </c>
      <c r="M4485" s="23" t="n">
        <v>2500</v>
      </c>
      <c r="N4485" s="24" t="n">
        <f aca="false">L4485-M4485</f>
        <v>-162</v>
      </c>
      <c r="O4485" s="25" t="n">
        <f aca="false">IF(L4485&gt;=M4485,1,0)</f>
        <v>0</v>
      </c>
      <c r="P4485" s="26" t="n">
        <v>0.781587441314554</v>
      </c>
      <c r="Q4485" s="26" t="n">
        <v>0.0842889908256881</v>
      </c>
      <c r="R4485" s="25" t="n">
        <v>82</v>
      </c>
      <c r="S4485" s="21" t="n">
        <v>8</v>
      </c>
    </row>
    <row r="4486" customFormat="false" ht="15" hidden="false" customHeight="true" outlineLevel="0" collapsed="false">
      <c r="A4486" s="19" t="n">
        <v>46168</v>
      </c>
      <c r="B4486" s="1" t="s">
        <v>586</v>
      </c>
      <c r="C4486" s="1" t="s">
        <v>138</v>
      </c>
      <c r="D4486" s="1" t="n">
        <v>1</v>
      </c>
      <c r="E4486" s="1" t="s">
        <v>16</v>
      </c>
      <c r="F4486" s="1" t="s">
        <v>651</v>
      </c>
      <c r="G4486" s="1" t="s">
        <v>652</v>
      </c>
      <c r="H4486" s="20" t="n">
        <v>550</v>
      </c>
      <c r="I4486" s="21" t="n">
        <v>23.61</v>
      </c>
      <c r="J4486" s="20" t="n">
        <f aca="false">H4486*I4486</f>
        <v>12985.5</v>
      </c>
      <c r="K4486" s="22" t="n">
        <v>1.58</v>
      </c>
      <c r="L4486" s="23" t="n">
        <f aca="false">H4486*K4486</f>
        <v>869</v>
      </c>
      <c r="M4486" s="23" t="n">
        <v>2500</v>
      </c>
      <c r="N4486" s="24" t="n">
        <f aca="false">L4486-M4486</f>
        <v>-1631</v>
      </c>
      <c r="O4486" s="25" t="n">
        <f aca="false">IF(L4486&gt;=M4486,1,0)</f>
        <v>0</v>
      </c>
      <c r="P4486" s="26" t="n">
        <v>0.5621</v>
      </c>
      <c r="Q4486" s="26" t="n">
        <v>0.23</v>
      </c>
      <c r="R4486" s="25" t="n">
        <v>77</v>
      </c>
      <c r="S4486" s="21" t="n">
        <v>5</v>
      </c>
    </row>
    <row r="4487" customFormat="false" ht="15" hidden="false" customHeight="true" outlineLevel="0" collapsed="false">
      <c r="A4487" s="19" t="n">
        <v>46168</v>
      </c>
      <c r="B4487" s="1" t="s">
        <v>586</v>
      </c>
      <c r="C4487" s="1" t="s">
        <v>138</v>
      </c>
      <c r="D4487" s="1" t="n">
        <v>2</v>
      </c>
      <c r="E4487" s="1" t="s">
        <v>16</v>
      </c>
      <c r="F4487" s="1" t="s">
        <v>574</v>
      </c>
      <c r="G4487" s="1" t="s">
        <v>149</v>
      </c>
      <c r="H4487" s="20" t="n">
        <v>550</v>
      </c>
      <c r="I4487" s="21" t="n">
        <v>25.7</v>
      </c>
      <c r="J4487" s="20" t="n">
        <f aca="false">H4487*I4487</f>
        <v>14135</v>
      </c>
      <c r="K4487" s="22" t="n">
        <v>1.85</v>
      </c>
      <c r="L4487" s="23" t="n">
        <f aca="false">H4487*K4487</f>
        <v>1017.5</v>
      </c>
      <c r="M4487" s="23" t="n">
        <v>2500</v>
      </c>
      <c r="N4487" s="24" t="n">
        <f aca="false">L4487-M4487</f>
        <v>-1482.5</v>
      </c>
      <c r="O4487" s="25" t="n">
        <f aca="false">IF(L4487&gt;=M4487,1,0)</f>
        <v>0</v>
      </c>
      <c r="P4487" s="26" t="n">
        <v>0.589</v>
      </c>
      <c r="Q4487" s="26" t="n">
        <v>0.1328</v>
      </c>
      <c r="R4487" s="25" t="n">
        <v>80</v>
      </c>
      <c r="S4487" s="21" t="n">
        <v>5</v>
      </c>
    </row>
    <row r="4488" customFormat="false" ht="15" hidden="false" customHeight="true" outlineLevel="0" collapsed="false">
      <c r="A4488" s="19" t="n">
        <v>46168</v>
      </c>
      <c r="B4488" s="1" t="s">
        <v>586</v>
      </c>
      <c r="C4488" s="1" t="s">
        <v>138</v>
      </c>
      <c r="D4488" s="1" t="n">
        <v>3</v>
      </c>
      <c r="E4488" s="1" t="s">
        <v>13</v>
      </c>
      <c r="F4488" s="1" t="s">
        <v>482</v>
      </c>
      <c r="G4488" s="1" t="s">
        <v>149</v>
      </c>
      <c r="H4488" s="20" t="n">
        <v>1400</v>
      </c>
      <c r="I4488" s="21" t="n">
        <v>12.91</v>
      </c>
      <c r="J4488" s="20" t="n">
        <f aca="false">H4488*I4488</f>
        <v>18074</v>
      </c>
      <c r="K4488" s="22" t="n">
        <v>1</v>
      </c>
      <c r="L4488" s="23" t="n">
        <f aca="false">H4488*K4488</f>
        <v>1400</v>
      </c>
      <c r="M4488" s="23" t="n">
        <v>2500</v>
      </c>
      <c r="N4488" s="24" t="n">
        <f aca="false">L4488-M4488</f>
        <v>-1100</v>
      </c>
      <c r="O4488" s="25" t="n">
        <f aca="false">IF(L4488&gt;=M4488,1,0)</f>
        <v>0</v>
      </c>
      <c r="P4488" s="26" t="n">
        <v>0.8731</v>
      </c>
      <c r="Q4488" s="26" t="n">
        <v>0.0508</v>
      </c>
      <c r="R4488" s="25" t="n">
        <v>69</v>
      </c>
      <c r="S4488" s="21" t="n">
        <v>5</v>
      </c>
    </row>
    <row r="4489" customFormat="false" ht="15" hidden="false" customHeight="true" outlineLevel="0" collapsed="false">
      <c r="A4489" s="19" t="n">
        <v>46168</v>
      </c>
      <c r="B4489" s="1" t="s">
        <v>586</v>
      </c>
      <c r="C4489" s="1" t="s">
        <v>138</v>
      </c>
      <c r="D4489" s="1" t="n">
        <v>4</v>
      </c>
      <c r="E4489" s="1" t="s">
        <v>145</v>
      </c>
      <c r="F4489" s="1" t="s">
        <v>657</v>
      </c>
      <c r="G4489" s="1" t="s">
        <v>336</v>
      </c>
      <c r="H4489" s="20" t="n">
        <v>800</v>
      </c>
      <c r="I4489" s="21" t="n">
        <v>21.54</v>
      </c>
      <c r="J4489" s="20" t="n">
        <f aca="false">H4489*I4489</f>
        <v>17232</v>
      </c>
      <c r="K4489" s="22" t="n">
        <v>2.2</v>
      </c>
      <c r="L4489" s="23" t="n">
        <f aca="false">H4489*K4489</f>
        <v>1760</v>
      </c>
      <c r="M4489" s="23" t="n">
        <v>2500</v>
      </c>
      <c r="N4489" s="24" t="n">
        <f aca="false">L4489-M4489</f>
        <v>-740</v>
      </c>
      <c r="O4489" s="25" t="n">
        <f aca="false">IF(L4489&gt;=M4489,1,0)</f>
        <v>0</v>
      </c>
      <c r="P4489" s="26" t="n">
        <v>0.7762</v>
      </c>
      <c r="Q4489" s="26" t="n">
        <v>0.1153</v>
      </c>
      <c r="R4489" s="25" t="n">
        <v>74</v>
      </c>
      <c r="S4489" s="21" t="n">
        <v>5</v>
      </c>
    </row>
    <row r="4490" customFormat="false" ht="15" hidden="false" customHeight="true" outlineLevel="0" collapsed="false">
      <c r="A4490" s="19" t="n">
        <v>46168</v>
      </c>
      <c r="B4490" s="1" t="s">
        <v>586</v>
      </c>
      <c r="C4490" s="1" t="s">
        <v>138</v>
      </c>
      <c r="D4490" s="1" t="n">
        <v>5</v>
      </c>
      <c r="E4490" s="1" t="s">
        <v>13</v>
      </c>
      <c r="F4490" s="1" t="s">
        <v>200</v>
      </c>
      <c r="G4490" s="1" t="s">
        <v>149</v>
      </c>
      <c r="H4490" s="20" t="n">
        <v>800</v>
      </c>
      <c r="I4490" s="21" t="n">
        <v>19.64</v>
      </c>
      <c r="J4490" s="20" t="n">
        <f aca="false">H4490*I4490</f>
        <v>15712</v>
      </c>
      <c r="K4490" s="22" t="n">
        <v>2.2</v>
      </c>
      <c r="L4490" s="23" t="n">
        <f aca="false">H4490*K4490</f>
        <v>1760</v>
      </c>
      <c r="M4490" s="23" t="n">
        <v>2500</v>
      </c>
      <c r="N4490" s="24" t="n">
        <f aca="false">L4490-M4490</f>
        <v>-740</v>
      </c>
      <c r="O4490" s="25" t="n">
        <f aca="false">IF(L4490&gt;=M4490,1,0)</f>
        <v>0</v>
      </c>
      <c r="P4490" s="26" t="n">
        <v>0.7935</v>
      </c>
      <c r="Q4490" s="26" t="n">
        <v>0.0867</v>
      </c>
      <c r="R4490" s="25" t="n">
        <v>66</v>
      </c>
      <c r="S4490" s="21" t="n">
        <v>5</v>
      </c>
    </row>
    <row r="4491" customFormat="false" ht="15" hidden="false" customHeight="true" outlineLevel="0" collapsed="false">
      <c r="A4491" s="19" t="n">
        <v>46168</v>
      </c>
      <c r="B4491" s="1" t="s">
        <v>586</v>
      </c>
      <c r="C4491" s="1" t="s">
        <v>138</v>
      </c>
      <c r="D4491" s="1" t="n">
        <v>6</v>
      </c>
      <c r="E4491" s="1" t="s">
        <v>401</v>
      </c>
      <c r="F4491" s="1" t="s">
        <v>426</v>
      </c>
      <c r="G4491" s="1" t="s">
        <v>498</v>
      </c>
      <c r="H4491" s="20" t="n">
        <v>700</v>
      </c>
      <c r="I4491" s="21" t="n">
        <v>22.31</v>
      </c>
      <c r="J4491" s="20" t="n">
        <f aca="false">H4491*I4491</f>
        <v>15617</v>
      </c>
      <c r="K4491" s="22" t="n">
        <v>2.75</v>
      </c>
      <c r="L4491" s="23" t="n">
        <f aca="false">H4491*K4491</f>
        <v>1925</v>
      </c>
      <c r="M4491" s="23" t="n">
        <v>2500</v>
      </c>
      <c r="N4491" s="24" t="n">
        <f aca="false">L4491-M4491</f>
        <v>-575</v>
      </c>
      <c r="O4491" s="25" t="n">
        <f aca="false">IF(L4491&gt;=M4491,1,0)</f>
        <v>0</v>
      </c>
      <c r="P4491" s="26" t="n">
        <v>0.685</v>
      </c>
      <c r="Q4491" s="26" t="n">
        <v>0.1325</v>
      </c>
      <c r="R4491" s="25" t="n">
        <v>76</v>
      </c>
      <c r="S4491" s="21" t="n">
        <v>5</v>
      </c>
    </row>
    <row r="4492" customFormat="false" ht="15" hidden="false" customHeight="true" outlineLevel="0" collapsed="false">
      <c r="A4492" s="19" t="n">
        <v>46168</v>
      </c>
      <c r="B4492" s="1" t="s">
        <v>586</v>
      </c>
      <c r="C4492" s="1" t="s">
        <v>138</v>
      </c>
      <c r="D4492" s="1" t="n">
        <v>7</v>
      </c>
      <c r="E4492" s="1" t="s">
        <v>13</v>
      </c>
      <c r="F4492" s="1" t="s">
        <v>235</v>
      </c>
      <c r="G4492" s="1" t="s">
        <v>149</v>
      </c>
      <c r="H4492" s="20" t="n">
        <v>800</v>
      </c>
      <c r="I4492" s="21" t="n">
        <v>19.64</v>
      </c>
      <c r="J4492" s="20" t="n">
        <f aca="false">H4492*I4492</f>
        <v>15712</v>
      </c>
      <c r="K4492" s="22" t="n">
        <v>2.2</v>
      </c>
      <c r="L4492" s="23" t="n">
        <f aca="false">H4492*K4492</f>
        <v>1760</v>
      </c>
      <c r="M4492" s="23" t="n">
        <v>2500</v>
      </c>
      <c r="N4492" s="24" t="n">
        <f aca="false">L4492-M4492</f>
        <v>-740</v>
      </c>
      <c r="O4492" s="25" t="n">
        <f aca="false">IF(L4492&gt;=M4492,1,0)</f>
        <v>0</v>
      </c>
      <c r="P4492" s="26" t="n">
        <v>0.7377</v>
      </c>
      <c r="Q4492" s="26" t="n">
        <v>0.1021</v>
      </c>
      <c r="R4492" s="25" t="n">
        <v>71</v>
      </c>
      <c r="S4492" s="21" t="n">
        <v>5</v>
      </c>
    </row>
    <row r="4493" customFormat="false" ht="15" hidden="false" customHeight="true" outlineLevel="0" collapsed="false">
      <c r="A4493" s="19" t="n">
        <v>46168</v>
      </c>
      <c r="B4493" s="1" t="s">
        <v>586</v>
      </c>
      <c r="C4493" s="1" t="s">
        <v>138</v>
      </c>
      <c r="D4493" s="1" t="n">
        <v>8</v>
      </c>
      <c r="E4493" s="1" t="s">
        <v>13</v>
      </c>
      <c r="F4493" s="1" t="s">
        <v>472</v>
      </c>
      <c r="G4493" s="1" t="s">
        <v>149</v>
      </c>
      <c r="H4493" s="20" t="n">
        <v>850</v>
      </c>
      <c r="I4493" s="21" t="n">
        <v>21.71</v>
      </c>
      <c r="J4493" s="20" t="n">
        <f aca="false">H4493*I4493</f>
        <v>18453.5</v>
      </c>
      <c r="K4493" s="22" t="n">
        <v>1.5</v>
      </c>
      <c r="L4493" s="23" t="n">
        <f aca="false">H4493*K4493</f>
        <v>1275</v>
      </c>
      <c r="M4493" s="23" t="n">
        <v>2500</v>
      </c>
      <c r="N4493" s="24" t="n">
        <f aca="false">L4493-M4493</f>
        <v>-1225</v>
      </c>
      <c r="O4493" s="25" t="n">
        <f aca="false">IF(L4493&gt;=M4493,1,0)</f>
        <v>0</v>
      </c>
      <c r="P4493" s="26" t="n">
        <v>0.7989</v>
      </c>
      <c r="Q4493" s="26" t="n">
        <v>0.1234</v>
      </c>
      <c r="R4493" s="25" t="n">
        <v>77</v>
      </c>
      <c r="S4493" s="21" t="n">
        <v>5</v>
      </c>
    </row>
    <row r="4494" customFormat="false" ht="15" hidden="false" customHeight="true" outlineLevel="0" collapsed="false">
      <c r="A4494" s="19" t="n">
        <v>46168</v>
      </c>
      <c r="B4494" s="1" t="s">
        <v>586</v>
      </c>
      <c r="C4494" s="1" t="s">
        <v>138</v>
      </c>
      <c r="D4494" s="1" t="n">
        <v>9</v>
      </c>
      <c r="E4494" s="1" t="s">
        <v>10</v>
      </c>
      <c r="F4494" s="1" t="s">
        <v>635</v>
      </c>
      <c r="G4494" s="1" t="s">
        <v>640</v>
      </c>
      <c r="H4494" s="20" t="n">
        <v>650</v>
      </c>
      <c r="I4494" s="21" t="n">
        <v>18.3</v>
      </c>
      <c r="J4494" s="20" t="n">
        <f aca="false">H4494*I4494</f>
        <v>11895</v>
      </c>
      <c r="K4494" s="22" t="n">
        <v>1.75</v>
      </c>
      <c r="L4494" s="23" t="n">
        <f aca="false">H4494*K4494</f>
        <v>1137.5</v>
      </c>
      <c r="M4494" s="23" t="n">
        <v>2500</v>
      </c>
      <c r="N4494" s="24" t="n">
        <f aca="false">L4494-M4494</f>
        <v>-1362.5</v>
      </c>
      <c r="O4494" s="25" t="n">
        <f aca="false">IF(L4494&gt;=M4494,1,0)</f>
        <v>0</v>
      </c>
      <c r="P4494" s="26" t="n">
        <v>0.5746</v>
      </c>
      <c r="Q4494" s="26" t="n">
        <v>0.1214</v>
      </c>
      <c r="R4494" s="25" t="n">
        <v>69</v>
      </c>
      <c r="S4494" s="21" t="n">
        <v>5</v>
      </c>
    </row>
    <row r="4495" customFormat="false" ht="15" hidden="false" customHeight="true" outlineLevel="0" collapsed="false">
      <c r="A4495" s="19" t="n">
        <v>46168</v>
      </c>
      <c r="B4495" s="1" t="s">
        <v>586</v>
      </c>
      <c r="C4495" s="1" t="s">
        <v>138</v>
      </c>
      <c r="D4495" s="1" t="n">
        <v>10</v>
      </c>
      <c r="E4495" s="1" t="s">
        <v>10</v>
      </c>
      <c r="F4495" s="1" t="s">
        <v>641</v>
      </c>
      <c r="G4495" s="1" t="s">
        <v>643</v>
      </c>
      <c r="H4495" s="20" t="n">
        <v>550</v>
      </c>
      <c r="I4495" s="21" t="n">
        <v>26.86</v>
      </c>
      <c r="J4495" s="20" t="n">
        <f aca="false">H4495*I4495</f>
        <v>14773</v>
      </c>
      <c r="K4495" s="22" t="n">
        <v>1.31</v>
      </c>
      <c r="L4495" s="23" t="n">
        <f aca="false">H4495*K4495</f>
        <v>720.5</v>
      </c>
      <c r="M4495" s="23" t="n">
        <v>2500</v>
      </c>
      <c r="N4495" s="24" t="n">
        <f aca="false">L4495-M4495</f>
        <v>-1779.5</v>
      </c>
      <c r="O4495" s="25" t="n">
        <f aca="false">IF(L4495&gt;=M4495,1,0)</f>
        <v>0</v>
      </c>
      <c r="P4495" s="26" t="n">
        <v>0.6395</v>
      </c>
      <c r="Q4495" s="26" t="n">
        <v>0.1067</v>
      </c>
      <c r="R4495" s="25" t="n">
        <v>77</v>
      </c>
      <c r="S4495" s="21" t="n">
        <v>5</v>
      </c>
    </row>
    <row r="4496" customFormat="false" ht="15" hidden="false" customHeight="true" outlineLevel="0" collapsed="false">
      <c r="A4496" s="19" t="n">
        <v>46168</v>
      </c>
      <c r="B4496" s="1" t="s">
        <v>586</v>
      </c>
      <c r="C4496" s="1" t="s">
        <v>138</v>
      </c>
      <c r="D4496" s="1" t="n">
        <v>11</v>
      </c>
      <c r="E4496" s="1" t="s">
        <v>10</v>
      </c>
      <c r="F4496" s="1" t="s">
        <v>160</v>
      </c>
      <c r="G4496" s="1" t="s">
        <v>161</v>
      </c>
      <c r="H4496" s="20" t="n">
        <v>700</v>
      </c>
      <c r="I4496" s="21" t="n">
        <v>22.05</v>
      </c>
      <c r="J4496" s="20" t="n">
        <f aca="false">H4496*I4496</f>
        <v>15435</v>
      </c>
      <c r="K4496" s="22" t="n">
        <v>1.83</v>
      </c>
      <c r="L4496" s="23" t="n">
        <f aca="false">H4496*K4496</f>
        <v>1281</v>
      </c>
      <c r="M4496" s="23" t="n">
        <v>2500</v>
      </c>
      <c r="N4496" s="24" t="n">
        <f aca="false">L4496-M4496</f>
        <v>-1219</v>
      </c>
      <c r="O4496" s="25" t="n">
        <f aca="false">IF(L4496&gt;=M4496,1,0)</f>
        <v>0</v>
      </c>
      <c r="P4496" s="26" t="n">
        <v>0.6513</v>
      </c>
      <c r="Q4496" s="26" t="n">
        <v>0.1781</v>
      </c>
      <c r="R4496" s="25" t="n">
        <v>79</v>
      </c>
      <c r="S4496" s="21" t="n">
        <v>5</v>
      </c>
    </row>
    <row r="4497" customFormat="false" ht="15" hidden="false" customHeight="true" outlineLevel="0" collapsed="false">
      <c r="A4497" s="19" t="n">
        <v>46168</v>
      </c>
      <c r="B4497" s="1" t="s">
        <v>586</v>
      </c>
      <c r="C4497" s="1" t="s">
        <v>138</v>
      </c>
      <c r="D4497" s="1" t="n">
        <v>12</v>
      </c>
      <c r="E4497" s="1" t="s">
        <v>10</v>
      </c>
      <c r="F4497" s="1" t="s">
        <v>632</v>
      </c>
      <c r="G4497" s="1" t="s">
        <v>636</v>
      </c>
      <c r="H4497" s="20" t="n">
        <v>850</v>
      </c>
      <c r="I4497" s="21" t="n">
        <v>17.28</v>
      </c>
      <c r="J4497" s="20" t="n">
        <f aca="false">H4497*I4497</f>
        <v>14688</v>
      </c>
      <c r="K4497" s="22" t="n">
        <v>1.71</v>
      </c>
      <c r="L4497" s="23" t="n">
        <f aca="false">H4497*K4497</f>
        <v>1453.5</v>
      </c>
      <c r="M4497" s="23" t="n">
        <v>2500</v>
      </c>
      <c r="N4497" s="24" t="n">
        <f aca="false">L4497-M4497</f>
        <v>-1046.5</v>
      </c>
      <c r="O4497" s="25" t="n">
        <f aca="false">IF(L4497&gt;=M4497,1,0)</f>
        <v>0</v>
      </c>
      <c r="P4497" s="26" t="n">
        <v>0.7418</v>
      </c>
      <c r="Q4497" s="26" t="n">
        <v>0.1155</v>
      </c>
      <c r="R4497" s="25" t="n">
        <v>66</v>
      </c>
      <c r="S4497" s="21" t="n">
        <v>5</v>
      </c>
    </row>
    <row r="4498" customFormat="false" ht="15" hidden="false" customHeight="true" outlineLevel="0" collapsed="false">
      <c r="A4498" s="19" t="n">
        <v>46168</v>
      </c>
      <c r="B4498" s="1" t="s">
        <v>586</v>
      </c>
      <c r="C4498" s="1" t="s">
        <v>138</v>
      </c>
      <c r="D4498" s="1" t="n">
        <v>13</v>
      </c>
      <c r="E4498" s="1" t="s">
        <v>16</v>
      </c>
      <c r="F4498" s="1" t="s">
        <v>574</v>
      </c>
      <c r="G4498" s="1" t="s">
        <v>575</v>
      </c>
      <c r="H4498" s="20" t="n">
        <v>600</v>
      </c>
      <c r="I4498" s="21" t="n">
        <v>25.7</v>
      </c>
      <c r="J4498" s="20" t="n">
        <f aca="false">H4498*I4498</f>
        <v>15420</v>
      </c>
      <c r="K4498" s="22" t="n">
        <v>1.85</v>
      </c>
      <c r="L4498" s="23" t="n">
        <f aca="false">H4498*K4498</f>
        <v>1110</v>
      </c>
      <c r="M4498" s="23" t="n">
        <v>2500</v>
      </c>
      <c r="N4498" s="24" t="n">
        <f aca="false">L4498-M4498</f>
        <v>-1390</v>
      </c>
      <c r="O4498" s="25" t="n">
        <f aca="false">IF(L4498&gt;=M4498,1,0)</f>
        <v>0</v>
      </c>
      <c r="P4498" s="26" t="n">
        <v>0.6268</v>
      </c>
      <c r="Q4498" s="26" t="n">
        <v>0.1078</v>
      </c>
      <c r="R4498" s="25" t="n">
        <v>82</v>
      </c>
      <c r="S4498" s="21" t="n">
        <v>5</v>
      </c>
    </row>
    <row r="4499" customFormat="false" ht="15" hidden="false" customHeight="true" outlineLevel="0" collapsed="false">
      <c r="A4499" s="19" t="n">
        <v>46168</v>
      </c>
      <c r="B4499" s="1" t="s">
        <v>586</v>
      </c>
      <c r="C4499" s="1" t="s">
        <v>138</v>
      </c>
      <c r="D4499" s="1" t="n">
        <v>14</v>
      </c>
      <c r="E4499" s="1" t="s">
        <v>10</v>
      </c>
      <c r="F4499" s="1" t="s">
        <v>626</v>
      </c>
      <c r="G4499" s="1" t="s">
        <v>629</v>
      </c>
      <c r="H4499" s="20" t="n">
        <v>800</v>
      </c>
      <c r="I4499" s="21" t="n">
        <v>17.66</v>
      </c>
      <c r="J4499" s="20" t="n">
        <f aca="false">H4499*I4499</f>
        <v>14128</v>
      </c>
      <c r="K4499" s="22" t="n">
        <v>1.68</v>
      </c>
      <c r="L4499" s="23" t="n">
        <f aca="false">H4499*K4499</f>
        <v>1344</v>
      </c>
      <c r="M4499" s="23" t="n">
        <v>2500</v>
      </c>
      <c r="N4499" s="24" t="n">
        <f aca="false">L4499-M4499</f>
        <v>-1156</v>
      </c>
      <c r="O4499" s="25" t="n">
        <f aca="false">IF(L4499&gt;=M4499,1,0)</f>
        <v>0</v>
      </c>
      <c r="P4499" s="26" t="n">
        <v>0.7135</v>
      </c>
      <c r="Q4499" s="26" t="n">
        <v>0.119</v>
      </c>
      <c r="R4499" s="25" t="n">
        <v>66</v>
      </c>
      <c r="S4499" s="21" t="n">
        <v>5</v>
      </c>
    </row>
    <row r="4500" customFormat="false" ht="15" hidden="false" customHeight="true" outlineLevel="0" collapsed="false">
      <c r="A4500" s="19" t="n">
        <v>46168</v>
      </c>
      <c r="B4500" s="1" t="s">
        <v>586</v>
      </c>
      <c r="C4500" s="1" t="s">
        <v>138</v>
      </c>
      <c r="D4500" s="1" t="n">
        <v>15</v>
      </c>
      <c r="E4500" s="1" t="s">
        <v>10</v>
      </c>
      <c r="F4500" s="1" t="s">
        <v>624</v>
      </c>
      <c r="G4500" s="1" t="s">
        <v>434</v>
      </c>
      <c r="H4500" s="20" t="n">
        <v>1000</v>
      </c>
      <c r="I4500" s="21" t="n">
        <v>17.66</v>
      </c>
      <c r="J4500" s="20" t="n">
        <f aca="false">H4500*I4500</f>
        <v>17660</v>
      </c>
      <c r="K4500" s="22" t="n">
        <v>1.45</v>
      </c>
      <c r="L4500" s="23" t="n">
        <f aca="false">H4500*K4500</f>
        <v>1450</v>
      </c>
      <c r="M4500" s="23" t="n">
        <v>2500</v>
      </c>
      <c r="N4500" s="24" t="n">
        <f aca="false">L4500-M4500</f>
        <v>-1050</v>
      </c>
      <c r="O4500" s="25" t="n">
        <f aca="false">IF(L4500&gt;=M4500,1,0)</f>
        <v>0</v>
      </c>
      <c r="P4500" s="26" t="n">
        <v>0.7746</v>
      </c>
      <c r="Q4500" s="26" t="n">
        <v>0.1125</v>
      </c>
      <c r="R4500" s="25" t="n">
        <v>76</v>
      </c>
      <c r="S4500" s="21" t="n">
        <v>5</v>
      </c>
    </row>
    <row r="4501" customFormat="false" ht="15" hidden="false" customHeight="true" outlineLevel="0" collapsed="false">
      <c r="A4501" s="19" t="n">
        <v>46168</v>
      </c>
      <c r="B4501" s="1" t="s">
        <v>586</v>
      </c>
      <c r="C4501" s="1" t="s">
        <v>138</v>
      </c>
      <c r="D4501" s="1" t="n">
        <v>16</v>
      </c>
      <c r="E4501" s="1" t="s">
        <v>10</v>
      </c>
      <c r="F4501" s="1" t="s">
        <v>641</v>
      </c>
      <c r="G4501" s="1" t="s">
        <v>643</v>
      </c>
      <c r="H4501" s="20" t="n">
        <v>1000</v>
      </c>
      <c r="I4501" s="21" t="n">
        <v>17.05</v>
      </c>
      <c r="J4501" s="20" t="n">
        <f aca="false">H4501*I4501</f>
        <v>17050</v>
      </c>
      <c r="K4501" s="22" t="n">
        <v>1.31</v>
      </c>
      <c r="L4501" s="23" t="n">
        <f aca="false">H4501*K4501</f>
        <v>1310</v>
      </c>
      <c r="M4501" s="23" t="n">
        <v>2500</v>
      </c>
      <c r="N4501" s="24" t="n">
        <f aca="false">L4501-M4501</f>
        <v>-1190</v>
      </c>
      <c r="O4501" s="25" t="n">
        <f aca="false">IF(L4501&gt;=M4501,1,0)</f>
        <v>0</v>
      </c>
      <c r="P4501" s="26" t="n">
        <v>0.8119</v>
      </c>
      <c r="Q4501" s="26" t="n">
        <v>0.1031</v>
      </c>
      <c r="R4501" s="25" t="n">
        <v>70</v>
      </c>
      <c r="S4501" s="21" t="n">
        <v>5</v>
      </c>
    </row>
    <row r="4502" customFormat="false" ht="15" hidden="false" customHeight="true" outlineLevel="0" collapsed="false">
      <c r="A4502" s="19" t="n">
        <v>46168</v>
      </c>
      <c r="B4502" s="1" t="s">
        <v>586</v>
      </c>
      <c r="C4502" s="1" t="s">
        <v>164</v>
      </c>
      <c r="D4502" s="1" t="n">
        <v>17</v>
      </c>
      <c r="E4502" s="1" t="s">
        <v>10</v>
      </c>
      <c r="F4502" s="1" t="s">
        <v>633</v>
      </c>
      <c r="G4502" s="1" t="s">
        <v>637</v>
      </c>
      <c r="H4502" s="20" t="n">
        <v>800</v>
      </c>
      <c r="I4502" s="21" t="n">
        <v>19.95</v>
      </c>
      <c r="J4502" s="20" t="n">
        <f aca="false">H4502*I4502</f>
        <v>15960</v>
      </c>
      <c r="K4502" s="22" t="n">
        <v>3</v>
      </c>
      <c r="L4502" s="23" t="n">
        <f aca="false">H4502*K4502</f>
        <v>2400</v>
      </c>
      <c r="M4502" s="23" t="n">
        <v>2500</v>
      </c>
      <c r="N4502" s="24" t="n">
        <f aca="false">L4502-M4502</f>
        <v>-100</v>
      </c>
      <c r="O4502" s="25" t="n">
        <f aca="false">IF(L4502&gt;=M4502,1,0)</f>
        <v>0</v>
      </c>
      <c r="P4502" s="26" t="n">
        <v>0.7493</v>
      </c>
      <c r="Q4502" s="26" t="n">
        <v>0.1243</v>
      </c>
      <c r="R4502" s="25" t="n">
        <v>71</v>
      </c>
      <c r="S4502" s="21" t="n">
        <v>5</v>
      </c>
    </row>
    <row r="4503" customFormat="false" ht="15" hidden="false" customHeight="true" outlineLevel="0" collapsed="false">
      <c r="A4503" s="19" t="n">
        <v>46168</v>
      </c>
      <c r="B4503" s="1" t="s">
        <v>586</v>
      </c>
      <c r="C4503" s="1" t="s">
        <v>164</v>
      </c>
      <c r="D4503" s="1" t="n">
        <v>18</v>
      </c>
      <c r="E4503" s="1" t="s">
        <v>522</v>
      </c>
      <c r="F4503" s="1" t="s">
        <v>523</v>
      </c>
      <c r="G4503" s="1" t="s">
        <v>527</v>
      </c>
      <c r="H4503" s="20" t="n">
        <v>1300</v>
      </c>
      <c r="I4503" s="21" t="n">
        <v>13.28</v>
      </c>
      <c r="J4503" s="20" t="n">
        <f aca="false">H4503*I4503</f>
        <v>17264</v>
      </c>
      <c r="K4503" s="22" t="n">
        <v>0.95</v>
      </c>
      <c r="L4503" s="23" t="n">
        <f aca="false">H4503*K4503</f>
        <v>1235</v>
      </c>
      <c r="M4503" s="23" t="n">
        <v>2500</v>
      </c>
      <c r="N4503" s="24" t="n">
        <f aca="false">L4503-M4503</f>
        <v>-1265</v>
      </c>
      <c r="O4503" s="25" t="n">
        <f aca="false">IF(L4503&gt;=M4503,1,0)</f>
        <v>0</v>
      </c>
      <c r="P4503" s="26" t="n">
        <v>0.7193</v>
      </c>
      <c r="Q4503" s="26" t="n">
        <v>0.1396</v>
      </c>
      <c r="R4503" s="25" t="n">
        <v>80</v>
      </c>
      <c r="S4503" s="21" t="n">
        <v>5</v>
      </c>
    </row>
    <row r="4504" customFormat="false" ht="15" hidden="false" customHeight="true" outlineLevel="0" collapsed="false">
      <c r="A4504" s="19" t="n">
        <v>46168</v>
      </c>
      <c r="B4504" s="1" t="s">
        <v>586</v>
      </c>
      <c r="C4504" s="1" t="s">
        <v>164</v>
      </c>
      <c r="D4504" s="1" t="n">
        <v>19</v>
      </c>
      <c r="E4504" s="1" t="s">
        <v>16</v>
      </c>
      <c r="F4504" s="1" t="s">
        <v>574</v>
      </c>
      <c r="G4504" s="1" t="s">
        <v>575</v>
      </c>
      <c r="H4504" s="20" t="n">
        <v>650</v>
      </c>
      <c r="I4504" s="21" t="n">
        <v>25.7</v>
      </c>
      <c r="J4504" s="20" t="n">
        <f aca="false">H4504*I4504</f>
        <v>16705</v>
      </c>
      <c r="K4504" s="22" t="n">
        <v>1.85</v>
      </c>
      <c r="L4504" s="23" t="n">
        <f aca="false">H4504*K4504</f>
        <v>1202.5</v>
      </c>
      <c r="M4504" s="23" t="n">
        <v>2500</v>
      </c>
      <c r="N4504" s="24" t="n">
        <f aca="false">L4504-M4504</f>
        <v>-1297.5</v>
      </c>
      <c r="O4504" s="25" t="n">
        <f aca="false">IF(L4504&gt;=M4504,1,0)</f>
        <v>0</v>
      </c>
      <c r="P4504" s="26" t="n">
        <v>0.6874</v>
      </c>
      <c r="Q4504" s="26" t="n">
        <v>0.1148</v>
      </c>
      <c r="R4504" s="25" t="n">
        <v>81</v>
      </c>
      <c r="S4504" s="21" t="n">
        <v>5</v>
      </c>
    </row>
    <row r="4505" customFormat="false" ht="15" hidden="false" customHeight="true" outlineLevel="0" collapsed="false">
      <c r="A4505" s="19" t="n">
        <v>46168</v>
      </c>
      <c r="B4505" s="1" t="s">
        <v>586</v>
      </c>
      <c r="C4505" s="1" t="s">
        <v>164</v>
      </c>
      <c r="D4505" s="1" t="n">
        <v>20</v>
      </c>
      <c r="E4505" s="1" t="s">
        <v>16</v>
      </c>
      <c r="F4505" s="1" t="s">
        <v>574</v>
      </c>
      <c r="G4505" s="1" t="s">
        <v>575</v>
      </c>
      <c r="H4505" s="20" t="n">
        <v>650</v>
      </c>
      <c r="I4505" s="21" t="n">
        <v>25.7</v>
      </c>
      <c r="J4505" s="20" t="n">
        <f aca="false">H4505*I4505</f>
        <v>16705</v>
      </c>
      <c r="K4505" s="22" t="n">
        <v>1.85</v>
      </c>
      <c r="L4505" s="23" t="n">
        <f aca="false">H4505*K4505</f>
        <v>1202.5</v>
      </c>
      <c r="M4505" s="23" t="n">
        <v>2500</v>
      </c>
      <c r="N4505" s="24" t="n">
        <f aca="false">L4505-M4505</f>
        <v>-1297.5</v>
      </c>
      <c r="O4505" s="25" t="n">
        <f aca="false">IF(L4505&gt;=M4505,1,0)</f>
        <v>0</v>
      </c>
      <c r="P4505" s="26" t="n">
        <v>0.6874</v>
      </c>
      <c r="Q4505" s="26" t="n">
        <v>0.0941</v>
      </c>
      <c r="R4505" s="25" t="n">
        <v>81</v>
      </c>
      <c r="S4505" s="21" t="n">
        <v>5</v>
      </c>
    </row>
    <row r="4506" customFormat="false" ht="15" hidden="false" customHeight="true" outlineLevel="0" collapsed="false">
      <c r="A4506" s="19" t="n">
        <v>46168</v>
      </c>
      <c r="B4506" s="1" t="s">
        <v>586</v>
      </c>
      <c r="C4506" s="1" t="s">
        <v>164</v>
      </c>
      <c r="D4506" s="1" t="n">
        <v>21</v>
      </c>
      <c r="E4506" s="1" t="s">
        <v>10</v>
      </c>
      <c r="F4506" s="1" t="s">
        <v>565</v>
      </c>
      <c r="G4506" s="1" t="s">
        <v>573</v>
      </c>
      <c r="H4506" s="20" t="n">
        <v>700</v>
      </c>
      <c r="I4506" s="21" t="n">
        <v>26.74</v>
      </c>
      <c r="J4506" s="20" t="n">
        <f aca="false">H4506*I4506</f>
        <v>18718</v>
      </c>
      <c r="K4506" s="22" t="n">
        <v>2.25</v>
      </c>
      <c r="L4506" s="23" t="n">
        <f aca="false">H4506*K4506</f>
        <v>1575</v>
      </c>
      <c r="M4506" s="23" t="n">
        <v>2500</v>
      </c>
      <c r="N4506" s="24" t="n">
        <f aca="false">L4506-M4506</f>
        <v>-925</v>
      </c>
      <c r="O4506" s="25" t="n">
        <f aca="false">IF(L4506&gt;=M4506,1,0)</f>
        <v>0</v>
      </c>
      <c r="P4506" s="26" t="n">
        <v>0.8319</v>
      </c>
      <c r="Q4506" s="26" t="n">
        <v>0.0765</v>
      </c>
      <c r="R4506" s="25" t="n">
        <v>75</v>
      </c>
      <c r="S4506" s="21" t="n">
        <v>5</v>
      </c>
    </row>
    <row r="4507" customFormat="false" ht="15" hidden="false" customHeight="true" outlineLevel="0" collapsed="false">
      <c r="A4507" s="19" t="n">
        <v>46168</v>
      </c>
      <c r="B4507" s="1" t="s">
        <v>586</v>
      </c>
      <c r="C4507" s="1" t="s">
        <v>164</v>
      </c>
      <c r="D4507" s="1" t="n">
        <v>22</v>
      </c>
      <c r="E4507" s="1" t="s">
        <v>10</v>
      </c>
      <c r="F4507" s="1" t="s">
        <v>631</v>
      </c>
      <c r="G4507" s="1" t="s">
        <v>638</v>
      </c>
      <c r="H4507" s="20" t="n">
        <v>800</v>
      </c>
      <c r="I4507" s="21" t="n">
        <v>21.68</v>
      </c>
      <c r="J4507" s="20" t="n">
        <f aca="false">H4507*I4507</f>
        <v>17344</v>
      </c>
      <c r="K4507" s="22" t="n">
        <v>2</v>
      </c>
      <c r="L4507" s="23" t="n">
        <f aca="false">H4507*K4507</f>
        <v>1600</v>
      </c>
      <c r="M4507" s="23" t="n">
        <v>2500</v>
      </c>
      <c r="N4507" s="24" t="n">
        <f aca="false">L4507-M4507</f>
        <v>-900</v>
      </c>
      <c r="O4507" s="25" t="n">
        <f aca="false">IF(L4507&gt;=M4507,1,0)</f>
        <v>0</v>
      </c>
      <c r="P4507" s="26" t="n">
        <v>0.803</v>
      </c>
      <c r="Q4507" s="26" t="n">
        <v>0.1014</v>
      </c>
      <c r="R4507" s="25" t="n">
        <v>72</v>
      </c>
      <c r="S4507" s="21" t="n">
        <v>5</v>
      </c>
    </row>
    <row r="4508" customFormat="false" ht="15" hidden="false" customHeight="true" outlineLevel="0" collapsed="false">
      <c r="A4508" s="19" t="n">
        <v>46168</v>
      </c>
      <c r="B4508" s="1" t="s">
        <v>586</v>
      </c>
      <c r="C4508" s="1" t="s">
        <v>164</v>
      </c>
      <c r="D4508" s="1" t="n">
        <v>23</v>
      </c>
      <c r="E4508" s="1" t="s">
        <v>22</v>
      </c>
      <c r="F4508" s="1" t="s">
        <v>269</v>
      </c>
      <c r="G4508" s="1" t="s">
        <v>375</v>
      </c>
      <c r="H4508" s="20" t="n">
        <v>850</v>
      </c>
      <c r="I4508" s="21" t="n">
        <v>20.12</v>
      </c>
      <c r="J4508" s="20" t="n">
        <f aca="false">H4508*I4508</f>
        <v>17102</v>
      </c>
      <c r="K4508" s="22" t="n">
        <v>1.15</v>
      </c>
      <c r="L4508" s="23" t="n">
        <f aca="false">H4508*K4508</f>
        <v>977.5</v>
      </c>
      <c r="M4508" s="23" t="n">
        <v>2500</v>
      </c>
      <c r="N4508" s="24" t="n">
        <f aca="false">L4508-M4508</f>
        <v>-1522.5</v>
      </c>
      <c r="O4508" s="25" t="n">
        <f aca="false">IF(L4508&gt;=M4508,1,0)</f>
        <v>0</v>
      </c>
      <c r="P4508" s="26" t="n">
        <v>0.7309</v>
      </c>
      <c r="Q4508" s="26" t="n">
        <v>0.0559</v>
      </c>
      <c r="R4508" s="25" t="n">
        <v>78</v>
      </c>
      <c r="S4508" s="21" t="n">
        <v>5</v>
      </c>
    </row>
    <row r="4509" customFormat="false" ht="15" hidden="false" customHeight="true" outlineLevel="0" collapsed="false">
      <c r="A4509" s="19" t="n">
        <v>46168</v>
      </c>
      <c r="B4509" s="1" t="s">
        <v>586</v>
      </c>
      <c r="C4509" s="1" t="s">
        <v>164</v>
      </c>
      <c r="D4509" s="1" t="n">
        <v>24</v>
      </c>
      <c r="E4509" s="1" t="s">
        <v>16</v>
      </c>
      <c r="F4509" s="1" t="s">
        <v>574</v>
      </c>
      <c r="G4509" s="1" t="s">
        <v>575</v>
      </c>
      <c r="H4509" s="20" t="n">
        <v>650</v>
      </c>
      <c r="I4509" s="21" t="n">
        <v>25.7</v>
      </c>
      <c r="J4509" s="20" t="n">
        <f aca="false">H4509*I4509</f>
        <v>16705</v>
      </c>
      <c r="K4509" s="22" t="n">
        <v>1.85</v>
      </c>
      <c r="L4509" s="23" t="n">
        <f aca="false">H4509*K4509</f>
        <v>1202.5</v>
      </c>
      <c r="M4509" s="23" t="n">
        <v>2500</v>
      </c>
      <c r="N4509" s="24" t="n">
        <f aca="false">L4509-M4509</f>
        <v>-1297.5</v>
      </c>
      <c r="O4509" s="25" t="n">
        <f aca="false">IF(L4509&gt;=M4509,1,0)</f>
        <v>0</v>
      </c>
      <c r="P4509" s="26" t="n">
        <v>0.6874</v>
      </c>
      <c r="Q4509" s="26" t="n">
        <v>0.0855</v>
      </c>
      <c r="R4509" s="25" t="n">
        <v>81</v>
      </c>
      <c r="S4509" s="21" t="n">
        <v>5</v>
      </c>
    </row>
    <row r="4510" customFormat="false" ht="15" hidden="false" customHeight="true" outlineLevel="0" collapsed="false">
      <c r="A4510" s="19" t="n">
        <v>46168</v>
      </c>
      <c r="B4510" s="1" t="s">
        <v>586</v>
      </c>
      <c r="C4510" s="1" t="s">
        <v>164</v>
      </c>
      <c r="D4510" s="1" t="n">
        <v>25</v>
      </c>
      <c r="E4510" s="1" t="s">
        <v>10</v>
      </c>
      <c r="F4510" s="1" t="s">
        <v>644</v>
      </c>
      <c r="G4510" s="1" t="s">
        <v>645</v>
      </c>
      <c r="H4510" s="20" t="n">
        <v>670</v>
      </c>
      <c r="I4510" s="21" t="n">
        <v>23.62</v>
      </c>
      <c r="J4510" s="20" t="n">
        <f aca="false">H4510*I4510</f>
        <v>15825.4</v>
      </c>
      <c r="K4510" s="22" t="n">
        <v>2.1</v>
      </c>
      <c r="L4510" s="23" t="n">
        <f aca="false">H4510*K4510</f>
        <v>1407</v>
      </c>
      <c r="M4510" s="23" t="n">
        <v>2500</v>
      </c>
      <c r="N4510" s="24" t="n">
        <f aca="false">L4510-M4510</f>
        <v>-1093</v>
      </c>
      <c r="O4510" s="25" t="n">
        <f aca="false">IF(L4510&gt;=M4510,1,0)</f>
        <v>0</v>
      </c>
      <c r="P4510" s="26" t="n">
        <v>0.6594</v>
      </c>
      <c r="Q4510" s="26" t="n">
        <v>0.0693</v>
      </c>
      <c r="R4510" s="25" t="n">
        <v>80</v>
      </c>
      <c r="S4510" s="21" t="n">
        <v>5</v>
      </c>
    </row>
    <row r="4511" customFormat="false" ht="15" hidden="false" customHeight="true" outlineLevel="0" collapsed="false">
      <c r="A4511" s="19" t="n">
        <v>46168</v>
      </c>
      <c r="B4511" s="1" t="s">
        <v>586</v>
      </c>
      <c r="C4511" s="1" t="s">
        <v>164</v>
      </c>
      <c r="D4511" s="1" t="n">
        <v>26</v>
      </c>
      <c r="E4511" s="1" t="s">
        <v>10</v>
      </c>
      <c r="F4511" s="1" t="s">
        <v>644</v>
      </c>
      <c r="G4511" s="1" t="s">
        <v>645</v>
      </c>
      <c r="H4511" s="20" t="n">
        <v>650</v>
      </c>
      <c r="I4511" s="21" t="n">
        <v>23.62</v>
      </c>
      <c r="J4511" s="20" t="n">
        <f aca="false">H4511*I4511</f>
        <v>15353</v>
      </c>
      <c r="K4511" s="22" t="n">
        <v>2.1</v>
      </c>
      <c r="L4511" s="23" t="n">
        <f aca="false">H4511*K4511</f>
        <v>1365</v>
      </c>
      <c r="M4511" s="23" t="n">
        <v>2500</v>
      </c>
      <c r="N4511" s="24" t="n">
        <f aca="false">L4511-M4511</f>
        <v>-1135</v>
      </c>
      <c r="O4511" s="25" t="n">
        <f aca="false">IF(L4511&gt;=M4511,1,0)</f>
        <v>0</v>
      </c>
      <c r="P4511" s="26" t="n">
        <v>0.6397</v>
      </c>
      <c r="Q4511" s="26" t="n">
        <v>0.1001</v>
      </c>
      <c r="R4511" s="25" t="n">
        <v>80</v>
      </c>
      <c r="S4511" s="21" t="n">
        <v>5</v>
      </c>
    </row>
    <row r="4512" customFormat="false" ht="15" hidden="false" customHeight="true" outlineLevel="0" collapsed="false">
      <c r="A4512" s="19" t="n">
        <v>46168</v>
      </c>
      <c r="B4512" s="1" t="s">
        <v>586</v>
      </c>
      <c r="C4512" s="1" t="s">
        <v>164</v>
      </c>
      <c r="D4512" s="1" t="n">
        <v>27</v>
      </c>
      <c r="E4512" s="1" t="s">
        <v>176</v>
      </c>
      <c r="F4512" s="1" t="s">
        <v>654</v>
      </c>
      <c r="G4512" s="1" t="s">
        <v>655</v>
      </c>
      <c r="H4512" s="20" t="n">
        <v>700</v>
      </c>
      <c r="I4512" s="21" t="n">
        <v>21.39</v>
      </c>
      <c r="J4512" s="20" t="n">
        <f aca="false">H4512*I4512</f>
        <v>14973</v>
      </c>
      <c r="K4512" s="22" t="n">
        <v>1.5</v>
      </c>
      <c r="L4512" s="23" t="n">
        <f aca="false">H4512*K4512</f>
        <v>1050</v>
      </c>
      <c r="M4512" s="23" t="n">
        <v>2500</v>
      </c>
      <c r="N4512" s="24" t="n">
        <f aca="false">L4512-M4512</f>
        <v>-1450</v>
      </c>
      <c r="O4512" s="25" t="n">
        <f aca="false">IF(L4512&gt;=M4512,1,0)</f>
        <v>0</v>
      </c>
      <c r="P4512" s="26" t="n">
        <v>0.713</v>
      </c>
      <c r="Q4512" s="26" t="n">
        <v>0.1576</v>
      </c>
      <c r="R4512" s="25" t="n">
        <v>70</v>
      </c>
      <c r="S4512" s="21" t="n">
        <v>5</v>
      </c>
    </row>
    <row r="4513" customFormat="false" ht="15" hidden="false" customHeight="true" outlineLevel="0" collapsed="false">
      <c r="A4513" s="19" t="n">
        <v>46168</v>
      </c>
      <c r="B4513" s="1" t="s">
        <v>586</v>
      </c>
      <c r="C4513" s="1" t="s">
        <v>164</v>
      </c>
      <c r="D4513" s="1" t="n">
        <v>28</v>
      </c>
      <c r="E4513" s="1" t="s">
        <v>176</v>
      </c>
      <c r="F4513" s="1" t="s">
        <v>606</v>
      </c>
      <c r="G4513" s="1" t="s">
        <v>613</v>
      </c>
      <c r="H4513" s="20" t="n">
        <v>550</v>
      </c>
      <c r="I4513" s="21" t="n">
        <v>33.45</v>
      </c>
      <c r="J4513" s="20" t="n">
        <f aca="false">H4513*I4513</f>
        <v>18397.5</v>
      </c>
      <c r="K4513" s="22" t="n">
        <v>2.35</v>
      </c>
      <c r="L4513" s="23" t="n">
        <f aca="false">H4513*K4513</f>
        <v>1292.5</v>
      </c>
      <c r="M4513" s="23" t="n">
        <v>2500</v>
      </c>
      <c r="N4513" s="24" t="n">
        <f aca="false">L4513-M4513</f>
        <v>-1207.5</v>
      </c>
      <c r="O4513" s="25" t="n">
        <f aca="false">IF(L4513&gt;=M4513,1,0)</f>
        <v>0</v>
      </c>
      <c r="P4513" s="26" t="n">
        <v>0.7571</v>
      </c>
      <c r="Q4513" s="26" t="n">
        <v>0.1503</v>
      </c>
      <c r="R4513" s="25" t="n">
        <v>81</v>
      </c>
      <c r="S4513" s="21" t="n">
        <v>5</v>
      </c>
    </row>
    <row r="4514" customFormat="false" ht="15" hidden="false" customHeight="true" outlineLevel="0" collapsed="false">
      <c r="A4514" s="19" t="n">
        <v>46168</v>
      </c>
      <c r="B4514" s="1" t="s">
        <v>586</v>
      </c>
      <c r="C4514" s="1" t="s">
        <v>164</v>
      </c>
      <c r="D4514" s="1" t="n">
        <v>29</v>
      </c>
      <c r="E4514" s="1" t="s">
        <v>176</v>
      </c>
      <c r="F4514" s="1" t="s">
        <v>656</v>
      </c>
      <c r="G4514" s="1" t="s">
        <v>529</v>
      </c>
      <c r="H4514" s="20" t="n">
        <v>1000</v>
      </c>
      <c r="I4514" s="21" t="n">
        <v>15.44</v>
      </c>
      <c r="J4514" s="20" t="n">
        <f aca="false">H4514*I4514</f>
        <v>15440</v>
      </c>
      <c r="K4514" s="22" t="n">
        <v>1.35</v>
      </c>
      <c r="L4514" s="23" t="n">
        <f aca="false">H4514*K4514</f>
        <v>1350</v>
      </c>
      <c r="M4514" s="23" t="n">
        <v>2500</v>
      </c>
      <c r="N4514" s="24" t="n">
        <f aca="false">L4514-M4514</f>
        <v>-1150</v>
      </c>
      <c r="O4514" s="25" t="n">
        <f aca="false">IF(L4514&gt;=M4514,1,0)</f>
        <v>0</v>
      </c>
      <c r="P4514" s="26" t="n">
        <v>0.7249</v>
      </c>
      <c r="Q4514" s="26" t="n">
        <v>0.0722</v>
      </c>
      <c r="R4514" s="25" t="n">
        <v>71</v>
      </c>
      <c r="S4514" s="21" t="n">
        <v>5</v>
      </c>
    </row>
    <row r="4515" customFormat="false" ht="15" hidden="false" customHeight="true" outlineLevel="0" collapsed="false">
      <c r="A4515" s="19" t="n">
        <v>46168</v>
      </c>
      <c r="B4515" s="1" t="s">
        <v>586</v>
      </c>
      <c r="C4515" s="1" t="s">
        <v>164</v>
      </c>
      <c r="D4515" s="1" t="n">
        <v>30</v>
      </c>
      <c r="E4515" s="1" t="s">
        <v>522</v>
      </c>
      <c r="F4515" s="1" t="s">
        <v>566</v>
      </c>
      <c r="G4515" s="1" t="s">
        <v>504</v>
      </c>
      <c r="H4515" s="20" t="n">
        <v>1200</v>
      </c>
      <c r="I4515" s="21" t="n">
        <v>13.09</v>
      </c>
      <c r="J4515" s="20" t="n">
        <f aca="false">H4515*I4515</f>
        <v>15708</v>
      </c>
      <c r="K4515" s="22" t="n">
        <v>1</v>
      </c>
      <c r="L4515" s="23" t="n">
        <f aca="false">H4515*K4515</f>
        <v>1200</v>
      </c>
      <c r="M4515" s="23" t="n">
        <v>2500</v>
      </c>
      <c r="N4515" s="24" t="n">
        <f aca="false">L4515-M4515</f>
        <v>-1300</v>
      </c>
      <c r="O4515" s="25" t="n">
        <f aca="false">IF(L4515&gt;=M4515,1,0)</f>
        <v>0</v>
      </c>
      <c r="P4515" s="26" t="n">
        <v>0.7076</v>
      </c>
      <c r="Q4515" s="26" t="n">
        <v>0.0988</v>
      </c>
      <c r="R4515" s="25" t="n">
        <v>74</v>
      </c>
      <c r="S4515" s="21" t="n">
        <v>5</v>
      </c>
    </row>
    <row r="4516" customFormat="false" ht="15" hidden="false" customHeight="true" outlineLevel="0" collapsed="false">
      <c r="A4516" s="19" t="n">
        <v>46168</v>
      </c>
      <c r="B4516" s="1" t="s">
        <v>586</v>
      </c>
      <c r="C4516" s="1" t="s">
        <v>164</v>
      </c>
      <c r="D4516" s="1" t="n">
        <v>31</v>
      </c>
      <c r="E4516" s="1" t="s">
        <v>219</v>
      </c>
      <c r="F4516" s="1" t="s">
        <v>658</v>
      </c>
      <c r="G4516" s="1" t="s">
        <v>356</v>
      </c>
      <c r="H4516" s="20" t="n">
        <v>130</v>
      </c>
      <c r="I4516" s="21" t="n">
        <v>22.91</v>
      </c>
      <c r="J4516" s="20" t="n">
        <f aca="false">H4516*I4516</f>
        <v>2978.3</v>
      </c>
      <c r="K4516" s="22" t="n">
        <v>1.27</v>
      </c>
      <c r="L4516" s="23" t="n">
        <f aca="false">H4516*K4516</f>
        <v>165.1</v>
      </c>
      <c r="M4516" s="23" t="n">
        <v>2500</v>
      </c>
      <c r="N4516" s="24" t="n">
        <f aca="false">L4516-M4516</f>
        <v>-2334.9</v>
      </c>
      <c r="O4516" s="25" t="n">
        <f aca="false">IF(L4516&gt;=M4516,1,0)</f>
        <v>0</v>
      </c>
      <c r="P4516" s="26" t="n">
        <v>0.136</v>
      </c>
      <c r="Q4516" s="26" t="n">
        <v>0.119</v>
      </c>
      <c r="R4516" s="25" t="n">
        <v>73</v>
      </c>
      <c r="S4516" s="21" t="n">
        <v>5</v>
      </c>
    </row>
    <row r="4517" customFormat="false" ht="15" hidden="false" customHeight="true" outlineLevel="0" collapsed="false">
      <c r="A4517" s="19" t="n">
        <v>46168</v>
      </c>
      <c r="B4517" s="1" t="s">
        <v>586</v>
      </c>
      <c r="C4517" s="1" t="s">
        <v>164</v>
      </c>
      <c r="D4517" s="1" t="n">
        <v>32</v>
      </c>
      <c r="E4517" s="1" t="s">
        <v>10</v>
      </c>
      <c r="F4517" s="1" t="s">
        <v>644</v>
      </c>
      <c r="G4517" s="1" t="s">
        <v>645</v>
      </c>
      <c r="H4517" s="20" t="n">
        <v>600</v>
      </c>
      <c r="I4517" s="21" t="n">
        <v>23.62</v>
      </c>
      <c r="J4517" s="20" t="n">
        <f aca="false">H4517*I4517</f>
        <v>14172</v>
      </c>
      <c r="K4517" s="22" t="n">
        <v>2.1</v>
      </c>
      <c r="L4517" s="23" t="n">
        <f aca="false">H4517*K4517</f>
        <v>1260</v>
      </c>
      <c r="M4517" s="23" t="n">
        <v>2500</v>
      </c>
      <c r="N4517" s="24" t="n">
        <f aca="false">L4517-M4517</f>
        <v>-1240</v>
      </c>
      <c r="O4517" s="25" t="n">
        <f aca="false">IF(L4517&gt;=M4517,1,0)</f>
        <v>0</v>
      </c>
      <c r="P4517" s="26" t="n">
        <v>0.6384</v>
      </c>
      <c r="Q4517" s="26" t="n">
        <v>0.1177</v>
      </c>
      <c r="R4517" s="25" t="n">
        <v>74</v>
      </c>
      <c r="S4517" s="21" t="n">
        <v>5</v>
      </c>
    </row>
    <row r="4518" customFormat="false" ht="15" hidden="false" customHeight="true" outlineLevel="0" collapsed="false">
      <c r="A4518" s="19" t="n">
        <v>46168</v>
      </c>
      <c r="B4518" s="1" t="s">
        <v>586</v>
      </c>
      <c r="C4518" s="1" t="s">
        <v>190</v>
      </c>
      <c r="D4518" s="1" t="n">
        <v>33</v>
      </c>
      <c r="E4518" s="1" t="s">
        <v>530</v>
      </c>
      <c r="F4518" s="1" t="s">
        <v>567</v>
      </c>
      <c r="G4518" s="1" t="s">
        <v>260</v>
      </c>
      <c r="H4518" s="20" t="n">
        <v>270</v>
      </c>
      <c r="I4518" s="21" t="n">
        <v>22.82</v>
      </c>
      <c r="J4518" s="20" t="n">
        <f aca="false">H4518*I4518</f>
        <v>6161.4</v>
      </c>
      <c r="K4518" s="22" t="n">
        <v>2.5</v>
      </c>
      <c r="L4518" s="23" t="n">
        <f aca="false">H4518*K4518</f>
        <v>675</v>
      </c>
      <c r="M4518" s="23" t="n">
        <v>2500</v>
      </c>
      <c r="N4518" s="24" t="n">
        <f aca="false">L4518-M4518</f>
        <v>-1825</v>
      </c>
      <c r="O4518" s="25" t="n">
        <f aca="false">IF(L4518&gt;=M4518,1,0)</f>
        <v>0</v>
      </c>
      <c r="P4518" s="26" t="n">
        <v>0.28525</v>
      </c>
      <c r="Q4518" s="26" t="n">
        <v>0.134099616858238</v>
      </c>
      <c r="R4518" s="25" t="n">
        <v>71</v>
      </c>
      <c r="S4518" s="21" t="n">
        <v>5</v>
      </c>
    </row>
    <row r="4519" customFormat="false" ht="15" hidden="false" customHeight="true" outlineLevel="0" collapsed="false">
      <c r="A4519" s="19" t="n">
        <v>46168</v>
      </c>
      <c r="B4519" s="1" t="s">
        <v>586</v>
      </c>
      <c r="C4519" s="1" t="s">
        <v>190</v>
      </c>
      <c r="D4519" s="1" t="n">
        <v>34</v>
      </c>
      <c r="E4519" s="1" t="s">
        <v>16</v>
      </c>
      <c r="F4519" s="1" t="s">
        <v>502</v>
      </c>
      <c r="G4519" s="1" t="s">
        <v>260</v>
      </c>
      <c r="H4519" s="20" t="n">
        <v>860</v>
      </c>
      <c r="I4519" s="21" t="n">
        <v>17.12</v>
      </c>
      <c r="J4519" s="20" t="n">
        <f aca="false">H4519*I4519</f>
        <v>14723.2</v>
      </c>
      <c r="K4519" s="22" t="n">
        <v>1.4</v>
      </c>
      <c r="L4519" s="23" t="n">
        <f aca="false">H4519*K4519</f>
        <v>1204</v>
      </c>
      <c r="M4519" s="23" t="n">
        <v>2500</v>
      </c>
      <c r="N4519" s="24" t="n">
        <f aca="false">L4519-M4519</f>
        <v>-1296</v>
      </c>
      <c r="O4519" s="25" t="n">
        <f aca="false">IF(L4519&gt;=M4519,1,0)</f>
        <v>0</v>
      </c>
      <c r="P4519" s="26" t="n">
        <v>0.672292237442922</v>
      </c>
      <c r="Q4519" s="26" t="n">
        <v>0.0928652321630804</v>
      </c>
      <c r="R4519" s="25" t="n">
        <v>78</v>
      </c>
      <c r="S4519" s="21" t="n">
        <v>5</v>
      </c>
    </row>
    <row r="4520" customFormat="false" ht="15" hidden="false" customHeight="true" outlineLevel="0" collapsed="false">
      <c r="A4520" s="19" t="n">
        <v>46168</v>
      </c>
      <c r="B4520" s="1" t="s">
        <v>586</v>
      </c>
      <c r="C4520" s="1" t="s">
        <v>190</v>
      </c>
      <c r="D4520" s="1" t="n">
        <v>35</v>
      </c>
      <c r="E4520" s="1" t="s">
        <v>16</v>
      </c>
      <c r="F4520" s="1" t="s">
        <v>452</v>
      </c>
      <c r="G4520" s="1" t="s">
        <v>260</v>
      </c>
      <c r="H4520" s="20" t="n">
        <v>900</v>
      </c>
      <c r="I4520" s="21" t="n">
        <v>15.95</v>
      </c>
      <c r="J4520" s="20" t="n">
        <f aca="false">H4520*I4520</f>
        <v>14355</v>
      </c>
      <c r="K4520" s="22" t="n">
        <v>1.4</v>
      </c>
      <c r="L4520" s="23" t="n">
        <f aca="false">H4520*K4520</f>
        <v>1260</v>
      </c>
      <c r="M4520" s="23" t="n">
        <v>2500</v>
      </c>
      <c r="N4520" s="24" t="n">
        <f aca="false">L4520-M4520</f>
        <v>-1240</v>
      </c>
      <c r="O4520" s="25" t="n">
        <f aca="false">IF(L4520&gt;=M4520,1,0)</f>
        <v>0</v>
      </c>
      <c r="P4520" s="26" t="n">
        <v>0.693478260869565</v>
      </c>
      <c r="Q4520" s="26" t="n">
        <v>0.0815217391304348</v>
      </c>
      <c r="R4520" s="25" t="n">
        <v>75</v>
      </c>
      <c r="S4520" s="21" t="n">
        <v>5</v>
      </c>
    </row>
    <row r="4521" customFormat="false" ht="15" hidden="false" customHeight="true" outlineLevel="0" collapsed="false">
      <c r="A4521" s="19" t="n">
        <v>46168</v>
      </c>
      <c r="B4521" s="1" t="s">
        <v>586</v>
      </c>
      <c r="C4521" s="1" t="s">
        <v>190</v>
      </c>
      <c r="D4521" s="1" t="n">
        <v>36</v>
      </c>
      <c r="E4521" s="1" t="s">
        <v>16</v>
      </c>
      <c r="F4521" s="1" t="s">
        <v>300</v>
      </c>
      <c r="G4521" s="1" t="s">
        <v>260</v>
      </c>
      <c r="H4521" s="20" t="n">
        <v>1000</v>
      </c>
      <c r="I4521" s="21" t="n">
        <v>15.95</v>
      </c>
      <c r="J4521" s="20" t="n">
        <f aca="false">H4521*I4521</f>
        <v>15950</v>
      </c>
      <c r="K4521" s="22" t="n">
        <v>1.4</v>
      </c>
      <c r="L4521" s="23" t="n">
        <f aca="false">H4521*K4521</f>
        <v>1400</v>
      </c>
      <c r="M4521" s="23" t="n">
        <v>2500</v>
      </c>
      <c r="N4521" s="24" t="n">
        <f aca="false">L4521-M4521</f>
        <v>-1100</v>
      </c>
      <c r="O4521" s="25" t="n">
        <f aca="false">IF(L4521&gt;=M4521,1,0)</f>
        <v>0</v>
      </c>
      <c r="P4521" s="26" t="n">
        <v>0.805555555555556</v>
      </c>
      <c r="Q4521" s="26" t="n">
        <v>0.0803571428571429</v>
      </c>
      <c r="R4521" s="25" t="n">
        <v>67</v>
      </c>
      <c r="S4521" s="21" t="n">
        <v>5</v>
      </c>
    </row>
    <row r="4522" customFormat="false" ht="15" hidden="false" customHeight="true" outlineLevel="0" collapsed="false">
      <c r="A4522" s="19" t="n">
        <v>46168</v>
      </c>
      <c r="B4522" s="1" t="s">
        <v>586</v>
      </c>
      <c r="C4522" s="1" t="s">
        <v>190</v>
      </c>
      <c r="D4522" s="1" t="n">
        <v>37</v>
      </c>
      <c r="E4522" s="1" t="s">
        <v>16</v>
      </c>
      <c r="F4522" s="1" t="s">
        <v>300</v>
      </c>
      <c r="G4522" s="1" t="s">
        <v>260</v>
      </c>
      <c r="H4522" s="20" t="n">
        <v>1150</v>
      </c>
      <c r="I4522" s="21" t="n">
        <v>16.95</v>
      </c>
      <c r="J4522" s="20" t="n">
        <f aca="false">H4522*I4522</f>
        <v>19492.5</v>
      </c>
      <c r="K4522" s="22" t="n">
        <v>1.4</v>
      </c>
      <c r="L4522" s="23" t="n">
        <f aca="false">H4522*K4522</f>
        <v>1610</v>
      </c>
      <c r="M4522" s="23" t="n">
        <v>2500</v>
      </c>
      <c r="N4522" s="24" t="n">
        <f aca="false">L4522-M4522</f>
        <v>-890</v>
      </c>
      <c r="O4522" s="25" t="n">
        <f aca="false">IF(L4522&gt;=M4522,1,0)</f>
        <v>0</v>
      </c>
      <c r="P4522" s="26" t="n">
        <v>0.969776119402985</v>
      </c>
      <c r="Q4522" s="26" t="n">
        <v>0.0813165537270087</v>
      </c>
      <c r="R4522" s="25" t="n">
        <v>75</v>
      </c>
      <c r="S4522" s="21" t="n">
        <v>5</v>
      </c>
    </row>
    <row r="4523" customFormat="false" ht="15" hidden="false" customHeight="true" outlineLevel="0" collapsed="false">
      <c r="A4523" s="19" t="n">
        <v>46168</v>
      </c>
      <c r="B4523" s="1" t="s">
        <v>586</v>
      </c>
      <c r="C4523" s="1" t="s">
        <v>190</v>
      </c>
      <c r="D4523" s="1" t="n">
        <v>38</v>
      </c>
      <c r="E4523" s="1" t="s">
        <v>16</v>
      </c>
      <c r="F4523" s="1" t="s">
        <v>300</v>
      </c>
      <c r="G4523" s="1" t="s">
        <v>260</v>
      </c>
      <c r="H4523" s="20" t="n">
        <v>1050</v>
      </c>
      <c r="I4523" s="21" t="n">
        <v>15.95</v>
      </c>
      <c r="J4523" s="20" t="n">
        <f aca="false">H4523*I4523</f>
        <v>16747.5</v>
      </c>
      <c r="K4523" s="22" t="n">
        <v>1.4</v>
      </c>
      <c r="L4523" s="23" t="n">
        <f aca="false">H4523*K4523</f>
        <v>1470</v>
      </c>
      <c r="M4523" s="23" t="n">
        <v>2500</v>
      </c>
      <c r="N4523" s="24" t="n">
        <f aca="false">L4523-M4523</f>
        <v>-1030</v>
      </c>
      <c r="O4523" s="25" t="n">
        <f aca="false">IF(L4523&gt;=M4523,1,0)</f>
        <v>0</v>
      </c>
      <c r="P4523" s="26" t="n">
        <v>0.775347222222222</v>
      </c>
      <c r="Q4523" s="26" t="n">
        <v>0.0801104972375691</v>
      </c>
      <c r="R4523" s="25" t="n">
        <v>82</v>
      </c>
      <c r="S4523" s="21" t="n">
        <v>5</v>
      </c>
    </row>
    <row r="4524" customFormat="false" ht="15" hidden="false" customHeight="true" outlineLevel="0" collapsed="false">
      <c r="A4524" s="19" t="n">
        <v>46179</v>
      </c>
      <c r="B4524" s="1" t="s">
        <v>659</v>
      </c>
      <c r="C4524" s="1" t="s">
        <v>138</v>
      </c>
      <c r="D4524" s="1" t="n">
        <v>1</v>
      </c>
      <c r="E4524" s="1" t="s">
        <v>16</v>
      </c>
      <c r="F4524" s="1" t="s">
        <v>651</v>
      </c>
      <c r="G4524" s="1" t="s">
        <v>652</v>
      </c>
      <c r="H4524" s="20" t="n">
        <v>850</v>
      </c>
      <c r="I4524" s="21" t="n">
        <v>23.61</v>
      </c>
      <c r="J4524" s="20" t="n">
        <f aca="false">H4524*I4524</f>
        <v>20068.5</v>
      </c>
      <c r="K4524" s="22" t="n">
        <v>1.58</v>
      </c>
      <c r="L4524" s="23" t="n">
        <f aca="false">H4524*K4524</f>
        <v>1343</v>
      </c>
      <c r="M4524" s="23" t="n">
        <v>2500</v>
      </c>
      <c r="N4524" s="24" t="n">
        <f aca="false">L4524-M4524</f>
        <v>-1157</v>
      </c>
      <c r="O4524" s="25" t="n">
        <f aca="false">IF(L4524&gt;=M4524,1,0)</f>
        <v>0</v>
      </c>
      <c r="P4524" s="26" t="n">
        <v>0.4448</v>
      </c>
      <c r="Q4524" s="26" t="n">
        <v>0.23</v>
      </c>
      <c r="R4524" s="25" t="n">
        <v>76</v>
      </c>
      <c r="S4524" s="21" t="n">
        <v>10</v>
      </c>
    </row>
    <row r="4525" customFormat="false" ht="15" hidden="false" customHeight="true" outlineLevel="0" collapsed="false">
      <c r="A4525" s="19" t="n">
        <v>46179</v>
      </c>
      <c r="B4525" s="1" t="s">
        <v>659</v>
      </c>
      <c r="C4525" s="1" t="s">
        <v>138</v>
      </c>
      <c r="D4525" s="1" t="n">
        <v>2</v>
      </c>
      <c r="E4525" s="1" t="s">
        <v>16</v>
      </c>
      <c r="F4525" s="1" t="s">
        <v>574</v>
      </c>
      <c r="G4525" s="1" t="s">
        <v>149</v>
      </c>
      <c r="H4525" s="20" t="n">
        <v>820</v>
      </c>
      <c r="I4525" s="21" t="n">
        <v>25.7</v>
      </c>
      <c r="J4525" s="20" t="n">
        <f aca="false">H4525*I4525</f>
        <v>21074</v>
      </c>
      <c r="K4525" s="22" t="n">
        <v>1.85</v>
      </c>
      <c r="L4525" s="23" t="n">
        <f aca="false">H4525*K4525</f>
        <v>1517</v>
      </c>
      <c r="M4525" s="23" t="n">
        <v>2500</v>
      </c>
      <c r="N4525" s="24" t="n">
        <f aca="false">L4525-M4525</f>
        <v>-983</v>
      </c>
      <c r="O4525" s="25" t="n">
        <f aca="false">IF(L4525&gt;=M4525,1,0)</f>
        <v>0</v>
      </c>
      <c r="P4525" s="26" t="n">
        <v>0.4561</v>
      </c>
      <c r="Q4525" s="26" t="n">
        <v>0.1328</v>
      </c>
      <c r="R4525" s="25" t="n">
        <v>77</v>
      </c>
      <c r="S4525" s="21" t="n">
        <v>10</v>
      </c>
    </row>
    <row r="4526" customFormat="false" ht="15" hidden="false" customHeight="true" outlineLevel="0" collapsed="false">
      <c r="A4526" s="19" t="n">
        <v>46179</v>
      </c>
      <c r="B4526" s="1" t="s">
        <v>659</v>
      </c>
      <c r="C4526" s="1" t="s">
        <v>138</v>
      </c>
      <c r="D4526" s="1" t="n">
        <v>3</v>
      </c>
      <c r="E4526" s="1" t="s">
        <v>13</v>
      </c>
      <c r="F4526" s="1" t="s">
        <v>482</v>
      </c>
      <c r="G4526" s="1" t="s">
        <v>149</v>
      </c>
      <c r="H4526" s="20" t="n">
        <v>2750</v>
      </c>
      <c r="I4526" s="21" t="n">
        <v>12.91</v>
      </c>
      <c r="J4526" s="20" t="n">
        <f aca="false">H4526*I4526</f>
        <v>35502.5</v>
      </c>
      <c r="K4526" s="22" t="n">
        <v>1</v>
      </c>
      <c r="L4526" s="23" t="n">
        <f aca="false">H4526*K4526</f>
        <v>2750</v>
      </c>
      <c r="M4526" s="23" t="n">
        <v>2500</v>
      </c>
      <c r="N4526" s="24" t="n">
        <f aca="false">L4526-M4526</f>
        <v>250</v>
      </c>
      <c r="O4526" s="25" t="n">
        <f aca="false">IF(L4526&gt;=M4526,1,0)</f>
        <v>1</v>
      </c>
      <c r="P4526" s="26" t="n">
        <v>0.86</v>
      </c>
      <c r="Q4526" s="26" t="n">
        <v>0.0508</v>
      </c>
      <c r="R4526" s="25" t="n">
        <v>68</v>
      </c>
      <c r="S4526" s="21" t="n">
        <v>10</v>
      </c>
    </row>
    <row r="4527" customFormat="false" ht="15" hidden="false" customHeight="true" outlineLevel="0" collapsed="false">
      <c r="A4527" s="19" t="n">
        <v>46179</v>
      </c>
      <c r="B4527" s="1" t="s">
        <v>659</v>
      </c>
      <c r="C4527" s="1" t="s">
        <v>138</v>
      </c>
      <c r="D4527" s="1" t="n">
        <v>4</v>
      </c>
      <c r="E4527" s="1" t="s">
        <v>145</v>
      </c>
      <c r="F4527" s="1" t="s">
        <v>657</v>
      </c>
      <c r="G4527" s="1" t="s">
        <v>660</v>
      </c>
      <c r="H4527" s="20" t="n">
        <v>1250</v>
      </c>
      <c r="I4527" s="21" t="n">
        <v>21.54</v>
      </c>
      <c r="J4527" s="20" t="n">
        <f aca="false">H4527*I4527</f>
        <v>26925</v>
      </c>
      <c r="K4527" s="22" t="n">
        <v>2.75</v>
      </c>
      <c r="L4527" s="23" t="n">
        <f aca="false">H4527*K4527</f>
        <v>3437.5</v>
      </c>
      <c r="M4527" s="23" t="n">
        <v>2500</v>
      </c>
      <c r="N4527" s="24" t="n">
        <f aca="false">L4527-M4527</f>
        <v>937.5</v>
      </c>
      <c r="O4527" s="25" t="n">
        <f aca="false">IF(L4527&gt;=M4527,1,0)</f>
        <v>1</v>
      </c>
      <c r="P4527" s="26" t="n">
        <v>0.642</v>
      </c>
      <c r="Q4527" s="26" t="n">
        <v>0.1153</v>
      </c>
      <c r="R4527" s="25" t="n">
        <v>72</v>
      </c>
      <c r="S4527" s="21" t="n">
        <v>10</v>
      </c>
    </row>
    <row r="4528" customFormat="false" ht="15" hidden="false" customHeight="true" outlineLevel="0" collapsed="false">
      <c r="A4528" s="19" t="n">
        <v>46179</v>
      </c>
      <c r="B4528" s="1" t="s">
        <v>659</v>
      </c>
      <c r="C4528" s="1" t="s">
        <v>138</v>
      </c>
      <c r="D4528" s="1" t="n">
        <v>5</v>
      </c>
      <c r="E4528" s="1" t="s">
        <v>16</v>
      </c>
      <c r="F4528" s="1" t="s">
        <v>651</v>
      </c>
      <c r="G4528" s="1" t="s">
        <v>149</v>
      </c>
      <c r="H4528" s="20" t="n">
        <v>1650</v>
      </c>
      <c r="I4528" s="21" t="n">
        <v>19.64</v>
      </c>
      <c r="J4528" s="20" t="n">
        <f aca="false">H4528*I4528</f>
        <v>32406</v>
      </c>
      <c r="K4528" s="22" t="n">
        <v>2.2</v>
      </c>
      <c r="L4528" s="23" t="n">
        <f aca="false">H4528*K4528</f>
        <v>3630</v>
      </c>
      <c r="M4528" s="23" t="n">
        <v>2500</v>
      </c>
      <c r="N4528" s="24" t="n">
        <f aca="false">L4528-M4528</f>
        <v>1130</v>
      </c>
      <c r="O4528" s="25" t="n">
        <f aca="false">IF(L4528&gt;=M4528,1,0)</f>
        <v>1</v>
      </c>
      <c r="P4528" s="26" t="n">
        <v>0.811</v>
      </c>
      <c r="Q4528" s="26" t="n">
        <v>0.0867</v>
      </c>
      <c r="R4528" s="25" t="n">
        <v>68</v>
      </c>
      <c r="S4528" s="21" t="n">
        <v>10</v>
      </c>
    </row>
    <row r="4529" customFormat="false" ht="15" hidden="false" customHeight="true" outlineLevel="0" collapsed="false">
      <c r="A4529" s="19" t="n">
        <v>46179</v>
      </c>
      <c r="B4529" s="1" t="s">
        <v>659</v>
      </c>
      <c r="C4529" s="1" t="s">
        <v>138</v>
      </c>
      <c r="D4529" s="1" t="n">
        <v>6</v>
      </c>
      <c r="E4529" s="1" t="s">
        <v>401</v>
      </c>
      <c r="F4529" s="1" t="s">
        <v>402</v>
      </c>
      <c r="G4529" s="1" t="s">
        <v>498</v>
      </c>
      <c r="H4529" s="20" t="n">
        <v>1250</v>
      </c>
      <c r="I4529" s="21" t="n">
        <v>22.31</v>
      </c>
      <c r="J4529" s="20" t="n">
        <f aca="false">H4529*I4529</f>
        <v>27887.5</v>
      </c>
      <c r="K4529" s="22" t="n">
        <v>2.75</v>
      </c>
      <c r="L4529" s="23" t="n">
        <f aca="false">H4529*K4529</f>
        <v>3437.5</v>
      </c>
      <c r="M4529" s="23" t="n">
        <v>2500</v>
      </c>
      <c r="N4529" s="24" t="n">
        <f aca="false">L4529-M4529</f>
        <v>937.5</v>
      </c>
      <c r="O4529" s="25" t="n">
        <f aca="false">IF(L4529&gt;=M4529,1,0)</f>
        <v>1</v>
      </c>
      <c r="P4529" s="26" t="n">
        <v>0.6264</v>
      </c>
      <c r="Q4529" s="26" t="n">
        <v>0.1325</v>
      </c>
      <c r="R4529" s="25" t="n">
        <v>75</v>
      </c>
      <c r="S4529" s="21" t="n">
        <v>10</v>
      </c>
    </row>
    <row r="4530" customFormat="false" ht="15" hidden="false" customHeight="true" outlineLevel="0" collapsed="false">
      <c r="A4530" s="19" t="n">
        <v>46179</v>
      </c>
      <c r="B4530" s="1" t="s">
        <v>659</v>
      </c>
      <c r="C4530" s="1" t="s">
        <v>138</v>
      </c>
      <c r="D4530" s="1" t="n">
        <v>7</v>
      </c>
      <c r="E4530" s="1" t="s">
        <v>13</v>
      </c>
      <c r="F4530" s="1" t="s">
        <v>235</v>
      </c>
      <c r="G4530" s="1" t="s">
        <v>149</v>
      </c>
      <c r="H4530" s="20" t="n">
        <v>1900</v>
      </c>
      <c r="I4530" s="21" t="n">
        <v>19.64</v>
      </c>
      <c r="J4530" s="20" t="n">
        <f aca="false">H4530*I4530</f>
        <v>37316</v>
      </c>
      <c r="K4530" s="22" t="n">
        <v>2.2</v>
      </c>
      <c r="L4530" s="23" t="n">
        <f aca="false">H4530*K4530</f>
        <v>4180</v>
      </c>
      <c r="M4530" s="23" t="n">
        <v>2500</v>
      </c>
      <c r="N4530" s="24" t="n">
        <f aca="false">L4530-M4530</f>
        <v>1680</v>
      </c>
      <c r="O4530" s="25" t="n">
        <f aca="false">IF(L4530&gt;=M4530,1,0)</f>
        <v>1</v>
      </c>
      <c r="P4530" s="26" t="n">
        <v>0.8662</v>
      </c>
      <c r="Q4530" s="26" t="n">
        <v>0.1021</v>
      </c>
      <c r="R4530" s="25" t="n">
        <v>70</v>
      </c>
      <c r="S4530" s="21" t="n">
        <v>10</v>
      </c>
    </row>
    <row r="4531" customFormat="false" ht="15" hidden="false" customHeight="true" outlineLevel="0" collapsed="false">
      <c r="A4531" s="19" t="n">
        <v>46179</v>
      </c>
      <c r="B4531" s="1" t="s">
        <v>659</v>
      </c>
      <c r="C4531" s="1" t="s">
        <v>138</v>
      </c>
      <c r="D4531" s="1" t="n">
        <v>8</v>
      </c>
      <c r="E4531" s="1" t="s">
        <v>13</v>
      </c>
      <c r="F4531" s="1" t="s">
        <v>262</v>
      </c>
      <c r="G4531" s="1" t="s">
        <v>149</v>
      </c>
      <c r="H4531" s="20" t="n">
        <v>1650</v>
      </c>
      <c r="I4531" s="21" t="n">
        <v>21.71</v>
      </c>
      <c r="J4531" s="20" t="n">
        <f aca="false">H4531*I4531</f>
        <v>35821.5</v>
      </c>
      <c r="K4531" s="22" t="n">
        <v>2.2</v>
      </c>
      <c r="L4531" s="23" t="n">
        <f aca="false">H4531*K4531</f>
        <v>3630</v>
      </c>
      <c r="M4531" s="23" t="n">
        <v>2500</v>
      </c>
      <c r="N4531" s="24" t="n">
        <f aca="false">L4531-M4531</f>
        <v>1130</v>
      </c>
      <c r="O4531" s="25" t="n">
        <f aca="false">IF(L4531&gt;=M4531,1,0)</f>
        <v>1</v>
      </c>
      <c r="P4531" s="26" t="n">
        <v>0.8035</v>
      </c>
      <c r="Q4531" s="26" t="n">
        <v>0.1234</v>
      </c>
      <c r="R4531" s="25" t="n">
        <v>75</v>
      </c>
      <c r="S4531" s="21" t="n">
        <v>10</v>
      </c>
    </row>
    <row r="4532" customFormat="false" ht="15" hidden="false" customHeight="true" outlineLevel="0" collapsed="false">
      <c r="A4532" s="19" t="n">
        <v>46179</v>
      </c>
      <c r="B4532" s="1" t="s">
        <v>659</v>
      </c>
      <c r="C4532" s="1" t="s">
        <v>138</v>
      </c>
      <c r="D4532" s="1" t="n">
        <v>9</v>
      </c>
      <c r="E4532" s="1" t="s">
        <v>10</v>
      </c>
      <c r="F4532" s="1" t="s">
        <v>635</v>
      </c>
      <c r="G4532" s="1" t="s">
        <v>640</v>
      </c>
      <c r="H4532" s="20" t="n">
        <v>1350</v>
      </c>
      <c r="I4532" s="21" t="n">
        <v>18.3</v>
      </c>
      <c r="J4532" s="20" t="n">
        <f aca="false">H4532*I4532</f>
        <v>24705</v>
      </c>
      <c r="K4532" s="22" t="n">
        <v>1.75</v>
      </c>
      <c r="L4532" s="23" t="n">
        <f aca="false">H4532*K4532</f>
        <v>2362.5</v>
      </c>
      <c r="M4532" s="23" t="n">
        <v>2500</v>
      </c>
      <c r="N4532" s="24" t="n">
        <f aca="false">L4532-M4532</f>
        <v>-137.5</v>
      </c>
      <c r="O4532" s="25" t="n">
        <f aca="false">IF(L4532&gt;=M4532,1,0)</f>
        <v>0</v>
      </c>
      <c r="P4532" s="26" t="n">
        <v>0.5832</v>
      </c>
      <c r="Q4532" s="26" t="n">
        <v>0.1214</v>
      </c>
      <c r="R4532" s="25" t="n">
        <v>68</v>
      </c>
      <c r="S4532" s="21" t="n">
        <v>10</v>
      </c>
    </row>
    <row r="4533" customFormat="false" ht="15" hidden="false" customHeight="true" outlineLevel="0" collapsed="false">
      <c r="A4533" s="19" t="n">
        <v>46179</v>
      </c>
      <c r="B4533" s="1" t="s">
        <v>659</v>
      </c>
      <c r="C4533" s="1" t="s">
        <v>138</v>
      </c>
      <c r="D4533" s="1" t="n">
        <v>10</v>
      </c>
      <c r="E4533" s="1" t="s">
        <v>10</v>
      </c>
      <c r="F4533" s="1" t="s">
        <v>641</v>
      </c>
      <c r="G4533" s="1" t="s">
        <v>643</v>
      </c>
      <c r="H4533" s="20" t="n">
        <v>1050</v>
      </c>
      <c r="I4533" s="21" t="n">
        <v>26.86</v>
      </c>
      <c r="J4533" s="20" t="n">
        <f aca="false">H4533*I4533</f>
        <v>28203</v>
      </c>
      <c r="K4533" s="22" t="n">
        <v>1.31</v>
      </c>
      <c r="L4533" s="23" t="n">
        <f aca="false">H4533*K4533</f>
        <v>1375.5</v>
      </c>
      <c r="M4533" s="23" t="n">
        <v>2500</v>
      </c>
      <c r="N4533" s="24" t="n">
        <f aca="false">L4533-M4533</f>
        <v>-1124.5</v>
      </c>
      <c r="O4533" s="25" t="n">
        <f aca="false">IF(L4533&gt;=M4533,1,0)</f>
        <v>0</v>
      </c>
      <c r="P4533" s="26" t="n">
        <v>0.555</v>
      </c>
      <c r="Q4533" s="26" t="n">
        <v>0.1067</v>
      </c>
      <c r="R4533" s="25" t="n">
        <v>75</v>
      </c>
      <c r="S4533" s="21" t="n">
        <v>12</v>
      </c>
    </row>
    <row r="4534" customFormat="false" ht="15" hidden="false" customHeight="true" outlineLevel="0" collapsed="false">
      <c r="A4534" s="19" t="n">
        <v>46179</v>
      </c>
      <c r="B4534" s="1" t="s">
        <v>659</v>
      </c>
      <c r="C4534" s="1" t="s">
        <v>138</v>
      </c>
      <c r="D4534" s="1" t="n">
        <v>11</v>
      </c>
      <c r="E4534" s="1" t="s">
        <v>10</v>
      </c>
      <c r="F4534" s="1" t="s">
        <v>160</v>
      </c>
      <c r="G4534" s="1" t="s">
        <v>161</v>
      </c>
      <c r="H4534" s="20" t="n">
        <v>1400</v>
      </c>
      <c r="I4534" s="21" t="n">
        <v>22.05</v>
      </c>
      <c r="J4534" s="20" t="n">
        <f aca="false">H4534*I4534</f>
        <v>30870</v>
      </c>
      <c r="K4534" s="22" t="n">
        <v>1.83</v>
      </c>
      <c r="L4534" s="23" t="n">
        <f aca="false">H4534*K4534</f>
        <v>2562</v>
      </c>
      <c r="M4534" s="23" t="n">
        <v>2500</v>
      </c>
      <c r="N4534" s="24" t="n">
        <f aca="false">L4534-M4534</f>
        <v>62</v>
      </c>
      <c r="O4534" s="25" t="n">
        <f aca="false">IF(L4534&gt;=M4534,1,0)</f>
        <v>1</v>
      </c>
      <c r="P4534" s="26" t="n">
        <v>0.629</v>
      </c>
      <c r="Q4534" s="26" t="n">
        <v>0.1781</v>
      </c>
      <c r="R4534" s="25" t="n">
        <v>80</v>
      </c>
      <c r="S4534" s="21" t="n">
        <v>10</v>
      </c>
    </row>
    <row r="4535" customFormat="false" ht="15" hidden="false" customHeight="true" outlineLevel="0" collapsed="false">
      <c r="A4535" s="19" t="n">
        <v>46179</v>
      </c>
      <c r="B4535" s="1" t="s">
        <v>659</v>
      </c>
      <c r="C4535" s="1" t="s">
        <v>138</v>
      </c>
      <c r="D4535" s="1" t="n">
        <v>12</v>
      </c>
      <c r="E4535" s="1" t="s">
        <v>461</v>
      </c>
      <c r="F4535" s="1" t="s">
        <v>661</v>
      </c>
      <c r="G4535" s="1" t="s">
        <v>636</v>
      </c>
      <c r="H4535" s="20" t="n">
        <v>1300</v>
      </c>
      <c r="I4535" s="21" t="n">
        <v>17.28</v>
      </c>
      <c r="J4535" s="20" t="n">
        <f aca="false">H4535*I4535</f>
        <v>22464</v>
      </c>
      <c r="K4535" s="22" t="n">
        <v>1.71</v>
      </c>
      <c r="L4535" s="23" t="n">
        <f aca="false">H4535*K4535</f>
        <v>2223</v>
      </c>
      <c r="M4535" s="23" t="n">
        <v>2500</v>
      </c>
      <c r="N4535" s="24" t="n">
        <f aca="false">L4535-M4535</f>
        <v>-277</v>
      </c>
      <c r="O4535" s="25" t="n">
        <f aca="false">IF(L4535&gt;=M4535,1,0)</f>
        <v>0</v>
      </c>
      <c r="P4535" s="26" t="n">
        <v>0.5887</v>
      </c>
      <c r="Q4535" s="26" t="n">
        <v>0.1155</v>
      </c>
      <c r="R4535" s="25" t="n">
        <v>68</v>
      </c>
      <c r="S4535" s="21" t="n">
        <v>8</v>
      </c>
    </row>
    <row r="4536" customFormat="false" ht="15" hidden="false" customHeight="true" outlineLevel="0" collapsed="false">
      <c r="A4536" s="19" t="n">
        <v>46179</v>
      </c>
      <c r="B4536" s="1" t="s">
        <v>659</v>
      </c>
      <c r="C4536" s="1" t="s">
        <v>138</v>
      </c>
      <c r="D4536" s="1" t="n">
        <v>13</v>
      </c>
      <c r="E4536" s="1" t="s">
        <v>16</v>
      </c>
      <c r="F4536" s="1" t="s">
        <v>574</v>
      </c>
      <c r="G4536" s="1" t="s">
        <v>575</v>
      </c>
      <c r="H4536" s="20" t="n">
        <v>1200</v>
      </c>
      <c r="I4536" s="21" t="n">
        <v>25.7</v>
      </c>
      <c r="J4536" s="20" t="n">
        <f aca="false">H4536*I4536</f>
        <v>30840</v>
      </c>
      <c r="K4536" s="22" t="n">
        <v>1.85</v>
      </c>
      <c r="L4536" s="23" t="n">
        <f aca="false">H4536*K4536</f>
        <v>2220</v>
      </c>
      <c r="M4536" s="23" t="n">
        <v>2500</v>
      </c>
      <c r="N4536" s="24" t="n">
        <f aca="false">L4536-M4536</f>
        <v>-280</v>
      </c>
      <c r="O4536" s="25" t="n">
        <f aca="false">IF(L4536&gt;=M4536,1,0)</f>
        <v>0</v>
      </c>
      <c r="P4536" s="26" t="n">
        <v>0.6061</v>
      </c>
      <c r="Q4536" s="26" t="n">
        <v>0.1078</v>
      </c>
      <c r="R4536" s="25" t="n">
        <v>81</v>
      </c>
      <c r="S4536" s="21" t="n">
        <v>10</v>
      </c>
    </row>
    <row r="4537" customFormat="false" ht="15" hidden="false" customHeight="true" outlineLevel="0" collapsed="false">
      <c r="A4537" s="19" t="n">
        <v>46179</v>
      </c>
      <c r="B4537" s="1" t="s">
        <v>659</v>
      </c>
      <c r="C4537" s="1" t="s">
        <v>138</v>
      </c>
      <c r="D4537" s="1" t="n">
        <v>14</v>
      </c>
      <c r="E4537" s="1" t="s">
        <v>10</v>
      </c>
      <c r="F4537" s="1" t="s">
        <v>626</v>
      </c>
      <c r="G4537" s="1" t="s">
        <v>629</v>
      </c>
      <c r="H4537" s="20" t="n">
        <v>1600</v>
      </c>
      <c r="I4537" s="21" t="n">
        <v>17.66</v>
      </c>
      <c r="J4537" s="20" t="n">
        <f aca="false">H4537*I4537</f>
        <v>28256</v>
      </c>
      <c r="K4537" s="22" t="n">
        <v>1.68</v>
      </c>
      <c r="L4537" s="23" t="n">
        <f aca="false">H4537*K4537</f>
        <v>2688</v>
      </c>
      <c r="M4537" s="23" t="n">
        <v>2500</v>
      </c>
      <c r="N4537" s="24" t="n">
        <f aca="false">L4537-M4537</f>
        <v>188</v>
      </c>
      <c r="O4537" s="25" t="n">
        <f aca="false">IF(L4537&gt;=M4537,1,0)</f>
        <v>1</v>
      </c>
      <c r="P4537" s="26" t="n">
        <v>0.6966</v>
      </c>
      <c r="Q4537" s="26" t="n">
        <v>0.119</v>
      </c>
      <c r="R4537" s="25" t="n">
        <v>64</v>
      </c>
      <c r="S4537" s="21" t="n">
        <v>10</v>
      </c>
    </row>
    <row r="4538" customFormat="false" ht="15" hidden="false" customHeight="true" outlineLevel="0" collapsed="false">
      <c r="A4538" s="19" t="n">
        <v>46179</v>
      </c>
      <c r="B4538" s="1" t="s">
        <v>659</v>
      </c>
      <c r="C4538" s="1" t="s">
        <v>138</v>
      </c>
      <c r="D4538" s="1" t="n">
        <v>15</v>
      </c>
      <c r="E4538" s="1" t="s">
        <v>10</v>
      </c>
      <c r="F4538" s="1" t="s">
        <v>624</v>
      </c>
      <c r="G4538" s="1" t="s">
        <v>434</v>
      </c>
      <c r="H4538" s="20" t="n">
        <v>2000</v>
      </c>
      <c r="I4538" s="21" t="n">
        <v>17.66</v>
      </c>
      <c r="J4538" s="20" t="n">
        <f aca="false">H4538*I4538</f>
        <v>35320</v>
      </c>
      <c r="K4538" s="22" t="n">
        <v>1.45</v>
      </c>
      <c r="L4538" s="23" t="n">
        <f aca="false">H4538*K4538</f>
        <v>2900</v>
      </c>
      <c r="M4538" s="23" t="n">
        <v>2500</v>
      </c>
      <c r="N4538" s="24" t="n">
        <f aca="false">L4538-M4538</f>
        <v>400</v>
      </c>
      <c r="O4538" s="25" t="n">
        <f aca="false">IF(L4538&gt;=M4538,1,0)</f>
        <v>1</v>
      </c>
      <c r="P4538" s="26" t="n">
        <v>0.7509</v>
      </c>
      <c r="Q4538" s="26" t="n">
        <v>0.1125</v>
      </c>
      <c r="R4538" s="25" t="n">
        <v>74</v>
      </c>
      <c r="S4538" s="21" t="n">
        <v>10</v>
      </c>
    </row>
    <row r="4539" customFormat="false" ht="15" hidden="false" customHeight="true" outlineLevel="0" collapsed="false">
      <c r="A4539" s="19" t="n">
        <v>46179</v>
      </c>
      <c r="B4539" s="1" t="s">
        <v>659</v>
      </c>
      <c r="C4539" s="1" t="s">
        <v>138</v>
      </c>
      <c r="D4539" s="1" t="n">
        <v>16</v>
      </c>
      <c r="E4539" s="1" t="s">
        <v>10</v>
      </c>
      <c r="F4539" s="1" t="s">
        <v>641</v>
      </c>
      <c r="G4539" s="1" t="s">
        <v>643</v>
      </c>
      <c r="H4539" s="20" t="n">
        <v>1900</v>
      </c>
      <c r="I4539" s="21" t="n">
        <v>17.05</v>
      </c>
      <c r="J4539" s="20" t="n">
        <f aca="false">H4539*I4539</f>
        <v>32395</v>
      </c>
      <c r="K4539" s="22" t="n">
        <v>1.31</v>
      </c>
      <c r="L4539" s="23" t="n">
        <f aca="false">H4539*K4539</f>
        <v>2489</v>
      </c>
      <c r="M4539" s="23" t="n">
        <v>2500</v>
      </c>
      <c r="N4539" s="24" t="n">
        <f aca="false">L4539-M4539</f>
        <v>-11</v>
      </c>
      <c r="O4539" s="25" t="n">
        <f aca="false">IF(L4539&gt;=M4539,1,0)</f>
        <v>0</v>
      </c>
      <c r="P4539" s="26" t="n">
        <v>0.7791</v>
      </c>
      <c r="Q4539" s="26" t="n">
        <v>0.1031</v>
      </c>
      <c r="R4539" s="25" t="n">
        <v>70</v>
      </c>
      <c r="S4539" s="21" t="n">
        <v>10</v>
      </c>
    </row>
    <row r="4540" customFormat="false" ht="15" hidden="false" customHeight="true" outlineLevel="0" collapsed="false">
      <c r="A4540" s="19" t="n">
        <v>46179</v>
      </c>
      <c r="B4540" s="1" t="s">
        <v>659</v>
      </c>
      <c r="C4540" s="1" t="s">
        <v>164</v>
      </c>
      <c r="D4540" s="1" t="n">
        <v>17</v>
      </c>
      <c r="E4540" s="1" t="s">
        <v>10</v>
      </c>
      <c r="F4540" s="1" t="s">
        <v>633</v>
      </c>
      <c r="G4540" s="1" t="s">
        <v>637</v>
      </c>
      <c r="H4540" s="20" t="n">
        <v>1450</v>
      </c>
      <c r="I4540" s="21" t="n">
        <v>19.95</v>
      </c>
      <c r="J4540" s="20" t="n">
        <f aca="false">H4540*I4540</f>
        <v>28927.5</v>
      </c>
      <c r="K4540" s="22" t="n">
        <v>3</v>
      </c>
      <c r="L4540" s="23" t="n">
        <f aca="false">H4540*K4540</f>
        <v>4350</v>
      </c>
      <c r="M4540" s="23" t="n">
        <v>2500</v>
      </c>
      <c r="N4540" s="24" t="n">
        <f aca="false">L4540-M4540</f>
        <v>1850</v>
      </c>
      <c r="O4540" s="25" t="n">
        <f aca="false">IF(L4540&gt;=M4540,1,0)</f>
        <v>1</v>
      </c>
      <c r="P4540" s="26" t="n">
        <v>0.7316</v>
      </c>
      <c r="Q4540" s="26" t="n">
        <v>0.1243</v>
      </c>
      <c r="R4540" s="25" t="n">
        <v>71</v>
      </c>
      <c r="S4540" s="21" t="n">
        <v>9</v>
      </c>
    </row>
    <row r="4541" customFormat="false" ht="15" hidden="false" customHeight="true" outlineLevel="0" collapsed="false">
      <c r="A4541" s="19" t="n">
        <v>46179</v>
      </c>
      <c r="B4541" s="1" t="s">
        <v>659</v>
      </c>
      <c r="C4541" s="1" t="s">
        <v>164</v>
      </c>
      <c r="D4541" s="1" t="n">
        <v>18</v>
      </c>
      <c r="E4541" s="1" t="s">
        <v>522</v>
      </c>
      <c r="F4541" s="1" t="s">
        <v>523</v>
      </c>
      <c r="G4541" s="1" t="s">
        <v>527</v>
      </c>
      <c r="H4541" s="20" t="n">
        <v>2200</v>
      </c>
      <c r="I4541" s="21" t="n">
        <v>13.28</v>
      </c>
      <c r="J4541" s="20" t="n">
        <f aca="false">H4541*I4541</f>
        <v>29216</v>
      </c>
      <c r="K4541" s="22" t="n">
        <v>0.95</v>
      </c>
      <c r="L4541" s="23" t="n">
        <f aca="false">H4541*K4541</f>
        <v>2090</v>
      </c>
      <c r="M4541" s="23" t="n">
        <v>2500</v>
      </c>
      <c r="N4541" s="24" t="n">
        <f aca="false">L4541-M4541</f>
        <v>-410</v>
      </c>
      <c r="O4541" s="25" t="n">
        <f aca="false">IF(L4541&gt;=M4541,1,0)</f>
        <v>0</v>
      </c>
      <c r="P4541" s="26" t="n">
        <v>0.6726</v>
      </c>
      <c r="Q4541" s="26" t="n">
        <v>0.1396</v>
      </c>
      <c r="R4541" s="25" t="n">
        <v>76</v>
      </c>
      <c r="S4541" s="21" t="n">
        <v>9</v>
      </c>
    </row>
    <row r="4542" customFormat="false" ht="15" hidden="false" customHeight="true" outlineLevel="0" collapsed="false">
      <c r="A4542" s="19" t="n">
        <v>46179</v>
      </c>
      <c r="B4542" s="1" t="s">
        <v>659</v>
      </c>
      <c r="C4542" s="1" t="s">
        <v>164</v>
      </c>
      <c r="D4542" s="1" t="n">
        <v>19</v>
      </c>
      <c r="E4542" s="1" t="s">
        <v>16</v>
      </c>
      <c r="F4542" s="1" t="s">
        <v>574</v>
      </c>
      <c r="G4542" s="1" t="s">
        <v>575</v>
      </c>
      <c r="H4542" s="20" t="n">
        <v>1200</v>
      </c>
      <c r="I4542" s="21" t="n">
        <v>25.7</v>
      </c>
      <c r="J4542" s="20" t="n">
        <f aca="false">H4542*I4542</f>
        <v>30840</v>
      </c>
      <c r="K4542" s="22" t="n">
        <v>1.85</v>
      </c>
      <c r="L4542" s="23" t="n">
        <f aca="false">H4542*K4542</f>
        <v>2220</v>
      </c>
      <c r="M4542" s="23" t="n">
        <v>2500</v>
      </c>
      <c r="N4542" s="24" t="n">
        <f aca="false">L4542-M4542</f>
        <v>-280</v>
      </c>
      <c r="O4542" s="25" t="n">
        <f aca="false">IF(L4542&gt;=M4542,1,0)</f>
        <v>0</v>
      </c>
      <c r="P4542" s="26" t="n">
        <v>0.7003</v>
      </c>
      <c r="Q4542" s="26" t="n">
        <v>0.1148</v>
      </c>
      <c r="R4542" s="25" t="n">
        <v>80</v>
      </c>
      <c r="S4542" s="21" t="n">
        <v>9</v>
      </c>
    </row>
    <row r="4543" customFormat="false" ht="15" hidden="false" customHeight="true" outlineLevel="0" collapsed="false">
      <c r="A4543" s="19" t="n">
        <v>46179</v>
      </c>
      <c r="B4543" s="1" t="s">
        <v>659</v>
      </c>
      <c r="C4543" s="1" t="s">
        <v>164</v>
      </c>
      <c r="D4543" s="1" t="n">
        <v>20</v>
      </c>
      <c r="E4543" s="1" t="s">
        <v>16</v>
      </c>
      <c r="F4543" s="1" t="s">
        <v>574</v>
      </c>
      <c r="G4543" s="1" t="s">
        <v>575</v>
      </c>
      <c r="H4543" s="20" t="n">
        <v>1100</v>
      </c>
      <c r="I4543" s="21" t="n">
        <v>25.7</v>
      </c>
      <c r="J4543" s="20" t="n">
        <f aca="false">H4543*I4543</f>
        <v>28270</v>
      </c>
      <c r="K4543" s="22" t="n">
        <v>1.85</v>
      </c>
      <c r="L4543" s="23" t="n">
        <f aca="false">H4543*K4543</f>
        <v>2035</v>
      </c>
      <c r="M4543" s="23" t="n">
        <v>2500</v>
      </c>
      <c r="N4543" s="24" t="n">
        <f aca="false">L4543-M4543</f>
        <v>-465</v>
      </c>
      <c r="O4543" s="25" t="n">
        <f aca="false">IF(L4543&gt;=M4543,1,0)</f>
        <v>0</v>
      </c>
      <c r="P4543" s="26" t="n">
        <v>0.6393</v>
      </c>
      <c r="Q4543" s="26" t="n">
        <v>0.0941</v>
      </c>
      <c r="R4543" s="25" t="n">
        <v>77</v>
      </c>
      <c r="S4543" s="21" t="n">
        <v>9</v>
      </c>
    </row>
    <row r="4544" customFormat="false" ht="15" hidden="false" customHeight="true" outlineLevel="0" collapsed="false">
      <c r="A4544" s="19" t="n">
        <v>46179</v>
      </c>
      <c r="B4544" s="1" t="s">
        <v>659</v>
      </c>
      <c r="C4544" s="1" t="s">
        <v>164</v>
      </c>
      <c r="D4544" s="1" t="n">
        <v>21</v>
      </c>
      <c r="E4544" s="1" t="s">
        <v>10</v>
      </c>
      <c r="F4544" s="1" t="s">
        <v>565</v>
      </c>
      <c r="G4544" s="1" t="s">
        <v>573</v>
      </c>
      <c r="H4544" s="20" t="n">
        <v>1400</v>
      </c>
      <c r="I4544" s="21" t="n">
        <v>26.74</v>
      </c>
      <c r="J4544" s="20" t="n">
        <f aca="false">H4544*I4544</f>
        <v>37436</v>
      </c>
      <c r="K4544" s="22" t="n">
        <v>2.25</v>
      </c>
      <c r="L4544" s="23" t="n">
        <f aca="false">H4544*K4544</f>
        <v>3150</v>
      </c>
      <c r="M4544" s="23" t="n">
        <v>2500</v>
      </c>
      <c r="N4544" s="24" t="n">
        <f aca="false">L4544-M4544</f>
        <v>650</v>
      </c>
      <c r="O4544" s="25" t="n">
        <f aca="false">IF(L4544&gt;=M4544,1,0)</f>
        <v>1</v>
      </c>
      <c r="P4544" s="26" t="n">
        <v>0.9285</v>
      </c>
      <c r="Q4544" s="26" t="n">
        <v>0.0765</v>
      </c>
      <c r="R4544" s="25" t="n">
        <v>74</v>
      </c>
      <c r="S4544" s="21" t="n">
        <v>9</v>
      </c>
    </row>
    <row r="4545" customFormat="false" ht="15" hidden="false" customHeight="true" outlineLevel="0" collapsed="false">
      <c r="A4545" s="19" t="n">
        <v>46179</v>
      </c>
      <c r="B4545" s="1" t="s">
        <v>659</v>
      </c>
      <c r="C4545" s="1" t="s">
        <v>164</v>
      </c>
      <c r="D4545" s="1" t="n">
        <v>22</v>
      </c>
      <c r="E4545" s="1" t="s">
        <v>10</v>
      </c>
      <c r="F4545" s="1" t="s">
        <v>631</v>
      </c>
      <c r="G4545" s="1" t="s">
        <v>638</v>
      </c>
      <c r="H4545" s="20" t="n">
        <v>1400</v>
      </c>
      <c r="I4545" s="21" t="n">
        <v>21.68</v>
      </c>
      <c r="J4545" s="20" t="n">
        <f aca="false">H4545*I4545</f>
        <v>30352</v>
      </c>
      <c r="K4545" s="22" t="n">
        <v>2</v>
      </c>
      <c r="L4545" s="23" t="n">
        <f aca="false">H4545*K4545</f>
        <v>2800</v>
      </c>
      <c r="M4545" s="23" t="n">
        <v>2500</v>
      </c>
      <c r="N4545" s="24" t="n">
        <f aca="false">L4545-M4545</f>
        <v>300</v>
      </c>
      <c r="O4545" s="25" t="n">
        <f aca="false">IF(L4545&gt;=M4545,1,0)</f>
        <v>1</v>
      </c>
      <c r="P4545" s="26" t="n">
        <v>0.8375</v>
      </c>
      <c r="Q4545" s="26" t="n">
        <v>0.1014</v>
      </c>
      <c r="R4545" s="25" t="n">
        <v>66</v>
      </c>
      <c r="S4545" s="21" t="n">
        <v>9</v>
      </c>
    </row>
    <row r="4546" customFormat="false" ht="15" hidden="false" customHeight="true" outlineLevel="0" collapsed="false">
      <c r="A4546" s="19" t="n">
        <v>46179</v>
      </c>
      <c r="B4546" s="1" t="s">
        <v>659</v>
      </c>
      <c r="C4546" s="1" t="s">
        <v>164</v>
      </c>
      <c r="D4546" s="1" t="n">
        <v>23</v>
      </c>
      <c r="E4546" s="1" t="s">
        <v>22</v>
      </c>
      <c r="F4546" s="1" t="s">
        <v>662</v>
      </c>
      <c r="G4546" s="1" t="s">
        <v>375</v>
      </c>
      <c r="H4546" s="20" t="n">
        <v>1100</v>
      </c>
      <c r="I4546" s="21" t="n">
        <v>20.12</v>
      </c>
      <c r="J4546" s="20" t="n">
        <f aca="false">H4546*I4546</f>
        <v>22132</v>
      </c>
      <c r="K4546" s="22" t="n">
        <v>1.15</v>
      </c>
      <c r="L4546" s="23" t="n">
        <f aca="false">H4546*K4546</f>
        <v>1265</v>
      </c>
      <c r="M4546" s="23" t="n">
        <v>2500</v>
      </c>
      <c r="N4546" s="24" t="n">
        <f aca="false">L4546-M4546</f>
        <v>-1235</v>
      </c>
      <c r="O4546" s="25" t="n">
        <f aca="false">IF(L4546&gt;=M4546,1,0)</f>
        <v>0</v>
      </c>
      <c r="P4546" s="26" t="n">
        <v>0.5307</v>
      </c>
      <c r="Q4546" s="26" t="n">
        <v>0.0559</v>
      </c>
      <c r="R4546" s="25" t="n">
        <v>75</v>
      </c>
      <c r="S4546" s="21" t="n">
        <v>9</v>
      </c>
    </row>
    <row r="4547" customFormat="false" ht="15" hidden="false" customHeight="true" outlineLevel="0" collapsed="false">
      <c r="A4547" s="19" t="n">
        <v>46179</v>
      </c>
      <c r="B4547" s="1" t="s">
        <v>659</v>
      </c>
      <c r="C4547" s="1" t="s">
        <v>164</v>
      </c>
      <c r="D4547" s="1" t="n">
        <v>24</v>
      </c>
      <c r="E4547" s="1" t="s">
        <v>16</v>
      </c>
      <c r="F4547" s="1" t="s">
        <v>574</v>
      </c>
      <c r="G4547" s="1" t="s">
        <v>575</v>
      </c>
      <c r="H4547" s="20" t="n">
        <v>1150</v>
      </c>
      <c r="I4547" s="21" t="n">
        <v>25.7</v>
      </c>
      <c r="J4547" s="20" t="n">
        <f aca="false">H4547*I4547</f>
        <v>29555</v>
      </c>
      <c r="K4547" s="22" t="n">
        <v>1.85</v>
      </c>
      <c r="L4547" s="23" t="n">
        <f aca="false">H4547*K4547</f>
        <v>2127.5</v>
      </c>
      <c r="M4547" s="23" t="n">
        <v>2500</v>
      </c>
      <c r="N4547" s="24" t="n">
        <f aca="false">L4547-M4547</f>
        <v>-372.5</v>
      </c>
      <c r="O4547" s="25" t="n">
        <f aca="false">IF(L4547&gt;=M4547,1,0)</f>
        <v>0</v>
      </c>
      <c r="P4547" s="26" t="n">
        <v>0.6813</v>
      </c>
      <c r="Q4547" s="26" t="n">
        <v>0.0855</v>
      </c>
      <c r="R4547" s="25" t="n">
        <v>77</v>
      </c>
      <c r="S4547" s="21" t="n">
        <v>9</v>
      </c>
    </row>
    <row r="4548" customFormat="false" ht="15" hidden="false" customHeight="true" outlineLevel="0" collapsed="false">
      <c r="A4548" s="19" t="n">
        <v>46179</v>
      </c>
      <c r="B4548" s="1" t="s">
        <v>659</v>
      </c>
      <c r="C4548" s="1" t="s">
        <v>164</v>
      </c>
      <c r="D4548" s="1" t="n">
        <v>25</v>
      </c>
      <c r="E4548" s="1" t="s">
        <v>10</v>
      </c>
      <c r="F4548" s="1" t="s">
        <v>644</v>
      </c>
      <c r="G4548" s="1" t="s">
        <v>645</v>
      </c>
      <c r="H4548" s="20" t="n">
        <v>1150</v>
      </c>
      <c r="I4548" s="21" t="n">
        <v>23.62</v>
      </c>
      <c r="J4548" s="20" t="n">
        <f aca="false">H4548*I4548</f>
        <v>27163</v>
      </c>
      <c r="K4548" s="22" t="n">
        <v>2.1</v>
      </c>
      <c r="L4548" s="23" t="n">
        <f aca="false">H4548*K4548</f>
        <v>2415</v>
      </c>
      <c r="M4548" s="23" t="n">
        <v>2500</v>
      </c>
      <c r="N4548" s="24" t="n">
        <f aca="false">L4548-M4548</f>
        <v>-85</v>
      </c>
      <c r="O4548" s="25" t="n">
        <f aca="false">IF(L4548&gt;=M4548,1,0)</f>
        <v>0</v>
      </c>
      <c r="P4548" s="26" t="n">
        <v>0.6486</v>
      </c>
      <c r="Q4548" s="26" t="n">
        <v>0.0693</v>
      </c>
      <c r="R4548" s="25" t="n">
        <v>78</v>
      </c>
      <c r="S4548" s="21" t="n">
        <v>9</v>
      </c>
    </row>
    <row r="4549" customFormat="false" ht="15" hidden="false" customHeight="true" outlineLevel="0" collapsed="false">
      <c r="A4549" s="19" t="n">
        <v>46179</v>
      </c>
      <c r="B4549" s="1" t="s">
        <v>659</v>
      </c>
      <c r="C4549" s="1" t="s">
        <v>164</v>
      </c>
      <c r="D4549" s="1" t="n">
        <v>26</v>
      </c>
      <c r="E4549" s="1" t="s">
        <v>10</v>
      </c>
      <c r="F4549" s="1" t="s">
        <v>644</v>
      </c>
      <c r="G4549" s="1" t="s">
        <v>645</v>
      </c>
      <c r="H4549" s="20" t="n">
        <v>1100</v>
      </c>
      <c r="I4549" s="21" t="n">
        <v>23.62</v>
      </c>
      <c r="J4549" s="20" t="n">
        <f aca="false">H4549*I4549</f>
        <v>25982</v>
      </c>
      <c r="K4549" s="22" t="n">
        <v>2.1</v>
      </c>
      <c r="L4549" s="23" t="n">
        <f aca="false">H4549*K4549</f>
        <v>2310</v>
      </c>
      <c r="M4549" s="23" t="n">
        <v>2500</v>
      </c>
      <c r="N4549" s="24" t="n">
        <f aca="false">L4549-M4549</f>
        <v>-190</v>
      </c>
      <c r="O4549" s="25" t="n">
        <f aca="false">IF(L4549&gt;=M4549,1,0)</f>
        <v>0</v>
      </c>
      <c r="P4549" s="26" t="n">
        <v>0.6023</v>
      </c>
      <c r="Q4549" s="26" t="n">
        <v>0.1001</v>
      </c>
      <c r="R4549" s="25" t="n">
        <v>79</v>
      </c>
      <c r="S4549" s="21" t="n">
        <v>9</v>
      </c>
    </row>
    <row r="4550" customFormat="false" ht="15" hidden="false" customHeight="true" outlineLevel="0" collapsed="false">
      <c r="A4550" s="19" t="n">
        <v>46179</v>
      </c>
      <c r="B4550" s="1" t="s">
        <v>659</v>
      </c>
      <c r="C4550" s="1" t="s">
        <v>164</v>
      </c>
      <c r="D4550" s="1" t="n">
        <v>27</v>
      </c>
      <c r="E4550" s="1" t="s">
        <v>176</v>
      </c>
      <c r="F4550" s="1" t="s">
        <v>634</v>
      </c>
      <c r="G4550" s="1" t="s">
        <v>655</v>
      </c>
      <c r="H4550" s="20" t="n">
        <v>1300</v>
      </c>
      <c r="I4550" s="21" t="n">
        <v>21.39</v>
      </c>
      <c r="J4550" s="20" t="n">
        <f aca="false">H4550*I4550</f>
        <v>27807</v>
      </c>
      <c r="K4550" s="22" t="n">
        <v>1.5</v>
      </c>
      <c r="L4550" s="23" t="n">
        <f aca="false">H4550*K4550</f>
        <v>1950</v>
      </c>
      <c r="M4550" s="23" t="n">
        <v>2500</v>
      </c>
      <c r="N4550" s="24" t="n">
        <f aca="false">L4550-M4550</f>
        <v>-550</v>
      </c>
      <c r="O4550" s="25" t="n">
        <f aca="false">IF(L4550&gt;=M4550,1,0)</f>
        <v>0</v>
      </c>
      <c r="P4550" s="26" t="n">
        <v>0.7585</v>
      </c>
      <c r="Q4550" s="26" t="n">
        <v>0.1576</v>
      </c>
      <c r="R4550" s="25" t="n">
        <v>67</v>
      </c>
      <c r="S4550" s="21" t="n">
        <v>9</v>
      </c>
    </row>
    <row r="4551" customFormat="false" ht="15" hidden="false" customHeight="true" outlineLevel="0" collapsed="false">
      <c r="A4551" s="19" t="n">
        <v>46179</v>
      </c>
      <c r="B4551" s="1" t="s">
        <v>659</v>
      </c>
      <c r="C4551" s="1" t="s">
        <v>164</v>
      </c>
      <c r="D4551" s="1" t="n">
        <v>28</v>
      </c>
      <c r="E4551" s="1" t="s">
        <v>176</v>
      </c>
      <c r="F4551" s="1" t="s">
        <v>606</v>
      </c>
      <c r="G4551" s="1" t="s">
        <v>613</v>
      </c>
      <c r="H4551" s="20" t="n">
        <v>800</v>
      </c>
      <c r="I4551" s="21" t="n">
        <v>33.45</v>
      </c>
      <c r="J4551" s="20" t="n">
        <f aca="false">H4551*I4551</f>
        <v>26760</v>
      </c>
      <c r="K4551" s="22" t="n">
        <v>2.35</v>
      </c>
      <c r="L4551" s="23" t="n">
        <f aca="false">H4551*K4551</f>
        <v>1880</v>
      </c>
      <c r="M4551" s="23" t="n">
        <v>2500</v>
      </c>
      <c r="N4551" s="24" t="n">
        <f aca="false">L4551-M4551</f>
        <v>-620</v>
      </c>
      <c r="O4551" s="25" t="n">
        <f aca="false">IF(L4551&gt;=M4551,1,0)</f>
        <v>0</v>
      </c>
      <c r="P4551" s="26" t="n">
        <v>0.6657</v>
      </c>
      <c r="Q4551" s="26" t="n">
        <v>0.1503</v>
      </c>
      <c r="R4551" s="25" t="n">
        <v>74</v>
      </c>
      <c r="S4551" s="21" t="n">
        <v>9</v>
      </c>
    </row>
    <row r="4552" customFormat="false" ht="15" hidden="false" customHeight="true" outlineLevel="0" collapsed="false">
      <c r="A4552" s="19" t="n">
        <v>46179</v>
      </c>
      <c r="B4552" s="1" t="s">
        <v>659</v>
      </c>
      <c r="C4552" s="1" t="s">
        <v>164</v>
      </c>
      <c r="D4552" s="1" t="n">
        <v>29</v>
      </c>
      <c r="E4552" s="1" t="s">
        <v>176</v>
      </c>
      <c r="F4552" s="1" t="s">
        <v>656</v>
      </c>
      <c r="G4552" s="1" t="s">
        <v>639</v>
      </c>
      <c r="H4552" s="20" t="n">
        <v>1700</v>
      </c>
      <c r="I4552" s="21" t="n">
        <v>15.44</v>
      </c>
      <c r="J4552" s="20" t="n">
        <f aca="false">H4552*I4552</f>
        <v>26248</v>
      </c>
      <c r="K4552" s="22" t="n">
        <v>1.35</v>
      </c>
      <c r="L4552" s="23" t="n">
        <f aca="false">H4552*K4552</f>
        <v>2295</v>
      </c>
      <c r="M4552" s="23" t="n">
        <v>2500</v>
      </c>
      <c r="N4552" s="24" t="n">
        <f aca="false">L4552-M4552</f>
        <v>-205</v>
      </c>
      <c r="O4552" s="25" t="n">
        <f aca="false">IF(L4552&gt;=M4552,1,0)</f>
        <v>0</v>
      </c>
      <c r="P4552" s="26" t="n">
        <v>0.7056</v>
      </c>
      <c r="Q4552" s="26" t="n">
        <v>0.0722</v>
      </c>
      <c r="R4552" s="25" t="n">
        <v>68</v>
      </c>
      <c r="S4552" s="21" t="n">
        <v>9</v>
      </c>
    </row>
    <row r="4553" customFormat="false" ht="15" hidden="false" customHeight="true" outlineLevel="0" collapsed="false">
      <c r="A4553" s="19" t="n">
        <v>46179</v>
      </c>
      <c r="B4553" s="1" t="s">
        <v>659</v>
      </c>
      <c r="C4553" s="1" t="s">
        <v>164</v>
      </c>
      <c r="D4553" s="1" t="n">
        <v>30</v>
      </c>
      <c r="E4553" s="1" t="s">
        <v>522</v>
      </c>
      <c r="F4553" s="1" t="s">
        <v>566</v>
      </c>
      <c r="G4553" s="1" t="s">
        <v>504</v>
      </c>
      <c r="H4553" s="20" t="n">
        <v>2070</v>
      </c>
      <c r="I4553" s="21" t="n">
        <v>13.09</v>
      </c>
      <c r="J4553" s="20" t="n">
        <f aca="false">H4553*I4553</f>
        <v>27096.3</v>
      </c>
      <c r="K4553" s="22" t="n">
        <v>1</v>
      </c>
      <c r="L4553" s="23" t="n">
        <f aca="false">H4553*K4553</f>
        <v>2070</v>
      </c>
      <c r="M4553" s="23" t="n">
        <v>2500</v>
      </c>
      <c r="N4553" s="24" t="n">
        <f aca="false">L4553-M4553</f>
        <v>-430</v>
      </c>
      <c r="O4553" s="25" t="n">
        <f aca="false">IF(L4553&gt;=M4553,1,0)</f>
        <v>0</v>
      </c>
      <c r="P4553" s="26" t="n">
        <v>0.7013</v>
      </c>
      <c r="Q4553" s="26" t="n">
        <v>0.0988</v>
      </c>
      <c r="R4553" s="25" t="n">
        <v>72</v>
      </c>
      <c r="S4553" s="21" t="n">
        <v>9</v>
      </c>
    </row>
    <row r="4554" customFormat="false" ht="15" hidden="false" customHeight="true" outlineLevel="0" collapsed="false">
      <c r="A4554" s="19" t="n">
        <v>46179</v>
      </c>
      <c r="B4554" s="1" t="s">
        <v>659</v>
      </c>
      <c r="C4554" s="1" t="s">
        <v>164</v>
      </c>
      <c r="D4554" s="1" t="n">
        <v>31</v>
      </c>
      <c r="E4554" s="1" t="s">
        <v>219</v>
      </c>
      <c r="F4554" s="1" t="s">
        <v>658</v>
      </c>
      <c r="G4554" s="1" t="s">
        <v>663</v>
      </c>
      <c r="H4554" s="20" t="n">
        <v>600</v>
      </c>
      <c r="I4554" s="21" t="n">
        <v>22.91</v>
      </c>
      <c r="J4554" s="20" t="n">
        <f aca="false">H4554*I4554</f>
        <v>13746</v>
      </c>
      <c r="K4554" s="22" t="n">
        <v>1.27</v>
      </c>
      <c r="L4554" s="23" t="n">
        <f aca="false">H4554*K4554</f>
        <v>762</v>
      </c>
      <c r="M4554" s="23" t="n">
        <v>2500</v>
      </c>
      <c r="N4554" s="24" t="n">
        <f aca="false">L4554-M4554</f>
        <v>-1738</v>
      </c>
      <c r="O4554" s="25" t="n">
        <f aca="false">IF(L4554&gt;=M4554,1,0)</f>
        <v>0</v>
      </c>
      <c r="P4554" s="26" t="n">
        <v>0.3525</v>
      </c>
      <c r="Q4554" s="26" t="n">
        <v>0.119</v>
      </c>
      <c r="R4554" s="25" t="n">
        <v>69</v>
      </c>
      <c r="S4554" s="21" t="n">
        <v>9</v>
      </c>
    </row>
    <row r="4555" customFormat="false" ht="15" hidden="false" customHeight="true" outlineLevel="0" collapsed="false">
      <c r="A4555" s="19" t="n">
        <v>46179</v>
      </c>
      <c r="B4555" s="1" t="s">
        <v>659</v>
      </c>
      <c r="C4555" s="1" t="s">
        <v>164</v>
      </c>
      <c r="D4555" s="1" t="n">
        <v>32</v>
      </c>
      <c r="E4555" s="1" t="s">
        <v>10</v>
      </c>
      <c r="F4555" s="1" t="s">
        <v>644</v>
      </c>
      <c r="G4555" s="1" t="s">
        <v>645</v>
      </c>
      <c r="H4555" s="20" t="n">
        <v>1000</v>
      </c>
      <c r="I4555" s="21" t="n">
        <v>23.62</v>
      </c>
      <c r="J4555" s="20" t="n">
        <f aca="false">H4555*I4555</f>
        <v>23620</v>
      </c>
      <c r="K4555" s="22" t="n">
        <v>2.1</v>
      </c>
      <c r="L4555" s="23" t="n">
        <f aca="false">H4555*K4555</f>
        <v>2100</v>
      </c>
      <c r="M4555" s="23" t="n">
        <v>2500</v>
      </c>
      <c r="N4555" s="24" t="n">
        <f aca="false">L4555-M4555</f>
        <v>-400</v>
      </c>
      <c r="O4555" s="25" t="n">
        <f aca="false">IF(L4555&gt;=M4555,1,0)</f>
        <v>0</v>
      </c>
      <c r="P4555" s="26" t="n">
        <v>0.6151</v>
      </c>
      <c r="Q4555" s="26" t="n">
        <v>0.1177</v>
      </c>
      <c r="R4555" s="25" t="n">
        <v>70</v>
      </c>
      <c r="S4555" s="21" t="n">
        <v>9</v>
      </c>
    </row>
    <row r="4556" customFormat="false" ht="15" hidden="false" customHeight="true" outlineLevel="0" collapsed="false">
      <c r="A4556" s="19" t="n">
        <v>46179</v>
      </c>
      <c r="B4556" s="1" t="s">
        <v>659</v>
      </c>
      <c r="C4556" s="1" t="s">
        <v>190</v>
      </c>
      <c r="D4556" s="1" t="n">
        <v>33</v>
      </c>
      <c r="E4556" s="1" t="s">
        <v>530</v>
      </c>
      <c r="F4556" s="1" t="s">
        <v>567</v>
      </c>
      <c r="G4556" s="1" t="s">
        <v>260</v>
      </c>
      <c r="H4556" s="20" t="n">
        <v>750</v>
      </c>
      <c r="I4556" s="21" t="n">
        <v>22.82</v>
      </c>
      <c r="J4556" s="20" t="n">
        <f aca="false">H4556*I4556</f>
        <v>17115</v>
      </c>
      <c r="K4556" s="22" t="n">
        <v>2.5</v>
      </c>
      <c r="L4556" s="23" t="n">
        <f aca="false">H4556*K4556</f>
        <v>1875</v>
      </c>
      <c r="M4556" s="23" t="n">
        <v>2500</v>
      </c>
      <c r="N4556" s="24" t="n">
        <f aca="false">L4556-M4556</f>
        <v>-625</v>
      </c>
      <c r="O4556" s="25" t="n">
        <f aca="false">IF(L4556&gt;=M4556,1,0)</f>
        <v>0</v>
      </c>
      <c r="P4556" s="26" t="n">
        <v>0.417642752562226</v>
      </c>
      <c r="Q4556" s="26" t="n">
        <v>0.129186602870813</v>
      </c>
      <c r="R4556" s="25" t="n">
        <v>71</v>
      </c>
      <c r="S4556" s="21" t="n">
        <v>10</v>
      </c>
    </row>
    <row r="4557" customFormat="false" ht="15" hidden="false" customHeight="true" outlineLevel="0" collapsed="false">
      <c r="A4557" s="19" t="n">
        <v>46179</v>
      </c>
      <c r="B4557" s="1" t="s">
        <v>659</v>
      </c>
      <c r="C4557" s="1" t="s">
        <v>190</v>
      </c>
      <c r="D4557" s="1" t="n">
        <v>34</v>
      </c>
      <c r="E4557" s="1" t="s">
        <v>16</v>
      </c>
      <c r="F4557" s="1" t="s">
        <v>502</v>
      </c>
      <c r="G4557" s="1" t="s">
        <v>260</v>
      </c>
      <c r="H4557" s="20" t="n">
        <v>1765</v>
      </c>
      <c r="I4557" s="21" t="n">
        <v>17.12</v>
      </c>
      <c r="J4557" s="20" t="n">
        <f aca="false">H4557*I4557</f>
        <v>30216.8</v>
      </c>
      <c r="K4557" s="22" t="n">
        <v>1.4</v>
      </c>
      <c r="L4557" s="23" t="n">
        <f aca="false">H4557*K4557</f>
        <v>2471</v>
      </c>
      <c r="M4557" s="23" t="n">
        <v>2500</v>
      </c>
      <c r="N4557" s="24" t="n">
        <f aca="false">L4557-M4557</f>
        <v>-29</v>
      </c>
      <c r="O4557" s="25" t="n">
        <f aca="false">IF(L4557&gt;=M4557,1,0)</f>
        <v>0</v>
      </c>
      <c r="P4557" s="26" t="n">
        <v>0.701411327762303</v>
      </c>
      <c r="Q4557" s="26" t="n">
        <v>0.0933040614709111</v>
      </c>
      <c r="R4557" s="25" t="n">
        <v>78</v>
      </c>
      <c r="S4557" s="21" t="n">
        <v>10</v>
      </c>
    </row>
    <row r="4558" customFormat="false" ht="15" hidden="false" customHeight="true" outlineLevel="0" collapsed="false">
      <c r="A4558" s="19" t="n">
        <v>46179</v>
      </c>
      <c r="B4558" s="1" t="s">
        <v>659</v>
      </c>
      <c r="C4558" s="1" t="s">
        <v>190</v>
      </c>
      <c r="D4558" s="1" t="n">
        <v>35</v>
      </c>
      <c r="E4558" s="1" t="s">
        <v>16</v>
      </c>
      <c r="F4558" s="1" t="s">
        <v>452</v>
      </c>
      <c r="G4558" s="1" t="s">
        <v>260</v>
      </c>
      <c r="H4558" s="20" t="n">
        <v>1800</v>
      </c>
      <c r="I4558" s="21" t="n">
        <v>15.95</v>
      </c>
      <c r="J4558" s="20" t="n">
        <f aca="false">H4558*I4558</f>
        <v>28710</v>
      </c>
      <c r="K4558" s="22" t="n">
        <v>1.4</v>
      </c>
      <c r="L4558" s="23" t="n">
        <f aca="false">H4558*K4558</f>
        <v>2520</v>
      </c>
      <c r="M4558" s="23" t="n">
        <v>2500</v>
      </c>
      <c r="N4558" s="24" t="n">
        <f aca="false">L4558-M4558</f>
        <v>20</v>
      </c>
      <c r="O4558" s="25" t="n">
        <f aca="false">IF(L4558&gt;=M4558,1,0)</f>
        <v>1</v>
      </c>
      <c r="P4558" s="26" t="n">
        <v>0.703676470588235</v>
      </c>
      <c r="Q4558" s="26" t="n">
        <v>0.0896036760482481</v>
      </c>
      <c r="R4558" s="25" t="n">
        <v>75</v>
      </c>
      <c r="S4558" s="21" t="n">
        <v>10</v>
      </c>
    </row>
    <row r="4559" customFormat="false" ht="15" hidden="false" customHeight="true" outlineLevel="0" collapsed="false">
      <c r="A4559" s="19" t="n">
        <v>46179</v>
      </c>
      <c r="B4559" s="1" t="s">
        <v>659</v>
      </c>
      <c r="C4559" s="1" t="s">
        <v>190</v>
      </c>
      <c r="D4559" s="1" t="n">
        <v>36</v>
      </c>
      <c r="E4559" s="1" t="s">
        <v>16</v>
      </c>
      <c r="F4559" s="1" t="s">
        <v>300</v>
      </c>
      <c r="G4559" s="1" t="s">
        <v>260</v>
      </c>
      <c r="H4559" s="20" t="n">
        <v>1935</v>
      </c>
      <c r="I4559" s="21" t="n">
        <v>15.95</v>
      </c>
      <c r="J4559" s="20" t="n">
        <f aca="false">H4559*I4559</f>
        <v>30863.25</v>
      </c>
      <c r="K4559" s="22" t="n">
        <v>1.4</v>
      </c>
      <c r="L4559" s="23" t="n">
        <f aca="false">H4559*K4559</f>
        <v>2709</v>
      </c>
      <c r="M4559" s="23" t="n">
        <v>2500</v>
      </c>
      <c r="N4559" s="24" t="n">
        <f aca="false">L4559-M4559</f>
        <v>209</v>
      </c>
      <c r="O4559" s="25" t="n">
        <f aca="false">IF(L4559&gt;=M4559,1,0)</f>
        <v>1</v>
      </c>
      <c r="P4559" s="26" t="n">
        <v>0.801226635514019</v>
      </c>
      <c r="Q4559" s="26" t="n">
        <v>0.087518647439085</v>
      </c>
      <c r="R4559" s="25" t="n">
        <v>67</v>
      </c>
      <c r="S4559" s="21" t="n">
        <v>10</v>
      </c>
    </row>
    <row r="4560" customFormat="false" ht="15" hidden="false" customHeight="true" outlineLevel="0" collapsed="false">
      <c r="A4560" s="19" t="n">
        <v>46179</v>
      </c>
      <c r="B4560" s="1" t="s">
        <v>659</v>
      </c>
      <c r="C4560" s="1" t="s">
        <v>190</v>
      </c>
      <c r="D4560" s="1" t="n">
        <v>37</v>
      </c>
      <c r="E4560" s="1" t="s">
        <v>16</v>
      </c>
      <c r="F4560" s="1" t="s">
        <v>300</v>
      </c>
      <c r="G4560" s="1" t="s">
        <v>260</v>
      </c>
      <c r="H4560" s="20" t="n">
        <v>1810</v>
      </c>
      <c r="I4560" s="21" t="n">
        <v>16.95</v>
      </c>
      <c r="J4560" s="20" t="n">
        <f aca="false">H4560*I4560</f>
        <v>30679.5</v>
      </c>
      <c r="K4560" s="22" t="n">
        <v>1.4</v>
      </c>
      <c r="L4560" s="23" t="n">
        <f aca="false">H4560*K4560</f>
        <v>2534</v>
      </c>
      <c r="M4560" s="23" t="n">
        <v>2500</v>
      </c>
      <c r="N4560" s="24" t="n">
        <f aca="false">L4560-M4560</f>
        <v>34</v>
      </c>
      <c r="O4560" s="25" t="n">
        <f aca="false">IF(L4560&gt;=M4560,1,0)</f>
        <v>1</v>
      </c>
      <c r="P4560" s="26" t="n">
        <v>0.800195618153365</v>
      </c>
      <c r="Q4560" s="26" t="n">
        <v>0.107871720116618</v>
      </c>
      <c r="R4560" s="25" t="n">
        <v>75</v>
      </c>
      <c r="S4560" s="21" t="n">
        <v>10</v>
      </c>
    </row>
    <row r="4561" customFormat="false" ht="15" hidden="false" customHeight="true" outlineLevel="0" collapsed="false">
      <c r="A4561" s="19" t="n">
        <v>46179</v>
      </c>
      <c r="B4561" s="1" t="s">
        <v>659</v>
      </c>
      <c r="C4561" s="1" t="s">
        <v>190</v>
      </c>
      <c r="D4561" s="1" t="n">
        <v>38</v>
      </c>
      <c r="E4561" s="1" t="s">
        <v>16</v>
      </c>
      <c r="F4561" s="1" t="s">
        <v>300</v>
      </c>
      <c r="G4561" s="1" t="s">
        <v>260</v>
      </c>
      <c r="H4561" s="20" t="n">
        <v>2100</v>
      </c>
      <c r="I4561" s="21" t="n">
        <v>16.95</v>
      </c>
      <c r="J4561" s="20" t="n">
        <f aca="false">H4561*I4561</f>
        <v>35595</v>
      </c>
      <c r="K4561" s="22" t="n">
        <v>1.4</v>
      </c>
      <c r="L4561" s="23" t="n">
        <f aca="false">H4561*K4561</f>
        <v>2940</v>
      </c>
      <c r="M4561" s="23" t="n">
        <v>2500</v>
      </c>
      <c r="N4561" s="24" t="n">
        <f aca="false">L4561-M4561</f>
        <v>440</v>
      </c>
      <c r="O4561" s="25" t="n">
        <f aca="false">IF(L4561&gt;=M4561,1,0)</f>
        <v>1</v>
      </c>
      <c r="P4561" s="26" t="n">
        <v>0.820539419087137</v>
      </c>
      <c r="Q4561" s="26" t="n">
        <v>0.085427135678392</v>
      </c>
      <c r="R4561" s="25" t="n">
        <v>82</v>
      </c>
      <c r="S4561" s="21" t="n">
        <v>10</v>
      </c>
    </row>
    <row r="4562" customFormat="false" ht="15" hidden="false" customHeight="true" outlineLevel="0" collapsed="false">
      <c r="A4562" s="19" t="n">
        <v>46180</v>
      </c>
      <c r="B4562" s="1" t="s">
        <v>659</v>
      </c>
      <c r="C4562" s="1" t="s">
        <v>138</v>
      </c>
      <c r="D4562" s="1" t="n">
        <v>1</v>
      </c>
      <c r="E4562" s="1" t="s">
        <v>16</v>
      </c>
      <c r="F4562" s="1" t="s">
        <v>651</v>
      </c>
      <c r="G4562" s="1" t="s">
        <v>652</v>
      </c>
      <c r="H4562" s="20" t="n">
        <v>1450</v>
      </c>
      <c r="I4562" s="21" t="n">
        <v>23.61</v>
      </c>
      <c r="J4562" s="20" t="n">
        <f aca="false">H4562*I4562</f>
        <v>34234.5</v>
      </c>
      <c r="K4562" s="22" t="n">
        <v>1.58</v>
      </c>
      <c r="L4562" s="23" t="n">
        <f aca="false">H4562*K4562</f>
        <v>2291</v>
      </c>
      <c r="M4562" s="23" t="n">
        <v>2500</v>
      </c>
      <c r="N4562" s="24" t="n">
        <f aca="false">L4562-M4562</f>
        <v>-209</v>
      </c>
      <c r="O4562" s="25" t="n">
        <f aca="false">IF(L4562&gt;=M4562,1,0)</f>
        <v>0</v>
      </c>
      <c r="P4562" s="26" t="n">
        <v>0.5858</v>
      </c>
      <c r="Q4562" s="26" t="n">
        <v>0.2088</v>
      </c>
      <c r="R4562" s="25" t="n">
        <v>78</v>
      </c>
      <c r="S4562" s="21" t="n">
        <v>13</v>
      </c>
    </row>
    <row r="4563" customFormat="false" ht="15" hidden="false" customHeight="true" outlineLevel="0" collapsed="false">
      <c r="A4563" s="19" t="n">
        <v>46180</v>
      </c>
      <c r="B4563" s="1" t="s">
        <v>659</v>
      </c>
      <c r="C4563" s="1" t="s">
        <v>138</v>
      </c>
      <c r="D4563" s="1" t="n">
        <v>2</v>
      </c>
      <c r="E4563" s="1" t="s">
        <v>16</v>
      </c>
      <c r="F4563" s="1" t="s">
        <v>574</v>
      </c>
      <c r="G4563" s="1" t="s">
        <v>149</v>
      </c>
      <c r="H4563" s="20" t="n">
        <v>1100</v>
      </c>
      <c r="I4563" s="21" t="n">
        <v>25.7</v>
      </c>
      <c r="J4563" s="20" t="n">
        <f aca="false">H4563*I4563</f>
        <v>28270</v>
      </c>
      <c r="K4563" s="22" t="n">
        <v>1.85</v>
      </c>
      <c r="L4563" s="23" t="n">
        <f aca="false">H4563*K4563</f>
        <v>2035</v>
      </c>
      <c r="M4563" s="23" t="n">
        <v>2500</v>
      </c>
      <c r="N4563" s="24" t="n">
        <f aca="false">L4563-M4563</f>
        <v>-465</v>
      </c>
      <c r="O4563" s="25" t="n">
        <f aca="false">IF(L4563&gt;=M4563,1,0)</f>
        <v>0</v>
      </c>
      <c r="P4563" s="26" t="n">
        <v>0.6033</v>
      </c>
      <c r="Q4563" s="26" t="n">
        <v>0.2064</v>
      </c>
      <c r="R4563" s="25" t="n">
        <v>76</v>
      </c>
      <c r="S4563" s="21" t="n">
        <v>10</v>
      </c>
    </row>
    <row r="4564" customFormat="false" ht="15" hidden="false" customHeight="true" outlineLevel="0" collapsed="false">
      <c r="A4564" s="19" t="n">
        <v>46180</v>
      </c>
      <c r="B4564" s="1" t="s">
        <v>659</v>
      </c>
      <c r="C4564" s="1" t="s">
        <v>138</v>
      </c>
      <c r="D4564" s="1" t="n">
        <v>3</v>
      </c>
      <c r="E4564" s="1" t="s">
        <v>16</v>
      </c>
      <c r="F4564" s="1" t="s">
        <v>651</v>
      </c>
      <c r="G4564" s="1" t="s">
        <v>149</v>
      </c>
      <c r="H4564" s="20" t="n">
        <v>1325</v>
      </c>
      <c r="I4564" s="21" t="n">
        <v>12.91</v>
      </c>
      <c r="J4564" s="20" t="n">
        <f aca="false">H4564*I4564</f>
        <v>17105.75</v>
      </c>
      <c r="K4564" s="22" t="n">
        <v>2.2</v>
      </c>
      <c r="L4564" s="23" t="n">
        <f aca="false">H4564*K4564</f>
        <v>2915</v>
      </c>
      <c r="M4564" s="23" t="n">
        <v>2500</v>
      </c>
      <c r="N4564" s="24" t="n">
        <f aca="false">L4564-M4564</f>
        <v>415</v>
      </c>
      <c r="O4564" s="25" t="n">
        <f aca="false">IF(L4564&gt;=M4564,1,0)</f>
        <v>1</v>
      </c>
      <c r="P4564" s="26" t="n">
        <v>0.3664</v>
      </c>
      <c r="Q4564" s="26" t="n">
        <v>0.0535</v>
      </c>
      <c r="R4564" s="25" t="n">
        <v>67</v>
      </c>
      <c r="S4564" s="21" t="n">
        <v>13</v>
      </c>
    </row>
    <row r="4565" customFormat="false" ht="15" hidden="false" customHeight="true" outlineLevel="0" collapsed="false">
      <c r="A4565" s="19" t="n">
        <v>46180</v>
      </c>
      <c r="B4565" s="1" t="s">
        <v>659</v>
      </c>
      <c r="C4565" s="1" t="s">
        <v>138</v>
      </c>
      <c r="D4565" s="1" t="n">
        <v>4</v>
      </c>
      <c r="E4565" s="1" t="s">
        <v>145</v>
      </c>
      <c r="F4565" s="1" t="s">
        <v>657</v>
      </c>
      <c r="G4565" s="1" t="s">
        <v>660</v>
      </c>
      <c r="H4565" s="20" t="n">
        <v>1600</v>
      </c>
      <c r="I4565" s="21" t="n">
        <v>21.54</v>
      </c>
      <c r="J4565" s="20" t="n">
        <f aca="false">H4565*I4565</f>
        <v>34464</v>
      </c>
      <c r="K4565" s="22" t="n">
        <v>2.75</v>
      </c>
      <c r="L4565" s="23" t="n">
        <f aca="false">H4565*K4565</f>
        <v>4400</v>
      </c>
      <c r="M4565" s="23" t="n">
        <v>2500</v>
      </c>
      <c r="N4565" s="24" t="n">
        <f aca="false">L4565-M4565</f>
        <v>1900</v>
      </c>
      <c r="O4565" s="25" t="n">
        <f aca="false">IF(L4565&gt;=M4565,1,0)</f>
        <v>1</v>
      </c>
      <c r="P4565" s="26" t="n">
        <v>0.7989</v>
      </c>
      <c r="Q4565" s="26" t="n">
        <v>0.1397</v>
      </c>
      <c r="R4565" s="25" t="n">
        <v>72</v>
      </c>
      <c r="S4565" s="21" t="n">
        <v>10</v>
      </c>
    </row>
    <row r="4566" customFormat="false" ht="15" hidden="false" customHeight="true" outlineLevel="0" collapsed="false">
      <c r="A4566" s="19" t="n">
        <v>46180</v>
      </c>
      <c r="B4566" s="1" t="s">
        <v>659</v>
      </c>
      <c r="C4566" s="1" t="s">
        <v>138</v>
      </c>
      <c r="D4566" s="1" t="n">
        <v>5</v>
      </c>
      <c r="E4566" s="1" t="s">
        <v>16</v>
      </c>
      <c r="F4566" s="1" t="s">
        <v>651</v>
      </c>
      <c r="G4566" s="1" t="s">
        <v>149</v>
      </c>
      <c r="H4566" s="20" t="n">
        <v>700</v>
      </c>
      <c r="I4566" s="21" t="n">
        <v>19.64</v>
      </c>
      <c r="J4566" s="20" t="n">
        <f aca="false">H4566*I4566</f>
        <v>13748</v>
      </c>
      <c r="K4566" s="22" t="n">
        <v>2.2</v>
      </c>
      <c r="L4566" s="23" t="n">
        <f aca="false">H4566*K4566</f>
        <v>1540</v>
      </c>
      <c r="M4566" s="23" t="n">
        <v>2500</v>
      </c>
      <c r="N4566" s="24" t="n">
        <f aca="false">L4566-M4566</f>
        <v>-960</v>
      </c>
      <c r="O4566" s="25" t="n">
        <f aca="false">IF(L4566&gt;=M4566,1,0)</f>
        <v>0</v>
      </c>
      <c r="P4566" s="26" t="n">
        <v>0.2879</v>
      </c>
      <c r="Q4566" s="26" t="n">
        <v>0.1244</v>
      </c>
      <c r="R4566" s="25" t="n">
        <v>68</v>
      </c>
      <c r="S4566" s="21" t="n">
        <v>13</v>
      </c>
    </row>
    <row r="4567" customFormat="false" ht="15" hidden="false" customHeight="true" outlineLevel="0" collapsed="false">
      <c r="A4567" s="19" t="n">
        <v>46180</v>
      </c>
      <c r="B4567" s="1" t="s">
        <v>659</v>
      </c>
      <c r="C4567" s="1" t="s">
        <v>138</v>
      </c>
      <c r="D4567" s="1" t="n">
        <v>6</v>
      </c>
      <c r="E4567" s="1" t="s">
        <v>401</v>
      </c>
      <c r="F4567" s="1" t="s">
        <v>402</v>
      </c>
      <c r="G4567" s="1" t="s">
        <v>416</v>
      </c>
      <c r="H4567" s="20" t="n">
        <v>1700</v>
      </c>
      <c r="I4567" s="21" t="n">
        <v>22.11</v>
      </c>
      <c r="J4567" s="20" t="n">
        <f aca="false">H4567*I4567</f>
        <v>37587</v>
      </c>
      <c r="K4567" s="22" t="n">
        <v>2.75</v>
      </c>
      <c r="L4567" s="23" t="n">
        <f aca="false">H4567*K4567</f>
        <v>4675</v>
      </c>
      <c r="M4567" s="23" t="n">
        <v>2500</v>
      </c>
      <c r="N4567" s="24" t="n">
        <f aca="false">L4567-M4567</f>
        <v>2175</v>
      </c>
      <c r="O4567" s="25" t="n">
        <f aca="false">IF(L4567&gt;=M4567,1,0)</f>
        <v>1</v>
      </c>
      <c r="P4567" s="26" t="n">
        <v>0.7127</v>
      </c>
      <c r="Q4567" s="26" t="n">
        <v>0.1821</v>
      </c>
      <c r="R4567" s="25" t="n">
        <v>75</v>
      </c>
      <c r="S4567" s="21" t="n">
        <v>12</v>
      </c>
    </row>
    <row r="4568" customFormat="false" ht="15" hidden="false" customHeight="true" outlineLevel="0" collapsed="false">
      <c r="A4568" s="19" t="n">
        <v>46180</v>
      </c>
      <c r="B4568" s="1" t="s">
        <v>659</v>
      </c>
      <c r="C4568" s="1" t="s">
        <v>138</v>
      </c>
      <c r="D4568" s="1" t="n">
        <v>7</v>
      </c>
      <c r="E4568" s="1" t="s">
        <v>13</v>
      </c>
      <c r="F4568" s="1" t="s">
        <v>235</v>
      </c>
      <c r="G4568" s="1" t="s">
        <v>149</v>
      </c>
      <c r="H4568" s="20" t="n">
        <v>2400</v>
      </c>
      <c r="I4568" s="21" t="n">
        <v>19.64</v>
      </c>
      <c r="J4568" s="20" t="n">
        <f aca="false">H4568*I4568</f>
        <v>47136</v>
      </c>
      <c r="K4568" s="22" t="n">
        <v>2.2</v>
      </c>
      <c r="L4568" s="23" t="n">
        <f aca="false">H4568*K4568</f>
        <v>5280</v>
      </c>
      <c r="M4568" s="23" t="n">
        <v>2500</v>
      </c>
      <c r="N4568" s="24" t="n">
        <f aca="false">L4568-M4568</f>
        <v>2780</v>
      </c>
      <c r="O4568" s="25" t="n">
        <f aca="false">IF(L4568&gt;=M4568,1,0)</f>
        <v>1</v>
      </c>
      <c r="P4568" s="26" t="n">
        <v>0.8857</v>
      </c>
      <c r="Q4568" s="26" t="n">
        <v>0.1029</v>
      </c>
      <c r="R4568" s="25" t="n">
        <v>70</v>
      </c>
      <c r="S4568" s="21" t="n">
        <v>13</v>
      </c>
    </row>
    <row r="4569" customFormat="false" ht="15" hidden="false" customHeight="true" outlineLevel="0" collapsed="false">
      <c r="A4569" s="19" t="n">
        <v>46180</v>
      </c>
      <c r="B4569" s="1" t="s">
        <v>659</v>
      </c>
      <c r="C4569" s="1" t="s">
        <v>138</v>
      </c>
      <c r="D4569" s="1" t="n">
        <v>8</v>
      </c>
      <c r="E4569" s="1" t="s">
        <v>13</v>
      </c>
      <c r="F4569" s="1" t="s">
        <v>262</v>
      </c>
      <c r="G4569" s="1" t="s">
        <v>149</v>
      </c>
      <c r="H4569" s="20" t="n">
        <v>1500</v>
      </c>
      <c r="I4569" s="21" t="n">
        <v>21.43</v>
      </c>
      <c r="J4569" s="20" t="n">
        <f aca="false">H4569*I4569</f>
        <v>32145</v>
      </c>
      <c r="K4569" s="22" t="n">
        <v>2.2</v>
      </c>
      <c r="L4569" s="23" t="n">
        <f aca="false">H4569*K4569</f>
        <v>3300</v>
      </c>
      <c r="M4569" s="23" t="n">
        <v>2500</v>
      </c>
      <c r="N4569" s="24" t="n">
        <f aca="false">L4569-M4569</f>
        <v>800.000000000001</v>
      </c>
      <c r="O4569" s="25" t="n">
        <f aca="false">IF(L4569&gt;=M4569,1,0)</f>
        <v>1</v>
      </c>
      <c r="P4569" s="26" t="n">
        <v>0.7049</v>
      </c>
      <c r="Q4569" s="26" t="n">
        <v>0.174</v>
      </c>
      <c r="R4569" s="25" t="n">
        <v>75</v>
      </c>
      <c r="S4569" s="21" t="n">
        <v>10</v>
      </c>
    </row>
    <row r="4570" customFormat="false" ht="15" hidden="false" customHeight="true" outlineLevel="0" collapsed="false">
      <c r="A4570" s="19" t="n">
        <v>46180</v>
      </c>
      <c r="B4570" s="1" t="s">
        <v>659</v>
      </c>
      <c r="C4570" s="1" t="s">
        <v>138</v>
      </c>
      <c r="D4570" s="1" t="n">
        <v>9</v>
      </c>
      <c r="E4570" s="1" t="s">
        <v>10</v>
      </c>
      <c r="F4570" s="1" t="s">
        <v>635</v>
      </c>
      <c r="G4570" s="1" t="s">
        <v>640</v>
      </c>
      <c r="H4570" s="20" t="n">
        <v>2000</v>
      </c>
      <c r="I4570" s="21" t="n">
        <v>18.3</v>
      </c>
      <c r="J4570" s="20" t="n">
        <f aca="false">H4570*I4570</f>
        <v>36600</v>
      </c>
      <c r="K4570" s="22" t="n">
        <v>1.75</v>
      </c>
      <c r="L4570" s="23" t="n">
        <f aca="false">H4570*K4570</f>
        <v>3500</v>
      </c>
      <c r="M4570" s="23" t="n">
        <v>2500</v>
      </c>
      <c r="N4570" s="24" t="n">
        <f aca="false">L4570-M4570</f>
        <v>1000</v>
      </c>
      <c r="O4570" s="25" t="n">
        <f aca="false">IF(L4570&gt;=M4570,1,0)</f>
        <v>1</v>
      </c>
      <c r="P4570" s="26" t="n">
        <v>0.7615</v>
      </c>
      <c r="Q4570" s="26" t="n">
        <v>0.1413</v>
      </c>
      <c r="R4570" s="25" t="n">
        <v>67</v>
      </c>
      <c r="S4570" s="21" t="n">
        <v>12</v>
      </c>
    </row>
    <row r="4571" customFormat="false" ht="15" hidden="false" customHeight="true" outlineLevel="0" collapsed="false">
      <c r="A4571" s="19" t="n">
        <v>46180</v>
      </c>
      <c r="B4571" s="1" t="s">
        <v>659</v>
      </c>
      <c r="C4571" s="1" t="s">
        <v>138</v>
      </c>
      <c r="D4571" s="1" t="n">
        <v>10</v>
      </c>
      <c r="E4571" s="1" t="s">
        <v>10</v>
      </c>
      <c r="F4571" s="1" t="s">
        <v>664</v>
      </c>
      <c r="G4571" s="1" t="s">
        <v>643</v>
      </c>
      <c r="H4571" s="20" t="n">
        <v>880</v>
      </c>
      <c r="I4571" s="21" t="n">
        <v>26.86</v>
      </c>
      <c r="J4571" s="20" t="n">
        <f aca="false">H4571*I4571</f>
        <v>23636.8</v>
      </c>
      <c r="K4571" s="22" t="n">
        <v>1.31</v>
      </c>
      <c r="L4571" s="23" t="n">
        <f aca="false">H4571*K4571</f>
        <v>1152.8</v>
      </c>
      <c r="M4571" s="23" t="n">
        <v>2500</v>
      </c>
      <c r="N4571" s="24" t="n">
        <f aca="false">L4571-M4571</f>
        <v>-1347.2</v>
      </c>
      <c r="O4571" s="25" t="n">
        <f aca="false">IF(L4571&gt;=M4571,1,0)</f>
        <v>0</v>
      </c>
      <c r="P4571" s="26" t="n">
        <v>0.4363</v>
      </c>
      <c r="Q4571" s="26" t="n">
        <v>0.14</v>
      </c>
      <c r="R4571" s="25" t="n">
        <v>72</v>
      </c>
      <c r="S4571" s="21" t="n">
        <v>13</v>
      </c>
    </row>
    <row r="4572" customFormat="false" ht="15" hidden="false" customHeight="true" outlineLevel="0" collapsed="false">
      <c r="A4572" s="19" t="n">
        <v>46180</v>
      </c>
      <c r="B4572" s="1" t="s">
        <v>659</v>
      </c>
      <c r="C4572" s="1" t="s">
        <v>138</v>
      </c>
      <c r="D4572" s="1" t="n">
        <v>11</v>
      </c>
      <c r="E4572" s="1" t="s">
        <v>10</v>
      </c>
      <c r="F4572" s="1" t="s">
        <v>160</v>
      </c>
      <c r="G4572" s="1" t="s">
        <v>161</v>
      </c>
      <c r="H4572" s="20" t="n">
        <v>1750</v>
      </c>
      <c r="I4572" s="21" t="n">
        <v>22.05</v>
      </c>
      <c r="J4572" s="20" t="n">
        <f aca="false">H4572*I4572</f>
        <v>38587.5</v>
      </c>
      <c r="K4572" s="22" t="n">
        <v>1.83</v>
      </c>
      <c r="L4572" s="23" t="n">
        <f aca="false">H4572*K4572</f>
        <v>3202.5</v>
      </c>
      <c r="M4572" s="23" t="n">
        <v>2500</v>
      </c>
      <c r="N4572" s="24" t="n">
        <f aca="false">L4572-M4572</f>
        <v>702.5</v>
      </c>
      <c r="O4572" s="25" t="n">
        <f aca="false">IF(L4572&gt;=M4572,1,0)</f>
        <v>1</v>
      </c>
      <c r="P4572" s="26" t="n">
        <v>0.6791</v>
      </c>
      <c r="Q4572" s="26" t="n">
        <v>0.1525</v>
      </c>
      <c r="R4572" s="25" t="n">
        <v>77</v>
      </c>
      <c r="S4572" s="21" t="n">
        <v>13</v>
      </c>
    </row>
    <row r="4573" customFormat="false" ht="15" hidden="false" customHeight="true" outlineLevel="0" collapsed="false">
      <c r="A4573" s="19" t="n">
        <v>46180</v>
      </c>
      <c r="B4573" s="1" t="s">
        <v>659</v>
      </c>
      <c r="C4573" s="1" t="s">
        <v>138</v>
      </c>
      <c r="D4573" s="1" t="n">
        <v>12</v>
      </c>
      <c r="E4573" s="1" t="s">
        <v>461</v>
      </c>
      <c r="F4573" s="1" t="s">
        <v>661</v>
      </c>
      <c r="G4573" s="1" t="s">
        <v>540</v>
      </c>
      <c r="H4573" s="20" t="n">
        <v>900</v>
      </c>
      <c r="I4573" s="21" t="n">
        <v>19.61</v>
      </c>
      <c r="J4573" s="20" t="n">
        <f aca="false">H4573*I4573</f>
        <v>17649</v>
      </c>
      <c r="K4573" s="22" t="n">
        <v>1.5</v>
      </c>
      <c r="L4573" s="23" t="n">
        <f aca="false">H4573*K4573</f>
        <v>1350</v>
      </c>
      <c r="M4573" s="23" t="n">
        <v>2500</v>
      </c>
      <c r="N4573" s="24" t="n">
        <f aca="false">L4573-M4573</f>
        <v>-1150</v>
      </c>
      <c r="O4573" s="25" t="n">
        <f aca="false">IF(L4573&gt;=M4573,1,0)</f>
        <v>0</v>
      </c>
      <c r="P4573" s="26" t="n">
        <v>0.354</v>
      </c>
      <c r="Q4573" s="26" t="n">
        <v>0.2527</v>
      </c>
      <c r="R4573" s="25" t="n">
        <v>68</v>
      </c>
      <c r="S4573" s="21" t="n">
        <v>12</v>
      </c>
    </row>
    <row r="4574" customFormat="false" ht="15" hidden="false" customHeight="true" outlineLevel="0" collapsed="false">
      <c r="A4574" s="19" t="n">
        <v>46180</v>
      </c>
      <c r="B4574" s="1" t="s">
        <v>659</v>
      </c>
      <c r="C4574" s="1" t="s">
        <v>138</v>
      </c>
      <c r="D4574" s="1" t="n">
        <v>13</v>
      </c>
      <c r="E4574" s="1" t="s">
        <v>16</v>
      </c>
      <c r="F4574" s="1" t="s">
        <v>574</v>
      </c>
      <c r="G4574" s="1" t="s">
        <v>575</v>
      </c>
      <c r="H4574" s="20" t="n">
        <v>1300</v>
      </c>
      <c r="I4574" s="21" t="n">
        <v>25.7</v>
      </c>
      <c r="J4574" s="20" t="n">
        <f aca="false">H4574*I4574</f>
        <v>33410</v>
      </c>
      <c r="K4574" s="22" t="n">
        <v>1.85</v>
      </c>
      <c r="L4574" s="23" t="n">
        <f aca="false">H4574*K4574</f>
        <v>2405</v>
      </c>
      <c r="M4574" s="23" t="n">
        <v>2500</v>
      </c>
      <c r="N4574" s="24" t="n">
        <f aca="false">L4574-M4574</f>
        <v>-95</v>
      </c>
      <c r="O4574" s="25" t="n">
        <f aca="false">IF(L4574&gt;=M4574,1,0)</f>
        <v>0</v>
      </c>
      <c r="P4574" s="26" t="n">
        <v>0.6766</v>
      </c>
      <c r="Q4574" s="26" t="n">
        <v>0.144</v>
      </c>
      <c r="R4574" s="25" t="n">
        <v>80</v>
      </c>
      <c r="S4574" s="21" t="n">
        <v>10</v>
      </c>
    </row>
    <row r="4575" customFormat="false" ht="15" hidden="false" customHeight="true" outlineLevel="0" collapsed="false">
      <c r="A4575" s="19" t="n">
        <v>46180</v>
      </c>
      <c r="B4575" s="1" t="s">
        <v>659</v>
      </c>
      <c r="C4575" s="1" t="s">
        <v>138</v>
      </c>
      <c r="D4575" s="1" t="n">
        <v>14</v>
      </c>
      <c r="E4575" s="1" t="s">
        <v>10</v>
      </c>
      <c r="F4575" s="1" t="s">
        <v>626</v>
      </c>
      <c r="G4575" s="1" t="s">
        <v>629</v>
      </c>
      <c r="H4575" s="20" t="n">
        <v>2250</v>
      </c>
      <c r="I4575" s="21" t="n">
        <v>17.66</v>
      </c>
      <c r="J4575" s="20" t="n">
        <f aca="false">H4575*I4575</f>
        <v>39735</v>
      </c>
      <c r="K4575" s="22" t="n">
        <v>1.68</v>
      </c>
      <c r="L4575" s="23" t="n">
        <f aca="false">H4575*K4575</f>
        <v>3780</v>
      </c>
      <c r="M4575" s="23" t="n">
        <v>2500</v>
      </c>
      <c r="N4575" s="24" t="n">
        <f aca="false">L4575-M4575</f>
        <v>1280</v>
      </c>
      <c r="O4575" s="25" t="n">
        <f aca="false">IF(L4575&gt;=M4575,1,0)</f>
        <v>1</v>
      </c>
      <c r="P4575" s="26" t="n">
        <v>0.7969</v>
      </c>
      <c r="Q4575" s="26" t="n">
        <v>0.1188</v>
      </c>
      <c r="R4575" s="25" t="n">
        <v>66</v>
      </c>
      <c r="S4575" s="21" t="n">
        <v>13</v>
      </c>
    </row>
    <row r="4576" customFormat="false" ht="15" hidden="false" customHeight="true" outlineLevel="0" collapsed="false">
      <c r="A4576" s="19" t="n">
        <v>46180</v>
      </c>
      <c r="B4576" s="1" t="s">
        <v>659</v>
      </c>
      <c r="C4576" s="1" t="s">
        <v>138</v>
      </c>
      <c r="D4576" s="1" t="n">
        <v>15</v>
      </c>
      <c r="E4576" s="1" t="s">
        <v>10</v>
      </c>
      <c r="F4576" s="1" t="s">
        <v>624</v>
      </c>
      <c r="G4576" s="1" t="s">
        <v>434</v>
      </c>
      <c r="H4576" s="20" t="n">
        <v>2500</v>
      </c>
      <c r="I4576" s="21" t="n">
        <v>17.66</v>
      </c>
      <c r="J4576" s="20" t="n">
        <f aca="false">H4576*I4576</f>
        <v>44150</v>
      </c>
      <c r="K4576" s="22" t="n">
        <v>1.45</v>
      </c>
      <c r="L4576" s="23" t="n">
        <f aca="false">H4576*K4576</f>
        <v>3625</v>
      </c>
      <c r="M4576" s="23" t="n">
        <v>2500</v>
      </c>
      <c r="N4576" s="24" t="n">
        <f aca="false">L4576-M4576</f>
        <v>1125</v>
      </c>
      <c r="O4576" s="25" t="n">
        <f aca="false">IF(L4576&gt;=M4576,1,0)</f>
        <v>1</v>
      </c>
      <c r="P4576" s="26" t="n">
        <v>0.8212</v>
      </c>
      <c r="Q4576" s="26" t="n">
        <v>0.1505</v>
      </c>
      <c r="R4576" s="25" t="n">
        <v>73</v>
      </c>
      <c r="S4576" s="21" t="n">
        <v>13</v>
      </c>
    </row>
    <row r="4577" customFormat="false" ht="15" hidden="false" customHeight="true" outlineLevel="0" collapsed="false">
      <c r="A4577" s="19" t="n">
        <v>46180</v>
      </c>
      <c r="B4577" s="1" t="s">
        <v>659</v>
      </c>
      <c r="C4577" s="1" t="s">
        <v>138</v>
      </c>
      <c r="D4577" s="1" t="n">
        <v>16</v>
      </c>
      <c r="E4577" s="1" t="s">
        <v>10</v>
      </c>
      <c r="F4577" s="1" t="s">
        <v>641</v>
      </c>
      <c r="G4577" s="1" t="s">
        <v>643</v>
      </c>
      <c r="H4577" s="20" t="n">
        <v>2500</v>
      </c>
      <c r="I4577" s="21" t="n">
        <v>17.05</v>
      </c>
      <c r="J4577" s="20" t="n">
        <f aca="false">H4577*I4577</f>
        <v>42625</v>
      </c>
      <c r="K4577" s="22" t="n">
        <v>1.31</v>
      </c>
      <c r="L4577" s="23" t="n">
        <f aca="false">H4577*K4577</f>
        <v>3275</v>
      </c>
      <c r="M4577" s="23" t="n">
        <v>2500</v>
      </c>
      <c r="N4577" s="24" t="n">
        <f aca="false">L4577-M4577</f>
        <v>775</v>
      </c>
      <c r="O4577" s="25" t="n">
        <f aca="false">IF(L4577&gt;=M4577,1,0)</f>
        <v>1</v>
      </c>
      <c r="P4577" s="26" t="n">
        <v>0.8478</v>
      </c>
      <c r="Q4577" s="26" t="n">
        <v>0.0904</v>
      </c>
      <c r="R4577" s="25" t="n">
        <v>67</v>
      </c>
      <c r="S4577" s="21" t="n">
        <v>13</v>
      </c>
    </row>
    <row r="4578" customFormat="false" ht="15" hidden="false" customHeight="true" outlineLevel="0" collapsed="false">
      <c r="A4578" s="19" t="n">
        <v>46180</v>
      </c>
      <c r="B4578" s="1" t="s">
        <v>659</v>
      </c>
      <c r="C4578" s="1" t="s">
        <v>164</v>
      </c>
      <c r="D4578" s="1" t="n">
        <v>17</v>
      </c>
      <c r="E4578" s="1" t="s">
        <v>10</v>
      </c>
      <c r="F4578" s="1" t="s">
        <v>633</v>
      </c>
      <c r="G4578" s="1" t="s">
        <v>637</v>
      </c>
      <c r="H4578" s="20" t="n">
        <v>2050</v>
      </c>
      <c r="I4578" s="21" t="n">
        <v>19.95</v>
      </c>
      <c r="J4578" s="20" t="n">
        <f aca="false">H4578*I4578</f>
        <v>40897.5</v>
      </c>
      <c r="K4578" s="22" t="n">
        <v>3</v>
      </c>
      <c r="L4578" s="23" t="n">
        <f aca="false">H4578*K4578</f>
        <v>6150</v>
      </c>
      <c r="M4578" s="23" t="n">
        <v>2500</v>
      </c>
      <c r="N4578" s="24" t="n">
        <f aca="false">L4578-M4578</f>
        <v>3650</v>
      </c>
      <c r="O4578" s="25" t="n">
        <f aca="false">IF(L4578&gt;=M4578,1,0)</f>
        <v>1</v>
      </c>
      <c r="P4578" s="26" t="n">
        <v>0.8252</v>
      </c>
      <c r="Q4578" s="26" t="n">
        <v>0.1125</v>
      </c>
      <c r="R4578" s="25" t="n">
        <v>71</v>
      </c>
      <c r="S4578" s="21" t="n">
        <v>12</v>
      </c>
    </row>
    <row r="4579" customFormat="false" ht="15" hidden="false" customHeight="true" outlineLevel="0" collapsed="false">
      <c r="A4579" s="19" t="n">
        <v>46180</v>
      </c>
      <c r="B4579" s="1" t="s">
        <v>659</v>
      </c>
      <c r="C4579" s="1" t="s">
        <v>164</v>
      </c>
      <c r="D4579" s="1" t="n">
        <v>18</v>
      </c>
      <c r="E4579" s="1" t="s">
        <v>522</v>
      </c>
      <c r="F4579" s="1" t="s">
        <v>523</v>
      </c>
      <c r="G4579" s="1" t="s">
        <v>527</v>
      </c>
      <c r="H4579" s="20" t="n">
        <v>2650</v>
      </c>
      <c r="I4579" s="21" t="n">
        <v>13.28</v>
      </c>
      <c r="J4579" s="20" t="n">
        <f aca="false">H4579*I4579</f>
        <v>35192</v>
      </c>
      <c r="K4579" s="22" t="n">
        <v>0.95</v>
      </c>
      <c r="L4579" s="23" t="n">
        <f aca="false">H4579*K4579</f>
        <v>2517.5</v>
      </c>
      <c r="M4579" s="23" t="n">
        <v>2500</v>
      </c>
      <c r="N4579" s="24" t="n">
        <f aca="false">L4579-M4579</f>
        <v>17.5</v>
      </c>
      <c r="O4579" s="25" t="n">
        <f aca="false">IF(L4579&gt;=M4579,1,0)</f>
        <v>1</v>
      </c>
      <c r="P4579" s="26" t="n">
        <v>0.7277</v>
      </c>
      <c r="Q4579" s="26" t="n">
        <v>0.1459</v>
      </c>
      <c r="R4579" s="25" t="n">
        <v>76</v>
      </c>
      <c r="S4579" s="21" t="n">
        <v>10</v>
      </c>
    </row>
    <row r="4580" customFormat="false" ht="15" hidden="false" customHeight="true" outlineLevel="0" collapsed="false">
      <c r="A4580" s="19" t="n">
        <v>46180</v>
      </c>
      <c r="B4580" s="1" t="s">
        <v>659</v>
      </c>
      <c r="C4580" s="1" t="s">
        <v>164</v>
      </c>
      <c r="D4580" s="1" t="n">
        <v>19</v>
      </c>
      <c r="E4580" s="1" t="s">
        <v>16</v>
      </c>
      <c r="F4580" s="1" t="s">
        <v>574</v>
      </c>
      <c r="G4580" s="1" t="s">
        <v>575</v>
      </c>
      <c r="H4580" s="20" t="n">
        <v>1400</v>
      </c>
      <c r="I4580" s="21" t="n">
        <v>25.7</v>
      </c>
      <c r="J4580" s="20" t="n">
        <f aca="false">H4580*I4580</f>
        <v>35980</v>
      </c>
      <c r="K4580" s="22" t="n">
        <v>1.85</v>
      </c>
      <c r="L4580" s="23" t="n">
        <f aca="false">H4580*K4580</f>
        <v>2590</v>
      </c>
      <c r="M4580" s="23" t="n">
        <v>2500</v>
      </c>
      <c r="N4580" s="24" t="n">
        <f aca="false">L4580-M4580</f>
        <v>90</v>
      </c>
      <c r="O4580" s="25" t="n">
        <f aca="false">IF(L4580&gt;=M4580,1,0)</f>
        <v>1</v>
      </c>
      <c r="P4580" s="26" t="n">
        <v>0.7295</v>
      </c>
      <c r="Q4580" s="26" t="n">
        <v>0.1338</v>
      </c>
      <c r="R4580" s="25" t="n">
        <v>80</v>
      </c>
      <c r="S4580" s="21" t="n">
        <v>10</v>
      </c>
    </row>
    <row r="4581" customFormat="false" ht="15" hidden="false" customHeight="true" outlineLevel="0" collapsed="false">
      <c r="A4581" s="19" t="n">
        <v>46180</v>
      </c>
      <c r="B4581" s="1" t="s">
        <v>659</v>
      </c>
      <c r="C4581" s="1" t="s">
        <v>164</v>
      </c>
      <c r="D4581" s="1" t="n">
        <v>20</v>
      </c>
      <c r="E4581" s="1" t="s">
        <v>16</v>
      </c>
      <c r="F4581" s="1" t="s">
        <v>574</v>
      </c>
      <c r="G4581" s="1" t="s">
        <v>575</v>
      </c>
      <c r="H4581" s="20" t="n">
        <v>1300</v>
      </c>
      <c r="I4581" s="21" t="n">
        <v>25.7</v>
      </c>
      <c r="J4581" s="20" t="n">
        <f aca="false">H4581*I4581</f>
        <v>33410</v>
      </c>
      <c r="K4581" s="22" t="n">
        <v>1.85</v>
      </c>
      <c r="L4581" s="23" t="n">
        <f aca="false">H4581*K4581</f>
        <v>2405</v>
      </c>
      <c r="M4581" s="23" t="n">
        <v>2500</v>
      </c>
      <c r="N4581" s="24" t="n">
        <f aca="false">L4581-M4581</f>
        <v>-95</v>
      </c>
      <c r="O4581" s="25" t="n">
        <f aca="false">IF(L4581&gt;=M4581,1,0)</f>
        <v>0</v>
      </c>
      <c r="P4581" s="26" t="n">
        <v>0.6551</v>
      </c>
      <c r="Q4581" s="26" t="n">
        <v>0.0944</v>
      </c>
      <c r="R4581" s="25" t="n">
        <v>80</v>
      </c>
      <c r="S4581" s="21" t="n">
        <v>10</v>
      </c>
    </row>
    <row r="4582" customFormat="false" ht="15" hidden="false" customHeight="true" outlineLevel="0" collapsed="false">
      <c r="A4582" s="19" t="n">
        <v>46180</v>
      </c>
      <c r="B4582" s="1" t="s">
        <v>659</v>
      </c>
      <c r="C4582" s="1" t="s">
        <v>164</v>
      </c>
      <c r="D4582" s="1" t="n">
        <v>21</v>
      </c>
      <c r="E4582" s="1" t="s">
        <v>10</v>
      </c>
      <c r="F4582" s="1" t="s">
        <v>565</v>
      </c>
      <c r="G4582" s="1" t="s">
        <v>573</v>
      </c>
      <c r="H4582" s="20" t="n">
        <v>1750</v>
      </c>
      <c r="I4582" s="21" t="n">
        <v>26.74</v>
      </c>
      <c r="J4582" s="20" t="n">
        <f aca="false">H4582*I4582</f>
        <v>46795</v>
      </c>
      <c r="K4582" s="22" t="n">
        <v>2.25</v>
      </c>
      <c r="L4582" s="23" t="n">
        <f aca="false">H4582*K4582</f>
        <v>3937.5</v>
      </c>
      <c r="M4582" s="23" t="n">
        <v>2500</v>
      </c>
      <c r="N4582" s="24" t="n">
        <f aca="false">L4582-M4582</f>
        <v>1437.5</v>
      </c>
      <c r="O4582" s="25" t="n">
        <f aca="false">IF(L4582&gt;=M4582,1,0)</f>
        <v>1</v>
      </c>
      <c r="P4582" s="26" t="n">
        <v>0.8468</v>
      </c>
      <c r="Q4582" s="26" t="n">
        <v>0.0515</v>
      </c>
      <c r="R4582" s="25" t="n">
        <v>75</v>
      </c>
      <c r="S4582" s="21" t="n">
        <v>13</v>
      </c>
    </row>
    <row r="4583" customFormat="false" ht="15" hidden="false" customHeight="true" outlineLevel="0" collapsed="false">
      <c r="A4583" s="19" t="n">
        <v>46180</v>
      </c>
      <c r="B4583" s="1" t="s">
        <v>659</v>
      </c>
      <c r="C4583" s="1" t="s">
        <v>164</v>
      </c>
      <c r="D4583" s="1" t="n">
        <v>22</v>
      </c>
      <c r="E4583" s="1" t="s">
        <v>10</v>
      </c>
      <c r="F4583" s="1" t="s">
        <v>631</v>
      </c>
      <c r="G4583" s="1" t="s">
        <v>638</v>
      </c>
      <c r="H4583" s="20" t="n">
        <v>2150</v>
      </c>
      <c r="I4583" s="21" t="n">
        <v>21.68</v>
      </c>
      <c r="J4583" s="20" t="n">
        <f aca="false">H4583*I4583</f>
        <v>46612</v>
      </c>
      <c r="K4583" s="22" t="n">
        <v>2</v>
      </c>
      <c r="L4583" s="23" t="n">
        <f aca="false">H4583*K4583</f>
        <v>4300</v>
      </c>
      <c r="M4583" s="23" t="n">
        <v>2500</v>
      </c>
      <c r="N4583" s="24" t="n">
        <f aca="false">L4583-M4583</f>
        <v>1800</v>
      </c>
      <c r="O4583" s="25" t="n">
        <f aca="false">IF(L4583&gt;=M4583,1,0)</f>
        <v>1</v>
      </c>
      <c r="P4583" s="26" t="n">
        <v>0.9194</v>
      </c>
      <c r="Q4583" s="26" t="n">
        <v>0.1003</v>
      </c>
      <c r="R4583" s="25" t="n">
        <v>69</v>
      </c>
      <c r="S4583" s="21" t="n">
        <v>13</v>
      </c>
    </row>
    <row r="4584" customFormat="false" ht="15" hidden="false" customHeight="true" outlineLevel="0" collapsed="false">
      <c r="A4584" s="19" t="n">
        <v>46180</v>
      </c>
      <c r="B4584" s="1" t="s">
        <v>659</v>
      </c>
      <c r="C4584" s="1" t="s">
        <v>164</v>
      </c>
      <c r="D4584" s="1" t="n">
        <v>23</v>
      </c>
      <c r="E4584" s="1" t="s">
        <v>22</v>
      </c>
      <c r="F4584" s="1" t="s">
        <v>665</v>
      </c>
      <c r="G4584" s="1" t="s">
        <v>375</v>
      </c>
      <c r="H4584" s="20" t="n">
        <v>750</v>
      </c>
      <c r="I4584" s="21" t="n">
        <v>22.69</v>
      </c>
      <c r="J4584" s="20" t="n">
        <f aca="false">H4584*I4584</f>
        <v>17017.5</v>
      </c>
      <c r="K4584" s="22" t="n">
        <v>1.2</v>
      </c>
      <c r="L4584" s="23" t="n">
        <f aca="false">H4584*K4584</f>
        <v>900</v>
      </c>
      <c r="M4584" s="23" t="n">
        <v>2500</v>
      </c>
      <c r="N4584" s="24" t="n">
        <f aca="false">L4584-M4584</f>
        <v>-1600</v>
      </c>
      <c r="O4584" s="25" t="n">
        <f aca="false">IF(L4584&gt;=M4584,1,0)</f>
        <v>0</v>
      </c>
      <c r="P4584" s="26" t="n">
        <v>0.3732</v>
      </c>
      <c r="Q4584" s="26" t="n">
        <v>0.1046</v>
      </c>
      <c r="R4584" s="25" t="n">
        <v>70</v>
      </c>
      <c r="S4584" s="21" t="n">
        <v>10</v>
      </c>
    </row>
    <row r="4585" customFormat="false" ht="15" hidden="false" customHeight="true" outlineLevel="0" collapsed="false">
      <c r="A4585" s="19" t="n">
        <v>46180</v>
      </c>
      <c r="B4585" s="1" t="s">
        <v>659</v>
      </c>
      <c r="C4585" s="1" t="s">
        <v>164</v>
      </c>
      <c r="D4585" s="1" t="n">
        <v>24</v>
      </c>
      <c r="E4585" s="1" t="s">
        <v>16</v>
      </c>
      <c r="F4585" s="1" t="s">
        <v>574</v>
      </c>
      <c r="G4585" s="1" t="s">
        <v>575</v>
      </c>
      <c r="H4585" s="20" t="n">
        <v>1350</v>
      </c>
      <c r="I4585" s="21" t="n">
        <v>25.7</v>
      </c>
      <c r="J4585" s="20" t="n">
        <f aca="false">H4585*I4585</f>
        <v>34695</v>
      </c>
      <c r="K4585" s="22" t="n">
        <v>1.85</v>
      </c>
      <c r="L4585" s="23" t="n">
        <f aca="false">H4585*K4585</f>
        <v>2497.5</v>
      </c>
      <c r="M4585" s="23" t="n">
        <v>2500</v>
      </c>
      <c r="N4585" s="24" t="n">
        <f aca="false">L4585-M4585</f>
        <v>-2.5</v>
      </c>
      <c r="O4585" s="25" t="n">
        <f aca="false">IF(L4585&gt;=M4585,1,0)</f>
        <v>0</v>
      </c>
      <c r="P4585" s="26" t="n">
        <v>0.7095</v>
      </c>
      <c r="Q4585" s="26" t="n">
        <v>0.0967</v>
      </c>
      <c r="R4585" s="25" t="n">
        <v>80</v>
      </c>
      <c r="S4585" s="21" t="n">
        <v>10</v>
      </c>
    </row>
    <row r="4586" customFormat="false" ht="15" hidden="false" customHeight="true" outlineLevel="0" collapsed="false">
      <c r="A4586" s="19" t="n">
        <v>46180</v>
      </c>
      <c r="B4586" s="1" t="s">
        <v>659</v>
      </c>
      <c r="C4586" s="1" t="s">
        <v>164</v>
      </c>
      <c r="D4586" s="1" t="n">
        <v>25</v>
      </c>
      <c r="E4586" s="1" t="s">
        <v>10</v>
      </c>
      <c r="F4586" s="1" t="s">
        <v>644</v>
      </c>
      <c r="G4586" s="1" t="s">
        <v>645</v>
      </c>
      <c r="H4586" s="20" t="n">
        <v>1570</v>
      </c>
      <c r="I4586" s="21" t="n">
        <v>23.62</v>
      </c>
      <c r="J4586" s="20" t="n">
        <f aca="false">H4586*I4586</f>
        <v>37083.4</v>
      </c>
      <c r="K4586" s="22" t="n">
        <v>2.1</v>
      </c>
      <c r="L4586" s="23" t="n">
        <f aca="false">H4586*K4586</f>
        <v>3297</v>
      </c>
      <c r="M4586" s="23" t="n">
        <v>2500</v>
      </c>
      <c r="N4586" s="24" t="n">
        <f aca="false">L4586-M4586</f>
        <v>797</v>
      </c>
      <c r="O4586" s="25" t="n">
        <f aca="false">IF(L4586&gt;=M4586,1,0)</f>
        <v>1</v>
      </c>
      <c r="P4586" s="26" t="n">
        <v>0.6777</v>
      </c>
      <c r="Q4586" s="26" t="n">
        <v>0.0817</v>
      </c>
      <c r="R4586" s="25" t="n">
        <v>79</v>
      </c>
      <c r="S4586" s="21" t="n">
        <v>12</v>
      </c>
    </row>
    <row r="4587" customFormat="false" ht="15" hidden="false" customHeight="true" outlineLevel="0" collapsed="false">
      <c r="A4587" s="19" t="n">
        <v>46180</v>
      </c>
      <c r="B4587" s="1" t="s">
        <v>659</v>
      </c>
      <c r="C4587" s="1" t="s">
        <v>164</v>
      </c>
      <c r="D4587" s="1" t="n">
        <v>26</v>
      </c>
      <c r="E4587" s="1" t="s">
        <v>10</v>
      </c>
      <c r="F4587" s="1" t="s">
        <v>644</v>
      </c>
      <c r="G4587" s="1" t="s">
        <v>645</v>
      </c>
      <c r="H4587" s="20" t="n">
        <v>1550</v>
      </c>
      <c r="I4587" s="21" t="n">
        <v>23.62</v>
      </c>
      <c r="J4587" s="20" t="n">
        <f aca="false">H4587*I4587</f>
        <v>36611</v>
      </c>
      <c r="K4587" s="22" t="n">
        <v>2.1</v>
      </c>
      <c r="L4587" s="23" t="n">
        <f aca="false">H4587*K4587</f>
        <v>3255</v>
      </c>
      <c r="M4587" s="23" t="n">
        <v>2500</v>
      </c>
      <c r="N4587" s="24" t="n">
        <f aca="false">L4587-M4587</f>
        <v>755</v>
      </c>
      <c r="O4587" s="25" t="n">
        <f aca="false">IF(L4587&gt;=M4587,1,0)</f>
        <v>1</v>
      </c>
      <c r="P4587" s="26" t="n">
        <v>0.6698</v>
      </c>
      <c r="Q4587" s="26" t="n">
        <v>0.0938</v>
      </c>
      <c r="R4587" s="25" t="n">
        <v>79</v>
      </c>
      <c r="S4587" s="21" t="n">
        <v>12</v>
      </c>
    </row>
    <row r="4588" customFormat="false" ht="15" hidden="false" customHeight="true" outlineLevel="0" collapsed="false">
      <c r="A4588" s="19" t="n">
        <v>46180</v>
      </c>
      <c r="B4588" s="1" t="s">
        <v>659</v>
      </c>
      <c r="C4588" s="1" t="s">
        <v>164</v>
      </c>
      <c r="D4588" s="1" t="n">
        <v>27</v>
      </c>
      <c r="E4588" s="1" t="s">
        <v>176</v>
      </c>
      <c r="F4588" s="1" t="s">
        <v>666</v>
      </c>
      <c r="G4588" s="1" t="s">
        <v>639</v>
      </c>
      <c r="H4588" s="20" t="n">
        <v>1400</v>
      </c>
      <c r="I4588" s="21" t="n">
        <v>17.8</v>
      </c>
      <c r="J4588" s="20" t="n">
        <f aca="false">H4588*I4588</f>
        <v>24920</v>
      </c>
      <c r="K4588" s="22" t="n">
        <v>1.4</v>
      </c>
      <c r="L4588" s="23" t="n">
        <f aca="false">H4588*K4588</f>
        <v>1960</v>
      </c>
      <c r="M4588" s="23" t="n">
        <v>2500</v>
      </c>
      <c r="N4588" s="24" t="n">
        <f aca="false">L4588-M4588</f>
        <v>-540</v>
      </c>
      <c r="O4588" s="25" t="n">
        <f aca="false">IF(L4588&gt;=M4588,1,0)</f>
        <v>0</v>
      </c>
      <c r="P4588" s="26" t="n">
        <v>0.6469</v>
      </c>
      <c r="Q4588" s="26" t="n">
        <v>0.097</v>
      </c>
      <c r="R4588" s="25" t="n">
        <v>66</v>
      </c>
      <c r="S4588" s="21" t="n">
        <v>10</v>
      </c>
    </row>
    <row r="4589" customFormat="false" ht="15" hidden="false" customHeight="true" outlineLevel="0" collapsed="false">
      <c r="A4589" s="19" t="n">
        <v>46180</v>
      </c>
      <c r="B4589" s="1" t="s">
        <v>659</v>
      </c>
      <c r="C4589" s="1" t="s">
        <v>164</v>
      </c>
      <c r="D4589" s="1" t="n">
        <v>28</v>
      </c>
      <c r="E4589" s="1" t="s">
        <v>176</v>
      </c>
      <c r="F4589" s="1" t="s">
        <v>606</v>
      </c>
      <c r="G4589" s="1" t="s">
        <v>613</v>
      </c>
      <c r="H4589" s="20" t="n">
        <v>900</v>
      </c>
      <c r="I4589" s="21" t="n">
        <v>33.45</v>
      </c>
      <c r="J4589" s="20" t="n">
        <f aca="false">H4589*I4589</f>
        <v>30105</v>
      </c>
      <c r="K4589" s="22" t="n">
        <v>2.35</v>
      </c>
      <c r="L4589" s="23" t="n">
        <f aca="false">H4589*K4589</f>
        <v>2115</v>
      </c>
      <c r="M4589" s="23" t="n">
        <v>2500</v>
      </c>
      <c r="N4589" s="24" t="n">
        <f aca="false">L4589-M4589</f>
        <v>-385</v>
      </c>
      <c r="O4589" s="25" t="n">
        <f aca="false">IF(L4589&gt;=M4589,1,0)</f>
        <v>0</v>
      </c>
      <c r="P4589" s="26" t="n">
        <v>0.6959</v>
      </c>
      <c r="Q4589" s="26" t="n">
        <v>0.1409</v>
      </c>
      <c r="R4589" s="25" t="n">
        <v>73</v>
      </c>
      <c r="S4589" s="21" t="n">
        <v>10</v>
      </c>
    </row>
    <row r="4590" customFormat="false" ht="15" hidden="false" customHeight="true" outlineLevel="0" collapsed="false">
      <c r="A4590" s="19" t="n">
        <v>46180</v>
      </c>
      <c r="B4590" s="1" t="s">
        <v>659</v>
      </c>
      <c r="C4590" s="1" t="s">
        <v>164</v>
      </c>
      <c r="D4590" s="1" t="n">
        <v>29</v>
      </c>
      <c r="E4590" s="1" t="s">
        <v>176</v>
      </c>
      <c r="F4590" s="1" t="s">
        <v>544</v>
      </c>
      <c r="G4590" s="1" t="s">
        <v>639</v>
      </c>
      <c r="H4590" s="20" t="n">
        <v>2000</v>
      </c>
      <c r="I4590" s="21" t="n">
        <v>15.44</v>
      </c>
      <c r="J4590" s="20" t="n">
        <f aca="false">H4590*I4590</f>
        <v>30880</v>
      </c>
      <c r="K4590" s="22" t="n">
        <v>1.35</v>
      </c>
      <c r="L4590" s="23" t="n">
        <f aca="false">H4590*K4590</f>
        <v>2700</v>
      </c>
      <c r="M4590" s="23" t="n">
        <v>2500</v>
      </c>
      <c r="N4590" s="24" t="n">
        <f aca="false">L4590-M4590</f>
        <v>200</v>
      </c>
      <c r="O4590" s="25" t="n">
        <f aca="false">IF(L4590&gt;=M4590,1,0)</f>
        <v>1</v>
      </c>
      <c r="P4590" s="26" t="n">
        <v>0.7128</v>
      </c>
      <c r="Q4590" s="26" t="n">
        <v>0.0834</v>
      </c>
      <c r="R4590" s="25" t="n">
        <v>72</v>
      </c>
      <c r="S4590" s="21" t="n">
        <v>10</v>
      </c>
    </row>
    <row r="4591" customFormat="false" ht="15" hidden="false" customHeight="true" outlineLevel="0" collapsed="false">
      <c r="A4591" s="19" t="n">
        <v>46180</v>
      </c>
      <c r="B4591" s="1" t="s">
        <v>659</v>
      </c>
      <c r="C4591" s="1" t="s">
        <v>164</v>
      </c>
      <c r="D4591" s="1" t="n">
        <v>30</v>
      </c>
      <c r="E4591" s="1" t="s">
        <v>522</v>
      </c>
      <c r="F4591" s="1" t="s">
        <v>566</v>
      </c>
      <c r="G4591" s="1" t="s">
        <v>504</v>
      </c>
      <c r="H4591" s="20" t="n">
        <v>2370</v>
      </c>
      <c r="I4591" s="21" t="n">
        <v>13.09</v>
      </c>
      <c r="J4591" s="20" t="n">
        <f aca="false">H4591*I4591</f>
        <v>31023.3</v>
      </c>
      <c r="K4591" s="22" t="n">
        <v>1</v>
      </c>
      <c r="L4591" s="23" t="n">
        <f aca="false">H4591*K4591</f>
        <v>2370</v>
      </c>
      <c r="M4591" s="23" t="n">
        <v>2500</v>
      </c>
      <c r="N4591" s="24" t="n">
        <f aca="false">L4591-M4591</f>
        <v>-130</v>
      </c>
      <c r="O4591" s="25" t="n">
        <f aca="false">IF(L4591&gt;=M4591,1,0)</f>
        <v>0</v>
      </c>
      <c r="P4591" s="26" t="n">
        <v>0.7418</v>
      </c>
      <c r="Q4591" s="26" t="n">
        <v>0.0924</v>
      </c>
      <c r="R4591" s="25" t="n">
        <v>73</v>
      </c>
      <c r="S4591" s="21" t="n">
        <v>10</v>
      </c>
    </row>
    <row r="4592" customFormat="false" ht="15" hidden="false" customHeight="true" outlineLevel="0" collapsed="false">
      <c r="A4592" s="19" t="n">
        <v>46180</v>
      </c>
      <c r="B4592" s="1" t="s">
        <v>659</v>
      </c>
      <c r="C4592" s="1" t="s">
        <v>164</v>
      </c>
      <c r="D4592" s="1" t="n">
        <v>31</v>
      </c>
      <c r="E4592" s="1" t="s">
        <v>219</v>
      </c>
      <c r="F4592" s="1" t="s">
        <v>658</v>
      </c>
      <c r="G4592" s="1" t="s">
        <v>663</v>
      </c>
      <c r="H4592" s="20" t="n">
        <v>750</v>
      </c>
      <c r="I4592" s="21" t="n">
        <v>22.91</v>
      </c>
      <c r="J4592" s="20" t="n">
        <f aca="false">H4592*I4592</f>
        <v>17182.5</v>
      </c>
      <c r="K4592" s="22" t="n">
        <v>2.74</v>
      </c>
      <c r="L4592" s="23" t="n">
        <f aca="false">H4592*K4592</f>
        <v>2055</v>
      </c>
      <c r="M4592" s="23" t="n">
        <v>2500</v>
      </c>
      <c r="N4592" s="24" t="n">
        <f aca="false">L4592-M4592</f>
        <v>-445</v>
      </c>
      <c r="O4592" s="25" t="n">
        <f aca="false">IF(L4592&gt;=M4592,1,0)</f>
        <v>0</v>
      </c>
      <c r="P4592" s="26" t="n">
        <v>0.3972</v>
      </c>
      <c r="Q4592" s="26" t="n">
        <v>0.349</v>
      </c>
      <c r="R4592" s="25" t="n">
        <v>71</v>
      </c>
      <c r="S4592" s="21" t="n">
        <v>10</v>
      </c>
    </row>
    <row r="4593" customFormat="false" ht="15" hidden="false" customHeight="true" outlineLevel="0" collapsed="false">
      <c r="A4593" s="19" t="n">
        <v>46180</v>
      </c>
      <c r="B4593" s="1" t="s">
        <v>659</v>
      </c>
      <c r="C4593" s="1" t="s">
        <v>164</v>
      </c>
      <c r="D4593" s="1" t="n">
        <v>32</v>
      </c>
      <c r="E4593" s="1" t="s">
        <v>10</v>
      </c>
      <c r="F4593" s="1" t="s">
        <v>644</v>
      </c>
      <c r="G4593" s="1" t="s">
        <v>645</v>
      </c>
      <c r="H4593" s="20" t="n">
        <v>1440</v>
      </c>
      <c r="I4593" s="21" t="n">
        <v>23.62</v>
      </c>
      <c r="J4593" s="20" t="n">
        <f aca="false">H4593*I4593</f>
        <v>34012.8</v>
      </c>
      <c r="K4593" s="22" t="n">
        <v>2.1</v>
      </c>
      <c r="L4593" s="23" t="n">
        <f aca="false">H4593*K4593</f>
        <v>3024</v>
      </c>
      <c r="M4593" s="23" t="n">
        <v>2500</v>
      </c>
      <c r="N4593" s="24" t="n">
        <f aca="false">L4593-M4593</f>
        <v>524</v>
      </c>
      <c r="O4593" s="25" t="n">
        <f aca="false">IF(L4593&gt;=M4593,1,0)</f>
        <v>1</v>
      </c>
      <c r="P4593" s="26" t="n">
        <v>0.6805</v>
      </c>
      <c r="Q4593" s="26" t="n">
        <v>0.1115</v>
      </c>
      <c r="R4593" s="25" t="n">
        <v>71</v>
      </c>
      <c r="S4593" s="21" t="n">
        <v>12</v>
      </c>
    </row>
    <row r="4594" customFormat="false" ht="15" hidden="false" customHeight="true" outlineLevel="0" collapsed="false">
      <c r="A4594" s="19" t="n">
        <v>46180</v>
      </c>
      <c r="B4594" s="1" t="s">
        <v>659</v>
      </c>
      <c r="C4594" s="1" t="s">
        <v>190</v>
      </c>
      <c r="D4594" s="1" t="n">
        <v>33</v>
      </c>
      <c r="E4594" s="1" t="s">
        <v>530</v>
      </c>
      <c r="F4594" s="1" t="s">
        <v>567</v>
      </c>
      <c r="G4594" s="1" t="s">
        <v>260</v>
      </c>
      <c r="H4594" s="20" t="n">
        <v>1180</v>
      </c>
      <c r="I4594" s="21" t="n">
        <v>22.82</v>
      </c>
      <c r="J4594" s="20" t="n">
        <f aca="false">H4594*I4594</f>
        <v>26927.6</v>
      </c>
      <c r="K4594" s="22" t="n">
        <v>2.5</v>
      </c>
      <c r="L4594" s="23" t="n">
        <f aca="false">H4594*K4594</f>
        <v>2950</v>
      </c>
      <c r="M4594" s="23" t="n">
        <v>2500</v>
      </c>
      <c r="N4594" s="24" t="n">
        <f aca="false">L4594-M4594</f>
        <v>450</v>
      </c>
      <c r="O4594" s="25" t="n">
        <f aca="false">IF(L4594&gt;=M4594,1,0)</f>
        <v>1</v>
      </c>
      <c r="P4594" s="26" t="n">
        <v>0.626806331471136</v>
      </c>
      <c r="Q4594" s="26" t="n">
        <v>0.136316337148803</v>
      </c>
      <c r="R4594" s="25" t="n">
        <v>71</v>
      </c>
      <c r="S4594" s="21" t="n">
        <v>10</v>
      </c>
    </row>
    <row r="4595" customFormat="false" ht="15" hidden="false" customHeight="true" outlineLevel="0" collapsed="false">
      <c r="A4595" s="19" t="n">
        <v>46180</v>
      </c>
      <c r="B4595" s="1" t="s">
        <v>659</v>
      </c>
      <c r="C4595" s="1" t="s">
        <v>190</v>
      </c>
      <c r="D4595" s="1" t="n">
        <v>34</v>
      </c>
      <c r="E4595" s="1" t="s">
        <v>16</v>
      </c>
      <c r="F4595" s="1" t="s">
        <v>502</v>
      </c>
      <c r="G4595" s="1" t="s">
        <v>260</v>
      </c>
      <c r="H4595" s="20" t="n">
        <v>1750</v>
      </c>
      <c r="I4595" s="21" t="n">
        <v>17.12</v>
      </c>
      <c r="J4595" s="20" t="n">
        <f aca="false">H4595*I4595</f>
        <v>29960</v>
      </c>
      <c r="K4595" s="22" t="n">
        <v>1.4</v>
      </c>
      <c r="L4595" s="23" t="n">
        <f aca="false">H4595*K4595</f>
        <v>2450</v>
      </c>
      <c r="M4595" s="23" t="n">
        <v>2500</v>
      </c>
      <c r="N4595" s="24" t="n">
        <f aca="false">L4595-M4595</f>
        <v>-50</v>
      </c>
      <c r="O4595" s="25" t="n">
        <f aca="false">IF(L4595&gt;=M4595,1,0)</f>
        <v>0</v>
      </c>
      <c r="P4595" s="26" t="n">
        <v>0.734313725490196</v>
      </c>
      <c r="Q4595" s="26" t="n">
        <v>0.0953186689227298</v>
      </c>
      <c r="R4595" s="25" t="n">
        <v>78</v>
      </c>
      <c r="S4595" s="21" t="n">
        <v>10</v>
      </c>
    </row>
    <row r="4596" customFormat="false" ht="15" hidden="false" customHeight="true" outlineLevel="0" collapsed="false">
      <c r="A4596" s="19" t="n">
        <v>46180</v>
      </c>
      <c r="B4596" s="1" t="s">
        <v>659</v>
      </c>
      <c r="C4596" s="1" t="s">
        <v>190</v>
      </c>
      <c r="D4596" s="1" t="n">
        <v>35</v>
      </c>
      <c r="E4596" s="1" t="s">
        <v>16</v>
      </c>
      <c r="F4596" s="1" t="s">
        <v>452</v>
      </c>
      <c r="G4596" s="1" t="s">
        <v>260</v>
      </c>
      <c r="H4596" s="20" t="n">
        <v>2000</v>
      </c>
      <c r="I4596" s="21" t="n">
        <v>15.95</v>
      </c>
      <c r="J4596" s="20" t="n">
        <f aca="false">H4596*I4596</f>
        <v>31900</v>
      </c>
      <c r="K4596" s="22" t="n">
        <v>1.4</v>
      </c>
      <c r="L4596" s="23" t="n">
        <f aca="false">H4596*K4596</f>
        <v>2800</v>
      </c>
      <c r="M4596" s="23" t="n">
        <v>2500</v>
      </c>
      <c r="N4596" s="24" t="n">
        <f aca="false">L4596-M4596</f>
        <v>300</v>
      </c>
      <c r="O4596" s="25" t="n">
        <f aca="false">IF(L4596&gt;=M4596,1,0)</f>
        <v>1</v>
      </c>
      <c r="P4596" s="26" t="n">
        <v>0.835953878406709</v>
      </c>
      <c r="Q4596" s="26" t="n">
        <v>0.0831295843520782</v>
      </c>
      <c r="R4596" s="25" t="n">
        <v>75</v>
      </c>
      <c r="S4596" s="21" t="n">
        <v>10</v>
      </c>
    </row>
    <row r="4597" customFormat="false" ht="15" hidden="false" customHeight="true" outlineLevel="0" collapsed="false">
      <c r="A4597" s="19" t="n">
        <v>46180</v>
      </c>
      <c r="B4597" s="1" t="s">
        <v>659</v>
      </c>
      <c r="C4597" s="1" t="s">
        <v>190</v>
      </c>
      <c r="D4597" s="1" t="n">
        <v>36</v>
      </c>
      <c r="E4597" s="1" t="s">
        <v>16</v>
      </c>
      <c r="F4597" s="1" t="s">
        <v>300</v>
      </c>
      <c r="G4597" s="1" t="s">
        <v>260</v>
      </c>
      <c r="H4597" s="20" t="n">
        <v>1870</v>
      </c>
      <c r="I4597" s="21" t="n">
        <v>16.95</v>
      </c>
      <c r="J4597" s="20" t="n">
        <f aca="false">H4597*I4597</f>
        <v>31696.5</v>
      </c>
      <c r="K4597" s="22" t="n">
        <v>1.4</v>
      </c>
      <c r="L4597" s="23" t="n">
        <f aca="false">H4597*K4597</f>
        <v>2618</v>
      </c>
      <c r="M4597" s="23" t="n">
        <v>2500</v>
      </c>
      <c r="N4597" s="24" t="n">
        <f aca="false">L4597-M4597</f>
        <v>118</v>
      </c>
      <c r="O4597" s="25" t="n">
        <f aca="false">IF(L4597&gt;=M4597,1,0)</f>
        <v>1</v>
      </c>
      <c r="P4597" s="26" t="n">
        <v>0.804071537290715</v>
      </c>
      <c r="Q4597" s="26" t="n">
        <v>0.109257265877287</v>
      </c>
      <c r="R4597" s="25" t="n">
        <v>67</v>
      </c>
      <c r="S4597" s="21" t="n">
        <v>10</v>
      </c>
    </row>
    <row r="4598" customFormat="false" ht="15" hidden="false" customHeight="true" outlineLevel="0" collapsed="false">
      <c r="A4598" s="19" t="n">
        <v>46180</v>
      </c>
      <c r="B4598" s="1" t="s">
        <v>659</v>
      </c>
      <c r="C4598" s="1" t="s">
        <v>190</v>
      </c>
      <c r="D4598" s="1" t="n">
        <v>37</v>
      </c>
      <c r="E4598" s="1" t="s">
        <v>16</v>
      </c>
      <c r="F4598" s="1" t="s">
        <v>300</v>
      </c>
      <c r="G4598" s="1" t="s">
        <v>260</v>
      </c>
      <c r="H4598" s="20" t="n">
        <v>2300</v>
      </c>
      <c r="I4598" s="21" t="n">
        <v>16.95</v>
      </c>
      <c r="J4598" s="20" t="n">
        <f aca="false">H4598*I4598</f>
        <v>38985</v>
      </c>
      <c r="K4598" s="22" t="n">
        <v>1.4</v>
      </c>
      <c r="L4598" s="23" t="n">
        <f aca="false">H4598*K4598</f>
        <v>3220</v>
      </c>
      <c r="M4598" s="23" t="n">
        <v>2500</v>
      </c>
      <c r="N4598" s="24" t="n">
        <f aca="false">L4598-M4598</f>
        <v>720</v>
      </c>
      <c r="O4598" s="25" t="n">
        <f aca="false">IF(L4598&gt;=M4598,1,0)</f>
        <v>1</v>
      </c>
      <c r="P4598" s="26" t="n">
        <v>0.82168827062915</v>
      </c>
      <c r="Q4598" s="26" t="n">
        <v>0.103467253714915</v>
      </c>
      <c r="R4598" s="25" t="n">
        <v>75</v>
      </c>
      <c r="S4598" s="21" t="n">
        <v>12.75</v>
      </c>
    </row>
    <row r="4599" customFormat="false" ht="15" hidden="false" customHeight="true" outlineLevel="0" collapsed="false">
      <c r="A4599" s="19" t="n">
        <v>46180</v>
      </c>
      <c r="B4599" s="1" t="s">
        <v>659</v>
      </c>
      <c r="C4599" s="1" t="s">
        <v>190</v>
      </c>
      <c r="D4599" s="1" t="n">
        <v>38</v>
      </c>
      <c r="E4599" s="1" t="s">
        <v>16</v>
      </c>
      <c r="F4599" s="1" t="s">
        <v>300</v>
      </c>
      <c r="G4599" s="1" t="s">
        <v>260</v>
      </c>
      <c r="H4599" s="20" t="n">
        <v>2650</v>
      </c>
      <c r="I4599" s="21" t="n">
        <v>16.95</v>
      </c>
      <c r="J4599" s="20" t="n">
        <f aca="false">H4599*I4599</f>
        <v>44917.5</v>
      </c>
      <c r="K4599" s="22" t="n">
        <v>1.4</v>
      </c>
      <c r="L4599" s="23" t="n">
        <f aca="false">H4599*K4599</f>
        <v>3710</v>
      </c>
      <c r="M4599" s="23" t="n">
        <v>2500</v>
      </c>
      <c r="N4599" s="24" t="n">
        <f aca="false">L4599-M4599</f>
        <v>1210</v>
      </c>
      <c r="O4599" s="25" t="n">
        <f aca="false">IF(L4599&gt;=M4599,1,0)</f>
        <v>1</v>
      </c>
      <c r="P4599" s="26" t="n">
        <v>0.800026716537537</v>
      </c>
      <c r="Q4599" s="26" t="n">
        <v>0.0935915168280314</v>
      </c>
      <c r="R4599" s="25" t="n">
        <v>82</v>
      </c>
      <c r="S4599" s="21" t="n">
        <v>12.75</v>
      </c>
    </row>
    <row r="4600" customFormat="false" ht="15" hidden="false" customHeight="true" outlineLevel="0" collapsed="false">
      <c r="A4600" s="19" t="n">
        <v>46181</v>
      </c>
      <c r="B4600" s="1" t="s">
        <v>659</v>
      </c>
      <c r="C4600" s="1" t="s">
        <v>138</v>
      </c>
      <c r="D4600" s="1" t="n">
        <v>1</v>
      </c>
      <c r="E4600" s="1" t="s">
        <v>16</v>
      </c>
      <c r="F4600" s="1" t="s">
        <v>651</v>
      </c>
      <c r="G4600" s="1" t="s">
        <v>652</v>
      </c>
      <c r="H4600" s="20" t="n">
        <v>1500</v>
      </c>
      <c r="I4600" s="21" t="n">
        <v>23.61</v>
      </c>
      <c r="J4600" s="20" t="n">
        <f aca="false">H4600*I4600</f>
        <v>35415</v>
      </c>
      <c r="K4600" s="22" t="n">
        <v>1.58</v>
      </c>
      <c r="L4600" s="23" t="n">
        <f aca="false">H4600*K4600</f>
        <v>2370</v>
      </c>
      <c r="M4600" s="23" t="n">
        <v>2500</v>
      </c>
      <c r="N4600" s="24" t="n">
        <f aca="false">L4600-M4600</f>
        <v>-130</v>
      </c>
      <c r="O4600" s="25" t="n">
        <f aca="false">IF(L4600&gt;=M4600,1,0)</f>
        <v>0</v>
      </c>
      <c r="P4600" s="26" t="n">
        <v>0.6079</v>
      </c>
      <c r="Q4600" s="26" t="n">
        <v>0.1317</v>
      </c>
      <c r="R4600" s="25" t="n">
        <v>78</v>
      </c>
      <c r="S4600" s="21" t="n">
        <v>13</v>
      </c>
    </row>
    <row r="4601" customFormat="false" ht="15" hidden="false" customHeight="true" outlineLevel="0" collapsed="false">
      <c r="A4601" s="19" t="n">
        <v>46181</v>
      </c>
      <c r="B4601" s="1" t="s">
        <v>659</v>
      </c>
      <c r="C4601" s="1" t="s">
        <v>138</v>
      </c>
      <c r="D4601" s="1" t="n">
        <v>2</v>
      </c>
      <c r="E4601" s="1" t="s">
        <v>16</v>
      </c>
      <c r="F4601" s="1" t="s">
        <v>574</v>
      </c>
      <c r="G4601" s="1" t="s">
        <v>149</v>
      </c>
      <c r="H4601" s="20" t="n">
        <v>1100</v>
      </c>
      <c r="I4601" s="21" t="n">
        <v>25.7</v>
      </c>
      <c r="J4601" s="20" t="n">
        <f aca="false">H4601*I4601</f>
        <v>28270</v>
      </c>
      <c r="K4601" s="22" t="n">
        <v>1.85</v>
      </c>
      <c r="L4601" s="23" t="n">
        <f aca="false">H4601*K4601</f>
        <v>2035</v>
      </c>
      <c r="M4601" s="23" t="n">
        <v>2500</v>
      </c>
      <c r="N4601" s="24" t="n">
        <f aca="false">L4601-M4601</f>
        <v>-465</v>
      </c>
      <c r="O4601" s="25" t="n">
        <f aca="false">IF(L4601&gt;=M4601,1,0)</f>
        <v>0</v>
      </c>
      <c r="P4601" s="26" t="n">
        <v>0.5979</v>
      </c>
      <c r="Q4601" s="26" t="n">
        <v>0.1541</v>
      </c>
      <c r="R4601" s="25" t="n">
        <v>77</v>
      </c>
      <c r="S4601" s="21" t="n">
        <v>10</v>
      </c>
    </row>
    <row r="4602" customFormat="false" ht="15" hidden="false" customHeight="true" outlineLevel="0" collapsed="false">
      <c r="A4602" s="19" t="n">
        <v>46181</v>
      </c>
      <c r="B4602" s="1" t="s">
        <v>659</v>
      </c>
      <c r="C4602" s="1" t="s">
        <v>138</v>
      </c>
      <c r="D4602" s="1" t="n">
        <v>3</v>
      </c>
      <c r="E4602" s="1" t="s">
        <v>16</v>
      </c>
      <c r="F4602" s="1" t="s">
        <v>651</v>
      </c>
      <c r="G4602" s="1" t="s">
        <v>652</v>
      </c>
      <c r="H4602" s="20" t="n">
        <v>500</v>
      </c>
      <c r="I4602" s="21" t="n">
        <v>23.61</v>
      </c>
      <c r="J4602" s="20" t="n">
        <f aca="false">H4602*I4602</f>
        <v>11805</v>
      </c>
      <c r="K4602" s="22" t="n">
        <v>1.58</v>
      </c>
      <c r="L4602" s="23" t="n">
        <f aca="false">H4602*K4602</f>
        <v>790</v>
      </c>
      <c r="M4602" s="23" t="n">
        <v>2500</v>
      </c>
      <c r="N4602" s="24" t="n">
        <f aca="false">L4602-M4602</f>
        <v>-1710</v>
      </c>
      <c r="O4602" s="25" t="n">
        <f aca="false">IF(L4602&gt;=M4602,1,0)</f>
        <v>0</v>
      </c>
      <c r="P4602" s="26" t="n">
        <v>0.2408</v>
      </c>
      <c r="Q4602" s="26" t="n">
        <v>0.2795</v>
      </c>
      <c r="R4602" s="25" t="n">
        <v>68</v>
      </c>
      <c r="S4602" s="21" t="n">
        <v>13</v>
      </c>
    </row>
    <row r="4603" customFormat="false" ht="15" hidden="false" customHeight="true" outlineLevel="0" collapsed="false">
      <c r="A4603" s="19" t="n">
        <v>46181</v>
      </c>
      <c r="B4603" s="1" t="s">
        <v>659</v>
      </c>
      <c r="C4603" s="1" t="s">
        <v>138</v>
      </c>
      <c r="D4603" s="1" t="n">
        <v>4</v>
      </c>
      <c r="E4603" s="1" t="s">
        <v>145</v>
      </c>
      <c r="F4603" s="1" t="s">
        <v>325</v>
      </c>
      <c r="G4603" s="1" t="s">
        <v>660</v>
      </c>
      <c r="H4603" s="20" t="n">
        <v>1600</v>
      </c>
      <c r="I4603" s="21" t="n">
        <v>21.54</v>
      </c>
      <c r="J4603" s="20" t="n">
        <f aca="false">H4603*I4603</f>
        <v>34464</v>
      </c>
      <c r="K4603" s="22" t="n">
        <v>2.75</v>
      </c>
      <c r="L4603" s="23" t="n">
        <f aca="false">H4603*K4603</f>
        <v>4400</v>
      </c>
      <c r="M4603" s="23" t="n">
        <v>2500</v>
      </c>
      <c r="N4603" s="24" t="n">
        <f aca="false">L4603-M4603</f>
        <v>1900</v>
      </c>
      <c r="O4603" s="25" t="n">
        <f aca="false">IF(L4603&gt;=M4603,1,0)</f>
        <v>1</v>
      </c>
      <c r="P4603" s="26" t="n">
        <v>0.7978</v>
      </c>
      <c r="Q4603" s="26" t="n">
        <v>0.1196</v>
      </c>
      <c r="R4603" s="25" t="n">
        <v>73</v>
      </c>
      <c r="S4603" s="21" t="n">
        <v>10</v>
      </c>
    </row>
    <row r="4604" customFormat="false" ht="15" hidden="false" customHeight="true" outlineLevel="0" collapsed="false">
      <c r="A4604" s="19" t="n">
        <v>46181</v>
      </c>
      <c r="B4604" s="1" t="s">
        <v>659</v>
      </c>
      <c r="C4604" s="1" t="s">
        <v>138</v>
      </c>
      <c r="D4604" s="1" t="n">
        <v>5</v>
      </c>
      <c r="E4604" s="1" t="s">
        <v>16</v>
      </c>
      <c r="F4604" s="1" t="s">
        <v>651</v>
      </c>
      <c r="G4604" s="1" t="s">
        <v>652</v>
      </c>
      <c r="H4604" s="20" t="n">
        <v>300</v>
      </c>
      <c r="I4604" s="21" t="n">
        <v>23.61</v>
      </c>
      <c r="J4604" s="20" t="n">
        <f aca="false">H4604*I4604</f>
        <v>7083</v>
      </c>
      <c r="K4604" s="22" t="n">
        <v>1.58</v>
      </c>
      <c r="L4604" s="23" t="n">
        <f aca="false">H4604*K4604</f>
        <v>474</v>
      </c>
      <c r="M4604" s="23" t="n">
        <v>2500</v>
      </c>
      <c r="N4604" s="24" t="n">
        <f aca="false">L4604-M4604</f>
        <v>-2026</v>
      </c>
      <c r="O4604" s="25" t="n">
        <f aca="false">IF(L4604&gt;=M4604,1,0)</f>
        <v>0</v>
      </c>
      <c r="P4604" s="26" t="n">
        <v>0.1615</v>
      </c>
      <c r="Q4604" s="26" t="n">
        <v>0.2181</v>
      </c>
      <c r="R4604" s="25" t="n">
        <v>67</v>
      </c>
      <c r="S4604" s="21" t="n">
        <v>13</v>
      </c>
    </row>
    <row r="4605" customFormat="false" ht="15" hidden="false" customHeight="true" outlineLevel="0" collapsed="false">
      <c r="A4605" s="19" t="n">
        <v>46181</v>
      </c>
      <c r="B4605" s="1" t="s">
        <v>659</v>
      </c>
      <c r="C4605" s="1" t="s">
        <v>138</v>
      </c>
      <c r="D4605" s="1" t="n">
        <v>6</v>
      </c>
      <c r="E4605" s="1" t="s">
        <v>401</v>
      </c>
      <c r="F4605" s="1" t="s">
        <v>402</v>
      </c>
      <c r="G4605" s="1" t="s">
        <v>416</v>
      </c>
      <c r="H4605" s="20" t="n">
        <v>1750</v>
      </c>
      <c r="I4605" s="21" t="n">
        <v>22.11</v>
      </c>
      <c r="J4605" s="20" t="n">
        <f aca="false">H4605*I4605</f>
        <v>38692.5</v>
      </c>
      <c r="K4605" s="22" t="n">
        <v>2.75</v>
      </c>
      <c r="L4605" s="23" t="n">
        <f aca="false">H4605*K4605</f>
        <v>4812.5</v>
      </c>
      <c r="M4605" s="23" t="n">
        <v>2500</v>
      </c>
      <c r="N4605" s="24" t="n">
        <f aca="false">L4605-M4605</f>
        <v>2312.5</v>
      </c>
      <c r="O4605" s="25" t="n">
        <f aca="false">IF(L4605&gt;=M4605,1,0)</f>
        <v>1</v>
      </c>
      <c r="P4605" s="26" t="n">
        <v>0.7596</v>
      </c>
      <c r="Q4605" s="26" t="n">
        <v>0.1289</v>
      </c>
      <c r="R4605" s="25" t="n">
        <v>74</v>
      </c>
      <c r="S4605" s="21" t="n">
        <v>12</v>
      </c>
    </row>
    <row r="4606" customFormat="false" ht="15" hidden="false" customHeight="true" outlineLevel="0" collapsed="false">
      <c r="A4606" s="19" t="n">
        <v>46181</v>
      </c>
      <c r="B4606" s="1" t="s">
        <v>659</v>
      </c>
      <c r="C4606" s="1" t="s">
        <v>138</v>
      </c>
      <c r="D4606" s="1" t="n">
        <v>7</v>
      </c>
      <c r="E4606" s="1" t="s">
        <v>13</v>
      </c>
      <c r="F4606" s="1" t="s">
        <v>235</v>
      </c>
      <c r="G4606" s="1" t="s">
        <v>149</v>
      </c>
      <c r="H4606" s="20" t="n">
        <v>2200</v>
      </c>
      <c r="I4606" s="21" t="n">
        <v>19.64</v>
      </c>
      <c r="J4606" s="20" t="n">
        <f aca="false">H4606*I4606</f>
        <v>43208</v>
      </c>
      <c r="K4606" s="22" t="n">
        <v>2.2</v>
      </c>
      <c r="L4606" s="23" t="n">
        <f aca="false">H4606*K4606</f>
        <v>4840</v>
      </c>
      <c r="M4606" s="23" t="n">
        <v>2500</v>
      </c>
      <c r="N4606" s="24" t="n">
        <f aca="false">L4606-M4606</f>
        <v>2340</v>
      </c>
      <c r="O4606" s="25" t="n">
        <f aca="false">IF(L4606&gt;=M4606,1,0)</f>
        <v>1</v>
      </c>
      <c r="P4606" s="26" t="n">
        <v>0.8532</v>
      </c>
      <c r="Q4606" s="26" t="n">
        <v>0.094</v>
      </c>
      <c r="R4606" s="25" t="n">
        <v>71</v>
      </c>
      <c r="S4606" s="21" t="n">
        <v>12</v>
      </c>
    </row>
    <row r="4607" customFormat="false" ht="15" hidden="false" customHeight="true" outlineLevel="0" collapsed="false">
      <c r="A4607" s="19" t="n">
        <v>46181</v>
      </c>
      <c r="B4607" s="1" t="s">
        <v>659</v>
      </c>
      <c r="C4607" s="1" t="s">
        <v>138</v>
      </c>
      <c r="D4607" s="1" t="n">
        <v>8</v>
      </c>
      <c r="E4607" s="1" t="s">
        <v>13</v>
      </c>
      <c r="F4607" s="1" t="s">
        <v>667</v>
      </c>
      <c r="G4607" s="1" t="s">
        <v>149</v>
      </c>
      <c r="H4607" s="20" t="n">
        <v>1300</v>
      </c>
      <c r="I4607" s="21" t="n">
        <v>21.43</v>
      </c>
      <c r="J4607" s="20" t="n">
        <f aca="false">H4607*I4607</f>
        <v>27859</v>
      </c>
      <c r="K4607" s="22" t="n">
        <v>2.2</v>
      </c>
      <c r="L4607" s="23" t="n">
        <f aca="false">H4607*K4607</f>
        <v>2860</v>
      </c>
      <c r="M4607" s="23" t="n">
        <v>2500</v>
      </c>
      <c r="N4607" s="24" t="n">
        <f aca="false">L4607-M4607</f>
        <v>360</v>
      </c>
      <c r="O4607" s="25" t="n">
        <f aca="false">IF(L4607&gt;=M4607,1,0)</f>
        <v>1</v>
      </c>
      <c r="P4607" s="26" t="n">
        <v>0.6126</v>
      </c>
      <c r="Q4607" s="26" t="n">
        <v>0.207</v>
      </c>
      <c r="R4607" s="25" t="n">
        <v>77</v>
      </c>
      <c r="S4607" s="21" t="n">
        <v>10</v>
      </c>
    </row>
    <row r="4608" customFormat="false" ht="15" hidden="false" customHeight="true" outlineLevel="0" collapsed="false">
      <c r="A4608" s="19" t="n">
        <v>46181</v>
      </c>
      <c r="B4608" s="1" t="s">
        <v>659</v>
      </c>
      <c r="C4608" s="1" t="s">
        <v>138</v>
      </c>
      <c r="D4608" s="1" t="n">
        <v>9</v>
      </c>
      <c r="E4608" s="1" t="s">
        <v>10</v>
      </c>
      <c r="F4608" s="1" t="s">
        <v>635</v>
      </c>
      <c r="G4608" s="1" t="s">
        <v>640</v>
      </c>
      <c r="H4608" s="20" t="n">
        <v>1850</v>
      </c>
      <c r="I4608" s="21" t="n">
        <v>18.3</v>
      </c>
      <c r="J4608" s="20" t="n">
        <f aca="false">H4608*I4608</f>
        <v>33855</v>
      </c>
      <c r="K4608" s="22" t="n">
        <v>1.75</v>
      </c>
      <c r="L4608" s="23" t="n">
        <f aca="false">H4608*K4608</f>
        <v>3237.5</v>
      </c>
      <c r="M4608" s="23" t="n">
        <v>2500</v>
      </c>
      <c r="N4608" s="24" t="n">
        <f aca="false">L4608-M4608</f>
        <v>737.5</v>
      </c>
      <c r="O4608" s="25" t="n">
        <f aca="false">IF(L4608&gt;=M4608,1,0)</f>
        <v>1</v>
      </c>
      <c r="P4608" s="26" t="n">
        <v>0.6823</v>
      </c>
      <c r="Q4608" s="26" t="n">
        <v>0.1374</v>
      </c>
      <c r="R4608" s="25" t="n">
        <v>67</v>
      </c>
      <c r="S4608" s="21" t="n">
        <v>13</v>
      </c>
    </row>
    <row r="4609" customFormat="false" ht="15" hidden="false" customHeight="true" outlineLevel="0" collapsed="false">
      <c r="A4609" s="19" t="n">
        <v>46181</v>
      </c>
      <c r="B4609" s="1" t="s">
        <v>659</v>
      </c>
      <c r="C4609" s="1" t="s">
        <v>138</v>
      </c>
      <c r="D4609" s="1" t="n">
        <v>10</v>
      </c>
      <c r="E4609" s="1" t="s">
        <v>10</v>
      </c>
      <c r="F4609" s="1" t="s">
        <v>664</v>
      </c>
      <c r="G4609" s="1" t="s">
        <v>643</v>
      </c>
      <c r="H4609" s="20" t="n">
        <v>1050</v>
      </c>
      <c r="I4609" s="21" t="n">
        <v>20.86</v>
      </c>
      <c r="J4609" s="20" t="n">
        <f aca="false">H4609*I4609</f>
        <v>21903</v>
      </c>
      <c r="K4609" s="22" t="n">
        <v>1.31</v>
      </c>
      <c r="L4609" s="23" t="n">
        <f aca="false">H4609*K4609</f>
        <v>1375.5</v>
      </c>
      <c r="M4609" s="23" t="n">
        <v>2500</v>
      </c>
      <c r="N4609" s="24" t="n">
        <f aca="false">L4609-M4609</f>
        <v>-1124.5</v>
      </c>
      <c r="O4609" s="25" t="n">
        <f aca="false">IF(L4609&gt;=M4609,1,0)</f>
        <v>0</v>
      </c>
      <c r="P4609" s="26" t="n">
        <v>0.4245</v>
      </c>
      <c r="Q4609" s="26" t="n">
        <v>0.1471</v>
      </c>
      <c r="R4609" s="25" t="n">
        <v>70</v>
      </c>
      <c r="S4609" s="21" t="n">
        <v>13</v>
      </c>
    </row>
    <row r="4610" customFormat="false" ht="15" hidden="false" customHeight="true" outlineLevel="0" collapsed="false">
      <c r="A4610" s="19" t="n">
        <v>46181</v>
      </c>
      <c r="B4610" s="1" t="s">
        <v>659</v>
      </c>
      <c r="C4610" s="1" t="s">
        <v>138</v>
      </c>
      <c r="D4610" s="1" t="n">
        <v>11</v>
      </c>
      <c r="E4610" s="1" t="s">
        <v>10</v>
      </c>
      <c r="F4610" s="1" t="s">
        <v>160</v>
      </c>
      <c r="G4610" s="1" t="s">
        <v>161</v>
      </c>
      <c r="H4610" s="20" t="n">
        <v>1850</v>
      </c>
      <c r="I4610" s="21" t="n">
        <v>22.05</v>
      </c>
      <c r="J4610" s="20" t="n">
        <f aca="false">H4610*I4610</f>
        <v>40792.5</v>
      </c>
      <c r="K4610" s="22" t="n">
        <v>1.83</v>
      </c>
      <c r="L4610" s="23" t="n">
        <f aca="false">H4610*K4610</f>
        <v>3385.5</v>
      </c>
      <c r="M4610" s="23" t="n">
        <v>2500</v>
      </c>
      <c r="N4610" s="24" t="n">
        <f aca="false">L4610-M4610</f>
        <v>885.5</v>
      </c>
      <c r="O4610" s="25" t="n">
        <f aca="false">IF(L4610&gt;=M4610,1,0)</f>
        <v>1</v>
      </c>
      <c r="P4610" s="26" t="n">
        <v>0.7142</v>
      </c>
      <c r="Q4610" s="26" t="n">
        <v>0.1289</v>
      </c>
      <c r="R4610" s="25" t="n">
        <v>79</v>
      </c>
      <c r="S4610" s="21" t="n">
        <v>12</v>
      </c>
    </row>
    <row r="4611" customFormat="false" ht="15" hidden="false" customHeight="true" outlineLevel="0" collapsed="false">
      <c r="A4611" s="19" t="n">
        <v>46181</v>
      </c>
      <c r="B4611" s="1" t="s">
        <v>659</v>
      </c>
      <c r="C4611" s="1" t="s">
        <v>138</v>
      </c>
      <c r="D4611" s="1" t="n">
        <v>12</v>
      </c>
      <c r="E4611" s="1" t="s">
        <v>461</v>
      </c>
      <c r="F4611" s="1" t="s">
        <v>661</v>
      </c>
      <c r="G4611" s="1" t="s">
        <v>540</v>
      </c>
      <c r="H4611" s="20" t="n">
        <v>1300</v>
      </c>
      <c r="I4611" s="21" t="n">
        <v>19.61</v>
      </c>
      <c r="J4611" s="20" t="n">
        <f aca="false">H4611*I4611</f>
        <v>25493</v>
      </c>
      <c r="K4611" s="22" t="n">
        <v>1.5</v>
      </c>
      <c r="L4611" s="23" t="n">
        <f aca="false">H4611*K4611</f>
        <v>1950</v>
      </c>
      <c r="M4611" s="23" t="n">
        <v>2500</v>
      </c>
      <c r="N4611" s="24" t="n">
        <f aca="false">L4611-M4611</f>
        <v>-550</v>
      </c>
      <c r="O4611" s="25" t="n">
        <f aca="false">IF(L4611&gt;=M4611,1,0)</f>
        <v>0</v>
      </c>
      <c r="P4611" s="26" t="n">
        <v>0.5194</v>
      </c>
      <c r="Q4611" s="26" t="n">
        <v>0.1429</v>
      </c>
      <c r="R4611" s="25" t="n">
        <v>69</v>
      </c>
      <c r="S4611" s="21" t="n">
        <v>12</v>
      </c>
    </row>
    <row r="4612" customFormat="false" ht="15" hidden="false" customHeight="true" outlineLevel="0" collapsed="false">
      <c r="A4612" s="19" t="n">
        <v>46181</v>
      </c>
      <c r="B4612" s="1" t="s">
        <v>659</v>
      </c>
      <c r="C4612" s="1" t="s">
        <v>138</v>
      </c>
      <c r="D4612" s="1" t="n">
        <v>13</v>
      </c>
      <c r="E4612" s="1" t="s">
        <v>16</v>
      </c>
      <c r="F4612" s="1" t="s">
        <v>574</v>
      </c>
      <c r="G4612" s="1" t="s">
        <v>575</v>
      </c>
      <c r="H4612" s="20" t="n">
        <v>1350</v>
      </c>
      <c r="I4612" s="21" t="n">
        <v>25.7</v>
      </c>
      <c r="J4612" s="20" t="n">
        <f aca="false">H4612*I4612</f>
        <v>34695</v>
      </c>
      <c r="K4612" s="22" t="n">
        <v>1.85</v>
      </c>
      <c r="L4612" s="23" t="n">
        <f aca="false">H4612*K4612</f>
        <v>2497.5</v>
      </c>
      <c r="M4612" s="23" t="n">
        <v>2500</v>
      </c>
      <c r="N4612" s="24" t="n">
        <f aca="false">L4612-M4612</f>
        <v>-2.5</v>
      </c>
      <c r="O4612" s="25" t="n">
        <f aca="false">IF(L4612&gt;=M4612,1,0)</f>
        <v>0</v>
      </c>
      <c r="P4612" s="26" t="n">
        <v>0.7018</v>
      </c>
      <c r="Q4612" s="26" t="n">
        <v>0.1284</v>
      </c>
      <c r="R4612" s="25" t="n">
        <v>80</v>
      </c>
      <c r="S4612" s="21" t="n">
        <v>10</v>
      </c>
    </row>
    <row r="4613" customFormat="false" ht="15" hidden="false" customHeight="true" outlineLevel="0" collapsed="false">
      <c r="A4613" s="19" t="n">
        <v>46181</v>
      </c>
      <c r="B4613" s="1" t="s">
        <v>659</v>
      </c>
      <c r="C4613" s="1" t="s">
        <v>138</v>
      </c>
      <c r="D4613" s="1" t="n">
        <v>14</v>
      </c>
      <c r="E4613" s="1" t="s">
        <v>10</v>
      </c>
      <c r="F4613" s="1" t="s">
        <v>626</v>
      </c>
      <c r="G4613" s="1" t="s">
        <v>629</v>
      </c>
      <c r="H4613" s="20" t="n">
        <v>2300</v>
      </c>
      <c r="I4613" s="21" t="n">
        <v>17.66</v>
      </c>
      <c r="J4613" s="20" t="n">
        <f aca="false">H4613*I4613</f>
        <v>40618</v>
      </c>
      <c r="K4613" s="22" t="n">
        <v>1.68</v>
      </c>
      <c r="L4613" s="23" t="n">
        <f aca="false">H4613*K4613</f>
        <v>3864</v>
      </c>
      <c r="M4613" s="23" t="n">
        <v>2500</v>
      </c>
      <c r="N4613" s="24" t="n">
        <f aca="false">L4613-M4613</f>
        <v>1364</v>
      </c>
      <c r="O4613" s="25" t="n">
        <f aca="false">IF(L4613&gt;=M4613,1,0)</f>
        <v>1</v>
      </c>
      <c r="P4613" s="26" t="n">
        <v>0.8127</v>
      </c>
      <c r="Q4613" s="26" t="n">
        <v>0.1261</v>
      </c>
      <c r="R4613" s="25" t="n">
        <v>67</v>
      </c>
      <c r="S4613" s="21" t="n">
        <v>13</v>
      </c>
    </row>
    <row r="4614" customFormat="false" ht="15" hidden="false" customHeight="true" outlineLevel="0" collapsed="false">
      <c r="A4614" s="19" t="n">
        <v>46181</v>
      </c>
      <c r="B4614" s="1" t="s">
        <v>659</v>
      </c>
      <c r="C4614" s="1" t="s">
        <v>138</v>
      </c>
      <c r="D4614" s="1" t="n">
        <v>15</v>
      </c>
      <c r="E4614" s="1" t="s">
        <v>10</v>
      </c>
      <c r="F4614" s="1" t="s">
        <v>631</v>
      </c>
      <c r="G4614" s="1" t="s">
        <v>638</v>
      </c>
      <c r="H4614" s="20" t="n">
        <v>1750</v>
      </c>
      <c r="I4614" s="21" t="n">
        <v>17.66</v>
      </c>
      <c r="J4614" s="20" t="n">
        <f aca="false">H4614*I4614</f>
        <v>30905</v>
      </c>
      <c r="K4614" s="22" t="n">
        <v>2</v>
      </c>
      <c r="L4614" s="23" t="n">
        <f aca="false">H4614*K4614</f>
        <v>3500</v>
      </c>
      <c r="M4614" s="23" t="n">
        <v>2500</v>
      </c>
      <c r="N4614" s="24" t="n">
        <f aca="false">L4614-M4614</f>
        <v>1000</v>
      </c>
      <c r="O4614" s="25" t="n">
        <f aca="false">IF(L4614&gt;=M4614,1,0)</f>
        <v>1</v>
      </c>
      <c r="P4614" s="26" t="n">
        <v>0.5503</v>
      </c>
      <c r="Q4614" s="26" t="n">
        <v>0.1577</v>
      </c>
      <c r="R4614" s="25" t="n">
        <v>75</v>
      </c>
      <c r="S4614" s="21" t="n">
        <v>13</v>
      </c>
    </row>
    <row r="4615" customFormat="false" ht="15" hidden="false" customHeight="true" outlineLevel="0" collapsed="false">
      <c r="A4615" s="19" t="n">
        <v>46181</v>
      </c>
      <c r="B4615" s="1" t="s">
        <v>659</v>
      </c>
      <c r="C4615" s="1" t="s">
        <v>138</v>
      </c>
      <c r="D4615" s="1" t="n">
        <v>16</v>
      </c>
      <c r="E4615" s="1" t="s">
        <v>10</v>
      </c>
      <c r="F4615" s="1" t="s">
        <v>641</v>
      </c>
      <c r="G4615" s="1" t="s">
        <v>643</v>
      </c>
      <c r="H4615" s="20" t="n">
        <v>2600</v>
      </c>
      <c r="I4615" s="21" t="n">
        <v>17.05</v>
      </c>
      <c r="J4615" s="20" t="n">
        <f aca="false">H4615*I4615</f>
        <v>44330</v>
      </c>
      <c r="K4615" s="22" t="n">
        <v>1.31</v>
      </c>
      <c r="L4615" s="23" t="n">
        <f aca="false">H4615*K4615</f>
        <v>3406</v>
      </c>
      <c r="M4615" s="23" t="n">
        <v>2500</v>
      </c>
      <c r="N4615" s="24" t="n">
        <f aca="false">L4615-M4615</f>
        <v>906</v>
      </c>
      <c r="O4615" s="25" t="n">
        <f aca="false">IF(L4615&gt;=M4615,1,0)</f>
        <v>1</v>
      </c>
      <c r="P4615" s="26" t="n">
        <v>0.8541</v>
      </c>
      <c r="Q4615" s="26" t="n">
        <v>0.0943</v>
      </c>
      <c r="R4615" s="25" t="n">
        <v>70</v>
      </c>
      <c r="S4615" s="21" t="n">
        <v>13</v>
      </c>
    </row>
    <row r="4616" customFormat="false" ht="15" hidden="false" customHeight="true" outlineLevel="0" collapsed="false">
      <c r="A4616" s="19" t="n">
        <v>46181</v>
      </c>
      <c r="B4616" s="1" t="s">
        <v>659</v>
      </c>
      <c r="C4616" s="1" t="s">
        <v>164</v>
      </c>
      <c r="D4616" s="1" t="n">
        <v>17</v>
      </c>
      <c r="E4616" s="1" t="s">
        <v>10</v>
      </c>
      <c r="F4616" s="1" t="s">
        <v>633</v>
      </c>
      <c r="G4616" s="1" t="s">
        <v>637</v>
      </c>
      <c r="H4616" s="20" t="n">
        <v>2250</v>
      </c>
      <c r="I4616" s="21" t="n">
        <v>19.95</v>
      </c>
      <c r="J4616" s="20" t="n">
        <f aca="false">H4616*I4616</f>
        <v>44887.5</v>
      </c>
      <c r="K4616" s="22" t="n">
        <v>3</v>
      </c>
      <c r="L4616" s="23" t="n">
        <f aca="false">H4616*K4616</f>
        <v>6750</v>
      </c>
      <c r="M4616" s="23" t="n">
        <v>2500</v>
      </c>
      <c r="N4616" s="24" t="n">
        <f aca="false">L4616-M4616</f>
        <v>4250</v>
      </c>
      <c r="O4616" s="25" t="n">
        <f aca="false">IF(L4616&gt;=M4616,1,0)</f>
        <v>1</v>
      </c>
      <c r="P4616" s="26" t="n">
        <v>0.8123</v>
      </c>
      <c r="Q4616" s="26" t="n">
        <v>0.104</v>
      </c>
      <c r="R4616" s="25" t="n">
        <v>73</v>
      </c>
      <c r="S4616" s="21" t="n">
        <v>13</v>
      </c>
    </row>
    <row r="4617" customFormat="false" ht="15" hidden="false" customHeight="true" outlineLevel="0" collapsed="false">
      <c r="A4617" s="19" t="n">
        <v>46181</v>
      </c>
      <c r="B4617" s="1" t="s">
        <v>659</v>
      </c>
      <c r="C4617" s="1" t="s">
        <v>164</v>
      </c>
      <c r="D4617" s="1" t="n">
        <v>18</v>
      </c>
      <c r="E4617" s="1" t="s">
        <v>10</v>
      </c>
      <c r="F4617" s="1" t="s">
        <v>526</v>
      </c>
      <c r="G4617" s="1" t="s">
        <v>161</v>
      </c>
      <c r="H4617" s="20" t="n">
        <v>1900</v>
      </c>
      <c r="I4617" s="21" t="n">
        <v>13.28</v>
      </c>
      <c r="J4617" s="20" t="n">
        <f aca="false">H4617*I4617</f>
        <v>25232</v>
      </c>
      <c r="K4617" s="22" t="n">
        <v>1.83</v>
      </c>
      <c r="L4617" s="23" t="n">
        <f aca="false">H4617*K4617</f>
        <v>3477</v>
      </c>
      <c r="M4617" s="23" t="n">
        <v>2500</v>
      </c>
      <c r="N4617" s="24" t="n">
        <f aca="false">L4617-M4617</f>
        <v>977</v>
      </c>
      <c r="O4617" s="25" t="n">
        <f aca="false">IF(L4617&gt;=M4617,1,0)</f>
        <v>1</v>
      </c>
      <c r="P4617" s="26" t="n">
        <v>0.5166</v>
      </c>
      <c r="Q4617" s="26" t="n">
        <v>0.1368</v>
      </c>
      <c r="R4617" s="25" t="n">
        <v>76</v>
      </c>
      <c r="S4617" s="21" t="n">
        <v>10</v>
      </c>
    </row>
    <row r="4618" customFormat="false" ht="15" hidden="false" customHeight="true" outlineLevel="0" collapsed="false">
      <c r="A4618" s="19" t="n">
        <v>46181</v>
      </c>
      <c r="B4618" s="1" t="s">
        <v>659</v>
      </c>
      <c r="C4618" s="1" t="s">
        <v>164</v>
      </c>
      <c r="D4618" s="1" t="n">
        <v>19</v>
      </c>
      <c r="E4618" s="1" t="s">
        <v>16</v>
      </c>
      <c r="F4618" s="1" t="s">
        <v>574</v>
      </c>
      <c r="G4618" s="1" t="s">
        <v>575</v>
      </c>
      <c r="H4618" s="20" t="n">
        <v>1400</v>
      </c>
      <c r="I4618" s="21" t="n">
        <v>25.7</v>
      </c>
      <c r="J4618" s="20" t="n">
        <f aca="false">H4618*I4618</f>
        <v>35980</v>
      </c>
      <c r="K4618" s="22" t="n">
        <v>1.85</v>
      </c>
      <c r="L4618" s="23" t="n">
        <f aca="false">H4618*K4618</f>
        <v>2590</v>
      </c>
      <c r="M4618" s="23" t="n">
        <v>2500</v>
      </c>
      <c r="N4618" s="24" t="n">
        <f aca="false">L4618-M4618</f>
        <v>90</v>
      </c>
      <c r="O4618" s="25" t="n">
        <f aca="false">IF(L4618&gt;=M4618,1,0)</f>
        <v>1</v>
      </c>
      <c r="P4618" s="26" t="n">
        <v>0.7055</v>
      </c>
      <c r="Q4618" s="26" t="n">
        <v>0.1185</v>
      </c>
      <c r="R4618" s="25" t="n">
        <v>81</v>
      </c>
      <c r="S4618" s="21" t="n">
        <v>10</v>
      </c>
    </row>
    <row r="4619" customFormat="false" ht="15" hidden="false" customHeight="true" outlineLevel="0" collapsed="false">
      <c r="A4619" s="19" t="n">
        <v>46181</v>
      </c>
      <c r="B4619" s="1" t="s">
        <v>659</v>
      </c>
      <c r="C4619" s="1" t="s">
        <v>164</v>
      </c>
      <c r="D4619" s="1" t="n">
        <v>20</v>
      </c>
      <c r="E4619" s="1" t="s">
        <v>16</v>
      </c>
      <c r="F4619" s="1" t="s">
        <v>574</v>
      </c>
      <c r="G4619" s="1" t="s">
        <v>575</v>
      </c>
      <c r="H4619" s="20" t="n">
        <v>1400</v>
      </c>
      <c r="I4619" s="21" t="n">
        <v>25.7</v>
      </c>
      <c r="J4619" s="20" t="n">
        <f aca="false">H4619*I4619</f>
        <v>35980</v>
      </c>
      <c r="K4619" s="22" t="n">
        <v>1.85</v>
      </c>
      <c r="L4619" s="23" t="n">
        <f aca="false">H4619*K4619</f>
        <v>2590</v>
      </c>
      <c r="M4619" s="23" t="n">
        <v>2500</v>
      </c>
      <c r="N4619" s="24" t="n">
        <f aca="false">L4619-M4619</f>
        <v>90</v>
      </c>
      <c r="O4619" s="25" t="n">
        <f aca="false">IF(L4619&gt;=M4619,1,0)</f>
        <v>1</v>
      </c>
      <c r="P4619" s="26" t="n">
        <v>0.7105</v>
      </c>
      <c r="Q4619" s="26" t="n">
        <v>0.0667</v>
      </c>
      <c r="R4619" s="25" t="n">
        <v>80</v>
      </c>
      <c r="S4619" s="21" t="n">
        <v>10</v>
      </c>
    </row>
    <row r="4620" customFormat="false" ht="15" hidden="false" customHeight="true" outlineLevel="0" collapsed="false">
      <c r="A4620" s="19" t="n">
        <v>46181</v>
      </c>
      <c r="B4620" s="1" t="s">
        <v>659</v>
      </c>
      <c r="C4620" s="1" t="s">
        <v>164</v>
      </c>
      <c r="D4620" s="1" t="n">
        <v>21</v>
      </c>
      <c r="E4620" s="1" t="s">
        <v>10</v>
      </c>
      <c r="F4620" s="1" t="s">
        <v>565</v>
      </c>
      <c r="G4620" s="1" t="s">
        <v>573</v>
      </c>
      <c r="H4620" s="20" t="n">
        <v>1800</v>
      </c>
      <c r="I4620" s="21" t="n">
        <v>26.74</v>
      </c>
      <c r="J4620" s="20" t="n">
        <f aca="false">H4620*I4620</f>
        <v>48132</v>
      </c>
      <c r="K4620" s="22" t="n">
        <v>2.25</v>
      </c>
      <c r="L4620" s="23" t="n">
        <f aca="false">H4620*K4620</f>
        <v>4050</v>
      </c>
      <c r="M4620" s="23" t="n">
        <v>2500</v>
      </c>
      <c r="N4620" s="24" t="n">
        <f aca="false">L4620-M4620</f>
        <v>1550</v>
      </c>
      <c r="O4620" s="25" t="n">
        <f aca="false">IF(L4620&gt;=M4620,1,0)</f>
        <v>1</v>
      </c>
      <c r="P4620" s="26" t="n">
        <v>0.8543</v>
      </c>
      <c r="Q4620" s="26" t="n">
        <v>0.0784</v>
      </c>
      <c r="R4620" s="25" t="n">
        <v>76</v>
      </c>
      <c r="S4620" s="21" t="n">
        <v>13</v>
      </c>
    </row>
    <row r="4621" customFormat="false" ht="15" hidden="false" customHeight="true" outlineLevel="0" collapsed="false">
      <c r="A4621" s="19" t="n">
        <v>46181</v>
      </c>
      <c r="B4621" s="1" t="s">
        <v>659</v>
      </c>
      <c r="C4621" s="1" t="s">
        <v>164</v>
      </c>
      <c r="D4621" s="1" t="n">
        <v>22</v>
      </c>
      <c r="E4621" s="1" t="s">
        <v>10</v>
      </c>
      <c r="F4621" s="1" t="s">
        <v>631</v>
      </c>
      <c r="G4621" s="1" t="s">
        <v>638</v>
      </c>
      <c r="H4621" s="20" t="n">
        <v>2250</v>
      </c>
      <c r="I4621" s="21" t="n">
        <v>21.68</v>
      </c>
      <c r="J4621" s="20" t="n">
        <f aca="false">H4621*I4621</f>
        <v>48780</v>
      </c>
      <c r="K4621" s="22" t="n">
        <v>2</v>
      </c>
      <c r="L4621" s="23" t="n">
        <f aca="false">H4621*K4621</f>
        <v>4500</v>
      </c>
      <c r="M4621" s="23" t="n">
        <v>2500</v>
      </c>
      <c r="N4621" s="24" t="n">
        <f aca="false">L4621-M4621</f>
        <v>2000</v>
      </c>
      <c r="O4621" s="25" t="n">
        <f aca="false">IF(L4621&gt;=M4621,1,0)</f>
        <v>1</v>
      </c>
      <c r="P4621" s="26" t="n">
        <v>0.9291</v>
      </c>
      <c r="Q4621" s="26" t="n">
        <v>0.0833</v>
      </c>
      <c r="R4621" s="25" t="n">
        <v>71</v>
      </c>
      <c r="S4621" s="21" t="n">
        <v>13</v>
      </c>
    </row>
    <row r="4622" customFormat="false" ht="15" hidden="false" customHeight="true" outlineLevel="0" collapsed="false">
      <c r="A4622" s="19" t="n">
        <v>46181</v>
      </c>
      <c r="B4622" s="1" t="s">
        <v>659</v>
      </c>
      <c r="C4622" s="1" t="s">
        <v>164</v>
      </c>
      <c r="D4622" s="1" t="n">
        <v>23</v>
      </c>
      <c r="E4622" s="1" t="s">
        <v>22</v>
      </c>
      <c r="F4622" s="1" t="s">
        <v>668</v>
      </c>
      <c r="G4622" s="1" t="s">
        <v>375</v>
      </c>
      <c r="H4622" s="20" t="n">
        <v>450</v>
      </c>
      <c r="I4622" s="21" t="n">
        <v>20.61</v>
      </c>
      <c r="J4622" s="20" t="n">
        <f aca="false">H4622*I4622</f>
        <v>9274.5</v>
      </c>
      <c r="K4622" s="22" t="n">
        <v>1.5</v>
      </c>
      <c r="L4622" s="23" t="n">
        <f aca="false">H4622*K4622</f>
        <v>675</v>
      </c>
      <c r="M4622" s="23" t="n">
        <v>2500</v>
      </c>
      <c r="N4622" s="24" t="n">
        <f aca="false">L4622-M4622</f>
        <v>-1825</v>
      </c>
      <c r="O4622" s="25" t="n">
        <f aca="false">IF(L4622&gt;=M4622,1,0)</f>
        <v>0</v>
      </c>
      <c r="P4622" s="26" t="n">
        <v>0.2002</v>
      </c>
      <c r="Q4622" s="26" t="n">
        <v>0.1189</v>
      </c>
      <c r="R4622" s="25" t="n">
        <v>70</v>
      </c>
      <c r="S4622" s="21" t="n">
        <v>12</v>
      </c>
    </row>
    <row r="4623" customFormat="false" ht="15" hidden="false" customHeight="true" outlineLevel="0" collapsed="false">
      <c r="A4623" s="19" t="n">
        <v>46181</v>
      </c>
      <c r="B4623" s="1" t="s">
        <v>659</v>
      </c>
      <c r="C4623" s="1" t="s">
        <v>164</v>
      </c>
      <c r="D4623" s="1" t="n">
        <v>24</v>
      </c>
      <c r="E4623" s="1" t="s">
        <v>16</v>
      </c>
      <c r="F4623" s="1" t="s">
        <v>574</v>
      </c>
      <c r="G4623" s="1" t="s">
        <v>575</v>
      </c>
      <c r="H4623" s="20" t="n">
        <v>1400</v>
      </c>
      <c r="I4623" s="21" t="n">
        <v>25.7</v>
      </c>
      <c r="J4623" s="20" t="n">
        <f aca="false">H4623*I4623</f>
        <v>35980</v>
      </c>
      <c r="K4623" s="22" t="n">
        <v>1.85</v>
      </c>
      <c r="L4623" s="23" t="n">
        <f aca="false">H4623*K4623</f>
        <v>2590</v>
      </c>
      <c r="M4623" s="23" t="n">
        <v>2500</v>
      </c>
      <c r="N4623" s="24" t="n">
        <f aca="false">L4623-M4623</f>
        <v>90</v>
      </c>
      <c r="O4623" s="25" t="n">
        <f aca="false">IF(L4623&gt;=M4623,1,0)</f>
        <v>1</v>
      </c>
      <c r="P4623" s="26" t="n">
        <v>0.7014</v>
      </c>
      <c r="Q4623" s="26" t="n">
        <v>0.0931</v>
      </c>
      <c r="R4623" s="25" t="n">
        <v>81</v>
      </c>
      <c r="S4623" s="21" t="n">
        <v>10</v>
      </c>
    </row>
    <row r="4624" customFormat="false" ht="15" hidden="false" customHeight="true" outlineLevel="0" collapsed="false">
      <c r="A4624" s="19" t="n">
        <v>46181</v>
      </c>
      <c r="B4624" s="1" t="s">
        <v>659</v>
      </c>
      <c r="C4624" s="1" t="s">
        <v>164</v>
      </c>
      <c r="D4624" s="1" t="n">
        <v>25</v>
      </c>
      <c r="E4624" s="1" t="s">
        <v>10</v>
      </c>
      <c r="F4624" s="1" t="s">
        <v>644</v>
      </c>
      <c r="G4624" s="1" t="s">
        <v>645</v>
      </c>
      <c r="H4624" s="20" t="n">
        <v>1650</v>
      </c>
      <c r="I4624" s="21" t="n">
        <v>23.62</v>
      </c>
      <c r="J4624" s="20" t="n">
        <f aca="false">H4624*I4624</f>
        <v>38973</v>
      </c>
      <c r="K4624" s="22" t="n">
        <v>2.1</v>
      </c>
      <c r="L4624" s="23" t="n">
        <f aca="false">H4624*K4624</f>
        <v>3465</v>
      </c>
      <c r="M4624" s="23" t="n">
        <v>2500</v>
      </c>
      <c r="N4624" s="24" t="n">
        <f aca="false">L4624-M4624</f>
        <v>965</v>
      </c>
      <c r="O4624" s="25" t="n">
        <f aca="false">IF(L4624&gt;=M4624,1,0)</f>
        <v>1</v>
      </c>
      <c r="P4624" s="26" t="n">
        <v>0.7107</v>
      </c>
      <c r="Q4624" s="26" t="n">
        <v>0.0673</v>
      </c>
      <c r="R4624" s="25" t="n">
        <v>79</v>
      </c>
      <c r="S4624" s="21" t="n">
        <v>12</v>
      </c>
    </row>
    <row r="4625" customFormat="false" ht="15" hidden="false" customHeight="true" outlineLevel="0" collapsed="false">
      <c r="A4625" s="19" t="n">
        <v>46181</v>
      </c>
      <c r="B4625" s="1" t="s">
        <v>659</v>
      </c>
      <c r="C4625" s="1" t="s">
        <v>164</v>
      </c>
      <c r="D4625" s="1" t="n">
        <v>26</v>
      </c>
      <c r="E4625" s="1" t="s">
        <v>10</v>
      </c>
      <c r="F4625" s="1" t="s">
        <v>644</v>
      </c>
      <c r="G4625" s="1" t="s">
        <v>645</v>
      </c>
      <c r="H4625" s="20" t="n">
        <v>1650</v>
      </c>
      <c r="I4625" s="21" t="n">
        <v>23.62</v>
      </c>
      <c r="J4625" s="20" t="n">
        <f aca="false">H4625*I4625</f>
        <v>38973</v>
      </c>
      <c r="K4625" s="22" t="n">
        <v>2.1</v>
      </c>
      <c r="L4625" s="23" t="n">
        <f aca="false">H4625*K4625</f>
        <v>3465</v>
      </c>
      <c r="M4625" s="23" t="n">
        <v>2500</v>
      </c>
      <c r="N4625" s="24" t="n">
        <f aca="false">L4625-M4625</f>
        <v>965</v>
      </c>
      <c r="O4625" s="25" t="n">
        <f aca="false">IF(L4625&gt;=M4625,1,0)</f>
        <v>1</v>
      </c>
      <c r="P4625" s="26" t="n">
        <v>0.7209</v>
      </c>
      <c r="Q4625" s="26" t="n">
        <v>0.0885</v>
      </c>
      <c r="R4625" s="25" t="n">
        <v>79</v>
      </c>
      <c r="S4625" s="21" t="n">
        <v>12</v>
      </c>
    </row>
    <row r="4626" customFormat="false" ht="15" hidden="false" customHeight="true" outlineLevel="0" collapsed="false">
      <c r="A4626" s="19" t="n">
        <v>46181</v>
      </c>
      <c r="B4626" s="1" t="s">
        <v>659</v>
      </c>
      <c r="C4626" s="1" t="s">
        <v>164</v>
      </c>
      <c r="D4626" s="1" t="n">
        <v>27</v>
      </c>
      <c r="E4626" s="1" t="s">
        <v>176</v>
      </c>
      <c r="F4626" s="1" t="s">
        <v>666</v>
      </c>
      <c r="G4626" s="1" t="s">
        <v>639</v>
      </c>
      <c r="H4626" s="20" t="n">
        <v>1300</v>
      </c>
      <c r="I4626" s="21" t="n">
        <v>21.46</v>
      </c>
      <c r="J4626" s="20" t="n">
        <f aca="false">H4626*I4626</f>
        <v>27898</v>
      </c>
      <c r="K4626" s="22" t="n">
        <v>1.4</v>
      </c>
      <c r="L4626" s="23" t="n">
        <f aca="false">H4626*K4626</f>
        <v>1820</v>
      </c>
      <c r="M4626" s="23" t="n">
        <v>2500</v>
      </c>
      <c r="N4626" s="24" t="n">
        <f aca="false">L4626-M4626</f>
        <v>-680</v>
      </c>
      <c r="O4626" s="25" t="n">
        <f aca="false">IF(L4626&gt;=M4626,1,0)</f>
        <v>0</v>
      </c>
      <c r="P4626" s="26" t="n">
        <v>0.7334</v>
      </c>
      <c r="Q4626" s="26" t="n">
        <v>0.1105</v>
      </c>
      <c r="R4626" s="25" t="n">
        <v>66</v>
      </c>
      <c r="S4626" s="21" t="n">
        <v>10</v>
      </c>
    </row>
    <row r="4627" customFormat="false" ht="15" hidden="false" customHeight="true" outlineLevel="0" collapsed="false">
      <c r="A4627" s="19" t="n">
        <v>46181</v>
      </c>
      <c r="B4627" s="1" t="s">
        <v>659</v>
      </c>
      <c r="C4627" s="1" t="s">
        <v>164</v>
      </c>
      <c r="D4627" s="1" t="n">
        <v>28</v>
      </c>
      <c r="E4627" s="1" t="s">
        <v>176</v>
      </c>
      <c r="F4627" s="1" t="s">
        <v>552</v>
      </c>
      <c r="G4627" s="1" t="s">
        <v>529</v>
      </c>
      <c r="H4627" s="20" t="n">
        <v>500</v>
      </c>
      <c r="I4627" s="21" t="n">
        <v>33.45</v>
      </c>
      <c r="J4627" s="20" t="n">
        <f aca="false">H4627*I4627</f>
        <v>16725</v>
      </c>
      <c r="K4627" s="22" t="n">
        <v>1.5</v>
      </c>
      <c r="L4627" s="23" t="n">
        <f aca="false">H4627*K4627</f>
        <v>750</v>
      </c>
      <c r="M4627" s="23" t="n">
        <v>2500</v>
      </c>
      <c r="N4627" s="24" t="n">
        <f aca="false">L4627-M4627</f>
        <v>-1750</v>
      </c>
      <c r="O4627" s="25" t="n">
        <f aca="false">IF(L4627&gt;=M4627,1,0)</f>
        <v>0</v>
      </c>
      <c r="P4627" s="26" t="n">
        <v>0.4179</v>
      </c>
      <c r="Q4627" s="26" t="n">
        <v>0.1429</v>
      </c>
      <c r="R4627" s="25" t="n">
        <v>73</v>
      </c>
      <c r="S4627" s="21" t="n">
        <v>10</v>
      </c>
    </row>
    <row r="4628" customFormat="false" ht="15" hidden="false" customHeight="true" outlineLevel="0" collapsed="false">
      <c r="A4628" s="19" t="n">
        <v>46181</v>
      </c>
      <c r="B4628" s="1" t="s">
        <v>659</v>
      </c>
      <c r="C4628" s="1" t="s">
        <v>164</v>
      </c>
      <c r="D4628" s="1" t="n">
        <v>29</v>
      </c>
      <c r="E4628" s="1" t="s">
        <v>176</v>
      </c>
      <c r="F4628" s="1" t="s">
        <v>544</v>
      </c>
      <c r="G4628" s="1" t="s">
        <v>529</v>
      </c>
      <c r="H4628" s="20" t="n">
        <v>1650</v>
      </c>
      <c r="I4628" s="21" t="n">
        <v>20.05</v>
      </c>
      <c r="J4628" s="20" t="n">
        <f aca="false">H4628*I4628</f>
        <v>33082.5</v>
      </c>
      <c r="K4628" s="22" t="n">
        <v>1.5</v>
      </c>
      <c r="L4628" s="23" t="n">
        <f aca="false">H4628*K4628</f>
        <v>2475</v>
      </c>
      <c r="M4628" s="23" t="n">
        <v>2500</v>
      </c>
      <c r="N4628" s="24" t="n">
        <f aca="false">L4628-M4628</f>
        <v>-25</v>
      </c>
      <c r="O4628" s="25" t="n">
        <f aca="false">IF(L4628&gt;=M4628,1,0)</f>
        <v>0</v>
      </c>
      <c r="P4628" s="26" t="n">
        <v>0.8026</v>
      </c>
      <c r="Q4628" s="26" t="n">
        <v>0.0977</v>
      </c>
      <c r="R4628" s="25" t="n">
        <v>72</v>
      </c>
      <c r="S4628" s="21" t="n">
        <v>10</v>
      </c>
    </row>
    <row r="4629" customFormat="false" ht="15" hidden="false" customHeight="true" outlineLevel="0" collapsed="false">
      <c r="A4629" s="19" t="n">
        <v>46181</v>
      </c>
      <c r="B4629" s="1" t="s">
        <v>659</v>
      </c>
      <c r="C4629" s="1" t="s">
        <v>164</v>
      </c>
      <c r="D4629" s="1" t="n">
        <v>30</v>
      </c>
      <c r="E4629" s="1" t="s">
        <v>522</v>
      </c>
      <c r="F4629" s="1" t="s">
        <v>566</v>
      </c>
      <c r="G4629" s="1" t="s">
        <v>504</v>
      </c>
      <c r="H4629" s="20" t="n">
        <v>2370</v>
      </c>
      <c r="I4629" s="21" t="n">
        <v>13.09</v>
      </c>
      <c r="J4629" s="20" t="n">
        <f aca="false">H4629*I4629</f>
        <v>31023.3</v>
      </c>
      <c r="K4629" s="22" t="n">
        <v>1</v>
      </c>
      <c r="L4629" s="23" t="n">
        <f aca="false">H4629*K4629</f>
        <v>2370</v>
      </c>
      <c r="M4629" s="23" t="n">
        <v>2500</v>
      </c>
      <c r="N4629" s="24" t="n">
        <f aca="false">L4629-M4629</f>
        <v>-130</v>
      </c>
      <c r="O4629" s="25" t="n">
        <f aca="false">IF(L4629&gt;=M4629,1,0)</f>
        <v>0</v>
      </c>
      <c r="P4629" s="26" t="n">
        <v>0.7683</v>
      </c>
      <c r="Q4629" s="26" t="n">
        <v>0.0924</v>
      </c>
      <c r="R4629" s="25" t="n">
        <v>71</v>
      </c>
      <c r="S4629" s="21" t="n">
        <v>10</v>
      </c>
    </row>
    <row r="4630" customFormat="false" ht="15" hidden="false" customHeight="true" outlineLevel="0" collapsed="false">
      <c r="A4630" s="19" t="n">
        <v>46181</v>
      </c>
      <c r="B4630" s="1" t="s">
        <v>659</v>
      </c>
      <c r="C4630" s="1" t="s">
        <v>164</v>
      </c>
      <c r="D4630" s="1" t="n">
        <v>31</v>
      </c>
      <c r="E4630" s="1" t="s">
        <v>548</v>
      </c>
      <c r="F4630" s="1" t="s">
        <v>669</v>
      </c>
      <c r="G4630" s="1" t="s">
        <v>663</v>
      </c>
      <c r="H4630" s="20" t="n">
        <v>800</v>
      </c>
      <c r="I4630" s="21" t="n">
        <v>22.91</v>
      </c>
      <c r="J4630" s="20" t="n">
        <f aca="false">H4630*I4630</f>
        <v>18328</v>
      </c>
      <c r="K4630" s="22" t="n">
        <v>2.74</v>
      </c>
      <c r="L4630" s="23" t="n">
        <f aca="false">H4630*K4630</f>
        <v>2192</v>
      </c>
      <c r="M4630" s="23" t="n">
        <v>2500</v>
      </c>
      <c r="N4630" s="24" t="n">
        <f aca="false">L4630-M4630</f>
        <v>-308</v>
      </c>
      <c r="O4630" s="25" t="n">
        <f aca="false">IF(L4630&gt;=M4630,1,0)</f>
        <v>0</v>
      </c>
      <c r="P4630" s="26" t="n">
        <v>0.4243</v>
      </c>
      <c r="Q4630" s="26" t="n">
        <v>0.2374</v>
      </c>
      <c r="R4630" s="25" t="n">
        <v>72</v>
      </c>
      <c r="S4630" s="21" t="n">
        <v>10</v>
      </c>
    </row>
    <row r="4631" customFormat="false" ht="15" hidden="false" customHeight="true" outlineLevel="0" collapsed="false">
      <c r="A4631" s="19" t="n">
        <v>46181</v>
      </c>
      <c r="B4631" s="1" t="s">
        <v>659</v>
      </c>
      <c r="C4631" s="1" t="s">
        <v>164</v>
      </c>
      <c r="D4631" s="1" t="n">
        <v>32</v>
      </c>
      <c r="E4631" s="1" t="s">
        <v>10</v>
      </c>
      <c r="F4631" s="1" t="s">
        <v>644</v>
      </c>
      <c r="G4631" s="1" t="s">
        <v>645</v>
      </c>
      <c r="H4631" s="20" t="n">
        <v>1500</v>
      </c>
      <c r="I4631" s="21" t="n">
        <v>23.62</v>
      </c>
      <c r="J4631" s="20" t="n">
        <f aca="false">H4631*I4631</f>
        <v>35430</v>
      </c>
      <c r="K4631" s="22" t="n">
        <v>2.1</v>
      </c>
      <c r="L4631" s="23" t="n">
        <f aca="false">H4631*K4631</f>
        <v>3150</v>
      </c>
      <c r="M4631" s="23" t="n">
        <v>2500</v>
      </c>
      <c r="N4631" s="24" t="n">
        <f aca="false">L4631-M4631</f>
        <v>650</v>
      </c>
      <c r="O4631" s="25" t="n">
        <f aca="false">IF(L4631&gt;=M4631,1,0)</f>
        <v>1</v>
      </c>
      <c r="P4631" s="26" t="n">
        <v>0.7354</v>
      </c>
      <c r="Q4631" s="26" t="n">
        <v>0.1081</v>
      </c>
      <c r="R4631" s="25" t="n">
        <v>70</v>
      </c>
      <c r="S4631" s="21" t="n">
        <v>12</v>
      </c>
    </row>
    <row r="4632" customFormat="false" ht="15" hidden="false" customHeight="true" outlineLevel="0" collapsed="false">
      <c r="A4632" s="19" t="n">
        <v>46181</v>
      </c>
      <c r="B4632" s="1" t="s">
        <v>659</v>
      </c>
      <c r="C4632" s="1" t="s">
        <v>190</v>
      </c>
      <c r="D4632" s="1" t="n">
        <v>33</v>
      </c>
      <c r="E4632" s="1" t="s">
        <v>530</v>
      </c>
      <c r="F4632" s="1" t="s">
        <v>567</v>
      </c>
      <c r="G4632" s="1" t="s">
        <v>260</v>
      </c>
      <c r="H4632" s="20" t="n">
        <v>1200</v>
      </c>
      <c r="I4632" s="21" t="n">
        <v>22.82</v>
      </c>
      <c r="J4632" s="20" t="n">
        <f aca="false">H4632*I4632</f>
        <v>27384</v>
      </c>
      <c r="K4632" s="22" t="n">
        <v>2.5</v>
      </c>
      <c r="L4632" s="23" t="n">
        <f aca="false">H4632*K4632</f>
        <v>3000</v>
      </c>
      <c r="M4632" s="23" t="n">
        <v>2500</v>
      </c>
      <c r="N4632" s="24" t="n">
        <f aca="false">L4632-M4632</f>
        <v>500</v>
      </c>
      <c r="O4632" s="25" t="n">
        <f aca="false">IF(L4632&gt;=M4632,1,0)</f>
        <v>1</v>
      </c>
      <c r="P4632" s="26" t="n">
        <v>0.626063100137174</v>
      </c>
      <c r="Q4632" s="26" t="n">
        <v>0.101336302895323</v>
      </c>
      <c r="R4632" s="25" t="n">
        <v>71</v>
      </c>
      <c r="S4632" s="21" t="n">
        <v>10</v>
      </c>
    </row>
    <row r="4633" customFormat="false" ht="15" hidden="false" customHeight="true" outlineLevel="0" collapsed="false">
      <c r="A4633" s="19" t="n">
        <v>46181</v>
      </c>
      <c r="B4633" s="1" t="s">
        <v>659</v>
      </c>
      <c r="C4633" s="1" t="s">
        <v>190</v>
      </c>
      <c r="D4633" s="1" t="n">
        <v>34</v>
      </c>
      <c r="E4633" s="1" t="s">
        <v>16</v>
      </c>
      <c r="F4633" s="1" t="s">
        <v>502</v>
      </c>
      <c r="G4633" s="1" t="s">
        <v>260</v>
      </c>
      <c r="H4633" s="20" t="n">
        <v>2000</v>
      </c>
      <c r="I4633" s="21" t="n">
        <v>17.12</v>
      </c>
      <c r="J4633" s="20" t="n">
        <f aca="false">H4633*I4633</f>
        <v>34240</v>
      </c>
      <c r="K4633" s="22" t="n">
        <v>1.4</v>
      </c>
      <c r="L4633" s="23" t="n">
        <f aca="false">H4633*K4633</f>
        <v>2800</v>
      </c>
      <c r="M4633" s="23" t="n">
        <v>2500</v>
      </c>
      <c r="N4633" s="24" t="n">
        <f aca="false">L4633-M4633</f>
        <v>300</v>
      </c>
      <c r="O4633" s="25" t="n">
        <f aca="false">IF(L4633&gt;=M4633,1,0)</f>
        <v>1</v>
      </c>
      <c r="P4633" s="26" t="n">
        <v>0.814075130765573</v>
      </c>
      <c r="Q4633" s="26" t="n">
        <v>0.0886752136752137</v>
      </c>
      <c r="R4633" s="25" t="n">
        <v>78</v>
      </c>
      <c r="S4633" s="21" t="n">
        <v>10</v>
      </c>
    </row>
    <row r="4634" customFormat="false" ht="15" hidden="false" customHeight="true" outlineLevel="0" collapsed="false">
      <c r="A4634" s="19" t="n">
        <v>46181</v>
      </c>
      <c r="B4634" s="1" t="s">
        <v>659</v>
      </c>
      <c r="C4634" s="1" t="s">
        <v>190</v>
      </c>
      <c r="D4634" s="1" t="n">
        <v>35</v>
      </c>
      <c r="E4634" s="1" t="s">
        <v>16</v>
      </c>
      <c r="F4634" s="1" t="s">
        <v>452</v>
      </c>
      <c r="G4634" s="1" t="s">
        <v>260</v>
      </c>
      <c r="H4634" s="20" t="n">
        <v>1250</v>
      </c>
      <c r="I4634" s="21" t="n">
        <v>15.95</v>
      </c>
      <c r="J4634" s="20" t="n">
        <f aca="false">H4634*I4634</f>
        <v>19937.5</v>
      </c>
      <c r="K4634" s="22" t="n">
        <v>1.4</v>
      </c>
      <c r="L4634" s="23" t="n">
        <f aca="false">H4634*K4634</f>
        <v>1750</v>
      </c>
      <c r="M4634" s="23" t="n">
        <v>2500</v>
      </c>
      <c r="N4634" s="24" t="n">
        <f aca="false">L4634-M4634</f>
        <v>-750</v>
      </c>
      <c r="O4634" s="25" t="n">
        <f aca="false">IF(L4634&gt;=M4634,1,0)</f>
        <v>0</v>
      </c>
      <c r="P4634" s="26" t="n">
        <v>0.626965408805032</v>
      </c>
      <c r="Q4634" s="26" t="n">
        <v>0.088905216752388</v>
      </c>
      <c r="R4634" s="25" t="n">
        <v>75</v>
      </c>
      <c r="S4634" s="21" t="n">
        <v>8</v>
      </c>
    </row>
    <row r="4635" customFormat="false" ht="15" hidden="false" customHeight="true" outlineLevel="0" collapsed="false">
      <c r="A4635" s="19" t="n">
        <v>46181</v>
      </c>
      <c r="B4635" s="1" t="s">
        <v>659</v>
      </c>
      <c r="C4635" s="1" t="s">
        <v>190</v>
      </c>
      <c r="D4635" s="1" t="n">
        <v>36</v>
      </c>
      <c r="E4635" s="1" t="s">
        <v>16</v>
      </c>
      <c r="F4635" s="1" t="s">
        <v>300</v>
      </c>
      <c r="G4635" s="1" t="s">
        <v>260</v>
      </c>
      <c r="H4635" s="20" t="n">
        <v>1900</v>
      </c>
      <c r="I4635" s="21" t="n">
        <v>15.95</v>
      </c>
      <c r="J4635" s="20" t="n">
        <f aca="false">H4635*I4635</f>
        <v>30305</v>
      </c>
      <c r="K4635" s="22" t="n">
        <v>1.4</v>
      </c>
      <c r="L4635" s="23" t="n">
        <f aca="false">H4635*K4635</f>
        <v>2660</v>
      </c>
      <c r="M4635" s="23" t="n">
        <v>2500</v>
      </c>
      <c r="N4635" s="24" t="n">
        <f aca="false">L4635-M4635</f>
        <v>160</v>
      </c>
      <c r="O4635" s="25" t="n">
        <f aca="false">IF(L4635&gt;=M4635,1,0)</f>
        <v>1</v>
      </c>
      <c r="P4635" s="26" t="n">
        <v>0.789192708333333</v>
      </c>
      <c r="Q4635" s="26" t="n">
        <v>0.0978767477990678</v>
      </c>
      <c r="R4635" s="25" t="n">
        <v>67</v>
      </c>
      <c r="S4635" s="21" t="n">
        <v>10</v>
      </c>
    </row>
    <row r="4636" customFormat="false" ht="15" hidden="false" customHeight="true" outlineLevel="0" collapsed="false">
      <c r="A4636" s="19" t="n">
        <v>46181</v>
      </c>
      <c r="B4636" s="1" t="s">
        <v>659</v>
      </c>
      <c r="C4636" s="1" t="s">
        <v>190</v>
      </c>
      <c r="D4636" s="1" t="n">
        <v>37</v>
      </c>
      <c r="E4636" s="1" t="s">
        <v>16</v>
      </c>
      <c r="F4636" s="1" t="s">
        <v>300</v>
      </c>
      <c r="G4636" s="1" t="s">
        <v>260</v>
      </c>
      <c r="H4636" s="20" t="n">
        <v>1850</v>
      </c>
      <c r="I4636" s="21" t="n">
        <v>16.95</v>
      </c>
      <c r="J4636" s="20" t="n">
        <f aca="false">H4636*I4636</f>
        <v>31357.5</v>
      </c>
      <c r="K4636" s="22" t="n">
        <v>1.4</v>
      </c>
      <c r="L4636" s="23" t="n">
        <f aca="false">H4636*K4636</f>
        <v>2590</v>
      </c>
      <c r="M4636" s="23" t="n">
        <v>2500</v>
      </c>
      <c r="N4636" s="24" t="n">
        <f aca="false">L4636-M4636</f>
        <v>90</v>
      </c>
      <c r="O4636" s="25" t="n">
        <f aca="false">IF(L4636&gt;=M4636,1,0)</f>
        <v>1</v>
      </c>
      <c r="P4636" s="26" t="n">
        <v>0.81152950310559</v>
      </c>
      <c r="Q4636" s="26" t="n">
        <v>0.100262467191601</v>
      </c>
      <c r="R4636" s="25" t="n">
        <v>75</v>
      </c>
      <c r="S4636" s="21" t="n">
        <v>10</v>
      </c>
    </row>
    <row r="4637" customFormat="false" ht="15" hidden="false" customHeight="true" outlineLevel="0" collapsed="false">
      <c r="A4637" s="19" t="n">
        <v>46181</v>
      </c>
      <c r="B4637" s="1" t="s">
        <v>659</v>
      </c>
      <c r="C4637" s="1" t="s">
        <v>190</v>
      </c>
      <c r="D4637" s="1" t="n">
        <v>38</v>
      </c>
      <c r="E4637" s="1" t="s">
        <v>16</v>
      </c>
      <c r="F4637" s="1" t="s">
        <v>300</v>
      </c>
      <c r="G4637" s="1" t="s">
        <v>260</v>
      </c>
      <c r="H4637" s="20" t="n">
        <v>2250</v>
      </c>
      <c r="I4637" s="21" t="n">
        <v>15.95</v>
      </c>
      <c r="J4637" s="20" t="n">
        <f aca="false">H4637*I4637</f>
        <v>35887.5</v>
      </c>
      <c r="K4637" s="22" t="n">
        <v>1.4</v>
      </c>
      <c r="L4637" s="23" t="n">
        <f aca="false">H4637*K4637</f>
        <v>3150</v>
      </c>
      <c r="M4637" s="23" t="n">
        <v>2500</v>
      </c>
      <c r="N4637" s="24" t="n">
        <f aca="false">L4637-M4637</f>
        <v>650</v>
      </c>
      <c r="O4637" s="25" t="n">
        <f aca="false">IF(L4637&gt;=M4637,1,0)</f>
        <v>1</v>
      </c>
      <c r="P4637" s="26" t="n">
        <v>0.834205020920502</v>
      </c>
      <c r="Q4637" s="26" t="n">
        <v>0.0894200973882249</v>
      </c>
      <c r="R4637" s="25" t="n">
        <v>82</v>
      </c>
      <c r="S4637" s="21" t="n">
        <v>10</v>
      </c>
    </row>
    <row r="4638" customFormat="false" ht="15" hidden="false" customHeight="true" outlineLevel="0" collapsed="false">
      <c r="A4638" s="19" t="n">
        <v>46182</v>
      </c>
      <c r="B4638" s="1" t="s">
        <v>659</v>
      </c>
      <c r="C4638" s="1" t="s">
        <v>138</v>
      </c>
      <c r="D4638" s="1" t="n">
        <v>1</v>
      </c>
      <c r="E4638" s="1" t="s">
        <v>16</v>
      </c>
      <c r="F4638" s="1" t="s">
        <v>651</v>
      </c>
      <c r="G4638" s="1" t="s">
        <v>652</v>
      </c>
      <c r="H4638" s="20" t="n">
        <v>1550</v>
      </c>
      <c r="I4638" s="21" t="n">
        <v>23.61</v>
      </c>
      <c r="J4638" s="20" t="n">
        <f aca="false">H4638*I4638</f>
        <v>36595.5</v>
      </c>
      <c r="K4638" s="22" t="n">
        <v>1.58</v>
      </c>
      <c r="L4638" s="23" t="n">
        <f aca="false">H4638*K4638</f>
        <v>2449</v>
      </c>
      <c r="M4638" s="23" t="n">
        <v>2500</v>
      </c>
      <c r="N4638" s="24" t="n">
        <f aca="false">L4638-M4638</f>
        <v>-51</v>
      </c>
      <c r="O4638" s="25" t="n">
        <f aca="false">IF(L4638&gt;=M4638,1,0)</f>
        <v>0</v>
      </c>
      <c r="P4638" s="26" t="n">
        <v>0.6262</v>
      </c>
      <c r="Q4638" s="26" t="n">
        <v>0.1317</v>
      </c>
      <c r="R4638" s="25" t="n">
        <v>79</v>
      </c>
      <c r="S4638" s="21" t="n">
        <v>13</v>
      </c>
    </row>
    <row r="4639" customFormat="false" ht="15" hidden="false" customHeight="true" outlineLevel="0" collapsed="false">
      <c r="A4639" s="19" t="n">
        <v>46182</v>
      </c>
      <c r="B4639" s="1" t="s">
        <v>659</v>
      </c>
      <c r="C4639" s="1" t="s">
        <v>138</v>
      </c>
      <c r="D4639" s="1" t="n">
        <v>2</v>
      </c>
      <c r="E4639" s="1" t="s">
        <v>16</v>
      </c>
      <c r="F4639" s="1" t="s">
        <v>574</v>
      </c>
      <c r="G4639" s="1" t="s">
        <v>149</v>
      </c>
      <c r="H4639" s="20" t="n">
        <v>1120</v>
      </c>
      <c r="I4639" s="21" t="n">
        <v>25.7</v>
      </c>
      <c r="J4639" s="20" t="n">
        <f aca="false">H4639*I4639</f>
        <v>28784</v>
      </c>
      <c r="K4639" s="22" t="n">
        <v>1.85</v>
      </c>
      <c r="L4639" s="23" t="n">
        <f aca="false">H4639*K4639</f>
        <v>2072</v>
      </c>
      <c r="M4639" s="23" t="n">
        <v>2500</v>
      </c>
      <c r="N4639" s="24" t="n">
        <f aca="false">L4639-M4639</f>
        <v>-428</v>
      </c>
      <c r="O4639" s="25" t="n">
        <f aca="false">IF(L4639&gt;=M4639,1,0)</f>
        <v>0</v>
      </c>
      <c r="P4639" s="26" t="n">
        <v>0.5908</v>
      </c>
      <c r="Q4639" s="26" t="n">
        <v>0.1541</v>
      </c>
      <c r="R4639" s="25" t="n">
        <v>78</v>
      </c>
      <c r="S4639" s="21" t="n">
        <v>10</v>
      </c>
    </row>
    <row r="4640" customFormat="false" ht="15" hidden="false" customHeight="true" outlineLevel="0" collapsed="false">
      <c r="A4640" s="19" t="n">
        <v>46182</v>
      </c>
      <c r="B4640" s="1" t="s">
        <v>659</v>
      </c>
      <c r="C4640" s="1" t="s">
        <v>138</v>
      </c>
      <c r="D4640" s="1" t="n">
        <v>3</v>
      </c>
      <c r="E4640" s="1" t="s">
        <v>16</v>
      </c>
      <c r="F4640" s="1" t="s">
        <v>651</v>
      </c>
      <c r="G4640" s="1" t="s">
        <v>652</v>
      </c>
      <c r="H4640" s="20" t="n">
        <v>800</v>
      </c>
      <c r="I4640" s="21" t="n">
        <v>23.61</v>
      </c>
      <c r="J4640" s="20" t="n">
        <f aca="false">H4640*I4640</f>
        <v>18888</v>
      </c>
      <c r="K4640" s="22" t="n">
        <v>1.58</v>
      </c>
      <c r="L4640" s="23" t="n">
        <f aca="false">H4640*K4640</f>
        <v>1264</v>
      </c>
      <c r="M4640" s="23" t="n">
        <v>2500</v>
      </c>
      <c r="N4640" s="24" t="n">
        <f aca="false">L4640-M4640</f>
        <v>-1236</v>
      </c>
      <c r="O4640" s="25" t="n">
        <f aca="false">IF(L4640&gt;=M4640,1,0)</f>
        <v>0</v>
      </c>
      <c r="P4640" s="26" t="n">
        <v>0.3448</v>
      </c>
      <c r="Q4640" s="26" t="n">
        <v>0.2795</v>
      </c>
      <c r="R4640" s="25" t="n">
        <v>74</v>
      </c>
      <c r="S4640" s="21" t="n">
        <v>13</v>
      </c>
    </row>
    <row r="4641" customFormat="false" ht="15" hidden="false" customHeight="true" outlineLevel="0" collapsed="false">
      <c r="A4641" s="19" t="n">
        <v>46182</v>
      </c>
      <c r="B4641" s="1" t="s">
        <v>659</v>
      </c>
      <c r="C4641" s="1" t="s">
        <v>138</v>
      </c>
      <c r="D4641" s="1" t="n">
        <v>4</v>
      </c>
      <c r="E4641" s="1" t="s">
        <v>145</v>
      </c>
      <c r="F4641" s="1" t="s">
        <v>325</v>
      </c>
      <c r="G4641" s="1" t="s">
        <v>660</v>
      </c>
      <c r="H4641" s="20" t="n">
        <v>1500</v>
      </c>
      <c r="I4641" s="21" t="n">
        <v>21.54</v>
      </c>
      <c r="J4641" s="20" t="n">
        <f aca="false">H4641*I4641</f>
        <v>32310</v>
      </c>
      <c r="K4641" s="22" t="n">
        <v>2.75</v>
      </c>
      <c r="L4641" s="23" t="n">
        <f aca="false">H4641*K4641</f>
        <v>4125</v>
      </c>
      <c r="M4641" s="23" t="n">
        <v>2500</v>
      </c>
      <c r="N4641" s="24" t="n">
        <f aca="false">L4641-M4641</f>
        <v>1625</v>
      </c>
      <c r="O4641" s="25" t="n">
        <f aca="false">IF(L4641&gt;=M4641,1,0)</f>
        <v>1</v>
      </c>
      <c r="P4641" s="26" t="n">
        <v>0.7347</v>
      </c>
      <c r="Q4641" s="26" t="n">
        <v>0.1196</v>
      </c>
      <c r="R4641" s="25" t="n">
        <v>74</v>
      </c>
      <c r="S4641" s="21" t="n">
        <v>10</v>
      </c>
    </row>
    <row r="4642" customFormat="false" ht="15" hidden="false" customHeight="true" outlineLevel="0" collapsed="false">
      <c r="A4642" s="19" t="n">
        <v>46182</v>
      </c>
      <c r="B4642" s="1" t="s">
        <v>659</v>
      </c>
      <c r="C4642" s="1" t="s">
        <v>138</v>
      </c>
      <c r="D4642" s="1" t="n">
        <v>5</v>
      </c>
      <c r="E4642" s="1" t="s">
        <v>16</v>
      </c>
      <c r="F4642" s="1" t="s">
        <v>651</v>
      </c>
      <c r="G4642" s="1" t="s">
        <v>652</v>
      </c>
      <c r="H4642" s="20" t="n">
        <v>600</v>
      </c>
      <c r="I4642" s="21" t="n">
        <v>23.61</v>
      </c>
      <c r="J4642" s="20" t="n">
        <f aca="false">H4642*I4642</f>
        <v>14166</v>
      </c>
      <c r="K4642" s="22" t="n">
        <v>1.58</v>
      </c>
      <c r="L4642" s="23" t="n">
        <f aca="false">H4642*K4642</f>
        <v>948</v>
      </c>
      <c r="M4642" s="23" t="n">
        <v>2500</v>
      </c>
      <c r="N4642" s="24" t="n">
        <f aca="false">L4642-M4642</f>
        <v>-1552</v>
      </c>
      <c r="O4642" s="25" t="n">
        <f aca="false">IF(L4642&gt;=M4642,1,0)</f>
        <v>0</v>
      </c>
      <c r="P4642" s="26" t="n">
        <v>0.2708</v>
      </c>
      <c r="Q4642" s="26" t="n">
        <v>0.2181</v>
      </c>
      <c r="R4642" s="25" t="n">
        <v>69</v>
      </c>
      <c r="S4642" s="21" t="n">
        <v>13</v>
      </c>
    </row>
    <row r="4643" customFormat="false" ht="15" hidden="false" customHeight="true" outlineLevel="0" collapsed="false">
      <c r="A4643" s="19" t="n">
        <v>46182</v>
      </c>
      <c r="B4643" s="1" t="s">
        <v>659</v>
      </c>
      <c r="C4643" s="1" t="s">
        <v>138</v>
      </c>
      <c r="D4643" s="1" t="n">
        <v>6</v>
      </c>
      <c r="E4643" s="1" t="s">
        <v>401</v>
      </c>
      <c r="F4643" s="1" t="s">
        <v>402</v>
      </c>
      <c r="G4643" s="1" t="s">
        <v>416</v>
      </c>
      <c r="H4643" s="20" t="n">
        <v>1750</v>
      </c>
      <c r="I4643" s="21" t="n">
        <v>22.11</v>
      </c>
      <c r="J4643" s="20" t="n">
        <f aca="false">H4643*I4643</f>
        <v>38692.5</v>
      </c>
      <c r="K4643" s="22" t="n">
        <v>2.75</v>
      </c>
      <c r="L4643" s="23" t="n">
        <f aca="false">H4643*K4643</f>
        <v>4812.5</v>
      </c>
      <c r="M4643" s="23" t="n">
        <v>2500</v>
      </c>
      <c r="N4643" s="24" t="n">
        <f aca="false">L4643-M4643</f>
        <v>2312.5</v>
      </c>
      <c r="O4643" s="25" t="n">
        <f aca="false">IF(L4643&gt;=M4643,1,0)</f>
        <v>1</v>
      </c>
      <c r="P4643" s="26" t="n">
        <v>0.737</v>
      </c>
      <c r="Q4643" s="26" t="n">
        <v>0.1289</v>
      </c>
      <c r="R4643" s="25" t="n">
        <v>75</v>
      </c>
      <c r="S4643" s="21" t="n">
        <v>12</v>
      </c>
    </row>
    <row r="4644" customFormat="false" ht="15" hidden="false" customHeight="true" outlineLevel="0" collapsed="false">
      <c r="A4644" s="19" t="n">
        <v>46182</v>
      </c>
      <c r="B4644" s="1" t="s">
        <v>659</v>
      </c>
      <c r="C4644" s="1" t="s">
        <v>138</v>
      </c>
      <c r="D4644" s="1" t="n">
        <v>7</v>
      </c>
      <c r="E4644" s="1" t="s">
        <v>16</v>
      </c>
      <c r="F4644" s="1" t="s">
        <v>670</v>
      </c>
      <c r="G4644" s="1" t="s">
        <v>671</v>
      </c>
      <c r="H4644" s="20" t="n">
        <v>1800</v>
      </c>
      <c r="I4644" s="21" t="n">
        <v>19.64</v>
      </c>
      <c r="J4644" s="20" t="n">
        <f aca="false">H4644*I4644</f>
        <v>35352</v>
      </c>
      <c r="K4644" s="22" t="n">
        <v>1.43</v>
      </c>
      <c r="L4644" s="23" t="n">
        <f aca="false">H4644*K4644</f>
        <v>2574</v>
      </c>
      <c r="M4644" s="23" t="n">
        <v>2500</v>
      </c>
      <c r="N4644" s="24" t="n">
        <f aca="false">L4644-M4644</f>
        <v>74</v>
      </c>
      <c r="O4644" s="25" t="n">
        <f aca="false">IF(L4644&gt;=M4644,1,0)</f>
        <v>1</v>
      </c>
      <c r="P4644" s="26" t="n">
        <v>0.6643</v>
      </c>
      <c r="Q4644" s="26" t="n">
        <v>0.094</v>
      </c>
      <c r="R4644" s="25" t="n">
        <v>70</v>
      </c>
      <c r="S4644" s="21" t="n">
        <v>13</v>
      </c>
    </row>
    <row r="4645" customFormat="false" ht="15" hidden="false" customHeight="true" outlineLevel="0" collapsed="false">
      <c r="A4645" s="19" t="n">
        <v>46182</v>
      </c>
      <c r="B4645" s="1" t="s">
        <v>659</v>
      </c>
      <c r="C4645" s="1" t="s">
        <v>138</v>
      </c>
      <c r="D4645" s="1" t="n">
        <v>8</v>
      </c>
      <c r="E4645" s="1" t="s">
        <v>13</v>
      </c>
      <c r="F4645" s="1" t="s">
        <v>667</v>
      </c>
      <c r="G4645" s="1" t="s">
        <v>149</v>
      </c>
      <c r="H4645" s="20" t="n">
        <v>1300</v>
      </c>
      <c r="I4645" s="21" t="n">
        <v>24.19</v>
      </c>
      <c r="J4645" s="20" t="n">
        <f aca="false">H4645*I4645</f>
        <v>31447</v>
      </c>
      <c r="K4645" s="22" t="n">
        <v>2.2</v>
      </c>
      <c r="L4645" s="23" t="n">
        <f aca="false">H4645*K4645</f>
        <v>2860</v>
      </c>
      <c r="M4645" s="23" t="n">
        <v>2500</v>
      </c>
      <c r="N4645" s="24" t="n">
        <f aca="false">L4645-M4645</f>
        <v>360</v>
      </c>
      <c r="O4645" s="25" t="n">
        <f aca="false">IF(L4645&gt;=M4645,1,0)</f>
        <v>1</v>
      </c>
      <c r="P4645" s="26" t="n">
        <v>0.6824</v>
      </c>
      <c r="Q4645" s="26" t="n">
        <v>0.207</v>
      </c>
      <c r="R4645" s="25" t="n">
        <v>78</v>
      </c>
      <c r="S4645" s="21" t="n">
        <v>10</v>
      </c>
    </row>
    <row r="4646" customFormat="false" ht="15" hidden="false" customHeight="true" outlineLevel="0" collapsed="false">
      <c r="A4646" s="19" t="n">
        <v>46182</v>
      </c>
      <c r="B4646" s="1" t="s">
        <v>659</v>
      </c>
      <c r="C4646" s="1" t="s">
        <v>138</v>
      </c>
      <c r="D4646" s="1" t="n">
        <v>9</v>
      </c>
      <c r="E4646" s="1" t="s">
        <v>10</v>
      </c>
      <c r="F4646" s="1" t="s">
        <v>635</v>
      </c>
      <c r="G4646" s="1" t="s">
        <v>640</v>
      </c>
      <c r="H4646" s="20" t="n">
        <v>1750</v>
      </c>
      <c r="I4646" s="21" t="n">
        <v>18.3</v>
      </c>
      <c r="J4646" s="20" t="n">
        <f aca="false">H4646*I4646</f>
        <v>32025</v>
      </c>
      <c r="K4646" s="22" t="n">
        <v>1.75</v>
      </c>
      <c r="L4646" s="23" t="n">
        <f aca="false">H4646*K4646</f>
        <v>3062.5</v>
      </c>
      <c r="M4646" s="23" t="n">
        <v>2500</v>
      </c>
      <c r="N4646" s="24" t="n">
        <f aca="false">L4646-M4646</f>
        <v>562.5</v>
      </c>
      <c r="O4646" s="25" t="n">
        <f aca="false">IF(L4646&gt;=M4646,1,0)</f>
        <v>1</v>
      </c>
      <c r="P4646" s="26" t="n">
        <v>0.6581</v>
      </c>
      <c r="Q4646" s="26" t="n">
        <v>0.1374</v>
      </c>
      <c r="R4646" s="25" t="n">
        <v>67</v>
      </c>
      <c r="S4646" s="21" t="n">
        <v>13</v>
      </c>
    </row>
    <row r="4647" customFormat="false" ht="15" hidden="false" customHeight="true" outlineLevel="0" collapsed="false">
      <c r="A4647" s="19" t="n">
        <v>46182</v>
      </c>
      <c r="B4647" s="1" t="s">
        <v>659</v>
      </c>
      <c r="C4647" s="1" t="s">
        <v>138</v>
      </c>
      <c r="D4647" s="1" t="n">
        <v>10</v>
      </c>
      <c r="E4647" s="1" t="s">
        <v>10</v>
      </c>
      <c r="F4647" s="1" t="s">
        <v>664</v>
      </c>
      <c r="G4647" s="1" t="s">
        <v>643</v>
      </c>
      <c r="H4647" s="20" t="n">
        <v>1250</v>
      </c>
      <c r="I4647" s="21" t="n">
        <v>20.86</v>
      </c>
      <c r="J4647" s="20" t="n">
        <f aca="false">H4647*I4647</f>
        <v>26075</v>
      </c>
      <c r="K4647" s="22" t="n">
        <v>1.31</v>
      </c>
      <c r="L4647" s="23" t="n">
        <f aca="false">H4647*K4647</f>
        <v>1637.5</v>
      </c>
      <c r="M4647" s="23" t="n">
        <v>2500</v>
      </c>
      <c r="N4647" s="24" t="n">
        <f aca="false">L4647-M4647</f>
        <v>-862.5</v>
      </c>
      <c r="O4647" s="25" t="n">
        <f aca="false">IF(L4647&gt;=M4647,1,0)</f>
        <v>0</v>
      </c>
      <c r="P4647" s="26" t="n">
        <v>0.5293</v>
      </c>
      <c r="Q4647" s="26" t="n">
        <v>0.1471</v>
      </c>
      <c r="R4647" s="25" t="n">
        <v>70</v>
      </c>
      <c r="S4647" s="21" t="n">
        <v>12</v>
      </c>
    </row>
    <row r="4648" customFormat="false" ht="15" hidden="false" customHeight="true" outlineLevel="0" collapsed="false">
      <c r="A4648" s="19" t="n">
        <v>46182</v>
      </c>
      <c r="B4648" s="1" t="s">
        <v>659</v>
      </c>
      <c r="C4648" s="1" t="s">
        <v>138</v>
      </c>
      <c r="D4648" s="1" t="n">
        <v>11</v>
      </c>
      <c r="E4648" s="1" t="s">
        <v>10</v>
      </c>
      <c r="F4648" s="1" t="s">
        <v>160</v>
      </c>
      <c r="G4648" s="1" t="s">
        <v>161</v>
      </c>
      <c r="H4648" s="20" t="n">
        <v>1700</v>
      </c>
      <c r="I4648" s="21" t="n">
        <v>22.05</v>
      </c>
      <c r="J4648" s="20" t="n">
        <f aca="false">H4648*I4648</f>
        <v>37485</v>
      </c>
      <c r="K4648" s="22" t="n">
        <v>1.83</v>
      </c>
      <c r="L4648" s="23" t="n">
        <f aca="false">H4648*K4648</f>
        <v>3111</v>
      </c>
      <c r="M4648" s="23" t="n">
        <v>2500</v>
      </c>
      <c r="N4648" s="24" t="n">
        <f aca="false">L4648-M4648</f>
        <v>611</v>
      </c>
      <c r="O4648" s="25" t="n">
        <f aca="false">IF(L4648&gt;=M4648,1,0)</f>
        <v>1</v>
      </c>
      <c r="P4648" s="26" t="n">
        <v>0.6273</v>
      </c>
      <c r="Q4648" s="26" t="n">
        <v>0.1289</v>
      </c>
      <c r="R4648" s="25" t="n">
        <v>80</v>
      </c>
      <c r="S4648" s="21" t="n">
        <v>13</v>
      </c>
    </row>
    <row r="4649" customFormat="false" ht="15" hidden="false" customHeight="true" outlineLevel="0" collapsed="false">
      <c r="A4649" s="19" t="n">
        <v>46182</v>
      </c>
      <c r="B4649" s="1" t="s">
        <v>659</v>
      </c>
      <c r="C4649" s="1" t="s">
        <v>138</v>
      </c>
      <c r="D4649" s="1" t="n">
        <v>12</v>
      </c>
      <c r="E4649" s="1" t="s">
        <v>461</v>
      </c>
      <c r="F4649" s="1" t="s">
        <v>661</v>
      </c>
      <c r="G4649" s="1" t="s">
        <v>540</v>
      </c>
      <c r="H4649" s="20" t="n">
        <v>1200</v>
      </c>
      <c r="I4649" s="21" t="n">
        <v>19.61</v>
      </c>
      <c r="J4649" s="20" t="n">
        <f aca="false">H4649*I4649</f>
        <v>23532</v>
      </c>
      <c r="K4649" s="22" t="n">
        <v>1.5</v>
      </c>
      <c r="L4649" s="23" t="n">
        <f aca="false">H4649*K4649</f>
        <v>1800</v>
      </c>
      <c r="M4649" s="23" t="n">
        <v>2500</v>
      </c>
      <c r="N4649" s="24" t="n">
        <f aca="false">L4649-M4649</f>
        <v>-700</v>
      </c>
      <c r="O4649" s="25" t="n">
        <f aca="false">IF(L4649&gt;=M4649,1,0)</f>
        <v>0</v>
      </c>
      <c r="P4649" s="26" t="n">
        <v>0.4524</v>
      </c>
      <c r="Q4649" s="26" t="n">
        <v>0.1429</v>
      </c>
      <c r="R4649" s="25" t="n">
        <v>68</v>
      </c>
      <c r="S4649" s="21" t="n">
        <v>13</v>
      </c>
    </row>
    <row r="4650" customFormat="false" ht="15" hidden="false" customHeight="true" outlineLevel="0" collapsed="false">
      <c r="A4650" s="19" t="n">
        <v>46182</v>
      </c>
      <c r="B4650" s="1" t="s">
        <v>659</v>
      </c>
      <c r="C4650" s="1" t="s">
        <v>138</v>
      </c>
      <c r="D4650" s="1" t="n">
        <v>13</v>
      </c>
      <c r="E4650" s="1" t="s">
        <v>16</v>
      </c>
      <c r="F4650" s="1" t="s">
        <v>574</v>
      </c>
      <c r="G4650" s="1" t="s">
        <v>575</v>
      </c>
      <c r="H4650" s="20" t="n">
        <v>1400</v>
      </c>
      <c r="I4650" s="21" t="n">
        <v>25.7</v>
      </c>
      <c r="J4650" s="20" t="n">
        <f aca="false">H4650*I4650</f>
        <v>35980</v>
      </c>
      <c r="K4650" s="22" t="n">
        <v>1.85</v>
      </c>
      <c r="L4650" s="23" t="n">
        <f aca="false">H4650*K4650</f>
        <v>2590</v>
      </c>
      <c r="M4650" s="23" t="n">
        <v>2500</v>
      </c>
      <c r="N4650" s="24" t="n">
        <f aca="false">L4650-M4650</f>
        <v>90</v>
      </c>
      <c r="O4650" s="25" t="n">
        <f aca="false">IF(L4650&gt;=M4650,1,0)</f>
        <v>1</v>
      </c>
      <c r="P4650" s="26" t="n">
        <v>0.7199</v>
      </c>
      <c r="Q4650" s="26" t="n">
        <v>0.1284</v>
      </c>
      <c r="R4650" s="25" t="n">
        <v>80</v>
      </c>
      <c r="S4650" s="21" t="n">
        <v>10</v>
      </c>
    </row>
    <row r="4651" customFormat="false" ht="15" hidden="false" customHeight="true" outlineLevel="0" collapsed="false">
      <c r="A4651" s="19" t="n">
        <v>46182</v>
      </c>
      <c r="B4651" s="1" t="s">
        <v>659</v>
      </c>
      <c r="C4651" s="1" t="s">
        <v>138</v>
      </c>
      <c r="D4651" s="1" t="n">
        <v>14</v>
      </c>
      <c r="E4651" s="1" t="s">
        <v>10</v>
      </c>
      <c r="F4651" s="1" t="s">
        <v>626</v>
      </c>
      <c r="G4651" s="1" t="s">
        <v>629</v>
      </c>
      <c r="H4651" s="20" t="n">
        <v>2400</v>
      </c>
      <c r="I4651" s="21" t="n">
        <v>17.66</v>
      </c>
      <c r="J4651" s="20" t="n">
        <f aca="false">H4651*I4651</f>
        <v>42384</v>
      </c>
      <c r="K4651" s="22" t="n">
        <v>1.68</v>
      </c>
      <c r="L4651" s="23" t="n">
        <f aca="false">H4651*K4651</f>
        <v>4032</v>
      </c>
      <c r="M4651" s="23" t="n">
        <v>2500</v>
      </c>
      <c r="N4651" s="24" t="n">
        <f aca="false">L4651-M4651</f>
        <v>1532</v>
      </c>
      <c r="O4651" s="25" t="n">
        <f aca="false">IF(L4651&gt;=M4651,1,0)</f>
        <v>1</v>
      </c>
      <c r="P4651" s="26" t="n">
        <v>0.8531</v>
      </c>
      <c r="Q4651" s="26" t="n">
        <v>0.1261</v>
      </c>
      <c r="R4651" s="25" t="n">
        <v>66</v>
      </c>
      <c r="S4651" s="21" t="n">
        <v>13</v>
      </c>
    </row>
    <row r="4652" customFormat="false" ht="15" hidden="false" customHeight="true" outlineLevel="0" collapsed="false">
      <c r="A4652" s="19" t="n">
        <v>46182</v>
      </c>
      <c r="B4652" s="1" t="s">
        <v>659</v>
      </c>
      <c r="C4652" s="1" t="s">
        <v>138</v>
      </c>
      <c r="D4652" s="1" t="n">
        <v>15</v>
      </c>
      <c r="E4652" s="1" t="s">
        <v>10</v>
      </c>
      <c r="F4652" s="1" t="s">
        <v>631</v>
      </c>
      <c r="G4652" s="1" t="s">
        <v>638</v>
      </c>
      <c r="H4652" s="20" t="n">
        <v>1300</v>
      </c>
      <c r="I4652" s="21" t="n">
        <v>21.68</v>
      </c>
      <c r="J4652" s="20" t="n">
        <f aca="false">H4652*I4652</f>
        <v>28184</v>
      </c>
      <c r="K4652" s="22" t="n">
        <v>2</v>
      </c>
      <c r="L4652" s="23" t="n">
        <f aca="false">H4652*K4652</f>
        <v>2600</v>
      </c>
      <c r="M4652" s="23" t="n">
        <v>2500</v>
      </c>
      <c r="N4652" s="24" t="n">
        <f aca="false">L4652-M4652</f>
        <v>100</v>
      </c>
      <c r="O4652" s="25" t="n">
        <f aca="false">IF(L4652&gt;=M4652,1,0)</f>
        <v>1</v>
      </c>
      <c r="P4652" s="26" t="n">
        <v>0.5237</v>
      </c>
      <c r="Q4652" s="26" t="n">
        <v>0.1577</v>
      </c>
      <c r="R4652" s="25" t="n">
        <v>73</v>
      </c>
      <c r="S4652" s="21" t="n">
        <v>13</v>
      </c>
    </row>
    <row r="4653" customFormat="false" ht="15" hidden="false" customHeight="true" outlineLevel="0" collapsed="false">
      <c r="A4653" s="19" t="n">
        <v>46182</v>
      </c>
      <c r="B4653" s="1" t="s">
        <v>659</v>
      </c>
      <c r="C4653" s="1" t="s">
        <v>138</v>
      </c>
      <c r="D4653" s="1" t="n">
        <v>16</v>
      </c>
      <c r="E4653" s="1" t="s">
        <v>10</v>
      </c>
      <c r="F4653" s="1" t="s">
        <v>641</v>
      </c>
      <c r="G4653" s="1" t="s">
        <v>643</v>
      </c>
      <c r="H4653" s="20" t="n">
        <v>2600</v>
      </c>
      <c r="I4653" s="21" t="n">
        <v>17.05</v>
      </c>
      <c r="J4653" s="20" t="n">
        <f aca="false">H4653*I4653</f>
        <v>44330</v>
      </c>
      <c r="K4653" s="22" t="n">
        <v>1.31</v>
      </c>
      <c r="L4653" s="23" t="n">
        <f aca="false">H4653*K4653</f>
        <v>3406</v>
      </c>
      <c r="M4653" s="23" t="n">
        <v>2500</v>
      </c>
      <c r="N4653" s="24" t="n">
        <f aca="false">L4653-M4653</f>
        <v>906</v>
      </c>
      <c r="O4653" s="25" t="n">
        <f aca="false">IF(L4653&gt;=M4653,1,0)</f>
        <v>1</v>
      </c>
      <c r="P4653" s="26" t="n">
        <v>0.8386</v>
      </c>
      <c r="Q4653" s="26" t="n">
        <v>0.0943</v>
      </c>
      <c r="R4653" s="25" t="n">
        <v>71</v>
      </c>
      <c r="S4653" s="21" t="n">
        <v>13</v>
      </c>
    </row>
    <row r="4654" customFormat="false" ht="15" hidden="false" customHeight="true" outlineLevel="0" collapsed="false">
      <c r="A4654" s="19" t="n">
        <v>46182</v>
      </c>
      <c r="B4654" s="1" t="s">
        <v>659</v>
      </c>
      <c r="C4654" s="1" t="s">
        <v>164</v>
      </c>
      <c r="D4654" s="1" t="n">
        <v>17</v>
      </c>
      <c r="E4654" s="1" t="s">
        <v>10</v>
      </c>
      <c r="F4654" s="1" t="s">
        <v>633</v>
      </c>
      <c r="G4654" s="1" t="s">
        <v>637</v>
      </c>
      <c r="H4654" s="20" t="n">
        <v>2300</v>
      </c>
      <c r="I4654" s="21" t="n">
        <v>19.95</v>
      </c>
      <c r="J4654" s="20" t="n">
        <f aca="false">H4654*I4654</f>
        <v>45885</v>
      </c>
      <c r="K4654" s="22" t="n">
        <v>3</v>
      </c>
      <c r="L4654" s="23" t="n">
        <f aca="false">H4654*K4654</f>
        <v>6900</v>
      </c>
      <c r="M4654" s="23" t="n">
        <v>2500</v>
      </c>
      <c r="N4654" s="24" t="n">
        <f aca="false">L4654-M4654</f>
        <v>4400</v>
      </c>
      <c r="O4654" s="25" t="n">
        <f aca="false">IF(L4654&gt;=M4654,1,0)</f>
        <v>1</v>
      </c>
      <c r="P4654" s="26" t="n">
        <v>0.8367</v>
      </c>
      <c r="Q4654" s="26" t="n">
        <v>0.104</v>
      </c>
      <c r="R4654" s="25" t="n">
        <v>73</v>
      </c>
      <c r="S4654" s="21" t="n">
        <v>13</v>
      </c>
    </row>
    <row r="4655" customFormat="false" ht="15" hidden="false" customHeight="true" outlineLevel="0" collapsed="false">
      <c r="A4655" s="19" t="n">
        <v>46182</v>
      </c>
      <c r="B4655" s="1" t="s">
        <v>659</v>
      </c>
      <c r="C4655" s="1" t="s">
        <v>164</v>
      </c>
      <c r="D4655" s="1" t="n">
        <v>18</v>
      </c>
      <c r="E4655" s="1" t="s">
        <v>10</v>
      </c>
      <c r="F4655" s="1" t="s">
        <v>526</v>
      </c>
      <c r="G4655" s="1" t="s">
        <v>161</v>
      </c>
      <c r="H4655" s="20" t="n">
        <v>1500</v>
      </c>
      <c r="I4655" s="21" t="n">
        <v>22.05</v>
      </c>
      <c r="J4655" s="20" t="n">
        <f aca="false">H4655*I4655</f>
        <v>33075</v>
      </c>
      <c r="K4655" s="22" t="n">
        <v>1.83</v>
      </c>
      <c r="L4655" s="23" t="n">
        <f aca="false">H4655*K4655</f>
        <v>2745</v>
      </c>
      <c r="M4655" s="23" t="n">
        <v>2500</v>
      </c>
      <c r="N4655" s="24" t="n">
        <f aca="false">L4655-M4655</f>
        <v>245</v>
      </c>
      <c r="O4655" s="25" t="n">
        <f aca="false">IF(L4655&gt;=M4655,1,0)</f>
        <v>1</v>
      </c>
      <c r="P4655" s="26" t="n">
        <v>0.6264</v>
      </c>
      <c r="Q4655" s="26" t="n">
        <v>0.1368</v>
      </c>
      <c r="R4655" s="25" t="n">
        <v>77</v>
      </c>
      <c r="S4655" s="21" t="n">
        <v>12</v>
      </c>
    </row>
    <row r="4656" customFormat="false" ht="15" hidden="false" customHeight="true" outlineLevel="0" collapsed="false">
      <c r="A4656" s="19" t="n">
        <v>46182</v>
      </c>
      <c r="B4656" s="1" t="s">
        <v>659</v>
      </c>
      <c r="C4656" s="1" t="s">
        <v>164</v>
      </c>
      <c r="D4656" s="1" t="n">
        <v>19</v>
      </c>
      <c r="E4656" s="1" t="s">
        <v>16</v>
      </c>
      <c r="F4656" s="1" t="s">
        <v>574</v>
      </c>
      <c r="G4656" s="1" t="s">
        <v>575</v>
      </c>
      <c r="H4656" s="20" t="n">
        <v>1450</v>
      </c>
      <c r="I4656" s="21" t="n">
        <v>25.7</v>
      </c>
      <c r="J4656" s="20" t="n">
        <f aca="false">H4656*I4656</f>
        <v>37265</v>
      </c>
      <c r="K4656" s="22" t="n">
        <v>1.85</v>
      </c>
      <c r="L4656" s="23" t="n">
        <f aca="false">H4656*K4656</f>
        <v>2682.5</v>
      </c>
      <c r="M4656" s="23" t="n">
        <v>2500</v>
      </c>
      <c r="N4656" s="24" t="n">
        <f aca="false">L4656-M4656</f>
        <v>182.5</v>
      </c>
      <c r="O4656" s="25" t="n">
        <f aca="false">IF(L4656&gt;=M4656,1,0)</f>
        <v>1</v>
      </c>
      <c r="P4656" s="26" t="n">
        <v>0.7649</v>
      </c>
      <c r="Q4656" s="26" t="n">
        <v>0.1185</v>
      </c>
      <c r="R4656" s="25" t="n">
        <v>80</v>
      </c>
      <c r="S4656" s="21" t="n">
        <v>10</v>
      </c>
    </row>
    <row r="4657" customFormat="false" ht="15" hidden="false" customHeight="true" outlineLevel="0" collapsed="false">
      <c r="A4657" s="19" t="n">
        <v>46182</v>
      </c>
      <c r="B4657" s="1" t="s">
        <v>659</v>
      </c>
      <c r="C4657" s="1" t="s">
        <v>164</v>
      </c>
      <c r="D4657" s="1" t="n">
        <v>20</v>
      </c>
      <c r="E4657" s="1" t="s">
        <v>16</v>
      </c>
      <c r="F4657" s="1" t="s">
        <v>574</v>
      </c>
      <c r="G4657" s="1" t="s">
        <v>575</v>
      </c>
      <c r="H4657" s="20" t="n">
        <v>1450</v>
      </c>
      <c r="I4657" s="21" t="n">
        <v>25.7</v>
      </c>
      <c r="J4657" s="20" t="n">
        <f aca="false">H4657*I4657</f>
        <v>37265</v>
      </c>
      <c r="K4657" s="22" t="n">
        <v>1.85</v>
      </c>
      <c r="L4657" s="23" t="n">
        <f aca="false">H4657*K4657</f>
        <v>2682.5</v>
      </c>
      <c r="M4657" s="23" t="n">
        <v>2500</v>
      </c>
      <c r="N4657" s="24" t="n">
        <f aca="false">L4657-M4657</f>
        <v>182.5</v>
      </c>
      <c r="O4657" s="25" t="n">
        <f aca="false">IF(L4657&gt;=M4657,1,0)</f>
        <v>1</v>
      </c>
      <c r="P4657" s="26" t="n">
        <v>0.7341</v>
      </c>
      <c r="Q4657" s="26" t="n">
        <v>0.0667</v>
      </c>
      <c r="R4657" s="25" t="n">
        <v>80</v>
      </c>
      <c r="S4657" s="21" t="n">
        <v>10</v>
      </c>
    </row>
    <row r="4658" customFormat="false" ht="15" hidden="false" customHeight="true" outlineLevel="0" collapsed="false">
      <c r="A4658" s="19" t="n">
        <v>46182</v>
      </c>
      <c r="B4658" s="1" t="s">
        <v>659</v>
      </c>
      <c r="C4658" s="1" t="s">
        <v>164</v>
      </c>
      <c r="D4658" s="1" t="n">
        <v>21</v>
      </c>
      <c r="E4658" s="1" t="s">
        <v>10</v>
      </c>
      <c r="F4658" s="1" t="s">
        <v>565</v>
      </c>
      <c r="G4658" s="1" t="s">
        <v>573</v>
      </c>
      <c r="H4658" s="20" t="n">
        <v>1830</v>
      </c>
      <c r="I4658" s="21" t="n">
        <v>26.74</v>
      </c>
      <c r="J4658" s="20" t="n">
        <f aca="false">H4658*I4658</f>
        <v>48934.2</v>
      </c>
      <c r="K4658" s="22" t="n">
        <v>2.25</v>
      </c>
      <c r="L4658" s="23" t="n">
        <f aca="false">H4658*K4658</f>
        <v>4117.5</v>
      </c>
      <c r="M4658" s="23" t="n">
        <v>2500</v>
      </c>
      <c r="N4658" s="24" t="n">
        <f aca="false">L4658-M4658</f>
        <v>1617.5</v>
      </c>
      <c r="O4658" s="25" t="n">
        <f aca="false">IF(L4658&gt;=M4658,1,0)</f>
        <v>1</v>
      </c>
      <c r="P4658" s="26" t="n">
        <v>0.8904</v>
      </c>
      <c r="Q4658" s="26" t="n">
        <v>0.0784</v>
      </c>
      <c r="R4658" s="25" t="n">
        <v>75</v>
      </c>
      <c r="S4658" s="21" t="n">
        <v>13</v>
      </c>
    </row>
    <row r="4659" customFormat="false" ht="15" hidden="false" customHeight="true" outlineLevel="0" collapsed="false">
      <c r="A4659" s="19" t="n">
        <v>46182</v>
      </c>
      <c r="B4659" s="1" t="s">
        <v>659</v>
      </c>
      <c r="C4659" s="1" t="s">
        <v>164</v>
      </c>
      <c r="D4659" s="1" t="n">
        <v>22</v>
      </c>
      <c r="E4659" s="1" t="s">
        <v>10</v>
      </c>
      <c r="F4659" s="1" t="s">
        <v>631</v>
      </c>
      <c r="G4659" s="1" t="s">
        <v>638</v>
      </c>
      <c r="H4659" s="20" t="n">
        <v>2300</v>
      </c>
      <c r="I4659" s="21" t="n">
        <v>21.68</v>
      </c>
      <c r="J4659" s="20" t="n">
        <f aca="false">H4659*I4659</f>
        <v>49864</v>
      </c>
      <c r="K4659" s="22" t="n">
        <v>2</v>
      </c>
      <c r="L4659" s="23" t="n">
        <f aca="false">H4659*K4659</f>
        <v>4600</v>
      </c>
      <c r="M4659" s="23" t="n">
        <v>2500</v>
      </c>
      <c r="N4659" s="24" t="n">
        <f aca="false">L4659-M4659</f>
        <v>2100</v>
      </c>
      <c r="O4659" s="25" t="n">
        <f aca="false">IF(L4659&gt;=M4659,1,0)</f>
        <v>1</v>
      </c>
      <c r="P4659" s="26" t="n">
        <v>0.9465</v>
      </c>
      <c r="Q4659" s="26" t="n">
        <v>0.0833</v>
      </c>
      <c r="R4659" s="25" t="n">
        <v>72</v>
      </c>
      <c r="S4659" s="21" t="n">
        <v>13</v>
      </c>
    </row>
    <row r="4660" customFormat="false" ht="15" hidden="false" customHeight="true" outlineLevel="0" collapsed="false">
      <c r="A4660" s="19" t="n">
        <v>46182</v>
      </c>
      <c r="B4660" s="1" t="s">
        <v>659</v>
      </c>
      <c r="C4660" s="1" t="s">
        <v>164</v>
      </c>
      <c r="D4660" s="1" t="n">
        <v>23</v>
      </c>
      <c r="E4660" s="1" t="s">
        <v>22</v>
      </c>
      <c r="F4660" s="1" t="s">
        <v>668</v>
      </c>
      <c r="G4660" s="1" t="s">
        <v>375</v>
      </c>
      <c r="H4660" s="20" t="n">
        <v>350</v>
      </c>
      <c r="I4660" s="21" t="n">
        <v>29.11</v>
      </c>
      <c r="J4660" s="20" t="n">
        <f aca="false">H4660*I4660</f>
        <v>10188.5</v>
      </c>
      <c r="K4660" s="22" t="n">
        <v>1.5</v>
      </c>
      <c r="L4660" s="23" t="n">
        <f aca="false">H4660*K4660</f>
        <v>525</v>
      </c>
      <c r="M4660" s="23" t="n">
        <v>2500</v>
      </c>
      <c r="N4660" s="24" t="n">
        <f aca="false">L4660-M4660</f>
        <v>-1975</v>
      </c>
      <c r="O4660" s="25" t="n">
        <f aca="false">IF(L4660&gt;=M4660,1,0)</f>
        <v>0</v>
      </c>
      <c r="P4660" s="26" t="n">
        <v>0.2071</v>
      </c>
      <c r="Q4660" s="26" t="n">
        <v>0.1189</v>
      </c>
      <c r="R4660" s="25" t="n">
        <v>69</v>
      </c>
      <c r="S4660" s="21" t="n">
        <v>13</v>
      </c>
    </row>
    <row r="4661" customFormat="false" ht="15" hidden="false" customHeight="true" outlineLevel="0" collapsed="false">
      <c r="A4661" s="19" t="n">
        <v>46182</v>
      </c>
      <c r="B4661" s="1" t="s">
        <v>659</v>
      </c>
      <c r="C4661" s="1" t="s">
        <v>164</v>
      </c>
      <c r="D4661" s="1" t="n">
        <v>24</v>
      </c>
      <c r="E4661" s="1" t="s">
        <v>16</v>
      </c>
      <c r="F4661" s="1" t="s">
        <v>574</v>
      </c>
      <c r="G4661" s="1" t="s">
        <v>575</v>
      </c>
      <c r="H4661" s="20" t="n">
        <v>1450</v>
      </c>
      <c r="I4661" s="21" t="n">
        <v>25.7</v>
      </c>
      <c r="J4661" s="20" t="n">
        <f aca="false">H4661*I4661</f>
        <v>37265</v>
      </c>
      <c r="K4661" s="22" t="n">
        <v>1.85</v>
      </c>
      <c r="L4661" s="23" t="n">
        <f aca="false">H4661*K4661</f>
        <v>2682.5</v>
      </c>
      <c r="M4661" s="23" t="n">
        <v>2500</v>
      </c>
      <c r="N4661" s="24" t="n">
        <f aca="false">L4661-M4661</f>
        <v>182.5</v>
      </c>
      <c r="O4661" s="25" t="n">
        <f aca="false">IF(L4661&gt;=M4661,1,0)</f>
        <v>1</v>
      </c>
      <c r="P4661" s="26" t="n">
        <v>0.7307</v>
      </c>
      <c r="Q4661" s="26" t="n">
        <v>0.0931</v>
      </c>
      <c r="R4661" s="25" t="n">
        <v>82</v>
      </c>
      <c r="S4661" s="21" t="n">
        <v>10</v>
      </c>
    </row>
    <row r="4662" customFormat="false" ht="15" hidden="false" customHeight="true" outlineLevel="0" collapsed="false">
      <c r="A4662" s="19" t="n">
        <v>46182</v>
      </c>
      <c r="B4662" s="1" t="s">
        <v>659</v>
      </c>
      <c r="C4662" s="1" t="s">
        <v>164</v>
      </c>
      <c r="D4662" s="1" t="n">
        <v>25</v>
      </c>
      <c r="E4662" s="1" t="s">
        <v>10</v>
      </c>
      <c r="F4662" s="1" t="s">
        <v>644</v>
      </c>
      <c r="G4662" s="1" t="s">
        <v>645</v>
      </c>
      <c r="H4662" s="20" t="n">
        <v>1700</v>
      </c>
      <c r="I4662" s="21" t="n">
        <v>23.62</v>
      </c>
      <c r="J4662" s="20" t="n">
        <f aca="false">H4662*I4662</f>
        <v>40154</v>
      </c>
      <c r="K4662" s="22" t="n">
        <v>2.1</v>
      </c>
      <c r="L4662" s="23" t="n">
        <f aca="false">H4662*K4662</f>
        <v>3570</v>
      </c>
      <c r="M4662" s="23" t="n">
        <v>2500</v>
      </c>
      <c r="N4662" s="24" t="n">
        <f aca="false">L4662-M4662</f>
        <v>1070</v>
      </c>
      <c r="O4662" s="25" t="n">
        <f aca="false">IF(L4662&gt;=M4662,1,0)</f>
        <v>1</v>
      </c>
      <c r="P4662" s="26" t="n">
        <v>0.7545</v>
      </c>
      <c r="Q4662" s="26" t="n">
        <v>0.0673</v>
      </c>
      <c r="R4662" s="25" t="n">
        <v>77</v>
      </c>
      <c r="S4662" s="21" t="n">
        <v>12</v>
      </c>
    </row>
    <row r="4663" customFormat="false" ht="15" hidden="false" customHeight="true" outlineLevel="0" collapsed="false">
      <c r="A4663" s="19" t="n">
        <v>46182</v>
      </c>
      <c r="B4663" s="1" t="s">
        <v>659</v>
      </c>
      <c r="C4663" s="1" t="s">
        <v>164</v>
      </c>
      <c r="D4663" s="1" t="n">
        <v>26</v>
      </c>
      <c r="E4663" s="1" t="s">
        <v>10</v>
      </c>
      <c r="F4663" s="1" t="s">
        <v>644</v>
      </c>
      <c r="G4663" s="1" t="s">
        <v>645</v>
      </c>
      <c r="H4663" s="20" t="n">
        <v>1700</v>
      </c>
      <c r="I4663" s="21" t="n">
        <v>23.62</v>
      </c>
      <c r="J4663" s="20" t="n">
        <f aca="false">H4663*I4663</f>
        <v>40154</v>
      </c>
      <c r="K4663" s="22" t="n">
        <v>2.1</v>
      </c>
      <c r="L4663" s="23" t="n">
        <f aca="false">H4663*K4663</f>
        <v>3570</v>
      </c>
      <c r="M4663" s="23" t="n">
        <v>2500</v>
      </c>
      <c r="N4663" s="24" t="n">
        <f aca="false">L4663-M4663</f>
        <v>1070</v>
      </c>
      <c r="O4663" s="25" t="n">
        <f aca="false">IF(L4663&gt;=M4663,1,0)</f>
        <v>1</v>
      </c>
      <c r="P4663" s="26" t="n">
        <v>0.7428</v>
      </c>
      <c r="Q4663" s="26" t="n">
        <v>0.0885</v>
      </c>
      <c r="R4663" s="25" t="n">
        <v>77</v>
      </c>
      <c r="S4663" s="21" t="n">
        <v>12</v>
      </c>
    </row>
    <row r="4664" customFormat="false" ht="15" hidden="false" customHeight="true" outlineLevel="0" collapsed="false">
      <c r="A4664" s="19" t="n">
        <v>46182</v>
      </c>
      <c r="B4664" s="1" t="s">
        <v>659</v>
      </c>
      <c r="C4664" s="1" t="s">
        <v>164</v>
      </c>
      <c r="D4664" s="1" t="n">
        <v>27</v>
      </c>
      <c r="E4664" s="1" t="s">
        <v>176</v>
      </c>
      <c r="F4664" s="1" t="s">
        <v>666</v>
      </c>
      <c r="G4664" s="1" t="s">
        <v>639</v>
      </c>
      <c r="H4664" s="20" t="n">
        <v>1800</v>
      </c>
      <c r="I4664" s="21" t="n">
        <v>21.46</v>
      </c>
      <c r="J4664" s="20" t="n">
        <f aca="false">H4664*I4664</f>
        <v>38628</v>
      </c>
      <c r="K4664" s="22" t="n">
        <v>1.4</v>
      </c>
      <c r="L4664" s="23" t="n">
        <f aca="false">H4664*K4664</f>
        <v>2520</v>
      </c>
      <c r="M4664" s="23" t="n">
        <v>2500</v>
      </c>
      <c r="N4664" s="24" t="n">
        <f aca="false">L4664-M4664</f>
        <v>20</v>
      </c>
      <c r="O4664" s="25" t="n">
        <f aca="false">IF(L4664&gt;=M4664,1,0)</f>
        <v>1</v>
      </c>
      <c r="P4664" s="26" t="n">
        <v>0.8108</v>
      </c>
      <c r="Q4664" s="26" t="n">
        <v>0.1105</v>
      </c>
      <c r="R4664" s="25" t="n">
        <v>70</v>
      </c>
      <c r="S4664" s="21" t="n">
        <v>12</v>
      </c>
    </row>
    <row r="4665" customFormat="false" ht="15" hidden="false" customHeight="true" outlineLevel="0" collapsed="false">
      <c r="A4665" s="19" t="n">
        <v>46182</v>
      </c>
      <c r="B4665" s="1" t="s">
        <v>659</v>
      </c>
      <c r="C4665" s="1" t="s">
        <v>164</v>
      </c>
      <c r="D4665" s="1" t="n">
        <v>28</v>
      </c>
      <c r="E4665" s="1" t="s">
        <v>176</v>
      </c>
      <c r="F4665" s="1" t="s">
        <v>552</v>
      </c>
      <c r="G4665" s="1" t="s">
        <v>529</v>
      </c>
      <c r="H4665" s="20" t="n">
        <v>800</v>
      </c>
      <c r="I4665" s="21" t="n">
        <v>22.02</v>
      </c>
      <c r="J4665" s="20" t="n">
        <f aca="false">H4665*I4665</f>
        <v>17616</v>
      </c>
      <c r="K4665" s="22" t="n">
        <v>1.5</v>
      </c>
      <c r="L4665" s="23" t="n">
        <f aca="false">H4665*K4665</f>
        <v>1200</v>
      </c>
      <c r="M4665" s="23" t="n">
        <v>2500</v>
      </c>
      <c r="N4665" s="24" t="n">
        <f aca="false">L4665-M4665</f>
        <v>-1300</v>
      </c>
      <c r="O4665" s="25" t="n">
        <f aca="false">IF(L4665&gt;=M4665,1,0)</f>
        <v>0</v>
      </c>
      <c r="P4665" s="26" t="n">
        <v>0.4759</v>
      </c>
      <c r="Q4665" s="26" t="n">
        <v>0.1429</v>
      </c>
      <c r="R4665" s="25" t="n">
        <v>65</v>
      </c>
      <c r="S4665" s="21" t="n">
        <v>10</v>
      </c>
    </row>
    <row r="4666" customFormat="false" ht="15" hidden="false" customHeight="true" outlineLevel="0" collapsed="false">
      <c r="A4666" s="19" t="n">
        <v>46182</v>
      </c>
      <c r="B4666" s="1" t="s">
        <v>659</v>
      </c>
      <c r="C4666" s="1" t="s">
        <v>164</v>
      </c>
      <c r="D4666" s="1" t="n">
        <v>29</v>
      </c>
      <c r="E4666" s="1" t="s">
        <v>176</v>
      </c>
      <c r="F4666" s="1" t="s">
        <v>544</v>
      </c>
      <c r="G4666" s="1" t="s">
        <v>529</v>
      </c>
      <c r="H4666" s="20" t="n">
        <v>1700</v>
      </c>
      <c r="I4666" s="21" t="n">
        <v>20.05</v>
      </c>
      <c r="J4666" s="20" t="n">
        <f aca="false">H4666*I4666</f>
        <v>34085</v>
      </c>
      <c r="K4666" s="22" t="n">
        <v>1.5</v>
      </c>
      <c r="L4666" s="23" t="n">
        <f aca="false">H4666*K4666</f>
        <v>2550</v>
      </c>
      <c r="M4666" s="23" t="n">
        <v>2500</v>
      </c>
      <c r="N4666" s="24" t="n">
        <f aca="false">L4666-M4666</f>
        <v>50</v>
      </c>
      <c r="O4666" s="25" t="n">
        <f aca="false">IF(L4666&gt;=M4666,1,0)</f>
        <v>1</v>
      </c>
      <c r="P4666" s="26" t="n">
        <v>0.8221</v>
      </c>
      <c r="Q4666" s="26" t="n">
        <v>0.0977</v>
      </c>
      <c r="R4666" s="25" t="n">
        <v>73</v>
      </c>
      <c r="S4666" s="21" t="n">
        <v>10</v>
      </c>
    </row>
    <row r="4667" customFormat="false" ht="15" hidden="false" customHeight="true" outlineLevel="0" collapsed="false">
      <c r="A4667" s="19" t="n">
        <v>46182</v>
      </c>
      <c r="B4667" s="1" t="s">
        <v>659</v>
      </c>
      <c r="C4667" s="1" t="s">
        <v>164</v>
      </c>
      <c r="D4667" s="1" t="n">
        <v>30</v>
      </c>
      <c r="E4667" s="1" t="s">
        <v>522</v>
      </c>
      <c r="F4667" s="1" t="s">
        <v>566</v>
      </c>
      <c r="G4667" s="1" t="s">
        <v>504</v>
      </c>
      <c r="H4667" s="20" t="n">
        <v>2370</v>
      </c>
      <c r="I4667" s="21" t="n">
        <v>13.09</v>
      </c>
      <c r="J4667" s="20" t="n">
        <f aca="false">H4667*I4667</f>
        <v>31023.3</v>
      </c>
      <c r="K4667" s="22" t="n">
        <v>1</v>
      </c>
      <c r="L4667" s="23" t="n">
        <f aca="false">H4667*K4667</f>
        <v>2370</v>
      </c>
      <c r="M4667" s="23" t="n">
        <v>2500</v>
      </c>
      <c r="N4667" s="24" t="n">
        <f aca="false">L4667-M4667</f>
        <v>-130</v>
      </c>
      <c r="O4667" s="25" t="n">
        <f aca="false">IF(L4667&gt;=M4667,1,0)</f>
        <v>0</v>
      </c>
      <c r="P4667" s="26" t="n">
        <v>0.7581</v>
      </c>
      <c r="Q4667" s="26" t="n">
        <v>0.0924</v>
      </c>
      <c r="R4667" s="25" t="n">
        <v>72</v>
      </c>
      <c r="S4667" s="21" t="n">
        <v>10</v>
      </c>
    </row>
    <row r="4668" customFormat="false" ht="15" hidden="false" customHeight="true" outlineLevel="0" collapsed="false">
      <c r="A4668" s="19" t="n">
        <v>46182</v>
      </c>
      <c r="B4668" s="1" t="s">
        <v>659</v>
      </c>
      <c r="C4668" s="1" t="s">
        <v>164</v>
      </c>
      <c r="D4668" s="1" t="n">
        <v>31</v>
      </c>
      <c r="E4668" s="1" t="s">
        <v>548</v>
      </c>
      <c r="F4668" s="1" t="s">
        <v>669</v>
      </c>
      <c r="G4668" s="1" t="s">
        <v>663</v>
      </c>
      <c r="H4668" s="20" t="n">
        <v>800</v>
      </c>
      <c r="I4668" s="21" t="n">
        <v>19.88</v>
      </c>
      <c r="J4668" s="20" t="n">
        <f aca="false">H4668*I4668</f>
        <v>15904</v>
      </c>
      <c r="K4668" s="22" t="n">
        <v>2.74</v>
      </c>
      <c r="L4668" s="23" t="n">
        <f aca="false">H4668*K4668</f>
        <v>2192</v>
      </c>
      <c r="M4668" s="23" t="n">
        <v>2500</v>
      </c>
      <c r="N4668" s="24" t="n">
        <f aca="false">L4668-M4668</f>
        <v>-308</v>
      </c>
      <c r="O4668" s="25" t="n">
        <f aca="false">IF(L4668&gt;=M4668,1,0)</f>
        <v>0</v>
      </c>
      <c r="P4668" s="26" t="n">
        <v>0.3939</v>
      </c>
      <c r="Q4668" s="26" t="n">
        <v>0.2374</v>
      </c>
      <c r="R4668" s="25" t="n">
        <v>72</v>
      </c>
      <c r="S4668" s="21" t="n">
        <v>9</v>
      </c>
    </row>
    <row r="4669" customFormat="false" ht="15" hidden="false" customHeight="true" outlineLevel="0" collapsed="false">
      <c r="A4669" s="19" t="n">
        <v>46182</v>
      </c>
      <c r="B4669" s="1" t="s">
        <v>659</v>
      </c>
      <c r="C4669" s="1" t="s">
        <v>164</v>
      </c>
      <c r="D4669" s="1" t="n">
        <v>32</v>
      </c>
      <c r="E4669" s="1" t="s">
        <v>10</v>
      </c>
      <c r="F4669" s="1" t="s">
        <v>644</v>
      </c>
      <c r="G4669" s="1" t="s">
        <v>645</v>
      </c>
      <c r="H4669" s="20" t="n">
        <v>1550</v>
      </c>
      <c r="I4669" s="21" t="n">
        <v>23.62</v>
      </c>
      <c r="J4669" s="20" t="n">
        <f aca="false">H4669*I4669</f>
        <v>36611</v>
      </c>
      <c r="K4669" s="22" t="n">
        <v>2.1</v>
      </c>
      <c r="L4669" s="23" t="n">
        <f aca="false">H4669*K4669</f>
        <v>3255</v>
      </c>
      <c r="M4669" s="23" t="n">
        <v>2500</v>
      </c>
      <c r="N4669" s="24" t="n">
        <f aca="false">L4669-M4669</f>
        <v>755</v>
      </c>
      <c r="O4669" s="25" t="n">
        <f aca="false">IF(L4669&gt;=M4669,1,0)</f>
        <v>1</v>
      </c>
      <c r="P4669" s="26" t="n">
        <v>0.7281</v>
      </c>
      <c r="Q4669" s="26" t="n">
        <v>0.1081</v>
      </c>
      <c r="R4669" s="25" t="n">
        <v>71</v>
      </c>
      <c r="S4669" s="21" t="n">
        <v>12</v>
      </c>
    </row>
    <row r="4670" customFormat="false" ht="15" hidden="false" customHeight="true" outlineLevel="0" collapsed="false">
      <c r="A4670" s="19" t="n">
        <v>46182</v>
      </c>
      <c r="B4670" s="1" t="s">
        <v>659</v>
      </c>
      <c r="C4670" s="1" t="s">
        <v>190</v>
      </c>
      <c r="D4670" s="1" t="n">
        <v>33</v>
      </c>
      <c r="E4670" s="1" t="s">
        <v>530</v>
      </c>
      <c r="F4670" s="1" t="s">
        <v>531</v>
      </c>
      <c r="G4670" s="1" t="s">
        <v>260</v>
      </c>
      <c r="H4670" s="20" t="n">
        <v>870</v>
      </c>
      <c r="I4670" s="21" t="n">
        <v>24.11</v>
      </c>
      <c r="J4670" s="20" t="n">
        <f aca="false">H4670*I4670</f>
        <v>20975.7</v>
      </c>
      <c r="K4670" s="22" t="n">
        <v>2.5</v>
      </c>
      <c r="L4670" s="23" t="n">
        <f aca="false">H4670*K4670</f>
        <v>2175</v>
      </c>
      <c r="M4670" s="23" t="n">
        <v>2500</v>
      </c>
      <c r="N4670" s="24" t="n">
        <f aca="false">L4670-M4670</f>
        <v>-325</v>
      </c>
      <c r="O4670" s="25" t="n">
        <f aca="false">IF(L4670&gt;=M4670,1,0)</f>
        <v>0</v>
      </c>
      <c r="P4670" s="26" t="n">
        <v>0.500852435530086</v>
      </c>
      <c r="Q4670" s="26" t="n">
        <v>0.947951273532669</v>
      </c>
      <c r="R4670" s="25" t="n">
        <v>71</v>
      </c>
      <c r="S4670" s="21" t="n">
        <v>10</v>
      </c>
    </row>
    <row r="4671" customFormat="false" ht="15" hidden="false" customHeight="true" outlineLevel="0" collapsed="false">
      <c r="A4671" s="19" t="n">
        <v>46182</v>
      </c>
      <c r="B4671" s="1" t="s">
        <v>659</v>
      </c>
      <c r="C4671" s="1" t="s">
        <v>190</v>
      </c>
      <c r="D4671" s="1" t="n">
        <v>34</v>
      </c>
      <c r="E4671" s="1" t="s">
        <v>16</v>
      </c>
      <c r="F4671" s="1" t="s">
        <v>502</v>
      </c>
      <c r="G4671" s="1" t="s">
        <v>260</v>
      </c>
      <c r="H4671" s="20" t="n">
        <v>1530</v>
      </c>
      <c r="I4671" s="21" t="n">
        <v>17.12</v>
      </c>
      <c r="J4671" s="20" t="n">
        <f aca="false">H4671*I4671</f>
        <v>26193.6</v>
      </c>
      <c r="K4671" s="22" t="n">
        <v>1.4</v>
      </c>
      <c r="L4671" s="23" t="n">
        <f aca="false">H4671*K4671</f>
        <v>2142</v>
      </c>
      <c r="M4671" s="23" t="n">
        <v>2500</v>
      </c>
      <c r="N4671" s="24" t="n">
        <f aca="false">L4671-M4671</f>
        <v>-358</v>
      </c>
      <c r="O4671" s="25" t="n">
        <f aca="false">IF(L4671&gt;=M4671,1,0)</f>
        <v>0</v>
      </c>
      <c r="P4671" s="26" t="n">
        <v>0.80102752293578</v>
      </c>
      <c r="Q4671" s="26" t="n">
        <v>0.964877402253148</v>
      </c>
      <c r="R4671" s="25" t="n">
        <v>78</v>
      </c>
      <c r="S4671" s="21" t="n">
        <v>10</v>
      </c>
    </row>
    <row r="4672" customFormat="false" ht="15" hidden="false" customHeight="true" outlineLevel="0" collapsed="false">
      <c r="A4672" s="19" t="n">
        <v>46182</v>
      </c>
      <c r="B4672" s="1" t="s">
        <v>659</v>
      </c>
      <c r="C4672" s="1" t="s">
        <v>190</v>
      </c>
      <c r="D4672" s="1" t="n">
        <v>35</v>
      </c>
      <c r="E4672" s="1" t="s">
        <v>16</v>
      </c>
      <c r="F4672" s="1" t="s">
        <v>672</v>
      </c>
      <c r="G4672" s="1" t="s">
        <v>260</v>
      </c>
      <c r="H4672" s="20" t="n">
        <v>850</v>
      </c>
      <c r="I4672" s="21" t="n">
        <v>17.11</v>
      </c>
      <c r="J4672" s="20" t="n">
        <f aca="false">H4672*I4672</f>
        <v>14543.5</v>
      </c>
      <c r="K4672" s="22" t="n">
        <v>1.4</v>
      </c>
      <c r="L4672" s="23" t="n">
        <f aca="false">H4672*K4672</f>
        <v>1190</v>
      </c>
      <c r="M4672" s="23" t="n">
        <v>2500</v>
      </c>
      <c r="N4672" s="24" t="n">
        <f aca="false">L4672-M4672</f>
        <v>-1310</v>
      </c>
      <c r="O4672" s="25" t="n">
        <f aca="false">IF(L4672&gt;=M4672,1,0)</f>
        <v>0</v>
      </c>
      <c r="P4672" s="26" t="n">
        <v>0.398670504385965</v>
      </c>
      <c r="Q4672" s="26" t="n">
        <v>0.904392764857881</v>
      </c>
      <c r="R4672" s="25" t="n">
        <v>75</v>
      </c>
      <c r="S4672" s="21" t="n">
        <v>8</v>
      </c>
    </row>
    <row r="4673" customFormat="false" ht="15" hidden="false" customHeight="true" outlineLevel="0" collapsed="false">
      <c r="A4673" s="19" t="n">
        <v>46182</v>
      </c>
      <c r="B4673" s="1" t="s">
        <v>659</v>
      </c>
      <c r="C4673" s="1" t="s">
        <v>190</v>
      </c>
      <c r="D4673" s="1" t="n">
        <v>36</v>
      </c>
      <c r="E4673" s="1" t="s">
        <v>16</v>
      </c>
      <c r="F4673" s="1" t="s">
        <v>300</v>
      </c>
      <c r="G4673" s="1" t="s">
        <v>260</v>
      </c>
      <c r="H4673" s="20" t="n">
        <v>1930</v>
      </c>
      <c r="I4673" s="21" t="n">
        <v>15.95</v>
      </c>
      <c r="J4673" s="20" t="n">
        <f aca="false">H4673*I4673</f>
        <v>30783.5</v>
      </c>
      <c r="K4673" s="22" t="n">
        <v>1.4</v>
      </c>
      <c r="L4673" s="23" t="n">
        <f aca="false">H4673*K4673</f>
        <v>2702</v>
      </c>
      <c r="M4673" s="23" t="n">
        <v>2500</v>
      </c>
      <c r="N4673" s="24" t="n">
        <f aca="false">L4673-M4673</f>
        <v>202</v>
      </c>
      <c r="O4673" s="25" t="n">
        <f aca="false">IF(L4673&gt;=M4673,1,0)</f>
        <v>1</v>
      </c>
      <c r="P4673" s="26" t="n">
        <v>0.839702673213311</v>
      </c>
      <c r="Q4673" s="26" t="n">
        <v>0.973259334006055</v>
      </c>
      <c r="R4673" s="25" t="n">
        <v>67</v>
      </c>
      <c r="S4673" s="21" t="n">
        <v>10</v>
      </c>
    </row>
    <row r="4674" customFormat="false" ht="15" hidden="false" customHeight="true" outlineLevel="0" collapsed="false">
      <c r="A4674" s="19" t="n">
        <v>46182</v>
      </c>
      <c r="B4674" s="1" t="s">
        <v>659</v>
      </c>
      <c r="C4674" s="1" t="s">
        <v>190</v>
      </c>
      <c r="D4674" s="1" t="n">
        <v>37</v>
      </c>
      <c r="E4674" s="1" t="s">
        <v>16</v>
      </c>
      <c r="F4674" s="1" t="s">
        <v>300</v>
      </c>
      <c r="G4674" s="1" t="s">
        <v>260</v>
      </c>
      <c r="H4674" s="20" t="n">
        <v>2060</v>
      </c>
      <c r="I4674" s="21" t="n">
        <v>16.95</v>
      </c>
      <c r="J4674" s="20" t="n">
        <f aca="false">H4674*I4674</f>
        <v>34917</v>
      </c>
      <c r="K4674" s="22" t="n">
        <v>1.4</v>
      </c>
      <c r="L4674" s="23" t="n">
        <f aca="false">H4674*K4674</f>
        <v>2884</v>
      </c>
      <c r="M4674" s="23" t="n">
        <v>2500</v>
      </c>
      <c r="N4674" s="24" t="n">
        <f aca="false">L4674-M4674</f>
        <v>384</v>
      </c>
      <c r="O4674" s="25" t="n">
        <f aca="false">IF(L4674&gt;=M4674,1,0)</f>
        <v>1</v>
      </c>
      <c r="P4674" s="26" t="n">
        <v>0.872488755622189</v>
      </c>
      <c r="Q4674" s="26" t="n">
        <v>0.961538461538462</v>
      </c>
      <c r="R4674" s="25" t="n">
        <v>75</v>
      </c>
      <c r="S4674" s="21" t="n">
        <v>10</v>
      </c>
    </row>
    <row r="4675" customFormat="false" ht="15" hidden="false" customHeight="true" outlineLevel="0" collapsed="false">
      <c r="A4675" s="19" t="n">
        <v>46182</v>
      </c>
      <c r="B4675" s="1" t="s">
        <v>659</v>
      </c>
      <c r="C4675" s="1" t="s">
        <v>190</v>
      </c>
      <c r="D4675" s="1" t="n">
        <v>38</v>
      </c>
      <c r="E4675" s="1" t="s">
        <v>16</v>
      </c>
      <c r="F4675" s="1" t="s">
        <v>300</v>
      </c>
      <c r="G4675" s="1" t="s">
        <v>260</v>
      </c>
      <c r="H4675" s="20" t="n">
        <v>2360</v>
      </c>
      <c r="I4675" s="21" t="n">
        <v>15.95</v>
      </c>
      <c r="J4675" s="20" t="n">
        <f aca="false">H4675*I4675</f>
        <v>37642</v>
      </c>
      <c r="K4675" s="22" t="n">
        <v>1.4</v>
      </c>
      <c r="L4675" s="23" t="n">
        <f aca="false">H4675*K4675</f>
        <v>3304</v>
      </c>
      <c r="M4675" s="23" t="n">
        <v>2500</v>
      </c>
      <c r="N4675" s="24" t="n">
        <f aca="false">L4675-M4675</f>
        <v>804</v>
      </c>
      <c r="O4675" s="25" t="n">
        <f aca="false">IF(L4675&gt;=M4675,1,0)</f>
        <v>1</v>
      </c>
      <c r="P4675" s="26" t="n">
        <v>0.872554473806212</v>
      </c>
      <c r="Q4675" s="26" t="n">
        <v>0.959488272921109</v>
      </c>
      <c r="R4675" s="25" t="n">
        <v>82</v>
      </c>
      <c r="S4675" s="21" t="n">
        <v>10</v>
      </c>
    </row>
    <row r="4676" customFormat="false" ht="15" hidden="false" customHeight="true" outlineLevel="0" collapsed="false">
      <c r="A4676" s="19" t="n">
        <v>46183</v>
      </c>
      <c r="B4676" s="1" t="s">
        <v>659</v>
      </c>
      <c r="C4676" s="1" t="s">
        <v>138</v>
      </c>
      <c r="D4676" s="1" t="n">
        <v>1</v>
      </c>
      <c r="E4676" s="1" t="s">
        <v>16</v>
      </c>
      <c r="F4676" s="1" t="s">
        <v>651</v>
      </c>
      <c r="G4676" s="1" t="s">
        <v>652</v>
      </c>
      <c r="H4676" s="20" t="n">
        <v>1400</v>
      </c>
      <c r="I4676" s="21" t="n">
        <v>23.61</v>
      </c>
      <c r="J4676" s="20" t="n">
        <f aca="false">H4676*I4676</f>
        <v>33054</v>
      </c>
      <c r="K4676" s="22" t="n">
        <v>1.58</v>
      </c>
      <c r="L4676" s="23" t="n">
        <f aca="false">H4676*K4676</f>
        <v>2212</v>
      </c>
      <c r="M4676" s="23" t="n">
        <v>2500</v>
      </c>
      <c r="N4676" s="24" t="n">
        <f aca="false">L4676-M4676</f>
        <v>-288</v>
      </c>
      <c r="O4676" s="25" t="n">
        <f aca="false">IF(L4676&gt;=M4676,1,0)</f>
        <v>0</v>
      </c>
      <c r="P4676" s="26" t="n">
        <v>0.5627</v>
      </c>
      <c r="Q4676" s="26" t="n">
        <v>0.0754</v>
      </c>
      <c r="R4676" s="25" t="n">
        <v>79</v>
      </c>
      <c r="S4676" s="21" t="n">
        <v>13</v>
      </c>
    </row>
    <row r="4677" customFormat="false" ht="15" hidden="false" customHeight="true" outlineLevel="0" collapsed="false">
      <c r="A4677" s="19" t="n">
        <v>46183</v>
      </c>
      <c r="B4677" s="1" t="s">
        <v>659</v>
      </c>
      <c r="C4677" s="1" t="s">
        <v>138</v>
      </c>
      <c r="D4677" s="1" t="n">
        <v>2</v>
      </c>
      <c r="E4677" s="1" t="s">
        <v>16</v>
      </c>
      <c r="F4677" s="1" t="s">
        <v>574</v>
      </c>
      <c r="G4677" s="1" t="s">
        <v>149</v>
      </c>
      <c r="H4677" s="20" t="n">
        <v>1200</v>
      </c>
      <c r="I4677" s="21" t="n">
        <v>25.7</v>
      </c>
      <c r="J4677" s="20" t="n">
        <f aca="false">H4677*I4677</f>
        <v>30840</v>
      </c>
      <c r="K4677" s="22" t="n">
        <v>1.85</v>
      </c>
      <c r="L4677" s="23" t="n">
        <f aca="false">H4677*K4677</f>
        <v>2220</v>
      </c>
      <c r="M4677" s="23" t="n">
        <v>2500</v>
      </c>
      <c r="N4677" s="24" t="n">
        <f aca="false">L4677-M4677</f>
        <v>-280</v>
      </c>
      <c r="O4677" s="25" t="n">
        <f aca="false">IF(L4677&gt;=M4677,1,0)</f>
        <v>0</v>
      </c>
      <c r="P4677" s="26" t="n">
        <v>0.6393</v>
      </c>
      <c r="Q4677" s="26" t="n">
        <v>0.2521</v>
      </c>
      <c r="R4677" s="25" t="n">
        <v>78</v>
      </c>
      <c r="S4677" s="21" t="n">
        <v>10</v>
      </c>
    </row>
    <row r="4678" customFormat="false" ht="15" hidden="false" customHeight="true" outlineLevel="0" collapsed="false">
      <c r="A4678" s="19" t="n">
        <v>46183</v>
      </c>
      <c r="B4678" s="1" t="s">
        <v>659</v>
      </c>
      <c r="C4678" s="1" t="s">
        <v>138</v>
      </c>
      <c r="D4678" s="1" t="n">
        <v>3</v>
      </c>
      <c r="E4678" s="1" t="s">
        <v>16</v>
      </c>
      <c r="F4678" s="1" t="s">
        <v>651</v>
      </c>
      <c r="G4678" s="1" t="s">
        <v>652</v>
      </c>
      <c r="H4678" s="20" t="n">
        <v>1250</v>
      </c>
      <c r="I4678" s="21" t="n">
        <v>23.61</v>
      </c>
      <c r="J4678" s="20" t="n">
        <f aca="false">H4678*I4678</f>
        <v>29512.5</v>
      </c>
      <c r="K4678" s="22" t="n">
        <v>1.58</v>
      </c>
      <c r="L4678" s="23" t="n">
        <f aca="false">H4678*K4678</f>
        <v>1975</v>
      </c>
      <c r="M4678" s="23" t="n">
        <v>2500</v>
      </c>
      <c r="N4678" s="24" t="n">
        <f aca="false">L4678-M4678</f>
        <v>-525</v>
      </c>
      <c r="O4678" s="25" t="n">
        <f aca="false">IF(L4678&gt;=M4678,1,0)</f>
        <v>0</v>
      </c>
      <c r="P4678" s="26" t="n">
        <v>0.5255</v>
      </c>
      <c r="Q4678" s="26" t="n">
        <v>0.1083</v>
      </c>
      <c r="R4678" s="25" t="n">
        <v>75</v>
      </c>
      <c r="S4678" s="21" t="n">
        <v>13</v>
      </c>
    </row>
    <row r="4679" customFormat="false" ht="15" hidden="false" customHeight="true" outlineLevel="0" collapsed="false">
      <c r="A4679" s="19" t="n">
        <v>46183</v>
      </c>
      <c r="B4679" s="1" t="s">
        <v>659</v>
      </c>
      <c r="C4679" s="1" t="s">
        <v>138</v>
      </c>
      <c r="D4679" s="1" t="n">
        <v>4</v>
      </c>
      <c r="E4679" s="1" t="s">
        <v>145</v>
      </c>
      <c r="F4679" s="1" t="s">
        <v>325</v>
      </c>
      <c r="G4679" s="1" t="s">
        <v>328</v>
      </c>
      <c r="H4679" s="20" t="n">
        <v>1450</v>
      </c>
      <c r="I4679" s="21" t="n">
        <v>21.54</v>
      </c>
      <c r="J4679" s="20" t="n">
        <f aca="false">H4679*I4679</f>
        <v>31233</v>
      </c>
      <c r="K4679" s="22" t="n">
        <v>2.2</v>
      </c>
      <c r="L4679" s="23" t="n">
        <f aca="false">H4679*K4679</f>
        <v>3190</v>
      </c>
      <c r="M4679" s="23" t="n">
        <v>2500</v>
      </c>
      <c r="N4679" s="24" t="n">
        <f aca="false">L4679-M4679</f>
        <v>690.000000000001</v>
      </c>
      <c r="O4679" s="25" t="n">
        <f aca="false">IF(L4679&gt;=M4679,1,0)</f>
        <v>1</v>
      </c>
      <c r="P4679" s="26" t="n">
        <v>0.7054</v>
      </c>
      <c r="Q4679" s="26" t="n">
        <v>0.0942</v>
      </c>
      <c r="R4679" s="25" t="n">
        <v>75</v>
      </c>
      <c r="S4679" s="21" t="n">
        <v>10</v>
      </c>
    </row>
    <row r="4680" customFormat="false" ht="15" hidden="false" customHeight="true" outlineLevel="0" collapsed="false">
      <c r="A4680" s="19" t="n">
        <v>46183</v>
      </c>
      <c r="B4680" s="1" t="s">
        <v>659</v>
      </c>
      <c r="C4680" s="1" t="s">
        <v>138</v>
      </c>
      <c r="D4680" s="1" t="n">
        <v>5</v>
      </c>
      <c r="E4680" s="1" t="s">
        <v>16</v>
      </c>
      <c r="F4680" s="1" t="s">
        <v>651</v>
      </c>
      <c r="G4680" s="1" t="s">
        <v>652</v>
      </c>
      <c r="H4680" s="20" t="n">
        <v>600</v>
      </c>
      <c r="I4680" s="21" t="n">
        <v>23.61</v>
      </c>
      <c r="J4680" s="20" t="n">
        <f aca="false">H4680*I4680</f>
        <v>14166</v>
      </c>
      <c r="K4680" s="22" t="n">
        <v>1.58</v>
      </c>
      <c r="L4680" s="23" t="n">
        <f aca="false">H4680*K4680</f>
        <v>948</v>
      </c>
      <c r="M4680" s="23" t="n">
        <v>2500</v>
      </c>
      <c r="N4680" s="24" t="n">
        <f aca="false">L4680-M4680</f>
        <v>-1552</v>
      </c>
      <c r="O4680" s="25" t="n">
        <f aca="false">IF(L4680&gt;=M4680,1,0)</f>
        <v>0</v>
      </c>
      <c r="P4680" s="26" t="n">
        <v>0.2733</v>
      </c>
      <c r="Q4680" s="26" t="n">
        <v>0.0762</v>
      </c>
      <c r="R4680" s="25" t="n">
        <v>71</v>
      </c>
      <c r="S4680" s="21" t="n">
        <v>13</v>
      </c>
    </row>
    <row r="4681" customFormat="false" ht="15" hidden="false" customHeight="true" outlineLevel="0" collapsed="false">
      <c r="A4681" s="19" t="n">
        <v>46183</v>
      </c>
      <c r="B4681" s="1" t="s">
        <v>659</v>
      </c>
      <c r="C4681" s="1" t="s">
        <v>138</v>
      </c>
      <c r="D4681" s="1" t="n">
        <v>6</v>
      </c>
      <c r="E4681" s="1" t="s">
        <v>401</v>
      </c>
      <c r="F4681" s="1" t="s">
        <v>402</v>
      </c>
      <c r="G4681" s="1" t="s">
        <v>416</v>
      </c>
      <c r="H4681" s="20" t="n">
        <v>1800</v>
      </c>
      <c r="I4681" s="21" t="n">
        <v>22.11</v>
      </c>
      <c r="J4681" s="20" t="n">
        <f aca="false">H4681*I4681</f>
        <v>39798</v>
      </c>
      <c r="K4681" s="22" t="n">
        <v>2.75</v>
      </c>
      <c r="L4681" s="23" t="n">
        <f aca="false">H4681*K4681</f>
        <v>4950</v>
      </c>
      <c r="M4681" s="23" t="n">
        <v>2500</v>
      </c>
      <c r="N4681" s="24" t="n">
        <f aca="false">L4681-M4681</f>
        <v>2450</v>
      </c>
      <c r="O4681" s="25" t="n">
        <f aca="false">IF(L4681&gt;=M4681,1,0)</f>
        <v>1</v>
      </c>
      <c r="P4681" s="26" t="n">
        <v>0.7572</v>
      </c>
      <c r="Q4681" s="26" t="n">
        <v>0.086</v>
      </c>
      <c r="R4681" s="25" t="n">
        <v>75</v>
      </c>
      <c r="S4681" s="21" t="n">
        <v>12</v>
      </c>
    </row>
    <row r="4682" customFormat="false" ht="15" hidden="false" customHeight="true" outlineLevel="0" collapsed="false">
      <c r="A4682" s="19" t="n">
        <v>46183</v>
      </c>
      <c r="B4682" s="1" t="s">
        <v>659</v>
      </c>
      <c r="C4682" s="1" t="s">
        <v>138</v>
      </c>
      <c r="D4682" s="1" t="n">
        <v>7</v>
      </c>
      <c r="E4682" s="1" t="s">
        <v>16</v>
      </c>
      <c r="F4682" s="1" t="s">
        <v>670</v>
      </c>
      <c r="G4682" s="1" t="s">
        <v>671</v>
      </c>
      <c r="H4682" s="20" t="n">
        <v>1130</v>
      </c>
      <c r="I4682" s="21" t="n">
        <v>16.43</v>
      </c>
      <c r="J4682" s="20" t="n">
        <f aca="false">H4682*I4682</f>
        <v>18565.9</v>
      </c>
      <c r="K4682" s="22" t="n">
        <v>1.43</v>
      </c>
      <c r="L4682" s="23" t="n">
        <f aca="false">H4682*K4682</f>
        <v>1615.9</v>
      </c>
      <c r="M4682" s="23" t="n">
        <v>2500</v>
      </c>
      <c r="N4682" s="24" t="n">
        <f aca="false">L4682-M4682</f>
        <v>-884.1</v>
      </c>
      <c r="O4682" s="25" t="n">
        <f aca="false">IF(L4682&gt;=M4682,1,0)</f>
        <v>0</v>
      </c>
      <c r="P4682" s="26" t="n">
        <v>0.4775</v>
      </c>
      <c r="Q4682" s="26" t="n">
        <v>0.1548</v>
      </c>
      <c r="R4682" s="25" t="n">
        <v>59</v>
      </c>
      <c r="S4682" s="21" t="n">
        <v>10</v>
      </c>
    </row>
    <row r="4683" customFormat="false" ht="15" hidden="false" customHeight="true" outlineLevel="0" collapsed="false">
      <c r="A4683" s="19" t="n">
        <v>46183</v>
      </c>
      <c r="B4683" s="1" t="s">
        <v>659</v>
      </c>
      <c r="C4683" s="1" t="s">
        <v>138</v>
      </c>
      <c r="D4683" s="1" t="n">
        <v>8</v>
      </c>
      <c r="E4683" s="1" t="s">
        <v>13</v>
      </c>
      <c r="F4683" s="1" t="s">
        <v>673</v>
      </c>
      <c r="G4683" s="1" t="s">
        <v>149</v>
      </c>
      <c r="H4683" s="20" t="n">
        <v>1200</v>
      </c>
      <c r="I4683" s="21" t="n">
        <v>24.19</v>
      </c>
      <c r="J4683" s="20" t="n">
        <f aca="false">H4683*I4683</f>
        <v>29028</v>
      </c>
      <c r="K4683" s="22" t="n">
        <v>2.2</v>
      </c>
      <c r="L4683" s="23" t="n">
        <f aca="false">H4683*K4683</f>
        <v>2640</v>
      </c>
      <c r="M4683" s="23" t="n">
        <v>2500</v>
      </c>
      <c r="N4683" s="24" t="n">
        <f aca="false">L4683-M4683</f>
        <v>140</v>
      </c>
      <c r="O4683" s="25" t="n">
        <f aca="false">IF(L4683&gt;=M4683,1,0)</f>
        <v>1</v>
      </c>
      <c r="P4683" s="26" t="n">
        <v>0.5886</v>
      </c>
      <c r="Q4683" s="26" t="n">
        <v>0.092</v>
      </c>
      <c r="R4683" s="25" t="n">
        <v>83</v>
      </c>
      <c r="S4683" s="21" t="n">
        <v>10</v>
      </c>
    </row>
    <row r="4684" customFormat="false" ht="15" hidden="false" customHeight="true" outlineLevel="0" collapsed="false">
      <c r="A4684" s="19" t="n">
        <v>46183</v>
      </c>
      <c r="B4684" s="1" t="s">
        <v>659</v>
      </c>
      <c r="C4684" s="1" t="s">
        <v>138</v>
      </c>
      <c r="D4684" s="1" t="n">
        <v>9</v>
      </c>
      <c r="E4684" s="1" t="s">
        <v>10</v>
      </c>
      <c r="F4684" s="1" t="s">
        <v>635</v>
      </c>
      <c r="G4684" s="1" t="s">
        <v>640</v>
      </c>
      <c r="H4684" s="20" t="n">
        <v>2000</v>
      </c>
      <c r="I4684" s="21" t="n">
        <v>18.3</v>
      </c>
      <c r="J4684" s="20" t="n">
        <f aca="false">H4684*I4684</f>
        <v>36600</v>
      </c>
      <c r="K4684" s="22" t="n">
        <v>1.75</v>
      </c>
      <c r="L4684" s="23" t="n">
        <f aca="false">H4684*K4684</f>
        <v>3500</v>
      </c>
      <c r="M4684" s="23" t="n">
        <v>2500</v>
      </c>
      <c r="N4684" s="24" t="n">
        <f aca="false">L4684-M4684</f>
        <v>1000</v>
      </c>
      <c r="O4684" s="25" t="n">
        <f aca="false">IF(L4684&gt;=M4684,1,0)</f>
        <v>1</v>
      </c>
      <c r="P4684" s="26" t="n">
        <v>0.7011</v>
      </c>
      <c r="Q4684" s="26" t="n">
        <v>0.0665</v>
      </c>
      <c r="R4684" s="25" t="n">
        <v>71</v>
      </c>
      <c r="S4684" s="21" t="n">
        <v>13</v>
      </c>
    </row>
    <row r="4685" customFormat="false" ht="15" hidden="false" customHeight="true" outlineLevel="0" collapsed="false">
      <c r="A4685" s="19" t="n">
        <v>46183</v>
      </c>
      <c r="B4685" s="1" t="s">
        <v>659</v>
      </c>
      <c r="C4685" s="1" t="s">
        <v>138</v>
      </c>
      <c r="D4685" s="1" t="n">
        <v>10</v>
      </c>
      <c r="E4685" s="1" t="s">
        <v>10</v>
      </c>
      <c r="F4685" s="1" t="s">
        <v>664</v>
      </c>
      <c r="G4685" s="1" t="s">
        <v>643</v>
      </c>
      <c r="H4685" s="20" t="n">
        <v>1700</v>
      </c>
      <c r="I4685" s="21" t="n">
        <v>20.86</v>
      </c>
      <c r="J4685" s="20" t="n">
        <f aca="false">H4685*I4685</f>
        <v>35462</v>
      </c>
      <c r="K4685" s="22" t="n">
        <v>1.31</v>
      </c>
      <c r="L4685" s="23" t="n">
        <f aca="false">H4685*K4685</f>
        <v>2227</v>
      </c>
      <c r="M4685" s="23" t="n">
        <v>2500</v>
      </c>
      <c r="N4685" s="24" t="n">
        <f aca="false">L4685-M4685</f>
        <v>-273</v>
      </c>
      <c r="O4685" s="25" t="n">
        <f aca="false">IF(L4685&gt;=M4685,1,0)</f>
        <v>0</v>
      </c>
      <c r="P4685" s="26" t="n">
        <v>0.6093</v>
      </c>
      <c r="Q4685" s="26" t="n">
        <v>0.0807</v>
      </c>
      <c r="R4685" s="25" t="n">
        <v>74</v>
      </c>
      <c r="S4685" s="21" t="n">
        <v>13</v>
      </c>
    </row>
    <row r="4686" customFormat="false" ht="15" hidden="false" customHeight="true" outlineLevel="0" collapsed="false">
      <c r="A4686" s="19" t="n">
        <v>46183</v>
      </c>
      <c r="B4686" s="1" t="s">
        <v>659</v>
      </c>
      <c r="C4686" s="1" t="s">
        <v>138</v>
      </c>
      <c r="D4686" s="1" t="n">
        <v>11</v>
      </c>
      <c r="E4686" s="1" t="s">
        <v>10</v>
      </c>
      <c r="F4686" s="1" t="s">
        <v>160</v>
      </c>
      <c r="G4686" s="1" t="s">
        <v>161</v>
      </c>
      <c r="H4686" s="20" t="n">
        <v>1500</v>
      </c>
      <c r="I4686" s="21" t="n">
        <v>22.05</v>
      </c>
      <c r="J4686" s="20" t="n">
        <f aca="false">H4686*I4686</f>
        <v>33075</v>
      </c>
      <c r="K4686" s="22" t="n">
        <v>1.83</v>
      </c>
      <c r="L4686" s="23" t="n">
        <f aca="false">H4686*K4686</f>
        <v>2745</v>
      </c>
      <c r="M4686" s="23" t="n">
        <v>2500</v>
      </c>
      <c r="N4686" s="24" t="n">
        <f aca="false">L4686-M4686</f>
        <v>245</v>
      </c>
      <c r="O4686" s="25" t="n">
        <f aca="false">IF(L4686&gt;=M4686,1,0)</f>
        <v>1</v>
      </c>
      <c r="P4686" s="26" t="n">
        <v>0.6278</v>
      </c>
      <c r="Q4686" s="26" t="n">
        <v>0.105</v>
      </c>
      <c r="R4686" s="25" t="n">
        <v>78</v>
      </c>
      <c r="S4686" s="21" t="n">
        <v>12</v>
      </c>
    </row>
    <row r="4687" customFormat="false" ht="15" hidden="false" customHeight="true" outlineLevel="0" collapsed="false">
      <c r="A4687" s="19" t="n">
        <v>46183</v>
      </c>
      <c r="B4687" s="1" t="s">
        <v>659</v>
      </c>
      <c r="C4687" s="1" t="s">
        <v>138</v>
      </c>
      <c r="D4687" s="1" t="n">
        <v>12</v>
      </c>
      <c r="E4687" s="1" t="s">
        <v>461</v>
      </c>
      <c r="F4687" s="1" t="s">
        <v>661</v>
      </c>
      <c r="G4687" s="1" t="s">
        <v>540</v>
      </c>
      <c r="H4687" s="20" t="n">
        <v>1200</v>
      </c>
      <c r="I4687" s="21" t="n">
        <v>19.61</v>
      </c>
      <c r="J4687" s="20" t="n">
        <f aca="false">H4687*I4687</f>
        <v>23532</v>
      </c>
      <c r="K4687" s="22" t="n">
        <v>1.5</v>
      </c>
      <c r="L4687" s="23" t="n">
        <f aca="false">H4687*K4687</f>
        <v>1800</v>
      </c>
      <c r="M4687" s="23" t="n">
        <v>2500</v>
      </c>
      <c r="N4687" s="24" t="n">
        <f aca="false">L4687-M4687</f>
        <v>-700</v>
      </c>
      <c r="O4687" s="25" t="n">
        <f aca="false">IF(L4687&gt;=M4687,1,0)</f>
        <v>0</v>
      </c>
      <c r="P4687" s="26" t="n">
        <v>0.4576</v>
      </c>
      <c r="Q4687" s="26" t="n">
        <v>0.1112</v>
      </c>
      <c r="R4687" s="25" t="n">
        <v>70</v>
      </c>
      <c r="S4687" s="21" t="n">
        <v>12</v>
      </c>
    </row>
    <row r="4688" customFormat="false" ht="15" hidden="false" customHeight="true" outlineLevel="0" collapsed="false">
      <c r="A4688" s="19" t="n">
        <v>46183</v>
      </c>
      <c r="B4688" s="1" t="s">
        <v>659</v>
      </c>
      <c r="C4688" s="1" t="s">
        <v>138</v>
      </c>
      <c r="D4688" s="1" t="n">
        <v>13</v>
      </c>
      <c r="E4688" s="1" t="s">
        <v>16</v>
      </c>
      <c r="F4688" s="1" t="s">
        <v>574</v>
      </c>
      <c r="G4688" s="1" t="s">
        <v>575</v>
      </c>
      <c r="H4688" s="20" t="n">
        <v>1400</v>
      </c>
      <c r="I4688" s="21" t="n">
        <v>25.7</v>
      </c>
      <c r="J4688" s="20" t="n">
        <f aca="false">H4688*I4688</f>
        <v>35980</v>
      </c>
      <c r="K4688" s="22" t="n">
        <v>1.85</v>
      </c>
      <c r="L4688" s="23" t="n">
        <f aca="false">H4688*K4688</f>
        <v>2590</v>
      </c>
      <c r="M4688" s="23" t="n">
        <v>2500</v>
      </c>
      <c r="N4688" s="24" t="n">
        <f aca="false">L4688-M4688</f>
        <v>90</v>
      </c>
      <c r="O4688" s="25" t="n">
        <f aca="false">IF(L4688&gt;=M4688,1,0)</f>
        <v>1</v>
      </c>
      <c r="P4688" s="26" t="n">
        <v>0.7156</v>
      </c>
      <c r="Q4688" s="26" t="n">
        <v>0.0968</v>
      </c>
      <c r="R4688" s="25" t="n">
        <v>81</v>
      </c>
      <c r="S4688" s="21" t="n">
        <v>10</v>
      </c>
    </row>
    <row r="4689" customFormat="false" ht="15" hidden="false" customHeight="true" outlineLevel="0" collapsed="false">
      <c r="A4689" s="19" t="n">
        <v>46183</v>
      </c>
      <c r="B4689" s="1" t="s">
        <v>659</v>
      </c>
      <c r="C4689" s="1" t="s">
        <v>138</v>
      </c>
      <c r="D4689" s="1" t="n">
        <v>14</v>
      </c>
      <c r="E4689" s="1" t="s">
        <v>10</v>
      </c>
      <c r="F4689" s="1" t="s">
        <v>632</v>
      </c>
      <c r="G4689" s="1" t="s">
        <v>629</v>
      </c>
      <c r="H4689" s="20" t="n">
        <v>2100</v>
      </c>
      <c r="I4689" s="21" t="n">
        <v>17.66</v>
      </c>
      <c r="J4689" s="20" t="n">
        <f aca="false">H4689*I4689</f>
        <v>37086</v>
      </c>
      <c r="K4689" s="22" t="n">
        <v>1.68</v>
      </c>
      <c r="L4689" s="23" t="n">
        <f aca="false">H4689*K4689</f>
        <v>3528</v>
      </c>
      <c r="M4689" s="23" t="n">
        <v>2500</v>
      </c>
      <c r="N4689" s="24" t="n">
        <f aca="false">L4689-M4689</f>
        <v>1028</v>
      </c>
      <c r="O4689" s="25" t="n">
        <f aca="false">IF(L4689&gt;=M4689,1,0)</f>
        <v>1</v>
      </c>
      <c r="P4689" s="26" t="n">
        <v>0.8176</v>
      </c>
      <c r="Q4689" s="26" t="n">
        <v>0.0924</v>
      </c>
      <c r="R4689" s="25" t="n">
        <v>64</v>
      </c>
      <c r="S4689" s="21" t="n">
        <v>13</v>
      </c>
    </row>
    <row r="4690" customFormat="false" ht="15" hidden="false" customHeight="true" outlineLevel="0" collapsed="false">
      <c r="A4690" s="19" t="n">
        <v>46183</v>
      </c>
      <c r="B4690" s="1" t="s">
        <v>659</v>
      </c>
      <c r="C4690" s="1" t="s">
        <v>138</v>
      </c>
      <c r="D4690" s="1" t="n">
        <v>15</v>
      </c>
      <c r="E4690" s="1" t="s">
        <v>10</v>
      </c>
      <c r="F4690" s="1" t="s">
        <v>631</v>
      </c>
      <c r="G4690" s="1" t="s">
        <v>638</v>
      </c>
      <c r="H4690" s="20" t="n">
        <v>1500</v>
      </c>
      <c r="I4690" s="21" t="n">
        <v>21.68</v>
      </c>
      <c r="J4690" s="20" t="n">
        <f aca="false">H4690*I4690</f>
        <v>32520</v>
      </c>
      <c r="K4690" s="22" t="n">
        <v>2</v>
      </c>
      <c r="L4690" s="23" t="n">
        <f aca="false">H4690*K4690</f>
        <v>3000</v>
      </c>
      <c r="M4690" s="23" t="n">
        <v>2500</v>
      </c>
      <c r="N4690" s="24" t="n">
        <f aca="false">L4690-M4690</f>
        <v>500</v>
      </c>
      <c r="O4690" s="25" t="n">
        <f aca="false">IF(L4690&gt;=M4690,1,0)</f>
        <v>1</v>
      </c>
      <c r="P4690" s="26" t="n">
        <v>0.609</v>
      </c>
      <c r="Q4690" s="26" t="n">
        <v>0.3333</v>
      </c>
      <c r="R4690" s="25" t="n">
        <v>71</v>
      </c>
      <c r="S4690" s="21" t="n">
        <v>13</v>
      </c>
    </row>
    <row r="4691" customFormat="false" ht="15" hidden="false" customHeight="true" outlineLevel="0" collapsed="false">
      <c r="A4691" s="19" t="n">
        <v>46183</v>
      </c>
      <c r="B4691" s="1" t="s">
        <v>659</v>
      </c>
      <c r="C4691" s="1" t="s">
        <v>138</v>
      </c>
      <c r="D4691" s="1" t="n">
        <v>16</v>
      </c>
      <c r="E4691" s="1" t="s">
        <v>10</v>
      </c>
      <c r="F4691" s="1" t="s">
        <v>641</v>
      </c>
      <c r="G4691" s="1" t="s">
        <v>643</v>
      </c>
      <c r="H4691" s="20" t="n">
        <v>2600</v>
      </c>
      <c r="I4691" s="21" t="n">
        <v>17.05</v>
      </c>
      <c r="J4691" s="20" t="n">
        <f aca="false">H4691*I4691</f>
        <v>44330</v>
      </c>
      <c r="K4691" s="22" t="n">
        <v>1.31</v>
      </c>
      <c r="L4691" s="23" t="n">
        <f aca="false">H4691*K4691</f>
        <v>3406</v>
      </c>
      <c r="M4691" s="23" t="n">
        <v>2500</v>
      </c>
      <c r="N4691" s="24" t="n">
        <f aca="false">L4691-M4691</f>
        <v>906</v>
      </c>
      <c r="O4691" s="25" t="n">
        <f aca="false">IF(L4691&gt;=M4691,1,0)</f>
        <v>1</v>
      </c>
      <c r="P4691" s="26" t="n">
        <v>0.8434</v>
      </c>
      <c r="Q4691" s="26" t="n">
        <v>0.1176</v>
      </c>
      <c r="R4691" s="25" t="n">
        <v>70</v>
      </c>
      <c r="S4691" s="21" t="n">
        <v>13</v>
      </c>
    </row>
    <row r="4692" customFormat="false" ht="15" hidden="false" customHeight="true" outlineLevel="0" collapsed="false">
      <c r="A4692" s="19" t="n">
        <v>46183</v>
      </c>
      <c r="B4692" s="1" t="s">
        <v>659</v>
      </c>
      <c r="C4692" s="1" t="s">
        <v>164</v>
      </c>
      <c r="D4692" s="1" t="n">
        <v>17</v>
      </c>
      <c r="E4692" s="1" t="s">
        <v>10</v>
      </c>
      <c r="F4692" s="1" t="s">
        <v>633</v>
      </c>
      <c r="G4692" s="1" t="s">
        <v>637</v>
      </c>
      <c r="H4692" s="20" t="n">
        <v>2300</v>
      </c>
      <c r="I4692" s="21" t="n">
        <v>19.95</v>
      </c>
      <c r="J4692" s="20" t="n">
        <f aca="false">H4692*I4692</f>
        <v>45885</v>
      </c>
      <c r="K4692" s="22" t="n">
        <v>3</v>
      </c>
      <c r="L4692" s="23" t="n">
        <f aca="false">H4692*K4692</f>
        <v>6900</v>
      </c>
      <c r="M4692" s="23" t="n">
        <v>2500</v>
      </c>
      <c r="N4692" s="24" t="n">
        <f aca="false">L4692-M4692</f>
        <v>4400</v>
      </c>
      <c r="O4692" s="25" t="n">
        <f aca="false">IF(L4692&gt;=M4692,1,0)</f>
        <v>1</v>
      </c>
      <c r="P4692" s="26" t="n">
        <v>0.8303</v>
      </c>
      <c r="Q4692" s="26" t="n">
        <v>0.1334</v>
      </c>
      <c r="R4692" s="25" t="n">
        <v>73</v>
      </c>
      <c r="S4692" s="21" t="n">
        <v>13</v>
      </c>
    </row>
    <row r="4693" customFormat="false" ht="15" hidden="false" customHeight="true" outlineLevel="0" collapsed="false">
      <c r="A4693" s="19" t="n">
        <v>46183</v>
      </c>
      <c r="B4693" s="1" t="s">
        <v>659</v>
      </c>
      <c r="C4693" s="1" t="s">
        <v>164</v>
      </c>
      <c r="D4693" s="1" t="n">
        <v>18</v>
      </c>
      <c r="E4693" s="1" t="s">
        <v>10</v>
      </c>
      <c r="F4693" s="1" t="s">
        <v>526</v>
      </c>
      <c r="G4693" s="1" t="s">
        <v>161</v>
      </c>
      <c r="H4693" s="20" t="n">
        <v>1600</v>
      </c>
      <c r="I4693" s="21" t="n">
        <v>22.05</v>
      </c>
      <c r="J4693" s="20" t="n">
        <f aca="false">H4693*I4693</f>
        <v>35280</v>
      </c>
      <c r="K4693" s="22" t="n">
        <v>1.83</v>
      </c>
      <c r="L4693" s="23" t="n">
        <f aca="false">H4693*K4693</f>
        <v>2928</v>
      </c>
      <c r="M4693" s="23" t="n">
        <v>2500</v>
      </c>
      <c r="N4693" s="24" t="n">
        <f aca="false">L4693-M4693</f>
        <v>428</v>
      </c>
      <c r="O4693" s="25" t="n">
        <f aca="false">IF(L4693&gt;=M4693,1,0)</f>
        <v>1</v>
      </c>
      <c r="P4693" s="26" t="n">
        <v>0.6151</v>
      </c>
      <c r="Q4693" s="26" t="n">
        <v>0.145</v>
      </c>
      <c r="R4693" s="25" t="n">
        <v>77</v>
      </c>
      <c r="S4693" s="21" t="n">
        <v>13</v>
      </c>
    </row>
    <row r="4694" customFormat="false" ht="15" hidden="false" customHeight="true" outlineLevel="0" collapsed="false">
      <c r="A4694" s="19" t="n">
        <v>46183</v>
      </c>
      <c r="B4694" s="1" t="s">
        <v>659</v>
      </c>
      <c r="C4694" s="1" t="s">
        <v>164</v>
      </c>
      <c r="D4694" s="1" t="n">
        <v>19</v>
      </c>
      <c r="E4694" s="1" t="s">
        <v>16</v>
      </c>
      <c r="F4694" s="1" t="s">
        <v>574</v>
      </c>
      <c r="G4694" s="1" t="s">
        <v>575</v>
      </c>
      <c r="H4694" s="20" t="n">
        <v>1470</v>
      </c>
      <c r="I4694" s="21" t="n">
        <v>25.7</v>
      </c>
      <c r="J4694" s="20" t="n">
        <f aca="false">H4694*I4694</f>
        <v>37779</v>
      </c>
      <c r="K4694" s="22" t="n">
        <v>1.85</v>
      </c>
      <c r="L4694" s="23" t="n">
        <f aca="false">H4694*K4694</f>
        <v>2719.5</v>
      </c>
      <c r="M4694" s="23" t="n">
        <v>2500</v>
      </c>
      <c r="N4694" s="24" t="n">
        <f aca="false">L4694-M4694</f>
        <v>219.5</v>
      </c>
      <c r="O4694" s="25" t="n">
        <f aca="false">IF(L4694&gt;=M4694,1,0)</f>
        <v>1</v>
      </c>
      <c r="P4694" s="26" t="n">
        <v>0.7641</v>
      </c>
      <c r="Q4694" s="26" t="n">
        <v>0.2388</v>
      </c>
      <c r="R4694" s="25" t="n">
        <v>80</v>
      </c>
      <c r="S4694" s="21" t="n">
        <v>10</v>
      </c>
    </row>
    <row r="4695" customFormat="false" ht="15" hidden="false" customHeight="true" outlineLevel="0" collapsed="false">
      <c r="A4695" s="19" t="n">
        <v>46183</v>
      </c>
      <c r="B4695" s="1" t="s">
        <v>659</v>
      </c>
      <c r="C4695" s="1" t="s">
        <v>164</v>
      </c>
      <c r="D4695" s="1" t="n">
        <v>20</v>
      </c>
      <c r="E4695" s="1" t="s">
        <v>16</v>
      </c>
      <c r="F4695" s="1" t="s">
        <v>574</v>
      </c>
      <c r="G4695" s="1" t="s">
        <v>575</v>
      </c>
      <c r="H4695" s="20" t="n">
        <v>1450</v>
      </c>
      <c r="I4695" s="21" t="n">
        <v>25.7</v>
      </c>
      <c r="J4695" s="20" t="n">
        <f aca="false">H4695*I4695</f>
        <v>37265</v>
      </c>
      <c r="K4695" s="22" t="n">
        <v>1.85</v>
      </c>
      <c r="L4695" s="23" t="n">
        <f aca="false">H4695*K4695</f>
        <v>2682.5</v>
      </c>
      <c r="M4695" s="23" t="n">
        <v>2500</v>
      </c>
      <c r="N4695" s="24" t="n">
        <f aca="false">L4695-M4695</f>
        <v>182.5</v>
      </c>
      <c r="O4695" s="25" t="n">
        <f aca="false">IF(L4695&gt;=M4695,1,0)</f>
        <v>1</v>
      </c>
      <c r="P4695" s="26" t="n">
        <v>0.7018</v>
      </c>
      <c r="Q4695" s="26" t="n">
        <v>0.1192</v>
      </c>
      <c r="R4695" s="25" t="n">
        <v>82</v>
      </c>
      <c r="S4695" s="21" t="n">
        <v>10</v>
      </c>
    </row>
    <row r="4696" customFormat="false" ht="15" hidden="false" customHeight="true" outlineLevel="0" collapsed="false">
      <c r="A4696" s="19" t="n">
        <v>46183</v>
      </c>
      <c r="B4696" s="1" t="s">
        <v>659</v>
      </c>
      <c r="C4696" s="1" t="s">
        <v>164</v>
      </c>
      <c r="D4696" s="1" t="n">
        <v>21</v>
      </c>
      <c r="E4696" s="1" t="s">
        <v>10</v>
      </c>
      <c r="F4696" s="1" t="s">
        <v>565</v>
      </c>
      <c r="G4696" s="1" t="s">
        <v>573</v>
      </c>
      <c r="H4696" s="20" t="n">
        <v>1830</v>
      </c>
      <c r="I4696" s="21" t="n">
        <v>26.74</v>
      </c>
      <c r="J4696" s="20" t="n">
        <f aca="false">H4696*I4696</f>
        <v>48934.2</v>
      </c>
      <c r="K4696" s="22" t="n">
        <v>2.25</v>
      </c>
      <c r="L4696" s="23" t="n">
        <f aca="false">H4696*K4696</f>
        <v>4117.5</v>
      </c>
      <c r="M4696" s="23" t="n">
        <v>2500</v>
      </c>
      <c r="N4696" s="24" t="n">
        <f aca="false">L4696-M4696</f>
        <v>1617.5</v>
      </c>
      <c r="O4696" s="25" t="n">
        <f aca="false">IF(L4696&gt;=M4696,1,0)</f>
        <v>1</v>
      </c>
      <c r="P4696" s="26" t="n">
        <v>0.8855</v>
      </c>
      <c r="Q4696" s="26" t="n">
        <v>0.1798</v>
      </c>
      <c r="R4696" s="25" t="n">
        <v>75</v>
      </c>
      <c r="S4696" s="21" t="n">
        <v>13</v>
      </c>
    </row>
    <row r="4697" customFormat="false" ht="15" hidden="false" customHeight="true" outlineLevel="0" collapsed="false">
      <c r="A4697" s="19" t="n">
        <v>46183</v>
      </c>
      <c r="B4697" s="1" t="s">
        <v>659</v>
      </c>
      <c r="C4697" s="1" t="s">
        <v>164</v>
      </c>
      <c r="D4697" s="1" t="n">
        <v>22</v>
      </c>
      <c r="E4697" s="1" t="s">
        <v>10</v>
      </c>
      <c r="F4697" s="1" t="s">
        <v>631</v>
      </c>
      <c r="G4697" s="1" t="s">
        <v>638</v>
      </c>
      <c r="H4697" s="20" t="n">
        <v>2300</v>
      </c>
      <c r="I4697" s="21" t="n">
        <v>21.68</v>
      </c>
      <c r="J4697" s="20" t="n">
        <f aca="false">H4697*I4697</f>
        <v>49864</v>
      </c>
      <c r="K4697" s="22" t="n">
        <v>2</v>
      </c>
      <c r="L4697" s="23" t="n">
        <f aca="false">H4697*K4697</f>
        <v>4600</v>
      </c>
      <c r="M4697" s="23" t="n">
        <v>2500</v>
      </c>
      <c r="N4697" s="24" t="n">
        <f aca="false">L4697-M4697</f>
        <v>2100</v>
      </c>
      <c r="O4697" s="25" t="n">
        <f aca="false">IF(L4697&gt;=M4697,1,0)</f>
        <v>1</v>
      </c>
      <c r="P4697" s="26" t="n">
        <v>0.9552</v>
      </c>
      <c r="Q4697" s="26" t="n">
        <v>0.128</v>
      </c>
      <c r="R4697" s="25" t="n">
        <v>71</v>
      </c>
      <c r="S4697" s="21" t="n">
        <v>13</v>
      </c>
    </row>
    <row r="4698" customFormat="false" ht="15" hidden="false" customHeight="true" outlineLevel="0" collapsed="false">
      <c r="A4698" s="19" t="n">
        <v>46183</v>
      </c>
      <c r="B4698" s="1" t="s">
        <v>659</v>
      </c>
      <c r="C4698" s="1" t="s">
        <v>164</v>
      </c>
      <c r="D4698" s="1" t="n">
        <v>23</v>
      </c>
      <c r="E4698" s="1" t="s">
        <v>22</v>
      </c>
      <c r="F4698" s="1" t="s">
        <v>668</v>
      </c>
      <c r="G4698" s="1" t="s">
        <v>375</v>
      </c>
      <c r="H4698" s="20" t="n">
        <v>500</v>
      </c>
      <c r="I4698" s="21" t="n">
        <v>29.11</v>
      </c>
      <c r="J4698" s="20" t="n">
        <f aca="false">H4698*I4698</f>
        <v>14555</v>
      </c>
      <c r="K4698" s="22" t="n">
        <v>1.5</v>
      </c>
      <c r="L4698" s="23" t="n">
        <f aca="false">H4698*K4698</f>
        <v>750</v>
      </c>
      <c r="M4698" s="23" t="n">
        <v>2500</v>
      </c>
      <c r="N4698" s="24" t="n">
        <f aca="false">L4698-M4698</f>
        <v>-1750</v>
      </c>
      <c r="O4698" s="25" t="n">
        <f aca="false">IF(L4698&gt;=M4698,1,0)</f>
        <v>0</v>
      </c>
      <c r="P4698" s="26" t="n">
        <v>0.3044</v>
      </c>
      <c r="Q4698" s="26" t="n">
        <v>0.1173</v>
      </c>
      <c r="R4698" s="25" t="n">
        <v>68</v>
      </c>
      <c r="S4698" s="21" t="n">
        <v>13</v>
      </c>
    </row>
    <row r="4699" customFormat="false" ht="15" hidden="false" customHeight="true" outlineLevel="0" collapsed="false">
      <c r="A4699" s="19" t="n">
        <v>46183</v>
      </c>
      <c r="B4699" s="1" t="s">
        <v>659</v>
      </c>
      <c r="C4699" s="1" t="s">
        <v>164</v>
      </c>
      <c r="D4699" s="1" t="n">
        <v>24</v>
      </c>
      <c r="E4699" s="1" t="s">
        <v>16</v>
      </c>
      <c r="F4699" s="1" t="s">
        <v>574</v>
      </c>
      <c r="G4699" s="1" t="s">
        <v>575</v>
      </c>
      <c r="H4699" s="20" t="n">
        <v>1470</v>
      </c>
      <c r="I4699" s="21" t="n">
        <v>25.7</v>
      </c>
      <c r="J4699" s="20" t="n">
        <f aca="false">H4699*I4699</f>
        <v>37779</v>
      </c>
      <c r="K4699" s="22" t="n">
        <v>1.85</v>
      </c>
      <c r="L4699" s="23" t="n">
        <f aca="false">H4699*K4699</f>
        <v>2719.5</v>
      </c>
      <c r="M4699" s="23" t="n">
        <v>2500</v>
      </c>
      <c r="N4699" s="24" t="n">
        <f aca="false">L4699-M4699</f>
        <v>219.5</v>
      </c>
      <c r="O4699" s="25" t="n">
        <f aca="false">IF(L4699&gt;=M4699,1,0)</f>
        <v>1</v>
      </c>
      <c r="P4699" s="26" t="n">
        <v>0.7305</v>
      </c>
      <c r="Q4699" s="26" t="n">
        <v>0.208</v>
      </c>
      <c r="R4699" s="25" t="n">
        <v>82</v>
      </c>
      <c r="S4699" s="21" t="n">
        <v>10</v>
      </c>
    </row>
    <row r="4700" customFormat="false" ht="15" hidden="false" customHeight="true" outlineLevel="0" collapsed="false">
      <c r="A4700" s="19" t="n">
        <v>46183</v>
      </c>
      <c r="B4700" s="1" t="s">
        <v>659</v>
      </c>
      <c r="C4700" s="1" t="s">
        <v>164</v>
      </c>
      <c r="D4700" s="1" t="n">
        <v>25</v>
      </c>
      <c r="E4700" s="1" t="s">
        <v>10</v>
      </c>
      <c r="F4700" s="1" t="s">
        <v>644</v>
      </c>
      <c r="G4700" s="1" t="s">
        <v>645</v>
      </c>
      <c r="H4700" s="20" t="n">
        <v>1700</v>
      </c>
      <c r="I4700" s="21" t="n">
        <v>23.62</v>
      </c>
      <c r="J4700" s="20" t="n">
        <f aca="false">H4700*I4700</f>
        <v>40154</v>
      </c>
      <c r="K4700" s="22" t="n">
        <v>2.1</v>
      </c>
      <c r="L4700" s="23" t="n">
        <f aca="false">H4700*K4700</f>
        <v>3570</v>
      </c>
      <c r="M4700" s="23" t="n">
        <v>2500</v>
      </c>
      <c r="N4700" s="24" t="n">
        <f aca="false">L4700-M4700</f>
        <v>1070</v>
      </c>
      <c r="O4700" s="25" t="n">
        <f aca="false">IF(L4700&gt;=M4700,1,0)</f>
        <v>1</v>
      </c>
      <c r="P4700" s="26" t="n">
        <v>0.7428</v>
      </c>
      <c r="Q4700" s="26" t="n">
        <v>0.0957</v>
      </c>
      <c r="R4700" s="25" t="n">
        <v>77</v>
      </c>
      <c r="S4700" s="21" t="n">
        <v>12</v>
      </c>
    </row>
    <row r="4701" customFormat="false" ht="15" hidden="false" customHeight="true" outlineLevel="0" collapsed="false">
      <c r="A4701" s="19" t="n">
        <v>46183</v>
      </c>
      <c r="B4701" s="1" t="s">
        <v>659</v>
      </c>
      <c r="C4701" s="1" t="s">
        <v>164</v>
      </c>
      <c r="D4701" s="1" t="n">
        <v>26</v>
      </c>
      <c r="E4701" s="1" t="s">
        <v>10</v>
      </c>
      <c r="F4701" s="1" t="s">
        <v>644</v>
      </c>
      <c r="G4701" s="1" t="s">
        <v>645</v>
      </c>
      <c r="H4701" s="20" t="n">
        <v>1700</v>
      </c>
      <c r="I4701" s="21" t="n">
        <v>23.62</v>
      </c>
      <c r="J4701" s="20" t="n">
        <f aca="false">H4701*I4701</f>
        <v>40154</v>
      </c>
      <c r="K4701" s="22" t="n">
        <v>2.1</v>
      </c>
      <c r="L4701" s="23" t="n">
        <f aca="false">H4701*K4701</f>
        <v>3570</v>
      </c>
      <c r="M4701" s="23" t="n">
        <v>2500</v>
      </c>
      <c r="N4701" s="24" t="n">
        <f aca="false">L4701-M4701</f>
        <v>1070</v>
      </c>
      <c r="O4701" s="25" t="n">
        <f aca="false">IF(L4701&gt;=M4701,1,0)</f>
        <v>1</v>
      </c>
      <c r="P4701" s="26" t="n">
        <v>0.764</v>
      </c>
      <c r="Q4701" s="26" t="n">
        <v>0.1095</v>
      </c>
      <c r="R4701" s="25" t="n">
        <v>77</v>
      </c>
      <c r="S4701" s="21" t="n">
        <v>12</v>
      </c>
    </row>
    <row r="4702" customFormat="false" ht="15" hidden="false" customHeight="true" outlineLevel="0" collapsed="false">
      <c r="A4702" s="19" t="n">
        <v>46183</v>
      </c>
      <c r="B4702" s="1" t="s">
        <v>659</v>
      </c>
      <c r="C4702" s="1" t="s">
        <v>164</v>
      </c>
      <c r="D4702" s="1" t="n">
        <v>27</v>
      </c>
      <c r="E4702" s="1" t="s">
        <v>176</v>
      </c>
      <c r="F4702" s="1" t="s">
        <v>674</v>
      </c>
      <c r="G4702" s="1" t="s">
        <v>639</v>
      </c>
      <c r="H4702" s="20" t="n">
        <v>1820</v>
      </c>
      <c r="I4702" s="21" t="n">
        <v>21.46</v>
      </c>
      <c r="J4702" s="20" t="n">
        <f aca="false">H4702*I4702</f>
        <v>39057.2</v>
      </c>
      <c r="K4702" s="22" t="n">
        <v>1.4</v>
      </c>
      <c r="L4702" s="23" t="n">
        <f aca="false">H4702*K4702</f>
        <v>2548</v>
      </c>
      <c r="M4702" s="23" t="n">
        <v>2500</v>
      </c>
      <c r="N4702" s="24" t="n">
        <f aca="false">L4702-M4702</f>
        <v>48</v>
      </c>
      <c r="O4702" s="25" t="n">
        <f aca="false">IF(L4702&gt;=M4702,1,0)</f>
        <v>1</v>
      </c>
      <c r="P4702" s="26" t="n">
        <v>0.7997</v>
      </c>
      <c r="Q4702" s="26" t="n">
        <v>0.1549</v>
      </c>
      <c r="R4702" s="25" t="n">
        <v>70</v>
      </c>
      <c r="S4702" s="21" t="n">
        <v>12</v>
      </c>
    </row>
    <row r="4703" customFormat="false" ht="15" hidden="false" customHeight="true" outlineLevel="0" collapsed="false">
      <c r="A4703" s="19" t="n">
        <v>46183</v>
      </c>
      <c r="B4703" s="1" t="s">
        <v>659</v>
      </c>
      <c r="C4703" s="1" t="s">
        <v>164</v>
      </c>
      <c r="D4703" s="1" t="n">
        <v>28</v>
      </c>
      <c r="E4703" s="1" t="s">
        <v>176</v>
      </c>
      <c r="F4703" s="1" t="s">
        <v>552</v>
      </c>
      <c r="G4703" s="1" t="s">
        <v>529</v>
      </c>
      <c r="H4703" s="20" t="n">
        <v>1000</v>
      </c>
      <c r="I4703" s="21" t="n">
        <v>22.02</v>
      </c>
      <c r="J4703" s="20" t="n">
        <f aca="false">H4703*I4703</f>
        <v>22020</v>
      </c>
      <c r="K4703" s="22" t="n">
        <v>1.5</v>
      </c>
      <c r="L4703" s="23" t="n">
        <f aca="false">H4703*K4703</f>
        <v>1500</v>
      </c>
      <c r="M4703" s="23" t="n">
        <v>2500</v>
      </c>
      <c r="N4703" s="24" t="n">
        <f aca="false">L4703-M4703</f>
        <v>-1000</v>
      </c>
      <c r="O4703" s="25" t="n">
        <f aca="false">IF(L4703&gt;=M4703,1,0)</f>
        <v>0</v>
      </c>
      <c r="P4703" s="26" t="n">
        <v>0.562</v>
      </c>
      <c r="Q4703" s="26" t="n">
        <v>0.1581</v>
      </c>
      <c r="R4703" s="25" t="n">
        <v>65</v>
      </c>
      <c r="S4703" s="21" t="n">
        <v>10</v>
      </c>
    </row>
    <row r="4704" customFormat="false" ht="15" hidden="false" customHeight="true" outlineLevel="0" collapsed="false">
      <c r="A4704" s="19" t="n">
        <v>46183</v>
      </c>
      <c r="B4704" s="1" t="s">
        <v>659</v>
      </c>
      <c r="C4704" s="1" t="s">
        <v>164</v>
      </c>
      <c r="D4704" s="1" t="n">
        <v>29</v>
      </c>
      <c r="E4704" s="1" t="s">
        <v>176</v>
      </c>
      <c r="F4704" s="1" t="s">
        <v>607</v>
      </c>
      <c r="G4704" s="1" t="s">
        <v>529</v>
      </c>
      <c r="H4704" s="20" t="n">
        <v>1500</v>
      </c>
      <c r="I4704" s="21" t="n">
        <v>20.05</v>
      </c>
      <c r="J4704" s="20" t="n">
        <f aca="false">H4704*I4704</f>
        <v>30075</v>
      </c>
      <c r="K4704" s="22" t="n">
        <v>1.5</v>
      </c>
      <c r="L4704" s="23" t="n">
        <f aca="false">H4704*K4704</f>
        <v>2250</v>
      </c>
      <c r="M4704" s="23" t="n">
        <v>2500</v>
      </c>
      <c r="N4704" s="24" t="n">
        <f aca="false">L4704-M4704</f>
        <v>-250</v>
      </c>
      <c r="O4704" s="25" t="n">
        <f aca="false">IF(L4704&gt;=M4704,1,0)</f>
        <v>0</v>
      </c>
      <c r="P4704" s="26" t="n">
        <v>0.6648</v>
      </c>
      <c r="Q4704" s="26" t="n">
        <v>0.1472</v>
      </c>
      <c r="R4704" s="25" t="n">
        <v>74</v>
      </c>
      <c r="S4704" s="21" t="n">
        <v>10</v>
      </c>
    </row>
    <row r="4705" customFormat="false" ht="15" hidden="false" customHeight="true" outlineLevel="0" collapsed="false">
      <c r="A4705" s="19" t="n">
        <v>46183</v>
      </c>
      <c r="B4705" s="1" t="s">
        <v>659</v>
      </c>
      <c r="C4705" s="1" t="s">
        <v>164</v>
      </c>
      <c r="D4705" s="1" t="n">
        <v>30</v>
      </c>
      <c r="E4705" s="1" t="s">
        <v>522</v>
      </c>
      <c r="F4705" s="1" t="s">
        <v>566</v>
      </c>
      <c r="G4705" s="1" t="s">
        <v>504</v>
      </c>
      <c r="H4705" s="20" t="n">
        <v>2370</v>
      </c>
      <c r="I4705" s="21" t="n">
        <v>13.09</v>
      </c>
      <c r="J4705" s="20" t="n">
        <f aca="false">H4705*I4705</f>
        <v>31023.3</v>
      </c>
      <c r="K4705" s="22" t="n">
        <v>1</v>
      </c>
      <c r="L4705" s="23" t="n">
        <f aca="false">H4705*K4705</f>
        <v>2370</v>
      </c>
      <c r="M4705" s="23" t="n">
        <v>2500</v>
      </c>
      <c r="N4705" s="24" t="n">
        <f aca="false">L4705-M4705</f>
        <v>-130</v>
      </c>
      <c r="O4705" s="25" t="n">
        <f aca="false">IF(L4705&gt;=M4705,1,0)</f>
        <v>0</v>
      </c>
      <c r="P4705" s="26" t="n">
        <v>0.7397</v>
      </c>
      <c r="Q4705" s="26" t="n">
        <v>0.1522</v>
      </c>
      <c r="R4705" s="25" t="n">
        <v>73</v>
      </c>
      <c r="S4705" s="21" t="n">
        <v>10</v>
      </c>
    </row>
    <row r="4706" customFormat="false" ht="15" hidden="false" customHeight="true" outlineLevel="0" collapsed="false">
      <c r="A4706" s="19" t="n">
        <v>46183</v>
      </c>
      <c r="B4706" s="1" t="s">
        <v>659</v>
      </c>
      <c r="C4706" s="1" t="s">
        <v>164</v>
      </c>
      <c r="D4706" s="1" t="n">
        <v>31</v>
      </c>
      <c r="E4706" s="1" t="s">
        <v>219</v>
      </c>
      <c r="F4706" s="1" t="s">
        <v>675</v>
      </c>
      <c r="G4706" s="1" t="s">
        <v>663</v>
      </c>
      <c r="H4706" s="20" t="n">
        <v>600</v>
      </c>
      <c r="I4706" s="21" t="n">
        <v>19.88</v>
      </c>
      <c r="J4706" s="20" t="n">
        <f aca="false">H4706*I4706</f>
        <v>11928</v>
      </c>
      <c r="K4706" s="22" t="n">
        <v>2.74</v>
      </c>
      <c r="L4706" s="23" t="n">
        <f aca="false">H4706*K4706</f>
        <v>1644</v>
      </c>
      <c r="M4706" s="23" t="n">
        <v>2500</v>
      </c>
      <c r="N4706" s="24" t="n">
        <f aca="false">L4706-M4706</f>
        <v>-856</v>
      </c>
      <c r="O4706" s="25" t="n">
        <f aca="false">IF(L4706&gt;=M4706,1,0)</f>
        <v>0</v>
      </c>
      <c r="P4706" s="26" t="n">
        <v>0.2723</v>
      </c>
      <c r="Q4706" s="26" t="n">
        <v>0.2064</v>
      </c>
      <c r="R4706" s="25" t="n">
        <v>73</v>
      </c>
      <c r="S4706" s="21" t="n">
        <v>10</v>
      </c>
    </row>
    <row r="4707" customFormat="false" ht="15" hidden="false" customHeight="true" outlineLevel="0" collapsed="false">
      <c r="A4707" s="19" t="n">
        <v>46183</v>
      </c>
      <c r="B4707" s="1" t="s">
        <v>659</v>
      </c>
      <c r="C4707" s="1" t="s">
        <v>164</v>
      </c>
      <c r="D4707" s="1" t="n">
        <v>32</v>
      </c>
      <c r="E4707" s="1" t="s">
        <v>10</v>
      </c>
      <c r="F4707" s="1" t="s">
        <v>644</v>
      </c>
      <c r="G4707" s="1" t="s">
        <v>645</v>
      </c>
      <c r="H4707" s="20" t="n">
        <v>1550</v>
      </c>
      <c r="I4707" s="21" t="n">
        <v>23.62</v>
      </c>
      <c r="J4707" s="20" t="n">
        <f aca="false">H4707*I4707</f>
        <v>36611</v>
      </c>
      <c r="K4707" s="22" t="n">
        <v>2.1</v>
      </c>
      <c r="L4707" s="23" t="n">
        <f aca="false">H4707*K4707</f>
        <v>3255</v>
      </c>
      <c r="M4707" s="23" t="n">
        <v>2500</v>
      </c>
      <c r="N4707" s="24" t="n">
        <f aca="false">L4707-M4707</f>
        <v>755</v>
      </c>
      <c r="O4707" s="25" t="n">
        <f aca="false">IF(L4707&gt;=M4707,1,0)</f>
        <v>1</v>
      </c>
      <c r="P4707" s="26" t="n">
        <v>0.7112</v>
      </c>
      <c r="Q4707" s="26" t="n">
        <v>0.0851</v>
      </c>
      <c r="R4707" s="25" t="n">
        <v>73</v>
      </c>
      <c r="S4707" s="21" t="n">
        <v>12</v>
      </c>
    </row>
    <row r="4708" customFormat="false" ht="15" hidden="false" customHeight="true" outlineLevel="0" collapsed="false">
      <c r="A4708" s="19" t="n">
        <v>46183</v>
      </c>
      <c r="B4708" s="1" t="s">
        <v>659</v>
      </c>
      <c r="C4708" s="1" t="s">
        <v>190</v>
      </c>
      <c r="D4708" s="1" t="n">
        <v>33</v>
      </c>
      <c r="E4708" s="1" t="s">
        <v>530</v>
      </c>
      <c r="F4708" s="1" t="s">
        <v>531</v>
      </c>
      <c r="G4708" s="1" t="s">
        <v>260</v>
      </c>
      <c r="H4708" s="20" t="n">
        <v>1070</v>
      </c>
      <c r="I4708" s="21" t="n">
        <v>24.11</v>
      </c>
      <c r="J4708" s="20" t="n">
        <f aca="false">H4708*I4708</f>
        <v>25797.7</v>
      </c>
      <c r="K4708" s="22" t="n">
        <v>2.5</v>
      </c>
      <c r="L4708" s="23" t="n">
        <f aca="false">H4708*K4708</f>
        <v>2675</v>
      </c>
      <c r="M4708" s="23" t="n">
        <v>2500</v>
      </c>
      <c r="N4708" s="24" t="n">
        <f aca="false">L4708-M4708</f>
        <v>175</v>
      </c>
      <c r="O4708" s="25" t="n">
        <f aca="false">IF(L4708&gt;=M4708,1,0)</f>
        <v>1</v>
      </c>
      <c r="P4708" s="26" t="n">
        <v>0.605579812206573</v>
      </c>
      <c r="Q4708" s="26" t="n">
        <v>0.105882352941177</v>
      </c>
      <c r="R4708" s="25" t="n">
        <v>71</v>
      </c>
      <c r="S4708" s="21" t="n">
        <v>10</v>
      </c>
    </row>
    <row r="4709" customFormat="false" ht="15" hidden="false" customHeight="true" outlineLevel="0" collapsed="false">
      <c r="A4709" s="19" t="n">
        <v>46183</v>
      </c>
      <c r="B4709" s="1" t="s">
        <v>659</v>
      </c>
      <c r="C4709" s="1" t="s">
        <v>190</v>
      </c>
      <c r="D4709" s="1" t="n">
        <v>34</v>
      </c>
      <c r="E4709" s="1" t="s">
        <v>16</v>
      </c>
      <c r="F4709" s="1" t="s">
        <v>502</v>
      </c>
      <c r="G4709" s="1" t="s">
        <v>260</v>
      </c>
      <c r="H4709" s="20" t="n">
        <v>1830</v>
      </c>
      <c r="I4709" s="21" t="n">
        <v>17.12</v>
      </c>
      <c r="J4709" s="20" t="n">
        <f aca="false">H4709*I4709</f>
        <v>31329.6</v>
      </c>
      <c r="K4709" s="22" t="n">
        <v>1.4</v>
      </c>
      <c r="L4709" s="23" t="n">
        <f aca="false">H4709*K4709</f>
        <v>2562</v>
      </c>
      <c r="M4709" s="23" t="n">
        <v>2500</v>
      </c>
      <c r="N4709" s="24" t="n">
        <f aca="false">L4709-M4709</f>
        <v>62</v>
      </c>
      <c r="O4709" s="25" t="n">
        <f aca="false">IF(L4709&gt;=M4709,1,0)</f>
        <v>1</v>
      </c>
      <c r="P4709" s="26" t="n">
        <v>0.92581560283688</v>
      </c>
      <c r="Q4709" s="26" t="n">
        <v>0.0877914951989026</v>
      </c>
      <c r="R4709" s="25" t="n">
        <v>78</v>
      </c>
      <c r="S4709" s="21" t="n">
        <v>10</v>
      </c>
    </row>
    <row r="4710" customFormat="false" ht="15" hidden="false" customHeight="true" outlineLevel="0" collapsed="false">
      <c r="A4710" s="19" t="n">
        <v>46183</v>
      </c>
      <c r="B4710" s="1" t="s">
        <v>659</v>
      </c>
      <c r="C4710" s="1" t="s">
        <v>190</v>
      </c>
      <c r="D4710" s="1" t="n">
        <v>35</v>
      </c>
      <c r="E4710" s="1" t="s">
        <v>16</v>
      </c>
      <c r="F4710" s="1" t="s">
        <v>672</v>
      </c>
      <c r="G4710" s="1" t="s">
        <v>260</v>
      </c>
      <c r="H4710" s="20" t="n">
        <v>1700</v>
      </c>
      <c r="I4710" s="21" t="n">
        <v>17.11</v>
      </c>
      <c r="J4710" s="20" t="n">
        <f aca="false">H4710*I4710</f>
        <v>29087</v>
      </c>
      <c r="K4710" s="22" t="n">
        <v>1.4</v>
      </c>
      <c r="L4710" s="23" t="n">
        <f aca="false">H4710*K4710</f>
        <v>2380</v>
      </c>
      <c r="M4710" s="23" t="n">
        <v>2500</v>
      </c>
      <c r="N4710" s="24" t="n">
        <f aca="false">L4710-M4710</f>
        <v>-120</v>
      </c>
      <c r="O4710" s="25" t="n">
        <f aca="false">IF(L4710&gt;=M4710,1,0)</f>
        <v>0</v>
      </c>
      <c r="P4710" s="26" t="n">
        <v>0.642097130242826</v>
      </c>
      <c r="Q4710" s="26" t="n">
        <v>0.138181818181818</v>
      </c>
      <c r="R4710" s="25" t="n">
        <v>75</v>
      </c>
      <c r="S4710" s="21" t="n">
        <v>11.75</v>
      </c>
    </row>
    <row r="4711" customFormat="false" ht="15" hidden="false" customHeight="true" outlineLevel="0" collapsed="false">
      <c r="A4711" s="19" t="n">
        <v>46183</v>
      </c>
      <c r="B4711" s="1" t="s">
        <v>659</v>
      </c>
      <c r="C4711" s="1" t="s">
        <v>190</v>
      </c>
      <c r="D4711" s="1" t="n">
        <v>36</v>
      </c>
      <c r="E4711" s="1" t="s">
        <v>16</v>
      </c>
      <c r="F4711" s="1" t="s">
        <v>300</v>
      </c>
      <c r="G4711" s="1" t="s">
        <v>260</v>
      </c>
      <c r="H4711" s="20" t="n">
        <v>2400</v>
      </c>
      <c r="I4711" s="21" t="n">
        <v>15.95</v>
      </c>
      <c r="J4711" s="20" t="n">
        <f aca="false">H4711*I4711</f>
        <v>38280</v>
      </c>
      <c r="K4711" s="22" t="n">
        <v>1.4</v>
      </c>
      <c r="L4711" s="23" t="n">
        <f aca="false">H4711*K4711</f>
        <v>3360</v>
      </c>
      <c r="M4711" s="23" t="n">
        <v>2500</v>
      </c>
      <c r="N4711" s="24" t="n">
        <f aca="false">L4711-M4711</f>
        <v>860</v>
      </c>
      <c r="O4711" s="25" t="n">
        <f aca="false">IF(L4711&gt;=M4711,1,0)</f>
        <v>1</v>
      </c>
      <c r="P4711" s="26" t="n">
        <v>0.861870989530564</v>
      </c>
      <c r="Q4711" s="26" t="n">
        <v>0.103086779266162</v>
      </c>
      <c r="R4711" s="25" t="n">
        <v>67</v>
      </c>
      <c r="S4711" s="21" t="n">
        <v>11.75</v>
      </c>
    </row>
    <row r="4712" customFormat="false" ht="15" hidden="false" customHeight="true" outlineLevel="0" collapsed="false">
      <c r="A4712" s="19" t="n">
        <v>46183</v>
      </c>
      <c r="B4712" s="1" t="s">
        <v>659</v>
      </c>
      <c r="C4712" s="1" t="s">
        <v>190</v>
      </c>
      <c r="D4712" s="1" t="n">
        <v>37</v>
      </c>
      <c r="E4712" s="1" t="s">
        <v>16</v>
      </c>
      <c r="F4712" s="1" t="s">
        <v>300</v>
      </c>
      <c r="G4712" s="1" t="s">
        <v>260</v>
      </c>
      <c r="H4712" s="20" t="n">
        <v>2500</v>
      </c>
      <c r="I4712" s="21" t="n">
        <v>15.95</v>
      </c>
      <c r="J4712" s="20" t="n">
        <f aca="false">H4712*I4712</f>
        <v>39875</v>
      </c>
      <c r="K4712" s="22" t="n">
        <v>1.4</v>
      </c>
      <c r="L4712" s="23" t="n">
        <f aca="false">H4712*K4712</f>
        <v>3500</v>
      </c>
      <c r="M4712" s="23" t="n">
        <v>2500</v>
      </c>
      <c r="N4712" s="24" t="n">
        <f aca="false">L4712-M4712</f>
        <v>1000</v>
      </c>
      <c r="O4712" s="25" t="n">
        <f aca="false">IF(L4712&gt;=M4712,1,0)</f>
        <v>1</v>
      </c>
      <c r="P4712" s="26" t="n">
        <v>0.85175691551853</v>
      </c>
      <c r="Q4712" s="26" t="n">
        <v>0.0804490177736202</v>
      </c>
      <c r="R4712" s="25" t="n">
        <v>75</v>
      </c>
      <c r="S4712" s="21" t="n">
        <v>11.75</v>
      </c>
    </row>
    <row r="4713" customFormat="false" ht="15" hidden="false" customHeight="true" outlineLevel="0" collapsed="false">
      <c r="A4713" s="19" t="n">
        <v>46183</v>
      </c>
      <c r="B4713" s="1" t="s">
        <v>659</v>
      </c>
      <c r="C4713" s="1" t="s">
        <v>190</v>
      </c>
      <c r="D4713" s="1" t="n">
        <v>38</v>
      </c>
      <c r="E4713" s="1" t="s">
        <v>16</v>
      </c>
      <c r="F4713" s="1" t="s">
        <v>300</v>
      </c>
      <c r="G4713" s="1" t="s">
        <v>260</v>
      </c>
      <c r="H4713" s="20" t="n">
        <v>1450</v>
      </c>
      <c r="I4713" s="21" t="n">
        <v>15.95</v>
      </c>
      <c r="J4713" s="20" t="n">
        <f aca="false">H4713*I4713</f>
        <v>23127.5</v>
      </c>
      <c r="K4713" s="22" t="n">
        <v>1.4</v>
      </c>
      <c r="L4713" s="23" t="n">
        <f aca="false">H4713*K4713</f>
        <v>2030</v>
      </c>
      <c r="M4713" s="23" t="n">
        <v>2500</v>
      </c>
      <c r="N4713" s="24" t="n">
        <f aca="false">L4713-M4713</f>
        <v>-470</v>
      </c>
      <c r="O4713" s="25" t="n">
        <f aca="false">IF(L4713&gt;=M4713,1,0)</f>
        <v>0</v>
      </c>
      <c r="P4713" s="26" t="n">
        <v>0.529475732600733</v>
      </c>
      <c r="Q4713" s="26" t="n">
        <v>0.12778505897772</v>
      </c>
      <c r="R4713" s="25" t="n">
        <v>82</v>
      </c>
      <c r="S4713" s="21" t="n">
        <v>10</v>
      </c>
    </row>
    <row r="4714" customFormat="false" ht="15" hidden="false" customHeight="true" outlineLevel="0" collapsed="false">
      <c r="A4714" s="19" t="n">
        <v>46184</v>
      </c>
      <c r="B4714" s="1" t="s">
        <v>659</v>
      </c>
      <c r="C4714" s="1" t="s">
        <v>138</v>
      </c>
      <c r="D4714" s="1" t="n">
        <v>1</v>
      </c>
      <c r="E4714" s="1" t="s">
        <v>16</v>
      </c>
      <c r="F4714" s="1" t="s">
        <v>651</v>
      </c>
      <c r="G4714" s="1" t="s">
        <v>652</v>
      </c>
      <c r="H4714" s="20" t="n">
        <v>1530</v>
      </c>
      <c r="I4714" s="21" t="n">
        <v>23.61</v>
      </c>
      <c r="J4714" s="20" t="n">
        <f aca="false">H4714*I4714</f>
        <v>36123.3</v>
      </c>
      <c r="K4714" s="22" t="n">
        <v>1.58</v>
      </c>
      <c r="L4714" s="23" t="n">
        <f aca="false">H4714*K4714</f>
        <v>2417.4</v>
      </c>
      <c r="M4714" s="23" t="n">
        <v>2500</v>
      </c>
      <c r="N4714" s="24" t="n">
        <f aca="false">L4714-M4714</f>
        <v>-82.5999999999999</v>
      </c>
      <c r="O4714" s="25" t="n">
        <f aca="false">IF(L4714&gt;=M4714,1,0)</f>
        <v>0</v>
      </c>
      <c r="P4714" s="26" t="n">
        <v>0.5949</v>
      </c>
      <c r="Q4714" s="26" t="n">
        <v>0.0754</v>
      </c>
      <c r="R4714" s="25" t="n">
        <v>79</v>
      </c>
      <c r="S4714" s="21" t="n">
        <v>13</v>
      </c>
    </row>
    <row r="4715" customFormat="false" ht="15" hidden="false" customHeight="true" outlineLevel="0" collapsed="false">
      <c r="A4715" s="19" t="n">
        <v>46184</v>
      </c>
      <c r="B4715" s="1" t="s">
        <v>659</v>
      </c>
      <c r="C4715" s="1" t="s">
        <v>138</v>
      </c>
      <c r="D4715" s="1" t="n">
        <v>2</v>
      </c>
      <c r="E4715" s="1" t="s">
        <v>16</v>
      </c>
      <c r="F4715" s="1" t="s">
        <v>574</v>
      </c>
      <c r="G4715" s="1" t="s">
        <v>149</v>
      </c>
      <c r="H4715" s="20" t="n">
        <v>1250</v>
      </c>
      <c r="I4715" s="21" t="n">
        <v>25.7</v>
      </c>
      <c r="J4715" s="20" t="n">
        <f aca="false">H4715*I4715</f>
        <v>32125</v>
      </c>
      <c r="K4715" s="22" t="n">
        <v>1.85</v>
      </c>
      <c r="L4715" s="23" t="n">
        <f aca="false">H4715*K4715</f>
        <v>2312.5</v>
      </c>
      <c r="M4715" s="23" t="n">
        <v>2500</v>
      </c>
      <c r="N4715" s="24" t="n">
        <f aca="false">L4715-M4715</f>
        <v>-187.5</v>
      </c>
      <c r="O4715" s="25" t="n">
        <f aca="false">IF(L4715&gt;=M4715,1,0)</f>
        <v>0</v>
      </c>
      <c r="P4715" s="26" t="n">
        <v>0.6626</v>
      </c>
      <c r="Q4715" s="26" t="n">
        <v>0.2521</v>
      </c>
      <c r="R4715" s="25" t="n">
        <v>77</v>
      </c>
      <c r="S4715" s="21" t="n">
        <v>10</v>
      </c>
    </row>
    <row r="4716" customFormat="false" ht="15" hidden="false" customHeight="true" outlineLevel="0" collapsed="false">
      <c r="A4716" s="19" t="n">
        <v>46184</v>
      </c>
      <c r="B4716" s="1" t="s">
        <v>659</v>
      </c>
      <c r="C4716" s="1" t="s">
        <v>138</v>
      </c>
      <c r="D4716" s="1" t="n">
        <v>3</v>
      </c>
      <c r="E4716" s="1" t="s">
        <v>16</v>
      </c>
      <c r="F4716" s="1" t="s">
        <v>651</v>
      </c>
      <c r="G4716" s="1" t="s">
        <v>652</v>
      </c>
      <c r="H4716" s="20" t="n">
        <v>1300</v>
      </c>
      <c r="I4716" s="21" t="n">
        <v>23.61</v>
      </c>
      <c r="J4716" s="20" t="n">
        <f aca="false">H4716*I4716</f>
        <v>30693</v>
      </c>
      <c r="K4716" s="22" t="n">
        <v>1.58</v>
      </c>
      <c r="L4716" s="23" t="n">
        <f aca="false">H4716*K4716</f>
        <v>2054</v>
      </c>
      <c r="M4716" s="23" t="n">
        <v>2500</v>
      </c>
      <c r="N4716" s="24" t="n">
        <f aca="false">L4716-M4716</f>
        <v>-446</v>
      </c>
      <c r="O4716" s="25" t="n">
        <f aca="false">IF(L4716&gt;=M4716,1,0)</f>
        <v>0</v>
      </c>
      <c r="P4716" s="26" t="n">
        <v>0.5425</v>
      </c>
      <c r="Q4716" s="26" t="n">
        <v>0.1083</v>
      </c>
      <c r="R4716" s="25" t="n">
        <v>75</v>
      </c>
      <c r="S4716" s="21" t="n">
        <v>13</v>
      </c>
    </row>
    <row r="4717" customFormat="false" ht="15" hidden="false" customHeight="true" outlineLevel="0" collapsed="false">
      <c r="A4717" s="19" t="n">
        <v>46184</v>
      </c>
      <c r="B4717" s="1" t="s">
        <v>659</v>
      </c>
      <c r="C4717" s="1" t="s">
        <v>138</v>
      </c>
      <c r="D4717" s="1" t="n">
        <v>4</v>
      </c>
      <c r="E4717" s="1" t="s">
        <v>145</v>
      </c>
      <c r="F4717" s="1" t="s">
        <v>409</v>
      </c>
      <c r="G4717" s="1" t="s">
        <v>328</v>
      </c>
      <c r="H4717" s="20" t="n">
        <v>1600</v>
      </c>
      <c r="I4717" s="21" t="n">
        <v>21.54</v>
      </c>
      <c r="J4717" s="20" t="n">
        <f aca="false">H4717*I4717</f>
        <v>34464</v>
      </c>
      <c r="K4717" s="22" t="n">
        <v>2.2</v>
      </c>
      <c r="L4717" s="23" t="n">
        <f aca="false">H4717*K4717</f>
        <v>3520</v>
      </c>
      <c r="M4717" s="23" t="n">
        <v>2500</v>
      </c>
      <c r="N4717" s="24" t="n">
        <f aca="false">L4717-M4717</f>
        <v>1020</v>
      </c>
      <c r="O4717" s="25" t="n">
        <f aca="false">IF(L4717&gt;=M4717,1,0)</f>
        <v>1</v>
      </c>
      <c r="P4717" s="26" t="n">
        <v>0.7548</v>
      </c>
      <c r="Q4717" s="26" t="n">
        <v>0.0942</v>
      </c>
      <c r="R4717" s="25" t="n">
        <v>75</v>
      </c>
      <c r="S4717" s="21" t="n">
        <v>10</v>
      </c>
    </row>
    <row r="4718" customFormat="false" ht="15" hidden="false" customHeight="true" outlineLevel="0" collapsed="false">
      <c r="A4718" s="19" t="n">
        <v>46184</v>
      </c>
      <c r="B4718" s="1" t="s">
        <v>659</v>
      </c>
      <c r="C4718" s="1" t="s">
        <v>138</v>
      </c>
      <c r="D4718" s="1" t="n">
        <v>5</v>
      </c>
      <c r="E4718" s="1" t="s">
        <v>16</v>
      </c>
      <c r="F4718" s="1" t="s">
        <v>651</v>
      </c>
      <c r="G4718" s="1" t="s">
        <v>652</v>
      </c>
      <c r="H4718" s="20" t="n">
        <v>600</v>
      </c>
      <c r="I4718" s="21" t="n">
        <v>23.61</v>
      </c>
      <c r="J4718" s="20" t="n">
        <f aca="false">H4718*I4718</f>
        <v>14166</v>
      </c>
      <c r="K4718" s="22" t="n">
        <v>1.58</v>
      </c>
      <c r="L4718" s="23" t="n">
        <f aca="false">H4718*K4718</f>
        <v>948</v>
      </c>
      <c r="M4718" s="23" t="n">
        <v>2500</v>
      </c>
      <c r="N4718" s="24" t="n">
        <f aca="false">L4718-M4718</f>
        <v>-1552</v>
      </c>
      <c r="O4718" s="25" t="n">
        <f aca="false">IF(L4718&gt;=M4718,1,0)</f>
        <v>0</v>
      </c>
      <c r="P4718" s="26" t="n">
        <v>0.255</v>
      </c>
      <c r="Q4718" s="26" t="n">
        <v>0.0762</v>
      </c>
      <c r="R4718" s="25" t="n">
        <v>73</v>
      </c>
      <c r="S4718" s="21" t="n">
        <v>13</v>
      </c>
    </row>
    <row r="4719" customFormat="false" ht="15" hidden="false" customHeight="true" outlineLevel="0" collapsed="false">
      <c r="A4719" s="19" t="n">
        <v>46184</v>
      </c>
      <c r="B4719" s="1" t="s">
        <v>659</v>
      </c>
      <c r="C4719" s="1" t="s">
        <v>138</v>
      </c>
      <c r="D4719" s="1" t="n">
        <v>6</v>
      </c>
      <c r="E4719" s="1" t="s">
        <v>401</v>
      </c>
      <c r="F4719" s="1" t="s">
        <v>402</v>
      </c>
      <c r="G4719" s="1" t="s">
        <v>416</v>
      </c>
      <c r="H4719" s="20" t="n">
        <v>1750</v>
      </c>
      <c r="I4719" s="21" t="n">
        <v>22.11</v>
      </c>
      <c r="J4719" s="20" t="n">
        <f aca="false">H4719*I4719</f>
        <v>38692.5</v>
      </c>
      <c r="K4719" s="22" t="n">
        <v>2.75</v>
      </c>
      <c r="L4719" s="23" t="n">
        <f aca="false">H4719*K4719</f>
        <v>4812.5</v>
      </c>
      <c r="M4719" s="23" t="n">
        <v>2500</v>
      </c>
      <c r="N4719" s="24" t="n">
        <f aca="false">L4719-M4719</f>
        <v>2312.5</v>
      </c>
      <c r="O4719" s="25" t="n">
        <f aca="false">IF(L4719&gt;=M4719,1,0)</f>
        <v>1</v>
      </c>
      <c r="P4719" s="26" t="n">
        <v>0.7173</v>
      </c>
      <c r="Q4719" s="26" t="n">
        <v>0.086</v>
      </c>
      <c r="R4719" s="25" t="n">
        <v>76</v>
      </c>
      <c r="S4719" s="21" t="n">
        <v>12</v>
      </c>
    </row>
    <row r="4720" customFormat="false" ht="15" hidden="false" customHeight="true" outlineLevel="0" collapsed="false">
      <c r="A4720" s="19" t="n">
        <v>46184</v>
      </c>
      <c r="B4720" s="1" t="s">
        <v>659</v>
      </c>
      <c r="C4720" s="1" t="s">
        <v>138</v>
      </c>
      <c r="D4720" s="1" t="n">
        <v>7</v>
      </c>
      <c r="E4720" s="1" t="s">
        <v>16</v>
      </c>
      <c r="F4720" s="1" t="s">
        <v>670</v>
      </c>
      <c r="G4720" s="1" t="s">
        <v>671</v>
      </c>
      <c r="H4720" s="20" t="n">
        <v>1600</v>
      </c>
      <c r="I4720" s="21" t="n">
        <v>16.43</v>
      </c>
      <c r="J4720" s="20" t="n">
        <f aca="false">H4720*I4720</f>
        <v>26288</v>
      </c>
      <c r="K4720" s="22" t="n">
        <v>1.43</v>
      </c>
      <c r="L4720" s="23" t="n">
        <f aca="false">H4720*K4720</f>
        <v>2288</v>
      </c>
      <c r="M4720" s="23" t="n">
        <v>2500</v>
      </c>
      <c r="N4720" s="24" t="n">
        <f aca="false">L4720-M4720</f>
        <v>-212</v>
      </c>
      <c r="O4720" s="25" t="n">
        <f aca="false">IF(L4720&gt;=M4720,1,0)</f>
        <v>0</v>
      </c>
      <c r="P4720" s="26" t="n">
        <v>0.6559</v>
      </c>
      <c r="Q4720" s="26" t="n">
        <v>0.1548</v>
      </c>
      <c r="R4720" s="25" t="n">
        <v>61</v>
      </c>
      <c r="S4720" s="21" t="n">
        <v>10</v>
      </c>
    </row>
    <row r="4721" customFormat="false" ht="15" hidden="false" customHeight="true" outlineLevel="0" collapsed="false">
      <c r="A4721" s="19" t="n">
        <v>46184</v>
      </c>
      <c r="B4721" s="1" t="s">
        <v>659</v>
      </c>
      <c r="C4721" s="1" t="s">
        <v>138</v>
      </c>
      <c r="D4721" s="1" t="n">
        <v>8</v>
      </c>
      <c r="E4721" s="1" t="s">
        <v>13</v>
      </c>
      <c r="F4721" s="1" t="s">
        <v>673</v>
      </c>
      <c r="G4721" s="1" t="s">
        <v>149</v>
      </c>
      <c r="H4721" s="20" t="n">
        <v>700</v>
      </c>
      <c r="I4721" s="21" t="n">
        <v>25.85</v>
      </c>
      <c r="J4721" s="20" t="n">
        <f aca="false">H4721*I4721</f>
        <v>18095</v>
      </c>
      <c r="K4721" s="22" t="n">
        <v>2.2</v>
      </c>
      <c r="L4721" s="23" t="n">
        <f aca="false">H4721*K4721</f>
        <v>1540</v>
      </c>
      <c r="M4721" s="23" t="n">
        <v>2500</v>
      </c>
      <c r="N4721" s="24" t="n">
        <f aca="false">L4721-M4721</f>
        <v>-960</v>
      </c>
      <c r="O4721" s="25" t="n">
        <f aca="false">IF(L4721&gt;=M4721,1,0)</f>
        <v>0</v>
      </c>
      <c r="P4721" s="26" t="n">
        <v>0.4137</v>
      </c>
      <c r="Q4721" s="26" t="n">
        <v>0.092</v>
      </c>
      <c r="R4721" s="25" t="n">
        <v>79</v>
      </c>
      <c r="S4721" s="21" t="n">
        <v>8</v>
      </c>
    </row>
    <row r="4722" customFormat="false" ht="15" hidden="false" customHeight="true" outlineLevel="0" collapsed="false">
      <c r="A4722" s="19" t="n">
        <v>46184</v>
      </c>
      <c r="B4722" s="1" t="s">
        <v>659</v>
      </c>
      <c r="C4722" s="1" t="s">
        <v>138</v>
      </c>
      <c r="D4722" s="1" t="n">
        <v>9</v>
      </c>
      <c r="E4722" s="1" t="s">
        <v>10</v>
      </c>
      <c r="F4722" s="1" t="s">
        <v>635</v>
      </c>
      <c r="G4722" s="1" t="s">
        <v>640</v>
      </c>
      <c r="H4722" s="20" t="n">
        <v>2000</v>
      </c>
      <c r="I4722" s="21" t="n">
        <v>18.3</v>
      </c>
      <c r="J4722" s="20" t="n">
        <f aca="false">H4722*I4722</f>
        <v>36600</v>
      </c>
      <c r="K4722" s="22" t="n">
        <v>1.75</v>
      </c>
      <c r="L4722" s="23" t="n">
        <f aca="false">H4722*K4722</f>
        <v>3500</v>
      </c>
      <c r="M4722" s="23" t="n">
        <v>2500</v>
      </c>
      <c r="N4722" s="24" t="n">
        <f aca="false">L4722-M4722</f>
        <v>1000</v>
      </c>
      <c r="O4722" s="25" t="n">
        <f aca="false">IF(L4722&gt;=M4722,1,0)</f>
        <v>1</v>
      </c>
      <c r="P4722" s="26" t="n">
        <v>0.755</v>
      </c>
      <c r="Q4722" s="26" t="n">
        <v>0.0665</v>
      </c>
      <c r="R4722" s="25" t="n">
        <v>70</v>
      </c>
      <c r="S4722" s="21" t="n">
        <v>13</v>
      </c>
    </row>
    <row r="4723" customFormat="false" ht="15" hidden="false" customHeight="true" outlineLevel="0" collapsed="false">
      <c r="A4723" s="19" t="n">
        <v>46184</v>
      </c>
      <c r="B4723" s="1" t="s">
        <v>659</v>
      </c>
      <c r="C4723" s="1" t="s">
        <v>138</v>
      </c>
      <c r="D4723" s="1" t="n">
        <v>10</v>
      </c>
      <c r="E4723" s="1" t="s">
        <v>10</v>
      </c>
      <c r="F4723" s="1" t="s">
        <v>664</v>
      </c>
      <c r="G4723" s="1" t="s">
        <v>643</v>
      </c>
      <c r="H4723" s="20" t="n">
        <v>1900</v>
      </c>
      <c r="I4723" s="21" t="n">
        <v>20.86</v>
      </c>
      <c r="J4723" s="20" t="n">
        <f aca="false">H4723*I4723</f>
        <v>39634</v>
      </c>
      <c r="K4723" s="22" t="n">
        <v>1.31</v>
      </c>
      <c r="L4723" s="23" t="n">
        <f aca="false">H4723*K4723</f>
        <v>2489</v>
      </c>
      <c r="M4723" s="23" t="n">
        <v>2500</v>
      </c>
      <c r="N4723" s="24" t="n">
        <f aca="false">L4723-M4723</f>
        <v>-11</v>
      </c>
      <c r="O4723" s="25" t="n">
        <f aca="false">IF(L4723&gt;=M4723,1,0)</f>
        <v>0</v>
      </c>
      <c r="P4723" s="26" t="n">
        <v>0.6734</v>
      </c>
      <c r="Q4723" s="26" t="n">
        <v>0.0807</v>
      </c>
      <c r="R4723" s="25" t="n">
        <v>73</v>
      </c>
      <c r="S4723" s="21" t="n">
        <v>13</v>
      </c>
    </row>
    <row r="4724" customFormat="false" ht="15" hidden="false" customHeight="true" outlineLevel="0" collapsed="false">
      <c r="A4724" s="19" t="n">
        <v>46184</v>
      </c>
      <c r="B4724" s="1" t="s">
        <v>659</v>
      </c>
      <c r="C4724" s="1" t="s">
        <v>138</v>
      </c>
      <c r="D4724" s="1" t="n">
        <v>11</v>
      </c>
      <c r="E4724" s="1" t="s">
        <v>10</v>
      </c>
      <c r="F4724" s="1" t="s">
        <v>160</v>
      </c>
      <c r="G4724" s="1" t="s">
        <v>161</v>
      </c>
      <c r="H4724" s="20" t="n">
        <v>1550</v>
      </c>
      <c r="I4724" s="21" t="n">
        <v>22.05</v>
      </c>
      <c r="J4724" s="20" t="n">
        <f aca="false">H4724*I4724</f>
        <v>34177.5</v>
      </c>
      <c r="K4724" s="22" t="n">
        <v>1.83</v>
      </c>
      <c r="L4724" s="23" t="n">
        <f aca="false">H4724*K4724</f>
        <v>2836.5</v>
      </c>
      <c r="M4724" s="23" t="n">
        <v>2500</v>
      </c>
      <c r="N4724" s="24" t="n">
        <f aca="false">L4724-M4724</f>
        <v>336.5</v>
      </c>
      <c r="O4724" s="25" t="n">
        <f aca="false">IF(L4724&gt;=M4724,1,0)</f>
        <v>1</v>
      </c>
      <c r="P4724" s="26" t="n">
        <v>0.6814</v>
      </c>
      <c r="Q4724" s="26" t="n">
        <v>0.105</v>
      </c>
      <c r="R4724" s="25" t="n">
        <v>79</v>
      </c>
      <c r="S4724" s="21" t="n">
        <v>10</v>
      </c>
    </row>
    <row r="4725" customFormat="false" ht="15" hidden="false" customHeight="true" outlineLevel="0" collapsed="false">
      <c r="A4725" s="19" t="n">
        <v>46184</v>
      </c>
      <c r="B4725" s="1" t="s">
        <v>659</v>
      </c>
      <c r="C4725" s="1" t="s">
        <v>138</v>
      </c>
      <c r="D4725" s="1" t="n">
        <v>12</v>
      </c>
      <c r="E4725" s="1" t="s">
        <v>461</v>
      </c>
      <c r="F4725" s="1" t="s">
        <v>661</v>
      </c>
      <c r="G4725" s="1" t="s">
        <v>540</v>
      </c>
      <c r="H4725" s="20" t="n">
        <v>1450</v>
      </c>
      <c r="I4725" s="21" t="n">
        <v>19.91</v>
      </c>
      <c r="J4725" s="20" t="n">
        <f aca="false">H4725*I4725</f>
        <v>28869.5</v>
      </c>
      <c r="K4725" s="22" t="n">
        <v>1.5</v>
      </c>
      <c r="L4725" s="23" t="n">
        <f aca="false">H4725*K4725</f>
        <v>2175</v>
      </c>
      <c r="M4725" s="23" t="n">
        <v>2500</v>
      </c>
      <c r="N4725" s="24" t="n">
        <f aca="false">L4725-M4725</f>
        <v>-325</v>
      </c>
      <c r="O4725" s="25" t="n">
        <f aca="false">IF(L4725&gt;=M4725,1,0)</f>
        <v>0</v>
      </c>
      <c r="P4725" s="26" t="n">
        <v>0.6007</v>
      </c>
      <c r="Q4725" s="26" t="n">
        <v>0.1112</v>
      </c>
      <c r="R4725" s="25" t="n">
        <v>67</v>
      </c>
      <c r="S4725" s="21" t="n">
        <v>12</v>
      </c>
    </row>
    <row r="4726" customFormat="false" ht="15" hidden="false" customHeight="true" outlineLevel="0" collapsed="false">
      <c r="A4726" s="19" t="n">
        <v>46184</v>
      </c>
      <c r="B4726" s="1" t="s">
        <v>659</v>
      </c>
      <c r="C4726" s="1" t="s">
        <v>138</v>
      </c>
      <c r="D4726" s="1" t="n">
        <v>13</v>
      </c>
      <c r="E4726" s="1" t="s">
        <v>16</v>
      </c>
      <c r="F4726" s="1" t="s">
        <v>574</v>
      </c>
      <c r="G4726" s="1" t="s">
        <v>575</v>
      </c>
      <c r="H4726" s="20" t="n">
        <v>1450</v>
      </c>
      <c r="I4726" s="21" t="n">
        <v>25.7</v>
      </c>
      <c r="J4726" s="20" t="n">
        <f aca="false">H4726*I4726</f>
        <v>37265</v>
      </c>
      <c r="K4726" s="22" t="n">
        <v>1.85</v>
      </c>
      <c r="L4726" s="23" t="n">
        <f aca="false">H4726*K4726</f>
        <v>2682.5</v>
      </c>
      <c r="M4726" s="23" t="n">
        <v>2500</v>
      </c>
      <c r="N4726" s="24" t="n">
        <f aca="false">L4726-M4726</f>
        <v>182.5</v>
      </c>
      <c r="O4726" s="25" t="n">
        <f aca="false">IF(L4726&gt;=M4726,1,0)</f>
        <v>1</v>
      </c>
      <c r="P4726" s="26" t="n">
        <v>0.7341</v>
      </c>
      <c r="Q4726" s="26" t="n">
        <v>0.0968</v>
      </c>
      <c r="R4726" s="25" t="n">
        <v>82</v>
      </c>
      <c r="S4726" s="21" t="n">
        <v>10</v>
      </c>
    </row>
    <row r="4727" customFormat="false" ht="15" hidden="false" customHeight="true" outlineLevel="0" collapsed="false">
      <c r="A4727" s="19" t="n">
        <v>46184</v>
      </c>
      <c r="B4727" s="1" t="s">
        <v>659</v>
      </c>
      <c r="C4727" s="1" t="s">
        <v>138</v>
      </c>
      <c r="D4727" s="1" t="n">
        <v>14</v>
      </c>
      <c r="E4727" s="1" t="s">
        <v>10</v>
      </c>
      <c r="F4727" s="1" t="s">
        <v>632</v>
      </c>
      <c r="G4727" s="1" t="s">
        <v>629</v>
      </c>
      <c r="H4727" s="20" t="n">
        <v>2000</v>
      </c>
      <c r="I4727" s="21" t="n">
        <v>17.28</v>
      </c>
      <c r="J4727" s="20" t="n">
        <f aca="false">H4727*I4727</f>
        <v>34560</v>
      </c>
      <c r="K4727" s="22" t="n">
        <v>1.71</v>
      </c>
      <c r="L4727" s="23" t="n">
        <f aca="false">H4727*K4727</f>
        <v>3420</v>
      </c>
      <c r="M4727" s="23" t="n">
        <v>2500</v>
      </c>
      <c r="N4727" s="24" t="n">
        <f aca="false">L4727-M4727</f>
        <v>920</v>
      </c>
      <c r="O4727" s="25" t="n">
        <f aca="false">IF(L4727&gt;=M4727,1,0)</f>
        <v>1</v>
      </c>
      <c r="P4727" s="26" t="n">
        <v>0.7423</v>
      </c>
      <c r="Q4727" s="26" t="n">
        <v>0.0924</v>
      </c>
      <c r="R4727" s="25" t="n">
        <v>64</v>
      </c>
      <c r="S4727" s="21" t="n">
        <v>13</v>
      </c>
    </row>
    <row r="4728" customFormat="false" ht="15" hidden="false" customHeight="true" outlineLevel="0" collapsed="false">
      <c r="A4728" s="19" t="n">
        <v>46184</v>
      </c>
      <c r="B4728" s="1" t="s">
        <v>659</v>
      </c>
      <c r="C4728" s="1" t="s">
        <v>138</v>
      </c>
      <c r="D4728" s="1" t="n">
        <v>15</v>
      </c>
      <c r="E4728" s="1" t="s">
        <v>10</v>
      </c>
      <c r="F4728" s="1" t="s">
        <v>631</v>
      </c>
      <c r="G4728" s="1" t="s">
        <v>638</v>
      </c>
      <c r="H4728" s="20" t="n">
        <v>1600</v>
      </c>
      <c r="I4728" s="21" t="n">
        <v>21.68</v>
      </c>
      <c r="J4728" s="20" t="n">
        <f aca="false">H4728*I4728</f>
        <v>34688</v>
      </c>
      <c r="K4728" s="22" t="n">
        <v>2</v>
      </c>
      <c r="L4728" s="23" t="n">
        <f aca="false">H4728*K4728</f>
        <v>3200</v>
      </c>
      <c r="M4728" s="23" t="n">
        <v>2500</v>
      </c>
      <c r="N4728" s="24" t="n">
        <f aca="false">L4728-M4728</f>
        <v>700</v>
      </c>
      <c r="O4728" s="25" t="n">
        <f aca="false">IF(L4728&gt;=M4728,1,0)</f>
        <v>1</v>
      </c>
      <c r="P4728" s="26" t="n">
        <v>0.6899</v>
      </c>
      <c r="Q4728" s="26" t="n">
        <v>0.3333</v>
      </c>
      <c r="R4728" s="25" t="n">
        <v>71</v>
      </c>
      <c r="S4728" s="21" t="n">
        <v>12</v>
      </c>
    </row>
    <row r="4729" customFormat="false" ht="15" hidden="false" customHeight="true" outlineLevel="0" collapsed="false">
      <c r="A4729" s="19" t="n">
        <v>46184</v>
      </c>
      <c r="B4729" s="1" t="s">
        <v>659</v>
      </c>
      <c r="C4729" s="1" t="s">
        <v>138</v>
      </c>
      <c r="D4729" s="1" t="n">
        <v>16</v>
      </c>
      <c r="E4729" s="1" t="s">
        <v>10</v>
      </c>
      <c r="F4729" s="1" t="s">
        <v>641</v>
      </c>
      <c r="G4729" s="1" t="s">
        <v>643</v>
      </c>
      <c r="H4729" s="20" t="n">
        <v>2600</v>
      </c>
      <c r="I4729" s="21" t="n">
        <v>17.05</v>
      </c>
      <c r="J4729" s="20" t="n">
        <f aca="false">H4729*I4729</f>
        <v>44330</v>
      </c>
      <c r="K4729" s="22" t="n">
        <v>1.31</v>
      </c>
      <c r="L4729" s="23" t="n">
        <f aca="false">H4729*K4729</f>
        <v>3406</v>
      </c>
      <c r="M4729" s="23" t="n">
        <v>2500</v>
      </c>
      <c r="N4729" s="24" t="n">
        <f aca="false">L4729-M4729</f>
        <v>906</v>
      </c>
      <c r="O4729" s="25" t="n">
        <f aca="false">IF(L4729&gt;=M4729,1,0)</f>
        <v>1</v>
      </c>
      <c r="P4729" s="26" t="n">
        <v>0.833</v>
      </c>
      <c r="Q4729" s="26" t="n">
        <v>0.1176</v>
      </c>
      <c r="R4729" s="25" t="n">
        <v>70</v>
      </c>
      <c r="S4729" s="21" t="n">
        <v>13</v>
      </c>
    </row>
    <row r="4730" customFormat="false" ht="15" hidden="false" customHeight="true" outlineLevel="0" collapsed="false">
      <c r="A4730" s="19" t="n">
        <v>46184</v>
      </c>
      <c r="B4730" s="1" t="s">
        <v>659</v>
      </c>
      <c r="C4730" s="1" t="s">
        <v>164</v>
      </c>
      <c r="D4730" s="1" t="n">
        <v>17</v>
      </c>
      <c r="E4730" s="1" t="s">
        <v>10</v>
      </c>
      <c r="F4730" s="1" t="s">
        <v>633</v>
      </c>
      <c r="G4730" s="1" t="s">
        <v>637</v>
      </c>
      <c r="H4730" s="20" t="n">
        <v>2300</v>
      </c>
      <c r="I4730" s="21" t="n">
        <v>19.95</v>
      </c>
      <c r="J4730" s="20" t="n">
        <f aca="false">H4730*I4730</f>
        <v>45885</v>
      </c>
      <c r="K4730" s="22" t="n">
        <v>3</v>
      </c>
      <c r="L4730" s="23" t="n">
        <f aca="false">H4730*K4730</f>
        <v>6900</v>
      </c>
      <c r="M4730" s="23" t="n">
        <v>2500</v>
      </c>
      <c r="N4730" s="24" t="n">
        <f aca="false">L4730-M4730</f>
        <v>4400</v>
      </c>
      <c r="O4730" s="25" t="n">
        <f aca="false">IF(L4730&gt;=M4730,1,0)</f>
        <v>1</v>
      </c>
      <c r="P4730" s="26" t="n">
        <v>0.8294</v>
      </c>
      <c r="Q4730" s="26" t="n">
        <v>0.1334</v>
      </c>
      <c r="R4730" s="25" t="n">
        <v>73</v>
      </c>
      <c r="S4730" s="21" t="n">
        <v>13</v>
      </c>
    </row>
    <row r="4731" customFormat="false" ht="15" hidden="false" customHeight="true" outlineLevel="0" collapsed="false">
      <c r="A4731" s="19" t="n">
        <v>46184</v>
      </c>
      <c r="B4731" s="1" t="s">
        <v>659</v>
      </c>
      <c r="C4731" s="1" t="s">
        <v>164</v>
      </c>
      <c r="D4731" s="1" t="n">
        <v>18</v>
      </c>
      <c r="E4731" s="1" t="s">
        <v>10</v>
      </c>
      <c r="F4731" s="1" t="s">
        <v>526</v>
      </c>
      <c r="G4731" s="1" t="s">
        <v>161</v>
      </c>
      <c r="H4731" s="20" t="n">
        <v>1650</v>
      </c>
      <c r="I4731" s="21" t="n">
        <v>22.05</v>
      </c>
      <c r="J4731" s="20" t="n">
        <f aca="false">H4731*I4731</f>
        <v>36382.5</v>
      </c>
      <c r="K4731" s="22" t="n">
        <v>1.83</v>
      </c>
      <c r="L4731" s="23" t="n">
        <f aca="false">H4731*K4731</f>
        <v>3019.5</v>
      </c>
      <c r="M4731" s="23" t="n">
        <v>2500</v>
      </c>
      <c r="N4731" s="24" t="n">
        <f aca="false">L4731-M4731</f>
        <v>519.5</v>
      </c>
      <c r="O4731" s="25" t="n">
        <f aca="false">IF(L4731&gt;=M4731,1,0)</f>
        <v>1</v>
      </c>
      <c r="P4731" s="26" t="n">
        <v>0.5803</v>
      </c>
      <c r="Q4731" s="26" t="n">
        <v>0.145</v>
      </c>
      <c r="R4731" s="25" t="n">
        <v>82</v>
      </c>
      <c r="S4731" s="21" t="n">
        <v>13</v>
      </c>
    </row>
    <row r="4732" customFormat="false" ht="15" hidden="false" customHeight="true" outlineLevel="0" collapsed="false">
      <c r="A4732" s="19" t="n">
        <v>46184</v>
      </c>
      <c r="B4732" s="1" t="s">
        <v>659</v>
      </c>
      <c r="C4732" s="1" t="s">
        <v>164</v>
      </c>
      <c r="D4732" s="1" t="n">
        <v>19</v>
      </c>
      <c r="E4732" s="1" t="s">
        <v>16</v>
      </c>
      <c r="F4732" s="1" t="s">
        <v>574</v>
      </c>
      <c r="G4732" s="1" t="s">
        <v>575</v>
      </c>
      <c r="H4732" s="20" t="n">
        <v>1500</v>
      </c>
      <c r="I4732" s="21" t="n">
        <v>25.7</v>
      </c>
      <c r="J4732" s="20" t="n">
        <f aca="false">H4732*I4732</f>
        <v>38550</v>
      </c>
      <c r="K4732" s="22" t="n">
        <v>1.85</v>
      </c>
      <c r="L4732" s="23" t="n">
        <f aca="false">H4732*K4732</f>
        <v>2775</v>
      </c>
      <c r="M4732" s="23" t="n">
        <v>2500</v>
      </c>
      <c r="N4732" s="24" t="n">
        <f aca="false">L4732-M4732</f>
        <v>275</v>
      </c>
      <c r="O4732" s="25" t="n">
        <f aca="false">IF(L4732&gt;=M4732,1,0)</f>
        <v>1</v>
      </c>
      <c r="P4732" s="26" t="n">
        <v>0.776</v>
      </c>
      <c r="Q4732" s="26" t="n">
        <v>0.2388</v>
      </c>
      <c r="R4732" s="25" t="n">
        <v>81</v>
      </c>
      <c r="S4732" s="21" t="n">
        <v>10</v>
      </c>
    </row>
    <row r="4733" customFormat="false" ht="15" hidden="false" customHeight="true" outlineLevel="0" collapsed="false">
      <c r="A4733" s="19" t="n">
        <v>46184</v>
      </c>
      <c r="B4733" s="1" t="s">
        <v>659</v>
      </c>
      <c r="C4733" s="1" t="s">
        <v>164</v>
      </c>
      <c r="D4733" s="1" t="n">
        <v>20</v>
      </c>
      <c r="E4733" s="1" t="s">
        <v>16</v>
      </c>
      <c r="F4733" s="1" t="s">
        <v>574</v>
      </c>
      <c r="G4733" s="1" t="s">
        <v>575</v>
      </c>
      <c r="H4733" s="20" t="n">
        <v>1450</v>
      </c>
      <c r="I4733" s="21" t="n">
        <v>25.7</v>
      </c>
      <c r="J4733" s="20" t="n">
        <f aca="false">H4733*I4733</f>
        <v>37265</v>
      </c>
      <c r="K4733" s="22" t="n">
        <v>1.85</v>
      </c>
      <c r="L4733" s="23" t="n">
        <f aca="false">H4733*K4733</f>
        <v>2682.5</v>
      </c>
      <c r="M4733" s="23" t="n">
        <v>2500</v>
      </c>
      <c r="N4733" s="24" t="n">
        <f aca="false">L4733-M4733</f>
        <v>182.5</v>
      </c>
      <c r="O4733" s="25" t="n">
        <f aca="false">IF(L4733&gt;=M4733,1,0)</f>
        <v>1</v>
      </c>
      <c r="P4733" s="26" t="n">
        <v>0.7341</v>
      </c>
      <c r="Q4733" s="26" t="n">
        <v>0.1192</v>
      </c>
      <c r="R4733" s="25" t="n">
        <v>81</v>
      </c>
      <c r="S4733" s="21" t="n">
        <v>10</v>
      </c>
    </row>
    <row r="4734" customFormat="false" ht="15" hidden="false" customHeight="true" outlineLevel="0" collapsed="false">
      <c r="A4734" s="19" t="n">
        <v>46184</v>
      </c>
      <c r="B4734" s="1" t="s">
        <v>659</v>
      </c>
      <c r="C4734" s="1" t="s">
        <v>164</v>
      </c>
      <c r="D4734" s="1" t="n">
        <v>21</v>
      </c>
      <c r="E4734" s="1" t="s">
        <v>10</v>
      </c>
      <c r="F4734" s="1" t="s">
        <v>676</v>
      </c>
      <c r="G4734" s="1" t="s">
        <v>573</v>
      </c>
      <c r="H4734" s="20" t="n">
        <v>1800</v>
      </c>
      <c r="I4734" s="21" t="n">
        <v>26.74</v>
      </c>
      <c r="J4734" s="20" t="n">
        <f aca="false">H4734*I4734</f>
        <v>48132</v>
      </c>
      <c r="K4734" s="22" t="n">
        <v>2.25</v>
      </c>
      <c r="L4734" s="23" t="n">
        <f aca="false">H4734*K4734</f>
        <v>4050</v>
      </c>
      <c r="M4734" s="23" t="n">
        <v>2500</v>
      </c>
      <c r="N4734" s="24" t="n">
        <f aca="false">L4734-M4734</f>
        <v>1550</v>
      </c>
      <c r="O4734" s="25" t="n">
        <f aca="false">IF(L4734&gt;=M4734,1,0)</f>
        <v>1</v>
      </c>
      <c r="P4734" s="26" t="n">
        <v>0.871</v>
      </c>
      <c r="Q4734" s="26" t="n">
        <v>0.1798</v>
      </c>
      <c r="R4734" s="25" t="n">
        <v>76</v>
      </c>
      <c r="S4734" s="21" t="n">
        <v>13</v>
      </c>
    </row>
    <row r="4735" customFormat="false" ht="15" hidden="false" customHeight="true" outlineLevel="0" collapsed="false">
      <c r="A4735" s="19" t="n">
        <v>46184</v>
      </c>
      <c r="B4735" s="1" t="s">
        <v>659</v>
      </c>
      <c r="C4735" s="1" t="s">
        <v>164</v>
      </c>
      <c r="D4735" s="1" t="n">
        <v>22</v>
      </c>
      <c r="E4735" s="1" t="s">
        <v>10</v>
      </c>
      <c r="F4735" s="1" t="s">
        <v>631</v>
      </c>
      <c r="G4735" s="1" t="s">
        <v>638</v>
      </c>
      <c r="H4735" s="20" t="n">
        <v>2200</v>
      </c>
      <c r="I4735" s="21" t="n">
        <v>21.68</v>
      </c>
      <c r="J4735" s="20" t="n">
        <f aca="false">H4735*I4735</f>
        <v>47696</v>
      </c>
      <c r="K4735" s="22" t="n">
        <v>2</v>
      </c>
      <c r="L4735" s="23" t="n">
        <f aca="false">H4735*K4735</f>
        <v>4400</v>
      </c>
      <c r="M4735" s="23" t="n">
        <v>2500</v>
      </c>
      <c r="N4735" s="24" t="n">
        <f aca="false">L4735-M4735</f>
        <v>1900</v>
      </c>
      <c r="O4735" s="25" t="n">
        <f aca="false">IF(L4735&gt;=M4735,1,0)</f>
        <v>1</v>
      </c>
      <c r="P4735" s="26" t="n">
        <v>0.9085</v>
      </c>
      <c r="Q4735" s="26" t="n">
        <v>0.128</v>
      </c>
      <c r="R4735" s="25" t="n">
        <v>72</v>
      </c>
      <c r="S4735" s="21" t="n">
        <v>13</v>
      </c>
    </row>
    <row r="4736" customFormat="false" ht="15" hidden="false" customHeight="true" outlineLevel="0" collapsed="false">
      <c r="A4736" s="19" t="n">
        <v>46184</v>
      </c>
      <c r="B4736" s="1" t="s">
        <v>659</v>
      </c>
      <c r="C4736" s="1" t="s">
        <v>164</v>
      </c>
      <c r="D4736" s="1" t="n">
        <v>23</v>
      </c>
      <c r="E4736" s="1" t="s">
        <v>22</v>
      </c>
      <c r="F4736" s="1" t="s">
        <v>308</v>
      </c>
      <c r="G4736" s="1" t="s">
        <v>375</v>
      </c>
      <c r="H4736" s="20" t="n">
        <v>500</v>
      </c>
      <c r="I4736" s="21" t="n">
        <v>29.11</v>
      </c>
      <c r="J4736" s="20" t="n">
        <f aca="false">H4736*I4736</f>
        <v>14555</v>
      </c>
      <c r="K4736" s="22" t="n">
        <v>1.2</v>
      </c>
      <c r="L4736" s="23" t="n">
        <f aca="false">H4736*K4736</f>
        <v>600</v>
      </c>
      <c r="M4736" s="23" t="n">
        <v>2500</v>
      </c>
      <c r="N4736" s="24" t="n">
        <f aca="false">L4736-M4736</f>
        <v>-1900</v>
      </c>
      <c r="O4736" s="25" t="n">
        <f aca="false">IF(L4736&gt;=M4736,1,0)</f>
        <v>0</v>
      </c>
      <c r="P4736" s="26" t="n">
        <v>0.3155</v>
      </c>
      <c r="Q4736" s="26" t="n">
        <v>0.1173</v>
      </c>
      <c r="R4736" s="25" t="n">
        <v>65</v>
      </c>
      <c r="S4736" s="21" t="n">
        <v>13</v>
      </c>
    </row>
    <row r="4737" customFormat="false" ht="15" hidden="false" customHeight="true" outlineLevel="0" collapsed="false">
      <c r="A4737" s="19" t="n">
        <v>46184</v>
      </c>
      <c r="B4737" s="1" t="s">
        <v>659</v>
      </c>
      <c r="C4737" s="1" t="s">
        <v>164</v>
      </c>
      <c r="D4737" s="1" t="n">
        <v>24</v>
      </c>
      <c r="E4737" s="1" t="s">
        <v>16</v>
      </c>
      <c r="F4737" s="1" t="s">
        <v>574</v>
      </c>
      <c r="G4737" s="1" t="s">
        <v>575</v>
      </c>
      <c r="H4737" s="20" t="n">
        <v>1500</v>
      </c>
      <c r="I4737" s="21" t="n">
        <v>25.7</v>
      </c>
      <c r="J4737" s="20" t="n">
        <f aca="false">H4737*I4737</f>
        <v>38550</v>
      </c>
      <c r="K4737" s="22" t="n">
        <v>1.85</v>
      </c>
      <c r="L4737" s="23" t="n">
        <f aca="false">H4737*K4737</f>
        <v>2775</v>
      </c>
      <c r="M4737" s="23" t="n">
        <v>2500</v>
      </c>
      <c r="N4737" s="24" t="n">
        <f aca="false">L4737-M4737</f>
        <v>275</v>
      </c>
      <c r="O4737" s="25" t="n">
        <f aca="false">IF(L4737&gt;=M4737,1,0)</f>
        <v>1</v>
      </c>
      <c r="P4737" s="26" t="n">
        <v>0.7419</v>
      </c>
      <c r="Q4737" s="26" t="n">
        <v>0.208</v>
      </c>
      <c r="R4737" s="25" t="n">
        <v>80</v>
      </c>
      <c r="S4737" s="21" t="n">
        <v>10</v>
      </c>
    </row>
    <row r="4738" customFormat="false" ht="15" hidden="false" customHeight="true" outlineLevel="0" collapsed="false">
      <c r="A4738" s="19" t="n">
        <v>46184</v>
      </c>
      <c r="B4738" s="1" t="s">
        <v>659</v>
      </c>
      <c r="C4738" s="1" t="s">
        <v>164</v>
      </c>
      <c r="D4738" s="1" t="n">
        <v>25</v>
      </c>
      <c r="E4738" s="1" t="s">
        <v>10</v>
      </c>
      <c r="F4738" s="1" t="s">
        <v>644</v>
      </c>
      <c r="G4738" s="1" t="s">
        <v>645</v>
      </c>
      <c r="H4738" s="20" t="n">
        <v>1700</v>
      </c>
      <c r="I4738" s="21" t="n">
        <v>23.62</v>
      </c>
      <c r="J4738" s="20" t="n">
        <f aca="false">H4738*I4738</f>
        <v>40154</v>
      </c>
      <c r="K4738" s="22" t="n">
        <v>2.1</v>
      </c>
      <c r="L4738" s="23" t="n">
        <f aca="false">H4738*K4738</f>
        <v>3570</v>
      </c>
      <c r="M4738" s="23" t="n">
        <v>2500</v>
      </c>
      <c r="N4738" s="24" t="n">
        <f aca="false">L4738-M4738</f>
        <v>1070</v>
      </c>
      <c r="O4738" s="25" t="n">
        <f aca="false">IF(L4738&gt;=M4738,1,0)</f>
        <v>1</v>
      </c>
      <c r="P4738" s="26" t="n">
        <v>0.7571</v>
      </c>
      <c r="Q4738" s="26" t="n">
        <v>0.0957</v>
      </c>
      <c r="R4738" s="25" t="n">
        <v>77</v>
      </c>
      <c r="S4738" s="21" t="n">
        <v>12</v>
      </c>
    </row>
    <row r="4739" customFormat="false" ht="15" hidden="false" customHeight="true" outlineLevel="0" collapsed="false">
      <c r="A4739" s="19" t="n">
        <v>46184</v>
      </c>
      <c r="B4739" s="1" t="s">
        <v>659</v>
      </c>
      <c r="C4739" s="1" t="s">
        <v>164</v>
      </c>
      <c r="D4739" s="1" t="n">
        <v>26</v>
      </c>
      <c r="E4739" s="1" t="s">
        <v>10</v>
      </c>
      <c r="F4739" s="1" t="s">
        <v>644</v>
      </c>
      <c r="G4739" s="1" t="s">
        <v>645</v>
      </c>
      <c r="H4739" s="20" t="n">
        <v>1700</v>
      </c>
      <c r="I4739" s="21" t="n">
        <v>23.62</v>
      </c>
      <c r="J4739" s="20" t="n">
        <f aca="false">H4739*I4739</f>
        <v>40154</v>
      </c>
      <c r="K4739" s="22" t="n">
        <v>2.1</v>
      </c>
      <c r="L4739" s="23" t="n">
        <f aca="false">H4739*K4739</f>
        <v>3570</v>
      </c>
      <c r="M4739" s="23" t="n">
        <v>2500</v>
      </c>
      <c r="N4739" s="24" t="n">
        <f aca="false">L4739-M4739</f>
        <v>1070</v>
      </c>
      <c r="O4739" s="25" t="n">
        <f aca="false">IF(L4739&gt;=M4739,1,0)</f>
        <v>1</v>
      </c>
      <c r="P4739" s="26" t="n">
        <v>0.7387</v>
      </c>
      <c r="Q4739" s="26" t="n">
        <v>0.1095</v>
      </c>
      <c r="R4739" s="25" t="n">
        <v>77</v>
      </c>
      <c r="S4739" s="21" t="n">
        <v>12</v>
      </c>
    </row>
    <row r="4740" customFormat="false" ht="15" hidden="false" customHeight="true" outlineLevel="0" collapsed="false">
      <c r="A4740" s="19" t="n">
        <v>46184</v>
      </c>
      <c r="B4740" s="1" t="s">
        <v>659</v>
      </c>
      <c r="C4740" s="1" t="s">
        <v>164</v>
      </c>
      <c r="D4740" s="1" t="n">
        <v>27</v>
      </c>
      <c r="E4740" s="1" t="s">
        <v>176</v>
      </c>
      <c r="F4740" s="1" t="s">
        <v>674</v>
      </c>
      <c r="G4740" s="1" t="s">
        <v>655</v>
      </c>
      <c r="H4740" s="20" t="n">
        <v>1800</v>
      </c>
      <c r="I4740" s="21" t="n">
        <v>21.46</v>
      </c>
      <c r="J4740" s="20" t="n">
        <f aca="false">H4740*I4740</f>
        <v>38628</v>
      </c>
      <c r="K4740" s="22" t="n">
        <v>1.5</v>
      </c>
      <c r="L4740" s="23" t="n">
        <f aca="false">H4740*K4740</f>
        <v>2700</v>
      </c>
      <c r="M4740" s="23" t="n">
        <v>2500</v>
      </c>
      <c r="N4740" s="24" t="n">
        <f aca="false">L4740-M4740</f>
        <v>200</v>
      </c>
      <c r="O4740" s="25" t="n">
        <f aca="false">IF(L4740&gt;=M4740,1,0)</f>
        <v>1</v>
      </c>
      <c r="P4740" s="26" t="n">
        <v>0.7909</v>
      </c>
      <c r="Q4740" s="26" t="n">
        <v>0.1549</v>
      </c>
      <c r="R4740" s="25" t="n">
        <v>70</v>
      </c>
      <c r="S4740" s="21" t="n">
        <v>12</v>
      </c>
    </row>
    <row r="4741" customFormat="false" ht="15" hidden="false" customHeight="true" outlineLevel="0" collapsed="false">
      <c r="A4741" s="19" t="n">
        <v>46184</v>
      </c>
      <c r="B4741" s="1" t="s">
        <v>659</v>
      </c>
      <c r="C4741" s="1" t="s">
        <v>164</v>
      </c>
      <c r="D4741" s="1" t="n">
        <v>28</v>
      </c>
      <c r="E4741" s="1" t="s">
        <v>176</v>
      </c>
      <c r="F4741" s="1" t="s">
        <v>677</v>
      </c>
      <c r="G4741" s="1" t="s">
        <v>529</v>
      </c>
      <c r="H4741" s="20" t="n">
        <v>1300</v>
      </c>
      <c r="I4741" s="21" t="n">
        <v>19.04</v>
      </c>
      <c r="J4741" s="20" t="n">
        <f aca="false">H4741*I4741</f>
        <v>24752</v>
      </c>
      <c r="K4741" s="22" t="n">
        <v>1.5</v>
      </c>
      <c r="L4741" s="23" t="n">
        <f aca="false">H4741*K4741</f>
        <v>1950</v>
      </c>
      <c r="M4741" s="23" t="n">
        <v>2500</v>
      </c>
      <c r="N4741" s="24" t="n">
        <f aca="false">L4741-M4741</f>
        <v>-550</v>
      </c>
      <c r="O4741" s="25" t="n">
        <f aca="false">IF(L4741&gt;=M4741,1,0)</f>
        <v>0</v>
      </c>
      <c r="P4741" s="26" t="n">
        <v>0.6261</v>
      </c>
      <c r="Q4741" s="26" t="n">
        <v>0.1581</v>
      </c>
      <c r="R4741" s="25" t="n">
        <v>65</v>
      </c>
      <c r="S4741" s="21" t="n">
        <v>12</v>
      </c>
    </row>
    <row r="4742" customFormat="false" ht="15" hidden="false" customHeight="true" outlineLevel="0" collapsed="false">
      <c r="A4742" s="19" t="n">
        <v>46184</v>
      </c>
      <c r="B4742" s="1" t="s">
        <v>659</v>
      </c>
      <c r="C4742" s="1" t="s">
        <v>164</v>
      </c>
      <c r="D4742" s="1" t="n">
        <v>29</v>
      </c>
      <c r="E4742" s="1" t="s">
        <v>176</v>
      </c>
      <c r="F4742" s="1" t="s">
        <v>607</v>
      </c>
      <c r="G4742" s="1" t="s">
        <v>529</v>
      </c>
      <c r="H4742" s="20" t="n">
        <v>1350</v>
      </c>
      <c r="I4742" s="21" t="n">
        <v>22.5</v>
      </c>
      <c r="J4742" s="20" t="n">
        <f aca="false">H4742*I4742</f>
        <v>30375</v>
      </c>
      <c r="K4742" s="22" t="n">
        <v>1.5</v>
      </c>
      <c r="L4742" s="23" t="n">
        <f aca="false">H4742*K4742</f>
        <v>2025</v>
      </c>
      <c r="M4742" s="23" t="n">
        <v>2500</v>
      </c>
      <c r="N4742" s="24" t="n">
        <f aca="false">L4742-M4742</f>
        <v>-475</v>
      </c>
      <c r="O4742" s="25" t="n">
        <f aca="false">IF(L4742&gt;=M4742,1,0)</f>
        <v>0</v>
      </c>
      <c r="P4742" s="26" t="n">
        <v>0.6558</v>
      </c>
      <c r="Q4742" s="26" t="n">
        <v>0.1472</v>
      </c>
      <c r="R4742" s="25" t="n">
        <v>75</v>
      </c>
      <c r="S4742" s="21" t="n">
        <v>10</v>
      </c>
    </row>
    <row r="4743" customFormat="false" ht="15" hidden="false" customHeight="true" outlineLevel="0" collapsed="false">
      <c r="A4743" s="19" t="n">
        <v>46184</v>
      </c>
      <c r="B4743" s="1" t="s">
        <v>659</v>
      </c>
      <c r="C4743" s="1" t="s">
        <v>164</v>
      </c>
      <c r="D4743" s="1" t="n">
        <v>30</v>
      </c>
      <c r="E4743" s="1" t="s">
        <v>522</v>
      </c>
      <c r="F4743" s="1" t="s">
        <v>678</v>
      </c>
      <c r="G4743" s="1" t="s">
        <v>504</v>
      </c>
      <c r="H4743" s="20" t="n">
        <v>1200</v>
      </c>
      <c r="I4743" s="21" t="n">
        <v>22.02</v>
      </c>
      <c r="J4743" s="20" t="n">
        <f aca="false">H4743*I4743</f>
        <v>26424</v>
      </c>
      <c r="K4743" s="22" t="n">
        <v>1</v>
      </c>
      <c r="L4743" s="23" t="n">
        <f aca="false">H4743*K4743</f>
        <v>1200</v>
      </c>
      <c r="M4743" s="23" t="n">
        <v>2500</v>
      </c>
      <c r="N4743" s="24" t="n">
        <f aca="false">L4743-M4743</f>
        <v>-1300</v>
      </c>
      <c r="O4743" s="25" t="n">
        <f aca="false">IF(L4743&gt;=M4743,1,0)</f>
        <v>0</v>
      </c>
      <c r="P4743" s="26" t="n">
        <v>0.6091</v>
      </c>
      <c r="Q4743" s="26" t="n">
        <v>0.1522</v>
      </c>
      <c r="R4743" s="25" t="n">
        <v>78</v>
      </c>
      <c r="S4743" s="21" t="n">
        <v>10</v>
      </c>
    </row>
    <row r="4744" customFormat="false" ht="15" hidden="false" customHeight="true" outlineLevel="0" collapsed="false">
      <c r="A4744" s="19" t="n">
        <v>46184</v>
      </c>
      <c r="B4744" s="1" t="s">
        <v>659</v>
      </c>
      <c r="C4744" s="1" t="s">
        <v>164</v>
      </c>
      <c r="D4744" s="1" t="n">
        <v>31</v>
      </c>
      <c r="E4744" s="1" t="s">
        <v>219</v>
      </c>
      <c r="F4744" s="1" t="s">
        <v>675</v>
      </c>
      <c r="G4744" s="1" t="s">
        <v>679</v>
      </c>
      <c r="H4744" s="20" t="n">
        <v>1100</v>
      </c>
      <c r="I4744" s="21" t="n">
        <v>18</v>
      </c>
      <c r="J4744" s="20" t="n">
        <f aca="false">H4744*I4744</f>
        <v>19800</v>
      </c>
      <c r="K4744" s="22" t="n">
        <v>1.35</v>
      </c>
      <c r="L4744" s="23" t="n">
        <f aca="false">H4744*K4744</f>
        <v>1485</v>
      </c>
      <c r="M4744" s="23" t="n">
        <v>2500</v>
      </c>
      <c r="N4744" s="24" t="n">
        <f aca="false">L4744-M4744</f>
        <v>-1015</v>
      </c>
      <c r="O4744" s="25" t="n">
        <f aca="false">IF(L4744&gt;=M4744,1,0)</f>
        <v>0</v>
      </c>
      <c r="P4744" s="26" t="n">
        <v>0.5054</v>
      </c>
      <c r="Q4744" s="26" t="n">
        <v>0.2064</v>
      </c>
      <c r="R4744" s="25" t="n">
        <v>65</v>
      </c>
      <c r="S4744" s="21" t="n">
        <v>10</v>
      </c>
    </row>
    <row r="4745" customFormat="false" ht="15" hidden="false" customHeight="true" outlineLevel="0" collapsed="false">
      <c r="A4745" s="19" t="n">
        <v>46184</v>
      </c>
      <c r="B4745" s="1" t="s">
        <v>659</v>
      </c>
      <c r="C4745" s="1" t="s">
        <v>164</v>
      </c>
      <c r="D4745" s="1" t="n">
        <v>32</v>
      </c>
      <c r="E4745" s="1" t="s">
        <v>10</v>
      </c>
      <c r="F4745" s="1" t="s">
        <v>644</v>
      </c>
      <c r="G4745" s="1" t="s">
        <v>645</v>
      </c>
      <c r="H4745" s="20" t="n">
        <v>1550</v>
      </c>
      <c r="I4745" s="21" t="n">
        <v>23.62</v>
      </c>
      <c r="J4745" s="20" t="n">
        <f aca="false">H4745*I4745</f>
        <v>36611</v>
      </c>
      <c r="K4745" s="22" t="n">
        <v>2.1</v>
      </c>
      <c r="L4745" s="23" t="n">
        <f aca="false">H4745*K4745</f>
        <v>3255</v>
      </c>
      <c r="M4745" s="23" t="n">
        <v>2500</v>
      </c>
      <c r="N4745" s="24" t="n">
        <f aca="false">L4745-M4745</f>
        <v>755</v>
      </c>
      <c r="O4745" s="25" t="n">
        <f aca="false">IF(L4745&gt;=M4745,1,0)</f>
        <v>1</v>
      </c>
      <c r="P4745" s="26" t="n">
        <v>0.707</v>
      </c>
      <c r="Q4745" s="26" t="n">
        <v>0.0851</v>
      </c>
      <c r="R4745" s="25" t="n">
        <v>75</v>
      </c>
      <c r="S4745" s="21" t="n">
        <v>12</v>
      </c>
    </row>
    <row r="4746" customFormat="false" ht="15" hidden="false" customHeight="true" outlineLevel="0" collapsed="false">
      <c r="A4746" s="19" t="n">
        <v>46184</v>
      </c>
      <c r="B4746" s="1" t="s">
        <v>659</v>
      </c>
      <c r="C4746" s="1" t="s">
        <v>190</v>
      </c>
      <c r="D4746" s="1" t="n">
        <v>33</v>
      </c>
      <c r="E4746" s="1" t="s">
        <v>530</v>
      </c>
      <c r="F4746" s="1" t="s">
        <v>559</v>
      </c>
      <c r="G4746" s="1" t="s">
        <v>260</v>
      </c>
      <c r="H4746" s="20" t="n">
        <v>1200</v>
      </c>
      <c r="I4746" s="21" t="n">
        <v>25.87</v>
      </c>
      <c r="J4746" s="20" t="n">
        <f aca="false">H4746*I4746</f>
        <v>31044</v>
      </c>
      <c r="K4746" s="22" t="n">
        <v>2.5</v>
      </c>
      <c r="L4746" s="23" t="n">
        <f aca="false">H4746*K4746</f>
        <v>3000</v>
      </c>
      <c r="M4746" s="23" t="n">
        <v>2500</v>
      </c>
      <c r="N4746" s="24" t="n">
        <f aca="false">L4746-M4746</f>
        <v>500</v>
      </c>
      <c r="O4746" s="25" t="n">
        <f aca="false">IF(L4746&gt;=M4746,1,0)</f>
        <v>1</v>
      </c>
      <c r="P4746" s="26" t="n">
        <v>0.56794731064764</v>
      </c>
      <c r="Q4746" s="26" t="n">
        <v>0.967741935483871</v>
      </c>
      <c r="R4746" s="25" t="n">
        <v>71</v>
      </c>
      <c r="S4746" s="21" t="n">
        <v>12.75</v>
      </c>
    </row>
    <row r="4747" customFormat="false" ht="15" hidden="false" customHeight="true" outlineLevel="0" collapsed="false">
      <c r="A4747" s="19" t="n">
        <v>46184</v>
      </c>
      <c r="B4747" s="1" t="s">
        <v>659</v>
      </c>
      <c r="C4747" s="1" t="s">
        <v>190</v>
      </c>
      <c r="D4747" s="1" t="n">
        <v>34</v>
      </c>
      <c r="E4747" s="1" t="s">
        <v>16</v>
      </c>
      <c r="F4747" s="1" t="s">
        <v>502</v>
      </c>
      <c r="G4747" s="1" t="s">
        <v>260</v>
      </c>
      <c r="H4747" s="20" t="n">
        <v>1900</v>
      </c>
      <c r="I4747" s="21" t="n">
        <v>17.12</v>
      </c>
      <c r="J4747" s="20" t="n">
        <f aca="false">H4747*I4747</f>
        <v>32528</v>
      </c>
      <c r="K4747" s="22" t="n">
        <v>1.4</v>
      </c>
      <c r="L4747" s="23" t="n">
        <f aca="false">H4747*K4747</f>
        <v>2660</v>
      </c>
      <c r="M4747" s="23" t="n">
        <v>2500</v>
      </c>
      <c r="N4747" s="24" t="n">
        <f aca="false">L4747-M4747</f>
        <v>160</v>
      </c>
      <c r="O4747" s="25" t="n">
        <f aca="false">IF(L4747&gt;=M4747,1,0)</f>
        <v>1</v>
      </c>
      <c r="P4747" s="26" t="n">
        <v>0.860529100529101</v>
      </c>
      <c r="Q4747" s="26" t="n">
        <v>0.965909090909091</v>
      </c>
      <c r="R4747" s="25" t="n">
        <v>78</v>
      </c>
      <c r="S4747" s="21" t="n">
        <v>10</v>
      </c>
    </row>
    <row r="4748" customFormat="false" ht="15" hidden="false" customHeight="true" outlineLevel="0" collapsed="false">
      <c r="A4748" s="19" t="n">
        <v>46184</v>
      </c>
      <c r="B4748" s="1" t="s">
        <v>659</v>
      </c>
      <c r="C4748" s="1" t="s">
        <v>190</v>
      </c>
      <c r="D4748" s="1" t="n">
        <v>35</v>
      </c>
      <c r="E4748" s="1" t="s">
        <v>16</v>
      </c>
      <c r="F4748" s="1" t="s">
        <v>672</v>
      </c>
      <c r="G4748" s="1" t="s">
        <v>260</v>
      </c>
      <c r="H4748" s="20" t="n">
        <v>1750</v>
      </c>
      <c r="I4748" s="21" t="n">
        <v>17.11</v>
      </c>
      <c r="J4748" s="20" t="n">
        <f aca="false">H4748*I4748</f>
        <v>29942.5</v>
      </c>
      <c r="K4748" s="22" t="n">
        <v>1.4</v>
      </c>
      <c r="L4748" s="23" t="n">
        <f aca="false">H4748*K4748</f>
        <v>2450</v>
      </c>
      <c r="M4748" s="23" t="n">
        <v>2500</v>
      </c>
      <c r="N4748" s="24" t="n">
        <f aca="false">L4748-M4748</f>
        <v>-50</v>
      </c>
      <c r="O4748" s="25" t="n">
        <f aca="false">IF(L4748&gt;=M4748,1,0)</f>
        <v>0</v>
      </c>
      <c r="P4748" s="26" t="n">
        <v>0.605449398443029</v>
      </c>
      <c r="Q4748" s="26" t="n">
        <v>0.942334739803094</v>
      </c>
      <c r="R4748" s="25" t="n">
        <v>75</v>
      </c>
      <c r="S4748" s="21" t="n">
        <v>12.75</v>
      </c>
    </row>
    <row r="4749" customFormat="false" ht="15" hidden="false" customHeight="true" outlineLevel="0" collapsed="false">
      <c r="A4749" s="19" t="n">
        <v>46184</v>
      </c>
      <c r="B4749" s="1" t="s">
        <v>659</v>
      </c>
      <c r="C4749" s="1" t="s">
        <v>190</v>
      </c>
      <c r="D4749" s="1" t="n">
        <v>36</v>
      </c>
      <c r="E4749" s="1" t="s">
        <v>16</v>
      </c>
      <c r="F4749" s="1" t="s">
        <v>300</v>
      </c>
      <c r="G4749" s="1" t="s">
        <v>260</v>
      </c>
      <c r="H4749" s="20" t="n">
        <v>1900</v>
      </c>
      <c r="I4749" s="21" t="n">
        <v>15.95</v>
      </c>
      <c r="J4749" s="20" t="n">
        <f aca="false">H4749*I4749</f>
        <v>30305</v>
      </c>
      <c r="K4749" s="22" t="n">
        <v>1.4</v>
      </c>
      <c r="L4749" s="23" t="n">
        <f aca="false">H4749*K4749</f>
        <v>2660</v>
      </c>
      <c r="M4749" s="23" t="n">
        <v>2500</v>
      </c>
      <c r="N4749" s="24" t="n">
        <f aca="false">L4749-M4749</f>
        <v>160</v>
      </c>
      <c r="O4749" s="25" t="n">
        <f aca="false">IF(L4749&gt;=M4749,1,0)</f>
        <v>1</v>
      </c>
      <c r="P4749" s="26" t="n">
        <v>0.817286947141316</v>
      </c>
      <c r="Q4749" s="26" t="n">
        <v>0.945138511678436</v>
      </c>
      <c r="R4749" s="25" t="n">
        <v>67</v>
      </c>
      <c r="S4749" s="21" t="n">
        <v>10</v>
      </c>
    </row>
    <row r="4750" customFormat="false" ht="15" hidden="false" customHeight="true" outlineLevel="0" collapsed="false">
      <c r="A4750" s="19" t="n">
        <v>46184</v>
      </c>
      <c r="B4750" s="1" t="s">
        <v>659</v>
      </c>
      <c r="C4750" s="1" t="s">
        <v>190</v>
      </c>
      <c r="D4750" s="1" t="n">
        <v>37</v>
      </c>
      <c r="E4750" s="1" t="s">
        <v>16</v>
      </c>
      <c r="F4750" s="1" t="s">
        <v>300</v>
      </c>
      <c r="G4750" s="1" t="s">
        <v>260</v>
      </c>
      <c r="H4750" s="20" t="n">
        <v>2200</v>
      </c>
      <c r="I4750" s="21" t="n">
        <v>15.95</v>
      </c>
      <c r="J4750" s="20" t="n">
        <f aca="false">H4750*I4750</f>
        <v>35090</v>
      </c>
      <c r="K4750" s="22" t="n">
        <v>1.4</v>
      </c>
      <c r="L4750" s="23" t="n">
        <f aca="false">H4750*K4750</f>
        <v>3080</v>
      </c>
      <c r="M4750" s="23" t="n">
        <v>2500</v>
      </c>
      <c r="N4750" s="24" t="n">
        <f aca="false">L4750-M4750</f>
        <v>580</v>
      </c>
      <c r="O4750" s="25" t="n">
        <f aca="false">IF(L4750&gt;=M4750,1,0)</f>
        <v>1</v>
      </c>
      <c r="P4750" s="26" t="n">
        <v>0.810579810579811</v>
      </c>
      <c r="Q4750" s="26" t="n">
        <v>0.96051227321238</v>
      </c>
      <c r="R4750" s="25" t="n">
        <v>75</v>
      </c>
      <c r="S4750" s="21" t="n">
        <v>11.75</v>
      </c>
    </row>
    <row r="4751" customFormat="false" ht="15" hidden="false" customHeight="true" outlineLevel="0" collapsed="false">
      <c r="A4751" s="19" t="n">
        <v>46184</v>
      </c>
      <c r="B4751" s="1" t="s">
        <v>659</v>
      </c>
      <c r="C4751" s="1" t="s">
        <v>190</v>
      </c>
      <c r="D4751" s="1" t="n">
        <v>38</v>
      </c>
      <c r="E4751" s="1" t="s">
        <v>16</v>
      </c>
      <c r="F4751" s="1" t="s">
        <v>672</v>
      </c>
      <c r="G4751" s="1" t="s">
        <v>260</v>
      </c>
      <c r="H4751" s="20" t="n">
        <v>1500</v>
      </c>
      <c r="I4751" s="21" t="n">
        <v>17.11</v>
      </c>
      <c r="J4751" s="20" t="n">
        <f aca="false">H4751*I4751</f>
        <v>25665</v>
      </c>
      <c r="K4751" s="22" t="n">
        <v>1.4</v>
      </c>
      <c r="L4751" s="23" t="n">
        <f aca="false">H4751*K4751</f>
        <v>2100</v>
      </c>
      <c r="M4751" s="23" t="n">
        <v>2500</v>
      </c>
      <c r="N4751" s="24" t="n">
        <f aca="false">L4751-M4751</f>
        <v>-400</v>
      </c>
      <c r="O4751" s="25" t="n">
        <f aca="false">IF(L4751&gt;=M4751,1,0)</f>
        <v>0</v>
      </c>
      <c r="P4751" s="26" t="n">
        <v>0.48580352072686</v>
      </c>
      <c r="Q4751" s="26" t="n">
        <v>0.931297709923664</v>
      </c>
      <c r="R4751" s="25" t="n">
        <v>82</v>
      </c>
      <c r="S4751" s="21" t="n">
        <v>12.75</v>
      </c>
    </row>
    <row r="4752" customFormat="false" ht="15" hidden="false" customHeight="true" outlineLevel="0" collapsed="false">
      <c r="A4752" s="19" t="n">
        <v>46186</v>
      </c>
      <c r="B4752" s="1" t="s">
        <v>659</v>
      </c>
      <c r="C4752" s="1" t="s">
        <v>138</v>
      </c>
      <c r="D4752" s="1" t="n">
        <v>1</v>
      </c>
      <c r="E4752" s="1" t="s">
        <v>16</v>
      </c>
      <c r="F4752" s="1" t="s">
        <v>651</v>
      </c>
      <c r="G4752" s="1" t="s">
        <v>652</v>
      </c>
      <c r="H4752" s="20" t="n">
        <v>1400</v>
      </c>
      <c r="I4752" s="21" t="n">
        <v>23.61</v>
      </c>
      <c r="J4752" s="20" t="n">
        <f aca="false">H4752*I4752</f>
        <v>33054</v>
      </c>
      <c r="K4752" s="22" t="n">
        <v>1.58</v>
      </c>
      <c r="L4752" s="23" t="n">
        <f aca="false">H4752*K4752</f>
        <v>2212</v>
      </c>
      <c r="M4752" s="23" t="n">
        <v>2500</v>
      </c>
      <c r="N4752" s="24" t="n">
        <f aca="false">L4752-M4752</f>
        <v>-288</v>
      </c>
      <c r="O4752" s="25" t="n">
        <f aca="false">IF(L4752&gt;=M4752,1,0)</f>
        <v>0</v>
      </c>
      <c r="P4752" s="26" t="n">
        <v>0.5493</v>
      </c>
      <c r="Q4752" s="26" t="n">
        <v>0.1421</v>
      </c>
      <c r="R4752" s="25" t="n">
        <v>79</v>
      </c>
      <c r="S4752" s="21" t="n">
        <v>13</v>
      </c>
    </row>
    <row r="4753" customFormat="false" ht="15" hidden="false" customHeight="true" outlineLevel="0" collapsed="false">
      <c r="A4753" s="19" t="n">
        <v>46186</v>
      </c>
      <c r="B4753" s="1" t="s">
        <v>659</v>
      </c>
      <c r="C4753" s="1" t="s">
        <v>138</v>
      </c>
      <c r="D4753" s="1" t="n">
        <v>2</v>
      </c>
      <c r="E4753" s="1" t="s">
        <v>16</v>
      </c>
      <c r="F4753" s="1" t="s">
        <v>574</v>
      </c>
      <c r="G4753" s="1" t="s">
        <v>149</v>
      </c>
      <c r="H4753" s="20" t="n">
        <v>1250</v>
      </c>
      <c r="I4753" s="21" t="n">
        <v>25.7</v>
      </c>
      <c r="J4753" s="20" t="n">
        <f aca="false">H4753*I4753</f>
        <v>32125</v>
      </c>
      <c r="K4753" s="22" t="n">
        <v>1.85</v>
      </c>
      <c r="L4753" s="23" t="n">
        <f aca="false">H4753*K4753</f>
        <v>2312.5</v>
      </c>
      <c r="M4753" s="23" t="n">
        <v>2500</v>
      </c>
      <c r="N4753" s="24" t="n">
        <f aca="false">L4753-M4753</f>
        <v>-187.5</v>
      </c>
      <c r="O4753" s="25" t="n">
        <f aca="false">IF(L4753&gt;=M4753,1,0)</f>
        <v>0</v>
      </c>
      <c r="P4753" s="26" t="n">
        <v>0.6752</v>
      </c>
      <c r="Q4753" s="26" t="n">
        <v>0.1165</v>
      </c>
      <c r="R4753" s="25" t="n">
        <v>76</v>
      </c>
      <c r="S4753" s="21" t="n">
        <v>10</v>
      </c>
    </row>
    <row r="4754" customFormat="false" ht="15" hidden="false" customHeight="true" outlineLevel="0" collapsed="false">
      <c r="A4754" s="19" t="n">
        <v>46186</v>
      </c>
      <c r="B4754" s="1" t="s">
        <v>659</v>
      </c>
      <c r="C4754" s="1" t="s">
        <v>138</v>
      </c>
      <c r="D4754" s="1" t="n">
        <v>3</v>
      </c>
      <c r="E4754" s="1" t="s">
        <v>16</v>
      </c>
      <c r="F4754" s="1" t="s">
        <v>651</v>
      </c>
      <c r="G4754" s="1" t="s">
        <v>652</v>
      </c>
      <c r="H4754" s="20" t="n">
        <v>1300</v>
      </c>
      <c r="I4754" s="21" t="n">
        <v>23.61</v>
      </c>
      <c r="J4754" s="20" t="n">
        <f aca="false">H4754*I4754</f>
        <v>30693</v>
      </c>
      <c r="K4754" s="22" t="n">
        <v>1.58</v>
      </c>
      <c r="L4754" s="23" t="n">
        <f aca="false">H4754*K4754</f>
        <v>2054</v>
      </c>
      <c r="M4754" s="23" t="n">
        <v>2500</v>
      </c>
      <c r="N4754" s="24" t="n">
        <f aca="false">L4754-M4754</f>
        <v>-446</v>
      </c>
      <c r="O4754" s="25" t="n">
        <f aca="false">IF(L4754&gt;=M4754,1,0)</f>
        <v>0</v>
      </c>
      <c r="P4754" s="26" t="n">
        <v>0.5512</v>
      </c>
      <c r="Q4754" s="26" t="n">
        <v>0.1541</v>
      </c>
      <c r="R4754" s="25" t="n">
        <v>74</v>
      </c>
      <c r="S4754" s="21" t="n">
        <v>13</v>
      </c>
    </row>
    <row r="4755" customFormat="false" ht="15" hidden="false" customHeight="true" outlineLevel="0" collapsed="false">
      <c r="A4755" s="19" t="n">
        <v>46186</v>
      </c>
      <c r="B4755" s="1" t="s">
        <v>659</v>
      </c>
      <c r="C4755" s="1" t="s">
        <v>138</v>
      </c>
      <c r="D4755" s="1" t="n">
        <v>4</v>
      </c>
      <c r="E4755" s="1" t="s">
        <v>145</v>
      </c>
      <c r="F4755" s="1" t="s">
        <v>680</v>
      </c>
      <c r="G4755" s="1" t="s">
        <v>413</v>
      </c>
      <c r="H4755" s="20" t="n">
        <v>1500</v>
      </c>
      <c r="I4755" s="21" t="n">
        <v>21.54</v>
      </c>
      <c r="J4755" s="20" t="n">
        <f aca="false">H4755*I4755</f>
        <v>32310</v>
      </c>
      <c r="K4755" s="22" t="n">
        <v>2.2</v>
      </c>
      <c r="L4755" s="23" t="n">
        <f aca="false">H4755*K4755</f>
        <v>3300</v>
      </c>
      <c r="M4755" s="23" t="n">
        <v>2500</v>
      </c>
      <c r="N4755" s="24" t="n">
        <f aca="false">L4755-M4755</f>
        <v>800.000000000001</v>
      </c>
      <c r="O4755" s="25" t="n">
        <f aca="false">IF(L4755&gt;=M4755,1,0)</f>
        <v>1</v>
      </c>
      <c r="P4755" s="26" t="n">
        <v>0.7209</v>
      </c>
      <c r="Q4755" s="26" t="n">
        <v>0.1104</v>
      </c>
      <c r="R4755" s="25" t="n">
        <v>74</v>
      </c>
      <c r="S4755" s="21" t="n">
        <v>10</v>
      </c>
    </row>
    <row r="4756" customFormat="false" ht="15" hidden="false" customHeight="true" outlineLevel="0" collapsed="false">
      <c r="A4756" s="19" t="n">
        <v>46186</v>
      </c>
      <c r="B4756" s="1" t="s">
        <v>659</v>
      </c>
      <c r="C4756" s="1" t="s">
        <v>138</v>
      </c>
      <c r="D4756" s="1" t="n">
        <v>5</v>
      </c>
      <c r="E4756" s="1" t="s">
        <v>16</v>
      </c>
      <c r="F4756" s="1" t="s">
        <v>651</v>
      </c>
      <c r="G4756" s="1" t="s">
        <v>652</v>
      </c>
      <c r="H4756" s="20" t="n">
        <v>850</v>
      </c>
      <c r="I4756" s="21" t="n">
        <v>23.61</v>
      </c>
      <c r="J4756" s="20" t="n">
        <f aca="false">H4756*I4756</f>
        <v>20068.5</v>
      </c>
      <c r="K4756" s="22" t="n">
        <v>1.58</v>
      </c>
      <c r="L4756" s="23" t="n">
        <f aca="false">H4756*K4756</f>
        <v>1343</v>
      </c>
      <c r="M4756" s="23" t="n">
        <v>2500</v>
      </c>
      <c r="N4756" s="24" t="n">
        <f aca="false">L4756-M4756</f>
        <v>-1157</v>
      </c>
      <c r="O4756" s="25" t="n">
        <f aca="false">IF(L4756&gt;=M4756,1,0)</f>
        <v>0</v>
      </c>
      <c r="P4756" s="26" t="n">
        <v>0.3696</v>
      </c>
      <c r="Q4756" s="26" t="n">
        <v>0.2411</v>
      </c>
      <c r="R4756" s="25" t="n">
        <v>71</v>
      </c>
      <c r="S4756" s="21" t="n">
        <v>13</v>
      </c>
    </row>
    <row r="4757" customFormat="false" ht="15" hidden="false" customHeight="true" outlineLevel="0" collapsed="false">
      <c r="A4757" s="19" t="n">
        <v>46186</v>
      </c>
      <c r="B4757" s="1" t="s">
        <v>659</v>
      </c>
      <c r="C4757" s="1" t="s">
        <v>138</v>
      </c>
      <c r="D4757" s="1" t="n">
        <v>6</v>
      </c>
      <c r="E4757" s="1" t="s">
        <v>401</v>
      </c>
      <c r="F4757" s="1" t="s">
        <v>485</v>
      </c>
      <c r="G4757" s="1" t="s">
        <v>416</v>
      </c>
      <c r="H4757" s="20" t="n">
        <v>1750</v>
      </c>
      <c r="I4757" s="21" t="n">
        <v>22.11</v>
      </c>
      <c r="J4757" s="20" t="n">
        <f aca="false">H4757*I4757</f>
        <v>38692.5</v>
      </c>
      <c r="K4757" s="22" t="n">
        <v>2.75</v>
      </c>
      <c r="L4757" s="23" t="n">
        <f aca="false">H4757*K4757</f>
        <v>4812.5</v>
      </c>
      <c r="M4757" s="23" t="n">
        <v>2500</v>
      </c>
      <c r="N4757" s="24" t="n">
        <f aca="false">L4757-M4757</f>
        <v>2312.5</v>
      </c>
      <c r="O4757" s="25" t="n">
        <f aca="false">IF(L4757&gt;=M4757,1,0)</f>
        <v>1</v>
      </c>
      <c r="P4757" s="26" t="n">
        <v>0.7173</v>
      </c>
      <c r="Q4757" s="26" t="n">
        <v>0.1278</v>
      </c>
      <c r="R4757" s="25" t="n">
        <v>76</v>
      </c>
      <c r="S4757" s="21" t="n">
        <v>12</v>
      </c>
    </row>
    <row r="4758" customFormat="false" ht="15" hidden="false" customHeight="true" outlineLevel="0" collapsed="false">
      <c r="A4758" s="19" t="n">
        <v>46186</v>
      </c>
      <c r="B4758" s="1" t="s">
        <v>659</v>
      </c>
      <c r="C4758" s="1" t="s">
        <v>138</v>
      </c>
      <c r="D4758" s="1" t="n">
        <v>7</v>
      </c>
      <c r="E4758" s="1" t="s">
        <v>16</v>
      </c>
      <c r="F4758" s="1" t="s">
        <v>670</v>
      </c>
      <c r="G4758" s="1" t="s">
        <v>671</v>
      </c>
      <c r="H4758" s="20" t="n">
        <v>1800</v>
      </c>
      <c r="I4758" s="21" t="n">
        <v>16.43</v>
      </c>
      <c r="J4758" s="20" t="n">
        <f aca="false">H4758*I4758</f>
        <v>29574</v>
      </c>
      <c r="K4758" s="22" t="n">
        <v>1.43</v>
      </c>
      <c r="L4758" s="23" t="n">
        <f aca="false">H4758*K4758</f>
        <v>2574</v>
      </c>
      <c r="M4758" s="23" t="n">
        <v>2500</v>
      </c>
      <c r="N4758" s="24" t="n">
        <f aca="false">L4758-M4758</f>
        <v>74</v>
      </c>
      <c r="O4758" s="25" t="n">
        <f aca="false">IF(L4758&gt;=M4758,1,0)</f>
        <v>1</v>
      </c>
      <c r="P4758" s="26" t="n">
        <v>0.678</v>
      </c>
      <c r="Q4758" s="26" t="n">
        <v>0.1298</v>
      </c>
      <c r="R4758" s="25" t="n">
        <v>61</v>
      </c>
      <c r="S4758" s="21" t="n">
        <v>12</v>
      </c>
    </row>
    <row r="4759" customFormat="false" ht="15" hidden="false" customHeight="true" outlineLevel="0" collapsed="false">
      <c r="A4759" s="19" t="n">
        <v>46186</v>
      </c>
      <c r="B4759" s="1" t="s">
        <v>659</v>
      </c>
      <c r="C4759" s="1" t="s">
        <v>138</v>
      </c>
      <c r="D4759" s="1" t="n">
        <v>8</v>
      </c>
      <c r="E4759" s="1" t="s">
        <v>13</v>
      </c>
      <c r="F4759" s="1" t="s">
        <v>673</v>
      </c>
      <c r="G4759" s="1" t="s">
        <v>149</v>
      </c>
      <c r="H4759" s="20" t="n">
        <v>1000</v>
      </c>
      <c r="I4759" s="21" t="n">
        <v>25.85</v>
      </c>
      <c r="J4759" s="20" t="n">
        <f aca="false">H4759*I4759</f>
        <v>25850</v>
      </c>
      <c r="K4759" s="22" t="n">
        <v>2.2</v>
      </c>
      <c r="L4759" s="23" t="n">
        <f aca="false">H4759*K4759</f>
        <v>2200</v>
      </c>
      <c r="M4759" s="23" t="n">
        <v>2500</v>
      </c>
      <c r="N4759" s="24" t="n">
        <f aca="false">L4759-M4759</f>
        <v>-300</v>
      </c>
      <c r="O4759" s="25" t="n">
        <f aca="false">IF(L4759&gt;=M4759,1,0)</f>
        <v>0</v>
      </c>
      <c r="P4759" s="26" t="n">
        <v>0.6102</v>
      </c>
      <c r="Q4759" s="26" t="n">
        <v>0.3634</v>
      </c>
      <c r="R4759" s="25" t="n">
        <v>77</v>
      </c>
      <c r="S4759" s="21" t="n">
        <v>8</v>
      </c>
    </row>
    <row r="4760" customFormat="false" ht="15" hidden="false" customHeight="true" outlineLevel="0" collapsed="false">
      <c r="A4760" s="19" t="n">
        <v>46186</v>
      </c>
      <c r="B4760" s="1" t="s">
        <v>659</v>
      </c>
      <c r="C4760" s="1" t="s">
        <v>138</v>
      </c>
      <c r="D4760" s="1" t="n">
        <v>9</v>
      </c>
      <c r="E4760" s="1" t="s">
        <v>10</v>
      </c>
      <c r="F4760" s="1" t="s">
        <v>635</v>
      </c>
      <c r="G4760" s="1" t="s">
        <v>640</v>
      </c>
      <c r="H4760" s="20" t="n">
        <v>1950</v>
      </c>
      <c r="I4760" s="21" t="n">
        <v>18.3</v>
      </c>
      <c r="J4760" s="20" t="n">
        <f aca="false">H4760*I4760</f>
        <v>35685</v>
      </c>
      <c r="K4760" s="22" t="n">
        <v>1.75</v>
      </c>
      <c r="L4760" s="23" t="n">
        <f aca="false">H4760*K4760</f>
        <v>3412.5</v>
      </c>
      <c r="M4760" s="23" t="n">
        <v>2500</v>
      </c>
      <c r="N4760" s="24" t="n">
        <f aca="false">L4760-M4760</f>
        <v>912.5</v>
      </c>
      <c r="O4760" s="25" t="n">
        <f aca="false">IF(L4760&gt;=M4760,1,0)</f>
        <v>1</v>
      </c>
      <c r="P4760" s="26" t="n">
        <v>0.7218</v>
      </c>
      <c r="Q4760" s="26" t="n">
        <v>0.0873</v>
      </c>
      <c r="R4760" s="25" t="n">
        <v>69</v>
      </c>
      <c r="S4760" s="21" t="n">
        <v>13</v>
      </c>
    </row>
    <row r="4761" customFormat="false" ht="15" hidden="false" customHeight="true" outlineLevel="0" collapsed="false">
      <c r="A4761" s="19" t="n">
        <v>46186</v>
      </c>
      <c r="B4761" s="1" t="s">
        <v>659</v>
      </c>
      <c r="C4761" s="1" t="s">
        <v>138</v>
      </c>
      <c r="D4761" s="1" t="n">
        <v>10</v>
      </c>
      <c r="E4761" s="1" t="s">
        <v>10</v>
      </c>
      <c r="F4761" s="1" t="s">
        <v>664</v>
      </c>
      <c r="G4761" s="1" t="s">
        <v>643</v>
      </c>
      <c r="H4761" s="20" t="n">
        <v>2100</v>
      </c>
      <c r="I4761" s="21" t="n">
        <v>20.86</v>
      </c>
      <c r="J4761" s="20" t="n">
        <f aca="false">H4761*I4761</f>
        <v>43806</v>
      </c>
      <c r="K4761" s="22" t="n">
        <v>1.31</v>
      </c>
      <c r="L4761" s="23" t="n">
        <f aca="false">H4761*K4761</f>
        <v>2751</v>
      </c>
      <c r="M4761" s="23" t="n">
        <v>2500</v>
      </c>
      <c r="N4761" s="24" t="n">
        <f aca="false">L4761-M4761</f>
        <v>251</v>
      </c>
      <c r="O4761" s="25" t="n">
        <f aca="false">IF(L4761&gt;=M4761,1,0)</f>
        <v>1</v>
      </c>
      <c r="P4761" s="26" t="n">
        <v>0.7511</v>
      </c>
      <c r="Q4761" s="26" t="n">
        <v>0.0907</v>
      </c>
      <c r="R4761" s="25" t="n">
        <v>73</v>
      </c>
      <c r="S4761" s="21" t="n">
        <v>13</v>
      </c>
    </row>
    <row r="4762" customFormat="false" ht="15" hidden="false" customHeight="true" outlineLevel="0" collapsed="false">
      <c r="A4762" s="19" t="n">
        <v>46186</v>
      </c>
      <c r="B4762" s="1" t="s">
        <v>659</v>
      </c>
      <c r="C4762" s="1" t="s">
        <v>138</v>
      </c>
      <c r="D4762" s="1" t="n">
        <v>11</v>
      </c>
      <c r="E4762" s="1" t="s">
        <v>10</v>
      </c>
      <c r="F4762" s="1" t="s">
        <v>160</v>
      </c>
      <c r="G4762" s="1" t="s">
        <v>161</v>
      </c>
      <c r="H4762" s="20" t="n">
        <v>1550</v>
      </c>
      <c r="I4762" s="21" t="n">
        <v>22.05</v>
      </c>
      <c r="J4762" s="20" t="n">
        <f aca="false">H4762*I4762</f>
        <v>34177.5</v>
      </c>
      <c r="K4762" s="22" t="n">
        <v>1.83</v>
      </c>
      <c r="L4762" s="23" t="n">
        <f aca="false">H4762*K4762</f>
        <v>2836.5</v>
      </c>
      <c r="M4762" s="23" t="n">
        <v>2500</v>
      </c>
      <c r="N4762" s="24" t="n">
        <f aca="false">L4762-M4762</f>
        <v>336.5</v>
      </c>
      <c r="O4762" s="25" t="n">
        <f aca="false">IF(L4762&gt;=M4762,1,0)</f>
        <v>1</v>
      </c>
      <c r="P4762" s="26" t="n">
        <v>0.712</v>
      </c>
      <c r="Q4762" s="26" t="n">
        <v>0.1582</v>
      </c>
      <c r="R4762" s="25" t="n">
        <v>76</v>
      </c>
      <c r="S4762" s="21" t="n">
        <v>10</v>
      </c>
    </row>
    <row r="4763" customFormat="false" ht="15" hidden="false" customHeight="true" outlineLevel="0" collapsed="false">
      <c r="A4763" s="19" t="n">
        <v>46186</v>
      </c>
      <c r="B4763" s="1" t="s">
        <v>659</v>
      </c>
      <c r="C4763" s="1" t="s">
        <v>138</v>
      </c>
      <c r="D4763" s="1" t="n">
        <v>12</v>
      </c>
      <c r="E4763" s="1" t="s">
        <v>461</v>
      </c>
      <c r="F4763" s="1" t="s">
        <v>661</v>
      </c>
      <c r="G4763" s="1" t="s">
        <v>540</v>
      </c>
      <c r="H4763" s="20" t="n">
        <v>1450</v>
      </c>
      <c r="I4763" s="21" t="n">
        <v>19.91</v>
      </c>
      <c r="J4763" s="20" t="n">
        <f aca="false">H4763*I4763</f>
        <v>28869.5</v>
      </c>
      <c r="K4763" s="22" t="n">
        <v>1.5</v>
      </c>
      <c r="L4763" s="23" t="n">
        <f aca="false">H4763*K4763</f>
        <v>2175</v>
      </c>
      <c r="M4763" s="23" t="n">
        <v>2500</v>
      </c>
      <c r="N4763" s="24" t="n">
        <f aca="false">L4763-M4763</f>
        <v>-325</v>
      </c>
      <c r="O4763" s="25" t="n">
        <f aca="false">IF(L4763&gt;=M4763,1,0)</f>
        <v>0</v>
      </c>
      <c r="P4763" s="26" t="n">
        <v>0.6014</v>
      </c>
      <c r="Q4763" s="26" t="n">
        <v>0.1314</v>
      </c>
      <c r="R4763" s="25" t="n">
        <v>68</v>
      </c>
      <c r="S4763" s="21" t="n">
        <v>12</v>
      </c>
    </row>
    <row r="4764" customFormat="false" ht="15" hidden="false" customHeight="true" outlineLevel="0" collapsed="false">
      <c r="A4764" s="19" t="n">
        <v>46186</v>
      </c>
      <c r="B4764" s="1" t="s">
        <v>659</v>
      </c>
      <c r="C4764" s="1" t="s">
        <v>138</v>
      </c>
      <c r="D4764" s="1" t="n">
        <v>13</v>
      </c>
      <c r="E4764" s="1" t="s">
        <v>16</v>
      </c>
      <c r="F4764" s="1" t="s">
        <v>574</v>
      </c>
      <c r="G4764" s="1" t="s">
        <v>575</v>
      </c>
      <c r="H4764" s="20" t="n">
        <v>1500</v>
      </c>
      <c r="I4764" s="21" t="n">
        <v>25.7</v>
      </c>
      <c r="J4764" s="20" t="n">
        <f aca="false">H4764*I4764</f>
        <v>38550</v>
      </c>
      <c r="K4764" s="22" t="n">
        <v>1.85</v>
      </c>
      <c r="L4764" s="23" t="n">
        <f aca="false">H4764*K4764</f>
        <v>2775</v>
      </c>
      <c r="M4764" s="23" t="n">
        <v>2500</v>
      </c>
      <c r="N4764" s="24" t="n">
        <f aca="false">L4764-M4764</f>
        <v>275</v>
      </c>
      <c r="O4764" s="25" t="n">
        <f aca="false">IF(L4764&gt;=M4764,1,0)</f>
        <v>1</v>
      </c>
      <c r="P4764" s="26" t="n">
        <v>0.7559</v>
      </c>
      <c r="Q4764" s="26" t="n">
        <v>0.1088</v>
      </c>
      <c r="R4764" s="25" t="n">
        <v>84</v>
      </c>
      <c r="S4764" s="21" t="n">
        <v>10</v>
      </c>
    </row>
    <row r="4765" customFormat="false" ht="15" hidden="false" customHeight="true" outlineLevel="0" collapsed="false">
      <c r="A4765" s="19" t="n">
        <v>46186</v>
      </c>
      <c r="B4765" s="1" t="s">
        <v>659</v>
      </c>
      <c r="C4765" s="1" t="s">
        <v>138</v>
      </c>
      <c r="D4765" s="1" t="n">
        <v>14</v>
      </c>
      <c r="E4765" s="1" t="s">
        <v>10</v>
      </c>
      <c r="F4765" s="1" t="s">
        <v>632</v>
      </c>
      <c r="G4765" s="1" t="s">
        <v>629</v>
      </c>
      <c r="H4765" s="20" t="n">
        <v>2200</v>
      </c>
      <c r="I4765" s="21" t="n">
        <v>16.63</v>
      </c>
      <c r="J4765" s="20" t="n">
        <f aca="false">H4765*I4765</f>
        <v>36586</v>
      </c>
      <c r="K4765" s="22" t="n">
        <v>1.71</v>
      </c>
      <c r="L4765" s="23" t="n">
        <f aca="false">H4765*K4765</f>
        <v>3762</v>
      </c>
      <c r="M4765" s="23" t="n">
        <v>2500</v>
      </c>
      <c r="N4765" s="24" t="n">
        <f aca="false">L4765-M4765</f>
        <v>1262</v>
      </c>
      <c r="O4765" s="25" t="n">
        <f aca="false">IF(L4765&gt;=M4765,1,0)</f>
        <v>1</v>
      </c>
      <c r="P4765" s="26" t="n">
        <v>0.7788</v>
      </c>
      <c r="Q4765" s="26" t="n">
        <v>0.1333</v>
      </c>
      <c r="R4765" s="25" t="n">
        <v>66</v>
      </c>
      <c r="S4765" s="21" t="n">
        <v>12</v>
      </c>
    </row>
    <row r="4766" customFormat="false" ht="15" hidden="false" customHeight="true" outlineLevel="0" collapsed="false">
      <c r="A4766" s="19" t="n">
        <v>46186</v>
      </c>
      <c r="B4766" s="1" t="s">
        <v>659</v>
      </c>
      <c r="C4766" s="1" t="s">
        <v>138</v>
      </c>
      <c r="D4766" s="1" t="n">
        <v>15</v>
      </c>
      <c r="E4766" s="1" t="s">
        <v>10</v>
      </c>
      <c r="F4766" s="1" t="s">
        <v>631</v>
      </c>
      <c r="G4766" s="1" t="s">
        <v>638</v>
      </c>
      <c r="H4766" s="20" t="n">
        <v>2000</v>
      </c>
      <c r="I4766" s="21" t="n">
        <v>21.68</v>
      </c>
      <c r="J4766" s="20" t="n">
        <f aca="false">H4766*I4766</f>
        <v>43360</v>
      </c>
      <c r="K4766" s="22" t="n">
        <v>2</v>
      </c>
      <c r="L4766" s="23" t="n">
        <f aca="false">H4766*K4766</f>
        <v>4000</v>
      </c>
      <c r="M4766" s="23" t="n">
        <v>2500</v>
      </c>
      <c r="N4766" s="24" t="n">
        <f aca="false">L4766-M4766</f>
        <v>1500</v>
      </c>
      <c r="O4766" s="25" t="n">
        <f aca="false">IF(L4766&gt;=M4766,1,0)</f>
        <v>1</v>
      </c>
      <c r="P4766" s="26" t="n">
        <v>0.7994</v>
      </c>
      <c r="Q4766" s="26" t="n">
        <v>0.1665</v>
      </c>
      <c r="R4766" s="25" t="n">
        <v>73</v>
      </c>
      <c r="S4766" s="21" t="n">
        <v>13</v>
      </c>
    </row>
    <row r="4767" customFormat="false" ht="15" hidden="false" customHeight="true" outlineLevel="0" collapsed="false">
      <c r="A4767" s="19" t="n">
        <v>46186</v>
      </c>
      <c r="B4767" s="1" t="s">
        <v>659</v>
      </c>
      <c r="C4767" s="1" t="s">
        <v>138</v>
      </c>
      <c r="D4767" s="1" t="n">
        <v>16</v>
      </c>
      <c r="E4767" s="1" t="s">
        <v>10</v>
      </c>
      <c r="F4767" s="1" t="s">
        <v>641</v>
      </c>
      <c r="G4767" s="1" t="s">
        <v>643</v>
      </c>
      <c r="H4767" s="20" t="n">
        <v>2650</v>
      </c>
      <c r="I4767" s="21" t="n">
        <v>17.05</v>
      </c>
      <c r="J4767" s="20" t="n">
        <f aca="false">H4767*I4767</f>
        <v>45182.5</v>
      </c>
      <c r="K4767" s="22" t="n">
        <v>1.31</v>
      </c>
      <c r="L4767" s="23" t="n">
        <f aca="false">H4767*K4767</f>
        <v>3471.5</v>
      </c>
      <c r="M4767" s="23" t="n">
        <v>2500</v>
      </c>
      <c r="N4767" s="24" t="n">
        <f aca="false">L4767-M4767</f>
        <v>971.5</v>
      </c>
      <c r="O4767" s="25" t="n">
        <f aca="false">IF(L4767&gt;=M4767,1,0)</f>
        <v>1</v>
      </c>
      <c r="P4767" s="26" t="n">
        <v>0.8423</v>
      </c>
      <c r="Q4767" s="26" t="n">
        <v>0.0965</v>
      </c>
      <c r="R4767" s="25" t="n">
        <v>71</v>
      </c>
      <c r="S4767" s="21" t="n">
        <v>13</v>
      </c>
    </row>
    <row r="4768" customFormat="false" ht="15" hidden="false" customHeight="true" outlineLevel="0" collapsed="false">
      <c r="A4768" s="19" t="n">
        <v>46186</v>
      </c>
      <c r="B4768" s="1" t="s">
        <v>659</v>
      </c>
      <c r="C4768" s="1" t="s">
        <v>164</v>
      </c>
      <c r="D4768" s="1" t="n">
        <v>17</v>
      </c>
      <c r="E4768" s="1" t="s">
        <v>10</v>
      </c>
      <c r="F4768" s="1" t="s">
        <v>633</v>
      </c>
      <c r="G4768" s="1" t="s">
        <v>637</v>
      </c>
      <c r="H4768" s="20" t="n">
        <v>2200</v>
      </c>
      <c r="I4768" s="21" t="n">
        <v>19.95</v>
      </c>
      <c r="J4768" s="20" t="n">
        <f aca="false">H4768*I4768</f>
        <v>43890</v>
      </c>
      <c r="K4768" s="22" t="n">
        <v>3</v>
      </c>
      <c r="L4768" s="23" t="n">
        <f aca="false">H4768*K4768</f>
        <v>6600</v>
      </c>
      <c r="M4768" s="23" t="n">
        <v>2500</v>
      </c>
      <c r="N4768" s="24" t="n">
        <f aca="false">L4768-M4768</f>
        <v>4100</v>
      </c>
      <c r="O4768" s="25" t="n">
        <f aca="false">IF(L4768&gt;=M4768,1,0)</f>
        <v>1</v>
      </c>
      <c r="P4768" s="26" t="n">
        <v>0.8047</v>
      </c>
      <c r="Q4768" s="26" t="n">
        <v>0.0968</v>
      </c>
      <c r="R4768" s="25" t="n">
        <v>73</v>
      </c>
      <c r="S4768" s="21" t="n">
        <v>13</v>
      </c>
    </row>
    <row r="4769" customFormat="false" ht="15" hidden="false" customHeight="true" outlineLevel="0" collapsed="false">
      <c r="A4769" s="19" t="n">
        <v>46186</v>
      </c>
      <c r="B4769" s="1" t="s">
        <v>659</v>
      </c>
      <c r="C4769" s="1" t="s">
        <v>164</v>
      </c>
      <c r="D4769" s="1" t="n">
        <v>18</v>
      </c>
      <c r="E4769" s="1" t="s">
        <v>10</v>
      </c>
      <c r="F4769" s="1" t="s">
        <v>526</v>
      </c>
      <c r="G4769" s="1" t="s">
        <v>161</v>
      </c>
      <c r="H4769" s="20" t="n">
        <v>1700</v>
      </c>
      <c r="I4769" s="21" t="n">
        <v>22.05</v>
      </c>
      <c r="J4769" s="20" t="n">
        <f aca="false">H4769*I4769</f>
        <v>37485</v>
      </c>
      <c r="K4769" s="22" t="n">
        <v>1.83</v>
      </c>
      <c r="L4769" s="23" t="n">
        <f aca="false">H4769*K4769</f>
        <v>3111</v>
      </c>
      <c r="M4769" s="23" t="n">
        <v>2500</v>
      </c>
      <c r="N4769" s="24" t="n">
        <f aca="false">L4769-M4769</f>
        <v>611</v>
      </c>
      <c r="O4769" s="25" t="n">
        <f aca="false">IF(L4769&gt;=M4769,1,0)</f>
        <v>1</v>
      </c>
      <c r="P4769" s="26" t="n">
        <v>0.6095</v>
      </c>
      <c r="Q4769" s="26" t="n">
        <v>0.1585</v>
      </c>
      <c r="R4769" s="25" t="n">
        <v>81</v>
      </c>
      <c r="S4769" s="21" t="n">
        <v>13</v>
      </c>
    </row>
    <row r="4770" customFormat="false" ht="15" hidden="false" customHeight="true" outlineLevel="0" collapsed="false">
      <c r="A4770" s="19" t="n">
        <v>46186</v>
      </c>
      <c r="B4770" s="1" t="s">
        <v>659</v>
      </c>
      <c r="C4770" s="1" t="s">
        <v>164</v>
      </c>
      <c r="D4770" s="1" t="n">
        <v>19</v>
      </c>
      <c r="E4770" s="1" t="s">
        <v>16</v>
      </c>
      <c r="F4770" s="1" t="s">
        <v>574</v>
      </c>
      <c r="G4770" s="1" t="s">
        <v>575</v>
      </c>
      <c r="H4770" s="20" t="n">
        <v>1500</v>
      </c>
      <c r="I4770" s="21" t="n">
        <v>25.7</v>
      </c>
      <c r="J4770" s="20" t="n">
        <f aca="false">H4770*I4770</f>
        <v>38550</v>
      </c>
      <c r="K4770" s="22" t="n">
        <v>1.85</v>
      </c>
      <c r="L4770" s="23" t="n">
        <f aca="false">H4770*K4770</f>
        <v>2775</v>
      </c>
      <c r="M4770" s="23" t="n">
        <v>2500</v>
      </c>
      <c r="N4770" s="24" t="n">
        <f aca="false">L4770-M4770</f>
        <v>275</v>
      </c>
      <c r="O4770" s="25" t="n">
        <f aca="false">IF(L4770&gt;=M4770,1,0)</f>
        <v>1</v>
      </c>
      <c r="P4770" s="26" t="n">
        <v>0.8031</v>
      </c>
      <c r="Q4770" s="26" t="n">
        <v>0.1127</v>
      </c>
      <c r="R4770" s="25" t="n">
        <v>78</v>
      </c>
      <c r="S4770" s="21" t="n">
        <v>10</v>
      </c>
    </row>
    <row r="4771" customFormat="false" ht="15" hidden="false" customHeight="true" outlineLevel="0" collapsed="false">
      <c r="A4771" s="19" t="n">
        <v>46186</v>
      </c>
      <c r="B4771" s="1" t="s">
        <v>659</v>
      </c>
      <c r="C4771" s="1" t="s">
        <v>164</v>
      </c>
      <c r="D4771" s="1" t="n">
        <v>20</v>
      </c>
      <c r="E4771" s="1" t="s">
        <v>16</v>
      </c>
      <c r="F4771" s="1" t="s">
        <v>574</v>
      </c>
      <c r="G4771" s="1" t="s">
        <v>575</v>
      </c>
      <c r="H4771" s="20" t="n">
        <v>1450</v>
      </c>
      <c r="I4771" s="21" t="n">
        <v>25.7</v>
      </c>
      <c r="J4771" s="20" t="n">
        <f aca="false">H4771*I4771</f>
        <v>37265</v>
      </c>
      <c r="K4771" s="22" t="n">
        <v>1.85</v>
      </c>
      <c r="L4771" s="23" t="n">
        <f aca="false">H4771*K4771</f>
        <v>2682.5</v>
      </c>
      <c r="M4771" s="23" t="n">
        <v>2500</v>
      </c>
      <c r="N4771" s="24" t="n">
        <f aca="false">L4771-M4771</f>
        <v>182.5</v>
      </c>
      <c r="O4771" s="25" t="n">
        <f aca="false">IF(L4771&gt;=M4771,1,0)</f>
        <v>1</v>
      </c>
      <c r="P4771" s="26" t="n">
        <v>0.7164</v>
      </c>
      <c r="Q4771" s="26" t="n">
        <v>0.0945</v>
      </c>
      <c r="R4771" s="25" t="n">
        <v>81</v>
      </c>
      <c r="S4771" s="21" t="n">
        <v>10</v>
      </c>
    </row>
    <row r="4772" customFormat="false" ht="15" hidden="false" customHeight="true" outlineLevel="0" collapsed="false">
      <c r="A4772" s="19" t="n">
        <v>46186</v>
      </c>
      <c r="B4772" s="1" t="s">
        <v>659</v>
      </c>
      <c r="C4772" s="1" t="s">
        <v>164</v>
      </c>
      <c r="D4772" s="1" t="n">
        <v>21</v>
      </c>
      <c r="E4772" s="1" t="s">
        <v>10</v>
      </c>
      <c r="F4772" s="1" t="s">
        <v>676</v>
      </c>
      <c r="G4772" s="1" t="s">
        <v>573</v>
      </c>
      <c r="H4772" s="20" t="n">
        <v>1700</v>
      </c>
      <c r="I4772" s="21" t="n">
        <v>27.11</v>
      </c>
      <c r="J4772" s="20" t="n">
        <f aca="false">H4772*I4772</f>
        <v>46087</v>
      </c>
      <c r="K4772" s="22" t="n">
        <v>2.25</v>
      </c>
      <c r="L4772" s="23" t="n">
        <f aca="false">H4772*K4772</f>
        <v>3825</v>
      </c>
      <c r="M4772" s="23" t="n">
        <v>2500</v>
      </c>
      <c r="N4772" s="24" t="n">
        <f aca="false">L4772-M4772</f>
        <v>1325</v>
      </c>
      <c r="O4772" s="25" t="n">
        <f aca="false">IF(L4772&gt;=M4772,1,0)</f>
        <v>1</v>
      </c>
      <c r="P4772" s="26" t="n">
        <v>0.8395</v>
      </c>
      <c r="Q4772" s="26" t="n">
        <v>0.0765</v>
      </c>
      <c r="R4772" s="25" t="n">
        <v>75</v>
      </c>
      <c r="S4772" s="21" t="n">
        <v>13</v>
      </c>
    </row>
    <row r="4773" customFormat="false" ht="15" hidden="false" customHeight="true" outlineLevel="0" collapsed="false">
      <c r="A4773" s="19" t="n">
        <v>46186</v>
      </c>
      <c r="B4773" s="1" t="s">
        <v>659</v>
      </c>
      <c r="C4773" s="1" t="s">
        <v>164</v>
      </c>
      <c r="D4773" s="1" t="n">
        <v>22</v>
      </c>
      <c r="E4773" s="1" t="s">
        <v>10</v>
      </c>
      <c r="F4773" s="1" t="s">
        <v>631</v>
      </c>
      <c r="G4773" s="1" t="s">
        <v>638</v>
      </c>
      <c r="H4773" s="20" t="n">
        <v>2200</v>
      </c>
      <c r="I4773" s="21" t="n">
        <v>21.68</v>
      </c>
      <c r="J4773" s="20" t="n">
        <f aca="false">H4773*I4773</f>
        <v>47696</v>
      </c>
      <c r="K4773" s="22" t="n">
        <v>2</v>
      </c>
      <c r="L4773" s="23" t="n">
        <f aca="false">H4773*K4773</f>
        <v>4400</v>
      </c>
      <c r="M4773" s="23" t="n">
        <v>2500</v>
      </c>
      <c r="N4773" s="24" t="n">
        <f aca="false">L4773-M4773</f>
        <v>1900</v>
      </c>
      <c r="O4773" s="25" t="n">
        <f aca="false">IF(L4773&gt;=M4773,1,0)</f>
        <v>1</v>
      </c>
      <c r="P4773" s="26" t="n">
        <v>0.9222</v>
      </c>
      <c r="Q4773" s="26" t="n">
        <v>0.0632</v>
      </c>
      <c r="R4773" s="25" t="n">
        <v>70</v>
      </c>
      <c r="S4773" s="21" t="n">
        <v>13</v>
      </c>
    </row>
    <row r="4774" customFormat="false" ht="15" hidden="false" customHeight="true" outlineLevel="0" collapsed="false">
      <c r="A4774" s="19" t="n">
        <v>46186</v>
      </c>
      <c r="B4774" s="1" t="s">
        <v>659</v>
      </c>
      <c r="C4774" s="1" t="s">
        <v>164</v>
      </c>
      <c r="D4774" s="1" t="n">
        <v>23</v>
      </c>
      <c r="E4774" s="1" t="s">
        <v>22</v>
      </c>
      <c r="F4774" s="1" t="s">
        <v>269</v>
      </c>
      <c r="G4774" s="1" t="s">
        <v>375</v>
      </c>
      <c r="H4774" s="20" t="n">
        <v>1000</v>
      </c>
      <c r="I4774" s="21" t="n">
        <v>22.23</v>
      </c>
      <c r="J4774" s="20" t="n">
        <f aca="false">H4774*I4774</f>
        <v>22230</v>
      </c>
      <c r="K4774" s="22" t="n">
        <v>1.2</v>
      </c>
      <c r="L4774" s="23" t="n">
        <f aca="false">H4774*K4774</f>
        <v>1200</v>
      </c>
      <c r="M4774" s="23" t="n">
        <v>2500</v>
      </c>
      <c r="N4774" s="24" t="n">
        <f aca="false">L4774-M4774</f>
        <v>-1300</v>
      </c>
      <c r="O4774" s="25" t="n">
        <f aca="false">IF(L4774&gt;=M4774,1,0)</f>
        <v>0</v>
      </c>
      <c r="P4774" s="26" t="n">
        <v>0.5377</v>
      </c>
      <c r="Q4774" s="26" t="n">
        <v>0.1152</v>
      </c>
      <c r="R4774" s="25" t="n">
        <v>65</v>
      </c>
      <c r="S4774" s="21" t="n">
        <v>10</v>
      </c>
    </row>
    <row r="4775" customFormat="false" ht="15" hidden="false" customHeight="true" outlineLevel="0" collapsed="false">
      <c r="A4775" s="19" t="n">
        <v>46186</v>
      </c>
      <c r="B4775" s="1" t="s">
        <v>659</v>
      </c>
      <c r="C4775" s="1" t="s">
        <v>164</v>
      </c>
      <c r="D4775" s="1" t="n">
        <v>24</v>
      </c>
      <c r="E4775" s="1" t="s">
        <v>16</v>
      </c>
      <c r="F4775" s="1" t="s">
        <v>574</v>
      </c>
      <c r="G4775" s="1" t="s">
        <v>575</v>
      </c>
      <c r="H4775" s="20" t="n">
        <v>1500</v>
      </c>
      <c r="I4775" s="21" t="n">
        <v>25.7</v>
      </c>
      <c r="J4775" s="20" t="n">
        <f aca="false">H4775*I4775</f>
        <v>38550</v>
      </c>
      <c r="K4775" s="22" t="n">
        <v>1.85</v>
      </c>
      <c r="L4775" s="23" t="n">
        <f aca="false">H4775*K4775</f>
        <v>2775</v>
      </c>
      <c r="M4775" s="23" t="n">
        <v>2500</v>
      </c>
      <c r="N4775" s="24" t="n">
        <f aca="false">L4775-M4775</f>
        <v>275</v>
      </c>
      <c r="O4775" s="25" t="n">
        <f aca="false">IF(L4775&gt;=M4775,1,0)</f>
        <v>1</v>
      </c>
      <c r="P4775" s="26" t="n">
        <v>0.7471</v>
      </c>
      <c r="Q4775" s="26" t="n">
        <v>0.0906</v>
      </c>
      <c r="R4775" s="25" t="n">
        <v>80</v>
      </c>
      <c r="S4775" s="21" t="n">
        <v>10</v>
      </c>
    </row>
    <row r="4776" customFormat="false" ht="15" hidden="false" customHeight="true" outlineLevel="0" collapsed="false">
      <c r="A4776" s="19" t="n">
        <v>46186</v>
      </c>
      <c r="B4776" s="1" t="s">
        <v>659</v>
      </c>
      <c r="C4776" s="1" t="s">
        <v>164</v>
      </c>
      <c r="D4776" s="1" t="n">
        <v>25</v>
      </c>
      <c r="E4776" s="1" t="s">
        <v>176</v>
      </c>
      <c r="F4776" s="1" t="s">
        <v>681</v>
      </c>
      <c r="G4776" s="1" t="s">
        <v>682</v>
      </c>
      <c r="H4776" s="20" t="n">
        <v>550</v>
      </c>
      <c r="I4776" s="21" t="n">
        <v>23.62</v>
      </c>
      <c r="J4776" s="20" t="n">
        <f aca="false">H4776*I4776</f>
        <v>12991</v>
      </c>
      <c r="K4776" s="22" t="n">
        <v>2.1</v>
      </c>
      <c r="L4776" s="23" t="n">
        <f aca="false">H4776*K4776</f>
        <v>1155</v>
      </c>
      <c r="M4776" s="23" t="n">
        <v>2500</v>
      </c>
      <c r="N4776" s="24" t="n">
        <f aca="false">L4776-M4776</f>
        <v>-1345</v>
      </c>
      <c r="O4776" s="25" t="n">
        <f aca="false">IF(L4776&gt;=M4776,1,0)</f>
        <v>0</v>
      </c>
      <c r="P4776" s="26" t="n">
        <v>0.2898</v>
      </c>
      <c r="Q4776" s="26" t="n">
        <v>0.0647</v>
      </c>
      <c r="R4776" s="25" t="n">
        <v>77</v>
      </c>
      <c r="S4776" s="21" t="n">
        <v>10</v>
      </c>
    </row>
    <row r="4777" customFormat="false" ht="15" hidden="false" customHeight="true" outlineLevel="0" collapsed="false">
      <c r="A4777" s="19" t="n">
        <v>46186</v>
      </c>
      <c r="B4777" s="1" t="s">
        <v>659</v>
      </c>
      <c r="C4777" s="1" t="s">
        <v>164</v>
      </c>
      <c r="D4777" s="1" t="n">
        <v>26</v>
      </c>
      <c r="E4777" s="1" t="s">
        <v>10</v>
      </c>
      <c r="F4777" s="1" t="s">
        <v>644</v>
      </c>
      <c r="G4777" s="1" t="s">
        <v>645</v>
      </c>
      <c r="H4777" s="20" t="n">
        <v>1700</v>
      </c>
      <c r="I4777" s="21" t="n">
        <v>23.62</v>
      </c>
      <c r="J4777" s="20" t="n">
        <f aca="false">H4777*I4777</f>
        <v>40154</v>
      </c>
      <c r="K4777" s="22" t="n">
        <v>2.1</v>
      </c>
      <c r="L4777" s="23" t="n">
        <f aca="false">H4777*K4777</f>
        <v>3570</v>
      </c>
      <c r="M4777" s="23" t="n">
        <v>2500</v>
      </c>
      <c r="N4777" s="24" t="n">
        <f aca="false">L4777-M4777</f>
        <v>1070</v>
      </c>
      <c r="O4777" s="25" t="n">
        <f aca="false">IF(L4777&gt;=M4777,1,0)</f>
        <v>1</v>
      </c>
      <c r="P4777" s="26" t="n">
        <v>0.7219</v>
      </c>
      <c r="Q4777" s="26" t="n">
        <v>0.0828</v>
      </c>
      <c r="R4777" s="25" t="n">
        <v>79</v>
      </c>
      <c r="S4777" s="21" t="n">
        <v>12</v>
      </c>
    </row>
    <row r="4778" customFormat="false" ht="15" hidden="false" customHeight="true" outlineLevel="0" collapsed="false">
      <c r="A4778" s="19" t="n">
        <v>46186</v>
      </c>
      <c r="B4778" s="1" t="s">
        <v>659</v>
      </c>
      <c r="C4778" s="1" t="s">
        <v>164</v>
      </c>
      <c r="D4778" s="1" t="n">
        <v>27</v>
      </c>
      <c r="E4778" s="1" t="s">
        <v>176</v>
      </c>
      <c r="F4778" s="1" t="s">
        <v>683</v>
      </c>
      <c r="G4778" s="1" t="s">
        <v>684</v>
      </c>
      <c r="H4778" s="20" t="n">
        <v>1500</v>
      </c>
      <c r="I4778" s="21" t="n">
        <v>21.46</v>
      </c>
      <c r="J4778" s="20" t="n">
        <f aca="false">H4778*I4778</f>
        <v>32190</v>
      </c>
      <c r="K4778" s="22" t="n">
        <v>1.5</v>
      </c>
      <c r="L4778" s="23" t="n">
        <f aca="false">H4778*K4778</f>
        <v>2250</v>
      </c>
      <c r="M4778" s="23" t="n">
        <v>2500</v>
      </c>
      <c r="N4778" s="24" t="n">
        <f aca="false">L4778-M4778</f>
        <v>-250</v>
      </c>
      <c r="O4778" s="25" t="n">
        <f aca="false">IF(L4778&gt;=M4778,1,0)</f>
        <v>0</v>
      </c>
      <c r="P4778" s="26" t="n">
        <v>0.6559</v>
      </c>
      <c r="Q4778" s="26" t="n">
        <v>0.0908</v>
      </c>
      <c r="R4778" s="25" t="n">
        <v>70</v>
      </c>
      <c r="S4778" s="21" t="n">
        <v>12</v>
      </c>
    </row>
    <row r="4779" customFormat="false" ht="15" hidden="false" customHeight="true" outlineLevel="0" collapsed="false">
      <c r="A4779" s="19" t="n">
        <v>46186</v>
      </c>
      <c r="B4779" s="1" t="s">
        <v>659</v>
      </c>
      <c r="C4779" s="1" t="s">
        <v>164</v>
      </c>
      <c r="D4779" s="1" t="n">
        <v>28</v>
      </c>
      <c r="E4779" s="1" t="s">
        <v>176</v>
      </c>
      <c r="F4779" s="1" t="s">
        <v>677</v>
      </c>
      <c r="G4779" s="1" t="s">
        <v>685</v>
      </c>
      <c r="H4779" s="20" t="n">
        <v>800</v>
      </c>
      <c r="I4779" s="21" t="n">
        <v>19.04</v>
      </c>
      <c r="J4779" s="20" t="n">
        <f aca="false">H4779*I4779</f>
        <v>15232</v>
      </c>
      <c r="K4779" s="22" t="n">
        <v>1.5</v>
      </c>
      <c r="L4779" s="23" t="n">
        <f aca="false">H4779*K4779</f>
        <v>1200</v>
      </c>
      <c r="M4779" s="23" t="n">
        <v>2500</v>
      </c>
      <c r="N4779" s="24" t="n">
        <f aca="false">L4779-M4779</f>
        <v>-1300</v>
      </c>
      <c r="O4779" s="25" t="n">
        <f aca="false">IF(L4779&gt;=M4779,1,0)</f>
        <v>0</v>
      </c>
      <c r="P4779" s="26" t="n">
        <v>0.344</v>
      </c>
      <c r="Q4779" s="26" t="n">
        <v>0.1164</v>
      </c>
      <c r="R4779" s="25" t="n">
        <v>65</v>
      </c>
      <c r="S4779" s="21" t="n">
        <v>12</v>
      </c>
    </row>
    <row r="4780" customFormat="false" ht="15" hidden="false" customHeight="true" outlineLevel="0" collapsed="false">
      <c r="A4780" s="19" t="n">
        <v>46186</v>
      </c>
      <c r="B4780" s="1" t="s">
        <v>659</v>
      </c>
      <c r="C4780" s="1" t="s">
        <v>164</v>
      </c>
      <c r="D4780" s="1" t="n">
        <v>29</v>
      </c>
      <c r="E4780" s="1" t="s">
        <v>176</v>
      </c>
      <c r="F4780" s="1" t="s">
        <v>552</v>
      </c>
      <c r="G4780" s="1" t="s">
        <v>529</v>
      </c>
      <c r="H4780" s="20" t="n">
        <v>1400</v>
      </c>
      <c r="I4780" s="21" t="n">
        <v>22.5</v>
      </c>
      <c r="J4780" s="20" t="n">
        <f aca="false">H4780*I4780</f>
        <v>31500</v>
      </c>
      <c r="K4780" s="22" t="n">
        <v>1.5</v>
      </c>
      <c r="L4780" s="23" t="n">
        <f aca="false">H4780*K4780</f>
        <v>2100</v>
      </c>
      <c r="M4780" s="23" t="n">
        <v>2500</v>
      </c>
      <c r="N4780" s="24" t="n">
        <f aca="false">L4780-M4780</f>
        <v>-400</v>
      </c>
      <c r="O4780" s="25" t="n">
        <f aca="false">IF(L4780&gt;=M4780,1,0)</f>
        <v>0</v>
      </c>
      <c r="P4780" s="26" t="n">
        <v>0.6731</v>
      </c>
      <c r="Q4780" s="26" t="n">
        <v>0.1087</v>
      </c>
      <c r="R4780" s="25" t="n">
        <v>78</v>
      </c>
      <c r="S4780" s="21" t="n">
        <v>10</v>
      </c>
    </row>
    <row r="4781" customFormat="false" ht="15" hidden="false" customHeight="true" outlineLevel="0" collapsed="false">
      <c r="A4781" s="19" t="n">
        <v>46186</v>
      </c>
      <c r="B4781" s="1" t="s">
        <v>659</v>
      </c>
      <c r="C4781" s="1" t="s">
        <v>164</v>
      </c>
      <c r="D4781" s="1" t="n">
        <v>30</v>
      </c>
      <c r="E4781" s="1" t="s">
        <v>522</v>
      </c>
      <c r="F4781" s="1" t="s">
        <v>678</v>
      </c>
      <c r="G4781" s="1" t="s">
        <v>504</v>
      </c>
      <c r="H4781" s="20" t="n">
        <v>1300</v>
      </c>
      <c r="I4781" s="21" t="n">
        <v>22.02</v>
      </c>
      <c r="J4781" s="20" t="n">
        <f aca="false">H4781*I4781</f>
        <v>28626</v>
      </c>
      <c r="K4781" s="22" t="n">
        <v>1.4</v>
      </c>
      <c r="L4781" s="23" t="n">
        <f aca="false">H4781*K4781</f>
        <v>1820</v>
      </c>
      <c r="M4781" s="23" t="n">
        <v>2500</v>
      </c>
      <c r="N4781" s="24" t="n">
        <f aca="false">L4781-M4781</f>
        <v>-680</v>
      </c>
      <c r="O4781" s="25" t="n">
        <f aca="false">IF(L4781&gt;=M4781,1,0)</f>
        <v>0</v>
      </c>
      <c r="P4781" s="26" t="n">
        <v>0.6311</v>
      </c>
      <c r="Q4781" s="26" t="n">
        <v>0.145</v>
      </c>
      <c r="R4781" s="25" t="n">
        <v>77</v>
      </c>
      <c r="S4781" s="21" t="n">
        <v>10</v>
      </c>
    </row>
    <row r="4782" customFormat="false" ht="15" hidden="false" customHeight="true" outlineLevel="0" collapsed="false">
      <c r="A4782" s="19" t="n">
        <v>46186</v>
      </c>
      <c r="B4782" s="1" t="s">
        <v>659</v>
      </c>
      <c r="C4782" s="1" t="s">
        <v>164</v>
      </c>
      <c r="D4782" s="1" t="n">
        <v>31</v>
      </c>
      <c r="E4782" s="1" t="s">
        <v>219</v>
      </c>
      <c r="F4782" s="1" t="s">
        <v>675</v>
      </c>
      <c r="G4782" s="1" t="s">
        <v>679</v>
      </c>
      <c r="H4782" s="20" t="n">
        <v>2080</v>
      </c>
      <c r="I4782" s="21" t="n">
        <v>18</v>
      </c>
      <c r="J4782" s="20" t="n">
        <f aca="false">H4782*I4782</f>
        <v>37440</v>
      </c>
      <c r="K4782" s="22" t="n">
        <v>1.35</v>
      </c>
      <c r="L4782" s="23" t="n">
        <f aca="false">H4782*K4782</f>
        <v>2808</v>
      </c>
      <c r="M4782" s="23" t="n">
        <v>2500</v>
      </c>
      <c r="N4782" s="24" t="n">
        <f aca="false">L4782-M4782</f>
        <v>308</v>
      </c>
      <c r="O4782" s="25" t="n">
        <f aca="false">IF(L4782&gt;=M4782,1,0)</f>
        <v>1</v>
      </c>
      <c r="P4782" s="26" t="n">
        <v>0.7491</v>
      </c>
      <c r="Q4782" s="26" t="n">
        <v>0.203</v>
      </c>
      <c r="R4782" s="25" t="n">
        <v>69</v>
      </c>
      <c r="S4782" s="21" t="n">
        <v>13</v>
      </c>
    </row>
    <row r="4783" customFormat="false" ht="15" hidden="false" customHeight="true" outlineLevel="0" collapsed="false">
      <c r="A4783" s="19" t="n">
        <v>46186</v>
      </c>
      <c r="B4783" s="1" t="s">
        <v>659</v>
      </c>
      <c r="C4783" s="1" t="s">
        <v>164</v>
      </c>
      <c r="D4783" s="1" t="n">
        <v>32</v>
      </c>
      <c r="E4783" s="1" t="s">
        <v>10</v>
      </c>
      <c r="F4783" s="1" t="s">
        <v>644</v>
      </c>
      <c r="G4783" s="1" t="s">
        <v>645</v>
      </c>
      <c r="H4783" s="20" t="n">
        <v>1600</v>
      </c>
      <c r="I4783" s="21" t="n">
        <v>23.62</v>
      </c>
      <c r="J4783" s="20" t="n">
        <f aca="false">H4783*I4783</f>
        <v>37792</v>
      </c>
      <c r="K4783" s="22" t="n">
        <v>2.1</v>
      </c>
      <c r="L4783" s="23" t="n">
        <f aca="false">H4783*K4783</f>
        <v>3360</v>
      </c>
      <c r="M4783" s="23" t="n">
        <v>2500</v>
      </c>
      <c r="N4783" s="24" t="n">
        <f aca="false">L4783-M4783</f>
        <v>860</v>
      </c>
      <c r="O4783" s="25" t="n">
        <f aca="false">IF(L4783&gt;=M4783,1,0)</f>
        <v>1</v>
      </c>
      <c r="P4783" s="26" t="n">
        <v>0.7282</v>
      </c>
      <c r="Q4783" s="26" t="n">
        <v>0.1141</v>
      </c>
      <c r="R4783" s="25" t="n">
        <v>75</v>
      </c>
      <c r="S4783" s="21" t="n">
        <v>12</v>
      </c>
    </row>
    <row r="4784" customFormat="false" ht="15" hidden="false" customHeight="true" outlineLevel="0" collapsed="false">
      <c r="A4784" s="19" t="n">
        <v>46186</v>
      </c>
      <c r="B4784" s="1" t="s">
        <v>659</v>
      </c>
      <c r="C4784" s="1" t="s">
        <v>190</v>
      </c>
      <c r="D4784" s="1" t="n">
        <v>33</v>
      </c>
      <c r="E4784" s="1" t="s">
        <v>530</v>
      </c>
      <c r="F4784" s="1" t="s">
        <v>559</v>
      </c>
      <c r="G4784" s="1" t="s">
        <v>260</v>
      </c>
      <c r="H4784" s="20" t="n">
        <v>1000</v>
      </c>
      <c r="I4784" s="21" t="n">
        <v>25.87</v>
      </c>
      <c r="J4784" s="20" t="n">
        <f aca="false">H4784*I4784</f>
        <v>25870</v>
      </c>
      <c r="K4784" s="22" t="n">
        <v>2.5</v>
      </c>
      <c r="L4784" s="23" t="n">
        <f aca="false">H4784*K4784</f>
        <v>2500</v>
      </c>
      <c r="M4784" s="23" t="n">
        <v>2500</v>
      </c>
      <c r="N4784" s="24" t="n">
        <f aca="false">L4784-M4784</f>
        <v>0</v>
      </c>
      <c r="O4784" s="25" t="n">
        <f aca="false">IF(L4784&gt;=M4784,1,0)</f>
        <v>1</v>
      </c>
      <c r="P4784" s="26" t="n">
        <v>0.640663694898465</v>
      </c>
      <c r="Q4784" s="26" t="n">
        <v>0.107658157602664</v>
      </c>
      <c r="R4784" s="25" t="n">
        <v>71</v>
      </c>
      <c r="S4784" s="21" t="n">
        <v>10</v>
      </c>
    </row>
    <row r="4785" customFormat="false" ht="15" hidden="false" customHeight="true" outlineLevel="0" collapsed="false">
      <c r="A4785" s="19" t="n">
        <v>46186</v>
      </c>
      <c r="B4785" s="1" t="s">
        <v>659</v>
      </c>
      <c r="C4785" s="1" t="s">
        <v>190</v>
      </c>
      <c r="D4785" s="1" t="n">
        <v>34</v>
      </c>
      <c r="E4785" s="1" t="s">
        <v>16</v>
      </c>
      <c r="F4785" s="1" t="s">
        <v>502</v>
      </c>
      <c r="G4785" s="1" t="s">
        <v>260</v>
      </c>
      <c r="H4785" s="20" t="n">
        <v>1850</v>
      </c>
      <c r="I4785" s="21" t="n">
        <v>17.12</v>
      </c>
      <c r="J4785" s="20" t="n">
        <f aca="false">H4785*I4785</f>
        <v>31672</v>
      </c>
      <c r="K4785" s="22" t="n">
        <v>1.4</v>
      </c>
      <c r="L4785" s="23" t="n">
        <f aca="false">H4785*K4785</f>
        <v>2590</v>
      </c>
      <c r="M4785" s="23" t="n">
        <v>2500</v>
      </c>
      <c r="N4785" s="24" t="n">
        <f aca="false">L4785-M4785</f>
        <v>90</v>
      </c>
      <c r="O4785" s="25" t="n">
        <f aca="false">IF(L4785&gt;=M4785,1,0)</f>
        <v>1</v>
      </c>
      <c r="P4785" s="26" t="n">
        <v>0.757340985174558</v>
      </c>
      <c r="Q4785" s="26" t="n">
        <v>0.088008800880088</v>
      </c>
      <c r="R4785" s="25" t="n">
        <v>78</v>
      </c>
      <c r="S4785" s="21" t="n">
        <v>10</v>
      </c>
    </row>
    <row r="4786" customFormat="false" ht="15" hidden="false" customHeight="true" outlineLevel="0" collapsed="false">
      <c r="A4786" s="19" t="n">
        <v>46186</v>
      </c>
      <c r="B4786" s="1" t="s">
        <v>659</v>
      </c>
      <c r="C4786" s="1" t="s">
        <v>190</v>
      </c>
      <c r="D4786" s="1" t="n">
        <v>35</v>
      </c>
      <c r="E4786" s="1" t="s">
        <v>16</v>
      </c>
      <c r="F4786" s="1" t="s">
        <v>672</v>
      </c>
      <c r="G4786" s="1" t="s">
        <v>260</v>
      </c>
      <c r="H4786" s="20" t="n">
        <v>1900</v>
      </c>
      <c r="I4786" s="21" t="n">
        <v>17.11</v>
      </c>
      <c r="J4786" s="20" t="n">
        <f aca="false">H4786*I4786</f>
        <v>32509</v>
      </c>
      <c r="K4786" s="22" t="n">
        <v>1.4</v>
      </c>
      <c r="L4786" s="23" t="n">
        <f aca="false">H4786*K4786</f>
        <v>2660</v>
      </c>
      <c r="M4786" s="23" t="n">
        <v>2500</v>
      </c>
      <c r="N4786" s="24" t="n">
        <f aca="false">L4786-M4786</f>
        <v>160</v>
      </c>
      <c r="O4786" s="25" t="n">
        <f aca="false">IF(L4786&gt;=M4786,1,0)</f>
        <v>1</v>
      </c>
      <c r="P4786" s="26" t="n">
        <v>0.650830830830831</v>
      </c>
      <c r="Q4786" s="26" t="n">
        <v>0.166140240050537</v>
      </c>
      <c r="R4786" s="25" t="n">
        <v>75</v>
      </c>
      <c r="S4786" s="21" t="n">
        <v>12.75</v>
      </c>
    </row>
    <row r="4787" customFormat="false" ht="15" hidden="false" customHeight="true" outlineLevel="0" collapsed="false">
      <c r="A4787" s="19" t="n">
        <v>46186</v>
      </c>
      <c r="B4787" s="1" t="s">
        <v>659</v>
      </c>
      <c r="C4787" s="1" t="s">
        <v>190</v>
      </c>
      <c r="D4787" s="1" t="n">
        <v>36</v>
      </c>
      <c r="E4787" s="1" t="s">
        <v>16</v>
      </c>
      <c r="F4787" s="1" t="s">
        <v>300</v>
      </c>
      <c r="G4787" s="1" t="s">
        <v>260</v>
      </c>
      <c r="H4787" s="20" t="n">
        <v>1980</v>
      </c>
      <c r="I4787" s="21" t="n">
        <v>15.95</v>
      </c>
      <c r="J4787" s="20" t="n">
        <f aca="false">H4787*I4787</f>
        <v>31581</v>
      </c>
      <c r="K4787" s="22" t="n">
        <v>1.4</v>
      </c>
      <c r="L4787" s="23" t="n">
        <f aca="false">H4787*K4787</f>
        <v>2772</v>
      </c>
      <c r="M4787" s="23" t="n">
        <v>2500</v>
      </c>
      <c r="N4787" s="24" t="n">
        <f aca="false">L4787-M4787</f>
        <v>272</v>
      </c>
      <c r="O4787" s="25" t="n">
        <f aca="false">IF(L4787&gt;=M4787,1,0)</f>
        <v>1</v>
      </c>
      <c r="P4787" s="26" t="n">
        <v>0.85032310177706</v>
      </c>
      <c r="Q4787" s="26" t="n">
        <v>0.122927387078331</v>
      </c>
      <c r="R4787" s="25" t="n">
        <v>67</v>
      </c>
      <c r="S4787" s="21" t="n">
        <v>10</v>
      </c>
    </row>
    <row r="4788" customFormat="false" ht="15" hidden="false" customHeight="true" outlineLevel="0" collapsed="false">
      <c r="A4788" s="19" t="n">
        <v>46186</v>
      </c>
      <c r="B4788" s="1" t="s">
        <v>659</v>
      </c>
      <c r="C4788" s="1" t="s">
        <v>190</v>
      </c>
      <c r="D4788" s="1" t="n">
        <v>37</v>
      </c>
      <c r="E4788" s="1" t="s">
        <v>16</v>
      </c>
      <c r="F4788" s="1" t="s">
        <v>300</v>
      </c>
      <c r="G4788" s="1" t="s">
        <v>260</v>
      </c>
      <c r="H4788" s="20" t="n">
        <v>1700</v>
      </c>
      <c r="I4788" s="21" t="n">
        <v>15.95</v>
      </c>
      <c r="J4788" s="20" t="n">
        <f aca="false">H4788*I4788</f>
        <v>27115</v>
      </c>
      <c r="K4788" s="22" t="n">
        <v>1.4</v>
      </c>
      <c r="L4788" s="23" t="n">
        <f aca="false">H4788*K4788</f>
        <v>2380</v>
      </c>
      <c r="M4788" s="23" t="n">
        <v>2500</v>
      </c>
      <c r="N4788" s="24" t="n">
        <f aca="false">L4788-M4788</f>
        <v>-120</v>
      </c>
      <c r="O4788" s="25" t="n">
        <f aca="false">IF(L4788&gt;=M4788,1,0)</f>
        <v>0</v>
      </c>
      <c r="P4788" s="26" t="n">
        <v>0.723268072289157</v>
      </c>
      <c r="Q4788" s="26" t="n">
        <v>0.102132435465769</v>
      </c>
      <c r="R4788" s="25" t="n">
        <v>75</v>
      </c>
      <c r="S4788" s="21" t="n">
        <v>10</v>
      </c>
    </row>
    <row r="4789" customFormat="false" ht="15" hidden="false" customHeight="true" outlineLevel="0" collapsed="false">
      <c r="A4789" s="19" t="n">
        <v>46186</v>
      </c>
      <c r="B4789" s="1" t="s">
        <v>659</v>
      </c>
      <c r="C4789" s="1" t="s">
        <v>190</v>
      </c>
      <c r="D4789" s="1" t="n">
        <v>38</v>
      </c>
      <c r="E4789" s="1" t="s">
        <v>16</v>
      </c>
      <c r="F4789" s="1" t="s">
        <v>672</v>
      </c>
      <c r="G4789" s="1" t="s">
        <v>260</v>
      </c>
      <c r="H4789" s="20" t="n">
        <v>2150</v>
      </c>
      <c r="I4789" s="21" t="n">
        <v>17.11</v>
      </c>
      <c r="J4789" s="20" t="n">
        <f aca="false">H4789*I4789</f>
        <v>36786.5</v>
      </c>
      <c r="K4789" s="22" t="n">
        <v>1.4</v>
      </c>
      <c r="L4789" s="23" t="n">
        <f aca="false">H4789*K4789</f>
        <v>3010</v>
      </c>
      <c r="M4789" s="23" t="n">
        <v>2500</v>
      </c>
      <c r="N4789" s="24" t="n">
        <f aca="false">L4789-M4789</f>
        <v>510</v>
      </c>
      <c r="O4789" s="25" t="n">
        <f aca="false">IF(L4789&gt;=M4789,1,0)</f>
        <v>1</v>
      </c>
      <c r="P4789" s="26" t="n">
        <v>0.70250167096343</v>
      </c>
      <c r="Q4789" s="26" t="n">
        <v>0.132317073170732</v>
      </c>
      <c r="R4789" s="25" t="n">
        <v>82</v>
      </c>
      <c r="S4789" s="21" t="n">
        <v>12.75</v>
      </c>
    </row>
    <row r="4790" customFormat="false" ht="15" hidden="false" customHeight="true" outlineLevel="0" collapsed="false">
      <c r="A4790" s="19" t="n">
        <v>46187</v>
      </c>
      <c r="B4790" s="1" t="s">
        <v>659</v>
      </c>
      <c r="C4790" s="1" t="s">
        <v>138</v>
      </c>
      <c r="D4790" s="1" t="n">
        <v>1</v>
      </c>
      <c r="E4790" s="1" t="s">
        <v>16</v>
      </c>
      <c r="F4790" s="1" t="s">
        <v>651</v>
      </c>
      <c r="G4790" s="1" t="s">
        <v>652</v>
      </c>
      <c r="H4790" s="20" t="n">
        <v>1500</v>
      </c>
      <c r="I4790" s="21" t="n">
        <v>23.61</v>
      </c>
      <c r="J4790" s="20" t="n">
        <f aca="false">H4790*I4790</f>
        <v>35415</v>
      </c>
      <c r="K4790" s="22" t="n">
        <v>1.58</v>
      </c>
      <c r="L4790" s="23" t="n">
        <f aca="false">H4790*K4790</f>
        <v>2370</v>
      </c>
      <c r="M4790" s="23" t="n">
        <v>2500</v>
      </c>
      <c r="N4790" s="24" t="n">
        <f aca="false">L4790-M4790</f>
        <v>-130</v>
      </c>
      <c r="O4790" s="25" t="n">
        <f aca="false">IF(L4790&gt;=M4790,1,0)</f>
        <v>0</v>
      </c>
      <c r="P4790" s="26" t="n">
        <v>0.5932</v>
      </c>
      <c r="Q4790" s="26" t="n">
        <v>0.1592</v>
      </c>
      <c r="R4790" s="25" t="n">
        <v>79</v>
      </c>
      <c r="S4790" s="21" t="n">
        <v>13</v>
      </c>
    </row>
    <row r="4791" customFormat="false" ht="15" hidden="false" customHeight="true" outlineLevel="0" collapsed="false">
      <c r="A4791" s="19" t="n">
        <v>46187</v>
      </c>
      <c r="B4791" s="1" t="s">
        <v>659</v>
      </c>
      <c r="C4791" s="1" t="s">
        <v>138</v>
      </c>
      <c r="D4791" s="1" t="n">
        <v>2</v>
      </c>
      <c r="E4791" s="1" t="s">
        <v>16</v>
      </c>
      <c r="F4791" s="1" t="s">
        <v>574</v>
      </c>
      <c r="G4791" s="1" t="s">
        <v>149</v>
      </c>
      <c r="H4791" s="20" t="n">
        <v>1050</v>
      </c>
      <c r="I4791" s="21" t="n">
        <v>25.7</v>
      </c>
      <c r="J4791" s="20" t="n">
        <f aca="false">H4791*I4791</f>
        <v>26985</v>
      </c>
      <c r="K4791" s="22" t="n">
        <v>1.85</v>
      </c>
      <c r="L4791" s="23" t="n">
        <f aca="false">H4791*K4791</f>
        <v>1942.5</v>
      </c>
      <c r="M4791" s="23" t="n">
        <v>2500</v>
      </c>
      <c r="N4791" s="24" t="n">
        <f aca="false">L4791-M4791</f>
        <v>-557.5</v>
      </c>
      <c r="O4791" s="25" t="n">
        <f aca="false">IF(L4791&gt;=M4791,1,0)</f>
        <v>0</v>
      </c>
      <c r="P4791" s="26" t="n">
        <v>0.6753</v>
      </c>
      <c r="Q4791" s="26" t="n">
        <v>0.1431</v>
      </c>
      <c r="R4791" s="25" t="n">
        <v>77</v>
      </c>
      <c r="S4791" s="21" t="n">
        <v>8</v>
      </c>
    </row>
    <row r="4792" customFormat="false" ht="15" hidden="false" customHeight="true" outlineLevel="0" collapsed="false">
      <c r="A4792" s="19" t="n">
        <v>46187</v>
      </c>
      <c r="B4792" s="1" t="s">
        <v>659</v>
      </c>
      <c r="C4792" s="1" t="s">
        <v>138</v>
      </c>
      <c r="D4792" s="1" t="n">
        <v>3</v>
      </c>
      <c r="E4792" s="1" t="s">
        <v>16</v>
      </c>
      <c r="F4792" s="1" t="s">
        <v>651</v>
      </c>
      <c r="G4792" s="1" t="s">
        <v>652</v>
      </c>
      <c r="H4792" s="20" t="n">
        <v>1400</v>
      </c>
      <c r="I4792" s="21" t="n">
        <v>23.61</v>
      </c>
      <c r="J4792" s="20" t="n">
        <f aca="false">H4792*I4792</f>
        <v>33054</v>
      </c>
      <c r="K4792" s="22" t="n">
        <v>1.58</v>
      </c>
      <c r="L4792" s="23" t="n">
        <f aca="false">H4792*K4792</f>
        <v>2212</v>
      </c>
      <c r="M4792" s="23" t="n">
        <v>2500</v>
      </c>
      <c r="N4792" s="24" t="n">
        <f aca="false">L4792-M4792</f>
        <v>-288</v>
      </c>
      <c r="O4792" s="25" t="n">
        <f aca="false">IF(L4792&gt;=M4792,1,0)</f>
        <v>0</v>
      </c>
      <c r="P4792" s="26" t="n">
        <v>0.5668</v>
      </c>
      <c r="Q4792" s="26" t="n">
        <v>0.1527</v>
      </c>
      <c r="R4792" s="25" t="n">
        <v>77</v>
      </c>
      <c r="S4792" s="21" t="n">
        <v>13</v>
      </c>
    </row>
    <row r="4793" customFormat="false" ht="15" hidden="false" customHeight="true" outlineLevel="0" collapsed="false">
      <c r="A4793" s="19" t="n">
        <v>46187</v>
      </c>
      <c r="B4793" s="1" t="s">
        <v>659</v>
      </c>
      <c r="C4793" s="1" t="s">
        <v>138</v>
      </c>
      <c r="D4793" s="1" t="n">
        <v>4</v>
      </c>
      <c r="E4793" s="1" t="s">
        <v>145</v>
      </c>
      <c r="F4793" s="1" t="s">
        <v>680</v>
      </c>
      <c r="G4793" s="1" t="s">
        <v>149</v>
      </c>
      <c r="H4793" s="20" t="n">
        <v>1520</v>
      </c>
      <c r="I4793" s="21" t="n">
        <v>21.54</v>
      </c>
      <c r="J4793" s="20" t="n">
        <f aca="false">H4793*I4793</f>
        <v>32740.8</v>
      </c>
      <c r="K4793" s="22" t="n">
        <v>2.75</v>
      </c>
      <c r="L4793" s="23" t="n">
        <f aca="false">H4793*K4793</f>
        <v>4180</v>
      </c>
      <c r="M4793" s="23" t="n">
        <v>2500</v>
      </c>
      <c r="N4793" s="24" t="n">
        <f aca="false">L4793-M4793</f>
        <v>1680</v>
      </c>
      <c r="O4793" s="25" t="n">
        <f aca="false">IF(L4793&gt;=M4793,1,0)</f>
        <v>1</v>
      </c>
      <c r="P4793" s="26" t="n">
        <v>0.7354</v>
      </c>
      <c r="Q4793" s="26" t="n">
        <v>0.1211</v>
      </c>
      <c r="R4793" s="25" t="n">
        <v>74</v>
      </c>
      <c r="S4793" s="21" t="n">
        <v>10</v>
      </c>
    </row>
    <row r="4794" customFormat="false" ht="15" hidden="false" customHeight="true" outlineLevel="0" collapsed="false">
      <c r="A4794" s="19" t="n">
        <v>46187</v>
      </c>
      <c r="B4794" s="1" t="s">
        <v>659</v>
      </c>
      <c r="C4794" s="1" t="s">
        <v>138</v>
      </c>
      <c r="D4794" s="1" t="n">
        <v>5</v>
      </c>
      <c r="E4794" s="1" t="s">
        <v>16</v>
      </c>
      <c r="F4794" s="1" t="s">
        <v>651</v>
      </c>
      <c r="G4794" s="1" t="s">
        <v>652</v>
      </c>
      <c r="H4794" s="20" t="n">
        <v>850</v>
      </c>
      <c r="I4794" s="21" t="n">
        <v>23.61</v>
      </c>
      <c r="J4794" s="20" t="n">
        <f aca="false">H4794*I4794</f>
        <v>20068.5</v>
      </c>
      <c r="K4794" s="22" t="n">
        <v>1.58</v>
      </c>
      <c r="L4794" s="23" t="n">
        <f aca="false">H4794*K4794</f>
        <v>1343</v>
      </c>
      <c r="M4794" s="23" t="n">
        <v>2500</v>
      </c>
      <c r="N4794" s="24" t="n">
        <f aca="false">L4794-M4794</f>
        <v>-1157</v>
      </c>
      <c r="O4794" s="25" t="n">
        <f aca="false">IF(L4794&gt;=M4794,1,0)</f>
        <v>0</v>
      </c>
      <c r="P4794" s="26" t="n">
        <v>0.3672</v>
      </c>
      <c r="Q4794" s="26" t="n">
        <v>0.1704</v>
      </c>
      <c r="R4794" s="25" t="n">
        <v>72</v>
      </c>
      <c r="S4794" s="21" t="n">
        <v>13</v>
      </c>
    </row>
    <row r="4795" customFormat="false" ht="15" hidden="false" customHeight="true" outlineLevel="0" collapsed="false">
      <c r="A4795" s="19" t="n">
        <v>46187</v>
      </c>
      <c r="B4795" s="1" t="s">
        <v>659</v>
      </c>
      <c r="C4795" s="1" t="s">
        <v>138</v>
      </c>
      <c r="D4795" s="1" t="n">
        <v>6</v>
      </c>
      <c r="E4795" s="1" t="s">
        <v>401</v>
      </c>
      <c r="F4795" s="1" t="s">
        <v>485</v>
      </c>
      <c r="G4795" s="1" t="s">
        <v>469</v>
      </c>
      <c r="H4795" s="20" t="n">
        <v>900</v>
      </c>
      <c r="I4795" s="21" t="n">
        <v>22.03</v>
      </c>
      <c r="J4795" s="20" t="n">
        <f aca="false">H4795*I4795</f>
        <v>19827</v>
      </c>
      <c r="K4795" s="22" t="n">
        <v>2.75</v>
      </c>
      <c r="L4795" s="23" t="n">
        <f aca="false">H4795*K4795</f>
        <v>2475</v>
      </c>
      <c r="M4795" s="23" t="n">
        <v>2500</v>
      </c>
      <c r="N4795" s="24" t="n">
        <f aca="false">L4795-M4795</f>
        <v>-25</v>
      </c>
      <c r="O4795" s="25" t="n">
        <f aca="false">IF(L4795&gt;=M4795,1,0)</f>
        <v>0</v>
      </c>
      <c r="P4795" s="26" t="n">
        <v>0.5037</v>
      </c>
      <c r="Q4795" s="26" t="n">
        <v>0.1269</v>
      </c>
      <c r="R4795" s="25" t="n">
        <v>77</v>
      </c>
      <c r="S4795" s="21" t="n">
        <v>8</v>
      </c>
    </row>
    <row r="4796" customFormat="false" ht="15" hidden="false" customHeight="true" outlineLevel="0" collapsed="false">
      <c r="A4796" s="19" t="n">
        <v>46187</v>
      </c>
      <c r="B4796" s="1" t="s">
        <v>659</v>
      </c>
      <c r="C4796" s="1" t="s">
        <v>138</v>
      </c>
      <c r="D4796" s="1" t="n">
        <v>7</v>
      </c>
      <c r="E4796" s="1" t="s">
        <v>16</v>
      </c>
      <c r="F4796" s="1" t="s">
        <v>670</v>
      </c>
      <c r="G4796" s="1" t="s">
        <v>671</v>
      </c>
      <c r="H4796" s="20" t="n">
        <v>1700</v>
      </c>
      <c r="I4796" s="21" t="n">
        <v>16.43</v>
      </c>
      <c r="J4796" s="20" t="n">
        <f aca="false">H4796*I4796</f>
        <v>27931</v>
      </c>
      <c r="K4796" s="22" t="n">
        <v>1.43</v>
      </c>
      <c r="L4796" s="23" t="n">
        <f aca="false">H4796*K4796</f>
        <v>2431</v>
      </c>
      <c r="M4796" s="23" t="n">
        <v>2500</v>
      </c>
      <c r="N4796" s="24" t="n">
        <f aca="false">L4796-M4796</f>
        <v>-69</v>
      </c>
      <c r="O4796" s="25" t="n">
        <f aca="false">IF(L4796&gt;=M4796,1,0)</f>
        <v>0</v>
      </c>
      <c r="P4796" s="26" t="n">
        <v>0.6439</v>
      </c>
      <c r="Q4796" s="26" t="n">
        <v>0.1158</v>
      </c>
      <c r="R4796" s="25" t="n">
        <v>61</v>
      </c>
      <c r="S4796" s="21" t="n">
        <v>12</v>
      </c>
    </row>
    <row r="4797" customFormat="false" ht="15" hidden="false" customHeight="true" outlineLevel="0" collapsed="false">
      <c r="A4797" s="19" t="n">
        <v>46187</v>
      </c>
      <c r="B4797" s="1" t="s">
        <v>659</v>
      </c>
      <c r="C4797" s="1" t="s">
        <v>138</v>
      </c>
      <c r="D4797" s="1" t="n">
        <v>8</v>
      </c>
      <c r="E4797" s="1" t="s">
        <v>13</v>
      </c>
      <c r="F4797" s="1" t="s">
        <v>673</v>
      </c>
      <c r="G4797" s="1" t="s">
        <v>149</v>
      </c>
      <c r="H4797" s="20" t="n">
        <v>1200</v>
      </c>
      <c r="I4797" s="21" t="n">
        <v>26.22</v>
      </c>
      <c r="J4797" s="20" t="n">
        <f aca="false">H4797*I4797</f>
        <v>31464</v>
      </c>
      <c r="K4797" s="22" t="n">
        <v>2.2</v>
      </c>
      <c r="L4797" s="23" t="n">
        <f aca="false">H4797*K4797</f>
        <v>2640</v>
      </c>
      <c r="M4797" s="23" t="n">
        <v>2500</v>
      </c>
      <c r="N4797" s="24" t="n">
        <f aca="false">L4797-M4797</f>
        <v>140</v>
      </c>
      <c r="O4797" s="25" t="n">
        <f aca="false">IF(L4797&gt;=M4797,1,0)</f>
        <v>1</v>
      </c>
      <c r="P4797" s="26" t="n">
        <v>0.7243</v>
      </c>
      <c r="Q4797" s="26" t="n">
        <v>0.2068</v>
      </c>
      <c r="R4797" s="25" t="n">
        <v>78</v>
      </c>
      <c r="S4797" s="21" t="n">
        <v>8</v>
      </c>
    </row>
    <row r="4798" customFormat="false" ht="15" hidden="false" customHeight="true" outlineLevel="0" collapsed="false">
      <c r="A4798" s="19" t="n">
        <v>46187</v>
      </c>
      <c r="B4798" s="1" t="s">
        <v>659</v>
      </c>
      <c r="C4798" s="1" t="s">
        <v>138</v>
      </c>
      <c r="D4798" s="1" t="n">
        <v>9</v>
      </c>
      <c r="E4798" s="1" t="s">
        <v>10</v>
      </c>
      <c r="F4798" s="1" t="s">
        <v>635</v>
      </c>
      <c r="G4798" s="1" t="s">
        <v>640</v>
      </c>
      <c r="H4798" s="20" t="n">
        <v>2100</v>
      </c>
      <c r="I4798" s="21" t="n">
        <v>18.3</v>
      </c>
      <c r="J4798" s="20" t="n">
        <f aca="false">H4798*I4798</f>
        <v>38430</v>
      </c>
      <c r="K4798" s="22" t="n">
        <v>1.75</v>
      </c>
      <c r="L4798" s="23" t="n">
        <f aca="false">H4798*K4798</f>
        <v>3675</v>
      </c>
      <c r="M4798" s="23" t="n">
        <v>2500</v>
      </c>
      <c r="N4798" s="24" t="n">
        <f aca="false">L4798-M4798</f>
        <v>1175</v>
      </c>
      <c r="O4798" s="25" t="n">
        <f aca="false">IF(L4798&gt;=M4798,1,0)</f>
        <v>1</v>
      </c>
      <c r="P4798" s="26" t="n">
        <v>0.7109</v>
      </c>
      <c r="Q4798" s="26" t="n">
        <v>0.1022</v>
      </c>
      <c r="R4798" s="25" t="n">
        <v>73</v>
      </c>
      <c r="S4798" s="21" t="n">
        <v>13</v>
      </c>
    </row>
    <row r="4799" customFormat="false" ht="15" hidden="false" customHeight="true" outlineLevel="0" collapsed="false">
      <c r="A4799" s="19" t="n">
        <v>46187</v>
      </c>
      <c r="B4799" s="1" t="s">
        <v>659</v>
      </c>
      <c r="C4799" s="1" t="s">
        <v>138</v>
      </c>
      <c r="D4799" s="1" t="n">
        <v>10</v>
      </c>
      <c r="E4799" s="1" t="s">
        <v>10</v>
      </c>
      <c r="F4799" s="1" t="s">
        <v>664</v>
      </c>
      <c r="G4799" s="1" t="s">
        <v>643</v>
      </c>
      <c r="H4799" s="20" t="n">
        <v>2000</v>
      </c>
      <c r="I4799" s="21" t="n">
        <v>20.86</v>
      </c>
      <c r="J4799" s="20" t="n">
        <f aca="false">H4799*I4799</f>
        <v>41720</v>
      </c>
      <c r="K4799" s="22" t="n">
        <v>1.31</v>
      </c>
      <c r="L4799" s="23" t="n">
        <f aca="false">H4799*K4799</f>
        <v>2620</v>
      </c>
      <c r="M4799" s="23" t="n">
        <v>2500</v>
      </c>
      <c r="N4799" s="24" t="n">
        <f aca="false">L4799-M4799</f>
        <v>120</v>
      </c>
      <c r="O4799" s="25" t="n">
        <f aca="false">IF(L4799&gt;=M4799,1,0)</f>
        <v>1</v>
      </c>
      <c r="P4799" s="26" t="n">
        <v>0.679</v>
      </c>
      <c r="Q4799" s="26" t="n">
        <v>0.0964</v>
      </c>
      <c r="R4799" s="25" t="n">
        <v>76</v>
      </c>
      <c r="S4799" s="21" t="n">
        <v>13</v>
      </c>
    </row>
    <row r="4800" customFormat="false" ht="15" hidden="false" customHeight="true" outlineLevel="0" collapsed="false">
      <c r="A4800" s="19" t="n">
        <v>46187</v>
      </c>
      <c r="B4800" s="1" t="s">
        <v>659</v>
      </c>
      <c r="C4800" s="1" t="s">
        <v>138</v>
      </c>
      <c r="D4800" s="1" t="n">
        <v>11</v>
      </c>
      <c r="E4800" s="1" t="s">
        <v>10</v>
      </c>
      <c r="F4800" s="1" t="s">
        <v>160</v>
      </c>
      <c r="G4800" s="1" t="s">
        <v>161</v>
      </c>
      <c r="H4800" s="20" t="n">
        <v>1550</v>
      </c>
      <c r="I4800" s="21" t="n">
        <v>22.05</v>
      </c>
      <c r="J4800" s="20" t="n">
        <f aca="false">H4800*I4800</f>
        <v>34177.5</v>
      </c>
      <c r="K4800" s="22" t="n">
        <v>1.83</v>
      </c>
      <c r="L4800" s="23" t="n">
        <f aca="false">H4800*K4800</f>
        <v>2836.5</v>
      </c>
      <c r="M4800" s="23" t="n">
        <v>2500</v>
      </c>
      <c r="N4800" s="24" t="n">
        <f aca="false">L4800-M4800</f>
        <v>336.5</v>
      </c>
      <c r="O4800" s="25" t="n">
        <f aca="false">IF(L4800&gt;=M4800,1,0)</f>
        <v>1</v>
      </c>
      <c r="P4800" s="26" t="n">
        <v>0.6357</v>
      </c>
      <c r="Q4800" s="26" t="n">
        <v>0.1549</v>
      </c>
      <c r="R4800" s="25" t="n">
        <v>74</v>
      </c>
      <c r="S4800" s="21" t="n">
        <v>12</v>
      </c>
    </row>
    <row r="4801" customFormat="false" ht="15" hidden="false" customHeight="true" outlineLevel="0" collapsed="false">
      <c r="A4801" s="19" t="n">
        <v>46187</v>
      </c>
      <c r="B4801" s="1" t="s">
        <v>659</v>
      </c>
      <c r="C4801" s="1" t="s">
        <v>138</v>
      </c>
      <c r="D4801" s="1" t="n">
        <v>12</v>
      </c>
      <c r="E4801" s="1" t="s">
        <v>461</v>
      </c>
      <c r="F4801" s="1" t="s">
        <v>661</v>
      </c>
      <c r="G4801" s="1" t="s">
        <v>540</v>
      </c>
      <c r="H4801" s="20" t="n">
        <v>1050</v>
      </c>
      <c r="I4801" s="21" t="n">
        <v>19.91</v>
      </c>
      <c r="J4801" s="20" t="n">
        <f aca="false">H4801*I4801</f>
        <v>20905.5</v>
      </c>
      <c r="K4801" s="22" t="n">
        <v>1.5</v>
      </c>
      <c r="L4801" s="23" t="n">
        <f aca="false">H4801*K4801</f>
        <v>1575</v>
      </c>
      <c r="M4801" s="23" t="n">
        <v>2500</v>
      </c>
      <c r="N4801" s="24" t="n">
        <f aca="false">L4801-M4801</f>
        <v>-925</v>
      </c>
      <c r="O4801" s="25" t="n">
        <f aca="false">IF(L4801&gt;=M4801,1,0)</f>
        <v>0</v>
      </c>
      <c r="P4801" s="26" t="n">
        <v>0.408</v>
      </c>
      <c r="Q4801" s="26" t="n">
        <v>0.1347</v>
      </c>
      <c r="R4801" s="25" t="n">
        <v>67</v>
      </c>
      <c r="S4801" s="21" t="n">
        <v>13</v>
      </c>
    </row>
    <row r="4802" customFormat="false" ht="15" hidden="false" customHeight="true" outlineLevel="0" collapsed="false">
      <c r="A4802" s="19" t="n">
        <v>46187</v>
      </c>
      <c r="B4802" s="1" t="s">
        <v>659</v>
      </c>
      <c r="C4802" s="1" t="s">
        <v>138</v>
      </c>
      <c r="D4802" s="1" t="n">
        <v>13</v>
      </c>
      <c r="E4802" s="1" t="s">
        <v>16</v>
      </c>
      <c r="F4802" s="1" t="s">
        <v>574</v>
      </c>
      <c r="G4802" s="1" t="s">
        <v>575</v>
      </c>
      <c r="H4802" s="20" t="n">
        <v>1200</v>
      </c>
      <c r="I4802" s="21" t="n">
        <v>25.7</v>
      </c>
      <c r="J4802" s="20" t="n">
        <f aca="false">H4802*I4802</f>
        <v>30840</v>
      </c>
      <c r="K4802" s="22" t="n">
        <v>1.85</v>
      </c>
      <c r="L4802" s="23" t="n">
        <f aca="false">H4802*K4802</f>
        <v>2220</v>
      </c>
      <c r="M4802" s="23" t="n">
        <v>2500</v>
      </c>
      <c r="N4802" s="24" t="n">
        <f aca="false">L4802-M4802</f>
        <v>-280</v>
      </c>
      <c r="O4802" s="25" t="n">
        <f aca="false">IF(L4802&gt;=M4802,1,0)</f>
        <v>0</v>
      </c>
      <c r="P4802" s="26" t="n">
        <v>0.7428</v>
      </c>
      <c r="Q4802" s="26" t="n">
        <v>0.1379</v>
      </c>
      <c r="R4802" s="25" t="n">
        <v>84</v>
      </c>
      <c r="S4802" s="21" t="n">
        <v>8</v>
      </c>
    </row>
    <row r="4803" customFormat="false" ht="15" hidden="false" customHeight="true" outlineLevel="0" collapsed="false">
      <c r="A4803" s="19" t="n">
        <v>46187</v>
      </c>
      <c r="B4803" s="1" t="s">
        <v>659</v>
      </c>
      <c r="C4803" s="1" t="s">
        <v>138</v>
      </c>
      <c r="D4803" s="1" t="n">
        <v>14</v>
      </c>
      <c r="E4803" s="1" t="s">
        <v>10</v>
      </c>
      <c r="F4803" s="1" t="s">
        <v>632</v>
      </c>
      <c r="G4803" s="1" t="s">
        <v>629</v>
      </c>
      <c r="H4803" s="20" t="n">
        <v>2150</v>
      </c>
      <c r="I4803" s="21" t="n">
        <v>16.63</v>
      </c>
      <c r="J4803" s="20" t="n">
        <f aca="false">H4803*I4803</f>
        <v>35754.5</v>
      </c>
      <c r="K4803" s="22" t="n">
        <v>1.71</v>
      </c>
      <c r="L4803" s="23" t="n">
        <f aca="false">H4803*K4803</f>
        <v>3676.5</v>
      </c>
      <c r="M4803" s="23" t="n">
        <v>2500</v>
      </c>
      <c r="N4803" s="24" t="n">
        <f aca="false">L4803-M4803</f>
        <v>1176.5</v>
      </c>
      <c r="O4803" s="25" t="n">
        <f aca="false">IF(L4803&gt;=M4803,1,0)</f>
        <v>1</v>
      </c>
      <c r="P4803" s="26" t="n">
        <v>0.7739</v>
      </c>
      <c r="Q4803" s="26" t="n">
        <v>0.1217</v>
      </c>
      <c r="R4803" s="25" t="n">
        <v>65</v>
      </c>
      <c r="S4803" s="21" t="n">
        <v>12</v>
      </c>
    </row>
    <row r="4804" customFormat="false" ht="15" hidden="false" customHeight="true" outlineLevel="0" collapsed="false">
      <c r="A4804" s="19" t="n">
        <v>46187</v>
      </c>
      <c r="B4804" s="1" t="s">
        <v>659</v>
      </c>
      <c r="C4804" s="1" t="s">
        <v>138</v>
      </c>
      <c r="D4804" s="1" t="n">
        <v>15</v>
      </c>
      <c r="E4804" s="1" t="s">
        <v>10</v>
      </c>
      <c r="F4804" s="1" t="s">
        <v>631</v>
      </c>
      <c r="G4804" s="1" t="s">
        <v>638</v>
      </c>
      <c r="H4804" s="20" t="n">
        <v>1500</v>
      </c>
      <c r="I4804" s="21" t="n">
        <v>21.68</v>
      </c>
      <c r="J4804" s="20" t="n">
        <f aca="false">H4804*I4804</f>
        <v>32520</v>
      </c>
      <c r="K4804" s="22" t="n">
        <v>2</v>
      </c>
      <c r="L4804" s="23" t="n">
        <f aca="false">H4804*K4804</f>
        <v>3000</v>
      </c>
      <c r="M4804" s="23" t="n">
        <v>2500</v>
      </c>
      <c r="N4804" s="24" t="n">
        <f aca="false">L4804-M4804</f>
        <v>500</v>
      </c>
      <c r="O4804" s="25" t="n">
        <f aca="false">IF(L4804&gt;=M4804,1,0)</f>
        <v>1</v>
      </c>
      <c r="P4804" s="26" t="n">
        <v>0.8576</v>
      </c>
      <c r="Q4804" s="26" t="n">
        <v>0.1517</v>
      </c>
      <c r="R4804" s="25" t="n">
        <v>74</v>
      </c>
      <c r="S4804" s="21" t="n">
        <v>8</v>
      </c>
    </row>
    <row r="4805" customFormat="false" ht="15" hidden="false" customHeight="true" outlineLevel="0" collapsed="false">
      <c r="A4805" s="19" t="n">
        <v>46187</v>
      </c>
      <c r="B4805" s="1" t="s">
        <v>659</v>
      </c>
      <c r="C4805" s="1" t="s">
        <v>138</v>
      </c>
      <c r="D4805" s="1" t="n">
        <v>16</v>
      </c>
      <c r="E4805" s="1" t="s">
        <v>10</v>
      </c>
      <c r="F4805" s="1" t="s">
        <v>632</v>
      </c>
      <c r="G4805" s="1" t="s">
        <v>643</v>
      </c>
      <c r="H4805" s="20" t="n">
        <v>2450</v>
      </c>
      <c r="I4805" s="21" t="n">
        <v>17.05</v>
      </c>
      <c r="J4805" s="20" t="n">
        <f aca="false">H4805*I4805</f>
        <v>41772.5</v>
      </c>
      <c r="K4805" s="22" t="n">
        <v>1.31</v>
      </c>
      <c r="L4805" s="23" t="n">
        <f aca="false">H4805*K4805</f>
        <v>3209.5</v>
      </c>
      <c r="M4805" s="23" t="n">
        <v>2500</v>
      </c>
      <c r="N4805" s="24" t="n">
        <f aca="false">L4805-M4805</f>
        <v>709.5</v>
      </c>
      <c r="O4805" s="25" t="n">
        <f aca="false">IF(L4805&gt;=M4805,1,0)</f>
        <v>1</v>
      </c>
      <c r="P4805" s="26" t="n">
        <v>0.7762</v>
      </c>
      <c r="Q4805" s="26" t="n">
        <v>0.0941</v>
      </c>
      <c r="R4805" s="25" t="n">
        <v>71</v>
      </c>
      <c r="S4805" s="21" t="n">
        <v>13</v>
      </c>
    </row>
    <row r="4806" customFormat="false" ht="15" hidden="false" customHeight="true" outlineLevel="0" collapsed="false">
      <c r="A4806" s="19" t="n">
        <v>46187</v>
      </c>
      <c r="B4806" s="1" t="s">
        <v>659</v>
      </c>
      <c r="C4806" s="1" t="s">
        <v>164</v>
      </c>
      <c r="D4806" s="1" t="n">
        <v>17</v>
      </c>
      <c r="E4806" s="1" t="s">
        <v>10</v>
      </c>
      <c r="F4806" s="1" t="s">
        <v>633</v>
      </c>
      <c r="G4806" s="1" t="s">
        <v>637</v>
      </c>
      <c r="H4806" s="20" t="n">
        <v>2200</v>
      </c>
      <c r="I4806" s="21" t="n">
        <v>19.95</v>
      </c>
      <c r="J4806" s="20" t="n">
        <f aca="false">H4806*I4806</f>
        <v>43890</v>
      </c>
      <c r="K4806" s="22" t="n">
        <v>3</v>
      </c>
      <c r="L4806" s="23" t="n">
        <f aca="false">H4806*K4806</f>
        <v>6600</v>
      </c>
      <c r="M4806" s="23" t="n">
        <v>2500</v>
      </c>
      <c r="N4806" s="24" t="n">
        <f aca="false">L4806-M4806</f>
        <v>4100</v>
      </c>
      <c r="O4806" s="25" t="n">
        <f aca="false">IF(L4806&gt;=M4806,1,0)</f>
        <v>1</v>
      </c>
      <c r="P4806" s="26" t="n">
        <v>0.7866</v>
      </c>
      <c r="Q4806" s="26" t="n">
        <v>0.0767</v>
      </c>
      <c r="R4806" s="25" t="n">
        <v>74</v>
      </c>
      <c r="S4806" s="21" t="n">
        <v>13</v>
      </c>
    </row>
    <row r="4807" customFormat="false" ht="15" hidden="false" customHeight="true" outlineLevel="0" collapsed="false">
      <c r="A4807" s="19" t="n">
        <v>46187</v>
      </c>
      <c r="B4807" s="1" t="s">
        <v>659</v>
      </c>
      <c r="C4807" s="1" t="s">
        <v>164</v>
      </c>
      <c r="D4807" s="1" t="n">
        <v>18</v>
      </c>
      <c r="E4807" s="1" t="s">
        <v>10</v>
      </c>
      <c r="F4807" s="1" t="s">
        <v>167</v>
      </c>
      <c r="G4807" s="1" t="s">
        <v>161</v>
      </c>
      <c r="H4807" s="20" t="n">
        <v>1900</v>
      </c>
      <c r="I4807" s="21" t="n">
        <v>22.05</v>
      </c>
      <c r="J4807" s="20" t="n">
        <f aca="false">H4807*I4807</f>
        <v>41895</v>
      </c>
      <c r="K4807" s="22" t="n">
        <v>1.83</v>
      </c>
      <c r="L4807" s="23" t="n">
        <f aca="false">H4807*K4807</f>
        <v>3477</v>
      </c>
      <c r="M4807" s="23" t="n">
        <v>2500</v>
      </c>
      <c r="N4807" s="24" t="n">
        <f aca="false">L4807-M4807</f>
        <v>977</v>
      </c>
      <c r="O4807" s="25" t="n">
        <f aca="false">IF(L4807&gt;=M4807,1,0)</f>
        <v>1</v>
      </c>
      <c r="P4807" s="26" t="n">
        <v>0.6766</v>
      </c>
      <c r="Q4807" s="26" t="n">
        <v>0.2229</v>
      </c>
      <c r="R4807" s="25" t="n">
        <v>82</v>
      </c>
      <c r="S4807" s="21" t="n">
        <v>13</v>
      </c>
    </row>
    <row r="4808" customFormat="false" ht="15" hidden="false" customHeight="true" outlineLevel="0" collapsed="false">
      <c r="A4808" s="19" t="n">
        <v>46187</v>
      </c>
      <c r="B4808" s="1" t="s">
        <v>659</v>
      </c>
      <c r="C4808" s="1" t="s">
        <v>164</v>
      </c>
      <c r="D4808" s="1" t="n">
        <v>19</v>
      </c>
      <c r="E4808" s="1" t="s">
        <v>16</v>
      </c>
      <c r="F4808" s="1" t="s">
        <v>574</v>
      </c>
      <c r="G4808" s="1" t="s">
        <v>575</v>
      </c>
      <c r="H4808" s="20" t="n">
        <v>1520</v>
      </c>
      <c r="I4808" s="21" t="n">
        <v>25.7</v>
      </c>
      <c r="J4808" s="20" t="n">
        <f aca="false">H4808*I4808</f>
        <v>39064</v>
      </c>
      <c r="K4808" s="22" t="n">
        <v>1.85</v>
      </c>
      <c r="L4808" s="23" t="n">
        <f aca="false">H4808*K4808</f>
        <v>2812</v>
      </c>
      <c r="M4808" s="23" t="n">
        <v>2500</v>
      </c>
      <c r="N4808" s="24" t="n">
        <f aca="false">L4808-M4808</f>
        <v>312</v>
      </c>
      <c r="O4808" s="25" t="n">
        <f aca="false">IF(L4808&gt;=M4808,1,0)</f>
        <v>1</v>
      </c>
      <c r="P4808" s="26" t="n">
        <v>0.794</v>
      </c>
      <c r="Q4808" s="26" t="n">
        <v>0.1041</v>
      </c>
      <c r="R4808" s="25" t="n">
        <v>80</v>
      </c>
      <c r="S4808" s="21" t="n">
        <v>10</v>
      </c>
    </row>
    <row r="4809" customFormat="false" ht="15" hidden="false" customHeight="true" outlineLevel="0" collapsed="false">
      <c r="A4809" s="19" t="n">
        <v>46187</v>
      </c>
      <c r="B4809" s="1" t="s">
        <v>659</v>
      </c>
      <c r="C4809" s="1" t="s">
        <v>164</v>
      </c>
      <c r="D4809" s="1" t="n">
        <v>20</v>
      </c>
      <c r="E4809" s="1" t="s">
        <v>16</v>
      </c>
      <c r="F4809" s="1" t="s">
        <v>574</v>
      </c>
      <c r="G4809" s="1" t="s">
        <v>575</v>
      </c>
      <c r="H4809" s="20" t="n">
        <v>1500</v>
      </c>
      <c r="I4809" s="21" t="n">
        <v>25.7</v>
      </c>
      <c r="J4809" s="20" t="n">
        <f aca="false">H4809*I4809</f>
        <v>38550</v>
      </c>
      <c r="K4809" s="22" t="n">
        <v>1.85</v>
      </c>
      <c r="L4809" s="23" t="n">
        <f aca="false">H4809*K4809</f>
        <v>2775</v>
      </c>
      <c r="M4809" s="23" t="n">
        <v>2500</v>
      </c>
      <c r="N4809" s="24" t="n">
        <f aca="false">L4809-M4809</f>
        <v>275</v>
      </c>
      <c r="O4809" s="25" t="n">
        <f aca="false">IF(L4809&gt;=M4809,1,0)</f>
        <v>1</v>
      </c>
      <c r="P4809" s="26" t="n">
        <v>0.7506</v>
      </c>
      <c r="Q4809" s="26" t="n">
        <v>0.0939</v>
      </c>
      <c r="R4809" s="25" t="n">
        <v>80</v>
      </c>
      <c r="S4809" s="21" t="n">
        <v>10</v>
      </c>
    </row>
    <row r="4810" customFormat="false" ht="15" hidden="false" customHeight="true" outlineLevel="0" collapsed="false">
      <c r="A4810" s="19" t="n">
        <v>46187</v>
      </c>
      <c r="B4810" s="1" t="s">
        <v>659</v>
      </c>
      <c r="C4810" s="1" t="s">
        <v>164</v>
      </c>
      <c r="D4810" s="1" t="n">
        <v>21</v>
      </c>
      <c r="E4810" s="1" t="s">
        <v>10</v>
      </c>
      <c r="F4810" s="1" t="s">
        <v>676</v>
      </c>
      <c r="G4810" s="1" t="s">
        <v>573</v>
      </c>
      <c r="H4810" s="20" t="n">
        <v>1750</v>
      </c>
      <c r="I4810" s="21" t="n">
        <v>27.11</v>
      </c>
      <c r="J4810" s="20" t="n">
        <f aca="false">H4810*I4810</f>
        <v>47442.5</v>
      </c>
      <c r="K4810" s="22" t="n">
        <v>2.25</v>
      </c>
      <c r="L4810" s="23" t="n">
        <f aca="false">H4810*K4810</f>
        <v>3937.5</v>
      </c>
      <c r="M4810" s="23" t="n">
        <v>2500</v>
      </c>
      <c r="N4810" s="24" t="n">
        <f aca="false">L4810-M4810</f>
        <v>1437.5</v>
      </c>
      <c r="O4810" s="25" t="n">
        <f aca="false">IF(L4810&gt;=M4810,1,0)</f>
        <v>1</v>
      </c>
      <c r="P4810" s="26" t="n">
        <v>0.8271</v>
      </c>
      <c r="Q4810" s="26" t="n">
        <v>0.077</v>
      </c>
      <c r="R4810" s="25" t="n">
        <v>78</v>
      </c>
      <c r="S4810" s="21" t="n">
        <v>13</v>
      </c>
    </row>
    <row r="4811" customFormat="false" ht="15" hidden="false" customHeight="true" outlineLevel="0" collapsed="false">
      <c r="A4811" s="19" t="n">
        <v>46187</v>
      </c>
      <c r="B4811" s="1" t="s">
        <v>659</v>
      </c>
      <c r="C4811" s="1" t="s">
        <v>164</v>
      </c>
      <c r="D4811" s="1" t="n">
        <v>22</v>
      </c>
      <c r="E4811" s="1" t="s">
        <v>10</v>
      </c>
      <c r="F4811" s="1" t="s">
        <v>631</v>
      </c>
      <c r="G4811" s="1" t="s">
        <v>638</v>
      </c>
      <c r="H4811" s="20" t="n">
        <v>2200</v>
      </c>
      <c r="I4811" s="21" t="n">
        <v>21.68</v>
      </c>
      <c r="J4811" s="20" t="n">
        <f aca="false">H4811*I4811</f>
        <v>47696</v>
      </c>
      <c r="K4811" s="22" t="n">
        <v>2</v>
      </c>
      <c r="L4811" s="23" t="n">
        <f aca="false">H4811*K4811</f>
        <v>4400</v>
      </c>
      <c r="M4811" s="23" t="n">
        <v>2500</v>
      </c>
      <c r="N4811" s="24" t="n">
        <f aca="false">L4811-M4811</f>
        <v>1900</v>
      </c>
      <c r="O4811" s="25" t="n">
        <f aca="false">IF(L4811&gt;=M4811,1,0)</f>
        <v>1</v>
      </c>
      <c r="P4811" s="26" t="n">
        <v>0.8755</v>
      </c>
      <c r="Q4811" s="26" t="n">
        <v>0.0669</v>
      </c>
      <c r="R4811" s="25" t="n">
        <v>74</v>
      </c>
      <c r="S4811" s="21" t="n">
        <v>13</v>
      </c>
    </row>
    <row r="4812" customFormat="false" ht="15" hidden="false" customHeight="true" outlineLevel="0" collapsed="false">
      <c r="A4812" s="19" t="n">
        <v>46187</v>
      </c>
      <c r="B4812" s="1" t="s">
        <v>659</v>
      </c>
      <c r="C4812" s="1" t="s">
        <v>164</v>
      </c>
      <c r="D4812" s="1" t="n">
        <v>23</v>
      </c>
      <c r="E4812" s="1" t="s">
        <v>22</v>
      </c>
      <c r="F4812" s="1" t="s">
        <v>174</v>
      </c>
      <c r="G4812" s="1" t="s">
        <v>375</v>
      </c>
      <c r="H4812" s="20" t="n">
        <v>550</v>
      </c>
      <c r="I4812" s="21" t="n">
        <v>20.12</v>
      </c>
      <c r="J4812" s="20" t="n">
        <f aca="false">H4812*I4812</f>
        <v>11066</v>
      </c>
      <c r="K4812" s="22" t="n">
        <v>1.15</v>
      </c>
      <c r="L4812" s="23" t="n">
        <f aca="false">H4812*K4812</f>
        <v>632.5</v>
      </c>
      <c r="M4812" s="23" t="n">
        <v>2500</v>
      </c>
      <c r="N4812" s="24" t="n">
        <f aca="false">L4812-M4812</f>
        <v>-1867.5</v>
      </c>
      <c r="O4812" s="25" t="n">
        <f aca="false">IF(L4812&gt;=M4812,1,0)</f>
        <v>0</v>
      </c>
      <c r="P4812" s="26" t="n">
        <v>0.3975</v>
      </c>
      <c r="Q4812" s="26" t="n">
        <v>0.0674</v>
      </c>
      <c r="R4812" s="25" t="n">
        <v>64</v>
      </c>
      <c r="S4812" s="21" t="n">
        <v>6</v>
      </c>
    </row>
    <row r="4813" customFormat="false" ht="15" hidden="false" customHeight="true" outlineLevel="0" collapsed="false">
      <c r="A4813" s="19" t="n">
        <v>46187</v>
      </c>
      <c r="B4813" s="1" t="s">
        <v>659</v>
      </c>
      <c r="C4813" s="1" t="s">
        <v>164</v>
      </c>
      <c r="D4813" s="1" t="n">
        <v>24</v>
      </c>
      <c r="E4813" s="1" t="s">
        <v>16</v>
      </c>
      <c r="F4813" s="1" t="s">
        <v>574</v>
      </c>
      <c r="G4813" s="1" t="s">
        <v>575</v>
      </c>
      <c r="H4813" s="20" t="n">
        <v>1500</v>
      </c>
      <c r="I4813" s="21" t="n">
        <v>25.7</v>
      </c>
      <c r="J4813" s="20" t="n">
        <f aca="false">H4813*I4813</f>
        <v>38550</v>
      </c>
      <c r="K4813" s="22" t="n">
        <v>1.85</v>
      </c>
      <c r="L4813" s="23" t="n">
        <f aca="false">H4813*K4813</f>
        <v>2775</v>
      </c>
      <c r="M4813" s="23" t="n">
        <v>2500</v>
      </c>
      <c r="N4813" s="24" t="n">
        <f aca="false">L4813-M4813</f>
        <v>275</v>
      </c>
      <c r="O4813" s="25" t="n">
        <f aca="false">IF(L4813&gt;=M4813,1,0)</f>
        <v>1</v>
      </c>
      <c r="P4813" s="26" t="n">
        <v>0.7351</v>
      </c>
      <c r="Q4813" s="26" t="n">
        <v>0.0913</v>
      </c>
      <c r="R4813" s="25" t="n">
        <v>82</v>
      </c>
      <c r="S4813" s="21" t="n">
        <v>10</v>
      </c>
    </row>
    <row r="4814" customFormat="false" ht="15" hidden="false" customHeight="true" outlineLevel="0" collapsed="false">
      <c r="A4814" s="19" t="n">
        <v>46187</v>
      </c>
      <c r="B4814" s="1" t="s">
        <v>659</v>
      </c>
      <c r="C4814" s="1" t="s">
        <v>164</v>
      </c>
      <c r="D4814" s="1" t="n">
        <v>25</v>
      </c>
      <c r="E4814" s="1" t="s">
        <v>176</v>
      </c>
      <c r="F4814" s="1" t="s">
        <v>681</v>
      </c>
      <c r="G4814" s="1" t="s">
        <v>682</v>
      </c>
      <c r="H4814" s="20" t="n">
        <v>600</v>
      </c>
      <c r="I4814" s="21" t="n">
        <v>22.3</v>
      </c>
      <c r="J4814" s="20" t="n">
        <f aca="false">H4814*I4814</f>
        <v>13380</v>
      </c>
      <c r="K4814" s="22" t="n">
        <v>1.6</v>
      </c>
      <c r="L4814" s="23" t="n">
        <f aca="false">H4814*K4814</f>
        <v>960</v>
      </c>
      <c r="M4814" s="23" t="n">
        <v>2500</v>
      </c>
      <c r="N4814" s="24" t="n">
        <f aca="false">L4814-M4814</f>
        <v>-1540</v>
      </c>
      <c r="O4814" s="25" t="n">
        <f aca="false">IF(L4814&gt;=M4814,1,0)</f>
        <v>0</v>
      </c>
      <c r="P4814" s="26" t="n">
        <v>0.3009</v>
      </c>
      <c r="Q4814" s="26" t="n">
        <v>0.1267</v>
      </c>
      <c r="R4814" s="25" t="n">
        <v>74</v>
      </c>
      <c r="S4814" s="21" t="n">
        <v>10</v>
      </c>
    </row>
    <row r="4815" customFormat="false" ht="15" hidden="false" customHeight="true" outlineLevel="0" collapsed="false">
      <c r="A4815" s="19" t="n">
        <v>46187</v>
      </c>
      <c r="B4815" s="1" t="s">
        <v>659</v>
      </c>
      <c r="C4815" s="1" t="s">
        <v>164</v>
      </c>
      <c r="D4815" s="1" t="n">
        <v>26</v>
      </c>
      <c r="E4815" s="1" t="s">
        <v>10</v>
      </c>
      <c r="F4815" s="1" t="s">
        <v>644</v>
      </c>
      <c r="G4815" s="1" t="s">
        <v>645</v>
      </c>
      <c r="H4815" s="20" t="n">
        <v>1250</v>
      </c>
      <c r="I4815" s="21" t="n">
        <v>23.62</v>
      </c>
      <c r="J4815" s="20" t="n">
        <f aca="false">H4815*I4815</f>
        <v>29525</v>
      </c>
      <c r="K4815" s="22" t="n">
        <v>2.1</v>
      </c>
      <c r="L4815" s="23" t="n">
        <f aca="false">H4815*K4815</f>
        <v>2625</v>
      </c>
      <c r="M4815" s="23" t="n">
        <v>2500</v>
      </c>
      <c r="N4815" s="24" t="n">
        <f aca="false">L4815-M4815</f>
        <v>125</v>
      </c>
      <c r="O4815" s="25" t="n">
        <f aca="false">IF(L4815&gt;=M4815,1,0)</f>
        <v>1</v>
      </c>
      <c r="P4815" s="26" t="n">
        <v>0.6151</v>
      </c>
      <c r="Q4815" s="26" t="n">
        <v>0.0813</v>
      </c>
      <c r="R4815" s="25" t="n">
        <v>79</v>
      </c>
      <c r="S4815" s="21" t="n">
        <v>10</v>
      </c>
    </row>
    <row r="4816" customFormat="false" ht="15" hidden="false" customHeight="true" outlineLevel="0" collapsed="false">
      <c r="A4816" s="19" t="n">
        <v>46187</v>
      </c>
      <c r="B4816" s="1" t="s">
        <v>659</v>
      </c>
      <c r="C4816" s="1" t="s">
        <v>164</v>
      </c>
      <c r="D4816" s="1" t="n">
        <v>27</v>
      </c>
      <c r="E4816" s="1" t="s">
        <v>176</v>
      </c>
      <c r="F4816" s="1" t="s">
        <v>683</v>
      </c>
      <c r="G4816" s="1" t="s">
        <v>684</v>
      </c>
      <c r="H4816" s="20" t="n">
        <v>1800</v>
      </c>
      <c r="I4816" s="21" t="n">
        <v>21.81</v>
      </c>
      <c r="J4816" s="20" t="n">
        <f aca="false">H4816*I4816</f>
        <v>39258</v>
      </c>
      <c r="K4816" s="22" t="n">
        <v>1.55</v>
      </c>
      <c r="L4816" s="23" t="n">
        <f aca="false">H4816*K4816</f>
        <v>2790</v>
      </c>
      <c r="M4816" s="23" t="n">
        <v>2500</v>
      </c>
      <c r="N4816" s="24" t="n">
        <f aca="false">L4816-M4816</f>
        <v>290</v>
      </c>
      <c r="O4816" s="25" t="n">
        <f aca="false">IF(L4816&gt;=M4816,1,0)</f>
        <v>1</v>
      </c>
      <c r="P4816" s="26" t="n">
        <v>0.7734</v>
      </c>
      <c r="Q4816" s="26" t="n">
        <v>0.1092</v>
      </c>
      <c r="R4816" s="25" t="n">
        <v>71</v>
      </c>
      <c r="S4816" s="21" t="n">
        <v>12</v>
      </c>
    </row>
    <row r="4817" customFormat="false" ht="15" hidden="false" customHeight="true" outlineLevel="0" collapsed="false">
      <c r="A4817" s="19" t="n">
        <v>46187</v>
      </c>
      <c r="B4817" s="1" t="s">
        <v>659</v>
      </c>
      <c r="C4817" s="1" t="s">
        <v>164</v>
      </c>
      <c r="D4817" s="1" t="n">
        <v>28</v>
      </c>
      <c r="E4817" s="1" t="s">
        <v>176</v>
      </c>
      <c r="F4817" s="1" t="s">
        <v>677</v>
      </c>
      <c r="G4817" s="1" t="s">
        <v>685</v>
      </c>
      <c r="H4817" s="20" t="n">
        <v>1600</v>
      </c>
      <c r="I4817" s="21" t="n">
        <v>19.04</v>
      </c>
      <c r="J4817" s="20" t="n">
        <f aca="false">H4817*I4817</f>
        <v>30464</v>
      </c>
      <c r="K4817" s="22" t="n">
        <v>1.4</v>
      </c>
      <c r="L4817" s="23" t="n">
        <f aca="false">H4817*K4817</f>
        <v>2240</v>
      </c>
      <c r="M4817" s="23" t="n">
        <v>2500</v>
      </c>
      <c r="N4817" s="24" t="n">
        <f aca="false">L4817-M4817</f>
        <v>-260</v>
      </c>
      <c r="O4817" s="25" t="n">
        <f aca="false">IF(L4817&gt;=M4817,1,0)</f>
        <v>0</v>
      </c>
      <c r="P4817" s="26" t="n">
        <v>0.6468</v>
      </c>
      <c r="Q4817" s="26" t="n">
        <v>0.145</v>
      </c>
      <c r="R4817" s="25" t="n">
        <v>68</v>
      </c>
      <c r="S4817" s="21" t="n">
        <v>12</v>
      </c>
    </row>
    <row r="4818" customFormat="false" ht="15" hidden="false" customHeight="true" outlineLevel="0" collapsed="false">
      <c r="A4818" s="19" t="n">
        <v>46187</v>
      </c>
      <c r="B4818" s="1" t="s">
        <v>659</v>
      </c>
      <c r="C4818" s="1" t="s">
        <v>164</v>
      </c>
      <c r="D4818" s="1" t="n">
        <v>29</v>
      </c>
      <c r="E4818" s="1" t="s">
        <v>176</v>
      </c>
      <c r="F4818" s="1" t="s">
        <v>544</v>
      </c>
      <c r="G4818" s="1" t="s">
        <v>529</v>
      </c>
      <c r="H4818" s="20" t="n">
        <v>1500</v>
      </c>
      <c r="I4818" s="21" t="n">
        <v>22.02</v>
      </c>
      <c r="J4818" s="20" t="n">
        <f aca="false">H4818*I4818</f>
        <v>33030</v>
      </c>
      <c r="K4818" s="22" t="n">
        <v>1.5</v>
      </c>
      <c r="L4818" s="23" t="n">
        <f aca="false">H4818*K4818</f>
        <v>2250</v>
      </c>
      <c r="M4818" s="23" t="n">
        <v>2500</v>
      </c>
      <c r="N4818" s="24" t="n">
        <f aca="false">L4818-M4818</f>
        <v>-250</v>
      </c>
      <c r="O4818" s="25" t="n">
        <f aca="false">IF(L4818&gt;=M4818,1,0)</f>
        <v>0</v>
      </c>
      <c r="P4818" s="26" t="n">
        <v>0.7149</v>
      </c>
      <c r="Q4818" s="26" t="n">
        <v>0.0986</v>
      </c>
      <c r="R4818" s="25" t="n">
        <v>77</v>
      </c>
      <c r="S4818" s="21" t="n">
        <v>10</v>
      </c>
    </row>
    <row r="4819" customFormat="false" ht="15" hidden="false" customHeight="true" outlineLevel="0" collapsed="false">
      <c r="A4819" s="19" t="n">
        <v>46187</v>
      </c>
      <c r="B4819" s="1" t="s">
        <v>659</v>
      </c>
      <c r="C4819" s="1" t="s">
        <v>164</v>
      </c>
      <c r="D4819" s="1" t="n">
        <v>30</v>
      </c>
      <c r="E4819" s="1" t="s">
        <v>522</v>
      </c>
      <c r="F4819" s="1" t="s">
        <v>678</v>
      </c>
      <c r="G4819" s="1" t="s">
        <v>686</v>
      </c>
      <c r="H4819" s="20" t="n">
        <v>1500</v>
      </c>
      <c r="I4819" s="21" t="n">
        <v>22.02</v>
      </c>
      <c r="J4819" s="20" t="n">
        <f aca="false">H4819*I4819</f>
        <v>33030</v>
      </c>
      <c r="K4819" s="22" t="n">
        <v>1.4</v>
      </c>
      <c r="L4819" s="23" t="n">
        <f aca="false">H4819*K4819</f>
        <v>2100</v>
      </c>
      <c r="M4819" s="23" t="n">
        <v>2500</v>
      </c>
      <c r="N4819" s="24" t="n">
        <f aca="false">L4819-M4819</f>
        <v>-400</v>
      </c>
      <c r="O4819" s="25" t="n">
        <f aca="false">IF(L4819&gt;=M4819,1,0)</f>
        <v>0</v>
      </c>
      <c r="P4819" s="26" t="n">
        <v>0.6977</v>
      </c>
      <c r="Q4819" s="26" t="n">
        <v>0.15</v>
      </c>
      <c r="R4819" s="25" t="n">
        <v>82</v>
      </c>
      <c r="S4819" s="21" t="n">
        <v>10</v>
      </c>
    </row>
    <row r="4820" customFormat="false" ht="15" hidden="false" customHeight="true" outlineLevel="0" collapsed="false">
      <c r="A4820" s="19" t="n">
        <v>46187</v>
      </c>
      <c r="B4820" s="1" t="s">
        <v>659</v>
      </c>
      <c r="C4820" s="1" t="s">
        <v>164</v>
      </c>
      <c r="D4820" s="1" t="n">
        <v>31</v>
      </c>
      <c r="E4820" s="1" t="s">
        <v>219</v>
      </c>
      <c r="F4820" s="1" t="s">
        <v>675</v>
      </c>
      <c r="G4820" s="1" t="s">
        <v>679</v>
      </c>
      <c r="H4820" s="20" t="n">
        <v>2200</v>
      </c>
      <c r="I4820" s="21" t="n">
        <v>18</v>
      </c>
      <c r="J4820" s="20" t="n">
        <f aca="false">H4820*I4820</f>
        <v>39600</v>
      </c>
      <c r="K4820" s="22" t="n">
        <v>1.35</v>
      </c>
      <c r="L4820" s="23" t="n">
        <f aca="false">H4820*K4820</f>
        <v>2970</v>
      </c>
      <c r="M4820" s="23" t="n">
        <v>2500</v>
      </c>
      <c r="N4820" s="24" t="n">
        <f aca="false">L4820-M4820</f>
        <v>470</v>
      </c>
      <c r="O4820" s="25" t="n">
        <f aca="false">IF(L4820&gt;=M4820,1,0)</f>
        <v>1</v>
      </c>
      <c r="P4820" s="26" t="n">
        <v>0.7399</v>
      </c>
      <c r="Q4820" s="26" t="n">
        <v>0.1497</v>
      </c>
      <c r="R4820" s="25" t="n">
        <v>71</v>
      </c>
      <c r="S4820" s="21" t="n">
        <v>13</v>
      </c>
    </row>
    <row r="4821" customFormat="false" ht="15" hidden="false" customHeight="true" outlineLevel="0" collapsed="false">
      <c r="A4821" s="19" t="n">
        <v>46187</v>
      </c>
      <c r="B4821" s="1" t="s">
        <v>659</v>
      </c>
      <c r="C4821" s="1" t="s">
        <v>164</v>
      </c>
      <c r="D4821" s="1" t="n">
        <v>32</v>
      </c>
      <c r="E4821" s="1" t="s">
        <v>10</v>
      </c>
      <c r="F4821" s="1" t="s">
        <v>644</v>
      </c>
      <c r="G4821" s="1" t="s">
        <v>645</v>
      </c>
      <c r="H4821" s="20" t="n">
        <v>1650</v>
      </c>
      <c r="I4821" s="21" t="n">
        <v>23.62</v>
      </c>
      <c r="J4821" s="20" t="n">
        <f aca="false">H4821*I4821</f>
        <v>38973</v>
      </c>
      <c r="K4821" s="22" t="n">
        <v>2.1</v>
      </c>
      <c r="L4821" s="23" t="n">
        <f aca="false">H4821*K4821</f>
        <v>3465</v>
      </c>
      <c r="M4821" s="23" t="n">
        <v>2500</v>
      </c>
      <c r="N4821" s="24" t="n">
        <f aca="false">L4821-M4821</f>
        <v>965</v>
      </c>
      <c r="O4821" s="25" t="n">
        <f aca="false">IF(L4821&gt;=M4821,1,0)</f>
        <v>1</v>
      </c>
      <c r="P4821" s="26" t="n">
        <v>0.7527</v>
      </c>
      <c r="Q4821" s="26" t="n">
        <v>0.0975</v>
      </c>
      <c r="R4821" s="25" t="n">
        <v>75</v>
      </c>
      <c r="S4821" s="21" t="n">
        <v>12</v>
      </c>
    </row>
    <row r="4822" customFormat="false" ht="15" hidden="false" customHeight="true" outlineLevel="0" collapsed="false">
      <c r="A4822" s="19" t="n">
        <v>46187</v>
      </c>
      <c r="B4822" s="1" t="s">
        <v>659</v>
      </c>
      <c r="C4822" s="1" t="s">
        <v>190</v>
      </c>
      <c r="D4822" s="1" t="n">
        <v>33</v>
      </c>
      <c r="E4822" s="1" t="s">
        <v>16</v>
      </c>
      <c r="F4822" s="1" t="s">
        <v>300</v>
      </c>
      <c r="G4822" s="1" t="s">
        <v>260</v>
      </c>
      <c r="H4822" s="20" t="n">
        <v>2030</v>
      </c>
      <c r="I4822" s="21" t="n">
        <v>15.95</v>
      </c>
      <c r="J4822" s="20" t="n">
        <f aca="false">H4822*I4822</f>
        <v>32378.5</v>
      </c>
      <c r="K4822" s="22" t="n">
        <v>1.4</v>
      </c>
      <c r="L4822" s="23" t="n">
        <f aca="false">H4822*K4822</f>
        <v>2842</v>
      </c>
      <c r="M4822" s="23" t="n">
        <v>2500</v>
      </c>
      <c r="N4822" s="24" t="n">
        <f aca="false">L4822-M4822</f>
        <v>342</v>
      </c>
      <c r="O4822" s="25" t="n">
        <f aca="false">IF(L4822&gt;=M4822,1,0)</f>
        <v>1</v>
      </c>
      <c r="P4822" s="26" t="n">
        <v>0.801844972758791</v>
      </c>
      <c r="Q4822" s="26" t="n">
        <v>0.0705645161290323</v>
      </c>
      <c r="R4822" s="25" t="n">
        <v>71</v>
      </c>
      <c r="S4822" s="21" t="n">
        <v>10</v>
      </c>
    </row>
    <row r="4823" customFormat="false" ht="15" hidden="false" customHeight="true" outlineLevel="0" collapsed="false">
      <c r="A4823" s="19" t="n">
        <v>46187</v>
      </c>
      <c r="B4823" s="1" t="s">
        <v>659</v>
      </c>
      <c r="C4823" s="1" t="s">
        <v>190</v>
      </c>
      <c r="D4823" s="1" t="n">
        <v>34</v>
      </c>
      <c r="E4823" s="1" t="s">
        <v>16</v>
      </c>
      <c r="F4823" s="1" t="s">
        <v>502</v>
      </c>
      <c r="G4823" s="1" t="s">
        <v>260</v>
      </c>
      <c r="H4823" s="20" t="n">
        <v>1710</v>
      </c>
      <c r="I4823" s="21" t="n">
        <v>17.12</v>
      </c>
      <c r="J4823" s="20" t="n">
        <f aca="false">H4823*I4823</f>
        <v>29275.2</v>
      </c>
      <c r="K4823" s="22" t="n">
        <v>1.4</v>
      </c>
      <c r="L4823" s="23" t="n">
        <f aca="false">H4823*K4823</f>
        <v>2394</v>
      </c>
      <c r="M4823" s="23" t="n">
        <v>2500</v>
      </c>
      <c r="N4823" s="24" t="n">
        <f aca="false">L4823-M4823</f>
        <v>-106</v>
      </c>
      <c r="O4823" s="25" t="n">
        <f aca="false">IF(L4823&gt;=M4823,1,0)</f>
        <v>0</v>
      </c>
      <c r="P4823" s="26" t="n">
        <v>0.733714285714286</v>
      </c>
      <c r="Q4823" s="26" t="n">
        <v>0.0900849858356941</v>
      </c>
      <c r="R4823" s="25" t="n">
        <v>70</v>
      </c>
      <c r="S4823" s="21" t="n">
        <v>10</v>
      </c>
    </row>
    <row r="4824" customFormat="false" ht="15" hidden="false" customHeight="true" outlineLevel="0" collapsed="false">
      <c r="A4824" s="19" t="n">
        <v>46187</v>
      </c>
      <c r="B4824" s="1" t="s">
        <v>659</v>
      </c>
      <c r="C4824" s="1" t="s">
        <v>190</v>
      </c>
      <c r="D4824" s="1" t="n">
        <v>35</v>
      </c>
      <c r="E4824" s="1" t="s">
        <v>16</v>
      </c>
      <c r="F4824" s="1" t="s">
        <v>672</v>
      </c>
      <c r="G4824" s="1" t="s">
        <v>260</v>
      </c>
      <c r="H4824" s="20" t="n">
        <v>2200</v>
      </c>
      <c r="I4824" s="21" t="n">
        <v>17.11</v>
      </c>
      <c r="J4824" s="20" t="n">
        <f aca="false">H4824*I4824</f>
        <v>37642</v>
      </c>
      <c r="K4824" s="22" t="n">
        <v>1.4</v>
      </c>
      <c r="L4824" s="23" t="n">
        <f aca="false">H4824*K4824</f>
        <v>3080</v>
      </c>
      <c r="M4824" s="23" t="n">
        <v>2500</v>
      </c>
      <c r="N4824" s="24" t="n">
        <f aca="false">L4824-M4824</f>
        <v>580</v>
      </c>
      <c r="O4824" s="25" t="n">
        <f aca="false">IF(L4824&gt;=M4824,1,0)</f>
        <v>1</v>
      </c>
      <c r="P4824" s="26" t="n">
        <v>0.702734994866051</v>
      </c>
      <c r="Q4824" s="26" t="n">
        <v>0.21036769138035</v>
      </c>
      <c r="R4824" s="25" t="n">
        <v>75</v>
      </c>
      <c r="S4824" s="21" t="n">
        <v>12.75</v>
      </c>
    </row>
    <row r="4825" customFormat="false" ht="15" hidden="false" customHeight="true" outlineLevel="0" collapsed="false">
      <c r="A4825" s="19" t="n">
        <v>46187</v>
      </c>
      <c r="B4825" s="1" t="s">
        <v>659</v>
      </c>
      <c r="C4825" s="1" t="s">
        <v>190</v>
      </c>
      <c r="D4825" s="1" t="n">
        <v>36</v>
      </c>
      <c r="E4825" s="1" t="s">
        <v>16</v>
      </c>
      <c r="F4825" s="1" t="s">
        <v>300</v>
      </c>
      <c r="G4825" s="1" t="s">
        <v>260</v>
      </c>
      <c r="H4825" s="20" t="n">
        <v>1700</v>
      </c>
      <c r="I4825" s="21" t="n">
        <v>15.95</v>
      </c>
      <c r="J4825" s="20" t="n">
        <f aca="false">H4825*I4825</f>
        <v>27115</v>
      </c>
      <c r="K4825" s="22" t="n">
        <v>1.4</v>
      </c>
      <c r="L4825" s="23" t="n">
        <f aca="false">H4825*K4825</f>
        <v>2380</v>
      </c>
      <c r="M4825" s="23" t="n">
        <v>2500</v>
      </c>
      <c r="N4825" s="24" t="n">
        <f aca="false">L4825-M4825</f>
        <v>-120</v>
      </c>
      <c r="O4825" s="25" t="n">
        <f aca="false">IF(L4825&gt;=M4825,1,0)</f>
        <v>0</v>
      </c>
      <c r="P4825" s="26" t="n">
        <v>0.762301587301587</v>
      </c>
      <c r="Q4825" s="26" t="n">
        <v>0.13758389261745</v>
      </c>
      <c r="R4825" s="25" t="n">
        <v>67</v>
      </c>
      <c r="S4825" s="21" t="n">
        <v>10</v>
      </c>
    </row>
    <row r="4826" customFormat="false" ht="15" hidden="false" customHeight="true" outlineLevel="0" collapsed="false">
      <c r="A4826" s="19" t="n">
        <v>46187</v>
      </c>
      <c r="B4826" s="1" t="s">
        <v>659</v>
      </c>
      <c r="C4826" s="1" t="s">
        <v>190</v>
      </c>
      <c r="D4826" s="1" t="n">
        <v>37</v>
      </c>
      <c r="E4826" s="1" t="s">
        <v>16</v>
      </c>
      <c r="F4826" s="1" t="s">
        <v>300</v>
      </c>
      <c r="G4826" s="1" t="s">
        <v>260</v>
      </c>
      <c r="H4826" s="20" t="n">
        <v>1860</v>
      </c>
      <c r="I4826" s="21" t="n">
        <v>15.95</v>
      </c>
      <c r="J4826" s="20" t="n">
        <f aca="false">H4826*I4826</f>
        <v>29667</v>
      </c>
      <c r="K4826" s="22" t="n">
        <v>1.4</v>
      </c>
      <c r="L4826" s="23" t="n">
        <f aca="false">H4826*K4826</f>
        <v>2604</v>
      </c>
      <c r="M4826" s="23" t="n">
        <v>2500</v>
      </c>
      <c r="N4826" s="24" t="n">
        <f aca="false">L4826-M4826</f>
        <v>104</v>
      </c>
      <c r="O4826" s="25" t="n">
        <f aca="false">IF(L4826&gt;=M4826,1,0)</f>
        <v>1</v>
      </c>
      <c r="P4826" s="26" t="n">
        <v>0.803440366972477</v>
      </c>
      <c r="Q4826" s="26" t="n">
        <v>0.112799532437171</v>
      </c>
      <c r="R4826" s="25" t="n">
        <v>75</v>
      </c>
      <c r="S4826" s="21" t="n">
        <v>10</v>
      </c>
    </row>
    <row r="4827" customFormat="false" ht="15" hidden="false" customHeight="true" outlineLevel="0" collapsed="false">
      <c r="A4827" s="19" t="n">
        <v>46187</v>
      </c>
      <c r="B4827" s="1" t="s">
        <v>659</v>
      </c>
      <c r="C4827" s="1" t="s">
        <v>190</v>
      </c>
      <c r="D4827" s="1" t="n">
        <v>38</v>
      </c>
      <c r="E4827" s="1" t="s">
        <v>16</v>
      </c>
      <c r="F4827" s="1" t="s">
        <v>672</v>
      </c>
      <c r="G4827" s="1" t="s">
        <v>260</v>
      </c>
      <c r="H4827" s="20" t="n">
        <v>2200</v>
      </c>
      <c r="I4827" s="21" t="n">
        <v>17.11</v>
      </c>
      <c r="J4827" s="20" t="n">
        <f aca="false">H4827*I4827</f>
        <v>37642</v>
      </c>
      <c r="K4827" s="22" t="n">
        <v>1.4</v>
      </c>
      <c r="L4827" s="23" t="n">
        <f aca="false">H4827*K4827</f>
        <v>3080</v>
      </c>
      <c r="M4827" s="23" t="n">
        <v>2500</v>
      </c>
      <c r="N4827" s="24" t="n">
        <f aca="false">L4827-M4827</f>
        <v>580</v>
      </c>
      <c r="O4827" s="25" t="n">
        <f aca="false">IF(L4827&gt;=M4827,1,0)</f>
        <v>1</v>
      </c>
      <c r="P4827" s="26" t="n">
        <v>0.719663512092534</v>
      </c>
      <c r="Q4827" s="26" t="n">
        <v>0.11663807890223</v>
      </c>
      <c r="R4827" s="25" t="n">
        <v>82</v>
      </c>
      <c r="S4827" s="21" t="n">
        <v>12.75</v>
      </c>
    </row>
    <row r="4828" customFormat="false" ht="15" hidden="false" customHeight="true" outlineLevel="0" collapsed="false">
      <c r="A4828" s="19" t="n">
        <v>46188</v>
      </c>
      <c r="B4828" s="1" t="s">
        <v>659</v>
      </c>
      <c r="C4828" s="1" t="s">
        <v>138</v>
      </c>
      <c r="D4828" s="1" t="n">
        <v>1</v>
      </c>
      <c r="E4828" s="1" t="s">
        <v>16</v>
      </c>
      <c r="F4828" s="1" t="s">
        <v>651</v>
      </c>
      <c r="G4828" s="1" t="s">
        <v>652</v>
      </c>
      <c r="H4828" s="20" t="n">
        <v>1400</v>
      </c>
      <c r="I4828" s="21" t="n">
        <v>23.61</v>
      </c>
      <c r="J4828" s="20" t="n">
        <f aca="false">H4828*I4828</f>
        <v>33054</v>
      </c>
      <c r="K4828" s="22" t="n">
        <v>1.58</v>
      </c>
      <c r="L4828" s="23" t="n">
        <f aca="false">H4828*K4828</f>
        <v>2212</v>
      </c>
      <c r="M4828" s="23" t="n">
        <v>2500</v>
      </c>
      <c r="N4828" s="24" t="n">
        <f aca="false">L4828-M4828</f>
        <v>-288</v>
      </c>
      <c r="O4828" s="25" t="n">
        <f aca="false">IF(L4828&gt;=M4828,1,0)</f>
        <v>0</v>
      </c>
      <c r="P4828" s="26" t="n">
        <v>0.565</v>
      </c>
      <c r="Q4828" s="26" t="n">
        <v>0.1512</v>
      </c>
      <c r="R4828" s="25" t="n">
        <v>76</v>
      </c>
      <c r="S4828" s="21" t="n">
        <v>13</v>
      </c>
    </row>
    <row r="4829" customFormat="false" ht="15" hidden="false" customHeight="true" outlineLevel="0" collapsed="false">
      <c r="A4829" s="19" t="n">
        <v>46188</v>
      </c>
      <c r="B4829" s="1" t="s">
        <v>659</v>
      </c>
      <c r="C4829" s="1" t="s">
        <v>138</v>
      </c>
      <c r="D4829" s="1" t="n">
        <v>2</v>
      </c>
      <c r="E4829" s="1" t="s">
        <v>16</v>
      </c>
      <c r="F4829" s="1" t="s">
        <v>574</v>
      </c>
      <c r="G4829" s="1" t="s">
        <v>149</v>
      </c>
      <c r="H4829" s="20" t="n">
        <v>1300</v>
      </c>
      <c r="I4829" s="21" t="n">
        <v>25.7</v>
      </c>
      <c r="J4829" s="20" t="n">
        <f aca="false">H4829*I4829</f>
        <v>33410</v>
      </c>
      <c r="K4829" s="22" t="n">
        <v>1.85</v>
      </c>
      <c r="L4829" s="23" t="n">
        <f aca="false">H4829*K4829</f>
        <v>2405</v>
      </c>
      <c r="M4829" s="23" t="n">
        <v>2500</v>
      </c>
      <c r="N4829" s="24" t="n">
        <f aca="false">L4829-M4829</f>
        <v>-95</v>
      </c>
      <c r="O4829" s="25" t="n">
        <f aca="false">IF(L4829&gt;=M4829,1,0)</f>
        <v>0</v>
      </c>
      <c r="P4829" s="26" t="n">
        <v>0.7093</v>
      </c>
      <c r="Q4829" s="26" t="n">
        <v>0.1697</v>
      </c>
      <c r="R4829" s="25" t="n">
        <v>77</v>
      </c>
      <c r="S4829" s="21" t="n">
        <v>10</v>
      </c>
    </row>
    <row r="4830" customFormat="false" ht="15" hidden="false" customHeight="true" outlineLevel="0" collapsed="false">
      <c r="A4830" s="19" t="n">
        <v>46188</v>
      </c>
      <c r="B4830" s="1" t="s">
        <v>659</v>
      </c>
      <c r="C4830" s="1" t="s">
        <v>138</v>
      </c>
      <c r="D4830" s="1" t="n">
        <v>3</v>
      </c>
      <c r="E4830" s="1" t="s">
        <v>16</v>
      </c>
      <c r="F4830" s="1" t="s">
        <v>651</v>
      </c>
      <c r="G4830" s="1" t="s">
        <v>652</v>
      </c>
      <c r="H4830" s="20" t="n">
        <v>1350</v>
      </c>
      <c r="I4830" s="21" t="n">
        <v>23.61</v>
      </c>
      <c r="J4830" s="20" t="n">
        <f aca="false">H4830*I4830</f>
        <v>31873.5</v>
      </c>
      <c r="K4830" s="22" t="n">
        <v>1.58</v>
      </c>
      <c r="L4830" s="23" t="n">
        <f aca="false">H4830*K4830</f>
        <v>2133</v>
      </c>
      <c r="M4830" s="23" t="n">
        <v>2500</v>
      </c>
      <c r="N4830" s="24" t="n">
        <f aca="false">L4830-M4830</f>
        <v>-367</v>
      </c>
      <c r="O4830" s="25" t="n">
        <f aca="false">IF(L4830&gt;=M4830,1,0)</f>
        <v>0</v>
      </c>
      <c r="P4830" s="26" t="n">
        <v>0.5482</v>
      </c>
      <c r="Q4830" s="26" t="n">
        <v>0.1419</v>
      </c>
      <c r="R4830" s="25" t="n">
        <v>77</v>
      </c>
      <c r="S4830" s="21" t="n">
        <v>13</v>
      </c>
    </row>
    <row r="4831" customFormat="false" ht="15" hidden="false" customHeight="true" outlineLevel="0" collapsed="false">
      <c r="A4831" s="19" t="n">
        <v>46188</v>
      </c>
      <c r="B4831" s="1" t="s">
        <v>659</v>
      </c>
      <c r="C4831" s="1" t="s">
        <v>138</v>
      </c>
      <c r="D4831" s="1" t="n">
        <v>4</v>
      </c>
      <c r="E4831" s="1" t="s">
        <v>145</v>
      </c>
      <c r="F4831" s="1" t="s">
        <v>680</v>
      </c>
      <c r="G4831" s="1" t="s">
        <v>149</v>
      </c>
      <c r="H4831" s="20" t="n">
        <v>1600</v>
      </c>
      <c r="I4831" s="21" t="n">
        <v>21.54</v>
      </c>
      <c r="J4831" s="20" t="n">
        <f aca="false">H4831*I4831</f>
        <v>34464</v>
      </c>
      <c r="K4831" s="22" t="n">
        <v>2.75</v>
      </c>
      <c r="L4831" s="23" t="n">
        <f aca="false">H4831*K4831</f>
        <v>4400</v>
      </c>
      <c r="M4831" s="23" t="n">
        <v>2500</v>
      </c>
      <c r="N4831" s="24" t="n">
        <f aca="false">L4831-M4831</f>
        <v>1900</v>
      </c>
      <c r="O4831" s="25" t="n">
        <f aca="false">IF(L4831&gt;=M4831,1,0)</f>
        <v>1</v>
      </c>
      <c r="P4831" s="26" t="n">
        <v>0.7836</v>
      </c>
      <c r="Q4831" s="26" t="n">
        <v>0.1226</v>
      </c>
      <c r="R4831" s="25" t="n">
        <v>74</v>
      </c>
      <c r="S4831" s="21" t="n">
        <v>10</v>
      </c>
    </row>
    <row r="4832" customFormat="false" ht="15" hidden="false" customHeight="true" outlineLevel="0" collapsed="false">
      <c r="A4832" s="19" t="n">
        <v>46188</v>
      </c>
      <c r="B4832" s="1" t="s">
        <v>659</v>
      </c>
      <c r="C4832" s="1" t="s">
        <v>138</v>
      </c>
      <c r="D4832" s="1" t="n">
        <v>5</v>
      </c>
      <c r="E4832" s="1" t="s">
        <v>16</v>
      </c>
      <c r="F4832" s="1" t="s">
        <v>651</v>
      </c>
      <c r="G4832" s="1" t="s">
        <v>652</v>
      </c>
      <c r="H4832" s="20" t="n">
        <v>950</v>
      </c>
      <c r="I4832" s="21" t="n">
        <v>23.61</v>
      </c>
      <c r="J4832" s="20" t="n">
        <f aca="false">H4832*I4832</f>
        <v>22429.5</v>
      </c>
      <c r="K4832" s="22" t="n">
        <v>1.58</v>
      </c>
      <c r="L4832" s="23" t="n">
        <f aca="false">H4832*K4832</f>
        <v>1501</v>
      </c>
      <c r="M4832" s="23" t="n">
        <v>2500</v>
      </c>
      <c r="N4832" s="24" t="n">
        <f aca="false">L4832-M4832</f>
        <v>-999</v>
      </c>
      <c r="O4832" s="25" t="n">
        <f aca="false">IF(L4832&gt;=M4832,1,0)</f>
        <v>0</v>
      </c>
      <c r="P4832" s="26" t="n">
        <v>0.4403</v>
      </c>
      <c r="Q4832" s="26" t="n">
        <v>0.1736</v>
      </c>
      <c r="R4832" s="25" t="n">
        <v>71</v>
      </c>
      <c r="S4832" s="21" t="n">
        <v>13</v>
      </c>
    </row>
    <row r="4833" customFormat="false" ht="15" hidden="false" customHeight="true" outlineLevel="0" collapsed="false">
      <c r="A4833" s="19" t="n">
        <v>46188</v>
      </c>
      <c r="B4833" s="1" t="s">
        <v>659</v>
      </c>
      <c r="C4833" s="1" t="s">
        <v>138</v>
      </c>
      <c r="D4833" s="1" t="n">
        <v>6</v>
      </c>
      <c r="E4833" s="1" t="s">
        <v>401</v>
      </c>
      <c r="F4833" s="1" t="s">
        <v>476</v>
      </c>
      <c r="G4833" s="1" t="s">
        <v>469</v>
      </c>
      <c r="H4833" s="20" t="n">
        <v>1200</v>
      </c>
      <c r="I4833" s="21" t="n">
        <v>22.03</v>
      </c>
      <c r="J4833" s="20" t="n">
        <f aca="false">H4833*I4833</f>
        <v>26436</v>
      </c>
      <c r="K4833" s="22" t="n">
        <v>2.75</v>
      </c>
      <c r="L4833" s="23" t="n">
        <f aca="false">H4833*K4833</f>
        <v>3300</v>
      </c>
      <c r="M4833" s="23" t="n">
        <v>2500</v>
      </c>
      <c r="N4833" s="24" t="n">
        <f aca="false">L4833-M4833</f>
        <v>800</v>
      </c>
      <c r="O4833" s="25" t="n">
        <f aca="false">IF(L4833&gt;=M4833,1,0)</f>
        <v>1</v>
      </c>
      <c r="P4833" s="26" t="n">
        <v>0.5591</v>
      </c>
      <c r="Q4833" s="26" t="n">
        <v>0.2383</v>
      </c>
      <c r="R4833" s="25" t="n">
        <v>77</v>
      </c>
      <c r="S4833" s="21" t="n">
        <v>10</v>
      </c>
    </row>
    <row r="4834" customFormat="false" ht="15" hidden="false" customHeight="true" outlineLevel="0" collapsed="false">
      <c r="A4834" s="19" t="n">
        <v>46188</v>
      </c>
      <c r="B4834" s="1" t="s">
        <v>659</v>
      </c>
      <c r="C4834" s="1" t="s">
        <v>138</v>
      </c>
      <c r="D4834" s="1" t="n">
        <v>7</v>
      </c>
      <c r="E4834" s="1" t="s">
        <v>16</v>
      </c>
      <c r="F4834" s="1" t="s">
        <v>670</v>
      </c>
      <c r="G4834" s="1" t="s">
        <v>671</v>
      </c>
      <c r="H4834" s="20" t="n">
        <v>1900</v>
      </c>
      <c r="I4834" s="21" t="n">
        <v>16.43</v>
      </c>
      <c r="J4834" s="20" t="n">
        <f aca="false">H4834*I4834</f>
        <v>31217</v>
      </c>
      <c r="K4834" s="22" t="n">
        <v>1.43</v>
      </c>
      <c r="L4834" s="23" t="n">
        <f aca="false">H4834*K4834</f>
        <v>2717</v>
      </c>
      <c r="M4834" s="23" t="n">
        <v>2500</v>
      </c>
      <c r="N4834" s="24" t="n">
        <f aca="false">L4834-M4834</f>
        <v>217</v>
      </c>
      <c r="O4834" s="25" t="n">
        <f aca="false">IF(L4834&gt;=M4834,1,0)</f>
        <v>1</v>
      </c>
      <c r="P4834" s="26" t="n">
        <v>0.7256</v>
      </c>
      <c r="Q4834" s="26" t="n">
        <v>0.1212</v>
      </c>
      <c r="R4834" s="25" t="n">
        <v>61</v>
      </c>
      <c r="S4834" s="21" t="n">
        <v>12</v>
      </c>
    </row>
    <row r="4835" customFormat="false" ht="15" hidden="false" customHeight="true" outlineLevel="0" collapsed="false">
      <c r="A4835" s="19" t="n">
        <v>46188</v>
      </c>
      <c r="B4835" s="1" t="s">
        <v>659</v>
      </c>
      <c r="C4835" s="1" t="s">
        <v>138</v>
      </c>
      <c r="D4835" s="1" t="n">
        <v>8</v>
      </c>
      <c r="E4835" s="1" t="s">
        <v>13</v>
      </c>
      <c r="F4835" s="1" t="s">
        <v>673</v>
      </c>
      <c r="G4835" s="1" t="s">
        <v>149</v>
      </c>
      <c r="H4835" s="20" t="n">
        <v>1250</v>
      </c>
      <c r="I4835" s="21" t="n">
        <v>26.22</v>
      </c>
      <c r="J4835" s="20" t="n">
        <f aca="false">H4835*I4835</f>
        <v>32775</v>
      </c>
      <c r="K4835" s="22" t="n">
        <v>2.2</v>
      </c>
      <c r="L4835" s="23" t="n">
        <f aca="false">H4835*K4835</f>
        <v>2750</v>
      </c>
      <c r="M4835" s="23" t="n">
        <v>2500</v>
      </c>
      <c r="N4835" s="24" t="n">
        <f aca="false">L4835-M4835</f>
        <v>250</v>
      </c>
      <c r="O4835" s="25" t="n">
        <f aca="false">IF(L4835&gt;=M4835,1,0)</f>
        <v>1</v>
      </c>
      <c r="P4835" s="26" t="n">
        <v>0.7442</v>
      </c>
      <c r="Q4835" s="26" t="n">
        <v>0.1716</v>
      </c>
      <c r="R4835" s="25" t="n">
        <v>79</v>
      </c>
      <c r="S4835" s="21" t="n">
        <v>8</v>
      </c>
    </row>
    <row r="4836" customFormat="false" ht="15" hidden="false" customHeight="true" outlineLevel="0" collapsed="false">
      <c r="A4836" s="19" t="n">
        <v>46188</v>
      </c>
      <c r="B4836" s="1" t="s">
        <v>659</v>
      </c>
      <c r="C4836" s="1" t="s">
        <v>138</v>
      </c>
      <c r="D4836" s="1" t="n">
        <v>9</v>
      </c>
      <c r="E4836" s="1" t="s">
        <v>10</v>
      </c>
      <c r="F4836" s="1" t="s">
        <v>635</v>
      </c>
      <c r="G4836" s="1" t="s">
        <v>640</v>
      </c>
      <c r="H4836" s="20" t="n">
        <v>2050</v>
      </c>
      <c r="I4836" s="21" t="n">
        <v>18.3</v>
      </c>
      <c r="J4836" s="20" t="n">
        <f aca="false">H4836*I4836</f>
        <v>37515</v>
      </c>
      <c r="K4836" s="22" t="n">
        <v>1.75</v>
      </c>
      <c r="L4836" s="23" t="n">
        <f aca="false">H4836*K4836</f>
        <v>3587.5</v>
      </c>
      <c r="M4836" s="23" t="n">
        <v>2500</v>
      </c>
      <c r="N4836" s="24" t="n">
        <f aca="false">L4836-M4836</f>
        <v>1087.5</v>
      </c>
      <c r="O4836" s="25" t="n">
        <f aca="false">IF(L4836&gt;=M4836,1,0)</f>
        <v>1</v>
      </c>
      <c r="P4836" s="26" t="n">
        <v>0.7002</v>
      </c>
      <c r="Q4836" s="26" t="n">
        <v>0.1196</v>
      </c>
      <c r="R4836" s="25" t="n">
        <v>73</v>
      </c>
      <c r="S4836" s="21" t="n">
        <v>13</v>
      </c>
    </row>
    <row r="4837" customFormat="false" ht="15" hidden="false" customHeight="true" outlineLevel="0" collapsed="false">
      <c r="A4837" s="19" t="n">
        <v>46188</v>
      </c>
      <c r="B4837" s="1" t="s">
        <v>659</v>
      </c>
      <c r="C4837" s="1" t="s">
        <v>138</v>
      </c>
      <c r="D4837" s="1" t="n">
        <v>10</v>
      </c>
      <c r="E4837" s="1" t="s">
        <v>10</v>
      </c>
      <c r="F4837" s="1" t="s">
        <v>664</v>
      </c>
      <c r="G4837" s="1" t="s">
        <v>643</v>
      </c>
      <c r="H4837" s="20" t="n">
        <v>1900</v>
      </c>
      <c r="I4837" s="21" t="n">
        <v>20.86</v>
      </c>
      <c r="J4837" s="20" t="n">
        <f aca="false">H4837*I4837</f>
        <v>39634</v>
      </c>
      <c r="K4837" s="22" t="n">
        <v>1.31</v>
      </c>
      <c r="L4837" s="23" t="n">
        <f aca="false">H4837*K4837</f>
        <v>2489</v>
      </c>
      <c r="M4837" s="23" t="n">
        <v>2500</v>
      </c>
      <c r="N4837" s="24" t="n">
        <f aca="false">L4837-M4837</f>
        <v>-11</v>
      </c>
      <c r="O4837" s="25" t="n">
        <f aca="false">IF(L4837&gt;=M4837,1,0)</f>
        <v>0</v>
      </c>
      <c r="P4837" s="26" t="n">
        <v>0.7348</v>
      </c>
      <c r="Q4837" s="26" t="n">
        <v>0.0988</v>
      </c>
      <c r="R4837" s="25" t="n">
        <v>76</v>
      </c>
      <c r="S4837" s="21" t="n">
        <v>13</v>
      </c>
    </row>
    <row r="4838" customFormat="false" ht="15" hidden="false" customHeight="true" outlineLevel="0" collapsed="false">
      <c r="A4838" s="19" t="n">
        <v>46188</v>
      </c>
      <c r="B4838" s="1" t="s">
        <v>659</v>
      </c>
      <c r="C4838" s="1" t="s">
        <v>138</v>
      </c>
      <c r="D4838" s="1" t="n">
        <v>11</v>
      </c>
      <c r="E4838" s="1" t="s">
        <v>10</v>
      </c>
      <c r="F4838" s="1" t="s">
        <v>635</v>
      </c>
      <c r="G4838" s="1" t="s">
        <v>640</v>
      </c>
      <c r="H4838" s="20" t="n">
        <v>1150</v>
      </c>
      <c r="I4838" s="21" t="n">
        <v>22.05</v>
      </c>
      <c r="J4838" s="20" t="n">
        <f aca="false">H4838*I4838</f>
        <v>25357.5</v>
      </c>
      <c r="K4838" s="22" t="n">
        <v>1.75</v>
      </c>
      <c r="L4838" s="23" t="n">
        <f aca="false">H4838*K4838</f>
        <v>2012.5</v>
      </c>
      <c r="M4838" s="23" t="n">
        <v>2500</v>
      </c>
      <c r="N4838" s="24" t="n">
        <f aca="false">L4838-M4838</f>
        <v>-487.5</v>
      </c>
      <c r="O4838" s="25" t="n">
        <f aca="false">IF(L4838&gt;=M4838,1,0)</f>
        <v>0</v>
      </c>
      <c r="P4838" s="26" t="n">
        <v>0.5205</v>
      </c>
      <c r="Q4838" s="26" t="n">
        <v>0.1652</v>
      </c>
      <c r="R4838" s="25" t="n">
        <v>74</v>
      </c>
      <c r="S4838" s="21" t="n">
        <v>10</v>
      </c>
    </row>
    <row r="4839" customFormat="false" ht="15" hidden="false" customHeight="true" outlineLevel="0" collapsed="false">
      <c r="A4839" s="19" t="n">
        <v>46188</v>
      </c>
      <c r="B4839" s="1" t="s">
        <v>659</v>
      </c>
      <c r="C4839" s="1" t="s">
        <v>138</v>
      </c>
      <c r="D4839" s="1" t="n">
        <v>12</v>
      </c>
      <c r="E4839" s="1" t="s">
        <v>461</v>
      </c>
      <c r="F4839" s="1" t="s">
        <v>661</v>
      </c>
      <c r="G4839" s="1" t="s">
        <v>540</v>
      </c>
      <c r="H4839" s="20" t="n">
        <v>1050</v>
      </c>
      <c r="I4839" s="21" t="n">
        <v>19.91</v>
      </c>
      <c r="J4839" s="20" t="n">
        <f aca="false">H4839*I4839</f>
        <v>20905.5</v>
      </c>
      <c r="K4839" s="22" t="n">
        <v>1.5</v>
      </c>
      <c r="L4839" s="23" t="n">
        <f aca="false">H4839*K4839</f>
        <v>1575</v>
      </c>
      <c r="M4839" s="23" t="n">
        <v>2500</v>
      </c>
      <c r="N4839" s="24" t="n">
        <f aca="false">L4839-M4839</f>
        <v>-925</v>
      </c>
      <c r="O4839" s="25" t="n">
        <f aca="false">IF(L4839&gt;=M4839,1,0)</f>
        <v>0</v>
      </c>
      <c r="P4839" s="26" t="n">
        <v>0.4089</v>
      </c>
      <c r="Q4839" s="26" t="n">
        <v>0.119</v>
      </c>
      <c r="R4839" s="25" t="n">
        <v>69</v>
      </c>
      <c r="S4839" s="21" t="n">
        <v>13</v>
      </c>
    </row>
    <row r="4840" customFormat="false" ht="15" hidden="false" customHeight="true" outlineLevel="0" collapsed="false">
      <c r="A4840" s="19" t="n">
        <v>46188</v>
      </c>
      <c r="B4840" s="1" t="s">
        <v>659</v>
      </c>
      <c r="C4840" s="1" t="s">
        <v>138</v>
      </c>
      <c r="D4840" s="1" t="n">
        <v>13</v>
      </c>
      <c r="E4840" s="1" t="s">
        <v>16</v>
      </c>
      <c r="F4840" s="1" t="s">
        <v>574</v>
      </c>
      <c r="G4840" s="1" t="s">
        <v>575</v>
      </c>
      <c r="H4840" s="20" t="n">
        <v>1500</v>
      </c>
      <c r="I4840" s="21" t="n">
        <v>25.7</v>
      </c>
      <c r="J4840" s="20" t="n">
        <f aca="false">H4840*I4840</f>
        <v>38550</v>
      </c>
      <c r="K4840" s="22" t="n">
        <v>1.85</v>
      </c>
      <c r="L4840" s="23" t="n">
        <f aca="false">H4840*K4840</f>
        <v>2775</v>
      </c>
      <c r="M4840" s="23" t="n">
        <v>2500</v>
      </c>
      <c r="N4840" s="24" t="n">
        <f aca="false">L4840-M4840</f>
        <v>275</v>
      </c>
      <c r="O4840" s="25" t="n">
        <f aca="false">IF(L4840&gt;=M4840,1,0)</f>
        <v>1</v>
      </c>
      <c r="P4840" s="26" t="n">
        <v>0.7595</v>
      </c>
      <c r="Q4840" s="26" t="n">
        <v>0.1143</v>
      </c>
      <c r="R4840" s="25" t="n">
        <v>83</v>
      </c>
      <c r="S4840" s="21" t="n">
        <v>10</v>
      </c>
    </row>
    <row r="4841" customFormat="false" ht="15" hidden="false" customHeight="true" outlineLevel="0" collapsed="false">
      <c r="A4841" s="19" t="n">
        <v>46188</v>
      </c>
      <c r="B4841" s="1" t="s">
        <v>659</v>
      </c>
      <c r="C4841" s="1" t="s">
        <v>138</v>
      </c>
      <c r="D4841" s="1" t="n">
        <v>14</v>
      </c>
      <c r="E4841" s="1" t="s">
        <v>10</v>
      </c>
      <c r="F4841" s="1" t="s">
        <v>632</v>
      </c>
      <c r="G4841" s="1" t="s">
        <v>629</v>
      </c>
      <c r="H4841" s="20" t="n">
        <v>2100</v>
      </c>
      <c r="I4841" s="21" t="n">
        <v>16.63</v>
      </c>
      <c r="J4841" s="20" t="n">
        <f aca="false">H4841*I4841</f>
        <v>34923</v>
      </c>
      <c r="K4841" s="22" t="n">
        <v>1.71</v>
      </c>
      <c r="L4841" s="23" t="n">
        <f aca="false">H4841*K4841</f>
        <v>3591</v>
      </c>
      <c r="M4841" s="23" t="n">
        <v>2500</v>
      </c>
      <c r="N4841" s="24" t="n">
        <f aca="false">L4841-M4841</f>
        <v>1091</v>
      </c>
      <c r="O4841" s="25" t="n">
        <f aca="false">IF(L4841&gt;=M4841,1,0)</f>
        <v>1</v>
      </c>
      <c r="P4841" s="26" t="n">
        <v>0.7386</v>
      </c>
      <c r="Q4841" s="26" t="n">
        <v>0.1273</v>
      </c>
      <c r="R4841" s="25" t="n">
        <v>65</v>
      </c>
      <c r="S4841" s="21" t="n">
        <v>12</v>
      </c>
    </row>
    <row r="4842" customFormat="false" ht="15" hidden="false" customHeight="true" outlineLevel="0" collapsed="false">
      <c r="A4842" s="19" t="n">
        <v>46188</v>
      </c>
      <c r="B4842" s="1" t="s">
        <v>659</v>
      </c>
      <c r="C4842" s="1" t="s">
        <v>138</v>
      </c>
      <c r="D4842" s="1" t="n">
        <v>15</v>
      </c>
      <c r="E4842" s="1" t="s">
        <v>10</v>
      </c>
      <c r="F4842" s="1" t="s">
        <v>631</v>
      </c>
      <c r="G4842" s="1" t="s">
        <v>638</v>
      </c>
      <c r="H4842" s="20" t="n">
        <v>2100</v>
      </c>
      <c r="I4842" s="21" t="n">
        <v>21.68</v>
      </c>
      <c r="J4842" s="20" t="n">
        <f aca="false">H4842*I4842</f>
        <v>45528</v>
      </c>
      <c r="K4842" s="22" t="n">
        <v>2</v>
      </c>
      <c r="L4842" s="23" t="n">
        <f aca="false">H4842*K4842</f>
        <v>4200</v>
      </c>
      <c r="M4842" s="23" t="n">
        <v>2500</v>
      </c>
      <c r="N4842" s="24" t="n">
        <f aca="false">L4842-M4842</f>
        <v>1700</v>
      </c>
      <c r="O4842" s="25" t="n">
        <f aca="false">IF(L4842&gt;=M4842,1,0)</f>
        <v>1</v>
      </c>
      <c r="P4842" s="26" t="n">
        <v>0.8555</v>
      </c>
      <c r="Q4842" s="26" t="n">
        <v>0.1457</v>
      </c>
      <c r="R4842" s="25" t="n">
        <v>74</v>
      </c>
      <c r="S4842" s="21" t="n">
        <v>12</v>
      </c>
    </row>
    <row r="4843" customFormat="false" ht="15" hidden="false" customHeight="true" outlineLevel="0" collapsed="false">
      <c r="A4843" s="19" t="n">
        <v>46188</v>
      </c>
      <c r="B4843" s="1" t="s">
        <v>659</v>
      </c>
      <c r="C4843" s="1" t="s">
        <v>138</v>
      </c>
      <c r="D4843" s="1" t="n">
        <v>16</v>
      </c>
      <c r="E4843" s="1" t="s">
        <v>10</v>
      </c>
      <c r="F4843" s="1" t="s">
        <v>632</v>
      </c>
      <c r="G4843" s="1" t="s">
        <v>629</v>
      </c>
      <c r="H4843" s="20" t="n">
        <v>2500</v>
      </c>
      <c r="I4843" s="21" t="n">
        <v>16.63</v>
      </c>
      <c r="J4843" s="20" t="n">
        <f aca="false">H4843*I4843</f>
        <v>41575</v>
      </c>
      <c r="K4843" s="22" t="n">
        <v>1.85</v>
      </c>
      <c r="L4843" s="23" t="n">
        <f aca="false">H4843*K4843</f>
        <v>4625</v>
      </c>
      <c r="M4843" s="23" t="n">
        <v>2500</v>
      </c>
      <c r="N4843" s="24" t="n">
        <f aca="false">L4843-M4843</f>
        <v>2125</v>
      </c>
      <c r="O4843" s="25" t="n">
        <f aca="false">IF(L4843&gt;=M4843,1,0)</f>
        <v>1</v>
      </c>
      <c r="P4843" s="26" t="n">
        <v>0.8162</v>
      </c>
      <c r="Q4843" s="26" t="n">
        <v>0.0865</v>
      </c>
      <c r="R4843" s="25" t="n">
        <v>70</v>
      </c>
      <c r="S4843" s="21" t="n">
        <v>13</v>
      </c>
    </row>
    <row r="4844" customFormat="false" ht="15" hidden="false" customHeight="true" outlineLevel="0" collapsed="false">
      <c r="A4844" s="19" t="n">
        <v>46188</v>
      </c>
      <c r="B4844" s="1" t="s">
        <v>659</v>
      </c>
      <c r="C4844" s="1" t="s">
        <v>164</v>
      </c>
      <c r="D4844" s="1" t="n">
        <v>17</v>
      </c>
      <c r="E4844" s="1" t="s">
        <v>10</v>
      </c>
      <c r="F4844" s="1" t="s">
        <v>633</v>
      </c>
      <c r="G4844" s="1" t="s">
        <v>637</v>
      </c>
      <c r="H4844" s="20" t="n">
        <v>2250</v>
      </c>
      <c r="I4844" s="21" t="n">
        <v>19.95</v>
      </c>
      <c r="J4844" s="20" t="n">
        <f aca="false">H4844*I4844</f>
        <v>44887.5</v>
      </c>
      <c r="K4844" s="22" t="n">
        <v>3</v>
      </c>
      <c r="L4844" s="23" t="n">
        <f aca="false">H4844*K4844</f>
        <v>6750</v>
      </c>
      <c r="M4844" s="23" t="n">
        <v>2500</v>
      </c>
      <c r="N4844" s="24" t="n">
        <f aca="false">L4844-M4844</f>
        <v>4250</v>
      </c>
      <c r="O4844" s="25" t="n">
        <f aca="false">IF(L4844&gt;=M4844,1,0)</f>
        <v>1</v>
      </c>
      <c r="P4844" s="26" t="n">
        <v>0.7793</v>
      </c>
      <c r="Q4844" s="26" t="n">
        <v>0.0836</v>
      </c>
      <c r="R4844" s="25" t="n">
        <v>76</v>
      </c>
      <c r="S4844" s="21" t="n">
        <v>13</v>
      </c>
    </row>
    <row r="4845" customFormat="false" ht="15" hidden="false" customHeight="true" outlineLevel="0" collapsed="false">
      <c r="A4845" s="19" t="n">
        <v>46188</v>
      </c>
      <c r="B4845" s="1" t="s">
        <v>659</v>
      </c>
      <c r="C4845" s="1" t="s">
        <v>164</v>
      </c>
      <c r="D4845" s="1" t="n">
        <v>18</v>
      </c>
      <c r="E4845" s="1" t="s">
        <v>10</v>
      </c>
      <c r="F4845" s="1" t="s">
        <v>167</v>
      </c>
      <c r="G4845" s="1" t="s">
        <v>208</v>
      </c>
      <c r="H4845" s="20" t="n">
        <v>2300</v>
      </c>
      <c r="I4845" s="21" t="n">
        <v>18.43</v>
      </c>
      <c r="J4845" s="20" t="n">
        <f aca="false">H4845*I4845</f>
        <v>42389</v>
      </c>
      <c r="K4845" s="22" t="n">
        <v>1.53</v>
      </c>
      <c r="L4845" s="23" t="n">
        <f aca="false">H4845*K4845</f>
        <v>3519</v>
      </c>
      <c r="M4845" s="23" t="n">
        <v>2500</v>
      </c>
      <c r="N4845" s="24" t="n">
        <f aca="false">L4845-M4845</f>
        <v>1019</v>
      </c>
      <c r="O4845" s="25" t="n">
        <f aca="false">IF(L4845&gt;=M4845,1,0)</f>
        <v>1</v>
      </c>
      <c r="P4845" s="26" t="n">
        <v>0.696</v>
      </c>
      <c r="Q4845" s="26" t="n">
        <v>0.122</v>
      </c>
      <c r="R4845" s="25" t="n">
        <v>80</v>
      </c>
      <c r="S4845" s="21" t="n">
        <v>13</v>
      </c>
    </row>
    <row r="4846" customFormat="false" ht="15" hidden="false" customHeight="true" outlineLevel="0" collapsed="false">
      <c r="A4846" s="19" t="n">
        <v>46188</v>
      </c>
      <c r="B4846" s="1" t="s">
        <v>659</v>
      </c>
      <c r="C4846" s="1" t="s">
        <v>164</v>
      </c>
      <c r="D4846" s="1" t="n">
        <v>19</v>
      </c>
      <c r="E4846" s="1" t="s">
        <v>16</v>
      </c>
      <c r="F4846" s="1" t="s">
        <v>574</v>
      </c>
      <c r="G4846" s="1" t="s">
        <v>575</v>
      </c>
      <c r="H4846" s="20" t="n">
        <v>1550</v>
      </c>
      <c r="I4846" s="21" t="n">
        <v>25.7</v>
      </c>
      <c r="J4846" s="20" t="n">
        <f aca="false">H4846*I4846</f>
        <v>39835</v>
      </c>
      <c r="K4846" s="22" t="n">
        <v>1.85</v>
      </c>
      <c r="L4846" s="23" t="n">
        <f aca="false">H4846*K4846</f>
        <v>2867.5</v>
      </c>
      <c r="M4846" s="23" t="n">
        <v>2500</v>
      </c>
      <c r="N4846" s="24" t="n">
        <f aca="false">L4846-M4846</f>
        <v>367.5</v>
      </c>
      <c r="O4846" s="25" t="n">
        <f aca="false">IF(L4846&gt;=M4846,1,0)</f>
        <v>1</v>
      </c>
      <c r="P4846" s="26" t="n">
        <v>0.7765</v>
      </c>
      <c r="Q4846" s="26" t="n">
        <v>0.109</v>
      </c>
      <c r="R4846" s="25" t="n">
        <v>79</v>
      </c>
      <c r="S4846" s="21" t="n">
        <v>10</v>
      </c>
    </row>
    <row r="4847" customFormat="false" ht="15" hidden="false" customHeight="true" outlineLevel="0" collapsed="false">
      <c r="A4847" s="19" t="n">
        <v>46188</v>
      </c>
      <c r="B4847" s="1" t="s">
        <v>659</v>
      </c>
      <c r="C4847" s="1" t="s">
        <v>164</v>
      </c>
      <c r="D4847" s="1" t="n">
        <v>20</v>
      </c>
      <c r="E4847" s="1" t="s">
        <v>16</v>
      </c>
      <c r="F4847" s="1" t="s">
        <v>574</v>
      </c>
      <c r="G4847" s="1" t="s">
        <v>575</v>
      </c>
      <c r="H4847" s="20" t="n">
        <v>1500</v>
      </c>
      <c r="I4847" s="21" t="n">
        <v>25.7</v>
      </c>
      <c r="J4847" s="20" t="n">
        <f aca="false">H4847*I4847</f>
        <v>38550</v>
      </c>
      <c r="K4847" s="22" t="n">
        <v>1.85</v>
      </c>
      <c r="L4847" s="23" t="n">
        <f aca="false">H4847*K4847</f>
        <v>2775</v>
      </c>
      <c r="M4847" s="23" t="n">
        <v>2500</v>
      </c>
      <c r="N4847" s="24" t="n">
        <f aca="false">L4847-M4847</f>
        <v>275</v>
      </c>
      <c r="O4847" s="25" t="n">
        <f aca="false">IF(L4847&gt;=M4847,1,0)</f>
        <v>1</v>
      </c>
      <c r="P4847" s="26" t="n">
        <v>0.7115</v>
      </c>
      <c r="Q4847" s="26" t="n">
        <v>0.0993</v>
      </c>
      <c r="R4847" s="25" t="n">
        <v>82</v>
      </c>
      <c r="S4847" s="21" t="n">
        <v>10</v>
      </c>
    </row>
    <row r="4848" customFormat="false" ht="15" hidden="false" customHeight="true" outlineLevel="0" collapsed="false">
      <c r="A4848" s="19" t="n">
        <v>46188</v>
      </c>
      <c r="B4848" s="1" t="s">
        <v>659</v>
      </c>
      <c r="C4848" s="1" t="s">
        <v>164</v>
      </c>
      <c r="D4848" s="1" t="n">
        <v>21</v>
      </c>
      <c r="E4848" s="1" t="s">
        <v>10</v>
      </c>
      <c r="F4848" s="1" t="s">
        <v>676</v>
      </c>
      <c r="G4848" s="1" t="s">
        <v>573</v>
      </c>
      <c r="H4848" s="20" t="n">
        <v>1800</v>
      </c>
      <c r="I4848" s="21" t="n">
        <v>27.11</v>
      </c>
      <c r="J4848" s="20" t="n">
        <f aca="false">H4848*I4848</f>
        <v>48798</v>
      </c>
      <c r="K4848" s="22" t="n">
        <v>2.25</v>
      </c>
      <c r="L4848" s="23" t="n">
        <f aca="false">H4848*K4848</f>
        <v>4050</v>
      </c>
      <c r="M4848" s="23" t="n">
        <v>2500</v>
      </c>
      <c r="N4848" s="24" t="n">
        <f aca="false">L4848-M4848</f>
        <v>1550</v>
      </c>
      <c r="O4848" s="25" t="n">
        <f aca="false">IF(L4848&gt;=M4848,1,0)</f>
        <v>1</v>
      </c>
      <c r="P4848" s="26" t="n">
        <v>0.8698</v>
      </c>
      <c r="Q4848" s="26" t="n">
        <v>0.0845</v>
      </c>
      <c r="R4848" s="25" t="n">
        <v>77</v>
      </c>
      <c r="S4848" s="21" t="n">
        <v>13</v>
      </c>
    </row>
    <row r="4849" customFormat="false" ht="15" hidden="false" customHeight="true" outlineLevel="0" collapsed="false">
      <c r="A4849" s="19" t="n">
        <v>46188</v>
      </c>
      <c r="B4849" s="1" t="s">
        <v>659</v>
      </c>
      <c r="C4849" s="1" t="s">
        <v>164</v>
      </c>
      <c r="D4849" s="1" t="n">
        <v>22</v>
      </c>
      <c r="E4849" s="1" t="s">
        <v>10</v>
      </c>
      <c r="F4849" s="1" t="s">
        <v>631</v>
      </c>
      <c r="G4849" s="1" t="s">
        <v>638</v>
      </c>
      <c r="H4849" s="20" t="n">
        <v>2250</v>
      </c>
      <c r="I4849" s="21" t="n">
        <v>21.68</v>
      </c>
      <c r="J4849" s="20" t="n">
        <f aca="false">H4849*I4849</f>
        <v>48780</v>
      </c>
      <c r="K4849" s="22" t="n">
        <v>2</v>
      </c>
      <c r="L4849" s="23" t="n">
        <f aca="false">H4849*K4849</f>
        <v>4500</v>
      </c>
      <c r="M4849" s="23" t="n">
        <v>2500</v>
      </c>
      <c r="N4849" s="24" t="n">
        <f aca="false">L4849-M4849</f>
        <v>2000</v>
      </c>
      <c r="O4849" s="25" t="n">
        <f aca="false">IF(L4849&gt;=M4849,1,0)</f>
        <v>1</v>
      </c>
      <c r="P4849" s="26" t="n">
        <v>0.9155</v>
      </c>
      <c r="Q4849" s="26" t="n">
        <v>0.0614</v>
      </c>
      <c r="R4849" s="25" t="n">
        <v>72</v>
      </c>
      <c r="S4849" s="21" t="n">
        <v>13</v>
      </c>
    </row>
    <row r="4850" customFormat="false" ht="15" hidden="false" customHeight="true" outlineLevel="0" collapsed="false">
      <c r="A4850" s="19" t="n">
        <v>46188</v>
      </c>
      <c r="B4850" s="1" t="s">
        <v>659</v>
      </c>
      <c r="C4850" s="1" t="s">
        <v>164</v>
      </c>
      <c r="D4850" s="1" t="n">
        <v>23</v>
      </c>
      <c r="E4850" s="1" t="s">
        <v>22</v>
      </c>
      <c r="F4850" s="1" t="s">
        <v>174</v>
      </c>
      <c r="G4850" s="1" t="s">
        <v>375</v>
      </c>
      <c r="H4850" s="20" t="n">
        <v>1200</v>
      </c>
      <c r="I4850" s="21" t="n">
        <v>23.27</v>
      </c>
      <c r="J4850" s="20" t="n">
        <f aca="false">H4850*I4850</f>
        <v>27924</v>
      </c>
      <c r="K4850" s="22" t="n">
        <v>1.15</v>
      </c>
      <c r="L4850" s="23" t="n">
        <f aca="false">H4850*K4850</f>
        <v>1380</v>
      </c>
      <c r="M4850" s="23" t="n">
        <v>2500</v>
      </c>
      <c r="N4850" s="24" t="n">
        <f aca="false">L4850-M4850</f>
        <v>-1120</v>
      </c>
      <c r="O4850" s="25" t="n">
        <f aca="false">IF(L4850&gt;=M4850,1,0)</f>
        <v>0</v>
      </c>
      <c r="P4850" s="26" t="n">
        <v>0.6649</v>
      </c>
      <c r="Q4850" s="26" t="n">
        <v>0.0974</v>
      </c>
      <c r="R4850" s="25" t="n">
        <v>65</v>
      </c>
      <c r="S4850" s="21" t="n">
        <v>10</v>
      </c>
    </row>
    <row r="4851" customFormat="false" ht="15" hidden="false" customHeight="true" outlineLevel="0" collapsed="false">
      <c r="A4851" s="19" t="n">
        <v>46188</v>
      </c>
      <c r="B4851" s="1" t="s">
        <v>659</v>
      </c>
      <c r="C4851" s="1" t="s">
        <v>164</v>
      </c>
      <c r="D4851" s="1" t="n">
        <v>24</v>
      </c>
      <c r="E4851" s="1" t="s">
        <v>16</v>
      </c>
      <c r="F4851" s="1" t="s">
        <v>574</v>
      </c>
      <c r="G4851" s="1" t="s">
        <v>575</v>
      </c>
      <c r="H4851" s="20" t="n">
        <v>1500</v>
      </c>
      <c r="I4851" s="21" t="n">
        <v>25.7</v>
      </c>
      <c r="J4851" s="20" t="n">
        <f aca="false">H4851*I4851</f>
        <v>38550</v>
      </c>
      <c r="K4851" s="22" t="n">
        <v>1.85</v>
      </c>
      <c r="L4851" s="23" t="n">
        <f aca="false">H4851*K4851</f>
        <v>2775</v>
      </c>
      <c r="M4851" s="23" t="n">
        <v>2500</v>
      </c>
      <c r="N4851" s="24" t="n">
        <f aca="false">L4851-M4851</f>
        <v>275</v>
      </c>
      <c r="O4851" s="25" t="n">
        <f aca="false">IF(L4851&gt;=M4851,1,0)</f>
        <v>1</v>
      </c>
      <c r="P4851" s="26" t="n">
        <v>0.7219</v>
      </c>
      <c r="Q4851" s="26" t="n">
        <v>0.0809</v>
      </c>
      <c r="R4851" s="25" t="n">
        <v>77</v>
      </c>
      <c r="S4851" s="21" t="n">
        <v>10</v>
      </c>
    </row>
    <row r="4852" customFormat="false" ht="15" hidden="false" customHeight="true" outlineLevel="0" collapsed="false">
      <c r="A4852" s="19" t="n">
        <v>46188</v>
      </c>
      <c r="B4852" s="1" t="s">
        <v>659</v>
      </c>
      <c r="C4852" s="1" t="s">
        <v>164</v>
      </c>
      <c r="D4852" s="1" t="n">
        <v>25</v>
      </c>
      <c r="E4852" s="1" t="s">
        <v>176</v>
      </c>
      <c r="F4852" s="1" t="s">
        <v>681</v>
      </c>
      <c r="G4852" s="1" t="s">
        <v>682</v>
      </c>
      <c r="H4852" s="20" t="n">
        <v>950</v>
      </c>
      <c r="I4852" s="21" t="n">
        <v>22.05</v>
      </c>
      <c r="J4852" s="20" t="n">
        <f aca="false">H4852*I4852</f>
        <v>20947.5</v>
      </c>
      <c r="K4852" s="22" t="n">
        <v>1.6</v>
      </c>
      <c r="L4852" s="23" t="n">
        <f aca="false">H4852*K4852</f>
        <v>1520</v>
      </c>
      <c r="M4852" s="23" t="n">
        <v>2500</v>
      </c>
      <c r="N4852" s="24" t="n">
        <f aca="false">L4852-M4852</f>
        <v>-980</v>
      </c>
      <c r="O4852" s="25" t="n">
        <f aca="false">IF(L4852&gt;=M4852,1,0)</f>
        <v>0</v>
      </c>
      <c r="P4852" s="26" t="n">
        <v>0.4588</v>
      </c>
      <c r="Q4852" s="26" t="n">
        <v>0.175</v>
      </c>
      <c r="R4852" s="25" t="n">
        <v>74</v>
      </c>
      <c r="S4852" s="21" t="n">
        <v>10</v>
      </c>
    </row>
    <row r="4853" customFormat="false" ht="15" hidden="false" customHeight="true" outlineLevel="0" collapsed="false">
      <c r="A4853" s="19" t="n">
        <v>46188</v>
      </c>
      <c r="B4853" s="1" t="s">
        <v>659</v>
      </c>
      <c r="C4853" s="1" t="s">
        <v>164</v>
      </c>
      <c r="D4853" s="1" t="n">
        <v>26</v>
      </c>
      <c r="E4853" s="1" t="s">
        <v>10</v>
      </c>
      <c r="F4853" s="1" t="s">
        <v>687</v>
      </c>
      <c r="G4853" s="1" t="s">
        <v>645</v>
      </c>
      <c r="H4853" s="20" t="n">
        <v>100</v>
      </c>
      <c r="I4853" s="21" t="n">
        <v>26.46</v>
      </c>
      <c r="J4853" s="20" t="n">
        <f aca="false">H4853*I4853</f>
        <v>2646</v>
      </c>
      <c r="K4853" s="22" t="n">
        <v>2.3</v>
      </c>
      <c r="L4853" s="23" t="n">
        <f aca="false">H4853*K4853</f>
        <v>230</v>
      </c>
      <c r="M4853" s="23" t="n">
        <v>2500</v>
      </c>
      <c r="N4853" s="24" t="n">
        <f aca="false">L4853-M4853</f>
        <v>-2270</v>
      </c>
      <c r="O4853" s="25" t="n">
        <f aca="false">IF(L4853&gt;=M4853,1,0)</f>
        <v>0</v>
      </c>
      <c r="P4853" s="26" t="n">
        <v>0.0556</v>
      </c>
      <c r="Q4853" s="26" t="n">
        <v>0.082</v>
      </c>
      <c r="R4853" s="25" t="n">
        <v>79</v>
      </c>
      <c r="S4853" s="21" t="n">
        <v>9</v>
      </c>
    </row>
    <row r="4854" customFormat="false" ht="15" hidden="false" customHeight="true" outlineLevel="0" collapsed="false">
      <c r="A4854" s="19" t="n">
        <v>46188</v>
      </c>
      <c r="B4854" s="1" t="s">
        <v>659</v>
      </c>
      <c r="C4854" s="1" t="s">
        <v>164</v>
      </c>
      <c r="D4854" s="1" t="n">
        <v>27</v>
      </c>
      <c r="E4854" s="1" t="s">
        <v>176</v>
      </c>
      <c r="F4854" s="1" t="s">
        <v>688</v>
      </c>
      <c r="G4854" s="1" t="s">
        <v>684</v>
      </c>
      <c r="H4854" s="20" t="n">
        <v>1900</v>
      </c>
      <c r="I4854" s="21" t="n">
        <v>21.81</v>
      </c>
      <c r="J4854" s="20" t="n">
        <f aca="false">H4854*I4854</f>
        <v>41439</v>
      </c>
      <c r="K4854" s="22" t="n">
        <v>1.55</v>
      </c>
      <c r="L4854" s="23" t="n">
        <f aca="false">H4854*K4854</f>
        <v>2945</v>
      </c>
      <c r="M4854" s="23" t="n">
        <v>2500</v>
      </c>
      <c r="N4854" s="24" t="n">
        <f aca="false">L4854-M4854</f>
        <v>445</v>
      </c>
      <c r="O4854" s="25" t="n">
        <f aca="false">IF(L4854&gt;=M4854,1,0)</f>
        <v>1</v>
      </c>
      <c r="P4854" s="26" t="n">
        <v>0.8341</v>
      </c>
      <c r="Q4854" s="26" t="n">
        <v>0.1058</v>
      </c>
      <c r="R4854" s="25" t="n">
        <v>72</v>
      </c>
      <c r="S4854" s="21" t="n">
        <v>12</v>
      </c>
    </row>
    <row r="4855" customFormat="false" ht="15" hidden="false" customHeight="true" outlineLevel="0" collapsed="false">
      <c r="A4855" s="19" t="n">
        <v>46188</v>
      </c>
      <c r="B4855" s="1" t="s">
        <v>659</v>
      </c>
      <c r="C4855" s="1" t="s">
        <v>164</v>
      </c>
      <c r="D4855" s="1" t="n">
        <v>28</v>
      </c>
      <c r="E4855" s="1" t="s">
        <v>176</v>
      </c>
      <c r="F4855" s="1" t="s">
        <v>677</v>
      </c>
      <c r="G4855" s="1" t="s">
        <v>685</v>
      </c>
      <c r="H4855" s="20" t="n">
        <v>1800</v>
      </c>
      <c r="I4855" s="21" t="n">
        <v>19.04</v>
      </c>
      <c r="J4855" s="20" t="n">
        <f aca="false">H4855*I4855</f>
        <v>34272</v>
      </c>
      <c r="K4855" s="22" t="n">
        <v>1.4</v>
      </c>
      <c r="L4855" s="23" t="n">
        <f aca="false">H4855*K4855</f>
        <v>2520</v>
      </c>
      <c r="M4855" s="23" t="n">
        <v>2500</v>
      </c>
      <c r="N4855" s="24" t="n">
        <f aca="false">L4855-M4855</f>
        <v>20</v>
      </c>
      <c r="O4855" s="25" t="n">
        <f aca="false">IF(L4855&gt;=M4855,1,0)</f>
        <v>1</v>
      </c>
      <c r="P4855" s="26" t="n">
        <v>0.7113</v>
      </c>
      <c r="Q4855" s="26" t="n">
        <v>0.1391</v>
      </c>
      <c r="R4855" s="25" t="n">
        <v>68</v>
      </c>
      <c r="S4855" s="21" t="n">
        <v>12</v>
      </c>
    </row>
    <row r="4856" customFormat="false" ht="15" hidden="false" customHeight="true" outlineLevel="0" collapsed="false">
      <c r="A4856" s="19" t="n">
        <v>46188</v>
      </c>
      <c r="B4856" s="1" t="s">
        <v>659</v>
      </c>
      <c r="C4856" s="1" t="s">
        <v>164</v>
      </c>
      <c r="D4856" s="1" t="n">
        <v>29</v>
      </c>
      <c r="E4856" s="1" t="s">
        <v>176</v>
      </c>
      <c r="F4856" s="1" t="s">
        <v>544</v>
      </c>
      <c r="G4856" s="1" t="s">
        <v>529</v>
      </c>
      <c r="H4856" s="20" t="n">
        <v>1650</v>
      </c>
      <c r="I4856" s="21" t="n">
        <v>22.05</v>
      </c>
      <c r="J4856" s="20" t="n">
        <f aca="false">H4856*I4856</f>
        <v>36382.5</v>
      </c>
      <c r="K4856" s="22" t="n">
        <v>1.5</v>
      </c>
      <c r="L4856" s="23" t="n">
        <f aca="false">H4856*K4856</f>
        <v>2475</v>
      </c>
      <c r="M4856" s="23" t="n">
        <v>2500</v>
      </c>
      <c r="N4856" s="24" t="n">
        <f aca="false">L4856-M4856</f>
        <v>-25</v>
      </c>
      <c r="O4856" s="25" t="n">
        <f aca="false">IF(L4856&gt;=M4856,1,0)</f>
        <v>0</v>
      </c>
      <c r="P4856" s="26" t="n">
        <v>0.8434</v>
      </c>
      <c r="Q4856" s="26" t="n">
        <v>0.1</v>
      </c>
      <c r="R4856" s="25" t="n">
        <v>74</v>
      </c>
      <c r="S4856" s="21" t="n">
        <v>10</v>
      </c>
    </row>
    <row r="4857" customFormat="false" ht="15" hidden="false" customHeight="true" outlineLevel="0" collapsed="false">
      <c r="A4857" s="19" t="n">
        <v>46188</v>
      </c>
      <c r="B4857" s="1" t="s">
        <v>659</v>
      </c>
      <c r="C4857" s="1" t="s">
        <v>164</v>
      </c>
      <c r="D4857" s="1" t="n">
        <v>30</v>
      </c>
      <c r="E4857" s="1" t="s">
        <v>522</v>
      </c>
      <c r="F4857" s="1" t="s">
        <v>678</v>
      </c>
      <c r="G4857" s="1" t="s">
        <v>686</v>
      </c>
      <c r="H4857" s="20" t="n">
        <v>1500</v>
      </c>
      <c r="I4857" s="21" t="n">
        <v>22.02</v>
      </c>
      <c r="J4857" s="20" t="n">
        <f aca="false">H4857*I4857</f>
        <v>33030</v>
      </c>
      <c r="K4857" s="22" t="n">
        <v>1.4</v>
      </c>
      <c r="L4857" s="23" t="n">
        <f aca="false">H4857*K4857</f>
        <v>2100</v>
      </c>
      <c r="M4857" s="23" t="n">
        <v>2500</v>
      </c>
      <c r="N4857" s="24" t="n">
        <f aca="false">L4857-M4857</f>
        <v>-400</v>
      </c>
      <c r="O4857" s="25" t="n">
        <f aca="false">IF(L4857&gt;=M4857,1,0)</f>
        <v>0</v>
      </c>
      <c r="P4857" s="26" t="n">
        <v>0.7022</v>
      </c>
      <c r="Q4857" s="26" t="n">
        <v>0.1592</v>
      </c>
      <c r="R4857" s="25" t="n">
        <v>81</v>
      </c>
      <c r="S4857" s="21" t="n">
        <v>10</v>
      </c>
    </row>
    <row r="4858" customFormat="false" ht="15" hidden="false" customHeight="true" outlineLevel="0" collapsed="false">
      <c r="A4858" s="19" t="n">
        <v>46188</v>
      </c>
      <c r="B4858" s="1" t="s">
        <v>659</v>
      </c>
      <c r="C4858" s="1" t="s">
        <v>164</v>
      </c>
      <c r="D4858" s="1" t="n">
        <v>31</v>
      </c>
      <c r="E4858" s="1" t="s">
        <v>219</v>
      </c>
      <c r="F4858" s="1" t="s">
        <v>675</v>
      </c>
      <c r="G4858" s="1" t="s">
        <v>679</v>
      </c>
      <c r="H4858" s="20" t="n">
        <v>2250</v>
      </c>
      <c r="I4858" s="21" t="n">
        <v>18</v>
      </c>
      <c r="J4858" s="20" t="n">
        <f aca="false">H4858*I4858</f>
        <v>40500</v>
      </c>
      <c r="K4858" s="22" t="n">
        <v>1.35</v>
      </c>
      <c r="L4858" s="23" t="n">
        <f aca="false">H4858*K4858</f>
        <v>3037.5</v>
      </c>
      <c r="M4858" s="23" t="n">
        <v>2500</v>
      </c>
      <c r="N4858" s="24" t="n">
        <f aca="false">L4858-M4858</f>
        <v>537.5</v>
      </c>
      <c r="O4858" s="25" t="n">
        <f aca="false">IF(L4858&gt;=M4858,1,0)</f>
        <v>1</v>
      </c>
      <c r="P4858" s="26" t="n">
        <v>0.8133</v>
      </c>
      <c r="Q4858" s="26" t="n">
        <v>0.1316</v>
      </c>
      <c r="R4858" s="25" t="n">
        <v>71</v>
      </c>
      <c r="S4858" s="21" t="n">
        <v>13</v>
      </c>
    </row>
    <row r="4859" customFormat="false" ht="15" hidden="false" customHeight="true" outlineLevel="0" collapsed="false">
      <c r="A4859" s="19" t="n">
        <v>46188</v>
      </c>
      <c r="B4859" s="1" t="s">
        <v>659</v>
      </c>
      <c r="C4859" s="1" t="s">
        <v>164</v>
      </c>
      <c r="D4859" s="1" t="n">
        <v>32</v>
      </c>
      <c r="E4859" s="1" t="s">
        <v>219</v>
      </c>
      <c r="F4859" s="1" t="s">
        <v>689</v>
      </c>
      <c r="G4859" s="1" t="s">
        <v>645</v>
      </c>
      <c r="H4859" s="20" t="n">
        <v>1650</v>
      </c>
      <c r="I4859" s="21" t="n">
        <v>23.62</v>
      </c>
      <c r="J4859" s="20" t="n">
        <f aca="false">H4859*I4859</f>
        <v>38973</v>
      </c>
      <c r="K4859" s="22" t="n">
        <v>2.1</v>
      </c>
      <c r="L4859" s="23" t="n">
        <f aca="false">H4859*K4859</f>
        <v>3465</v>
      </c>
      <c r="M4859" s="23" t="n">
        <v>2500</v>
      </c>
      <c r="N4859" s="24" t="n">
        <f aca="false">L4859-M4859</f>
        <v>965</v>
      </c>
      <c r="O4859" s="25" t="n">
        <f aca="false">IF(L4859&gt;=M4859,1,0)</f>
        <v>1</v>
      </c>
      <c r="P4859" s="26" t="n">
        <v>0.7501</v>
      </c>
      <c r="Q4859" s="26" t="n">
        <v>0.1093</v>
      </c>
      <c r="R4859" s="25" t="n">
        <v>76</v>
      </c>
      <c r="S4859" s="21" t="n">
        <v>12</v>
      </c>
    </row>
    <row r="4860" customFormat="false" ht="15" hidden="false" customHeight="true" outlineLevel="0" collapsed="false">
      <c r="A4860" s="19" t="n">
        <v>46188</v>
      </c>
      <c r="B4860" s="1" t="s">
        <v>659</v>
      </c>
      <c r="C4860" s="1" t="s">
        <v>190</v>
      </c>
      <c r="D4860" s="1" t="n">
        <v>33</v>
      </c>
      <c r="E4860" s="1" t="s">
        <v>16</v>
      </c>
      <c r="F4860" s="1" t="s">
        <v>300</v>
      </c>
      <c r="G4860" s="1" t="s">
        <v>260</v>
      </c>
      <c r="H4860" s="20" t="n">
        <v>2140</v>
      </c>
      <c r="I4860" s="21" t="n">
        <v>15.95</v>
      </c>
      <c r="J4860" s="20" t="n">
        <f aca="false">H4860*I4860</f>
        <v>34133</v>
      </c>
      <c r="K4860" s="22" t="n">
        <v>1.4</v>
      </c>
      <c r="L4860" s="23" t="n">
        <f aca="false">H4860*K4860</f>
        <v>2996</v>
      </c>
      <c r="M4860" s="23" t="n">
        <v>2500</v>
      </c>
      <c r="N4860" s="24" t="n">
        <f aca="false">L4860-M4860</f>
        <v>496</v>
      </c>
      <c r="O4860" s="25" t="n">
        <f aca="false">IF(L4860&gt;=M4860,1,0)</f>
        <v>1</v>
      </c>
      <c r="P4860" s="26" t="n">
        <v>0.840300344657804</v>
      </c>
      <c r="Q4860" s="26" t="n">
        <v>0.0691268191268191</v>
      </c>
      <c r="R4860" s="25" t="n">
        <v>71</v>
      </c>
      <c r="S4860" s="21" t="n">
        <v>10</v>
      </c>
    </row>
    <row r="4861" customFormat="false" ht="15" hidden="false" customHeight="true" outlineLevel="0" collapsed="false">
      <c r="A4861" s="19" t="n">
        <v>46188</v>
      </c>
      <c r="B4861" s="1" t="s">
        <v>659</v>
      </c>
      <c r="C4861" s="1" t="s">
        <v>190</v>
      </c>
      <c r="D4861" s="1" t="n">
        <v>34</v>
      </c>
      <c r="E4861" s="1" t="s">
        <v>16</v>
      </c>
      <c r="F4861" s="1" t="s">
        <v>502</v>
      </c>
      <c r="G4861" s="1" t="s">
        <v>260</v>
      </c>
      <c r="H4861" s="20" t="n">
        <v>1880</v>
      </c>
      <c r="I4861" s="21" t="n">
        <v>17.12</v>
      </c>
      <c r="J4861" s="20" t="n">
        <f aca="false">H4861*I4861</f>
        <v>32185.6</v>
      </c>
      <c r="K4861" s="22" t="n">
        <v>1.4</v>
      </c>
      <c r="L4861" s="23" t="n">
        <f aca="false">H4861*K4861</f>
        <v>2632</v>
      </c>
      <c r="M4861" s="23" t="n">
        <v>2500</v>
      </c>
      <c r="N4861" s="24" t="n">
        <f aca="false">L4861-M4861</f>
        <v>132</v>
      </c>
      <c r="O4861" s="25" t="n">
        <f aca="false">IF(L4861&gt;=M4861,1,0)</f>
        <v>1</v>
      </c>
      <c r="P4861" s="26" t="n">
        <v>0.800636815920398</v>
      </c>
      <c r="Q4861" s="26" t="n">
        <v>0.076010781671159</v>
      </c>
      <c r="R4861" s="25" t="n">
        <v>70</v>
      </c>
      <c r="S4861" s="21" t="n">
        <v>10</v>
      </c>
    </row>
    <row r="4862" customFormat="false" ht="15" hidden="false" customHeight="true" outlineLevel="0" collapsed="false">
      <c r="A4862" s="19" t="n">
        <v>46188</v>
      </c>
      <c r="B4862" s="1" t="s">
        <v>659</v>
      </c>
      <c r="C4862" s="1" t="s">
        <v>190</v>
      </c>
      <c r="D4862" s="1" t="n">
        <v>35</v>
      </c>
      <c r="E4862" s="1" t="s">
        <v>16</v>
      </c>
      <c r="F4862" s="1" t="s">
        <v>672</v>
      </c>
      <c r="G4862" s="1" t="s">
        <v>260</v>
      </c>
      <c r="H4862" s="20" t="n">
        <v>2320</v>
      </c>
      <c r="I4862" s="21" t="n">
        <v>17.11</v>
      </c>
      <c r="J4862" s="20" t="n">
        <f aca="false">H4862*I4862</f>
        <v>39695.2</v>
      </c>
      <c r="K4862" s="22" t="n">
        <v>1.4</v>
      </c>
      <c r="L4862" s="23" t="n">
        <f aca="false">H4862*K4862</f>
        <v>3248</v>
      </c>
      <c r="M4862" s="23" t="n">
        <v>2500</v>
      </c>
      <c r="N4862" s="24" t="n">
        <f aca="false">L4862-M4862</f>
        <v>748</v>
      </c>
      <c r="O4862" s="25" t="n">
        <f aca="false">IF(L4862&gt;=M4862,1,0)</f>
        <v>1</v>
      </c>
      <c r="P4862" s="26" t="n">
        <v>0.774918496827721</v>
      </c>
      <c r="Q4862" s="26" t="n">
        <v>0.145687645687646</v>
      </c>
      <c r="R4862" s="25" t="n">
        <v>75</v>
      </c>
      <c r="S4862" s="21" t="n">
        <v>12.75</v>
      </c>
    </row>
    <row r="4863" customFormat="false" ht="15" hidden="false" customHeight="true" outlineLevel="0" collapsed="false">
      <c r="A4863" s="19" t="n">
        <v>46188</v>
      </c>
      <c r="B4863" s="1" t="s">
        <v>659</v>
      </c>
      <c r="C4863" s="1" t="s">
        <v>190</v>
      </c>
      <c r="D4863" s="1" t="n">
        <v>36</v>
      </c>
      <c r="E4863" s="1" t="s">
        <v>16</v>
      </c>
      <c r="F4863" s="1" t="s">
        <v>300</v>
      </c>
      <c r="G4863" s="1" t="s">
        <v>260</v>
      </c>
      <c r="H4863" s="20" t="n">
        <v>1700</v>
      </c>
      <c r="I4863" s="21" t="n">
        <v>15.95</v>
      </c>
      <c r="J4863" s="20" t="n">
        <f aca="false">H4863*I4863</f>
        <v>27115</v>
      </c>
      <c r="K4863" s="22" t="n">
        <v>1.4</v>
      </c>
      <c r="L4863" s="23" t="n">
        <f aca="false">H4863*K4863</f>
        <v>2380</v>
      </c>
      <c r="M4863" s="23" t="n">
        <v>2500</v>
      </c>
      <c r="N4863" s="24" t="n">
        <f aca="false">L4863-M4863</f>
        <v>-120</v>
      </c>
      <c r="O4863" s="25" t="n">
        <f aca="false">IF(L4863&gt;=M4863,1,0)</f>
        <v>0</v>
      </c>
      <c r="P4863" s="26" t="n">
        <v>0.762301587301587</v>
      </c>
      <c r="Q4863" s="26" t="n">
        <v>0.143135979180221</v>
      </c>
      <c r="R4863" s="25" t="n">
        <v>67</v>
      </c>
      <c r="S4863" s="21" t="n">
        <v>10</v>
      </c>
    </row>
    <row r="4864" customFormat="false" ht="15" hidden="false" customHeight="true" outlineLevel="0" collapsed="false">
      <c r="A4864" s="19" t="n">
        <v>46188</v>
      </c>
      <c r="B4864" s="1" t="s">
        <v>659</v>
      </c>
      <c r="C4864" s="1" t="s">
        <v>190</v>
      </c>
      <c r="D4864" s="1" t="n">
        <v>37</v>
      </c>
      <c r="E4864" s="1" t="s">
        <v>16</v>
      </c>
      <c r="F4864" s="1" t="s">
        <v>300</v>
      </c>
      <c r="G4864" s="1" t="s">
        <v>260</v>
      </c>
      <c r="H4864" s="20" t="n">
        <v>1830</v>
      </c>
      <c r="I4864" s="21" t="n">
        <v>15.95</v>
      </c>
      <c r="J4864" s="20" t="n">
        <f aca="false">H4864*I4864</f>
        <v>29188.5</v>
      </c>
      <c r="K4864" s="22" t="n">
        <v>1.4</v>
      </c>
      <c r="L4864" s="23" t="n">
        <f aca="false">H4864*K4864</f>
        <v>2562</v>
      </c>
      <c r="M4864" s="23" t="n">
        <v>2500</v>
      </c>
      <c r="N4864" s="24" t="n">
        <f aca="false">L4864-M4864</f>
        <v>62</v>
      </c>
      <c r="O4864" s="25" t="n">
        <f aca="false">IF(L4864&gt;=M4864,1,0)</f>
        <v>1</v>
      </c>
      <c r="P4864" s="26" t="n">
        <v>0.820595238095238</v>
      </c>
      <c r="Q4864" s="26" t="n">
        <v>0.0844772967265048</v>
      </c>
      <c r="R4864" s="25" t="n">
        <v>75</v>
      </c>
      <c r="S4864" s="21" t="n">
        <v>10</v>
      </c>
    </row>
    <row r="4865" customFormat="false" ht="15" hidden="false" customHeight="true" outlineLevel="0" collapsed="false">
      <c r="A4865" s="19" t="n">
        <v>46188</v>
      </c>
      <c r="B4865" s="1" t="s">
        <v>659</v>
      </c>
      <c r="C4865" s="1" t="s">
        <v>190</v>
      </c>
      <c r="D4865" s="1" t="n">
        <v>38</v>
      </c>
      <c r="E4865" s="1" t="s">
        <v>16</v>
      </c>
      <c r="F4865" s="1" t="s">
        <v>672</v>
      </c>
      <c r="G4865" s="1" t="s">
        <v>260</v>
      </c>
      <c r="H4865" s="20" t="n">
        <v>2300</v>
      </c>
      <c r="I4865" s="21" t="n">
        <v>17.11</v>
      </c>
      <c r="J4865" s="20" t="n">
        <f aca="false">H4865*I4865</f>
        <v>39353</v>
      </c>
      <c r="K4865" s="22" t="n">
        <v>1.4</v>
      </c>
      <c r="L4865" s="23" t="n">
        <f aca="false">H4865*K4865</f>
        <v>3220</v>
      </c>
      <c r="M4865" s="23" t="n">
        <v>2500</v>
      </c>
      <c r="N4865" s="24" t="n">
        <f aca="false">L4865-M4865</f>
        <v>720</v>
      </c>
      <c r="O4865" s="25" t="n">
        <f aca="false">IF(L4865&gt;=M4865,1,0)</f>
        <v>1</v>
      </c>
      <c r="P4865" s="26" t="n">
        <v>0.750653314258464</v>
      </c>
      <c r="Q4865" s="26" t="n">
        <v>0.12020905923345</v>
      </c>
      <c r="R4865" s="25" t="n">
        <v>82</v>
      </c>
      <c r="S4865" s="21" t="n">
        <v>12.75</v>
      </c>
    </row>
    <row r="4866" customFormat="false" ht="15" hidden="false" customHeight="true" outlineLevel="0" collapsed="false">
      <c r="A4866" s="19" t="n">
        <v>46189</v>
      </c>
      <c r="B4866" s="1" t="s">
        <v>659</v>
      </c>
      <c r="C4866" s="1" t="s">
        <v>138</v>
      </c>
      <c r="D4866" s="1" t="n">
        <v>1</v>
      </c>
      <c r="E4866" s="1" t="s">
        <v>16</v>
      </c>
      <c r="F4866" s="1" t="s">
        <v>651</v>
      </c>
      <c r="G4866" s="1" t="s">
        <v>652</v>
      </c>
      <c r="H4866" s="20" t="n">
        <v>1500</v>
      </c>
      <c r="I4866" s="21" t="n">
        <v>23.61</v>
      </c>
      <c r="J4866" s="20" t="n">
        <f aca="false">H4866*I4866</f>
        <v>35415</v>
      </c>
      <c r="K4866" s="22" t="n">
        <v>1.58</v>
      </c>
      <c r="L4866" s="23" t="n">
        <f aca="false">H4866*K4866</f>
        <v>2370</v>
      </c>
      <c r="M4866" s="23" t="n">
        <v>2500</v>
      </c>
      <c r="N4866" s="24" t="n">
        <f aca="false">L4866-M4866</f>
        <v>-130</v>
      </c>
      <c r="O4866" s="25" t="n">
        <f aca="false">IF(L4866&gt;=M4866,1,0)</f>
        <v>0</v>
      </c>
      <c r="P4866" s="26" t="n">
        <v>0.6041</v>
      </c>
      <c r="Q4866" s="26" t="n">
        <v>0.1561</v>
      </c>
      <c r="R4866" s="25" t="n">
        <v>77</v>
      </c>
      <c r="S4866" s="21" t="n">
        <v>13</v>
      </c>
    </row>
    <row r="4867" customFormat="false" ht="15" hidden="false" customHeight="true" outlineLevel="0" collapsed="false">
      <c r="A4867" s="19" t="n">
        <v>46189</v>
      </c>
      <c r="B4867" s="1" t="s">
        <v>659</v>
      </c>
      <c r="C4867" s="1" t="s">
        <v>138</v>
      </c>
      <c r="D4867" s="1" t="n">
        <v>2</v>
      </c>
      <c r="E4867" s="1" t="s">
        <v>16</v>
      </c>
      <c r="F4867" s="1" t="s">
        <v>574</v>
      </c>
      <c r="G4867" s="1" t="s">
        <v>149</v>
      </c>
      <c r="H4867" s="20" t="n">
        <v>1300</v>
      </c>
      <c r="I4867" s="21" t="n">
        <v>25.7</v>
      </c>
      <c r="J4867" s="20" t="n">
        <f aca="false">H4867*I4867</f>
        <v>33410</v>
      </c>
      <c r="K4867" s="22" t="n">
        <v>1.85</v>
      </c>
      <c r="L4867" s="23" t="n">
        <f aca="false">H4867*K4867</f>
        <v>2405</v>
      </c>
      <c r="M4867" s="23" t="n">
        <v>2500</v>
      </c>
      <c r="N4867" s="24" t="n">
        <f aca="false">L4867-M4867</f>
        <v>-95</v>
      </c>
      <c r="O4867" s="25" t="n">
        <f aca="false">IF(L4867&gt;=M4867,1,0)</f>
        <v>0</v>
      </c>
      <c r="P4867" s="26" t="n">
        <v>0.6874</v>
      </c>
      <c r="Q4867" s="26" t="n">
        <v>0.1281</v>
      </c>
      <c r="R4867" s="25" t="n">
        <v>78</v>
      </c>
      <c r="S4867" s="21" t="n">
        <v>10</v>
      </c>
    </row>
    <row r="4868" customFormat="false" ht="15" hidden="false" customHeight="true" outlineLevel="0" collapsed="false">
      <c r="A4868" s="19" t="n">
        <v>46189</v>
      </c>
      <c r="B4868" s="1" t="s">
        <v>659</v>
      </c>
      <c r="C4868" s="1" t="s">
        <v>138</v>
      </c>
      <c r="D4868" s="1" t="n">
        <v>3</v>
      </c>
      <c r="E4868" s="1" t="s">
        <v>16</v>
      </c>
      <c r="F4868" s="1" t="s">
        <v>651</v>
      </c>
      <c r="G4868" s="1" t="s">
        <v>652</v>
      </c>
      <c r="H4868" s="20" t="n">
        <v>1350</v>
      </c>
      <c r="I4868" s="21" t="n">
        <v>23.61</v>
      </c>
      <c r="J4868" s="20" t="n">
        <f aca="false">H4868*I4868</f>
        <v>31873.5</v>
      </c>
      <c r="K4868" s="22" t="n">
        <v>1.58</v>
      </c>
      <c r="L4868" s="23" t="n">
        <f aca="false">H4868*K4868</f>
        <v>2133</v>
      </c>
      <c r="M4868" s="23" t="n">
        <v>2500</v>
      </c>
      <c r="N4868" s="24" t="n">
        <f aca="false">L4868-M4868</f>
        <v>-367</v>
      </c>
      <c r="O4868" s="25" t="n">
        <f aca="false">IF(L4868&gt;=M4868,1,0)</f>
        <v>0</v>
      </c>
      <c r="P4868" s="26" t="n">
        <v>0.5477</v>
      </c>
      <c r="Q4868" s="26" t="n">
        <v>0.1484</v>
      </c>
      <c r="R4868" s="25" t="n">
        <v>77</v>
      </c>
      <c r="S4868" s="21" t="n">
        <v>13</v>
      </c>
    </row>
    <row r="4869" customFormat="false" ht="15" hidden="false" customHeight="true" outlineLevel="0" collapsed="false">
      <c r="A4869" s="19" t="n">
        <v>46189</v>
      </c>
      <c r="B4869" s="1" t="s">
        <v>659</v>
      </c>
      <c r="C4869" s="1" t="s">
        <v>138</v>
      </c>
      <c r="D4869" s="1" t="n">
        <v>4</v>
      </c>
      <c r="E4869" s="1" t="s">
        <v>145</v>
      </c>
      <c r="F4869" s="1" t="s">
        <v>680</v>
      </c>
      <c r="G4869" s="1" t="s">
        <v>474</v>
      </c>
      <c r="H4869" s="20" t="n">
        <v>1520</v>
      </c>
      <c r="I4869" s="21" t="n">
        <v>21.54</v>
      </c>
      <c r="J4869" s="20" t="n">
        <f aca="false">H4869*I4869</f>
        <v>32740.8</v>
      </c>
      <c r="K4869" s="22" t="n">
        <v>2.2</v>
      </c>
      <c r="L4869" s="23" t="n">
        <f aca="false">H4869*K4869</f>
        <v>3344</v>
      </c>
      <c r="M4869" s="23" t="n">
        <v>2500</v>
      </c>
      <c r="N4869" s="24" t="n">
        <f aca="false">L4869-M4869</f>
        <v>844.000000000001</v>
      </c>
      <c r="O4869" s="25" t="n">
        <f aca="false">IF(L4869&gt;=M4869,1,0)</f>
        <v>1</v>
      </c>
      <c r="P4869" s="26" t="n">
        <v>0.7068</v>
      </c>
      <c r="Q4869" s="26" t="n">
        <v>0.1098</v>
      </c>
      <c r="R4869" s="25" t="n">
        <v>74</v>
      </c>
      <c r="S4869" s="21" t="n">
        <v>10</v>
      </c>
    </row>
    <row r="4870" customFormat="false" ht="15" hidden="false" customHeight="true" outlineLevel="0" collapsed="false">
      <c r="A4870" s="19" t="n">
        <v>46189</v>
      </c>
      <c r="B4870" s="1" t="s">
        <v>659</v>
      </c>
      <c r="C4870" s="1" t="s">
        <v>138</v>
      </c>
      <c r="D4870" s="1" t="n">
        <v>5</v>
      </c>
      <c r="E4870" s="1" t="s">
        <v>16</v>
      </c>
      <c r="F4870" s="1" t="s">
        <v>651</v>
      </c>
      <c r="G4870" s="1" t="s">
        <v>652</v>
      </c>
      <c r="H4870" s="20" t="n">
        <v>1050</v>
      </c>
      <c r="I4870" s="21" t="n">
        <v>23.61</v>
      </c>
      <c r="J4870" s="20" t="n">
        <f aca="false">H4870*I4870</f>
        <v>24790.5</v>
      </c>
      <c r="K4870" s="22" t="n">
        <v>1.58</v>
      </c>
      <c r="L4870" s="23" t="n">
        <f aca="false">H4870*K4870</f>
        <v>1659</v>
      </c>
      <c r="M4870" s="23" t="n">
        <v>2500</v>
      </c>
      <c r="N4870" s="24" t="n">
        <f aca="false">L4870-M4870</f>
        <v>-841</v>
      </c>
      <c r="O4870" s="25" t="n">
        <f aca="false">IF(L4870&gt;=M4870,1,0)</f>
        <v>0</v>
      </c>
      <c r="P4870" s="26" t="n">
        <v>0.4581</v>
      </c>
      <c r="Q4870" s="26" t="n">
        <v>0.1568</v>
      </c>
      <c r="R4870" s="25" t="n">
        <v>74</v>
      </c>
      <c r="S4870" s="21" t="n">
        <v>13</v>
      </c>
    </row>
    <row r="4871" customFormat="false" ht="15" hidden="false" customHeight="true" outlineLevel="0" collapsed="false">
      <c r="A4871" s="19" t="n">
        <v>46189</v>
      </c>
      <c r="B4871" s="1" t="s">
        <v>659</v>
      </c>
      <c r="C4871" s="1" t="s">
        <v>138</v>
      </c>
      <c r="D4871" s="1" t="n">
        <v>6</v>
      </c>
      <c r="E4871" s="1" t="s">
        <v>401</v>
      </c>
      <c r="F4871" s="1" t="s">
        <v>476</v>
      </c>
      <c r="G4871" s="1" t="s">
        <v>483</v>
      </c>
      <c r="H4871" s="20" t="n">
        <v>1650</v>
      </c>
      <c r="I4871" s="21" t="n">
        <v>22.03</v>
      </c>
      <c r="J4871" s="20" t="n">
        <f aca="false">H4871*I4871</f>
        <v>36349.5</v>
      </c>
      <c r="K4871" s="22" t="n">
        <v>2.75</v>
      </c>
      <c r="L4871" s="23" t="n">
        <f aca="false">H4871*K4871</f>
        <v>4537.5</v>
      </c>
      <c r="M4871" s="23" t="n">
        <v>2500</v>
      </c>
      <c r="N4871" s="24" t="n">
        <f aca="false">L4871-M4871</f>
        <v>2037.5</v>
      </c>
      <c r="O4871" s="25" t="n">
        <f aca="false">IF(L4871&gt;=M4871,1,0)</f>
        <v>1</v>
      </c>
      <c r="P4871" s="26" t="n">
        <v>0.6679</v>
      </c>
      <c r="Q4871" s="26" t="n">
        <v>0.1712</v>
      </c>
      <c r="R4871" s="25" t="n">
        <v>77</v>
      </c>
      <c r="S4871" s="21" t="n">
        <v>12</v>
      </c>
    </row>
    <row r="4872" customFormat="false" ht="15" hidden="false" customHeight="true" outlineLevel="0" collapsed="false">
      <c r="A4872" s="19" t="n">
        <v>46189</v>
      </c>
      <c r="B4872" s="1" t="s">
        <v>659</v>
      </c>
      <c r="C4872" s="1" t="s">
        <v>138</v>
      </c>
      <c r="D4872" s="1" t="n">
        <v>7</v>
      </c>
      <c r="E4872" s="1" t="s">
        <v>16</v>
      </c>
      <c r="F4872" s="1" t="s">
        <v>670</v>
      </c>
      <c r="G4872" s="1" t="s">
        <v>671</v>
      </c>
      <c r="H4872" s="20" t="n">
        <v>2000</v>
      </c>
      <c r="I4872" s="21" t="n">
        <v>16.43</v>
      </c>
      <c r="J4872" s="20" t="n">
        <f aca="false">H4872*I4872</f>
        <v>32860</v>
      </c>
      <c r="K4872" s="22" t="n">
        <v>1.43</v>
      </c>
      <c r="L4872" s="23" t="n">
        <f aca="false">H4872*K4872</f>
        <v>2860</v>
      </c>
      <c r="M4872" s="23" t="n">
        <v>2500</v>
      </c>
      <c r="N4872" s="24" t="n">
        <f aca="false">L4872-M4872</f>
        <v>360</v>
      </c>
      <c r="O4872" s="25" t="n">
        <f aca="false">IF(L4872&gt;=M4872,1,0)</f>
        <v>1</v>
      </c>
      <c r="P4872" s="26" t="n">
        <v>0.7159</v>
      </c>
      <c r="Q4872" s="26" t="n">
        <v>0.108</v>
      </c>
      <c r="R4872" s="25" t="n">
        <v>65</v>
      </c>
      <c r="S4872" s="21" t="n">
        <v>12</v>
      </c>
    </row>
    <row r="4873" customFormat="false" ht="15" hidden="false" customHeight="true" outlineLevel="0" collapsed="false">
      <c r="A4873" s="19" t="n">
        <v>46189</v>
      </c>
      <c r="B4873" s="1" t="s">
        <v>659</v>
      </c>
      <c r="C4873" s="1" t="s">
        <v>138</v>
      </c>
      <c r="D4873" s="1" t="n">
        <v>8</v>
      </c>
      <c r="E4873" s="1" t="s">
        <v>13</v>
      </c>
      <c r="F4873" s="1" t="s">
        <v>673</v>
      </c>
      <c r="G4873" s="1" t="s">
        <v>149</v>
      </c>
      <c r="H4873" s="20" t="n">
        <v>1250</v>
      </c>
      <c r="I4873" s="21" t="n">
        <v>26.22</v>
      </c>
      <c r="J4873" s="20" t="n">
        <f aca="false">H4873*I4873</f>
        <v>32775</v>
      </c>
      <c r="K4873" s="22" t="n">
        <v>2.2</v>
      </c>
      <c r="L4873" s="23" t="n">
        <f aca="false">H4873*K4873</f>
        <v>2750</v>
      </c>
      <c r="M4873" s="23" t="n">
        <v>2500</v>
      </c>
      <c r="N4873" s="24" t="n">
        <f aca="false">L4873-M4873</f>
        <v>250</v>
      </c>
      <c r="O4873" s="25" t="n">
        <f aca="false">IF(L4873&gt;=M4873,1,0)</f>
        <v>1</v>
      </c>
      <c r="P4873" s="26" t="n">
        <v>0.7412</v>
      </c>
      <c r="Q4873" s="26" t="n">
        <v>0.1609</v>
      </c>
      <c r="R4873" s="25" t="n">
        <v>79</v>
      </c>
      <c r="S4873" s="21" t="n">
        <v>8</v>
      </c>
    </row>
    <row r="4874" customFormat="false" ht="15" hidden="false" customHeight="true" outlineLevel="0" collapsed="false">
      <c r="A4874" s="19" t="n">
        <v>46189</v>
      </c>
      <c r="B4874" s="1" t="s">
        <v>659</v>
      </c>
      <c r="C4874" s="1" t="s">
        <v>138</v>
      </c>
      <c r="D4874" s="1" t="n">
        <v>9</v>
      </c>
      <c r="E4874" s="1" t="s">
        <v>10</v>
      </c>
      <c r="F4874" s="1" t="s">
        <v>635</v>
      </c>
      <c r="G4874" s="1" t="s">
        <v>640</v>
      </c>
      <c r="H4874" s="20" t="n">
        <v>1950</v>
      </c>
      <c r="I4874" s="21" t="n">
        <v>18.3</v>
      </c>
      <c r="J4874" s="20" t="n">
        <f aca="false">H4874*I4874</f>
        <v>35685</v>
      </c>
      <c r="K4874" s="22" t="n">
        <v>1.75</v>
      </c>
      <c r="L4874" s="23" t="n">
        <f aca="false">H4874*K4874</f>
        <v>3412.5</v>
      </c>
      <c r="M4874" s="23" t="n">
        <v>2500</v>
      </c>
      <c r="N4874" s="24" t="n">
        <f aca="false">L4874-M4874</f>
        <v>912.5</v>
      </c>
      <c r="O4874" s="25" t="n">
        <f aca="false">IF(L4874&gt;=M4874,1,0)</f>
        <v>1</v>
      </c>
      <c r="P4874" s="26" t="n">
        <v>0.6557</v>
      </c>
      <c r="Q4874" s="26" t="n">
        <v>0.1196</v>
      </c>
      <c r="R4874" s="25" t="n">
        <v>72</v>
      </c>
      <c r="S4874" s="21" t="n">
        <v>13</v>
      </c>
    </row>
    <row r="4875" customFormat="false" ht="15" hidden="false" customHeight="true" outlineLevel="0" collapsed="false">
      <c r="A4875" s="19" t="n">
        <v>46189</v>
      </c>
      <c r="B4875" s="1" t="s">
        <v>659</v>
      </c>
      <c r="C4875" s="1" t="s">
        <v>138</v>
      </c>
      <c r="D4875" s="1" t="n">
        <v>10</v>
      </c>
      <c r="E4875" s="1" t="s">
        <v>10</v>
      </c>
      <c r="F4875" s="1" t="s">
        <v>664</v>
      </c>
      <c r="G4875" s="1" t="s">
        <v>643</v>
      </c>
      <c r="H4875" s="20" t="n">
        <v>1900</v>
      </c>
      <c r="I4875" s="21" t="n">
        <v>20.86</v>
      </c>
      <c r="J4875" s="20" t="n">
        <f aca="false">H4875*I4875</f>
        <v>39634</v>
      </c>
      <c r="K4875" s="22" t="n">
        <v>1.31</v>
      </c>
      <c r="L4875" s="23" t="n">
        <f aca="false">H4875*K4875</f>
        <v>2489</v>
      </c>
      <c r="M4875" s="23" t="n">
        <v>2500</v>
      </c>
      <c r="N4875" s="24" t="n">
        <f aca="false">L4875-M4875</f>
        <v>-11</v>
      </c>
      <c r="O4875" s="25" t="n">
        <f aca="false">IF(L4875&gt;=M4875,1,0)</f>
        <v>0</v>
      </c>
      <c r="P4875" s="26" t="n">
        <v>0.8026</v>
      </c>
      <c r="Q4875" s="26" t="n">
        <v>0.1142</v>
      </c>
      <c r="R4875" s="25" t="n">
        <v>73</v>
      </c>
      <c r="S4875" s="21" t="n">
        <v>10</v>
      </c>
    </row>
    <row r="4876" customFormat="false" ht="15" hidden="false" customHeight="true" outlineLevel="0" collapsed="false">
      <c r="A4876" s="19" t="n">
        <v>46189</v>
      </c>
      <c r="B4876" s="1" t="s">
        <v>659</v>
      </c>
      <c r="C4876" s="1" t="s">
        <v>138</v>
      </c>
      <c r="D4876" s="1" t="n">
        <v>11</v>
      </c>
      <c r="E4876" s="1" t="s">
        <v>10</v>
      </c>
      <c r="F4876" s="1" t="s">
        <v>635</v>
      </c>
      <c r="G4876" s="1" t="s">
        <v>640</v>
      </c>
      <c r="H4876" s="20" t="n">
        <v>1400</v>
      </c>
      <c r="I4876" s="21" t="n">
        <v>18.3</v>
      </c>
      <c r="J4876" s="20" t="n">
        <f aca="false">H4876*I4876</f>
        <v>25620</v>
      </c>
      <c r="K4876" s="22" t="n">
        <v>1.75</v>
      </c>
      <c r="L4876" s="23" t="n">
        <f aca="false">H4876*K4876</f>
        <v>2450</v>
      </c>
      <c r="M4876" s="23" t="n">
        <v>2500</v>
      </c>
      <c r="N4876" s="24" t="n">
        <f aca="false">L4876-M4876</f>
        <v>-50</v>
      </c>
      <c r="O4876" s="25" t="n">
        <f aca="false">IF(L4876&gt;=M4876,1,0)</f>
        <v>0</v>
      </c>
      <c r="P4876" s="26" t="n">
        <v>0.4942</v>
      </c>
      <c r="Q4876" s="26" t="n">
        <v>0.1719</v>
      </c>
      <c r="R4876" s="25" t="n">
        <v>71</v>
      </c>
      <c r="S4876" s="21" t="n">
        <v>12</v>
      </c>
    </row>
    <row r="4877" customFormat="false" ht="15" hidden="false" customHeight="true" outlineLevel="0" collapsed="false">
      <c r="A4877" s="19" t="n">
        <v>46189</v>
      </c>
      <c r="B4877" s="1" t="s">
        <v>659</v>
      </c>
      <c r="C4877" s="1" t="s">
        <v>138</v>
      </c>
      <c r="D4877" s="1" t="n">
        <v>12</v>
      </c>
      <c r="E4877" s="1" t="s">
        <v>461</v>
      </c>
      <c r="F4877" s="1" t="s">
        <v>661</v>
      </c>
      <c r="G4877" s="1" t="s">
        <v>540</v>
      </c>
      <c r="H4877" s="20" t="n">
        <v>1050</v>
      </c>
      <c r="I4877" s="21" t="n">
        <v>19.91</v>
      </c>
      <c r="J4877" s="20" t="n">
        <f aca="false">H4877*I4877</f>
        <v>20905.5</v>
      </c>
      <c r="K4877" s="22" t="n">
        <v>1.5</v>
      </c>
      <c r="L4877" s="23" t="n">
        <f aca="false">H4877*K4877</f>
        <v>1575</v>
      </c>
      <c r="M4877" s="23" t="n">
        <v>2500</v>
      </c>
      <c r="N4877" s="24" t="n">
        <f aca="false">L4877-M4877</f>
        <v>-925</v>
      </c>
      <c r="O4877" s="25" t="n">
        <f aca="false">IF(L4877&gt;=M4877,1,0)</f>
        <v>0</v>
      </c>
      <c r="P4877" s="26" t="n">
        <v>0.4773</v>
      </c>
      <c r="Q4877" s="26" t="n">
        <v>0.125</v>
      </c>
      <c r="R4877" s="25" t="n">
        <v>70</v>
      </c>
      <c r="S4877" s="21" t="n">
        <v>10</v>
      </c>
    </row>
    <row r="4878" customFormat="false" ht="15" hidden="false" customHeight="true" outlineLevel="0" collapsed="false">
      <c r="A4878" s="19" t="n">
        <v>46189</v>
      </c>
      <c r="B4878" s="1" t="s">
        <v>659</v>
      </c>
      <c r="C4878" s="1" t="s">
        <v>138</v>
      </c>
      <c r="D4878" s="1" t="n">
        <v>13</v>
      </c>
      <c r="E4878" s="1" t="s">
        <v>16</v>
      </c>
      <c r="F4878" s="1" t="s">
        <v>574</v>
      </c>
      <c r="G4878" s="1" t="s">
        <v>575</v>
      </c>
      <c r="H4878" s="20" t="n">
        <v>1500</v>
      </c>
      <c r="I4878" s="21" t="n">
        <v>25.7</v>
      </c>
      <c r="J4878" s="20" t="n">
        <f aca="false">H4878*I4878</f>
        <v>38550</v>
      </c>
      <c r="K4878" s="22" t="n">
        <v>1.85</v>
      </c>
      <c r="L4878" s="23" t="n">
        <f aca="false">H4878*K4878</f>
        <v>2775</v>
      </c>
      <c r="M4878" s="23" t="n">
        <v>2500</v>
      </c>
      <c r="N4878" s="24" t="n">
        <f aca="false">L4878-M4878</f>
        <v>275</v>
      </c>
      <c r="O4878" s="25" t="n">
        <f aca="false">IF(L4878&gt;=M4878,1,0)</f>
        <v>1</v>
      </c>
      <c r="P4878" s="26" t="n">
        <v>0.7506</v>
      </c>
      <c r="Q4878" s="26" t="n">
        <v>0.1266</v>
      </c>
      <c r="R4878" s="25" t="n">
        <v>84</v>
      </c>
      <c r="S4878" s="21" t="n">
        <v>10</v>
      </c>
    </row>
    <row r="4879" customFormat="false" ht="15" hidden="false" customHeight="true" outlineLevel="0" collapsed="false">
      <c r="A4879" s="19" t="n">
        <v>46189</v>
      </c>
      <c r="B4879" s="1" t="s">
        <v>659</v>
      </c>
      <c r="C4879" s="1" t="s">
        <v>138</v>
      </c>
      <c r="D4879" s="1" t="n">
        <v>14</v>
      </c>
      <c r="E4879" s="1" t="s">
        <v>10</v>
      </c>
      <c r="F4879" s="1" t="s">
        <v>632</v>
      </c>
      <c r="G4879" s="1" t="s">
        <v>629</v>
      </c>
      <c r="H4879" s="20" t="n">
        <v>2300</v>
      </c>
      <c r="I4879" s="21" t="n">
        <v>16.63</v>
      </c>
      <c r="J4879" s="20" t="n">
        <f aca="false">H4879*I4879</f>
        <v>38249</v>
      </c>
      <c r="K4879" s="22" t="n">
        <v>1.71</v>
      </c>
      <c r="L4879" s="23" t="n">
        <f aca="false">H4879*K4879</f>
        <v>3933</v>
      </c>
      <c r="M4879" s="23" t="n">
        <v>2500</v>
      </c>
      <c r="N4879" s="24" t="n">
        <f aca="false">L4879-M4879</f>
        <v>1433</v>
      </c>
      <c r="O4879" s="25" t="n">
        <f aca="false">IF(L4879&gt;=M4879,1,0)</f>
        <v>1</v>
      </c>
      <c r="P4879" s="26" t="n">
        <v>0.7765</v>
      </c>
      <c r="Q4879" s="26" t="n">
        <v>0.1227</v>
      </c>
      <c r="R4879" s="25" t="n">
        <v>68</v>
      </c>
      <c r="S4879" s="21" t="n">
        <v>12</v>
      </c>
    </row>
    <row r="4880" customFormat="false" ht="15" hidden="false" customHeight="true" outlineLevel="0" collapsed="false">
      <c r="A4880" s="19" t="n">
        <v>46189</v>
      </c>
      <c r="B4880" s="1" t="s">
        <v>659</v>
      </c>
      <c r="C4880" s="1" t="s">
        <v>138</v>
      </c>
      <c r="D4880" s="1" t="n">
        <v>15</v>
      </c>
      <c r="E4880" s="1" t="s">
        <v>10</v>
      </c>
      <c r="F4880" s="1" t="s">
        <v>631</v>
      </c>
      <c r="G4880" s="1" t="s">
        <v>638</v>
      </c>
      <c r="H4880" s="20" t="n">
        <v>2050</v>
      </c>
      <c r="I4880" s="21" t="n">
        <v>21.68</v>
      </c>
      <c r="J4880" s="20" t="n">
        <f aca="false">H4880*I4880</f>
        <v>44444</v>
      </c>
      <c r="K4880" s="22" t="n">
        <v>2</v>
      </c>
      <c r="L4880" s="23" t="n">
        <f aca="false">H4880*K4880</f>
        <v>4100</v>
      </c>
      <c r="M4880" s="23" t="n">
        <v>2500</v>
      </c>
      <c r="N4880" s="24" t="n">
        <f aca="false">L4880-M4880</f>
        <v>1600</v>
      </c>
      <c r="O4880" s="25" t="n">
        <f aca="false">IF(L4880&gt;=M4880,1,0)</f>
        <v>1</v>
      </c>
      <c r="P4880" s="26" t="n">
        <v>0.8122</v>
      </c>
      <c r="Q4880" s="26" t="n">
        <v>0.1425</v>
      </c>
      <c r="R4880" s="25" t="n">
        <v>76</v>
      </c>
      <c r="S4880" s="21" t="n">
        <v>12</v>
      </c>
    </row>
    <row r="4881" customFormat="false" ht="15" hidden="false" customHeight="true" outlineLevel="0" collapsed="false">
      <c r="A4881" s="19" t="n">
        <v>46189</v>
      </c>
      <c r="B4881" s="1" t="s">
        <v>659</v>
      </c>
      <c r="C4881" s="1" t="s">
        <v>138</v>
      </c>
      <c r="D4881" s="1" t="n">
        <v>16</v>
      </c>
      <c r="E4881" s="1" t="s">
        <v>10</v>
      </c>
      <c r="F4881" s="1" t="s">
        <v>632</v>
      </c>
      <c r="G4881" s="1" t="s">
        <v>629</v>
      </c>
      <c r="H4881" s="20" t="n">
        <v>2550</v>
      </c>
      <c r="I4881" s="21" t="n">
        <v>16.63</v>
      </c>
      <c r="J4881" s="20" t="n">
        <f aca="false">H4881*I4881</f>
        <v>42406.5</v>
      </c>
      <c r="K4881" s="22" t="n">
        <v>1.85</v>
      </c>
      <c r="L4881" s="23" t="n">
        <f aca="false">H4881*K4881</f>
        <v>4717.5</v>
      </c>
      <c r="M4881" s="23" t="n">
        <v>2500</v>
      </c>
      <c r="N4881" s="24" t="n">
        <f aca="false">L4881-M4881</f>
        <v>2217.5</v>
      </c>
      <c r="O4881" s="25" t="n">
        <f aca="false">IF(L4881&gt;=M4881,1,0)</f>
        <v>1</v>
      </c>
      <c r="P4881" s="26" t="n">
        <v>0.781</v>
      </c>
      <c r="Q4881" s="26" t="n">
        <v>0.0867</v>
      </c>
      <c r="R4881" s="25" t="n">
        <v>72</v>
      </c>
      <c r="S4881" s="21" t="n">
        <v>13</v>
      </c>
    </row>
    <row r="4882" customFormat="false" ht="15" hidden="false" customHeight="true" outlineLevel="0" collapsed="false">
      <c r="A4882" s="19" t="n">
        <v>46189</v>
      </c>
      <c r="B4882" s="1" t="s">
        <v>659</v>
      </c>
      <c r="C4882" s="1" t="s">
        <v>164</v>
      </c>
      <c r="D4882" s="1" t="n">
        <v>17</v>
      </c>
      <c r="E4882" s="1" t="s">
        <v>10</v>
      </c>
      <c r="F4882" s="1" t="s">
        <v>633</v>
      </c>
      <c r="G4882" s="1" t="s">
        <v>637</v>
      </c>
      <c r="H4882" s="20" t="n">
        <v>2200</v>
      </c>
      <c r="I4882" s="21" t="n">
        <v>19.95</v>
      </c>
      <c r="J4882" s="20" t="n">
        <f aca="false">H4882*I4882</f>
        <v>43890</v>
      </c>
      <c r="K4882" s="22" t="n">
        <v>3</v>
      </c>
      <c r="L4882" s="23" t="n">
        <f aca="false">H4882*K4882</f>
        <v>6600</v>
      </c>
      <c r="M4882" s="23" t="n">
        <v>2500</v>
      </c>
      <c r="N4882" s="24" t="n">
        <f aca="false">L4882-M4882</f>
        <v>4100</v>
      </c>
      <c r="O4882" s="25" t="n">
        <f aca="false">IF(L4882&gt;=M4882,1,0)</f>
        <v>1</v>
      </c>
      <c r="P4882" s="26" t="n">
        <v>0.7612</v>
      </c>
      <c r="Q4882" s="26" t="n">
        <v>0.0798</v>
      </c>
      <c r="R4882" s="25" t="n">
        <v>76</v>
      </c>
      <c r="S4882" s="21" t="n">
        <v>13</v>
      </c>
    </row>
    <row r="4883" customFormat="false" ht="15" hidden="false" customHeight="true" outlineLevel="0" collapsed="false">
      <c r="A4883" s="19" t="n">
        <v>46189</v>
      </c>
      <c r="B4883" s="1" t="s">
        <v>659</v>
      </c>
      <c r="C4883" s="1" t="s">
        <v>164</v>
      </c>
      <c r="D4883" s="1" t="n">
        <v>18</v>
      </c>
      <c r="E4883" s="1" t="s">
        <v>10</v>
      </c>
      <c r="F4883" s="1" t="s">
        <v>167</v>
      </c>
      <c r="G4883" s="1" t="s">
        <v>208</v>
      </c>
      <c r="H4883" s="20" t="n">
        <v>2000</v>
      </c>
      <c r="I4883" s="21" t="n">
        <v>22.05</v>
      </c>
      <c r="J4883" s="20" t="n">
        <f aca="false">H4883*I4883</f>
        <v>44100</v>
      </c>
      <c r="K4883" s="22" t="n">
        <v>1.53</v>
      </c>
      <c r="L4883" s="23" t="n">
        <f aca="false">H4883*K4883</f>
        <v>3060</v>
      </c>
      <c r="M4883" s="23" t="n">
        <v>2500</v>
      </c>
      <c r="N4883" s="24" t="n">
        <f aca="false">L4883-M4883</f>
        <v>560</v>
      </c>
      <c r="O4883" s="25" t="n">
        <f aca="false">IF(L4883&gt;=M4883,1,0)</f>
        <v>1</v>
      </c>
      <c r="P4883" s="26" t="n">
        <v>0.7394</v>
      </c>
      <c r="Q4883" s="26" t="n">
        <v>0.1105</v>
      </c>
      <c r="R4883" s="25" t="n">
        <v>78</v>
      </c>
      <c r="S4883" s="21" t="n">
        <v>13</v>
      </c>
    </row>
    <row r="4884" customFormat="false" ht="15" hidden="false" customHeight="true" outlineLevel="0" collapsed="false">
      <c r="A4884" s="19" t="n">
        <v>46189</v>
      </c>
      <c r="B4884" s="1" t="s">
        <v>659</v>
      </c>
      <c r="C4884" s="1" t="s">
        <v>164</v>
      </c>
      <c r="D4884" s="1" t="n">
        <v>19</v>
      </c>
      <c r="E4884" s="1" t="s">
        <v>16</v>
      </c>
      <c r="F4884" s="1" t="s">
        <v>574</v>
      </c>
      <c r="G4884" s="1" t="s">
        <v>575</v>
      </c>
      <c r="H4884" s="20" t="n">
        <v>1550</v>
      </c>
      <c r="I4884" s="21" t="n">
        <v>25.7</v>
      </c>
      <c r="J4884" s="20" t="n">
        <f aca="false">H4884*I4884</f>
        <v>39835</v>
      </c>
      <c r="K4884" s="22" t="n">
        <v>1.85</v>
      </c>
      <c r="L4884" s="23" t="n">
        <f aca="false">H4884*K4884</f>
        <v>2867.5</v>
      </c>
      <c r="M4884" s="23" t="n">
        <v>2500</v>
      </c>
      <c r="N4884" s="24" t="n">
        <f aca="false">L4884-M4884</f>
        <v>367.5</v>
      </c>
      <c r="O4884" s="25" t="n">
        <f aca="false">IF(L4884&gt;=M4884,1,0)</f>
        <v>1</v>
      </c>
      <c r="P4884" s="26" t="n">
        <v>0.8077</v>
      </c>
      <c r="Q4884" s="26" t="n">
        <v>0.1058</v>
      </c>
      <c r="R4884" s="25" t="n">
        <v>79</v>
      </c>
      <c r="S4884" s="21" t="n">
        <v>10</v>
      </c>
    </row>
    <row r="4885" customFormat="false" ht="15" hidden="false" customHeight="true" outlineLevel="0" collapsed="false">
      <c r="A4885" s="19" t="n">
        <v>46189</v>
      </c>
      <c r="B4885" s="1" t="s">
        <v>659</v>
      </c>
      <c r="C4885" s="1" t="s">
        <v>164</v>
      </c>
      <c r="D4885" s="1" t="n">
        <v>20</v>
      </c>
      <c r="E4885" s="1" t="s">
        <v>16</v>
      </c>
      <c r="F4885" s="1" t="s">
        <v>574</v>
      </c>
      <c r="G4885" s="1" t="s">
        <v>575</v>
      </c>
      <c r="H4885" s="20" t="n">
        <v>1500</v>
      </c>
      <c r="I4885" s="21" t="n">
        <v>25.7</v>
      </c>
      <c r="J4885" s="20" t="n">
        <f aca="false">H4885*I4885</f>
        <v>38550</v>
      </c>
      <c r="K4885" s="22" t="n">
        <v>1.85</v>
      </c>
      <c r="L4885" s="23" t="n">
        <f aca="false">H4885*K4885</f>
        <v>2775</v>
      </c>
      <c r="M4885" s="23" t="n">
        <v>2500</v>
      </c>
      <c r="N4885" s="24" t="n">
        <f aca="false">L4885-M4885</f>
        <v>275</v>
      </c>
      <c r="O4885" s="25" t="n">
        <f aca="false">IF(L4885&gt;=M4885,1,0)</f>
        <v>1</v>
      </c>
      <c r="P4885" s="26" t="n">
        <v>0.7704</v>
      </c>
      <c r="Q4885" s="26" t="n">
        <v>0.0959</v>
      </c>
      <c r="R4885" s="25" t="n">
        <v>79</v>
      </c>
      <c r="S4885" s="21" t="n">
        <v>10</v>
      </c>
    </row>
    <row r="4886" customFormat="false" ht="15" hidden="false" customHeight="true" outlineLevel="0" collapsed="false">
      <c r="A4886" s="19" t="n">
        <v>46189</v>
      </c>
      <c r="B4886" s="1" t="s">
        <v>659</v>
      </c>
      <c r="C4886" s="1" t="s">
        <v>164</v>
      </c>
      <c r="D4886" s="1" t="n">
        <v>21</v>
      </c>
      <c r="E4886" s="1" t="s">
        <v>10</v>
      </c>
      <c r="F4886" s="1" t="s">
        <v>676</v>
      </c>
      <c r="G4886" s="1" t="s">
        <v>573</v>
      </c>
      <c r="H4886" s="20" t="n">
        <v>1800</v>
      </c>
      <c r="I4886" s="21" t="n">
        <v>27.11</v>
      </c>
      <c r="J4886" s="20" t="n">
        <f aca="false">H4886*I4886</f>
        <v>48798</v>
      </c>
      <c r="K4886" s="22" t="n">
        <v>2.25</v>
      </c>
      <c r="L4886" s="23" t="n">
        <f aca="false">H4886*K4886</f>
        <v>4050</v>
      </c>
      <c r="M4886" s="23" t="n">
        <v>2500</v>
      </c>
      <c r="N4886" s="24" t="n">
        <f aca="false">L4886-M4886</f>
        <v>1550</v>
      </c>
      <c r="O4886" s="25" t="n">
        <f aca="false">IF(L4886&gt;=M4886,1,0)</f>
        <v>1</v>
      </c>
      <c r="P4886" s="26" t="n">
        <v>0.8661</v>
      </c>
      <c r="Q4886" s="26" t="n">
        <v>0.0421</v>
      </c>
      <c r="R4886" s="25" t="n">
        <v>76</v>
      </c>
      <c r="S4886" s="21" t="n">
        <v>13</v>
      </c>
    </row>
    <row r="4887" customFormat="false" ht="15" hidden="false" customHeight="true" outlineLevel="0" collapsed="false">
      <c r="A4887" s="19" t="n">
        <v>46189</v>
      </c>
      <c r="B4887" s="1" t="s">
        <v>659</v>
      </c>
      <c r="C4887" s="1" t="s">
        <v>164</v>
      </c>
      <c r="D4887" s="1" t="n">
        <v>22</v>
      </c>
      <c r="E4887" s="1" t="s">
        <v>10</v>
      </c>
      <c r="F4887" s="1" t="s">
        <v>631</v>
      </c>
      <c r="G4887" s="1" t="s">
        <v>638</v>
      </c>
      <c r="H4887" s="20" t="n">
        <v>2250</v>
      </c>
      <c r="I4887" s="21" t="n">
        <v>21.68</v>
      </c>
      <c r="J4887" s="20" t="n">
        <f aca="false">H4887*I4887</f>
        <v>48780</v>
      </c>
      <c r="K4887" s="22" t="n">
        <v>2</v>
      </c>
      <c r="L4887" s="23" t="n">
        <f aca="false">H4887*K4887</f>
        <v>4500</v>
      </c>
      <c r="M4887" s="23" t="n">
        <v>2500</v>
      </c>
      <c r="N4887" s="24" t="n">
        <f aca="false">L4887-M4887</f>
        <v>2000</v>
      </c>
      <c r="O4887" s="25" t="n">
        <f aca="false">IF(L4887&gt;=M4887,1,0)</f>
        <v>1</v>
      </c>
      <c r="P4887" s="26" t="n">
        <v>0.9074</v>
      </c>
      <c r="Q4887" s="26" t="n">
        <v>0.0797</v>
      </c>
      <c r="R4887" s="25" t="n">
        <v>73</v>
      </c>
      <c r="S4887" s="21" t="n">
        <v>13</v>
      </c>
    </row>
    <row r="4888" customFormat="false" ht="15" hidden="false" customHeight="true" outlineLevel="0" collapsed="false">
      <c r="A4888" s="19" t="n">
        <v>46189</v>
      </c>
      <c r="B4888" s="1" t="s">
        <v>659</v>
      </c>
      <c r="C4888" s="1" t="s">
        <v>164</v>
      </c>
      <c r="D4888" s="1" t="n">
        <v>23</v>
      </c>
      <c r="E4888" s="1" t="s">
        <v>22</v>
      </c>
      <c r="F4888" s="1" t="s">
        <v>174</v>
      </c>
      <c r="G4888" s="1" t="s">
        <v>375</v>
      </c>
      <c r="H4888" s="20" t="n">
        <v>1300</v>
      </c>
      <c r="I4888" s="21" t="n">
        <v>23.27</v>
      </c>
      <c r="J4888" s="20" t="n">
        <f aca="false">H4888*I4888</f>
        <v>30251</v>
      </c>
      <c r="K4888" s="22" t="n">
        <v>1.15</v>
      </c>
      <c r="L4888" s="23" t="n">
        <f aca="false">H4888*K4888</f>
        <v>1495</v>
      </c>
      <c r="M4888" s="23" t="n">
        <v>2500</v>
      </c>
      <c r="N4888" s="24" t="n">
        <f aca="false">L4888-M4888</f>
        <v>-1005</v>
      </c>
      <c r="O4888" s="25" t="n">
        <f aca="false">IF(L4888&gt;=M4888,1,0)</f>
        <v>0</v>
      </c>
      <c r="P4888" s="26" t="n">
        <v>0.6722</v>
      </c>
      <c r="Q4888" s="26" t="n">
        <v>0.0878</v>
      </c>
      <c r="R4888" s="25" t="n">
        <v>72</v>
      </c>
      <c r="S4888" s="21" t="n">
        <v>10</v>
      </c>
    </row>
    <row r="4889" customFormat="false" ht="15" hidden="false" customHeight="true" outlineLevel="0" collapsed="false">
      <c r="A4889" s="19" t="n">
        <v>46189</v>
      </c>
      <c r="B4889" s="1" t="s">
        <v>659</v>
      </c>
      <c r="C4889" s="1" t="s">
        <v>164</v>
      </c>
      <c r="D4889" s="1" t="n">
        <v>24</v>
      </c>
      <c r="E4889" s="1" t="s">
        <v>16</v>
      </c>
      <c r="F4889" s="1" t="s">
        <v>574</v>
      </c>
      <c r="G4889" s="1" t="s">
        <v>575</v>
      </c>
      <c r="H4889" s="20" t="n">
        <v>1500</v>
      </c>
      <c r="I4889" s="21" t="n">
        <v>25.7</v>
      </c>
      <c r="J4889" s="20" t="n">
        <f aca="false">H4889*I4889</f>
        <v>38550</v>
      </c>
      <c r="K4889" s="22" t="n">
        <v>1.85</v>
      </c>
      <c r="L4889" s="23" t="n">
        <f aca="false">H4889*K4889</f>
        <v>2775</v>
      </c>
      <c r="M4889" s="23" t="n">
        <v>2500</v>
      </c>
      <c r="N4889" s="24" t="n">
        <f aca="false">L4889-M4889</f>
        <v>275</v>
      </c>
      <c r="O4889" s="25" t="n">
        <f aca="false">IF(L4889&gt;=M4889,1,0)</f>
        <v>1</v>
      </c>
      <c r="P4889" s="26" t="n">
        <v>0.7428</v>
      </c>
      <c r="Q4889" s="26" t="n">
        <v>0.0807</v>
      </c>
      <c r="R4889" s="25" t="n">
        <v>80</v>
      </c>
      <c r="S4889" s="21" t="n">
        <v>10</v>
      </c>
    </row>
    <row r="4890" customFormat="false" ht="15" hidden="false" customHeight="true" outlineLevel="0" collapsed="false">
      <c r="A4890" s="19" t="n">
        <v>46189</v>
      </c>
      <c r="B4890" s="1" t="s">
        <v>659</v>
      </c>
      <c r="C4890" s="1" t="s">
        <v>164</v>
      </c>
      <c r="D4890" s="1" t="n">
        <v>25</v>
      </c>
      <c r="E4890" s="1" t="s">
        <v>176</v>
      </c>
      <c r="F4890" s="1" t="s">
        <v>681</v>
      </c>
      <c r="G4890" s="1" t="s">
        <v>682</v>
      </c>
      <c r="H4890" s="20" t="n">
        <v>1100</v>
      </c>
      <c r="I4890" s="21" t="n">
        <v>22.05</v>
      </c>
      <c r="J4890" s="20" t="n">
        <f aca="false">H4890*I4890</f>
        <v>24255</v>
      </c>
      <c r="K4890" s="22" t="n">
        <v>1.6</v>
      </c>
      <c r="L4890" s="23" t="n">
        <f aca="false">H4890*K4890</f>
        <v>1760</v>
      </c>
      <c r="M4890" s="23" t="n">
        <v>2500</v>
      </c>
      <c r="N4890" s="24" t="n">
        <f aca="false">L4890-M4890</f>
        <v>-740</v>
      </c>
      <c r="O4890" s="25" t="n">
        <f aca="false">IF(L4890&gt;=M4890,1,0)</f>
        <v>0</v>
      </c>
      <c r="P4890" s="26" t="n">
        <v>0.5243</v>
      </c>
      <c r="Q4890" s="26" t="n">
        <v>0.1189</v>
      </c>
      <c r="R4890" s="25" t="n">
        <v>75</v>
      </c>
      <c r="S4890" s="21" t="n">
        <v>10</v>
      </c>
    </row>
    <row r="4891" customFormat="false" ht="15" hidden="false" customHeight="true" outlineLevel="0" collapsed="false">
      <c r="A4891" s="19" t="n">
        <v>46189</v>
      </c>
      <c r="B4891" s="1" t="s">
        <v>659</v>
      </c>
      <c r="C4891" s="1" t="s">
        <v>164</v>
      </c>
      <c r="D4891" s="1" t="n">
        <v>26</v>
      </c>
      <c r="E4891" s="1" t="s">
        <v>10</v>
      </c>
      <c r="F4891" s="1" t="s">
        <v>687</v>
      </c>
      <c r="G4891" s="1" t="s">
        <v>645</v>
      </c>
      <c r="H4891" s="20" t="n">
        <v>450</v>
      </c>
      <c r="I4891" s="21" t="n">
        <v>26.46</v>
      </c>
      <c r="J4891" s="20" t="n">
        <f aca="false">H4891*I4891</f>
        <v>11907</v>
      </c>
      <c r="K4891" s="22" t="n">
        <v>2.3</v>
      </c>
      <c r="L4891" s="23" t="n">
        <f aca="false">H4891*K4891</f>
        <v>1035</v>
      </c>
      <c r="M4891" s="23" t="n">
        <v>2500</v>
      </c>
      <c r="N4891" s="24" t="n">
        <f aca="false">L4891-M4891</f>
        <v>-1465</v>
      </c>
      <c r="O4891" s="25" t="n">
        <f aca="false">IF(L4891&gt;=M4891,1,0)</f>
        <v>0</v>
      </c>
      <c r="P4891" s="26" t="n">
        <v>0.2509</v>
      </c>
      <c r="Q4891" s="26" t="n">
        <v>0.4638</v>
      </c>
      <c r="R4891" s="25" t="n">
        <v>78</v>
      </c>
      <c r="S4891" s="21" t="n">
        <v>12</v>
      </c>
    </row>
    <row r="4892" customFormat="false" ht="15" hidden="false" customHeight="true" outlineLevel="0" collapsed="false">
      <c r="A4892" s="19" t="n">
        <v>46189</v>
      </c>
      <c r="B4892" s="1" t="s">
        <v>659</v>
      </c>
      <c r="C4892" s="1" t="s">
        <v>164</v>
      </c>
      <c r="D4892" s="1" t="n">
        <v>27</v>
      </c>
      <c r="E4892" s="1" t="s">
        <v>176</v>
      </c>
      <c r="F4892" s="1" t="s">
        <v>688</v>
      </c>
      <c r="G4892" s="1" t="s">
        <v>684</v>
      </c>
      <c r="H4892" s="20" t="n">
        <v>1900</v>
      </c>
      <c r="I4892" s="21" t="n">
        <v>21.81</v>
      </c>
      <c r="J4892" s="20" t="n">
        <f aca="false">H4892*I4892</f>
        <v>41439</v>
      </c>
      <c r="K4892" s="22" t="n">
        <v>1.55</v>
      </c>
      <c r="L4892" s="23" t="n">
        <f aca="false">H4892*K4892</f>
        <v>2945</v>
      </c>
      <c r="M4892" s="23" t="n">
        <v>2500</v>
      </c>
      <c r="N4892" s="24" t="n">
        <f aca="false">L4892-M4892</f>
        <v>445</v>
      </c>
      <c r="O4892" s="25" t="n">
        <f aca="false">IF(L4892&gt;=M4892,1,0)</f>
        <v>1</v>
      </c>
      <c r="P4892" s="26" t="n">
        <v>0.7929</v>
      </c>
      <c r="Q4892" s="26" t="n">
        <v>0.1</v>
      </c>
      <c r="R4892" s="25" t="n">
        <v>72</v>
      </c>
      <c r="S4892" s="21" t="n">
        <v>12</v>
      </c>
    </row>
    <row r="4893" customFormat="false" ht="15" hidden="false" customHeight="true" outlineLevel="0" collapsed="false">
      <c r="A4893" s="19" t="n">
        <v>46189</v>
      </c>
      <c r="B4893" s="1" t="s">
        <v>659</v>
      </c>
      <c r="C4893" s="1" t="s">
        <v>164</v>
      </c>
      <c r="D4893" s="1" t="n">
        <v>28</v>
      </c>
      <c r="E4893" s="1" t="s">
        <v>176</v>
      </c>
      <c r="F4893" s="1" t="s">
        <v>677</v>
      </c>
      <c r="G4893" s="1" t="s">
        <v>685</v>
      </c>
      <c r="H4893" s="20" t="n">
        <v>1900</v>
      </c>
      <c r="I4893" s="21" t="n">
        <v>19.04</v>
      </c>
      <c r="J4893" s="20" t="n">
        <f aca="false">H4893*I4893</f>
        <v>36176</v>
      </c>
      <c r="K4893" s="22" t="n">
        <v>1.4</v>
      </c>
      <c r="L4893" s="23" t="n">
        <f aca="false">H4893*K4893</f>
        <v>2660</v>
      </c>
      <c r="M4893" s="23" t="n">
        <v>2500</v>
      </c>
      <c r="N4893" s="24" t="n">
        <f aca="false">L4893-M4893</f>
        <v>160</v>
      </c>
      <c r="O4893" s="25" t="n">
        <f aca="false">IF(L4893&gt;=M4893,1,0)</f>
        <v>1</v>
      </c>
      <c r="P4893" s="26" t="n">
        <v>0.7093</v>
      </c>
      <c r="Q4893" s="26" t="n">
        <v>0.1284</v>
      </c>
      <c r="R4893" s="25" t="n">
        <v>72</v>
      </c>
      <c r="S4893" s="21" t="n">
        <v>12</v>
      </c>
    </row>
    <row r="4894" customFormat="false" ht="15" hidden="false" customHeight="true" outlineLevel="0" collapsed="false">
      <c r="A4894" s="19" t="n">
        <v>46189</v>
      </c>
      <c r="B4894" s="1" t="s">
        <v>659</v>
      </c>
      <c r="C4894" s="1" t="s">
        <v>164</v>
      </c>
      <c r="D4894" s="1" t="n">
        <v>29</v>
      </c>
      <c r="E4894" s="1" t="s">
        <v>176</v>
      </c>
      <c r="F4894" s="1" t="s">
        <v>528</v>
      </c>
      <c r="G4894" s="1" t="s">
        <v>529</v>
      </c>
      <c r="H4894" s="20" t="n">
        <v>1700</v>
      </c>
      <c r="I4894" s="21" t="n">
        <v>22.05</v>
      </c>
      <c r="J4894" s="20" t="n">
        <f aca="false">H4894*I4894</f>
        <v>37485</v>
      </c>
      <c r="K4894" s="22" t="n">
        <v>1.5</v>
      </c>
      <c r="L4894" s="23" t="n">
        <f aca="false">H4894*K4894</f>
        <v>2550</v>
      </c>
      <c r="M4894" s="23" t="n">
        <v>2500</v>
      </c>
      <c r="N4894" s="24" t="n">
        <f aca="false">L4894-M4894</f>
        <v>50</v>
      </c>
      <c r="O4894" s="25" t="n">
        <f aca="false">IF(L4894&gt;=M4894,1,0)</f>
        <v>1</v>
      </c>
      <c r="P4894" s="26" t="n">
        <v>0.8341</v>
      </c>
      <c r="Q4894" s="26" t="n">
        <v>0.1051</v>
      </c>
      <c r="R4894" s="25" t="n">
        <v>76</v>
      </c>
      <c r="S4894" s="21" t="n">
        <v>10</v>
      </c>
    </row>
    <row r="4895" customFormat="false" ht="15" hidden="false" customHeight="true" outlineLevel="0" collapsed="false">
      <c r="A4895" s="19" t="n">
        <v>46189</v>
      </c>
      <c r="B4895" s="1" t="s">
        <v>659</v>
      </c>
      <c r="C4895" s="1" t="s">
        <v>164</v>
      </c>
      <c r="D4895" s="1" t="n">
        <v>30</v>
      </c>
      <c r="E4895" s="1" t="s">
        <v>522</v>
      </c>
      <c r="F4895" s="1" t="s">
        <v>678</v>
      </c>
      <c r="G4895" s="1" t="s">
        <v>686</v>
      </c>
      <c r="H4895" s="20" t="n">
        <v>1550</v>
      </c>
      <c r="I4895" s="21" t="n">
        <v>22.02</v>
      </c>
      <c r="J4895" s="20" t="n">
        <f aca="false">H4895*I4895</f>
        <v>34131</v>
      </c>
      <c r="K4895" s="22" t="n">
        <v>1.4</v>
      </c>
      <c r="L4895" s="23" t="n">
        <f aca="false">H4895*K4895</f>
        <v>2170</v>
      </c>
      <c r="M4895" s="23" t="n">
        <v>2500</v>
      </c>
      <c r="N4895" s="24" t="n">
        <f aca="false">L4895-M4895</f>
        <v>-330</v>
      </c>
      <c r="O4895" s="25" t="n">
        <f aca="false">IF(L4895&gt;=M4895,1,0)</f>
        <v>0</v>
      </c>
      <c r="P4895" s="26" t="n">
        <v>0.7084</v>
      </c>
      <c r="Q4895" s="26" t="n">
        <v>0.1431</v>
      </c>
      <c r="R4895" s="25" t="n">
        <v>84</v>
      </c>
      <c r="S4895" s="21" t="n">
        <v>10</v>
      </c>
    </row>
    <row r="4896" customFormat="false" ht="15" hidden="false" customHeight="true" outlineLevel="0" collapsed="false">
      <c r="A4896" s="19" t="n">
        <v>46189</v>
      </c>
      <c r="B4896" s="1" t="s">
        <v>659</v>
      </c>
      <c r="C4896" s="1" t="s">
        <v>164</v>
      </c>
      <c r="D4896" s="1" t="n">
        <v>31</v>
      </c>
      <c r="E4896" s="1" t="s">
        <v>219</v>
      </c>
      <c r="F4896" s="1" t="s">
        <v>675</v>
      </c>
      <c r="G4896" s="1" t="s">
        <v>679</v>
      </c>
      <c r="H4896" s="20" t="n">
        <v>2250</v>
      </c>
      <c r="I4896" s="21" t="n">
        <v>18</v>
      </c>
      <c r="J4896" s="20" t="n">
        <f aca="false">H4896*I4896</f>
        <v>40500</v>
      </c>
      <c r="K4896" s="22" t="n">
        <v>1.35</v>
      </c>
      <c r="L4896" s="23" t="n">
        <f aca="false">H4896*K4896</f>
        <v>3037.5</v>
      </c>
      <c r="M4896" s="23" t="n">
        <v>2500</v>
      </c>
      <c r="N4896" s="24" t="n">
        <f aca="false">L4896-M4896</f>
        <v>537.5</v>
      </c>
      <c r="O4896" s="25" t="n">
        <f aca="false">IF(L4896&gt;=M4896,1,0)</f>
        <v>1</v>
      </c>
      <c r="P4896" s="26" t="n">
        <v>0.8017</v>
      </c>
      <c r="Q4896" s="26" t="n">
        <v>0.1407</v>
      </c>
      <c r="R4896" s="25" t="n">
        <v>70</v>
      </c>
      <c r="S4896" s="21" t="n">
        <v>13</v>
      </c>
    </row>
    <row r="4897" customFormat="false" ht="15" hidden="false" customHeight="true" outlineLevel="0" collapsed="false">
      <c r="A4897" s="19" t="n">
        <v>46189</v>
      </c>
      <c r="B4897" s="1" t="s">
        <v>659</v>
      </c>
      <c r="C4897" s="1" t="s">
        <v>164</v>
      </c>
      <c r="D4897" s="1" t="n">
        <v>32</v>
      </c>
      <c r="E4897" s="1" t="s">
        <v>219</v>
      </c>
      <c r="F4897" s="1" t="s">
        <v>689</v>
      </c>
      <c r="G4897" s="1" t="s">
        <v>506</v>
      </c>
      <c r="H4897" s="20" t="n">
        <v>1000</v>
      </c>
      <c r="I4897" s="21" t="n">
        <v>10.96</v>
      </c>
      <c r="J4897" s="20" t="n">
        <f aca="false">H4897*I4897</f>
        <v>10960</v>
      </c>
      <c r="K4897" s="22" t="n">
        <v>1</v>
      </c>
      <c r="L4897" s="23" t="n">
        <f aca="false">H4897*K4897</f>
        <v>1000</v>
      </c>
      <c r="M4897" s="23" t="n">
        <v>2500</v>
      </c>
      <c r="N4897" s="24" t="n">
        <f aca="false">L4897-M4897</f>
        <v>-1500</v>
      </c>
      <c r="O4897" s="25" t="n">
        <f aca="false">IF(L4897&gt;=M4897,1,0)</f>
        <v>0</v>
      </c>
      <c r="P4897" s="26" t="n">
        <v>0.2222</v>
      </c>
      <c r="Q4897" s="26" t="n">
        <v>0.0865</v>
      </c>
      <c r="R4897" s="25" t="n">
        <v>70</v>
      </c>
      <c r="S4897" s="21" t="n">
        <v>12</v>
      </c>
    </row>
    <row r="4898" customFormat="false" ht="15" hidden="false" customHeight="true" outlineLevel="0" collapsed="false">
      <c r="A4898" s="19" t="n">
        <v>46189</v>
      </c>
      <c r="B4898" s="1" t="s">
        <v>659</v>
      </c>
      <c r="C4898" s="1" t="s">
        <v>190</v>
      </c>
      <c r="D4898" s="1" t="n">
        <v>33</v>
      </c>
      <c r="E4898" s="1" t="s">
        <v>16</v>
      </c>
      <c r="F4898" s="1" t="s">
        <v>300</v>
      </c>
      <c r="G4898" s="1" t="s">
        <v>260</v>
      </c>
      <c r="H4898" s="20" t="n">
        <v>2020</v>
      </c>
      <c r="I4898" s="21" t="n">
        <v>16.95</v>
      </c>
      <c r="J4898" s="20" t="n">
        <f aca="false">H4898*I4898</f>
        <v>34239</v>
      </c>
      <c r="K4898" s="22" t="n">
        <v>1.4</v>
      </c>
      <c r="L4898" s="23" t="n">
        <f aca="false">H4898*K4898</f>
        <v>2828</v>
      </c>
      <c r="M4898" s="23" t="n">
        <v>2500</v>
      </c>
      <c r="N4898" s="24" t="n">
        <f aca="false">L4898-M4898</f>
        <v>328</v>
      </c>
      <c r="O4898" s="25" t="n">
        <f aca="false">IF(L4898&gt;=M4898,1,0)</f>
        <v>1</v>
      </c>
      <c r="P4898" s="26" t="n">
        <v>0.851716417910448</v>
      </c>
      <c r="Q4898" s="26" t="n">
        <v>0.080077182826821</v>
      </c>
      <c r="R4898" s="25" t="n">
        <v>71</v>
      </c>
      <c r="S4898" s="21" t="n">
        <v>10</v>
      </c>
    </row>
    <row r="4899" customFormat="false" ht="15" hidden="false" customHeight="true" outlineLevel="0" collapsed="false">
      <c r="A4899" s="19" t="n">
        <v>46189</v>
      </c>
      <c r="B4899" s="1" t="s">
        <v>659</v>
      </c>
      <c r="C4899" s="1" t="s">
        <v>190</v>
      </c>
      <c r="D4899" s="1" t="n">
        <v>34</v>
      </c>
      <c r="E4899" s="1" t="s">
        <v>16</v>
      </c>
      <c r="F4899" s="1" t="s">
        <v>502</v>
      </c>
      <c r="G4899" s="1" t="s">
        <v>260</v>
      </c>
      <c r="H4899" s="20" t="n">
        <v>1500</v>
      </c>
      <c r="I4899" s="21" t="n">
        <v>17.12</v>
      </c>
      <c r="J4899" s="20" t="n">
        <f aca="false">H4899*I4899</f>
        <v>25680</v>
      </c>
      <c r="K4899" s="22" t="n">
        <v>1.4</v>
      </c>
      <c r="L4899" s="23" t="n">
        <f aca="false">H4899*K4899</f>
        <v>2100</v>
      </c>
      <c r="M4899" s="23" t="n">
        <v>2500</v>
      </c>
      <c r="N4899" s="24" t="n">
        <f aca="false">L4899-M4899</f>
        <v>-400</v>
      </c>
      <c r="O4899" s="25" t="n">
        <f aca="false">IF(L4899&gt;=M4899,1,0)</f>
        <v>0</v>
      </c>
      <c r="P4899" s="26" t="n">
        <v>0.676145339652449</v>
      </c>
      <c r="Q4899" s="26" t="n">
        <v>0.101788170563962</v>
      </c>
      <c r="R4899" s="25" t="n">
        <v>70</v>
      </c>
      <c r="S4899" s="21" t="n">
        <v>10</v>
      </c>
    </row>
    <row r="4900" customFormat="false" ht="15" hidden="false" customHeight="true" outlineLevel="0" collapsed="false">
      <c r="A4900" s="19" t="n">
        <v>46189</v>
      </c>
      <c r="B4900" s="1" t="s">
        <v>659</v>
      </c>
      <c r="C4900" s="1" t="s">
        <v>190</v>
      </c>
      <c r="D4900" s="1" t="n">
        <v>35</v>
      </c>
      <c r="E4900" s="1" t="s">
        <v>16</v>
      </c>
      <c r="F4900" s="1" t="s">
        <v>672</v>
      </c>
      <c r="G4900" s="1" t="s">
        <v>260</v>
      </c>
      <c r="H4900" s="20" t="n">
        <v>2330</v>
      </c>
      <c r="I4900" s="21" t="n">
        <v>17.11</v>
      </c>
      <c r="J4900" s="20" t="n">
        <f aca="false">H4900*I4900</f>
        <v>39866.3</v>
      </c>
      <c r="K4900" s="22" t="n">
        <v>1.4</v>
      </c>
      <c r="L4900" s="23" t="n">
        <f aca="false">H4900*K4900</f>
        <v>3262</v>
      </c>
      <c r="M4900" s="23" t="n">
        <v>2500</v>
      </c>
      <c r="N4900" s="24" t="n">
        <f aca="false">L4900-M4900</f>
        <v>762</v>
      </c>
      <c r="O4900" s="25" t="n">
        <f aca="false">IF(L4900&gt;=M4900,1,0)</f>
        <v>1</v>
      </c>
      <c r="P4900" s="26" t="n">
        <v>0.732769046962595</v>
      </c>
      <c r="Q4900" s="26" t="n">
        <v>0.105851063829787</v>
      </c>
      <c r="R4900" s="25" t="n">
        <v>75</v>
      </c>
      <c r="S4900" s="21" t="n">
        <v>12.75</v>
      </c>
    </row>
    <row r="4901" customFormat="false" ht="15" hidden="false" customHeight="true" outlineLevel="0" collapsed="false">
      <c r="A4901" s="19" t="n">
        <v>46189</v>
      </c>
      <c r="B4901" s="1" t="s">
        <v>659</v>
      </c>
      <c r="C4901" s="1" t="s">
        <v>190</v>
      </c>
      <c r="D4901" s="1" t="n">
        <v>36</v>
      </c>
      <c r="E4901" s="1" t="s">
        <v>16</v>
      </c>
      <c r="F4901" s="1" t="s">
        <v>300</v>
      </c>
      <c r="G4901" s="1" t="s">
        <v>260</v>
      </c>
      <c r="H4901" s="20" t="n">
        <v>1740</v>
      </c>
      <c r="I4901" s="21" t="n">
        <v>15.95</v>
      </c>
      <c r="J4901" s="20" t="n">
        <f aca="false">H4901*I4901</f>
        <v>27753</v>
      </c>
      <c r="K4901" s="22" t="n">
        <v>1.4</v>
      </c>
      <c r="L4901" s="23" t="n">
        <f aca="false">H4901*K4901</f>
        <v>2436</v>
      </c>
      <c r="M4901" s="23" t="n">
        <v>2500</v>
      </c>
      <c r="N4901" s="24" t="n">
        <f aca="false">L4901-M4901</f>
        <v>-64</v>
      </c>
      <c r="O4901" s="25" t="n">
        <f aca="false">IF(L4901&gt;=M4901,1,0)</f>
        <v>0</v>
      </c>
      <c r="P4901" s="26" t="n">
        <v>0.700833333333333</v>
      </c>
      <c r="Q4901" s="26" t="n">
        <v>0.127912998446401</v>
      </c>
      <c r="R4901" s="25" t="n">
        <v>67</v>
      </c>
      <c r="S4901" s="21" t="n">
        <v>10</v>
      </c>
    </row>
    <row r="4902" customFormat="false" ht="15" hidden="false" customHeight="true" outlineLevel="0" collapsed="false">
      <c r="A4902" s="19" t="n">
        <v>46189</v>
      </c>
      <c r="B4902" s="1" t="s">
        <v>659</v>
      </c>
      <c r="C4902" s="1" t="s">
        <v>190</v>
      </c>
      <c r="D4902" s="1" t="n">
        <v>37</v>
      </c>
      <c r="E4902" s="1" t="s">
        <v>16</v>
      </c>
      <c r="F4902" s="1" t="s">
        <v>300</v>
      </c>
      <c r="G4902" s="1" t="s">
        <v>260</v>
      </c>
      <c r="H4902" s="20" t="n">
        <v>1970</v>
      </c>
      <c r="I4902" s="21" t="n">
        <v>16.95</v>
      </c>
      <c r="J4902" s="20" t="n">
        <f aca="false">H4902*I4902</f>
        <v>33391.5</v>
      </c>
      <c r="K4902" s="22" t="n">
        <v>1.4</v>
      </c>
      <c r="L4902" s="23" t="n">
        <f aca="false">H4902*K4902</f>
        <v>2758</v>
      </c>
      <c r="M4902" s="23" t="n">
        <v>2500</v>
      </c>
      <c r="N4902" s="24" t="n">
        <f aca="false">L4902-M4902</f>
        <v>258</v>
      </c>
      <c r="O4902" s="25" t="n">
        <f aca="false">IF(L4902&gt;=M4902,1,0)</f>
        <v>1</v>
      </c>
      <c r="P4902" s="26" t="n">
        <v>0.850955657492355</v>
      </c>
      <c r="Q4902" s="26" t="n">
        <v>0.0821572580645161</v>
      </c>
      <c r="R4902" s="25" t="n">
        <v>75</v>
      </c>
      <c r="S4902" s="21" t="n">
        <v>10</v>
      </c>
    </row>
    <row r="4903" customFormat="false" ht="15" hidden="false" customHeight="true" outlineLevel="0" collapsed="false">
      <c r="A4903" s="19" t="n">
        <v>46189</v>
      </c>
      <c r="B4903" s="1" t="s">
        <v>659</v>
      </c>
      <c r="C4903" s="1" t="s">
        <v>190</v>
      </c>
      <c r="D4903" s="1" t="n">
        <v>38</v>
      </c>
      <c r="E4903" s="1" t="s">
        <v>16</v>
      </c>
      <c r="F4903" s="1" t="s">
        <v>672</v>
      </c>
      <c r="G4903" s="1" t="s">
        <v>260</v>
      </c>
      <c r="H4903" s="20" t="n">
        <v>2260</v>
      </c>
      <c r="I4903" s="21" t="n">
        <v>17.11</v>
      </c>
      <c r="J4903" s="20" t="n">
        <f aca="false">H4903*I4903</f>
        <v>38668.6</v>
      </c>
      <c r="K4903" s="22" t="n">
        <v>1.4</v>
      </c>
      <c r="L4903" s="23" t="n">
        <f aca="false">H4903*K4903</f>
        <v>3164</v>
      </c>
      <c r="M4903" s="23" t="n">
        <v>2500</v>
      </c>
      <c r="N4903" s="24" t="n">
        <f aca="false">L4903-M4903</f>
        <v>664</v>
      </c>
      <c r="O4903" s="25" t="n">
        <f aca="false">IF(L4903&gt;=M4903,1,0)</f>
        <v>1</v>
      </c>
      <c r="P4903" s="26" t="n">
        <v>0.7537738791423</v>
      </c>
      <c r="Q4903" s="26" t="n">
        <v>0.100896860986547</v>
      </c>
      <c r="R4903" s="25" t="n">
        <v>82</v>
      </c>
      <c r="S4903" s="21" t="n">
        <v>12.75</v>
      </c>
    </row>
    <row r="4904" customFormat="false" ht="15" hidden="false" customHeight="true" outlineLevel="0" collapsed="false">
      <c r="A4904" s="19" t="n">
        <v>46190</v>
      </c>
      <c r="B4904" s="1" t="s">
        <v>659</v>
      </c>
      <c r="C4904" s="1" t="s">
        <v>138</v>
      </c>
      <c r="D4904" s="1" t="n">
        <v>1</v>
      </c>
      <c r="E4904" s="1" t="s">
        <v>16</v>
      </c>
      <c r="F4904" s="1" t="s">
        <v>651</v>
      </c>
      <c r="G4904" s="1" t="s">
        <v>652</v>
      </c>
      <c r="H4904" s="20" t="n">
        <v>1550</v>
      </c>
      <c r="I4904" s="21" t="n">
        <v>23.61</v>
      </c>
      <c r="J4904" s="20" t="n">
        <f aca="false">H4904*I4904</f>
        <v>36595.5</v>
      </c>
      <c r="K4904" s="22" t="n">
        <v>1.58</v>
      </c>
      <c r="L4904" s="23" t="n">
        <f aca="false">H4904*K4904</f>
        <v>2449</v>
      </c>
      <c r="M4904" s="23" t="n">
        <v>2500</v>
      </c>
      <c r="N4904" s="24" t="n">
        <f aca="false">L4904-M4904</f>
        <v>-51</v>
      </c>
      <c r="O4904" s="25" t="n">
        <f aca="false">IF(L4904&gt;=M4904,1,0)</f>
        <v>0</v>
      </c>
      <c r="P4904" s="26" t="n">
        <v>0.6262</v>
      </c>
      <c r="Q4904" s="26" t="n">
        <v>0.1376</v>
      </c>
      <c r="R4904" s="25" t="n">
        <v>77</v>
      </c>
      <c r="S4904" s="21" t="n">
        <v>13</v>
      </c>
    </row>
    <row r="4905" customFormat="false" ht="15" hidden="false" customHeight="true" outlineLevel="0" collapsed="false">
      <c r="A4905" s="19" t="n">
        <v>46190</v>
      </c>
      <c r="B4905" s="1" t="s">
        <v>659</v>
      </c>
      <c r="C4905" s="1" t="s">
        <v>138</v>
      </c>
      <c r="D4905" s="1" t="n">
        <v>2</v>
      </c>
      <c r="E4905" s="1" t="s">
        <v>16</v>
      </c>
      <c r="F4905" s="1" t="s">
        <v>574</v>
      </c>
      <c r="G4905" s="1" t="s">
        <v>149</v>
      </c>
      <c r="H4905" s="20" t="n">
        <v>1050</v>
      </c>
      <c r="I4905" s="21" t="n">
        <v>25.7</v>
      </c>
      <c r="J4905" s="20" t="n">
        <f aca="false">H4905*I4905</f>
        <v>26985</v>
      </c>
      <c r="K4905" s="22" t="n">
        <v>1.85</v>
      </c>
      <c r="L4905" s="23" t="n">
        <f aca="false">H4905*K4905</f>
        <v>1942.5</v>
      </c>
      <c r="M4905" s="23" t="n">
        <v>2500</v>
      </c>
      <c r="N4905" s="24" t="n">
        <f aca="false">L4905-M4905</f>
        <v>-557.5</v>
      </c>
      <c r="O4905" s="25" t="n">
        <f aca="false">IF(L4905&gt;=M4905,1,0)</f>
        <v>0</v>
      </c>
      <c r="P4905" s="26" t="n">
        <v>0.7208</v>
      </c>
      <c r="Q4905" s="26" t="n">
        <v>0.1</v>
      </c>
      <c r="R4905" s="25" t="n">
        <v>78</v>
      </c>
      <c r="S4905" s="21" t="n">
        <v>8</v>
      </c>
    </row>
    <row r="4906" customFormat="false" ht="15" hidden="false" customHeight="true" outlineLevel="0" collapsed="false">
      <c r="A4906" s="19" t="n">
        <v>46190</v>
      </c>
      <c r="B4906" s="1" t="s">
        <v>659</v>
      </c>
      <c r="C4906" s="1" t="s">
        <v>138</v>
      </c>
      <c r="D4906" s="1" t="n">
        <v>3</v>
      </c>
      <c r="E4906" s="1" t="s">
        <v>16</v>
      </c>
      <c r="F4906" s="1" t="s">
        <v>651</v>
      </c>
      <c r="G4906" s="1" t="s">
        <v>652</v>
      </c>
      <c r="H4906" s="20" t="n">
        <v>1400</v>
      </c>
      <c r="I4906" s="21" t="n">
        <v>23.61</v>
      </c>
      <c r="J4906" s="20" t="n">
        <f aca="false">H4906*I4906</f>
        <v>33054</v>
      </c>
      <c r="K4906" s="22" t="n">
        <v>1.58</v>
      </c>
      <c r="L4906" s="23" t="n">
        <f aca="false">H4906*K4906</f>
        <v>2212</v>
      </c>
      <c r="M4906" s="23" t="n">
        <v>2500</v>
      </c>
      <c r="N4906" s="24" t="n">
        <f aca="false">L4906-M4906</f>
        <v>-288</v>
      </c>
      <c r="O4906" s="25" t="n">
        <f aca="false">IF(L4906&gt;=M4906,1,0)</f>
        <v>0</v>
      </c>
      <c r="P4906" s="26" t="n">
        <v>0.5668</v>
      </c>
      <c r="Q4906" s="26" t="n">
        <v>0.1432</v>
      </c>
      <c r="R4906" s="25" t="n">
        <v>77</v>
      </c>
      <c r="S4906" s="21" t="n">
        <v>13</v>
      </c>
    </row>
    <row r="4907" customFormat="false" ht="15" hidden="false" customHeight="true" outlineLevel="0" collapsed="false">
      <c r="A4907" s="19" t="n">
        <v>46190</v>
      </c>
      <c r="B4907" s="1" t="s">
        <v>659</v>
      </c>
      <c r="C4907" s="1" t="s">
        <v>138</v>
      </c>
      <c r="D4907" s="1" t="n">
        <v>4</v>
      </c>
      <c r="E4907" s="1" t="s">
        <v>145</v>
      </c>
      <c r="F4907" s="1" t="s">
        <v>690</v>
      </c>
      <c r="G4907" s="1" t="s">
        <v>474</v>
      </c>
      <c r="H4907" s="20" t="n">
        <v>1500</v>
      </c>
      <c r="I4907" s="21" t="n">
        <v>21.54</v>
      </c>
      <c r="J4907" s="20" t="n">
        <f aca="false">H4907*I4907</f>
        <v>32310</v>
      </c>
      <c r="K4907" s="22" t="n">
        <v>2.2</v>
      </c>
      <c r="L4907" s="23" t="n">
        <f aca="false">H4907*K4907</f>
        <v>3300</v>
      </c>
      <c r="M4907" s="23" t="n">
        <v>2500</v>
      </c>
      <c r="N4907" s="24" t="n">
        <f aca="false">L4907-M4907</f>
        <v>800.000000000001</v>
      </c>
      <c r="O4907" s="25" t="n">
        <f aca="false">IF(L4907&gt;=M4907,1,0)</f>
        <v>1</v>
      </c>
      <c r="P4907" s="26" t="n">
        <v>0.7531</v>
      </c>
      <c r="Q4907" s="26" t="n">
        <v>0.1208</v>
      </c>
      <c r="R4907" s="25" t="n">
        <v>74</v>
      </c>
      <c r="S4907" s="21" t="n">
        <v>10</v>
      </c>
    </row>
    <row r="4908" customFormat="false" ht="15" hidden="false" customHeight="true" outlineLevel="0" collapsed="false">
      <c r="A4908" s="19" t="n">
        <v>46190</v>
      </c>
      <c r="B4908" s="1" t="s">
        <v>659</v>
      </c>
      <c r="C4908" s="1" t="s">
        <v>138</v>
      </c>
      <c r="D4908" s="1" t="n">
        <v>5</v>
      </c>
      <c r="E4908" s="1" t="s">
        <v>16</v>
      </c>
      <c r="F4908" s="1" t="s">
        <v>651</v>
      </c>
      <c r="G4908" s="1" t="s">
        <v>652</v>
      </c>
      <c r="H4908" s="20" t="n">
        <v>1050</v>
      </c>
      <c r="I4908" s="21" t="n">
        <v>23.61</v>
      </c>
      <c r="J4908" s="20" t="n">
        <f aca="false">H4908*I4908</f>
        <v>24790.5</v>
      </c>
      <c r="K4908" s="22" t="n">
        <v>1.58</v>
      </c>
      <c r="L4908" s="23" t="n">
        <f aca="false">H4908*K4908</f>
        <v>1659</v>
      </c>
      <c r="M4908" s="23" t="n">
        <v>2500</v>
      </c>
      <c r="N4908" s="24" t="n">
        <f aca="false">L4908-M4908</f>
        <v>-841</v>
      </c>
      <c r="O4908" s="25" t="n">
        <f aca="false">IF(L4908&gt;=M4908,1,0)</f>
        <v>0</v>
      </c>
      <c r="P4908" s="26" t="n">
        <v>0.4642</v>
      </c>
      <c r="Q4908" s="26" t="n">
        <v>0.1483</v>
      </c>
      <c r="R4908" s="25" t="n">
        <v>75</v>
      </c>
      <c r="S4908" s="21" t="n">
        <v>13</v>
      </c>
    </row>
    <row r="4909" customFormat="false" ht="15" hidden="false" customHeight="true" outlineLevel="0" collapsed="false">
      <c r="A4909" s="19" t="n">
        <v>46190</v>
      </c>
      <c r="B4909" s="1" t="s">
        <v>659</v>
      </c>
      <c r="C4909" s="1" t="s">
        <v>138</v>
      </c>
      <c r="D4909" s="1" t="n">
        <v>6</v>
      </c>
      <c r="E4909" s="1" t="s">
        <v>401</v>
      </c>
      <c r="F4909" s="1" t="s">
        <v>476</v>
      </c>
      <c r="G4909" s="1" t="s">
        <v>691</v>
      </c>
      <c r="H4909" s="20" t="n">
        <v>1750</v>
      </c>
      <c r="I4909" s="21" t="n">
        <v>22.03</v>
      </c>
      <c r="J4909" s="20" t="n">
        <f aca="false">H4909*I4909</f>
        <v>38552.5</v>
      </c>
      <c r="K4909" s="22" t="n">
        <v>2.75</v>
      </c>
      <c r="L4909" s="23" t="n">
        <f aca="false">H4909*K4909</f>
        <v>4812.5</v>
      </c>
      <c r="M4909" s="23" t="n">
        <v>2500</v>
      </c>
      <c r="N4909" s="24" t="n">
        <f aca="false">L4909-M4909</f>
        <v>2312.5</v>
      </c>
      <c r="O4909" s="25" t="n">
        <f aca="false">IF(L4909&gt;=M4909,1,0)</f>
        <v>1</v>
      </c>
      <c r="P4909" s="26" t="n">
        <v>0.7327</v>
      </c>
      <c r="Q4909" s="26" t="n">
        <v>0.1251</v>
      </c>
      <c r="R4909" s="25" t="n">
        <v>77</v>
      </c>
      <c r="S4909" s="21" t="n">
        <v>12</v>
      </c>
    </row>
    <row r="4910" customFormat="false" ht="15" hidden="false" customHeight="true" outlineLevel="0" collapsed="false">
      <c r="A4910" s="19" t="n">
        <v>46190</v>
      </c>
      <c r="B4910" s="1" t="s">
        <v>659</v>
      </c>
      <c r="C4910" s="1" t="s">
        <v>138</v>
      </c>
      <c r="D4910" s="1" t="n">
        <v>7</v>
      </c>
      <c r="E4910" s="1" t="s">
        <v>16</v>
      </c>
      <c r="F4910" s="1" t="s">
        <v>670</v>
      </c>
      <c r="G4910" s="1" t="s">
        <v>671</v>
      </c>
      <c r="H4910" s="20" t="n">
        <v>2000</v>
      </c>
      <c r="I4910" s="21" t="n">
        <v>16.43</v>
      </c>
      <c r="J4910" s="20" t="n">
        <f aca="false">H4910*I4910</f>
        <v>32860</v>
      </c>
      <c r="K4910" s="22" t="n">
        <v>1.43</v>
      </c>
      <c r="L4910" s="23" t="n">
        <f aca="false">H4910*K4910</f>
        <v>2860</v>
      </c>
      <c r="M4910" s="23" t="n">
        <v>2500</v>
      </c>
      <c r="N4910" s="24" t="n">
        <f aca="false">L4910-M4910</f>
        <v>360</v>
      </c>
      <c r="O4910" s="25" t="n">
        <f aca="false">IF(L4910&gt;=M4910,1,0)</f>
        <v>1</v>
      </c>
      <c r="P4910" s="26" t="n">
        <v>0.7361</v>
      </c>
      <c r="Q4910" s="26" t="n">
        <v>0.1027</v>
      </c>
      <c r="R4910" s="25" t="n">
        <v>62</v>
      </c>
      <c r="S4910" s="21" t="n">
        <v>12</v>
      </c>
    </row>
    <row r="4911" customFormat="false" ht="15" hidden="false" customHeight="true" outlineLevel="0" collapsed="false">
      <c r="A4911" s="19" t="n">
        <v>46190</v>
      </c>
      <c r="B4911" s="1" t="s">
        <v>659</v>
      </c>
      <c r="C4911" s="1" t="s">
        <v>138</v>
      </c>
      <c r="D4911" s="1" t="n">
        <v>8</v>
      </c>
      <c r="E4911" s="1" t="s">
        <v>13</v>
      </c>
      <c r="F4911" s="1" t="s">
        <v>673</v>
      </c>
      <c r="G4911" s="1" t="s">
        <v>149</v>
      </c>
      <c r="H4911" s="20" t="n">
        <v>1250</v>
      </c>
      <c r="I4911" s="21" t="n">
        <v>26.22</v>
      </c>
      <c r="J4911" s="20" t="n">
        <f aca="false">H4911*I4911</f>
        <v>32775</v>
      </c>
      <c r="K4911" s="22" t="n">
        <v>2.2</v>
      </c>
      <c r="L4911" s="23" t="n">
        <f aca="false">H4911*K4911</f>
        <v>2750</v>
      </c>
      <c r="M4911" s="23" t="n">
        <v>2500</v>
      </c>
      <c r="N4911" s="24" t="n">
        <f aca="false">L4911-M4911</f>
        <v>250</v>
      </c>
      <c r="O4911" s="25" t="n">
        <f aca="false">IF(L4911&gt;=M4911,1,0)</f>
        <v>1</v>
      </c>
      <c r="P4911" s="26" t="n">
        <v>0.7264</v>
      </c>
      <c r="Q4911" s="26" t="n">
        <v>0.1673</v>
      </c>
      <c r="R4911" s="25" t="n">
        <v>79</v>
      </c>
      <c r="S4911" s="21" t="n">
        <v>8</v>
      </c>
    </row>
    <row r="4912" customFormat="false" ht="15" hidden="false" customHeight="true" outlineLevel="0" collapsed="false">
      <c r="A4912" s="19" t="n">
        <v>46190</v>
      </c>
      <c r="B4912" s="1" t="s">
        <v>659</v>
      </c>
      <c r="C4912" s="1" t="s">
        <v>138</v>
      </c>
      <c r="D4912" s="1" t="n">
        <v>9</v>
      </c>
      <c r="E4912" s="1" t="s">
        <v>10</v>
      </c>
      <c r="F4912" s="1" t="s">
        <v>635</v>
      </c>
      <c r="G4912" s="1" t="s">
        <v>640</v>
      </c>
      <c r="H4912" s="20" t="n">
        <v>2000</v>
      </c>
      <c r="I4912" s="21" t="n">
        <v>18.3</v>
      </c>
      <c r="J4912" s="20" t="n">
        <f aca="false">H4912*I4912</f>
        <v>36600</v>
      </c>
      <c r="K4912" s="22" t="n">
        <v>1.75</v>
      </c>
      <c r="L4912" s="23" t="n">
        <f aca="false">H4912*K4912</f>
        <v>3500</v>
      </c>
      <c r="M4912" s="23" t="n">
        <v>2500</v>
      </c>
      <c r="N4912" s="24" t="n">
        <f aca="false">L4912-M4912</f>
        <v>1000</v>
      </c>
      <c r="O4912" s="25" t="n">
        <f aca="false">IF(L4912&gt;=M4912,1,0)</f>
        <v>1</v>
      </c>
      <c r="P4912" s="26" t="n">
        <v>0.6995</v>
      </c>
      <c r="Q4912" s="26" t="n">
        <v>0.1088</v>
      </c>
      <c r="R4912" s="25" t="n">
        <v>72</v>
      </c>
      <c r="S4912" s="21" t="n">
        <v>13</v>
      </c>
    </row>
    <row r="4913" customFormat="false" ht="15" hidden="false" customHeight="true" outlineLevel="0" collapsed="false">
      <c r="A4913" s="19" t="n">
        <v>46190</v>
      </c>
      <c r="B4913" s="1" t="s">
        <v>659</v>
      </c>
      <c r="C4913" s="1" t="s">
        <v>138</v>
      </c>
      <c r="D4913" s="1" t="n">
        <v>10</v>
      </c>
      <c r="E4913" s="1" t="s">
        <v>10</v>
      </c>
      <c r="F4913" s="1" t="s">
        <v>664</v>
      </c>
      <c r="G4913" s="1" t="s">
        <v>643</v>
      </c>
      <c r="H4913" s="20" t="n">
        <v>2000</v>
      </c>
      <c r="I4913" s="21" t="n">
        <v>20.86</v>
      </c>
      <c r="J4913" s="20" t="n">
        <f aca="false">H4913*I4913</f>
        <v>41720</v>
      </c>
      <c r="K4913" s="22" t="n">
        <v>1.31</v>
      </c>
      <c r="L4913" s="23" t="n">
        <f aca="false">H4913*K4913</f>
        <v>2620</v>
      </c>
      <c r="M4913" s="23" t="n">
        <v>2500</v>
      </c>
      <c r="N4913" s="24" t="n">
        <f aca="false">L4913-M4913</f>
        <v>120</v>
      </c>
      <c r="O4913" s="25" t="n">
        <f aca="false">IF(L4913&gt;=M4913,1,0)</f>
        <v>1</v>
      </c>
      <c r="P4913" s="26" t="n">
        <v>0.8469</v>
      </c>
      <c r="Q4913" s="26" t="n">
        <v>0.1005</v>
      </c>
      <c r="R4913" s="25" t="n">
        <v>74</v>
      </c>
      <c r="S4913" s="21" t="n">
        <v>13</v>
      </c>
    </row>
    <row r="4914" customFormat="false" ht="15" hidden="false" customHeight="true" outlineLevel="0" collapsed="false">
      <c r="A4914" s="19" t="n">
        <v>46190</v>
      </c>
      <c r="B4914" s="1" t="s">
        <v>659</v>
      </c>
      <c r="C4914" s="1" t="s">
        <v>138</v>
      </c>
      <c r="D4914" s="1" t="n">
        <v>11</v>
      </c>
      <c r="E4914" s="1" t="s">
        <v>10</v>
      </c>
      <c r="F4914" s="1" t="s">
        <v>635</v>
      </c>
      <c r="G4914" s="1" t="s">
        <v>640</v>
      </c>
      <c r="H4914" s="20" t="n">
        <v>1500</v>
      </c>
      <c r="I4914" s="21" t="n">
        <v>18.3</v>
      </c>
      <c r="J4914" s="20" t="n">
        <f aca="false">H4914*I4914</f>
        <v>27450</v>
      </c>
      <c r="K4914" s="22" t="n">
        <v>1.75</v>
      </c>
      <c r="L4914" s="23" t="n">
        <f aca="false">H4914*K4914</f>
        <v>2625</v>
      </c>
      <c r="M4914" s="23" t="n">
        <v>2500</v>
      </c>
      <c r="N4914" s="24" t="n">
        <f aca="false">L4914-M4914</f>
        <v>125</v>
      </c>
      <c r="O4914" s="25" t="n">
        <f aca="false">IF(L4914&gt;=M4914,1,0)</f>
        <v>1</v>
      </c>
      <c r="P4914" s="26" t="n">
        <v>0.532</v>
      </c>
      <c r="Q4914" s="26" t="n">
        <v>0.1697</v>
      </c>
      <c r="R4914" s="25" t="n">
        <v>71</v>
      </c>
      <c r="S4914" s="21" t="n">
        <v>12</v>
      </c>
    </row>
    <row r="4915" customFormat="false" ht="15" hidden="false" customHeight="true" outlineLevel="0" collapsed="false">
      <c r="A4915" s="19" t="n">
        <v>46190</v>
      </c>
      <c r="B4915" s="1" t="s">
        <v>659</v>
      </c>
      <c r="C4915" s="1" t="s">
        <v>138</v>
      </c>
      <c r="D4915" s="1" t="n">
        <v>12</v>
      </c>
      <c r="E4915" s="1" t="s">
        <v>461</v>
      </c>
      <c r="F4915" s="1" t="s">
        <v>661</v>
      </c>
      <c r="G4915" s="1" t="s">
        <v>563</v>
      </c>
      <c r="H4915" s="20" t="n">
        <v>1350</v>
      </c>
      <c r="I4915" s="21" t="n">
        <v>19.91</v>
      </c>
      <c r="J4915" s="20" t="n">
        <f aca="false">H4915*I4915</f>
        <v>26878.5</v>
      </c>
      <c r="K4915" s="22" t="n">
        <v>1.5</v>
      </c>
      <c r="L4915" s="23" t="n">
        <f aca="false">H4915*K4915</f>
        <v>2025</v>
      </c>
      <c r="M4915" s="23" t="n">
        <v>2500</v>
      </c>
      <c r="N4915" s="24" t="n">
        <f aca="false">L4915-M4915</f>
        <v>-475</v>
      </c>
      <c r="O4915" s="25" t="n">
        <f aca="false">IF(L4915&gt;=M4915,1,0)</f>
        <v>0</v>
      </c>
      <c r="P4915" s="26" t="n">
        <v>0.631</v>
      </c>
      <c r="Q4915" s="26" t="n">
        <v>0.1314</v>
      </c>
      <c r="R4915" s="25" t="n">
        <v>71</v>
      </c>
      <c r="S4915" s="21" t="n">
        <v>13</v>
      </c>
    </row>
    <row r="4916" customFormat="false" ht="15" hidden="false" customHeight="true" outlineLevel="0" collapsed="false">
      <c r="A4916" s="19" t="n">
        <v>46190</v>
      </c>
      <c r="B4916" s="1" t="s">
        <v>659</v>
      </c>
      <c r="C4916" s="1" t="s">
        <v>138</v>
      </c>
      <c r="D4916" s="1" t="n">
        <v>13</v>
      </c>
      <c r="E4916" s="1" t="s">
        <v>16</v>
      </c>
      <c r="F4916" s="1" t="s">
        <v>574</v>
      </c>
      <c r="G4916" s="1" t="s">
        <v>575</v>
      </c>
      <c r="H4916" s="20" t="n">
        <v>1300</v>
      </c>
      <c r="I4916" s="21" t="n">
        <v>25.7</v>
      </c>
      <c r="J4916" s="20" t="n">
        <f aca="false">H4916*I4916</f>
        <v>33410</v>
      </c>
      <c r="K4916" s="22" t="n">
        <v>1.85</v>
      </c>
      <c r="L4916" s="23" t="n">
        <f aca="false">H4916*K4916</f>
        <v>2405</v>
      </c>
      <c r="M4916" s="23" t="n">
        <v>2500</v>
      </c>
      <c r="N4916" s="24" t="n">
        <f aca="false">L4916-M4916</f>
        <v>-95</v>
      </c>
      <c r="O4916" s="25" t="n">
        <f aca="false">IF(L4916&gt;=M4916,1,0)</f>
        <v>0</v>
      </c>
      <c r="P4916" s="26" t="n">
        <v>0.8141</v>
      </c>
      <c r="Q4916" s="26" t="n">
        <v>0.1474</v>
      </c>
      <c r="R4916" s="25" t="n">
        <v>83</v>
      </c>
      <c r="S4916" s="21" t="n">
        <v>8</v>
      </c>
    </row>
    <row r="4917" customFormat="false" ht="15" hidden="false" customHeight="true" outlineLevel="0" collapsed="false">
      <c r="A4917" s="19" t="n">
        <v>46190</v>
      </c>
      <c r="B4917" s="1" t="s">
        <v>659</v>
      </c>
      <c r="C4917" s="1" t="s">
        <v>138</v>
      </c>
      <c r="D4917" s="1" t="n">
        <v>14</v>
      </c>
      <c r="E4917" s="1" t="s">
        <v>10</v>
      </c>
      <c r="F4917" s="1" t="s">
        <v>632</v>
      </c>
      <c r="G4917" s="1" t="s">
        <v>629</v>
      </c>
      <c r="H4917" s="20" t="n">
        <v>1500</v>
      </c>
      <c r="I4917" s="21" t="n">
        <v>16.63</v>
      </c>
      <c r="J4917" s="20" t="n">
        <f aca="false">H4917*I4917</f>
        <v>24945</v>
      </c>
      <c r="K4917" s="22" t="n">
        <v>1.71</v>
      </c>
      <c r="L4917" s="23" t="n">
        <f aca="false">H4917*K4917</f>
        <v>2565</v>
      </c>
      <c r="M4917" s="23" t="n">
        <v>2500</v>
      </c>
      <c r="N4917" s="24" t="n">
        <f aca="false">L4917-M4917</f>
        <v>65</v>
      </c>
      <c r="O4917" s="25" t="n">
        <f aca="false">IF(L4917&gt;=M4917,1,0)</f>
        <v>1</v>
      </c>
      <c r="P4917" s="26" t="n">
        <v>0.6722</v>
      </c>
      <c r="Q4917" s="26" t="n">
        <v>0.1156</v>
      </c>
      <c r="R4917" s="25" t="n">
        <v>68</v>
      </c>
      <c r="S4917" s="21" t="n">
        <v>10</v>
      </c>
    </row>
    <row r="4918" customFormat="false" ht="15" hidden="false" customHeight="true" outlineLevel="0" collapsed="false">
      <c r="A4918" s="19" t="n">
        <v>46190</v>
      </c>
      <c r="B4918" s="1" t="s">
        <v>659</v>
      </c>
      <c r="C4918" s="1" t="s">
        <v>138</v>
      </c>
      <c r="D4918" s="1" t="n">
        <v>15</v>
      </c>
      <c r="E4918" s="1" t="s">
        <v>10</v>
      </c>
      <c r="F4918" s="1" t="s">
        <v>631</v>
      </c>
      <c r="G4918" s="1" t="s">
        <v>638</v>
      </c>
      <c r="H4918" s="20" t="n">
        <v>2000</v>
      </c>
      <c r="I4918" s="21" t="n">
        <v>21.68</v>
      </c>
      <c r="J4918" s="20" t="n">
        <f aca="false">H4918*I4918</f>
        <v>43360</v>
      </c>
      <c r="K4918" s="22" t="n">
        <v>2</v>
      </c>
      <c r="L4918" s="23" t="n">
        <f aca="false">H4918*K4918</f>
        <v>4000</v>
      </c>
      <c r="M4918" s="23" t="n">
        <v>2500</v>
      </c>
      <c r="N4918" s="24" t="n">
        <f aca="false">L4918-M4918</f>
        <v>1500</v>
      </c>
      <c r="O4918" s="25" t="n">
        <f aca="false">IF(L4918&gt;=M4918,1,0)</f>
        <v>1</v>
      </c>
      <c r="P4918" s="26" t="n">
        <v>0.9125</v>
      </c>
      <c r="Q4918" s="26" t="n">
        <v>0.14</v>
      </c>
      <c r="R4918" s="25" t="n">
        <v>75</v>
      </c>
      <c r="S4918" s="21" t="n">
        <v>10</v>
      </c>
    </row>
    <row r="4919" customFormat="false" ht="15" hidden="false" customHeight="true" outlineLevel="0" collapsed="false">
      <c r="A4919" s="19" t="n">
        <v>46190</v>
      </c>
      <c r="B4919" s="1" t="s">
        <v>659</v>
      </c>
      <c r="C4919" s="1" t="s">
        <v>138</v>
      </c>
      <c r="D4919" s="1" t="n">
        <v>16</v>
      </c>
      <c r="E4919" s="1" t="s">
        <v>10</v>
      </c>
      <c r="F4919" s="1" t="s">
        <v>692</v>
      </c>
      <c r="G4919" s="1" t="s">
        <v>629</v>
      </c>
      <c r="H4919" s="20" t="n">
        <v>2300</v>
      </c>
      <c r="I4919" s="21" t="n">
        <v>16.63</v>
      </c>
      <c r="J4919" s="20" t="n">
        <f aca="false">H4919*I4919</f>
        <v>38249</v>
      </c>
      <c r="K4919" s="22" t="n">
        <v>1.85</v>
      </c>
      <c r="L4919" s="23" t="n">
        <f aca="false">H4919*K4919</f>
        <v>4255</v>
      </c>
      <c r="M4919" s="23" t="n">
        <v>2500</v>
      </c>
      <c r="N4919" s="24" t="n">
        <f aca="false">L4919-M4919</f>
        <v>1755</v>
      </c>
      <c r="O4919" s="25" t="n">
        <f aca="false">IF(L4919&gt;=M4919,1,0)</f>
        <v>1</v>
      </c>
      <c r="P4919" s="26" t="n">
        <v>0.8069</v>
      </c>
      <c r="Q4919" s="26" t="n">
        <v>0.0858</v>
      </c>
      <c r="R4919" s="25" t="n">
        <v>72</v>
      </c>
      <c r="S4919" s="21" t="n">
        <v>12</v>
      </c>
    </row>
    <row r="4920" customFormat="false" ht="15" hidden="false" customHeight="true" outlineLevel="0" collapsed="false">
      <c r="A4920" s="19" t="n">
        <v>46190</v>
      </c>
      <c r="B4920" s="1" t="s">
        <v>659</v>
      </c>
      <c r="C4920" s="1" t="s">
        <v>164</v>
      </c>
      <c r="D4920" s="1" t="n">
        <v>17</v>
      </c>
      <c r="E4920" s="1" t="s">
        <v>10</v>
      </c>
      <c r="F4920" s="1" t="s">
        <v>633</v>
      </c>
      <c r="G4920" s="1" t="s">
        <v>637</v>
      </c>
      <c r="H4920" s="20" t="n">
        <v>2200</v>
      </c>
      <c r="I4920" s="21" t="n">
        <v>19.95</v>
      </c>
      <c r="J4920" s="20" t="n">
        <f aca="false">H4920*I4920</f>
        <v>43890</v>
      </c>
      <c r="K4920" s="22" t="n">
        <v>3</v>
      </c>
      <c r="L4920" s="23" t="n">
        <f aca="false">H4920*K4920</f>
        <v>6600</v>
      </c>
      <c r="M4920" s="23" t="n">
        <v>2500</v>
      </c>
      <c r="N4920" s="24" t="n">
        <f aca="false">L4920-M4920</f>
        <v>4100</v>
      </c>
      <c r="O4920" s="25" t="n">
        <f aca="false">IF(L4920&gt;=M4920,1,0)</f>
        <v>1</v>
      </c>
      <c r="P4920" s="26" t="n">
        <v>0.7716</v>
      </c>
      <c r="Q4920" s="26" t="n">
        <v>0.0803</v>
      </c>
      <c r="R4920" s="25" t="n">
        <v>76</v>
      </c>
      <c r="S4920" s="21" t="n">
        <v>13</v>
      </c>
    </row>
    <row r="4921" customFormat="false" ht="15" hidden="false" customHeight="true" outlineLevel="0" collapsed="false">
      <c r="A4921" s="19" t="n">
        <v>46190</v>
      </c>
      <c r="B4921" s="1" t="s">
        <v>659</v>
      </c>
      <c r="C4921" s="1" t="s">
        <v>164</v>
      </c>
      <c r="D4921" s="1" t="n">
        <v>18</v>
      </c>
      <c r="E4921" s="1" t="s">
        <v>10</v>
      </c>
      <c r="F4921" s="1" t="s">
        <v>167</v>
      </c>
      <c r="G4921" s="1" t="s">
        <v>208</v>
      </c>
      <c r="H4921" s="20" t="n">
        <v>2300</v>
      </c>
      <c r="I4921" s="21" t="n">
        <v>18.43</v>
      </c>
      <c r="J4921" s="20" t="n">
        <f aca="false">H4921*I4921</f>
        <v>42389</v>
      </c>
      <c r="K4921" s="22" t="n">
        <v>1.53</v>
      </c>
      <c r="L4921" s="23" t="n">
        <f aca="false">H4921*K4921</f>
        <v>3519</v>
      </c>
      <c r="M4921" s="23" t="n">
        <v>2500</v>
      </c>
      <c r="N4921" s="24" t="n">
        <f aca="false">L4921-M4921</f>
        <v>1019</v>
      </c>
      <c r="O4921" s="25" t="n">
        <f aca="false">IF(L4921&gt;=M4921,1,0)</f>
        <v>1</v>
      </c>
      <c r="P4921" s="26" t="n">
        <v>0.7016</v>
      </c>
      <c r="Q4921" s="26" t="n">
        <v>0.1098</v>
      </c>
      <c r="R4921" s="25" t="n">
        <v>80</v>
      </c>
      <c r="S4921" s="21" t="n">
        <v>13</v>
      </c>
    </row>
    <row r="4922" customFormat="false" ht="15" hidden="false" customHeight="true" outlineLevel="0" collapsed="false">
      <c r="A4922" s="19" t="n">
        <v>46190</v>
      </c>
      <c r="B4922" s="1" t="s">
        <v>659</v>
      </c>
      <c r="C4922" s="1" t="s">
        <v>164</v>
      </c>
      <c r="D4922" s="1" t="n">
        <v>19</v>
      </c>
      <c r="E4922" s="1" t="s">
        <v>16</v>
      </c>
      <c r="F4922" s="1" t="s">
        <v>574</v>
      </c>
      <c r="G4922" s="1" t="s">
        <v>575</v>
      </c>
      <c r="H4922" s="20" t="n">
        <v>1550</v>
      </c>
      <c r="I4922" s="21" t="n">
        <v>25.7</v>
      </c>
      <c r="J4922" s="20" t="n">
        <f aca="false">H4922*I4922</f>
        <v>39835</v>
      </c>
      <c r="K4922" s="22" t="n">
        <v>1.85</v>
      </c>
      <c r="L4922" s="23" t="n">
        <f aca="false">H4922*K4922</f>
        <v>2867.5</v>
      </c>
      <c r="M4922" s="23" t="n">
        <v>2500</v>
      </c>
      <c r="N4922" s="24" t="n">
        <f aca="false">L4922-M4922</f>
        <v>367.5</v>
      </c>
      <c r="O4922" s="25" t="n">
        <f aca="false">IF(L4922&gt;=M4922,1,0)</f>
        <v>1</v>
      </c>
      <c r="P4922" s="26" t="n">
        <v>0.8258</v>
      </c>
      <c r="Q4922" s="26" t="n">
        <v>0.109</v>
      </c>
      <c r="R4922" s="25" t="n">
        <v>78</v>
      </c>
      <c r="S4922" s="21" t="n">
        <v>10</v>
      </c>
    </row>
    <row r="4923" customFormat="false" ht="15" hidden="false" customHeight="true" outlineLevel="0" collapsed="false">
      <c r="A4923" s="19" t="n">
        <v>46190</v>
      </c>
      <c r="B4923" s="1" t="s">
        <v>659</v>
      </c>
      <c r="C4923" s="1" t="s">
        <v>164</v>
      </c>
      <c r="D4923" s="1" t="n">
        <v>20</v>
      </c>
      <c r="E4923" s="1" t="s">
        <v>16</v>
      </c>
      <c r="F4923" s="1" t="s">
        <v>574</v>
      </c>
      <c r="G4923" s="1" t="s">
        <v>575</v>
      </c>
      <c r="H4923" s="20" t="n">
        <v>1500</v>
      </c>
      <c r="I4923" s="21" t="n">
        <v>25.7</v>
      </c>
      <c r="J4923" s="20" t="n">
        <f aca="false">H4923*I4923</f>
        <v>38550</v>
      </c>
      <c r="K4923" s="22" t="n">
        <v>1.85</v>
      </c>
      <c r="L4923" s="23" t="n">
        <f aca="false">H4923*K4923</f>
        <v>2775</v>
      </c>
      <c r="M4923" s="23" t="n">
        <v>2500</v>
      </c>
      <c r="N4923" s="24" t="n">
        <f aca="false">L4923-M4923</f>
        <v>275</v>
      </c>
      <c r="O4923" s="25" t="n">
        <f aca="false">IF(L4923&gt;=M4923,1,0)</f>
        <v>1</v>
      </c>
      <c r="P4923" s="26" t="n">
        <v>0.7595</v>
      </c>
      <c r="Q4923" s="26" t="n">
        <v>0.0941</v>
      </c>
      <c r="R4923" s="25" t="n">
        <v>81</v>
      </c>
      <c r="S4923" s="21" t="n">
        <v>10</v>
      </c>
    </row>
    <row r="4924" customFormat="false" ht="15" hidden="false" customHeight="true" outlineLevel="0" collapsed="false">
      <c r="A4924" s="19" t="n">
        <v>46190</v>
      </c>
      <c r="B4924" s="1" t="s">
        <v>659</v>
      </c>
      <c r="C4924" s="1" t="s">
        <v>164</v>
      </c>
      <c r="D4924" s="1" t="n">
        <v>21</v>
      </c>
      <c r="E4924" s="1" t="s">
        <v>10</v>
      </c>
      <c r="F4924" s="1" t="s">
        <v>676</v>
      </c>
      <c r="G4924" s="1" t="s">
        <v>573</v>
      </c>
      <c r="H4924" s="20" t="n">
        <v>1800</v>
      </c>
      <c r="I4924" s="21" t="n">
        <v>27.11</v>
      </c>
      <c r="J4924" s="20" t="n">
        <f aca="false">H4924*I4924</f>
        <v>48798</v>
      </c>
      <c r="K4924" s="22" t="n">
        <v>2.25</v>
      </c>
      <c r="L4924" s="23" t="n">
        <f aca="false">H4924*K4924</f>
        <v>4050</v>
      </c>
      <c r="M4924" s="23" t="n">
        <v>2500</v>
      </c>
      <c r="N4924" s="24" t="n">
        <f aca="false">L4924-M4924</f>
        <v>1550</v>
      </c>
      <c r="O4924" s="25" t="n">
        <f aca="false">IF(L4924&gt;=M4924,1,0)</f>
        <v>1</v>
      </c>
      <c r="P4924" s="26" t="n">
        <v>0.8534</v>
      </c>
      <c r="Q4924" s="26" t="n">
        <v>0.0747</v>
      </c>
      <c r="R4924" s="25" t="n">
        <v>78</v>
      </c>
      <c r="S4924" s="21" t="n">
        <v>13</v>
      </c>
    </row>
    <row r="4925" customFormat="false" ht="15" hidden="false" customHeight="true" outlineLevel="0" collapsed="false">
      <c r="A4925" s="19" t="n">
        <v>46190</v>
      </c>
      <c r="B4925" s="1" t="s">
        <v>659</v>
      </c>
      <c r="C4925" s="1" t="s">
        <v>164</v>
      </c>
      <c r="D4925" s="1" t="n">
        <v>22</v>
      </c>
      <c r="E4925" s="1" t="s">
        <v>10</v>
      </c>
      <c r="F4925" s="1" t="s">
        <v>631</v>
      </c>
      <c r="G4925" s="1" t="s">
        <v>638</v>
      </c>
      <c r="H4925" s="20" t="n">
        <v>2200</v>
      </c>
      <c r="I4925" s="21" t="n">
        <v>21.68</v>
      </c>
      <c r="J4925" s="20" t="n">
        <f aca="false">H4925*I4925</f>
        <v>47696</v>
      </c>
      <c r="K4925" s="22" t="n">
        <v>2</v>
      </c>
      <c r="L4925" s="23" t="n">
        <f aca="false">H4925*K4925</f>
        <v>4400</v>
      </c>
      <c r="M4925" s="23" t="n">
        <v>2500</v>
      </c>
      <c r="N4925" s="24" t="n">
        <f aca="false">L4925-M4925</f>
        <v>1900</v>
      </c>
      <c r="O4925" s="25" t="n">
        <f aca="false">IF(L4925&gt;=M4925,1,0)</f>
        <v>1</v>
      </c>
      <c r="P4925" s="26" t="n">
        <v>0.9085</v>
      </c>
      <c r="Q4925" s="26" t="n">
        <v>0.0869</v>
      </c>
      <c r="R4925" s="25" t="n">
        <v>72</v>
      </c>
      <c r="S4925" s="21" t="n">
        <v>13</v>
      </c>
    </row>
    <row r="4926" customFormat="false" ht="15" hidden="false" customHeight="true" outlineLevel="0" collapsed="false">
      <c r="A4926" s="19" t="n">
        <v>46190</v>
      </c>
      <c r="B4926" s="1" t="s">
        <v>659</v>
      </c>
      <c r="C4926" s="1" t="s">
        <v>164</v>
      </c>
      <c r="D4926" s="1" t="n">
        <v>23</v>
      </c>
      <c r="E4926" s="1" t="s">
        <v>22</v>
      </c>
      <c r="F4926" s="1" t="s">
        <v>174</v>
      </c>
      <c r="G4926" s="1" t="s">
        <v>375</v>
      </c>
      <c r="H4926" s="20" t="n">
        <v>1600</v>
      </c>
      <c r="I4926" s="21" t="n">
        <v>23.27</v>
      </c>
      <c r="J4926" s="20" t="n">
        <f aca="false">H4926*I4926</f>
        <v>37232</v>
      </c>
      <c r="K4926" s="22" t="n">
        <v>1.15</v>
      </c>
      <c r="L4926" s="23" t="n">
        <f aca="false">H4926*K4926</f>
        <v>1840</v>
      </c>
      <c r="M4926" s="23" t="n">
        <v>2500</v>
      </c>
      <c r="N4926" s="24" t="n">
        <f aca="false">L4926-M4926</f>
        <v>-660</v>
      </c>
      <c r="O4926" s="25" t="n">
        <f aca="false">IF(L4926&gt;=M4926,1,0)</f>
        <v>0</v>
      </c>
      <c r="P4926" s="26" t="n">
        <v>0.8208</v>
      </c>
      <c r="Q4926" s="26" t="n">
        <v>0.057</v>
      </c>
      <c r="R4926" s="25" t="n">
        <v>73</v>
      </c>
      <c r="S4926" s="21" t="n">
        <v>10</v>
      </c>
    </row>
    <row r="4927" customFormat="false" ht="15" hidden="false" customHeight="true" outlineLevel="0" collapsed="false">
      <c r="A4927" s="19" t="n">
        <v>46190</v>
      </c>
      <c r="B4927" s="1" t="s">
        <v>659</v>
      </c>
      <c r="C4927" s="1" t="s">
        <v>164</v>
      </c>
      <c r="D4927" s="1" t="n">
        <v>24</v>
      </c>
      <c r="E4927" s="1" t="s">
        <v>16</v>
      </c>
      <c r="F4927" s="1" t="s">
        <v>574</v>
      </c>
      <c r="G4927" s="1" t="s">
        <v>575</v>
      </c>
      <c r="H4927" s="20" t="n">
        <v>1550</v>
      </c>
      <c r="I4927" s="21" t="n">
        <v>25.7</v>
      </c>
      <c r="J4927" s="20" t="n">
        <f aca="false">H4927*I4927</f>
        <v>39835</v>
      </c>
      <c r="K4927" s="22" t="n">
        <v>1.85</v>
      </c>
      <c r="L4927" s="23" t="n">
        <f aca="false">H4927*K4927</f>
        <v>2867.5</v>
      </c>
      <c r="M4927" s="23" t="n">
        <v>2500</v>
      </c>
      <c r="N4927" s="24" t="n">
        <f aca="false">L4927-M4927</f>
        <v>367.5</v>
      </c>
      <c r="O4927" s="25" t="n">
        <f aca="false">IF(L4927&gt;=M4927,1,0)</f>
        <v>1</v>
      </c>
      <c r="P4927" s="26" t="n">
        <v>0.7631</v>
      </c>
      <c r="Q4927" s="26" t="n">
        <v>0.081</v>
      </c>
      <c r="R4927" s="25" t="n">
        <v>81</v>
      </c>
      <c r="S4927" s="21" t="n">
        <v>10</v>
      </c>
    </row>
    <row r="4928" customFormat="false" ht="15" hidden="false" customHeight="true" outlineLevel="0" collapsed="false">
      <c r="A4928" s="19" t="n">
        <v>46190</v>
      </c>
      <c r="B4928" s="1" t="s">
        <v>659</v>
      </c>
      <c r="C4928" s="1" t="s">
        <v>164</v>
      </c>
      <c r="D4928" s="1" t="n">
        <v>25</v>
      </c>
      <c r="E4928" s="1" t="s">
        <v>176</v>
      </c>
      <c r="F4928" s="1" t="s">
        <v>681</v>
      </c>
      <c r="G4928" s="1" t="s">
        <v>682</v>
      </c>
      <c r="H4928" s="20" t="n">
        <v>1150</v>
      </c>
      <c r="I4928" s="21" t="n">
        <v>22.05</v>
      </c>
      <c r="J4928" s="20" t="n">
        <f aca="false">H4928*I4928</f>
        <v>25357.5</v>
      </c>
      <c r="K4928" s="22" t="n">
        <v>1.6</v>
      </c>
      <c r="L4928" s="23" t="n">
        <f aca="false">H4928*K4928</f>
        <v>1840</v>
      </c>
      <c r="M4928" s="23" t="n">
        <v>2500</v>
      </c>
      <c r="N4928" s="24" t="n">
        <f aca="false">L4928-M4928</f>
        <v>-660</v>
      </c>
      <c r="O4928" s="25" t="n">
        <f aca="false">IF(L4928&gt;=M4928,1,0)</f>
        <v>0</v>
      </c>
      <c r="P4928" s="26" t="n">
        <v>0.5439</v>
      </c>
      <c r="Q4928" s="26" t="n">
        <v>0.1064</v>
      </c>
      <c r="R4928" s="25" t="n">
        <v>75</v>
      </c>
      <c r="S4928" s="21" t="n">
        <v>10</v>
      </c>
    </row>
    <row r="4929" customFormat="false" ht="15" hidden="false" customHeight="true" outlineLevel="0" collapsed="false">
      <c r="A4929" s="19" t="n">
        <v>46190</v>
      </c>
      <c r="B4929" s="1" t="s">
        <v>659</v>
      </c>
      <c r="C4929" s="1" t="s">
        <v>164</v>
      </c>
      <c r="D4929" s="1" t="n">
        <v>26</v>
      </c>
      <c r="E4929" s="1" t="s">
        <v>10</v>
      </c>
      <c r="F4929" s="1" t="s">
        <v>687</v>
      </c>
      <c r="G4929" s="1" t="s">
        <v>645</v>
      </c>
      <c r="H4929" s="20" t="n">
        <v>610</v>
      </c>
      <c r="I4929" s="21" t="n">
        <v>26.46</v>
      </c>
      <c r="J4929" s="20" t="n">
        <f aca="false">H4929*I4929</f>
        <v>16140.6</v>
      </c>
      <c r="K4929" s="22" t="n">
        <v>2.3</v>
      </c>
      <c r="L4929" s="23" t="n">
        <f aca="false">H4929*K4929</f>
        <v>1403</v>
      </c>
      <c r="M4929" s="23" t="n">
        <v>2500</v>
      </c>
      <c r="N4929" s="24" t="n">
        <f aca="false">L4929-M4929</f>
        <v>-1097</v>
      </c>
      <c r="O4929" s="25" t="n">
        <f aca="false">IF(L4929&gt;=M4929,1,0)</f>
        <v>0</v>
      </c>
      <c r="P4929" s="26" t="n">
        <v>0.3132</v>
      </c>
      <c r="Q4929" s="26" t="n">
        <v>0.1943</v>
      </c>
      <c r="R4929" s="25" t="n">
        <v>78</v>
      </c>
      <c r="S4929" s="21" t="n">
        <v>12</v>
      </c>
    </row>
    <row r="4930" customFormat="false" ht="15" hidden="false" customHeight="true" outlineLevel="0" collapsed="false">
      <c r="A4930" s="19" t="n">
        <v>46190</v>
      </c>
      <c r="B4930" s="1" t="s">
        <v>659</v>
      </c>
      <c r="C4930" s="1" t="s">
        <v>164</v>
      </c>
      <c r="D4930" s="1" t="n">
        <v>27</v>
      </c>
      <c r="E4930" s="1" t="s">
        <v>176</v>
      </c>
      <c r="F4930" s="1" t="s">
        <v>593</v>
      </c>
      <c r="G4930" s="1" t="s">
        <v>684</v>
      </c>
      <c r="H4930" s="20" t="n">
        <v>1550</v>
      </c>
      <c r="I4930" s="21" t="n">
        <v>21.81</v>
      </c>
      <c r="J4930" s="20" t="n">
        <f aca="false">H4930*I4930</f>
        <v>33805.5</v>
      </c>
      <c r="K4930" s="22" t="n">
        <v>1.55</v>
      </c>
      <c r="L4930" s="23" t="n">
        <f aca="false">H4930*K4930</f>
        <v>2402.5</v>
      </c>
      <c r="M4930" s="23" t="n">
        <v>2500</v>
      </c>
      <c r="N4930" s="24" t="n">
        <f aca="false">L4930-M4930</f>
        <v>-97.5</v>
      </c>
      <c r="O4930" s="25" t="n">
        <f aca="false">IF(L4930&gt;=M4930,1,0)</f>
        <v>0</v>
      </c>
      <c r="P4930" s="26" t="n">
        <v>0.6913</v>
      </c>
      <c r="Q4930" s="26" t="n">
        <v>0.102</v>
      </c>
      <c r="R4930" s="25" t="n">
        <v>72</v>
      </c>
      <c r="S4930" s="21" t="n">
        <v>12</v>
      </c>
    </row>
    <row r="4931" customFormat="false" ht="15" hidden="false" customHeight="true" outlineLevel="0" collapsed="false">
      <c r="A4931" s="19" t="n">
        <v>46190</v>
      </c>
      <c r="B4931" s="1" t="s">
        <v>659</v>
      </c>
      <c r="C4931" s="1" t="s">
        <v>164</v>
      </c>
      <c r="D4931" s="1" t="n">
        <v>28</v>
      </c>
      <c r="E4931" s="1" t="s">
        <v>176</v>
      </c>
      <c r="F4931" s="1" t="s">
        <v>677</v>
      </c>
      <c r="G4931" s="1" t="s">
        <v>685</v>
      </c>
      <c r="H4931" s="20" t="n">
        <v>1900</v>
      </c>
      <c r="I4931" s="21" t="n">
        <v>19.04</v>
      </c>
      <c r="J4931" s="20" t="n">
        <f aca="false">H4931*I4931</f>
        <v>36176</v>
      </c>
      <c r="K4931" s="22" t="n">
        <v>1.4</v>
      </c>
      <c r="L4931" s="23" t="n">
        <f aca="false">H4931*K4931</f>
        <v>2660</v>
      </c>
      <c r="M4931" s="23" t="n">
        <v>2500</v>
      </c>
      <c r="N4931" s="24" t="n">
        <f aca="false">L4931-M4931</f>
        <v>160</v>
      </c>
      <c r="O4931" s="25" t="n">
        <f aca="false">IF(L4931&gt;=M4931,1,0)</f>
        <v>1</v>
      </c>
      <c r="P4931" s="26" t="n">
        <v>0.6699</v>
      </c>
      <c r="Q4931" s="26" t="n">
        <v>0.1181</v>
      </c>
      <c r="R4931" s="25" t="n">
        <v>72</v>
      </c>
      <c r="S4931" s="21" t="n">
        <v>13</v>
      </c>
    </row>
    <row r="4932" customFormat="false" ht="15" hidden="false" customHeight="true" outlineLevel="0" collapsed="false">
      <c r="A4932" s="19" t="n">
        <v>46190</v>
      </c>
      <c r="B4932" s="1" t="s">
        <v>659</v>
      </c>
      <c r="C4932" s="1" t="s">
        <v>164</v>
      </c>
      <c r="D4932" s="1" t="n">
        <v>29</v>
      </c>
      <c r="E4932" s="1" t="s">
        <v>176</v>
      </c>
      <c r="F4932" s="1" t="s">
        <v>544</v>
      </c>
      <c r="G4932" s="1" t="s">
        <v>529</v>
      </c>
      <c r="H4932" s="20" t="n">
        <v>1700</v>
      </c>
      <c r="I4932" s="21" t="n">
        <v>22.05</v>
      </c>
      <c r="J4932" s="20" t="n">
        <f aca="false">H4932*I4932</f>
        <v>37485</v>
      </c>
      <c r="K4932" s="22" t="n">
        <v>1.5</v>
      </c>
      <c r="L4932" s="23" t="n">
        <f aca="false">H4932*K4932</f>
        <v>2550</v>
      </c>
      <c r="M4932" s="23" t="n">
        <v>2500</v>
      </c>
      <c r="N4932" s="24" t="n">
        <f aca="false">L4932-M4932</f>
        <v>50</v>
      </c>
      <c r="O4932" s="25" t="n">
        <f aca="false">IF(L4932&gt;=M4932,1,0)</f>
        <v>1</v>
      </c>
      <c r="P4932" s="26" t="n">
        <v>0.8762</v>
      </c>
      <c r="Q4932" s="26" t="n">
        <v>0.099</v>
      </c>
      <c r="R4932" s="25" t="n">
        <v>73</v>
      </c>
      <c r="S4932" s="21" t="n">
        <v>10</v>
      </c>
    </row>
    <row r="4933" customFormat="false" ht="15" hidden="false" customHeight="true" outlineLevel="0" collapsed="false">
      <c r="A4933" s="19" t="n">
        <v>46190</v>
      </c>
      <c r="B4933" s="1" t="s">
        <v>659</v>
      </c>
      <c r="C4933" s="1" t="s">
        <v>164</v>
      </c>
      <c r="D4933" s="1" t="n">
        <v>30</v>
      </c>
      <c r="E4933" s="1" t="s">
        <v>522</v>
      </c>
      <c r="F4933" s="1" t="s">
        <v>678</v>
      </c>
      <c r="G4933" s="1" t="s">
        <v>686</v>
      </c>
      <c r="H4933" s="20" t="n">
        <v>1550</v>
      </c>
      <c r="I4933" s="21" t="n">
        <v>22.02</v>
      </c>
      <c r="J4933" s="20" t="n">
        <f aca="false">H4933*I4933</f>
        <v>34131</v>
      </c>
      <c r="K4933" s="22" t="n">
        <v>1.4</v>
      </c>
      <c r="L4933" s="23" t="n">
        <f aca="false">H4933*K4933</f>
        <v>2170</v>
      </c>
      <c r="M4933" s="23" t="n">
        <v>2500</v>
      </c>
      <c r="N4933" s="24" t="n">
        <f aca="false">L4933-M4933</f>
        <v>-330</v>
      </c>
      <c r="O4933" s="25" t="n">
        <f aca="false">IF(L4933&gt;=M4933,1,0)</f>
        <v>0</v>
      </c>
      <c r="P4933" s="26" t="n">
        <v>0.7128</v>
      </c>
      <c r="Q4933" s="26" t="n">
        <v>0.1479</v>
      </c>
      <c r="R4933" s="25" t="n">
        <v>81</v>
      </c>
      <c r="S4933" s="21" t="n">
        <v>10</v>
      </c>
    </row>
    <row r="4934" customFormat="false" ht="15" hidden="false" customHeight="true" outlineLevel="0" collapsed="false">
      <c r="A4934" s="19" t="n">
        <v>46190</v>
      </c>
      <c r="B4934" s="1" t="s">
        <v>659</v>
      </c>
      <c r="C4934" s="1" t="s">
        <v>164</v>
      </c>
      <c r="D4934" s="1" t="n">
        <v>31</v>
      </c>
      <c r="E4934" s="1" t="s">
        <v>219</v>
      </c>
      <c r="F4934" s="1" t="s">
        <v>675</v>
      </c>
      <c r="G4934" s="1" t="s">
        <v>679</v>
      </c>
      <c r="H4934" s="20" t="n">
        <v>2300</v>
      </c>
      <c r="I4934" s="21" t="n">
        <v>18</v>
      </c>
      <c r="J4934" s="20" t="n">
        <f aca="false">H4934*I4934</f>
        <v>41400</v>
      </c>
      <c r="K4934" s="22" t="n">
        <v>1.35</v>
      </c>
      <c r="L4934" s="23" t="n">
        <f aca="false">H4934*K4934</f>
        <v>3105</v>
      </c>
      <c r="M4934" s="23" t="n">
        <v>2500</v>
      </c>
      <c r="N4934" s="24" t="n">
        <f aca="false">L4934-M4934</f>
        <v>605</v>
      </c>
      <c r="O4934" s="25" t="n">
        <f aca="false">IF(L4934&gt;=M4934,1,0)</f>
        <v>1</v>
      </c>
      <c r="P4934" s="26" t="n">
        <v>0.7753</v>
      </c>
      <c r="Q4934" s="26" t="n">
        <v>0.1303</v>
      </c>
      <c r="R4934" s="25" t="n">
        <v>70</v>
      </c>
      <c r="S4934" s="21" t="n">
        <v>13</v>
      </c>
    </row>
    <row r="4935" customFormat="false" ht="15" hidden="false" customHeight="true" outlineLevel="0" collapsed="false">
      <c r="A4935" s="19" t="n">
        <v>46190</v>
      </c>
      <c r="B4935" s="1" t="s">
        <v>659</v>
      </c>
      <c r="C4935" s="1" t="s">
        <v>164</v>
      </c>
      <c r="D4935" s="1" t="n">
        <v>32</v>
      </c>
      <c r="E4935" s="1" t="s">
        <v>219</v>
      </c>
      <c r="F4935" s="1" t="s">
        <v>689</v>
      </c>
      <c r="G4935" s="1" t="s">
        <v>506</v>
      </c>
      <c r="H4935" s="20" t="n">
        <v>1500</v>
      </c>
      <c r="I4935" s="21" t="n">
        <v>10.96</v>
      </c>
      <c r="J4935" s="20" t="n">
        <f aca="false">H4935*I4935</f>
        <v>16440</v>
      </c>
      <c r="K4935" s="22" t="n">
        <v>1</v>
      </c>
      <c r="L4935" s="23" t="n">
        <f aca="false">H4935*K4935</f>
        <v>1500</v>
      </c>
      <c r="M4935" s="23" t="n">
        <v>2500</v>
      </c>
      <c r="N4935" s="24" t="n">
        <f aca="false">L4935-M4935</f>
        <v>-1000</v>
      </c>
      <c r="O4935" s="25" t="n">
        <f aca="false">IF(L4935&gt;=M4935,1,0)</f>
        <v>0</v>
      </c>
      <c r="P4935" s="26" t="n">
        <v>0.319</v>
      </c>
      <c r="Q4935" s="26" t="n">
        <v>0.1465</v>
      </c>
      <c r="R4935" s="25" t="n">
        <v>69</v>
      </c>
      <c r="S4935" s="21" t="n">
        <v>13</v>
      </c>
    </row>
    <row r="4936" customFormat="false" ht="15" hidden="false" customHeight="true" outlineLevel="0" collapsed="false">
      <c r="A4936" s="19" t="n">
        <v>46190</v>
      </c>
      <c r="B4936" s="1" t="s">
        <v>659</v>
      </c>
      <c r="C4936" s="1" t="s">
        <v>190</v>
      </c>
      <c r="D4936" s="1" t="n">
        <v>33</v>
      </c>
      <c r="E4936" s="1" t="s">
        <v>16</v>
      </c>
      <c r="F4936" s="1" t="s">
        <v>300</v>
      </c>
      <c r="G4936" s="1" t="s">
        <v>260</v>
      </c>
      <c r="H4936" s="20" t="n">
        <v>2000</v>
      </c>
      <c r="I4936" s="21" t="n">
        <v>16.95</v>
      </c>
      <c r="J4936" s="20" t="n">
        <f aca="false">H4936*I4936</f>
        <v>33900</v>
      </c>
      <c r="K4936" s="22" t="n">
        <v>1.4</v>
      </c>
      <c r="L4936" s="23" t="n">
        <f aca="false">H4936*K4936</f>
        <v>2800</v>
      </c>
      <c r="M4936" s="23" t="n">
        <v>2500</v>
      </c>
      <c r="N4936" s="24" t="n">
        <f aca="false">L4936-M4936</f>
        <v>300</v>
      </c>
      <c r="O4936" s="25" t="n">
        <f aca="false">IF(L4936&gt;=M4936,1,0)</f>
        <v>1</v>
      </c>
      <c r="P4936" s="26" t="n">
        <v>0.810616929698709</v>
      </c>
      <c r="Q4936" s="26" t="n">
        <v>0.0934579439252336</v>
      </c>
      <c r="R4936" s="25" t="n">
        <v>71</v>
      </c>
      <c r="S4936" s="21" t="n">
        <v>10</v>
      </c>
    </row>
    <row r="4937" customFormat="false" ht="15" hidden="false" customHeight="true" outlineLevel="0" collapsed="false">
      <c r="A4937" s="19" t="n">
        <v>46190</v>
      </c>
      <c r="B4937" s="1" t="s">
        <v>659</v>
      </c>
      <c r="C4937" s="1" t="s">
        <v>190</v>
      </c>
      <c r="D4937" s="1" t="n">
        <v>34</v>
      </c>
      <c r="E4937" s="1" t="s">
        <v>16</v>
      </c>
      <c r="F4937" s="1" t="s">
        <v>300</v>
      </c>
      <c r="G4937" s="1" t="s">
        <v>260</v>
      </c>
      <c r="H4937" s="20" t="n">
        <v>2100</v>
      </c>
      <c r="I4937" s="21" t="n">
        <v>15.95</v>
      </c>
      <c r="J4937" s="20" t="n">
        <f aca="false">H4937*I4937</f>
        <v>33495</v>
      </c>
      <c r="K4937" s="22" t="n">
        <v>1.4</v>
      </c>
      <c r="L4937" s="23" t="n">
        <f aca="false">H4937*K4937</f>
        <v>2940</v>
      </c>
      <c r="M4937" s="23" t="n">
        <v>2500</v>
      </c>
      <c r="N4937" s="24" t="n">
        <f aca="false">L4937-M4937</f>
        <v>440</v>
      </c>
      <c r="O4937" s="25" t="n">
        <f aca="false">IF(L4937&gt;=M4937,1,0)</f>
        <v>1</v>
      </c>
      <c r="P4937" s="26" t="n">
        <v>0.853593272171254</v>
      </c>
      <c r="Q4937" s="26" t="n">
        <v>0.0840606338998622</v>
      </c>
      <c r="R4937" s="25" t="n">
        <v>70</v>
      </c>
      <c r="S4937" s="21" t="n">
        <v>10</v>
      </c>
    </row>
    <row r="4938" customFormat="false" ht="15" hidden="false" customHeight="true" outlineLevel="0" collapsed="false">
      <c r="A4938" s="19" t="n">
        <v>46190</v>
      </c>
      <c r="B4938" s="1" t="s">
        <v>659</v>
      </c>
      <c r="C4938" s="1" t="s">
        <v>190</v>
      </c>
      <c r="D4938" s="1" t="n">
        <v>35</v>
      </c>
      <c r="E4938" s="1" t="s">
        <v>16</v>
      </c>
      <c r="F4938" s="1" t="s">
        <v>672</v>
      </c>
      <c r="G4938" s="1" t="s">
        <v>260</v>
      </c>
      <c r="H4938" s="20" t="n">
        <v>1480</v>
      </c>
      <c r="I4938" s="21" t="n">
        <v>17.11</v>
      </c>
      <c r="J4938" s="20" t="n">
        <f aca="false">H4938*I4938</f>
        <v>25322.8</v>
      </c>
      <c r="K4938" s="22" t="n">
        <v>1.4</v>
      </c>
      <c r="L4938" s="23" t="n">
        <f aca="false">H4938*K4938</f>
        <v>2072</v>
      </c>
      <c r="M4938" s="23" t="n">
        <v>2500</v>
      </c>
      <c r="N4938" s="24" t="n">
        <f aca="false">L4938-M4938</f>
        <v>-428</v>
      </c>
      <c r="O4938" s="25" t="n">
        <f aca="false">IF(L4938&gt;=M4938,1,0)</f>
        <v>0</v>
      </c>
      <c r="P4938" s="26" t="n">
        <v>0.594431924882629</v>
      </c>
      <c r="Q4938" s="26" t="n">
        <v>0.16060225846926</v>
      </c>
      <c r="R4938" s="25" t="n">
        <v>75</v>
      </c>
      <c r="S4938" s="21" t="n">
        <v>10</v>
      </c>
    </row>
    <row r="4939" customFormat="false" ht="15" hidden="false" customHeight="true" outlineLevel="0" collapsed="false">
      <c r="A4939" s="19" t="n">
        <v>46190</v>
      </c>
      <c r="B4939" s="1" t="s">
        <v>659</v>
      </c>
      <c r="C4939" s="1" t="s">
        <v>190</v>
      </c>
      <c r="D4939" s="1" t="n">
        <v>36</v>
      </c>
      <c r="E4939" s="1" t="s">
        <v>16</v>
      </c>
      <c r="F4939" s="1" t="s">
        <v>300</v>
      </c>
      <c r="G4939" s="1" t="s">
        <v>260</v>
      </c>
      <c r="H4939" s="20" t="n">
        <v>1900</v>
      </c>
      <c r="I4939" s="21" t="n">
        <v>15.95</v>
      </c>
      <c r="J4939" s="20" t="n">
        <f aca="false">H4939*I4939</f>
        <v>30305</v>
      </c>
      <c r="K4939" s="22" t="n">
        <v>1.4</v>
      </c>
      <c r="L4939" s="23" t="n">
        <f aca="false">H4939*K4939</f>
        <v>2660</v>
      </c>
      <c r="M4939" s="23" t="n">
        <v>2500</v>
      </c>
      <c r="N4939" s="24" t="n">
        <f aca="false">L4939-M4939</f>
        <v>160</v>
      </c>
      <c r="O4939" s="25" t="n">
        <f aca="false">IF(L4939&gt;=M4939,1,0)</f>
        <v>1</v>
      </c>
      <c r="P4939" s="26" t="n">
        <v>0.784290890269151</v>
      </c>
      <c r="Q4939" s="26" t="n">
        <v>0.130497825036249</v>
      </c>
      <c r="R4939" s="25" t="n">
        <v>67</v>
      </c>
      <c r="S4939" s="21" t="n">
        <v>10</v>
      </c>
    </row>
    <row r="4940" customFormat="false" ht="15" hidden="false" customHeight="true" outlineLevel="0" collapsed="false">
      <c r="A4940" s="19" t="n">
        <v>46190</v>
      </c>
      <c r="B4940" s="1" t="s">
        <v>659</v>
      </c>
      <c r="C4940" s="1" t="s">
        <v>190</v>
      </c>
      <c r="D4940" s="1" t="n">
        <v>37</v>
      </c>
      <c r="E4940" s="1" t="s">
        <v>16</v>
      </c>
      <c r="F4940" s="1" t="s">
        <v>300</v>
      </c>
      <c r="G4940" s="1" t="s">
        <v>260</v>
      </c>
      <c r="H4940" s="20" t="n">
        <v>1920</v>
      </c>
      <c r="I4940" s="21" t="n">
        <v>16.95</v>
      </c>
      <c r="J4940" s="20" t="n">
        <f aca="false">H4940*I4940</f>
        <v>32544</v>
      </c>
      <c r="K4940" s="22" t="n">
        <v>1.4</v>
      </c>
      <c r="L4940" s="23" t="n">
        <f aca="false">H4940*K4940</f>
        <v>2688</v>
      </c>
      <c r="M4940" s="23" t="n">
        <v>2500</v>
      </c>
      <c r="N4940" s="24" t="n">
        <f aca="false">L4940-M4940</f>
        <v>188</v>
      </c>
      <c r="O4940" s="25" t="n">
        <f aca="false">IF(L4940&gt;=M4940,1,0)</f>
        <v>1</v>
      </c>
      <c r="P4940" s="26" t="n">
        <v>0.852830188679245</v>
      </c>
      <c r="Q4940" s="26" t="n">
        <v>0.0867492850333651</v>
      </c>
      <c r="R4940" s="25" t="n">
        <v>75</v>
      </c>
      <c r="S4940" s="21" t="n">
        <v>10</v>
      </c>
    </row>
    <row r="4941" customFormat="false" ht="15" hidden="false" customHeight="true" outlineLevel="0" collapsed="false">
      <c r="A4941" s="19" t="n">
        <v>46190</v>
      </c>
      <c r="B4941" s="1" t="s">
        <v>659</v>
      </c>
      <c r="C4941" s="1" t="s">
        <v>190</v>
      </c>
      <c r="D4941" s="1" t="n">
        <v>38</v>
      </c>
      <c r="E4941" s="1" t="s">
        <v>16</v>
      </c>
      <c r="F4941" s="1" t="s">
        <v>672</v>
      </c>
      <c r="G4941" s="1" t="s">
        <v>260</v>
      </c>
      <c r="H4941" s="20" t="n">
        <v>1750</v>
      </c>
      <c r="I4941" s="21" t="n">
        <v>17.11</v>
      </c>
      <c r="J4941" s="20" t="n">
        <f aca="false">H4941*I4941</f>
        <v>29942.5</v>
      </c>
      <c r="K4941" s="22" t="n">
        <v>1.4</v>
      </c>
      <c r="L4941" s="23" t="n">
        <f aca="false">H4941*K4941</f>
        <v>2450</v>
      </c>
      <c r="M4941" s="23" t="n">
        <v>2500</v>
      </c>
      <c r="N4941" s="24" t="n">
        <f aca="false">L4941-M4941</f>
        <v>-50</v>
      </c>
      <c r="O4941" s="25" t="n">
        <f aca="false">IF(L4941&gt;=M4941,1,0)</f>
        <v>0</v>
      </c>
      <c r="P4941" s="26" t="n">
        <v>0.712916666666667</v>
      </c>
      <c r="Q4941" s="26" t="n">
        <v>0.0963920301561659</v>
      </c>
      <c r="R4941" s="25" t="n">
        <v>82</v>
      </c>
      <c r="S4941" s="21" t="n">
        <v>10</v>
      </c>
    </row>
    <row r="4942" customFormat="false" ht="15" hidden="false" customHeight="true" outlineLevel="0" collapsed="false">
      <c r="A4942" s="19" t="n">
        <v>46191</v>
      </c>
      <c r="B4942" s="1" t="s">
        <v>659</v>
      </c>
      <c r="C4942" s="1" t="s">
        <v>138</v>
      </c>
      <c r="D4942" s="1" t="n">
        <v>1</v>
      </c>
      <c r="E4942" s="1" t="s">
        <v>16</v>
      </c>
      <c r="F4942" s="1" t="s">
        <v>651</v>
      </c>
      <c r="G4942" s="1" t="s">
        <v>652</v>
      </c>
      <c r="H4942" s="20" t="n">
        <v>1550</v>
      </c>
      <c r="I4942" s="21" t="n">
        <v>23.61</v>
      </c>
      <c r="J4942" s="20" t="n">
        <f aca="false">H4942*I4942</f>
        <v>36595.5</v>
      </c>
      <c r="K4942" s="22" t="n">
        <v>1.58</v>
      </c>
      <c r="L4942" s="23" t="n">
        <f aca="false">H4942*K4942</f>
        <v>2449</v>
      </c>
      <c r="M4942" s="23" t="n">
        <v>2500</v>
      </c>
      <c r="N4942" s="24" t="n">
        <f aca="false">L4942-M4942</f>
        <v>-51</v>
      </c>
      <c r="O4942" s="25" t="n">
        <f aca="false">IF(L4942&gt;=M4942,1,0)</f>
        <v>0</v>
      </c>
      <c r="P4942" s="26" t="n">
        <v>0.6288</v>
      </c>
      <c r="Q4942" s="26" t="n">
        <v>0.1354</v>
      </c>
      <c r="R4942" s="25" t="n">
        <v>78</v>
      </c>
      <c r="S4942" s="21" t="n">
        <v>13</v>
      </c>
    </row>
    <row r="4943" customFormat="false" ht="15" hidden="false" customHeight="true" outlineLevel="0" collapsed="false">
      <c r="A4943" s="19" t="n">
        <v>46191</v>
      </c>
      <c r="B4943" s="1" t="s">
        <v>659</v>
      </c>
      <c r="C4943" s="1" t="s">
        <v>138</v>
      </c>
      <c r="D4943" s="1" t="n">
        <v>2</v>
      </c>
      <c r="E4943" s="1" t="s">
        <v>16</v>
      </c>
      <c r="F4943" s="1" t="s">
        <v>574</v>
      </c>
      <c r="G4943" s="1" t="s">
        <v>149</v>
      </c>
      <c r="H4943" s="20" t="n">
        <v>1070</v>
      </c>
      <c r="I4943" s="21" t="n">
        <v>25.7</v>
      </c>
      <c r="J4943" s="20" t="n">
        <f aca="false">H4943*I4943</f>
        <v>27499</v>
      </c>
      <c r="K4943" s="22" t="n">
        <v>1.85</v>
      </c>
      <c r="L4943" s="23" t="n">
        <f aca="false">H4943*K4943</f>
        <v>1979.5</v>
      </c>
      <c r="M4943" s="23" t="n">
        <v>2500</v>
      </c>
      <c r="N4943" s="24" t="n">
        <f aca="false">L4943-M4943</f>
        <v>-520.5</v>
      </c>
      <c r="O4943" s="25" t="n">
        <f aca="false">IF(L4943&gt;=M4943,1,0)</f>
        <v>0</v>
      </c>
      <c r="P4943" s="26" t="n">
        <v>0.7029</v>
      </c>
      <c r="Q4943" s="26" t="n">
        <v>0.1525</v>
      </c>
      <c r="R4943" s="25" t="n">
        <v>78</v>
      </c>
      <c r="S4943" s="21" t="n">
        <v>8</v>
      </c>
    </row>
    <row r="4944" customFormat="false" ht="15" hidden="false" customHeight="true" outlineLevel="0" collapsed="false">
      <c r="A4944" s="19" t="n">
        <v>46191</v>
      </c>
      <c r="B4944" s="1" t="s">
        <v>659</v>
      </c>
      <c r="C4944" s="1" t="s">
        <v>138</v>
      </c>
      <c r="D4944" s="1" t="n">
        <v>3</v>
      </c>
      <c r="E4944" s="1" t="s">
        <v>16</v>
      </c>
      <c r="F4944" s="1" t="s">
        <v>651</v>
      </c>
      <c r="G4944" s="1" t="s">
        <v>652</v>
      </c>
      <c r="H4944" s="20" t="n">
        <v>1300</v>
      </c>
      <c r="I4944" s="21" t="n">
        <v>23.61</v>
      </c>
      <c r="J4944" s="20" t="n">
        <f aca="false">H4944*I4944</f>
        <v>30693</v>
      </c>
      <c r="K4944" s="22" t="n">
        <v>1.58</v>
      </c>
      <c r="L4944" s="23" t="n">
        <f aca="false">H4944*K4944</f>
        <v>2054</v>
      </c>
      <c r="M4944" s="23" t="n">
        <v>2500</v>
      </c>
      <c r="N4944" s="24" t="n">
        <f aca="false">L4944-M4944</f>
        <v>-446</v>
      </c>
      <c r="O4944" s="25" t="n">
        <f aca="false">IF(L4944&gt;=M4944,1,0)</f>
        <v>0</v>
      </c>
      <c r="P4944" s="26" t="n">
        <v>0.539</v>
      </c>
      <c r="Q4944" s="26" t="n">
        <v>0.1492</v>
      </c>
      <c r="R4944" s="25" t="n">
        <v>76</v>
      </c>
      <c r="S4944" s="21" t="n">
        <v>13</v>
      </c>
    </row>
    <row r="4945" customFormat="false" ht="15" hidden="false" customHeight="true" outlineLevel="0" collapsed="false">
      <c r="A4945" s="19" t="n">
        <v>46191</v>
      </c>
      <c r="B4945" s="1" t="s">
        <v>659</v>
      </c>
      <c r="C4945" s="1" t="s">
        <v>138</v>
      </c>
      <c r="D4945" s="1" t="n">
        <v>4</v>
      </c>
      <c r="E4945" s="1" t="s">
        <v>145</v>
      </c>
      <c r="F4945" s="1" t="s">
        <v>690</v>
      </c>
      <c r="G4945" s="1" t="s">
        <v>693</v>
      </c>
      <c r="H4945" s="20" t="n">
        <v>1500</v>
      </c>
      <c r="I4945" s="21" t="n">
        <v>21.41</v>
      </c>
      <c r="J4945" s="20" t="n">
        <f aca="false">H4945*I4945</f>
        <v>32115</v>
      </c>
      <c r="K4945" s="22" t="n">
        <v>2.75</v>
      </c>
      <c r="L4945" s="23" t="n">
        <f aca="false">H4945*K4945</f>
        <v>4125</v>
      </c>
      <c r="M4945" s="23" t="n">
        <v>2500</v>
      </c>
      <c r="N4945" s="24" t="n">
        <f aca="false">L4945-M4945</f>
        <v>1625</v>
      </c>
      <c r="O4945" s="25" t="n">
        <f aca="false">IF(L4945&gt;=M4945,1,0)</f>
        <v>1</v>
      </c>
      <c r="P4945" s="26" t="n">
        <v>0.7393</v>
      </c>
      <c r="Q4945" s="26" t="n">
        <v>0.1157</v>
      </c>
      <c r="R4945" s="25" t="n">
        <v>74</v>
      </c>
      <c r="S4945" s="21" t="n">
        <v>10</v>
      </c>
    </row>
    <row r="4946" customFormat="false" ht="15" hidden="false" customHeight="true" outlineLevel="0" collapsed="false">
      <c r="A4946" s="19" t="n">
        <v>46191</v>
      </c>
      <c r="B4946" s="1" t="s">
        <v>659</v>
      </c>
      <c r="C4946" s="1" t="s">
        <v>138</v>
      </c>
      <c r="D4946" s="1" t="n">
        <v>5</v>
      </c>
      <c r="E4946" s="1" t="s">
        <v>16</v>
      </c>
      <c r="F4946" s="1" t="s">
        <v>651</v>
      </c>
      <c r="G4946" s="1" t="s">
        <v>652</v>
      </c>
      <c r="H4946" s="20" t="n">
        <v>1150</v>
      </c>
      <c r="I4946" s="21" t="n">
        <v>23.61</v>
      </c>
      <c r="J4946" s="20" t="n">
        <f aca="false">H4946*I4946</f>
        <v>27151.5</v>
      </c>
      <c r="K4946" s="22" t="n">
        <v>1.58</v>
      </c>
      <c r="L4946" s="23" t="n">
        <f aca="false">H4946*K4946</f>
        <v>1817</v>
      </c>
      <c r="M4946" s="23" t="n">
        <v>2500</v>
      </c>
      <c r="N4946" s="24" t="n">
        <f aca="false">L4946-M4946</f>
        <v>-683</v>
      </c>
      <c r="O4946" s="25" t="n">
        <f aca="false">IF(L4946&gt;=M4946,1,0)</f>
        <v>0</v>
      </c>
      <c r="P4946" s="26" t="n">
        <v>0.5022</v>
      </c>
      <c r="Q4946" s="26" t="n">
        <v>0.1719</v>
      </c>
      <c r="R4946" s="25" t="n">
        <v>77</v>
      </c>
      <c r="S4946" s="21" t="n">
        <v>13</v>
      </c>
    </row>
    <row r="4947" customFormat="false" ht="15" hidden="false" customHeight="true" outlineLevel="0" collapsed="false">
      <c r="A4947" s="19" t="n">
        <v>46191</v>
      </c>
      <c r="B4947" s="1" t="s">
        <v>659</v>
      </c>
      <c r="C4947" s="1" t="s">
        <v>138</v>
      </c>
      <c r="D4947" s="1" t="n">
        <v>6</v>
      </c>
      <c r="E4947" s="1" t="s">
        <v>401</v>
      </c>
      <c r="F4947" s="1" t="s">
        <v>491</v>
      </c>
      <c r="G4947" s="1" t="s">
        <v>691</v>
      </c>
      <c r="H4947" s="20" t="n">
        <v>900</v>
      </c>
      <c r="I4947" s="21" t="n">
        <v>22.03</v>
      </c>
      <c r="J4947" s="20" t="n">
        <f aca="false">H4947*I4947</f>
        <v>19827</v>
      </c>
      <c r="K4947" s="22" t="n">
        <v>2.75</v>
      </c>
      <c r="L4947" s="23" t="n">
        <f aca="false">H4947*K4947</f>
        <v>2475</v>
      </c>
      <c r="M4947" s="23" t="n">
        <v>2500</v>
      </c>
      <c r="N4947" s="24" t="n">
        <f aca="false">L4947-M4947</f>
        <v>-25</v>
      </c>
      <c r="O4947" s="25" t="n">
        <f aca="false">IF(L4947&gt;=M4947,1,0)</f>
        <v>0</v>
      </c>
      <c r="P4947" s="26" t="n">
        <v>0.3825</v>
      </c>
      <c r="Q4947" s="26" t="n">
        <v>0.1238</v>
      </c>
      <c r="R4947" s="25" t="n">
        <v>73</v>
      </c>
      <c r="S4947" s="21" t="n">
        <v>12</v>
      </c>
    </row>
    <row r="4948" customFormat="false" ht="15" hidden="false" customHeight="true" outlineLevel="0" collapsed="false">
      <c r="A4948" s="19" t="n">
        <v>46191</v>
      </c>
      <c r="B4948" s="1" t="s">
        <v>659</v>
      </c>
      <c r="C4948" s="1" t="s">
        <v>138</v>
      </c>
      <c r="D4948" s="1" t="n">
        <v>7</v>
      </c>
      <c r="E4948" s="1" t="s">
        <v>16</v>
      </c>
      <c r="F4948" s="1" t="s">
        <v>670</v>
      </c>
      <c r="G4948" s="1" t="s">
        <v>671</v>
      </c>
      <c r="H4948" s="20" t="n">
        <v>1750</v>
      </c>
      <c r="I4948" s="21" t="n">
        <v>16.43</v>
      </c>
      <c r="J4948" s="20" t="n">
        <f aca="false">H4948*I4948</f>
        <v>28752.5</v>
      </c>
      <c r="K4948" s="22" t="n">
        <v>1.43</v>
      </c>
      <c r="L4948" s="23" t="n">
        <f aca="false">H4948*K4948</f>
        <v>2502.5</v>
      </c>
      <c r="M4948" s="23" t="n">
        <v>2500</v>
      </c>
      <c r="N4948" s="24" t="n">
        <f aca="false">L4948-M4948</f>
        <v>2.5</v>
      </c>
      <c r="O4948" s="25" t="n">
        <f aca="false">IF(L4948&gt;=M4948,1,0)</f>
        <v>1</v>
      </c>
      <c r="P4948" s="26" t="n">
        <v>0.624</v>
      </c>
      <c r="Q4948" s="26" t="n">
        <v>0.106</v>
      </c>
      <c r="R4948" s="25" t="n">
        <v>64</v>
      </c>
      <c r="S4948" s="21" t="n">
        <v>12</v>
      </c>
    </row>
    <row r="4949" customFormat="false" ht="15" hidden="false" customHeight="true" outlineLevel="0" collapsed="false">
      <c r="A4949" s="19" t="n">
        <v>46191</v>
      </c>
      <c r="B4949" s="1" t="s">
        <v>659</v>
      </c>
      <c r="C4949" s="1" t="s">
        <v>138</v>
      </c>
      <c r="D4949" s="1" t="n">
        <v>8</v>
      </c>
      <c r="E4949" s="1" t="s">
        <v>13</v>
      </c>
      <c r="F4949" s="1" t="s">
        <v>673</v>
      </c>
      <c r="G4949" s="1" t="s">
        <v>149</v>
      </c>
      <c r="H4949" s="20" t="n">
        <v>1300</v>
      </c>
      <c r="I4949" s="21" t="n">
        <v>26.22</v>
      </c>
      <c r="J4949" s="20" t="n">
        <f aca="false">H4949*I4949</f>
        <v>34086</v>
      </c>
      <c r="K4949" s="22" t="n">
        <v>2.2</v>
      </c>
      <c r="L4949" s="23" t="n">
        <f aca="false">H4949*K4949</f>
        <v>2860</v>
      </c>
      <c r="M4949" s="23" t="n">
        <v>2500</v>
      </c>
      <c r="N4949" s="24" t="n">
        <f aca="false">L4949-M4949</f>
        <v>360</v>
      </c>
      <c r="O4949" s="25" t="n">
        <f aca="false">IF(L4949&gt;=M4949,1,0)</f>
        <v>1</v>
      </c>
      <c r="P4949" s="26" t="n">
        <v>0.7485</v>
      </c>
      <c r="Q4949" s="26" t="n">
        <v>0.1724</v>
      </c>
      <c r="R4949" s="25" t="n">
        <v>79</v>
      </c>
      <c r="S4949" s="21" t="n">
        <v>8</v>
      </c>
    </row>
    <row r="4950" customFormat="false" ht="15" hidden="false" customHeight="true" outlineLevel="0" collapsed="false">
      <c r="A4950" s="19" t="n">
        <v>46191</v>
      </c>
      <c r="B4950" s="1" t="s">
        <v>659</v>
      </c>
      <c r="C4950" s="1" t="s">
        <v>138</v>
      </c>
      <c r="D4950" s="1" t="n">
        <v>9</v>
      </c>
      <c r="E4950" s="1" t="s">
        <v>10</v>
      </c>
      <c r="F4950" s="1" t="s">
        <v>635</v>
      </c>
      <c r="G4950" s="1" t="s">
        <v>640</v>
      </c>
      <c r="H4950" s="20" t="n">
        <v>2000</v>
      </c>
      <c r="I4950" s="21" t="n">
        <v>18.3</v>
      </c>
      <c r="J4950" s="20" t="n">
        <f aca="false">H4950*I4950</f>
        <v>36600</v>
      </c>
      <c r="K4950" s="22" t="n">
        <v>1.75</v>
      </c>
      <c r="L4950" s="23" t="n">
        <f aca="false">H4950*K4950</f>
        <v>3500</v>
      </c>
      <c r="M4950" s="23" t="n">
        <v>2500</v>
      </c>
      <c r="N4950" s="24" t="n">
        <f aca="false">L4950-M4950</f>
        <v>1000</v>
      </c>
      <c r="O4950" s="25" t="n">
        <f aca="false">IF(L4950&gt;=M4950,1,0)</f>
        <v>1</v>
      </c>
      <c r="P4950" s="26" t="n">
        <v>0.6725</v>
      </c>
      <c r="Q4950" s="26" t="n">
        <v>0.1189</v>
      </c>
      <c r="R4950" s="25" t="n">
        <v>72</v>
      </c>
      <c r="S4950" s="21" t="n">
        <v>13</v>
      </c>
    </row>
    <row r="4951" customFormat="false" ht="15" hidden="false" customHeight="true" outlineLevel="0" collapsed="false">
      <c r="A4951" s="19" t="n">
        <v>46191</v>
      </c>
      <c r="B4951" s="1" t="s">
        <v>659</v>
      </c>
      <c r="C4951" s="1" t="s">
        <v>138</v>
      </c>
      <c r="D4951" s="1" t="n">
        <v>10</v>
      </c>
      <c r="E4951" s="1" t="s">
        <v>10</v>
      </c>
      <c r="F4951" s="1" t="s">
        <v>664</v>
      </c>
      <c r="G4951" s="1" t="s">
        <v>643</v>
      </c>
      <c r="H4951" s="20" t="n">
        <v>2000</v>
      </c>
      <c r="I4951" s="21" t="n">
        <v>20.86</v>
      </c>
      <c r="J4951" s="20" t="n">
        <f aca="false">H4951*I4951</f>
        <v>41720</v>
      </c>
      <c r="K4951" s="22" t="n">
        <v>1.31</v>
      </c>
      <c r="L4951" s="23" t="n">
        <f aca="false">H4951*K4951</f>
        <v>2620</v>
      </c>
      <c r="M4951" s="23" t="n">
        <v>2500</v>
      </c>
      <c r="N4951" s="24" t="n">
        <f aca="false">L4951-M4951</f>
        <v>120</v>
      </c>
      <c r="O4951" s="25" t="n">
        <f aca="false">IF(L4951&gt;=M4951,1,0)</f>
        <v>1</v>
      </c>
      <c r="P4951" s="26" t="n">
        <v>0.735</v>
      </c>
      <c r="Q4951" s="26" t="n">
        <v>0.1148</v>
      </c>
      <c r="R4951" s="25" t="n">
        <v>76</v>
      </c>
      <c r="S4951" s="21" t="n">
        <v>13</v>
      </c>
    </row>
    <row r="4952" customFormat="false" ht="15" hidden="false" customHeight="true" outlineLevel="0" collapsed="false">
      <c r="A4952" s="19" t="n">
        <v>46191</v>
      </c>
      <c r="B4952" s="1" t="s">
        <v>659</v>
      </c>
      <c r="C4952" s="1" t="s">
        <v>138</v>
      </c>
      <c r="D4952" s="1" t="n">
        <v>11</v>
      </c>
      <c r="E4952" s="1" t="s">
        <v>10</v>
      </c>
      <c r="F4952" s="1" t="s">
        <v>635</v>
      </c>
      <c r="G4952" s="1" t="s">
        <v>640</v>
      </c>
      <c r="H4952" s="20" t="n">
        <v>1600</v>
      </c>
      <c r="I4952" s="21" t="n">
        <v>18.3</v>
      </c>
      <c r="J4952" s="20" t="n">
        <f aca="false">H4952*I4952</f>
        <v>29280</v>
      </c>
      <c r="K4952" s="22" t="n">
        <v>1.75</v>
      </c>
      <c r="L4952" s="23" t="n">
        <f aca="false">H4952*K4952</f>
        <v>2800</v>
      </c>
      <c r="M4952" s="23" t="n">
        <v>2500</v>
      </c>
      <c r="N4952" s="24" t="n">
        <f aca="false">L4952-M4952</f>
        <v>300</v>
      </c>
      <c r="O4952" s="25" t="n">
        <f aca="false">IF(L4952&gt;=M4952,1,0)</f>
        <v>1</v>
      </c>
      <c r="P4952" s="26" t="n">
        <v>0.5622</v>
      </c>
      <c r="Q4952" s="26" t="n">
        <v>0.1824</v>
      </c>
      <c r="R4952" s="25" t="n">
        <v>72</v>
      </c>
      <c r="S4952" s="21" t="n">
        <v>12</v>
      </c>
    </row>
    <row r="4953" customFormat="false" ht="15" hidden="false" customHeight="true" outlineLevel="0" collapsed="false">
      <c r="A4953" s="19" t="n">
        <v>46191</v>
      </c>
      <c r="B4953" s="1" t="s">
        <v>659</v>
      </c>
      <c r="C4953" s="1" t="s">
        <v>138</v>
      </c>
      <c r="D4953" s="1" t="n">
        <v>12</v>
      </c>
      <c r="E4953" s="1" t="s">
        <v>461</v>
      </c>
      <c r="F4953" s="1" t="s">
        <v>661</v>
      </c>
      <c r="G4953" s="1" t="s">
        <v>563</v>
      </c>
      <c r="H4953" s="20" t="n">
        <v>1400</v>
      </c>
      <c r="I4953" s="21" t="n">
        <v>19.91</v>
      </c>
      <c r="J4953" s="20" t="n">
        <f aca="false">H4953*I4953</f>
        <v>27874</v>
      </c>
      <c r="K4953" s="22" t="n">
        <v>1.5</v>
      </c>
      <c r="L4953" s="23" t="n">
        <f aca="false">H4953*K4953</f>
        <v>2100</v>
      </c>
      <c r="M4953" s="23" t="n">
        <v>2500</v>
      </c>
      <c r="N4953" s="24" t="n">
        <f aca="false">L4953-M4953</f>
        <v>-400</v>
      </c>
      <c r="O4953" s="25" t="n">
        <f aca="false">IF(L4953&gt;=M4953,1,0)</f>
        <v>0</v>
      </c>
      <c r="P4953" s="26" t="n">
        <v>0.6996</v>
      </c>
      <c r="Q4953" s="26" t="n">
        <v>0.1549</v>
      </c>
      <c r="R4953" s="25" t="n">
        <v>72</v>
      </c>
      <c r="S4953" s="21" t="n">
        <v>10</v>
      </c>
    </row>
    <row r="4954" customFormat="false" ht="15" hidden="false" customHeight="true" outlineLevel="0" collapsed="false">
      <c r="A4954" s="19" t="n">
        <v>46191</v>
      </c>
      <c r="B4954" s="1" t="s">
        <v>659</v>
      </c>
      <c r="C4954" s="1" t="s">
        <v>138</v>
      </c>
      <c r="D4954" s="1" t="n">
        <v>13</v>
      </c>
      <c r="E4954" s="1" t="s">
        <v>16</v>
      </c>
      <c r="F4954" s="1" t="s">
        <v>574</v>
      </c>
      <c r="G4954" s="1" t="s">
        <v>575</v>
      </c>
      <c r="H4954" s="20" t="n">
        <v>1550</v>
      </c>
      <c r="I4954" s="21" t="n">
        <v>25.7</v>
      </c>
      <c r="J4954" s="20" t="n">
        <f aca="false">H4954*I4954</f>
        <v>39835</v>
      </c>
      <c r="K4954" s="22" t="n">
        <v>1.85</v>
      </c>
      <c r="L4954" s="23" t="n">
        <f aca="false">H4954*K4954</f>
        <v>2867.5</v>
      </c>
      <c r="M4954" s="23" t="n">
        <v>2500</v>
      </c>
      <c r="N4954" s="24" t="n">
        <f aca="false">L4954-M4954</f>
        <v>367.5</v>
      </c>
      <c r="O4954" s="25" t="n">
        <f aca="false">IF(L4954&gt;=M4954,1,0)</f>
        <v>1</v>
      </c>
      <c r="P4954" s="26" t="n">
        <v>0.7894</v>
      </c>
      <c r="Q4954" s="26" t="n">
        <v>0.1329</v>
      </c>
      <c r="R4954" s="25" t="n">
        <v>83</v>
      </c>
      <c r="S4954" s="21" t="n">
        <v>10</v>
      </c>
    </row>
    <row r="4955" customFormat="false" ht="15" hidden="false" customHeight="true" outlineLevel="0" collapsed="false">
      <c r="A4955" s="19" t="n">
        <v>46191</v>
      </c>
      <c r="B4955" s="1" t="s">
        <v>659</v>
      </c>
      <c r="C4955" s="1" t="s">
        <v>138</v>
      </c>
      <c r="D4955" s="1" t="n">
        <v>14</v>
      </c>
      <c r="E4955" s="1" t="s">
        <v>10</v>
      </c>
      <c r="F4955" s="1" t="s">
        <v>687</v>
      </c>
      <c r="G4955" s="1" t="s">
        <v>629</v>
      </c>
      <c r="H4955" s="20" t="n">
        <v>570</v>
      </c>
      <c r="I4955" s="21" t="n">
        <v>27.42</v>
      </c>
      <c r="J4955" s="20" t="n">
        <f aca="false">H4955*I4955</f>
        <v>15629.4</v>
      </c>
      <c r="K4955" s="22" t="n">
        <v>2.3</v>
      </c>
      <c r="L4955" s="23" t="n">
        <f aca="false">H4955*K4955</f>
        <v>1311</v>
      </c>
      <c r="M4955" s="23" t="n">
        <v>2500</v>
      </c>
      <c r="N4955" s="24" t="n">
        <f aca="false">L4955-M4955</f>
        <v>-1189</v>
      </c>
      <c r="O4955" s="25" t="n">
        <f aca="false">IF(L4955&gt;=M4955,1,0)</f>
        <v>0</v>
      </c>
      <c r="P4955" s="26" t="n">
        <v>0.1946</v>
      </c>
      <c r="Q4955" s="26" t="n">
        <v>0.1375</v>
      </c>
      <c r="R4955" s="25" t="n">
        <v>69</v>
      </c>
      <c r="S4955" s="21" t="n">
        <v>13</v>
      </c>
    </row>
    <row r="4956" customFormat="false" ht="15" hidden="false" customHeight="true" outlineLevel="0" collapsed="false">
      <c r="A4956" s="19" t="n">
        <v>46191</v>
      </c>
      <c r="B4956" s="1" t="s">
        <v>659</v>
      </c>
      <c r="C4956" s="1" t="s">
        <v>138</v>
      </c>
      <c r="D4956" s="1" t="n">
        <v>15</v>
      </c>
      <c r="E4956" s="1" t="s">
        <v>10</v>
      </c>
      <c r="F4956" s="1" t="s">
        <v>631</v>
      </c>
      <c r="G4956" s="1" t="s">
        <v>638</v>
      </c>
      <c r="H4956" s="20" t="n">
        <v>2050</v>
      </c>
      <c r="I4956" s="21" t="n">
        <v>21.68</v>
      </c>
      <c r="J4956" s="20" t="n">
        <f aca="false">H4956*I4956</f>
        <v>44444</v>
      </c>
      <c r="K4956" s="22" t="n">
        <v>2</v>
      </c>
      <c r="L4956" s="23" t="n">
        <f aca="false">H4956*K4956</f>
        <v>4100</v>
      </c>
      <c r="M4956" s="23" t="n">
        <v>2500</v>
      </c>
      <c r="N4956" s="24" t="n">
        <f aca="false">L4956-M4956</f>
        <v>1600</v>
      </c>
      <c r="O4956" s="25" t="n">
        <f aca="false">IF(L4956&gt;=M4956,1,0)</f>
        <v>1</v>
      </c>
      <c r="P4956" s="26" t="n">
        <v>0.824</v>
      </c>
      <c r="Q4956" s="26" t="n">
        <v>0.1658</v>
      </c>
      <c r="R4956" s="25" t="n">
        <v>75</v>
      </c>
      <c r="S4956" s="21" t="n">
        <v>12</v>
      </c>
    </row>
    <row r="4957" customFormat="false" ht="15" hidden="false" customHeight="true" outlineLevel="0" collapsed="false">
      <c r="A4957" s="19" t="n">
        <v>46191</v>
      </c>
      <c r="B4957" s="1" t="s">
        <v>659</v>
      </c>
      <c r="C4957" s="1" t="s">
        <v>138</v>
      </c>
      <c r="D4957" s="1" t="n">
        <v>16</v>
      </c>
      <c r="E4957" s="1" t="s">
        <v>10</v>
      </c>
      <c r="F4957" s="1" t="s">
        <v>692</v>
      </c>
      <c r="G4957" s="1" t="s">
        <v>629</v>
      </c>
      <c r="H4957" s="20" t="n">
        <v>2200</v>
      </c>
      <c r="I4957" s="21" t="n">
        <v>17.28</v>
      </c>
      <c r="J4957" s="20" t="n">
        <f aca="false">H4957*I4957</f>
        <v>38016</v>
      </c>
      <c r="K4957" s="22" t="n">
        <v>1.85</v>
      </c>
      <c r="L4957" s="23" t="n">
        <f aca="false">H4957*K4957</f>
        <v>4070</v>
      </c>
      <c r="M4957" s="23" t="n">
        <v>2500</v>
      </c>
      <c r="N4957" s="24" t="n">
        <f aca="false">L4957-M4957</f>
        <v>1570</v>
      </c>
      <c r="O4957" s="25" t="n">
        <f aca="false">IF(L4957&gt;=M4957,1,0)</f>
        <v>1</v>
      </c>
      <c r="P4957" s="26" t="n">
        <v>0.757</v>
      </c>
      <c r="Q4957" s="26" t="n">
        <v>0.0879</v>
      </c>
      <c r="R4957" s="25" t="n">
        <v>73</v>
      </c>
      <c r="S4957" s="21" t="n">
        <v>12</v>
      </c>
    </row>
    <row r="4958" customFormat="false" ht="15" hidden="false" customHeight="true" outlineLevel="0" collapsed="false">
      <c r="A4958" s="19" t="n">
        <v>46191</v>
      </c>
      <c r="B4958" s="1" t="s">
        <v>659</v>
      </c>
      <c r="C4958" s="1" t="s">
        <v>164</v>
      </c>
      <c r="D4958" s="1" t="n">
        <v>17</v>
      </c>
      <c r="E4958" s="1" t="s">
        <v>10</v>
      </c>
      <c r="F4958" s="1" t="s">
        <v>633</v>
      </c>
      <c r="G4958" s="1" t="s">
        <v>637</v>
      </c>
      <c r="H4958" s="20" t="n">
        <v>2100</v>
      </c>
      <c r="I4958" s="21" t="n">
        <v>19.95</v>
      </c>
      <c r="J4958" s="20" t="n">
        <f aca="false">H4958*I4958</f>
        <v>41895</v>
      </c>
      <c r="K4958" s="22" t="n">
        <v>3</v>
      </c>
      <c r="L4958" s="23" t="n">
        <f aca="false">H4958*K4958</f>
        <v>6300</v>
      </c>
      <c r="M4958" s="23" t="n">
        <v>2500</v>
      </c>
      <c r="N4958" s="24" t="n">
        <f aca="false">L4958-M4958</f>
        <v>3800</v>
      </c>
      <c r="O4958" s="25" t="n">
        <f aca="false">IF(L4958&gt;=M4958,1,0)</f>
        <v>1</v>
      </c>
      <c r="P4958" s="26" t="n">
        <v>0.7312</v>
      </c>
      <c r="Q4958" s="26" t="n">
        <v>0.0814</v>
      </c>
      <c r="R4958" s="25" t="n">
        <v>76</v>
      </c>
      <c r="S4958" s="21" t="n">
        <v>13</v>
      </c>
    </row>
    <row r="4959" customFormat="false" ht="15" hidden="false" customHeight="true" outlineLevel="0" collapsed="false">
      <c r="A4959" s="19" t="n">
        <v>46191</v>
      </c>
      <c r="B4959" s="1" t="s">
        <v>659</v>
      </c>
      <c r="C4959" s="1" t="s">
        <v>164</v>
      </c>
      <c r="D4959" s="1" t="n">
        <v>18</v>
      </c>
      <c r="E4959" s="1" t="s">
        <v>10</v>
      </c>
      <c r="F4959" s="1" t="s">
        <v>167</v>
      </c>
      <c r="G4959" s="1" t="s">
        <v>208</v>
      </c>
      <c r="H4959" s="20" t="n">
        <v>2300</v>
      </c>
      <c r="I4959" s="21" t="n">
        <v>18.43</v>
      </c>
      <c r="J4959" s="20" t="n">
        <f aca="false">H4959*I4959</f>
        <v>42389</v>
      </c>
      <c r="K4959" s="22" t="n">
        <v>1.53</v>
      </c>
      <c r="L4959" s="23" t="n">
        <f aca="false">H4959*K4959</f>
        <v>3519</v>
      </c>
      <c r="M4959" s="23" t="n">
        <v>2500</v>
      </c>
      <c r="N4959" s="24" t="n">
        <f aca="false">L4959-M4959</f>
        <v>1019</v>
      </c>
      <c r="O4959" s="25" t="n">
        <f aca="false">IF(L4959&gt;=M4959,1,0)</f>
        <v>1</v>
      </c>
      <c r="P4959" s="26" t="n">
        <v>0.7143</v>
      </c>
      <c r="Q4959" s="26" t="n">
        <v>0.1097</v>
      </c>
      <c r="R4959" s="25" t="n">
        <v>78</v>
      </c>
      <c r="S4959" s="21" t="n">
        <v>13</v>
      </c>
    </row>
    <row r="4960" customFormat="false" ht="15" hidden="false" customHeight="true" outlineLevel="0" collapsed="false">
      <c r="A4960" s="19" t="n">
        <v>46191</v>
      </c>
      <c r="B4960" s="1" t="s">
        <v>659</v>
      </c>
      <c r="C4960" s="1" t="s">
        <v>164</v>
      </c>
      <c r="D4960" s="1" t="n">
        <v>19</v>
      </c>
      <c r="E4960" s="1" t="s">
        <v>16</v>
      </c>
      <c r="F4960" s="1" t="s">
        <v>574</v>
      </c>
      <c r="G4960" s="1" t="s">
        <v>575</v>
      </c>
      <c r="H4960" s="20" t="n">
        <v>1550</v>
      </c>
      <c r="I4960" s="21" t="n">
        <v>25.7</v>
      </c>
      <c r="J4960" s="20" t="n">
        <f aca="false">H4960*I4960</f>
        <v>39835</v>
      </c>
      <c r="K4960" s="22" t="n">
        <v>1.85</v>
      </c>
      <c r="L4960" s="23" t="n">
        <f aca="false">H4960*K4960</f>
        <v>2867.5</v>
      </c>
      <c r="M4960" s="23" t="n">
        <v>2500</v>
      </c>
      <c r="N4960" s="24" t="n">
        <f aca="false">L4960-M4960</f>
        <v>367.5</v>
      </c>
      <c r="O4960" s="25" t="n">
        <f aca="false">IF(L4960&gt;=M4960,1,0)</f>
        <v>1</v>
      </c>
      <c r="P4960" s="26" t="n">
        <v>0.8136</v>
      </c>
      <c r="Q4960" s="26" t="n">
        <v>0.131</v>
      </c>
      <c r="R4960" s="25" t="n">
        <v>79</v>
      </c>
      <c r="S4960" s="21" t="n">
        <v>10</v>
      </c>
    </row>
    <row r="4961" customFormat="false" ht="15" hidden="false" customHeight="true" outlineLevel="0" collapsed="false">
      <c r="A4961" s="19" t="n">
        <v>46191</v>
      </c>
      <c r="B4961" s="1" t="s">
        <v>659</v>
      </c>
      <c r="C4961" s="1" t="s">
        <v>164</v>
      </c>
      <c r="D4961" s="1" t="n">
        <v>20</v>
      </c>
      <c r="E4961" s="1" t="s">
        <v>16</v>
      </c>
      <c r="F4961" s="1" t="s">
        <v>574</v>
      </c>
      <c r="G4961" s="1" t="s">
        <v>575</v>
      </c>
      <c r="H4961" s="20" t="n">
        <v>1500</v>
      </c>
      <c r="I4961" s="21" t="n">
        <v>25.7</v>
      </c>
      <c r="J4961" s="20" t="n">
        <f aca="false">H4961*I4961</f>
        <v>38550</v>
      </c>
      <c r="K4961" s="22" t="n">
        <v>1.85</v>
      </c>
      <c r="L4961" s="23" t="n">
        <f aca="false">H4961*K4961</f>
        <v>2775</v>
      </c>
      <c r="M4961" s="23" t="n">
        <v>2500</v>
      </c>
      <c r="N4961" s="24" t="n">
        <f aca="false">L4961-M4961</f>
        <v>275</v>
      </c>
      <c r="O4961" s="25" t="n">
        <f aca="false">IF(L4961&gt;=M4961,1,0)</f>
        <v>1</v>
      </c>
      <c r="P4961" s="26" t="n">
        <v>0.7649</v>
      </c>
      <c r="Q4961" s="26" t="n">
        <v>0.0968</v>
      </c>
      <c r="R4961" s="25" t="n">
        <v>80</v>
      </c>
      <c r="S4961" s="21" t="n">
        <v>10</v>
      </c>
    </row>
    <row r="4962" customFormat="false" ht="15" hidden="false" customHeight="true" outlineLevel="0" collapsed="false">
      <c r="A4962" s="19" t="n">
        <v>46191</v>
      </c>
      <c r="B4962" s="1" t="s">
        <v>659</v>
      </c>
      <c r="C4962" s="1" t="s">
        <v>164</v>
      </c>
      <c r="D4962" s="1" t="n">
        <v>21</v>
      </c>
      <c r="E4962" s="1" t="s">
        <v>10</v>
      </c>
      <c r="F4962" s="1" t="s">
        <v>676</v>
      </c>
      <c r="G4962" s="1" t="s">
        <v>573</v>
      </c>
      <c r="H4962" s="20" t="n">
        <v>1800</v>
      </c>
      <c r="I4962" s="21" t="n">
        <v>27.11</v>
      </c>
      <c r="J4962" s="20" t="n">
        <f aca="false">H4962*I4962</f>
        <v>48798</v>
      </c>
      <c r="K4962" s="22" t="n">
        <v>2.25</v>
      </c>
      <c r="L4962" s="23" t="n">
        <f aca="false">H4962*K4962</f>
        <v>4050</v>
      </c>
      <c r="M4962" s="23" t="n">
        <v>2500</v>
      </c>
      <c r="N4962" s="24" t="n">
        <f aca="false">L4962-M4962</f>
        <v>1550</v>
      </c>
      <c r="O4962" s="25" t="n">
        <f aca="false">IF(L4962&gt;=M4962,1,0)</f>
        <v>1</v>
      </c>
      <c r="P4962" s="26" t="n">
        <v>0.8437</v>
      </c>
      <c r="Q4962" s="26" t="n">
        <v>0.0751</v>
      </c>
      <c r="R4962" s="25" t="n">
        <v>78</v>
      </c>
      <c r="S4962" s="21" t="n">
        <v>13</v>
      </c>
    </row>
    <row r="4963" customFormat="false" ht="15" hidden="false" customHeight="true" outlineLevel="0" collapsed="false">
      <c r="A4963" s="19" t="n">
        <v>46191</v>
      </c>
      <c r="B4963" s="1" t="s">
        <v>659</v>
      </c>
      <c r="C4963" s="1" t="s">
        <v>164</v>
      </c>
      <c r="D4963" s="1" t="n">
        <v>22</v>
      </c>
      <c r="E4963" s="1" t="s">
        <v>10</v>
      </c>
      <c r="F4963" s="1" t="s">
        <v>631</v>
      </c>
      <c r="G4963" s="1" t="s">
        <v>638</v>
      </c>
      <c r="H4963" s="20" t="n">
        <v>2200</v>
      </c>
      <c r="I4963" s="21" t="n">
        <v>21.68</v>
      </c>
      <c r="J4963" s="20" t="n">
        <f aca="false">H4963*I4963</f>
        <v>47696</v>
      </c>
      <c r="K4963" s="22" t="n">
        <v>2</v>
      </c>
      <c r="L4963" s="23" t="n">
        <f aca="false">H4963*K4963</f>
        <v>4400</v>
      </c>
      <c r="M4963" s="23" t="n">
        <v>2500</v>
      </c>
      <c r="N4963" s="24" t="n">
        <f aca="false">L4963-M4963</f>
        <v>1900</v>
      </c>
      <c r="O4963" s="25" t="n">
        <f aca="false">IF(L4963&gt;=M4963,1,0)</f>
        <v>1</v>
      </c>
      <c r="P4963" s="26" t="n">
        <v>0.9003</v>
      </c>
      <c r="Q4963" s="26" t="n">
        <v>0.0824</v>
      </c>
      <c r="R4963" s="25" t="n">
        <v>72</v>
      </c>
      <c r="S4963" s="21" t="n">
        <v>13</v>
      </c>
    </row>
    <row r="4964" customFormat="false" ht="15" hidden="false" customHeight="true" outlineLevel="0" collapsed="false">
      <c r="A4964" s="19" t="n">
        <v>46191</v>
      </c>
      <c r="B4964" s="1" t="s">
        <v>659</v>
      </c>
      <c r="C4964" s="1" t="s">
        <v>164</v>
      </c>
      <c r="D4964" s="1" t="n">
        <v>23</v>
      </c>
      <c r="E4964" s="1" t="s">
        <v>22</v>
      </c>
      <c r="F4964" s="1" t="s">
        <v>174</v>
      </c>
      <c r="G4964" s="1" t="s">
        <v>375</v>
      </c>
      <c r="H4964" s="20" t="n">
        <v>1500</v>
      </c>
      <c r="I4964" s="21" t="n">
        <v>23.27</v>
      </c>
      <c r="J4964" s="20" t="n">
        <f aca="false">H4964*I4964</f>
        <v>34905</v>
      </c>
      <c r="K4964" s="22" t="n">
        <v>1.15</v>
      </c>
      <c r="L4964" s="23" t="n">
        <f aca="false">H4964*K4964</f>
        <v>1725</v>
      </c>
      <c r="M4964" s="23" t="n">
        <v>2500</v>
      </c>
      <c r="N4964" s="24" t="n">
        <f aca="false">L4964-M4964</f>
        <v>-775</v>
      </c>
      <c r="O4964" s="25" t="n">
        <f aca="false">IF(L4964&gt;=M4964,1,0)</f>
        <v>0</v>
      </c>
      <c r="P4964" s="26" t="n">
        <v>0.7182</v>
      </c>
      <c r="Q4964" s="26" t="n">
        <v>0.0607</v>
      </c>
      <c r="R4964" s="25" t="n">
        <v>75</v>
      </c>
      <c r="S4964" s="21" t="n">
        <v>10</v>
      </c>
    </row>
    <row r="4965" customFormat="false" ht="15" hidden="false" customHeight="true" outlineLevel="0" collapsed="false">
      <c r="A4965" s="19" t="n">
        <v>46191</v>
      </c>
      <c r="B4965" s="1" t="s">
        <v>659</v>
      </c>
      <c r="C4965" s="1" t="s">
        <v>164</v>
      </c>
      <c r="D4965" s="1" t="n">
        <v>24</v>
      </c>
      <c r="E4965" s="1" t="s">
        <v>16</v>
      </c>
      <c r="F4965" s="1" t="s">
        <v>574</v>
      </c>
      <c r="G4965" s="1" t="s">
        <v>575</v>
      </c>
      <c r="H4965" s="20" t="n">
        <v>1500</v>
      </c>
      <c r="I4965" s="21" t="n">
        <v>25.7</v>
      </c>
      <c r="J4965" s="20" t="n">
        <f aca="false">H4965*I4965</f>
        <v>38550</v>
      </c>
      <c r="K4965" s="22" t="n">
        <v>1.85</v>
      </c>
      <c r="L4965" s="23" t="n">
        <f aca="false">H4965*K4965</f>
        <v>2775</v>
      </c>
      <c r="M4965" s="23" t="n">
        <v>2500</v>
      </c>
      <c r="N4965" s="24" t="n">
        <f aca="false">L4965-M4965</f>
        <v>275</v>
      </c>
      <c r="O4965" s="25" t="n">
        <f aca="false">IF(L4965&gt;=M4965,1,0)</f>
        <v>1</v>
      </c>
      <c r="P4965" s="26" t="n">
        <v>0.7385</v>
      </c>
      <c r="Q4965" s="26" t="n">
        <v>0.0883</v>
      </c>
      <c r="R4965" s="25" t="n">
        <v>80</v>
      </c>
      <c r="S4965" s="21" t="n">
        <v>10</v>
      </c>
    </row>
    <row r="4966" customFormat="false" ht="15" hidden="false" customHeight="true" outlineLevel="0" collapsed="false">
      <c r="A4966" s="19" t="n">
        <v>46191</v>
      </c>
      <c r="B4966" s="1" t="s">
        <v>659</v>
      </c>
      <c r="C4966" s="1" t="s">
        <v>164</v>
      </c>
      <c r="D4966" s="1" t="n">
        <v>25</v>
      </c>
      <c r="E4966" s="1" t="s">
        <v>176</v>
      </c>
      <c r="F4966" s="1" t="s">
        <v>681</v>
      </c>
      <c r="G4966" s="1" t="s">
        <v>682</v>
      </c>
      <c r="H4966" s="20" t="n">
        <v>1200</v>
      </c>
      <c r="I4966" s="21" t="n">
        <v>22.05</v>
      </c>
      <c r="J4966" s="20" t="n">
        <f aca="false">H4966*I4966</f>
        <v>26460</v>
      </c>
      <c r="K4966" s="22" t="n">
        <v>1.6</v>
      </c>
      <c r="L4966" s="23" t="n">
        <f aca="false">H4966*K4966</f>
        <v>1920</v>
      </c>
      <c r="M4966" s="23" t="n">
        <v>2500</v>
      </c>
      <c r="N4966" s="24" t="n">
        <f aca="false">L4966-M4966</f>
        <v>-580</v>
      </c>
      <c r="O4966" s="25" t="n">
        <f aca="false">IF(L4966&gt;=M4966,1,0)</f>
        <v>0</v>
      </c>
      <c r="P4966" s="26" t="n">
        <v>0.588</v>
      </c>
      <c r="Q4966" s="26" t="n">
        <v>0.0908</v>
      </c>
      <c r="R4966" s="25" t="n">
        <v>75</v>
      </c>
      <c r="S4966" s="21" t="n">
        <v>10</v>
      </c>
    </row>
    <row r="4967" customFormat="false" ht="15" hidden="false" customHeight="true" outlineLevel="0" collapsed="false">
      <c r="A4967" s="19" t="n">
        <v>46191</v>
      </c>
      <c r="B4967" s="1" t="s">
        <v>659</v>
      </c>
      <c r="C4967" s="1" t="s">
        <v>164</v>
      </c>
      <c r="D4967" s="1" t="n">
        <v>26</v>
      </c>
      <c r="E4967" s="1" t="s">
        <v>10</v>
      </c>
      <c r="F4967" s="1" t="s">
        <v>687</v>
      </c>
      <c r="G4967" s="1" t="s">
        <v>694</v>
      </c>
      <c r="H4967" s="20" t="n">
        <v>850</v>
      </c>
      <c r="I4967" s="21" t="n">
        <v>27.42</v>
      </c>
      <c r="J4967" s="20" t="n">
        <f aca="false">H4967*I4967</f>
        <v>23307</v>
      </c>
      <c r="K4967" s="22" t="n">
        <v>2.3</v>
      </c>
      <c r="L4967" s="23" t="n">
        <f aca="false">H4967*K4967</f>
        <v>1955</v>
      </c>
      <c r="M4967" s="23" t="n">
        <v>2500</v>
      </c>
      <c r="N4967" s="24" t="n">
        <f aca="false">L4967-M4967</f>
        <v>-545</v>
      </c>
      <c r="O4967" s="25" t="n">
        <f aca="false">IF(L4967&gt;=M4967,1,0)</f>
        <v>0</v>
      </c>
      <c r="P4967" s="26" t="n">
        <v>0.4624</v>
      </c>
      <c r="Q4967" s="26" t="n">
        <v>0.1301</v>
      </c>
      <c r="R4967" s="25" t="n">
        <v>78</v>
      </c>
      <c r="S4967" s="21" t="n">
        <v>12</v>
      </c>
    </row>
    <row r="4968" customFormat="false" ht="15" hidden="false" customHeight="true" outlineLevel="0" collapsed="false">
      <c r="A4968" s="19" t="n">
        <v>46191</v>
      </c>
      <c r="B4968" s="1" t="s">
        <v>659</v>
      </c>
      <c r="C4968" s="1" t="s">
        <v>164</v>
      </c>
      <c r="D4968" s="1" t="n">
        <v>27</v>
      </c>
      <c r="E4968" s="1" t="s">
        <v>176</v>
      </c>
      <c r="F4968" s="1" t="s">
        <v>593</v>
      </c>
      <c r="G4968" s="1" t="s">
        <v>599</v>
      </c>
      <c r="H4968" s="20" t="n">
        <v>1800</v>
      </c>
      <c r="I4968" s="21" t="n">
        <v>20.5</v>
      </c>
      <c r="J4968" s="20" t="n">
        <f aca="false">H4968*I4968</f>
        <v>36900</v>
      </c>
      <c r="K4968" s="22" t="n">
        <v>1.5</v>
      </c>
      <c r="L4968" s="23" t="n">
        <f aca="false">H4968*K4968</f>
        <v>2700</v>
      </c>
      <c r="M4968" s="23" t="n">
        <v>2500</v>
      </c>
      <c r="N4968" s="24" t="n">
        <f aca="false">L4968-M4968</f>
        <v>200</v>
      </c>
      <c r="O4968" s="25" t="n">
        <f aca="false">IF(L4968&gt;=M4968,1,0)</f>
        <v>1</v>
      </c>
      <c r="P4968" s="26" t="n">
        <v>0.7151</v>
      </c>
      <c r="Q4968" s="26" t="n">
        <v>0.1183</v>
      </c>
      <c r="R4968" s="25" t="n">
        <v>72</v>
      </c>
      <c r="S4968" s="21" t="n">
        <v>12</v>
      </c>
    </row>
    <row r="4969" customFormat="false" ht="15" hidden="false" customHeight="true" outlineLevel="0" collapsed="false">
      <c r="A4969" s="19" t="n">
        <v>46191</v>
      </c>
      <c r="B4969" s="1" t="s">
        <v>659</v>
      </c>
      <c r="C4969" s="1" t="s">
        <v>164</v>
      </c>
      <c r="D4969" s="1" t="n">
        <v>28</v>
      </c>
      <c r="E4969" s="1" t="s">
        <v>176</v>
      </c>
      <c r="F4969" s="1" t="s">
        <v>695</v>
      </c>
      <c r="G4969" s="1" t="s">
        <v>696</v>
      </c>
      <c r="H4969" s="20" t="n">
        <v>1500</v>
      </c>
      <c r="I4969" s="21" t="n">
        <v>19.04</v>
      </c>
      <c r="J4969" s="20" t="n">
        <f aca="false">H4969*I4969</f>
        <v>28560</v>
      </c>
      <c r="K4969" s="22" t="n">
        <v>1.4</v>
      </c>
      <c r="L4969" s="23" t="n">
        <f aca="false">H4969*K4969</f>
        <v>2100</v>
      </c>
      <c r="M4969" s="23" t="n">
        <v>2500</v>
      </c>
      <c r="N4969" s="24" t="n">
        <f aca="false">L4969-M4969</f>
        <v>-400</v>
      </c>
      <c r="O4969" s="25" t="n">
        <f aca="false">IF(L4969&gt;=M4969,1,0)</f>
        <v>0</v>
      </c>
      <c r="P4969" s="26" t="n">
        <v>0.5913</v>
      </c>
      <c r="Q4969" s="26" t="n">
        <v>0.1271</v>
      </c>
      <c r="R4969" s="25" t="n">
        <v>72</v>
      </c>
      <c r="S4969" s="21" t="n">
        <v>12</v>
      </c>
    </row>
    <row r="4970" customFormat="false" ht="15" hidden="false" customHeight="true" outlineLevel="0" collapsed="false">
      <c r="A4970" s="19" t="n">
        <v>46191</v>
      </c>
      <c r="B4970" s="1" t="s">
        <v>659</v>
      </c>
      <c r="C4970" s="1" t="s">
        <v>164</v>
      </c>
      <c r="D4970" s="1" t="n">
        <v>29</v>
      </c>
      <c r="E4970" s="1" t="s">
        <v>176</v>
      </c>
      <c r="F4970" s="1" t="s">
        <v>544</v>
      </c>
      <c r="G4970" s="1" t="s">
        <v>529</v>
      </c>
      <c r="H4970" s="20" t="n">
        <v>1700</v>
      </c>
      <c r="I4970" s="21" t="n">
        <v>22.05</v>
      </c>
      <c r="J4970" s="20" t="n">
        <f aca="false">H4970*I4970</f>
        <v>37485</v>
      </c>
      <c r="K4970" s="22" t="n">
        <v>1.5</v>
      </c>
      <c r="L4970" s="23" t="n">
        <f aca="false">H4970*K4970</f>
        <v>2550</v>
      </c>
      <c r="M4970" s="23" t="n">
        <v>2500</v>
      </c>
      <c r="N4970" s="24" t="n">
        <f aca="false">L4970-M4970</f>
        <v>50</v>
      </c>
      <c r="O4970" s="25" t="n">
        <f aca="false">IF(L4970&gt;=M4970,1,0)</f>
        <v>1</v>
      </c>
      <c r="P4970" s="26" t="n">
        <v>0.8775</v>
      </c>
      <c r="Q4970" s="26" t="n">
        <v>0.0986</v>
      </c>
      <c r="R4970" s="25" t="n">
        <v>73</v>
      </c>
      <c r="S4970" s="21" t="n">
        <v>10</v>
      </c>
    </row>
    <row r="4971" customFormat="false" ht="15" hidden="false" customHeight="true" outlineLevel="0" collapsed="false">
      <c r="A4971" s="19" t="n">
        <v>46191</v>
      </c>
      <c r="B4971" s="1" t="s">
        <v>659</v>
      </c>
      <c r="C4971" s="1" t="s">
        <v>164</v>
      </c>
      <c r="D4971" s="1" t="n">
        <v>30</v>
      </c>
      <c r="E4971" s="1" t="s">
        <v>522</v>
      </c>
      <c r="F4971" s="1" t="s">
        <v>678</v>
      </c>
      <c r="G4971" s="1" t="s">
        <v>686</v>
      </c>
      <c r="H4971" s="20" t="n">
        <v>1600</v>
      </c>
      <c r="I4971" s="21" t="n">
        <v>22.02</v>
      </c>
      <c r="J4971" s="20" t="n">
        <f aca="false">H4971*I4971</f>
        <v>35232</v>
      </c>
      <c r="K4971" s="22" t="n">
        <v>1.4</v>
      </c>
      <c r="L4971" s="23" t="n">
        <f aca="false">H4971*K4971</f>
        <v>2240</v>
      </c>
      <c r="M4971" s="23" t="n">
        <v>2500</v>
      </c>
      <c r="N4971" s="24" t="n">
        <f aca="false">L4971-M4971</f>
        <v>-260</v>
      </c>
      <c r="O4971" s="25" t="n">
        <f aca="false">IF(L4971&gt;=M4971,1,0)</f>
        <v>0</v>
      </c>
      <c r="P4971" s="26" t="n">
        <v>0.7686</v>
      </c>
      <c r="Q4971" s="26" t="n">
        <v>0.1387</v>
      </c>
      <c r="R4971" s="25" t="n">
        <v>80</v>
      </c>
      <c r="S4971" s="21" t="n">
        <v>10</v>
      </c>
    </row>
    <row r="4972" customFormat="false" ht="15" hidden="false" customHeight="true" outlineLevel="0" collapsed="false">
      <c r="A4972" s="19" t="n">
        <v>46191</v>
      </c>
      <c r="B4972" s="1" t="s">
        <v>659</v>
      </c>
      <c r="C4972" s="1" t="s">
        <v>164</v>
      </c>
      <c r="D4972" s="1" t="n">
        <v>31</v>
      </c>
      <c r="E4972" s="1" t="s">
        <v>219</v>
      </c>
      <c r="F4972" s="1" t="s">
        <v>675</v>
      </c>
      <c r="G4972" s="1" t="s">
        <v>679</v>
      </c>
      <c r="H4972" s="20" t="n">
        <v>2250</v>
      </c>
      <c r="I4972" s="21" t="n">
        <v>18</v>
      </c>
      <c r="J4972" s="20" t="n">
        <f aca="false">H4972*I4972</f>
        <v>40500</v>
      </c>
      <c r="K4972" s="22" t="n">
        <v>1.35</v>
      </c>
      <c r="L4972" s="23" t="n">
        <f aca="false">H4972*K4972</f>
        <v>3037.5</v>
      </c>
      <c r="M4972" s="23" t="n">
        <v>2500</v>
      </c>
      <c r="N4972" s="24" t="n">
        <f aca="false">L4972-M4972</f>
        <v>537.5</v>
      </c>
      <c r="O4972" s="25" t="n">
        <f aca="false">IF(L4972&gt;=M4972,1,0)</f>
        <v>1</v>
      </c>
      <c r="P4972" s="26" t="n">
        <v>0.7492</v>
      </c>
      <c r="Q4972" s="26" t="n">
        <v>0.1389</v>
      </c>
      <c r="R4972" s="25" t="n">
        <v>72</v>
      </c>
      <c r="S4972" s="21" t="n">
        <v>13</v>
      </c>
    </row>
    <row r="4973" customFormat="false" ht="15" hidden="false" customHeight="true" outlineLevel="0" collapsed="false">
      <c r="A4973" s="19" t="n">
        <v>46191</v>
      </c>
      <c r="B4973" s="1" t="s">
        <v>659</v>
      </c>
      <c r="C4973" s="1" t="s">
        <v>164</v>
      </c>
      <c r="D4973" s="1" t="n">
        <v>32</v>
      </c>
      <c r="E4973" s="1" t="s">
        <v>219</v>
      </c>
      <c r="F4973" s="1" t="s">
        <v>689</v>
      </c>
      <c r="G4973" s="1" t="s">
        <v>506</v>
      </c>
      <c r="H4973" s="20" t="n">
        <v>2100</v>
      </c>
      <c r="I4973" s="21" t="n">
        <v>10.96</v>
      </c>
      <c r="J4973" s="20" t="n">
        <f aca="false">H4973*I4973</f>
        <v>23016</v>
      </c>
      <c r="K4973" s="22" t="n">
        <v>1</v>
      </c>
      <c r="L4973" s="23" t="n">
        <f aca="false">H4973*K4973</f>
        <v>2100</v>
      </c>
      <c r="M4973" s="23" t="n">
        <v>2500</v>
      </c>
      <c r="N4973" s="24" t="n">
        <f aca="false">L4973-M4973</f>
        <v>-400</v>
      </c>
      <c r="O4973" s="25" t="n">
        <f aca="false">IF(L4973&gt;=M4973,1,0)</f>
        <v>0</v>
      </c>
      <c r="P4973" s="26" t="n">
        <v>0.4315</v>
      </c>
      <c r="Q4973" s="26" t="n">
        <v>0.1276</v>
      </c>
      <c r="R4973" s="25" t="n">
        <v>71</v>
      </c>
      <c r="S4973" s="21" t="n">
        <v>13</v>
      </c>
    </row>
    <row r="4974" customFormat="false" ht="15" hidden="false" customHeight="true" outlineLevel="0" collapsed="false">
      <c r="A4974" s="19" t="n">
        <v>46191</v>
      </c>
      <c r="B4974" s="1" t="s">
        <v>659</v>
      </c>
      <c r="C4974" s="1" t="s">
        <v>190</v>
      </c>
      <c r="D4974" s="1" t="n">
        <v>33</v>
      </c>
      <c r="E4974" s="1" t="s">
        <v>16</v>
      </c>
      <c r="F4974" s="1" t="s">
        <v>300</v>
      </c>
      <c r="G4974" s="1" t="s">
        <v>260</v>
      </c>
      <c r="H4974" s="20" t="n">
        <v>2000</v>
      </c>
      <c r="I4974" s="21" t="n">
        <v>16.95</v>
      </c>
      <c r="J4974" s="20" t="n">
        <f aca="false">H4974*I4974</f>
        <v>33900</v>
      </c>
      <c r="K4974" s="22" t="n">
        <v>1.4</v>
      </c>
      <c r="L4974" s="23" t="n">
        <f aca="false">H4974*K4974</f>
        <v>2800</v>
      </c>
      <c r="M4974" s="23" t="n">
        <v>2500</v>
      </c>
      <c r="N4974" s="24" t="n">
        <f aca="false">L4974-M4974</f>
        <v>300</v>
      </c>
      <c r="O4974" s="25" t="n">
        <f aca="false">IF(L4974&gt;=M4974,1,0)</f>
        <v>1</v>
      </c>
      <c r="P4974" s="26" t="n">
        <v>0.816473988439306</v>
      </c>
      <c r="Q4974" s="26" t="n">
        <v>0.0983284169124877</v>
      </c>
      <c r="R4974" s="25" t="n">
        <v>71</v>
      </c>
      <c r="S4974" s="21" t="n">
        <v>10</v>
      </c>
    </row>
    <row r="4975" customFormat="false" ht="15" hidden="false" customHeight="true" outlineLevel="0" collapsed="false">
      <c r="A4975" s="19" t="n">
        <v>46191</v>
      </c>
      <c r="B4975" s="1" t="s">
        <v>659</v>
      </c>
      <c r="C4975" s="1" t="s">
        <v>190</v>
      </c>
      <c r="D4975" s="1" t="n">
        <v>34</v>
      </c>
      <c r="E4975" s="1" t="s">
        <v>16</v>
      </c>
      <c r="F4975" s="1" t="s">
        <v>300</v>
      </c>
      <c r="G4975" s="1" t="s">
        <v>260</v>
      </c>
      <c r="H4975" s="20" t="n">
        <v>2200</v>
      </c>
      <c r="I4975" s="21" t="n">
        <v>15.95</v>
      </c>
      <c r="J4975" s="20" t="n">
        <f aca="false">H4975*I4975</f>
        <v>35090</v>
      </c>
      <c r="K4975" s="22" t="n">
        <v>1.4</v>
      </c>
      <c r="L4975" s="23" t="n">
        <f aca="false">H4975*K4975</f>
        <v>3080</v>
      </c>
      <c r="M4975" s="23" t="n">
        <v>2500</v>
      </c>
      <c r="N4975" s="24" t="n">
        <f aca="false">L4975-M4975</f>
        <v>580</v>
      </c>
      <c r="O4975" s="25" t="n">
        <f aca="false">IF(L4975&gt;=M4975,1,0)</f>
        <v>1</v>
      </c>
      <c r="P4975" s="26" t="n">
        <v>0.855019493177388</v>
      </c>
      <c r="Q4975" s="26" t="n">
        <v>0.087719298245614</v>
      </c>
      <c r="R4975" s="25" t="n">
        <v>70</v>
      </c>
      <c r="S4975" s="21" t="n">
        <v>10</v>
      </c>
    </row>
    <row r="4976" customFormat="false" ht="15" hidden="false" customHeight="true" outlineLevel="0" collapsed="false">
      <c r="A4976" s="19" t="n">
        <v>46191</v>
      </c>
      <c r="B4976" s="1" t="s">
        <v>659</v>
      </c>
      <c r="C4976" s="1" t="s">
        <v>190</v>
      </c>
      <c r="D4976" s="1" t="n">
        <v>35</v>
      </c>
      <c r="E4976" s="1" t="s">
        <v>16</v>
      </c>
      <c r="F4976" s="1" t="s">
        <v>672</v>
      </c>
      <c r="G4976" s="1" t="s">
        <v>260</v>
      </c>
      <c r="H4976" s="20" t="n">
        <v>1650</v>
      </c>
      <c r="I4976" s="21" t="n">
        <v>17.11</v>
      </c>
      <c r="J4976" s="20" t="n">
        <f aca="false">H4976*I4976</f>
        <v>28231.5</v>
      </c>
      <c r="K4976" s="22" t="n">
        <v>1.4</v>
      </c>
      <c r="L4976" s="23" t="n">
        <f aca="false">H4976*K4976</f>
        <v>2310</v>
      </c>
      <c r="M4976" s="23" t="n">
        <v>2500</v>
      </c>
      <c r="N4976" s="24" t="n">
        <f aca="false">L4976-M4976</f>
        <v>-190</v>
      </c>
      <c r="O4976" s="25" t="n">
        <f aca="false">IF(L4976&gt;=M4976,1,0)</f>
        <v>0</v>
      </c>
      <c r="P4976" s="26" t="n">
        <v>0.68390261627907</v>
      </c>
      <c r="Q4976" s="26" t="n">
        <v>0.0911136107986502</v>
      </c>
      <c r="R4976" s="25" t="n">
        <v>75</v>
      </c>
      <c r="S4976" s="21" t="n">
        <v>10</v>
      </c>
    </row>
    <row r="4977" customFormat="false" ht="15" hidden="false" customHeight="true" outlineLevel="0" collapsed="false">
      <c r="A4977" s="19" t="n">
        <v>46191</v>
      </c>
      <c r="B4977" s="1" t="s">
        <v>659</v>
      </c>
      <c r="C4977" s="1" t="s">
        <v>190</v>
      </c>
      <c r="D4977" s="1" t="n">
        <v>36</v>
      </c>
      <c r="E4977" s="1" t="s">
        <v>16</v>
      </c>
      <c r="F4977" s="1" t="s">
        <v>300</v>
      </c>
      <c r="G4977" s="1" t="s">
        <v>260</v>
      </c>
      <c r="H4977" s="20" t="n">
        <v>2000</v>
      </c>
      <c r="I4977" s="21" t="n">
        <v>15.95</v>
      </c>
      <c r="J4977" s="20" t="n">
        <f aca="false">H4977*I4977</f>
        <v>31900</v>
      </c>
      <c r="K4977" s="22" t="n">
        <v>1.4</v>
      </c>
      <c r="L4977" s="23" t="n">
        <f aca="false">H4977*K4977</f>
        <v>2800</v>
      </c>
      <c r="M4977" s="23" t="n">
        <v>2500</v>
      </c>
      <c r="N4977" s="24" t="n">
        <f aca="false">L4977-M4977</f>
        <v>300</v>
      </c>
      <c r="O4977" s="25" t="n">
        <f aca="false">IF(L4977&gt;=M4977,1,0)</f>
        <v>1</v>
      </c>
      <c r="P4977" s="26" t="n">
        <v>0.832029212310902</v>
      </c>
      <c r="Q4977" s="26" t="n">
        <v>0.102613746369797</v>
      </c>
      <c r="R4977" s="25" t="n">
        <v>67</v>
      </c>
      <c r="S4977" s="21" t="n">
        <v>10</v>
      </c>
    </row>
    <row r="4978" customFormat="false" ht="15" hidden="false" customHeight="true" outlineLevel="0" collapsed="false">
      <c r="A4978" s="19" t="n">
        <v>46191</v>
      </c>
      <c r="B4978" s="1" t="s">
        <v>659</v>
      </c>
      <c r="C4978" s="1" t="s">
        <v>190</v>
      </c>
      <c r="D4978" s="1" t="n">
        <v>37</v>
      </c>
      <c r="E4978" s="1" t="s">
        <v>16</v>
      </c>
      <c r="F4978" s="1" t="s">
        <v>300</v>
      </c>
      <c r="G4978" s="1" t="s">
        <v>260</v>
      </c>
      <c r="H4978" s="20" t="n">
        <v>2350</v>
      </c>
      <c r="I4978" s="21" t="n">
        <v>15.95</v>
      </c>
      <c r="J4978" s="20" t="n">
        <f aca="false">H4978*I4978</f>
        <v>37482.5</v>
      </c>
      <c r="K4978" s="22" t="n">
        <v>1.4</v>
      </c>
      <c r="L4978" s="23" t="n">
        <f aca="false">H4978*K4978</f>
        <v>3290</v>
      </c>
      <c r="M4978" s="23" t="n">
        <v>2500</v>
      </c>
      <c r="N4978" s="24" t="n">
        <f aca="false">L4978-M4978</f>
        <v>790</v>
      </c>
      <c r="O4978" s="25" t="n">
        <f aca="false">IF(L4978&gt;=M4978,1,0)</f>
        <v>1</v>
      </c>
      <c r="P4978" s="26" t="n">
        <v>0.826060606060606</v>
      </c>
      <c r="Q4978" s="26" t="n">
        <v>0.093320701089531</v>
      </c>
      <c r="R4978" s="25" t="n">
        <v>75</v>
      </c>
      <c r="S4978" s="21" t="n">
        <v>11.75</v>
      </c>
    </row>
    <row r="4979" customFormat="false" ht="15" hidden="false" customHeight="true" outlineLevel="0" collapsed="false">
      <c r="A4979" s="19" t="n">
        <v>46191</v>
      </c>
      <c r="B4979" s="1" t="s">
        <v>659</v>
      </c>
      <c r="C4979" s="1" t="s">
        <v>190</v>
      </c>
      <c r="D4979" s="1" t="n">
        <v>38</v>
      </c>
      <c r="E4979" s="1" t="s">
        <v>16</v>
      </c>
      <c r="F4979" s="1" t="s">
        <v>672</v>
      </c>
      <c r="G4979" s="1" t="s">
        <v>260</v>
      </c>
      <c r="H4979" s="20" t="n">
        <v>1800</v>
      </c>
      <c r="I4979" s="21" t="n">
        <v>17.11</v>
      </c>
      <c r="J4979" s="20" t="n">
        <f aca="false">H4979*I4979</f>
        <v>30798</v>
      </c>
      <c r="K4979" s="22" t="n">
        <v>1.4</v>
      </c>
      <c r="L4979" s="23" t="n">
        <f aca="false">H4979*K4979</f>
        <v>2520</v>
      </c>
      <c r="M4979" s="23" t="n">
        <v>2500</v>
      </c>
      <c r="N4979" s="24" t="n">
        <f aca="false">L4979-M4979</f>
        <v>20</v>
      </c>
      <c r="O4979" s="25" t="n">
        <f aca="false">IF(L4979&gt;=M4979,1,0)</f>
        <v>1</v>
      </c>
      <c r="P4979" s="26" t="n">
        <v>0.735386819484241</v>
      </c>
      <c r="Q4979" s="26" t="n">
        <v>0.099671412924425</v>
      </c>
      <c r="R4979" s="25" t="n">
        <v>82</v>
      </c>
      <c r="S4979" s="21" t="n">
        <v>10</v>
      </c>
    </row>
    <row r="4980" customFormat="false" ht="15" hidden="false" customHeight="true" outlineLevel="0" collapsed="false">
      <c r="A4980" s="19" t="n">
        <v>46193</v>
      </c>
      <c r="B4980" s="1" t="s">
        <v>659</v>
      </c>
      <c r="C4980" s="1" t="s">
        <v>138</v>
      </c>
      <c r="D4980" s="1" t="n">
        <v>1</v>
      </c>
      <c r="E4980" s="1" t="s">
        <v>16</v>
      </c>
      <c r="F4980" s="1" t="s">
        <v>651</v>
      </c>
      <c r="G4980" s="1" t="s">
        <v>652</v>
      </c>
      <c r="H4980" s="20" t="n">
        <v>1550</v>
      </c>
      <c r="I4980" s="21" t="n">
        <v>23.61</v>
      </c>
      <c r="J4980" s="20" t="n">
        <f aca="false">H4980*I4980</f>
        <v>36595.5</v>
      </c>
      <c r="K4980" s="22" t="n">
        <v>1.58</v>
      </c>
      <c r="L4980" s="23" t="n">
        <f aca="false">H4980*K4980</f>
        <v>2449</v>
      </c>
      <c r="M4980" s="23" t="n">
        <v>2500</v>
      </c>
      <c r="N4980" s="24" t="n">
        <f aca="false">L4980-M4980</f>
        <v>-51</v>
      </c>
      <c r="O4980" s="25" t="n">
        <f aca="false">IF(L4980&gt;=M4980,1,0)</f>
        <v>0</v>
      </c>
      <c r="P4980" s="26" t="n">
        <v>0.6334</v>
      </c>
      <c r="Q4980" s="26" t="n">
        <v>0.149</v>
      </c>
      <c r="R4980" s="25" t="n">
        <v>78</v>
      </c>
      <c r="S4980" s="21" t="n">
        <v>13</v>
      </c>
    </row>
    <row r="4981" customFormat="false" ht="15" hidden="false" customHeight="true" outlineLevel="0" collapsed="false">
      <c r="A4981" s="19" t="n">
        <v>46193</v>
      </c>
      <c r="B4981" s="1" t="s">
        <v>659</v>
      </c>
      <c r="C4981" s="1" t="s">
        <v>138</v>
      </c>
      <c r="D4981" s="1" t="n">
        <v>2</v>
      </c>
      <c r="E4981" s="1" t="s">
        <v>16</v>
      </c>
      <c r="F4981" s="1" t="s">
        <v>574</v>
      </c>
      <c r="G4981" s="1" t="s">
        <v>149</v>
      </c>
      <c r="H4981" s="20" t="n">
        <v>1100</v>
      </c>
      <c r="I4981" s="21" t="n">
        <v>25.7</v>
      </c>
      <c r="J4981" s="20" t="n">
        <f aca="false">H4981*I4981</f>
        <v>28270</v>
      </c>
      <c r="K4981" s="22" t="n">
        <v>1.85</v>
      </c>
      <c r="L4981" s="23" t="n">
        <f aca="false">H4981*K4981</f>
        <v>2035</v>
      </c>
      <c r="M4981" s="23" t="n">
        <v>2500</v>
      </c>
      <c r="N4981" s="24" t="n">
        <f aca="false">L4981-M4981</f>
        <v>-465</v>
      </c>
      <c r="O4981" s="25" t="n">
        <f aca="false">IF(L4981&gt;=M4981,1,0)</f>
        <v>0</v>
      </c>
      <c r="P4981" s="26" t="n">
        <v>0.6991</v>
      </c>
      <c r="Q4981" s="26" t="n">
        <v>0.1141</v>
      </c>
      <c r="R4981" s="25" t="n">
        <v>78</v>
      </c>
      <c r="S4981" s="21" t="n">
        <v>8</v>
      </c>
    </row>
    <row r="4982" customFormat="false" ht="15" hidden="false" customHeight="true" outlineLevel="0" collapsed="false">
      <c r="A4982" s="19" t="n">
        <v>46193</v>
      </c>
      <c r="B4982" s="1" t="s">
        <v>659</v>
      </c>
      <c r="C4982" s="1" t="s">
        <v>138</v>
      </c>
      <c r="D4982" s="1" t="n">
        <v>3</v>
      </c>
      <c r="E4982" s="1" t="s">
        <v>16</v>
      </c>
      <c r="F4982" s="1" t="s">
        <v>651</v>
      </c>
      <c r="G4982" s="1" t="s">
        <v>652</v>
      </c>
      <c r="H4982" s="20" t="n">
        <v>1400</v>
      </c>
      <c r="I4982" s="21" t="n">
        <v>23.61</v>
      </c>
      <c r="J4982" s="20" t="n">
        <f aca="false">H4982*I4982</f>
        <v>33054</v>
      </c>
      <c r="K4982" s="22" t="n">
        <v>1.58</v>
      </c>
      <c r="L4982" s="23" t="n">
        <f aca="false">H4982*K4982</f>
        <v>2212</v>
      </c>
      <c r="M4982" s="23" t="n">
        <v>2500</v>
      </c>
      <c r="N4982" s="24" t="n">
        <f aca="false">L4982-M4982</f>
        <v>-288</v>
      </c>
      <c r="O4982" s="25" t="n">
        <f aca="false">IF(L4982&gt;=M4982,1,0)</f>
        <v>0</v>
      </c>
      <c r="P4982" s="26" t="n">
        <v>0.593</v>
      </c>
      <c r="Q4982" s="26" t="n">
        <v>0.1529</v>
      </c>
      <c r="R4982" s="25" t="n">
        <v>76</v>
      </c>
      <c r="S4982" s="21" t="n">
        <v>13</v>
      </c>
    </row>
    <row r="4983" customFormat="false" ht="15" hidden="false" customHeight="true" outlineLevel="0" collapsed="false">
      <c r="A4983" s="19" t="n">
        <v>46193</v>
      </c>
      <c r="B4983" s="1" t="s">
        <v>659</v>
      </c>
      <c r="C4983" s="1" t="s">
        <v>138</v>
      </c>
      <c r="D4983" s="1" t="n">
        <v>4</v>
      </c>
      <c r="E4983" s="1" t="s">
        <v>145</v>
      </c>
      <c r="F4983" s="1" t="s">
        <v>211</v>
      </c>
      <c r="G4983" s="1" t="s">
        <v>693</v>
      </c>
      <c r="H4983" s="20" t="n">
        <v>1350</v>
      </c>
      <c r="I4983" s="21" t="n">
        <v>21.41</v>
      </c>
      <c r="J4983" s="20" t="n">
        <f aca="false">H4983*I4983</f>
        <v>28903.5</v>
      </c>
      <c r="K4983" s="22" t="n">
        <v>2.75</v>
      </c>
      <c r="L4983" s="23" t="n">
        <f aca="false">H4983*K4983</f>
        <v>3712.5</v>
      </c>
      <c r="M4983" s="23" t="n">
        <v>2500</v>
      </c>
      <c r="N4983" s="24" t="n">
        <f aca="false">L4983-M4983</f>
        <v>1212.5</v>
      </c>
      <c r="O4983" s="25" t="n">
        <f aca="false">IF(L4983&gt;=M4983,1,0)</f>
        <v>1</v>
      </c>
      <c r="P4983" s="26" t="n">
        <v>0.6216</v>
      </c>
      <c r="Q4983" s="26" t="n">
        <v>0.1212</v>
      </c>
      <c r="R4983" s="25" t="n">
        <v>74</v>
      </c>
      <c r="S4983" s="21" t="n">
        <v>10</v>
      </c>
    </row>
    <row r="4984" customFormat="false" ht="15" hidden="false" customHeight="true" outlineLevel="0" collapsed="false">
      <c r="A4984" s="19" t="n">
        <v>46193</v>
      </c>
      <c r="B4984" s="1" t="s">
        <v>659</v>
      </c>
      <c r="C4984" s="1" t="s">
        <v>138</v>
      </c>
      <c r="D4984" s="1" t="n">
        <v>5</v>
      </c>
      <c r="E4984" s="1" t="s">
        <v>16</v>
      </c>
      <c r="F4984" s="1" t="s">
        <v>670</v>
      </c>
      <c r="G4984" s="1" t="s">
        <v>652</v>
      </c>
      <c r="H4984" s="20" t="n">
        <v>800</v>
      </c>
      <c r="I4984" s="21" t="n">
        <v>23.61</v>
      </c>
      <c r="J4984" s="20" t="n">
        <f aca="false">H4984*I4984</f>
        <v>18888</v>
      </c>
      <c r="K4984" s="22" t="n">
        <v>1.43</v>
      </c>
      <c r="L4984" s="23" t="n">
        <f aca="false">H4984*K4984</f>
        <v>1144</v>
      </c>
      <c r="M4984" s="23" t="n">
        <v>2500</v>
      </c>
      <c r="N4984" s="24" t="n">
        <f aca="false">L4984-M4984</f>
        <v>-1356</v>
      </c>
      <c r="O4984" s="25" t="n">
        <f aca="false">IF(L4984&gt;=M4984,1,0)</f>
        <v>0</v>
      </c>
      <c r="P4984" s="26" t="n">
        <v>0.3793</v>
      </c>
      <c r="Q4984" s="26" t="n">
        <v>0.1406</v>
      </c>
      <c r="R4984" s="25" t="n">
        <v>75</v>
      </c>
      <c r="S4984" s="21" t="n">
        <v>13</v>
      </c>
    </row>
    <row r="4985" customFormat="false" ht="15" hidden="false" customHeight="true" outlineLevel="0" collapsed="false">
      <c r="A4985" s="19" t="n">
        <v>46193</v>
      </c>
      <c r="B4985" s="1" t="s">
        <v>659</v>
      </c>
      <c r="C4985" s="1" t="s">
        <v>138</v>
      </c>
      <c r="D4985" s="1" t="n">
        <v>6</v>
      </c>
      <c r="E4985" s="1" t="s">
        <v>401</v>
      </c>
      <c r="F4985" s="1" t="s">
        <v>491</v>
      </c>
      <c r="G4985" s="1" t="s">
        <v>697</v>
      </c>
      <c r="H4985" s="20" t="n">
        <v>850</v>
      </c>
      <c r="I4985" s="21" t="n">
        <v>22.63</v>
      </c>
      <c r="J4985" s="20" t="n">
        <f aca="false">H4985*I4985</f>
        <v>19235.5</v>
      </c>
      <c r="K4985" s="22" t="n">
        <v>2.75</v>
      </c>
      <c r="L4985" s="23" t="n">
        <f aca="false">H4985*K4985</f>
        <v>2337.5</v>
      </c>
      <c r="M4985" s="23" t="n">
        <v>2500</v>
      </c>
      <c r="N4985" s="24" t="n">
        <f aca="false">L4985-M4985</f>
        <v>-162.5</v>
      </c>
      <c r="O4985" s="25" t="n">
        <f aca="false">IF(L4985&gt;=M4985,1,0)</f>
        <v>0</v>
      </c>
      <c r="P4985" s="26" t="n">
        <v>0.3849</v>
      </c>
      <c r="Q4985" s="26" t="n">
        <v>0.2194</v>
      </c>
      <c r="R4985" s="25" t="n">
        <v>73</v>
      </c>
      <c r="S4985" s="21" t="n">
        <v>12</v>
      </c>
    </row>
    <row r="4986" customFormat="false" ht="15" hidden="false" customHeight="true" outlineLevel="0" collapsed="false">
      <c r="A4986" s="19" t="n">
        <v>46193</v>
      </c>
      <c r="B4986" s="1" t="s">
        <v>659</v>
      </c>
      <c r="C4986" s="1" t="s">
        <v>138</v>
      </c>
      <c r="D4986" s="1" t="n">
        <v>7</v>
      </c>
      <c r="E4986" s="1" t="s">
        <v>16</v>
      </c>
      <c r="F4986" s="1" t="s">
        <v>670</v>
      </c>
      <c r="G4986" s="1" t="s">
        <v>671</v>
      </c>
      <c r="H4986" s="20" t="n">
        <v>2000</v>
      </c>
      <c r="I4986" s="21" t="n">
        <v>16.43</v>
      </c>
      <c r="J4986" s="20" t="n">
        <f aca="false">H4986*I4986</f>
        <v>32860</v>
      </c>
      <c r="K4986" s="22" t="n">
        <v>1.43</v>
      </c>
      <c r="L4986" s="23" t="n">
        <f aca="false">H4986*K4986</f>
        <v>2860</v>
      </c>
      <c r="M4986" s="23" t="n">
        <v>2500</v>
      </c>
      <c r="N4986" s="24" t="n">
        <f aca="false">L4986-M4986</f>
        <v>360</v>
      </c>
      <c r="O4986" s="25" t="n">
        <f aca="false">IF(L4986&gt;=M4986,1,0)</f>
        <v>1</v>
      </c>
      <c r="P4986" s="26" t="n">
        <v>0.703</v>
      </c>
      <c r="Q4986" s="26" t="n">
        <v>0.119</v>
      </c>
      <c r="R4986" s="25" t="n">
        <v>66</v>
      </c>
      <c r="S4986" s="21" t="n">
        <v>12</v>
      </c>
    </row>
    <row r="4987" customFormat="false" ht="15" hidden="false" customHeight="true" outlineLevel="0" collapsed="false">
      <c r="A4987" s="19" t="n">
        <v>46193</v>
      </c>
      <c r="B4987" s="1" t="s">
        <v>659</v>
      </c>
      <c r="C4987" s="1" t="s">
        <v>138</v>
      </c>
      <c r="D4987" s="1" t="n">
        <v>8</v>
      </c>
      <c r="E4987" s="1" t="s">
        <v>13</v>
      </c>
      <c r="F4987" s="1" t="s">
        <v>673</v>
      </c>
      <c r="G4987" s="1" t="s">
        <v>149</v>
      </c>
      <c r="H4987" s="20" t="n">
        <v>1320</v>
      </c>
      <c r="I4987" s="21" t="n">
        <v>26.22</v>
      </c>
      <c r="J4987" s="20" t="n">
        <f aca="false">H4987*I4987</f>
        <v>34610.4</v>
      </c>
      <c r="K4987" s="22" t="n">
        <v>2.2</v>
      </c>
      <c r="L4987" s="23" t="n">
        <f aca="false">H4987*K4987</f>
        <v>2904</v>
      </c>
      <c r="M4987" s="23" t="n">
        <v>2500</v>
      </c>
      <c r="N4987" s="24" t="n">
        <f aca="false">L4987-M4987</f>
        <v>404</v>
      </c>
      <c r="O4987" s="25" t="n">
        <f aca="false">IF(L4987&gt;=M4987,1,0)</f>
        <v>1</v>
      </c>
      <c r="P4987" s="26" t="n">
        <v>0.7367</v>
      </c>
      <c r="Q4987" s="26" t="n">
        <v>0.1647</v>
      </c>
      <c r="R4987" s="25" t="n">
        <v>80</v>
      </c>
      <c r="S4987" s="21" t="n">
        <v>10</v>
      </c>
    </row>
    <row r="4988" customFormat="false" ht="15" hidden="false" customHeight="true" outlineLevel="0" collapsed="false">
      <c r="A4988" s="19" t="n">
        <v>46193</v>
      </c>
      <c r="B4988" s="1" t="s">
        <v>659</v>
      </c>
      <c r="C4988" s="1" t="s">
        <v>138</v>
      </c>
      <c r="D4988" s="1" t="n">
        <v>9</v>
      </c>
      <c r="E4988" s="1" t="s">
        <v>10</v>
      </c>
      <c r="F4988" s="1" t="s">
        <v>635</v>
      </c>
      <c r="G4988" s="1" t="s">
        <v>640</v>
      </c>
      <c r="H4988" s="20" t="n">
        <v>1950</v>
      </c>
      <c r="I4988" s="21" t="n">
        <v>18.3</v>
      </c>
      <c r="J4988" s="20" t="n">
        <f aca="false">H4988*I4988</f>
        <v>35685</v>
      </c>
      <c r="K4988" s="22" t="n">
        <v>1.75</v>
      </c>
      <c r="L4988" s="23" t="n">
        <f aca="false">H4988*K4988</f>
        <v>3412.5</v>
      </c>
      <c r="M4988" s="23" t="n">
        <v>2500</v>
      </c>
      <c r="N4988" s="24" t="n">
        <f aca="false">L4988-M4988</f>
        <v>912.5</v>
      </c>
      <c r="O4988" s="25" t="n">
        <f aca="false">IF(L4988&gt;=M4988,1,0)</f>
        <v>1</v>
      </c>
      <c r="P4988" s="26" t="n">
        <v>0.6782</v>
      </c>
      <c r="Q4988" s="26" t="n">
        <v>0.0908</v>
      </c>
      <c r="R4988" s="25" t="n">
        <v>72</v>
      </c>
      <c r="S4988" s="21" t="n">
        <v>13</v>
      </c>
    </row>
    <row r="4989" customFormat="false" ht="15" hidden="false" customHeight="true" outlineLevel="0" collapsed="false">
      <c r="A4989" s="19" t="n">
        <v>46193</v>
      </c>
      <c r="B4989" s="1" t="s">
        <v>659</v>
      </c>
      <c r="C4989" s="1" t="s">
        <v>138</v>
      </c>
      <c r="D4989" s="1" t="n">
        <v>10</v>
      </c>
      <c r="E4989" s="1" t="s">
        <v>10</v>
      </c>
      <c r="F4989" s="1" t="s">
        <v>664</v>
      </c>
      <c r="G4989" s="1" t="s">
        <v>643</v>
      </c>
      <c r="H4989" s="20" t="n">
        <v>2000</v>
      </c>
      <c r="I4989" s="21" t="n">
        <v>20.86</v>
      </c>
      <c r="J4989" s="20" t="n">
        <f aca="false">H4989*I4989</f>
        <v>41720</v>
      </c>
      <c r="K4989" s="22" t="n">
        <v>1.31</v>
      </c>
      <c r="L4989" s="23" t="n">
        <f aca="false">H4989*K4989</f>
        <v>2620</v>
      </c>
      <c r="M4989" s="23" t="n">
        <v>2500</v>
      </c>
      <c r="N4989" s="24" t="n">
        <f aca="false">L4989-M4989</f>
        <v>120</v>
      </c>
      <c r="O4989" s="25" t="n">
        <f aca="false">IF(L4989&gt;=M4989,1,0)</f>
        <v>1</v>
      </c>
      <c r="P4989" s="26" t="n">
        <v>0.8713</v>
      </c>
      <c r="Q4989" s="26" t="n">
        <v>0.0913</v>
      </c>
      <c r="R4989" s="25" t="n">
        <v>74</v>
      </c>
      <c r="S4989" s="21" t="n">
        <v>13</v>
      </c>
    </row>
    <row r="4990" customFormat="false" ht="15" hidden="false" customHeight="true" outlineLevel="0" collapsed="false">
      <c r="A4990" s="19" t="n">
        <v>46193</v>
      </c>
      <c r="B4990" s="1" t="s">
        <v>659</v>
      </c>
      <c r="C4990" s="1" t="s">
        <v>138</v>
      </c>
      <c r="D4990" s="1" t="n">
        <v>11</v>
      </c>
      <c r="E4990" s="1" t="s">
        <v>10</v>
      </c>
      <c r="F4990" s="1" t="s">
        <v>635</v>
      </c>
      <c r="G4990" s="1" t="s">
        <v>640</v>
      </c>
      <c r="H4990" s="20" t="n">
        <v>1850</v>
      </c>
      <c r="I4990" s="21" t="n">
        <v>18.3</v>
      </c>
      <c r="J4990" s="20" t="n">
        <f aca="false">H4990*I4990</f>
        <v>33855</v>
      </c>
      <c r="K4990" s="22" t="n">
        <v>1.75</v>
      </c>
      <c r="L4990" s="23" t="n">
        <f aca="false">H4990*K4990</f>
        <v>3237.5</v>
      </c>
      <c r="M4990" s="23" t="n">
        <v>2500</v>
      </c>
      <c r="N4990" s="24" t="n">
        <f aca="false">L4990-M4990</f>
        <v>737.5</v>
      </c>
      <c r="O4990" s="25" t="n">
        <f aca="false">IF(L4990&gt;=M4990,1,0)</f>
        <v>1</v>
      </c>
      <c r="P4990" s="26" t="n">
        <v>0.6615</v>
      </c>
      <c r="Q4990" s="26" t="n">
        <v>0.1642</v>
      </c>
      <c r="R4990" s="25" t="n">
        <v>73</v>
      </c>
      <c r="S4990" s="21" t="n">
        <v>12</v>
      </c>
    </row>
    <row r="4991" customFormat="false" ht="15" hidden="false" customHeight="true" outlineLevel="0" collapsed="false">
      <c r="A4991" s="19" t="n">
        <v>46193</v>
      </c>
      <c r="B4991" s="1" t="s">
        <v>659</v>
      </c>
      <c r="C4991" s="1" t="s">
        <v>138</v>
      </c>
      <c r="D4991" s="1" t="n">
        <v>12</v>
      </c>
      <c r="E4991" s="1" t="s">
        <v>16</v>
      </c>
      <c r="F4991" s="1" t="s">
        <v>670</v>
      </c>
      <c r="G4991" s="1" t="s">
        <v>671</v>
      </c>
      <c r="H4991" s="20" t="n">
        <v>1350</v>
      </c>
      <c r="I4991" s="21" t="n">
        <v>19.91</v>
      </c>
      <c r="J4991" s="20" t="n">
        <f aca="false">H4991*I4991</f>
        <v>26878.5</v>
      </c>
      <c r="K4991" s="22" t="n">
        <v>1.43</v>
      </c>
      <c r="L4991" s="23" t="n">
        <f aca="false">H4991*K4991</f>
        <v>1930.5</v>
      </c>
      <c r="M4991" s="23" t="n">
        <v>2500</v>
      </c>
      <c r="N4991" s="24" t="n">
        <f aca="false">L4991-M4991</f>
        <v>-569.5</v>
      </c>
      <c r="O4991" s="25" t="n">
        <f aca="false">IF(L4991&gt;=M4991,1,0)</f>
        <v>0</v>
      </c>
      <c r="P4991" s="26" t="n">
        <v>0.4751</v>
      </c>
      <c r="Q4991" s="26" t="n">
        <v>0.0967</v>
      </c>
      <c r="R4991" s="25" t="n">
        <v>73</v>
      </c>
      <c r="S4991" s="21" t="n">
        <v>13</v>
      </c>
    </row>
    <row r="4992" customFormat="false" ht="15" hidden="false" customHeight="true" outlineLevel="0" collapsed="false">
      <c r="A4992" s="19" t="n">
        <v>46193</v>
      </c>
      <c r="B4992" s="1" t="s">
        <v>659</v>
      </c>
      <c r="C4992" s="1" t="s">
        <v>138</v>
      </c>
      <c r="D4992" s="1" t="n">
        <v>13</v>
      </c>
      <c r="E4992" s="1" t="s">
        <v>16</v>
      </c>
      <c r="F4992" s="1" t="s">
        <v>574</v>
      </c>
      <c r="G4992" s="1" t="s">
        <v>575</v>
      </c>
      <c r="H4992" s="20" t="n">
        <v>1250</v>
      </c>
      <c r="I4992" s="21" t="n">
        <v>25.7</v>
      </c>
      <c r="J4992" s="20" t="n">
        <f aca="false">H4992*I4992</f>
        <v>32125</v>
      </c>
      <c r="K4992" s="22" t="n">
        <v>1.85</v>
      </c>
      <c r="L4992" s="23" t="n">
        <f aca="false">H4992*K4992</f>
        <v>2312.5</v>
      </c>
      <c r="M4992" s="23" t="n">
        <v>2500</v>
      </c>
      <c r="N4992" s="24" t="n">
        <f aca="false">L4992-M4992</f>
        <v>-187.5</v>
      </c>
      <c r="O4992" s="25" t="n">
        <f aca="false">IF(L4992&gt;=M4992,1,0)</f>
        <v>0</v>
      </c>
      <c r="P4992" s="26" t="n">
        <v>0.8112</v>
      </c>
      <c r="Q4992" s="26" t="n">
        <v>0.1189</v>
      </c>
      <c r="R4992" s="25" t="n">
        <v>80</v>
      </c>
      <c r="S4992" s="21" t="n">
        <v>8</v>
      </c>
    </row>
    <row r="4993" customFormat="false" ht="15" hidden="false" customHeight="true" outlineLevel="0" collapsed="false">
      <c r="A4993" s="19" t="n">
        <v>46193</v>
      </c>
      <c r="B4993" s="1" t="s">
        <v>659</v>
      </c>
      <c r="C4993" s="1" t="s">
        <v>138</v>
      </c>
      <c r="D4993" s="1" t="n">
        <v>14</v>
      </c>
      <c r="E4993" s="1" t="s">
        <v>10</v>
      </c>
      <c r="F4993" s="1" t="s">
        <v>687</v>
      </c>
      <c r="G4993" s="1" t="s">
        <v>694</v>
      </c>
      <c r="H4993" s="20" t="n">
        <v>450</v>
      </c>
      <c r="I4993" s="21" t="n">
        <v>27.42</v>
      </c>
      <c r="J4993" s="20" t="n">
        <f aca="false">H4993*I4993</f>
        <v>12339</v>
      </c>
      <c r="K4993" s="22" t="n">
        <v>2.3</v>
      </c>
      <c r="L4993" s="23" t="n">
        <f aca="false">H4993*K4993</f>
        <v>1035</v>
      </c>
      <c r="M4993" s="23" t="n">
        <v>2500</v>
      </c>
      <c r="N4993" s="24" t="n">
        <f aca="false">L4993-M4993</f>
        <v>-1465</v>
      </c>
      <c r="O4993" s="25" t="n">
        <f aca="false">IF(L4993&gt;=M4993,1,0)</f>
        <v>0</v>
      </c>
      <c r="P4993" s="26" t="n">
        <v>0.2457</v>
      </c>
      <c r="Q4993" s="26" t="n">
        <v>0.1</v>
      </c>
      <c r="R4993" s="25" t="n">
        <v>68</v>
      </c>
      <c r="S4993" s="21" t="n">
        <v>13</v>
      </c>
    </row>
    <row r="4994" customFormat="false" ht="15" hidden="false" customHeight="true" outlineLevel="0" collapsed="false">
      <c r="A4994" s="19" t="n">
        <v>46193</v>
      </c>
      <c r="B4994" s="1" t="s">
        <v>659</v>
      </c>
      <c r="C4994" s="1" t="s">
        <v>138</v>
      </c>
      <c r="D4994" s="1" t="n">
        <v>15</v>
      </c>
      <c r="E4994" s="1" t="s">
        <v>10</v>
      </c>
      <c r="F4994" s="1" t="s">
        <v>631</v>
      </c>
      <c r="G4994" s="1" t="s">
        <v>638</v>
      </c>
      <c r="H4994" s="20" t="n">
        <v>1900</v>
      </c>
      <c r="I4994" s="21" t="n">
        <v>21.68</v>
      </c>
      <c r="J4994" s="20" t="n">
        <f aca="false">H4994*I4994</f>
        <v>41192</v>
      </c>
      <c r="K4994" s="22" t="n">
        <v>2</v>
      </c>
      <c r="L4994" s="23" t="n">
        <f aca="false">H4994*K4994</f>
        <v>3800</v>
      </c>
      <c r="M4994" s="23" t="n">
        <v>2500</v>
      </c>
      <c r="N4994" s="24" t="n">
        <f aca="false">L4994-M4994</f>
        <v>1300</v>
      </c>
      <c r="O4994" s="25" t="n">
        <f aca="false">IF(L4994&gt;=M4994,1,0)</f>
        <v>1</v>
      </c>
      <c r="P4994" s="26" t="n">
        <v>0.7882</v>
      </c>
      <c r="Q4994" s="26" t="n">
        <v>0.1533</v>
      </c>
      <c r="R4994" s="25" t="n">
        <v>75</v>
      </c>
      <c r="S4994" s="21" t="n">
        <v>12</v>
      </c>
    </row>
    <row r="4995" customFormat="false" ht="15" hidden="false" customHeight="true" outlineLevel="0" collapsed="false">
      <c r="A4995" s="19" t="n">
        <v>46193</v>
      </c>
      <c r="B4995" s="1" t="s">
        <v>659</v>
      </c>
      <c r="C4995" s="1" t="s">
        <v>138</v>
      </c>
      <c r="D4995" s="1" t="n">
        <v>16</v>
      </c>
      <c r="E4995" s="1" t="s">
        <v>10</v>
      </c>
      <c r="F4995" s="1" t="s">
        <v>692</v>
      </c>
      <c r="G4995" s="1" t="s">
        <v>698</v>
      </c>
      <c r="H4995" s="20" t="n">
        <v>2000</v>
      </c>
      <c r="I4995" s="21" t="n">
        <v>17.28</v>
      </c>
      <c r="J4995" s="20" t="n">
        <f aca="false">H4995*I4995</f>
        <v>34560</v>
      </c>
      <c r="K4995" s="22" t="n">
        <v>1.68</v>
      </c>
      <c r="L4995" s="23" t="n">
        <f aca="false">H4995*K4995</f>
        <v>3360</v>
      </c>
      <c r="M4995" s="23" t="n">
        <v>2500</v>
      </c>
      <c r="N4995" s="24" t="n">
        <f aca="false">L4995-M4995</f>
        <v>860</v>
      </c>
      <c r="O4995" s="25" t="n">
        <f aca="false">IF(L4995&gt;=M4995,1,0)</f>
        <v>1</v>
      </c>
      <c r="P4995" s="26" t="n">
        <v>0.8252</v>
      </c>
      <c r="Q4995" s="26" t="n">
        <v>0.1199</v>
      </c>
      <c r="R4995" s="25" t="n">
        <v>71</v>
      </c>
      <c r="S4995" s="21" t="n">
        <v>10</v>
      </c>
    </row>
    <row r="4996" customFormat="false" ht="15" hidden="false" customHeight="true" outlineLevel="0" collapsed="false">
      <c r="A4996" s="19" t="n">
        <v>46193</v>
      </c>
      <c r="B4996" s="1" t="s">
        <v>659</v>
      </c>
      <c r="C4996" s="1" t="s">
        <v>164</v>
      </c>
      <c r="D4996" s="1" t="n">
        <v>17</v>
      </c>
      <c r="E4996" s="1" t="s">
        <v>10</v>
      </c>
      <c r="F4996" s="1" t="s">
        <v>633</v>
      </c>
      <c r="G4996" s="1" t="s">
        <v>637</v>
      </c>
      <c r="H4996" s="20" t="n">
        <v>2050</v>
      </c>
      <c r="I4996" s="21" t="n">
        <v>19.95</v>
      </c>
      <c r="J4996" s="20" t="n">
        <f aca="false">H4996*I4996</f>
        <v>40897.5</v>
      </c>
      <c r="K4996" s="22" t="n">
        <v>3</v>
      </c>
      <c r="L4996" s="23" t="n">
        <f aca="false">H4996*K4996</f>
        <v>6150</v>
      </c>
      <c r="M4996" s="23" t="n">
        <v>2500</v>
      </c>
      <c r="N4996" s="24" t="n">
        <f aca="false">L4996-M4996</f>
        <v>3650</v>
      </c>
      <c r="O4996" s="25" t="n">
        <f aca="false">IF(L4996&gt;=M4996,1,0)</f>
        <v>1</v>
      </c>
      <c r="P4996" s="26" t="n">
        <v>0.788</v>
      </c>
      <c r="Q4996" s="26" t="n">
        <v>0.0864</v>
      </c>
      <c r="R4996" s="25" t="n">
        <v>75</v>
      </c>
      <c r="S4996" s="21" t="n">
        <v>12</v>
      </c>
    </row>
    <row r="4997" customFormat="false" ht="15" hidden="false" customHeight="true" outlineLevel="0" collapsed="false">
      <c r="A4997" s="19" t="n">
        <v>46193</v>
      </c>
      <c r="B4997" s="1" t="s">
        <v>659</v>
      </c>
      <c r="C4997" s="1" t="s">
        <v>164</v>
      </c>
      <c r="D4997" s="1" t="n">
        <v>18</v>
      </c>
      <c r="E4997" s="1" t="s">
        <v>10</v>
      </c>
      <c r="F4997" s="1" t="s">
        <v>160</v>
      </c>
      <c r="G4997" s="1" t="s">
        <v>208</v>
      </c>
      <c r="H4997" s="20" t="n">
        <v>2150</v>
      </c>
      <c r="I4997" s="21" t="n">
        <v>18.43</v>
      </c>
      <c r="J4997" s="20" t="n">
        <f aca="false">H4997*I4997</f>
        <v>39624.5</v>
      </c>
      <c r="K4997" s="22" t="n">
        <v>1.53</v>
      </c>
      <c r="L4997" s="23" t="n">
        <f aca="false">H4997*K4997</f>
        <v>3289.5</v>
      </c>
      <c r="M4997" s="23" t="n">
        <v>2500</v>
      </c>
      <c r="N4997" s="24" t="n">
        <f aca="false">L4997-M4997</f>
        <v>789.5</v>
      </c>
      <c r="O4997" s="25" t="n">
        <f aca="false">IF(L4997&gt;=M4997,1,0)</f>
        <v>1</v>
      </c>
      <c r="P4997" s="26" t="n">
        <v>0.721</v>
      </c>
      <c r="Q4997" s="26" t="n">
        <v>0.1022</v>
      </c>
      <c r="R4997" s="25" t="n">
        <v>78</v>
      </c>
      <c r="S4997" s="21" t="n">
        <v>12</v>
      </c>
    </row>
    <row r="4998" customFormat="false" ht="15" hidden="false" customHeight="true" outlineLevel="0" collapsed="false">
      <c r="A4998" s="19" t="n">
        <v>46193</v>
      </c>
      <c r="B4998" s="1" t="s">
        <v>659</v>
      </c>
      <c r="C4998" s="1" t="s">
        <v>164</v>
      </c>
      <c r="D4998" s="1" t="n">
        <v>19</v>
      </c>
      <c r="E4998" s="1" t="s">
        <v>16</v>
      </c>
      <c r="F4998" s="1" t="s">
        <v>574</v>
      </c>
      <c r="G4998" s="1" t="s">
        <v>575</v>
      </c>
      <c r="H4998" s="20" t="n">
        <v>1400</v>
      </c>
      <c r="I4998" s="21" t="n">
        <v>25.7</v>
      </c>
      <c r="J4998" s="20" t="n">
        <f aca="false">H4998*I4998</f>
        <v>35980</v>
      </c>
      <c r="K4998" s="22" t="n">
        <v>1.85</v>
      </c>
      <c r="L4998" s="23" t="n">
        <f aca="false">H4998*K4998</f>
        <v>2590</v>
      </c>
      <c r="M4998" s="23" t="n">
        <v>2500</v>
      </c>
      <c r="N4998" s="24" t="n">
        <f aca="false">L4998-M4998</f>
        <v>90</v>
      </c>
      <c r="O4998" s="25" t="n">
        <f aca="false">IF(L4998&gt;=M4998,1,0)</f>
        <v>1</v>
      </c>
      <c r="P4998" s="26" t="n">
        <v>0.8006</v>
      </c>
      <c r="Q4998" s="26" t="n">
        <v>0.0929</v>
      </c>
      <c r="R4998" s="25" t="n">
        <v>78</v>
      </c>
      <c r="S4998" s="21" t="n">
        <v>9</v>
      </c>
    </row>
    <row r="4999" customFormat="false" ht="15" hidden="false" customHeight="true" outlineLevel="0" collapsed="false">
      <c r="A4999" s="19" t="n">
        <v>46193</v>
      </c>
      <c r="B4999" s="1" t="s">
        <v>659</v>
      </c>
      <c r="C4999" s="1" t="s">
        <v>164</v>
      </c>
      <c r="D4999" s="1" t="n">
        <v>20</v>
      </c>
      <c r="E4999" s="1" t="s">
        <v>16</v>
      </c>
      <c r="F4999" s="1" t="s">
        <v>574</v>
      </c>
      <c r="G4999" s="1" t="s">
        <v>575</v>
      </c>
      <c r="H4999" s="20" t="n">
        <v>1400</v>
      </c>
      <c r="I4999" s="21" t="n">
        <v>25.7</v>
      </c>
      <c r="J4999" s="20" t="n">
        <f aca="false">H4999*I4999</f>
        <v>35980</v>
      </c>
      <c r="K4999" s="22" t="n">
        <v>1.85</v>
      </c>
      <c r="L4999" s="23" t="n">
        <f aca="false">H4999*K4999</f>
        <v>2590</v>
      </c>
      <c r="M4999" s="23" t="n">
        <v>2500</v>
      </c>
      <c r="N4999" s="24" t="n">
        <f aca="false">L4999-M4999</f>
        <v>90</v>
      </c>
      <c r="O4999" s="25" t="n">
        <f aca="false">IF(L4999&gt;=M4999,1,0)</f>
        <v>1</v>
      </c>
      <c r="P4999" s="26" t="n">
        <v>0.7524</v>
      </c>
      <c r="Q4999" s="26" t="n">
        <v>0.1066</v>
      </c>
      <c r="R4999" s="25" t="n">
        <v>81</v>
      </c>
      <c r="S4999" s="21" t="n">
        <v>9</v>
      </c>
    </row>
    <row r="5000" customFormat="false" ht="15" hidden="false" customHeight="true" outlineLevel="0" collapsed="false">
      <c r="A5000" s="19" t="n">
        <v>46193</v>
      </c>
      <c r="B5000" s="1" t="s">
        <v>659</v>
      </c>
      <c r="C5000" s="1" t="s">
        <v>164</v>
      </c>
      <c r="D5000" s="1" t="n">
        <v>21</v>
      </c>
      <c r="E5000" s="1" t="s">
        <v>10</v>
      </c>
      <c r="F5000" s="1" t="s">
        <v>676</v>
      </c>
      <c r="G5000" s="1" t="s">
        <v>573</v>
      </c>
      <c r="H5000" s="20" t="n">
        <v>1650</v>
      </c>
      <c r="I5000" s="21" t="n">
        <v>27.11</v>
      </c>
      <c r="J5000" s="20" t="n">
        <f aca="false">H5000*I5000</f>
        <v>44731.5</v>
      </c>
      <c r="K5000" s="22" t="n">
        <v>2.25</v>
      </c>
      <c r="L5000" s="23" t="n">
        <f aca="false">H5000*K5000</f>
        <v>3712.5</v>
      </c>
      <c r="M5000" s="23" t="n">
        <v>2500</v>
      </c>
      <c r="N5000" s="24" t="n">
        <f aca="false">L5000-M5000</f>
        <v>1212.5</v>
      </c>
      <c r="O5000" s="25" t="n">
        <f aca="false">IF(L5000&gt;=M5000,1,0)</f>
        <v>1</v>
      </c>
      <c r="P5000" s="26" t="n">
        <v>0.8358</v>
      </c>
      <c r="Q5000" s="26" t="n">
        <v>0.0752</v>
      </c>
      <c r="R5000" s="25" t="n">
        <v>78</v>
      </c>
      <c r="S5000" s="21" t="n">
        <v>12</v>
      </c>
    </row>
    <row r="5001" customFormat="false" ht="15" hidden="false" customHeight="true" outlineLevel="0" collapsed="false">
      <c r="A5001" s="19" t="n">
        <v>46193</v>
      </c>
      <c r="B5001" s="1" t="s">
        <v>659</v>
      </c>
      <c r="C5001" s="1" t="s">
        <v>164</v>
      </c>
      <c r="D5001" s="1" t="n">
        <v>22</v>
      </c>
      <c r="E5001" s="1" t="s">
        <v>10</v>
      </c>
      <c r="F5001" s="1" t="s">
        <v>631</v>
      </c>
      <c r="G5001" s="1" t="s">
        <v>638</v>
      </c>
      <c r="H5001" s="20" t="n">
        <v>2100</v>
      </c>
      <c r="I5001" s="21" t="n">
        <v>21.68</v>
      </c>
      <c r="J5001" s="20" t="n">
        <f aca="false">H5001*I5001</f>
        <v>45528</v>
      </c>
      <c r="K5001" s="22" t="n">
        <v>2</v>
      </c>
      <c r="L5001" s="23" t="n">
        <f aca="false">H5001*K5001</f>
        <v>4200</v>
      </c>
      <c r="M5001" s="23" t="n">
        <v>2500</v>
      </c>
      <c r="N5001" s="24" t="n">
        <f aca="false">L5001-M5001</f>
        <v>1700</v>
      </c>
      <c r="O5001" s="25" t="n">
        <f aca="false">IF(L5001&gt;=M5001,1,0)</f>
        <v>1</v>
      </c>
      <c r="P5001" s="26" t="n">
        <v>0.9231</v>
      </c>
      <c r="Q5001" s="26" t="n">
        <v>0.0823</v>
      </c>
      <c r="R5001" s="25" t="n">
        <v>73</v>
      </c>
      <c r="S5001" s="21" t="n">
        <v>12</v>
      </c>
    </row>
    <row r="5002" customFormat="false" ht="15" hidden="false" customHeight="true" outlineLevel="0" collapsed="false">
      <c r="A5002" s="19" t="n">
        <v>46193</v>
      </c>
      <c r="B5002" s="1" t="s">
        <v>659</v>
      </c>
      <c r="C5002" s="1" t="s">
        <v>164</v>
      </c>
      <c r="D5002" s="1" t="n">
        <v>23</v>
      </c>
      <c r="E5002" s="1" t="s">
        <v>22</v>
      </c>
      <c r="F5002" s="1" t="s">
        <v>174</v>
      </c>
      <c r="G5002" s="1" t="s">
        <v>375</v>
      </c>
      <c r="H5002" s="20" t="n">
        <v>1000</v>
      </c>
      <c r="I5002" s="21" t="n">
        <v>23.27</v>
      </c>
      <c r="J5002" s="20" t="n">
        <f aca="false">H5002*I5002</f>
        <v>23270</v>
      </c>
      <c r="K5002" s="22" t="n">
        <v>1.15</v>
      </c>
      <c r="L5002" s="23" t="n">
        <f aca="false">H5002*K5002</f>
        <v>1150</v>
      </c>
      <c r="M5002" s="23" t="n">
        <v>2500</v>
      </c>
      <c r="N5002" s="24" t="n">
        <f aca="false">L5002-M5002</f>
        <v>-1350</v>
      </c>
      <c r="O5002" s="25" t="n">
        <f aca="false">IF(L5002&gt;=M5002,1,0)</f>
        <v>0</v>
      </c>
      <c r="P5002" s="26" t="n">
        <v>0.6745</v>
      </c>
      <c r="Q5002" s="26" t="n">
        <v>0.0638</v>
      </c>
      <c r="R5002" s="25" t="n">
        <v>76</v>
      </c>
      <c r="S5002" s="21" t="n">
        <v>7</v>
      </c>
    </row>
    <row r="5003" customFormat="false" ht="15" hidden="false" customHeight="true" outlineLevel="0" collapsed="false">
      <c r="A5003" s="19" t="n">
        <v>46193</v>
      </c>
      <c r="B5003" s="1" t="s">
        <v>659</v>
      </c>
      <c r="C5003" s="1" t="s">
        <v>164</v>
      </c>
      <c r="D5003" s="1" t="n">
        <v>24</v>
      </c>
      <c r="E5003" s="1" t="s">
        <v>16</v>
      </c>
      <c r="F5003" s="1" t="s">
        <v>574</v>
      </c>
      <c r="G5003" s="1" t="s">
        <v>575</v>
      </c>
      <c r="H5003" s="20" t="n">
        <v>1400</v>
      </c>
      <c r="I5003" s="21" t="n">
        <v>25.7</v>
      </c>
      <c r="J5003" s="20" t="n">
        <f aca="false">H5003*I5003</f>
        <v>35980</v>
      </c>
      <c r="K5003" s="22" t="n">
        <v>1.85</v>
      </c>
      <c r="L5003" s="23" t="n">
        <f aca="false">H5003*K5003</f>
        <v>2590</v>
      </c>
      <c r="M5003" s="23" t="n">
        <v>2500</v>
      </c>
      <c r="N5003" s="24" t="n">
        <f aca="false">L5003-M5003</f>
        <v>90</v>
      </c>
      <c r="O5003" s="25" t="n">
        <f aca="false">IF(L5003&gt;=M5003,1,0)</f>
        <v>1</v>
      </c>
      <c r="P5003" s="26" t="n">
        <v>0.7788</v>
      </c>
      <c r="Q5003" s="26" t="n">
        <v>0.0856</v>
      </c>
      <c r="R5003" s="25" t="n">
        <v>80</v>
      </c>
      <c r="S5003" s="21" t="n">
        <v>9</v>
      </c>
    </row>
    <row r="5004" customFormat="false" ht="15" hidden="false" customHeight="true" outlineLevel="0" collapsed="false">
      <c r="A5004" s="19" t="n">
        <v>46193</v>
      </c>
      <c r="B5004" s="1" t="s">
        <v>659</v>
      </c>
      <c r="C5004" s="1" t="s">
        <v>164</v>
      </c>
      <c r="D5004" s="1" t="n">
        <v>25</v>
      </c>
      <c r="E5004" s="1" t="s">
        <v>176</v>
      </c>
      <c r="F5004" s="1" t="s">
        <v>699</v>
      </c>
      <c r="G5004" s="1" t="s">
        <v>682</v>
      </c>
      <c r="H5004" s="20" t="n">
        <v>1220</v>
      </c>
      <c r="I5004" s="21" t="n">
        <v>22.05</v>
      </c>
      <c r="J5004" s="20" t="n">
        <f aca="false">H5004*I5004</f>
        <v>26901</v>
      </c>
      <c r="K5004" s="22" t="n">
        <v>1.6</v>
      </c>
      <c r="L5004" s="23" t="n">
        <f aca="false">H5004*K5004</f>
        <v>1952</v>
      </c>
      <c r="M5004" s="23" t="n">
        <v>2500</v>
      </c>
      <c r="N5004" s="24" t="n">
        <f aca="false">L5004-M5004</f>
        <v>-548</v>
      </c>
      <c r="O5004" s="25" t="n">
        <f aca="false">IF(L5004&gt;=M5004,1,0)</f>
        <v>0</v>
      </c>
      <c r="P5004" s="26" t="n">
        <v>0.5815</v>
      </c>
      <c r="Q5004" s="26" t="n">
        <v>0.0832</v>
      </c>
      <c r="R5004" s="25" t="n">
        <v>75</v>
      </c>
      <c r="S5004" s="21" t="n">
        <v>10</v>
      </c>
    </row>
    <row r="5005" customFormat="false" ht="15" hidden="false" customHeight="true" outlineLevel="0" collapsed="false">
      <c r="A5005" s="19" t="n">
        <v>46193</v>
      </c>
      <c r="B5005" s="1" t="s">
        <v>659</v>
      </c>
      <c r="C5005" s="1" t="s">
        <v>164</v>
      </c>
      <c r="D5005" s="1" t="n">
        <v>26</v>
      </c>
      <c r="E5005" s="1" t="s">
        <v>10</v>
      </c>
      <c r="F5005" s="1" t="s">
        <v>687</v>
      </c>
      <c r="G5005" s="1" t="s">
        <v>694</v>
      </c>
      <c r="H5005" s="20" t="n">
        <v>950</v>
      </c>
      <c r="I5005" s="21" t="n">
        <v>27.42</v>
      </c>
      <c r="J5005" s="20" t="n">
        <f aca="false">H5005*I5005</f>
        <v>26049</v>
      </c>
      <c r="K5005" s="22" t="n">
        <v>2.3</v>
      </c>
      <c r="L5005" s="23" t="n">
        <f aca="false">H5005*K5005</f>
        <v>2185</v>
      </c>
      <c r="M5005" s="23" t="n">
        <v>2500</v>
      </c>
      <c r="N5005" s="24" t="n">
        <f aca="false">L5005-M5005</f>
        <v>-315</v>
      </c>
      <c r="O5005" s="25" t="n">
        <f aca="false">IF(L5005&gt;=M5005,1,0)</f>
        <v>0</v>
      </c>
      <c r="P5005" s="26" t="n">
        <v>0.509</v>
      </c>
      <c r="Q5005" s="26" t="n">
        <v>0.1105</v>
      </c>
      <c r="R5005" s="25" t="n">
        <v>78</v>
      </c>
      <c r="S5005" s="21" t="n">
        <v>12</v>
      </c>
    </row>
    <row r="5006" customFormat="false" ht="15" hidden="false" customHeight="true" outlineLevel="0" collapsed="false">
      <c r="A5006" s="19" t="n">
        <v>46193</v>
      </c>
      <c r="B5006" s="1" t="s">
        <v>659</v>
      </c>
      <c r="C5006" s="1" t="s">
        <v>164</v>
      </c>
      <c r="D5006" s="1" t="n">
        <v>27</v>
      </c>
      <c r="E5006" s="1" t="s">
        <v>176</v>
      </c>
      <c r="F5006" s="1" t="s">
        <v>648</v>
      </c>
      <c r="G5006" s="1" t="s">
        <v>599</v>
      </c>
      <c r="H5006" s="20" t="n">
        <v>1550</v>
      </c>
      <c r="I5006" s="21" t="n">
        <v>19.6</v>
      </c>
      <c r="J5006" s="20" t="n">
        <f aca="false">H5006*I5006</f>
        <v>30380</v>
      </c>
      <c r="K5006" s="22" t="n">
        <v>1.5</v>
      </c>
      <c r="L5006" s="23" t="n">
        <f aca="false">H5006*K5006</f>
        <v>2325</v>
      </c>
      <c r="M5006" s="23" t="n">
        <v>2500</v>
      </c>
      <c r="N5006" s="24" t="n">
        <f aca="false">L5006-M5006</f>
        <v>-175</v>
      </c>
      <c r="O5006" s="25" t="n">
        <f aca="false">IF(L5006&gt;=M5006,1,0)</f>
        <v>0</v>
      </c>
      <c r="P5006" s="26" t="n">
        <v>0.5999</v>
      </c>
      <c r="Q5006" s="26" t="n">
        <v>0.1051</v>
      </c>
      <c r="R5006" s="25" t="n">
        <v>70</v>
      </c>
      <c r="S5006" s="21" t="n">
        <v>12</v>
      </c>
    </row>
    <row r="5007" customFormat="false" ht="15" hidden="false" customHeight="true" outlineLevel="0" collapsed="false">
      <c r="A5007" s="19" t="n">
        <v>46193</v>
      </c>
      <c r="B5007" s="1" t="s">
        <v>659</v>
      </c>
      <c r="C5007" s="1" t="s">
        <v>164</v>
      </c>
      <c r="D5007" s="1" t="n">
        <v>28</v>
      </c>
      <c r="E5007" s="1" t="s">
        <v>176</v>
      </c>
      <c r="F5007" s="1" t="s">
        <v>695</v>
      </c>
      <c r="G5007" s="1" t="s">
        <v>700</v>
      </c>
      <c r="H5007" s="20" t="n">
        <v>350</v>
      </c>
      <c r="I5007" s="21" t="n">
        <v>36.63</v>
      </c>
      <c r="J5007" s="20" t="n">
        <f aca="false">H5007*I5007</f>
        <v>12820.5</v>
      </c>
      <c r="K5007" s="22" t="n">
        <v>2.5</v>
      </c>
      <c r="L5007" s="23" t="n">
        <f aca="false">H5007*K5007</f>
        <v>875</v>
      </c>
      <c r="M5007" s="23" t="n">
        <v>2500</v>
      </c>
      <c r="N5007" s="24" t="n">
        <f aca="false">L5007-M5007</f>
        <v>-1625</v>
      </c>
      <c r="O5007" s="25" t="n">
        <f aca="false">IF(L5007&gt;=M5007,1,0)</f>
        <v>0</v>
      </c>
      <c r="P5007" s="26" t="n">
        <v>0.2593</v>
      </c>
      <c r="Q5007" s="26" t="n">
        <v>0.1259</v>
      </c>
      <c r="R5007" s="25" t="n">
        <v>72</v>
      </c>
      <c r="S5007" s="21" t="n">
        <v>12</v>
      </c>
    </row>
    <row r="5008" customFormat="false" ht="15" hidden="false" customHeight="true" outlineLevel="0" collapsed="false">
      <c r="A5008" s="19" t="n">
        <v>46193</v>
      </c>
      <c r="B5008" s="1" t="s">
        <v>659</v>
      </c>
      <c r="C5008" s="1" t="s">
        <v>164</v>
      </c>
      <c r="D5008" s="1" t="n">
        <v>29</v>
      </c>
      <c r="E5008" s="1" t="s">
        <v>176</v>
      </c>
      <c r="F5008" s="1" t="s">
        <v>544</v>
      </c>
      <c r="G5008" s="1" t="s">
        <v>529</v>
      </c>
      <c r="H5008" s="20" t="n">
        <v>1200</v>
      </c>
      <c r="I5008" s="21" t="n">
        <v>22.05</v>
      </c>
      <c r="J5008" s="20" t="n">
        <f aca="false">H5008*I5008</f>
        <v>26460</v>
      </c>
      <c r="K5008" s="22" t="n">
        <v>1.5</v>
      </c>
      <c r="L5008" s="23" t="n">
        <f aca="false">H5008*K5008</f>
        <v>1800</v>
      </c>
      <c r="M5008" s="23" t="n">
        <v>2500</v>
      </c>
      <c r="N5008" s="24" t="n">
        <f aca="false">L5008-M5008</f>
        <v>-700</v>
      </c>
      <c r="O5008" s="25" t="n">
        <f aca="false">IF(L5008&gt;=M5008,1,0)</f>
        <v>0</v>
      </c>
      <c r="P5008" s="26" t="n">
        <v>0.9018</v>
      </c>
      <c r="Q5008" s="26" t="n">
        <v>0.0963</v>
      </c>
      <c r="R5008" s="25" t="n">
        <v>72</v>
      </c>
      <c r="S5008" s="21" t="n">
        <v>7</v>
      </c>
    </row>
    <row r="5009" customFormat="false" ht="15" hidden="false" customHeight="true" outlineLevel="0" collapsed="false">
      <c r="A5009" s="19" t="n">
        <v>46193</v>
      </c>
      <c r="B5009" s="1" t="s">
        <v>659</v>
      </c>
      <c r="C5009" s="1" t="s">
        <v>164</v>
      </c>
      <c r="D5009" s="1" t="n">
        <v>30</v>
      </c>
      <c r="E5009" s="1" t="s">
        <v>522</v>
      </c>
      <c r="F5009" s="1" t="s">
        <v>678</v>
      </c>
      <c r="G5009" s="1" t="s">
        <v>686</v>
      </c>
      <c r="H5009" s="20" t="n">
        <v>1600</v>
      </c>
      <c r="I5009" s="21" t="n">
        <v>22.02</v>
      </c>
      <c r="J5009" s="20" t="n">
        <f aca="false">H5009*I5009</f>
        <v>35232</v>
      </c>
      <c r="K5009" s="22" t="n">
        <v>1.4</v>
      </c>
      <c r="L5009" s="23" t="n">
        <f aca="false">H5009*K5009</f>
        <v>2240</v>
      </c>
      <c r="M5009" s="23" t="n">
        <v>2500</v>
      </c>
      <c r="N5009" s="24" t="n">
        <f aca="false">L5009-M5009</f>
        <v>-260</v>
      </c>
      <c r="O5009" s="25" t="n">
        <f aca="false">IF(L5009&gt;=M5009,1,0)</f>
        <v>0</v>
      </c>
      <c r="P5009" s="26" t="n">
        <v>0.7368</v>
      </c>
      <c r="Q5009" s="26" t="n">
        <v>0.1407</v>
      </c>
      <c r="R5009" s="25" t="n">
        <v>82</v>
      </c>
      <c r="S5009" s="21" t="n">
        <v>10</v>
      </c>
    </row>
    <row r="5010" customFormat="false" ht="15" hidden="false" customHeight="true" outlineLevel="0" collapsed="false">
      <c r="A5010" s="19" t="n">
        <v>46193</v>
      </c>
      <c r="B5010" s="1" t="s">
        <v>659</v>
      </c>
      <c r="C5010" s="1" t="s">
        <v>164</v>
      </c>
      <c r="D5010" s="1" t="n">
        <v>31</v>
      </c>
      <c r="E5010" s="1" t="s">
        <v>219</v>
      </c>
      <c r="F5010" s="1" t="s">
        <v>675</v>
      </c>
      <c r="G5010" s="1" t="s">
        <v>679</v>
      </c>
      <c r="H5010" s="20" t="n">
        <v>2200</v>
      </c>
      <c r="I5010" s="21" t="n">
        <v>18</v>
      </c>
      <c r="J5010" s="20" t="n">
        <f aca="false">H5010*I5010</f>
        <v>39600</v>
      </c>
      <c r="K5010" s="22" t="n">
        <v>1.35</v>
      </c>
      <c r="L5010" s="23" t="n">
        <f aca="false">H5010*K5010</f>
        <v>2970</v>
      </c>
      <c r="M5010" s="23" t="n">
        <v>2500</v>
      </c>
      <c r="N5010" s="24" t="n">
        <f aca="false">L5010-M5010</f>
        <v>470</v>
      </c>
      <c r="O5010" s="25" t="n">
        <f aca="false">IF(L5010&gt;=M5010,1,0)</f>
        <v>1</v>
      </c>
      <c r="P5010" s="26" t="n">
        <v>0.7044</v>
      </c>
      <c r="Q5010" s="26" t="n">
        <v>0.1218</v>
      </c>
      <c r="R5010" s="25" t="n">
        <v>73</v>
      </c>
      <c r="S5010" s="21" t="n">
        <v>13</v>
      </c>
    </row>
    <row r="5011" customFormat="false" ht="15" hidden="false" customHeight="true" outlineLevel="0" collapsed="false">
      <c r="A5011" s="19" t="n">
        <v>46193</v>
      </c>
      <c r="B5011" s="1" t="s">
        <v>659</v>
      </c>
      <c r="C5011" s="1" t="s">
        <v>164</v>
      </c>
      <c r="D5011" s="1" t="n">
        <v>32</v>
      </c>
      <c r="E5011" s="1" t="s">
        <v>219</v>
      </c>
      <c r="F5011" s="1" t="s">
        <v>689</v>
      </c>
      <c r="G5011" s="1" t="s">
        <v>506</v>
      </c>
      <c r="H5011" s="20" t="n">
        <v>2500</v>
      </c>
      <c r="I5011" s="21" t="n">
        <v>10.96</v>
      </c>
      <c r="J5011" s="20" t="n">
        <f aca="false">H5011*I5011</f>
        <v>27400</v>
      </c>
      <c r="K5011" s="22" t="n">
        <v>1</v>
      </c>
      <c r="L5011" s="23" t="n">
        <f aca="false">H5011*K5011</f>
        <v>2500</v>
      </c>
      <c r="M5011" s="23" t="n">
        <v>2500</v>
      </c>
      <c r="N5011" s="24" t="n">
        <f aca="false">L5011-M5011</f>
        <v>0</v>
      </c>
      <c r="O5011" s="25" t="n">
        <f aca="false">IF(L5011&gt;=M5011,1,0)</f>
        <v>1</v>
      </c>
      <c r="P5011" s="26" t="n">
        <v>0.5195</v>
      </c>
      <c r="Q5011" s="26" t="n">
        <v>0.084</v>
      </c>
      <c r="R5011" s="25" t="n">
        <v>71</v>
      </c>
      <c r="S5011" s="21" t="n">
        <v>13</v>
      </c>
    </row>
    <row r="5012" customFormat="false" ht="15" hidden="false" customHeight="true" outlineLevel="0" collapsed="false">
      <c r="A5012" s="19" t="n">
        <v>46193</v>
      </c>
      <c r="B5012" s="1" t="s">
        <v>659</v>
      </c>
      <c r="C5012" s="1" t="s">
        <v>190</v>
      </c>
      <c r="D5012" s="1" t="n">
        <v>33</v>
      </c>
      <c r="E5012" s="1" t="s">
        <v>16</v>
      </c>
      <c r="F5012" s="1" t="s">
        <v>300</v>
      </c>
      <c r="G5012" s="1" t="s">
        <v>260</v>
      </c>
      <c r="H5012" s="20" t="n">
        <v>2000</v>
      </c>
      <c r="I5012" s="21" t="n">
        <v>15.95</v>
      </c>
      <c r="J5012" s="20" t="n">
        <f aca="false">H5012*I5012</f>
        <v>31900</v>
      </c>
      <c r="K5012" s="22" t="n">
        <v>1.4</v>
      </c>
      <c r="L5012" s="23" t="n">
        <f aca="false">H5012*K5012</f>
        <v>2800</v>
      </c>
      <c r="M5012" s="23" t="n">
        <v>2500</v>
      </c>
      <c r="N5012" s="24" t="n">
        <f aca="false">L5012-M5012</f>
        <v>300</v>
      </c>
      <c r="O5012" s="25" t="n">
        <f aca="false">IF(L5012&gt;=M5012,1,0)</f>
        <v>1</v>
      </c>
      <c r="P5012" s="26" t="n">
        <v>0.80070281124498</v>
      </c>
      <c r="Q5012" s="26" t="n">
        <v>0.0908158029758851</v>
      </c>
      <c r="R5012" s="25" t="n">
        <v>71</v>
      </c>
      <c r="S5012" s="21" t="n">
        <v>10</v>
      </c>
    </row>
    <row r="5013" customFormat="false" ht="15" hidden="false" customHeight="true" outlineLevel="0" collapsed="false">
      <c r="A5013" s="19" t="n">
        <v>46193</v>
      </c>
      <c r="B5013" s="1" t="s">
        <v>659</v>
      </c>
      <c r="C5013" s="1" t="s">
        <v>190</v>
      </c>
      <c r="D5013" s="1" t="n">
        <v>34</v>
      </c>
      <c r="E5013" s="1" t="s">
        <v>16</v>
      </c>
      <c r="F5013" s="1" t="s">
        <v>300</v>
      </c>
      <c r="G5013" s="1" t="s">
        <v>260</v>
      </c>
      <c r="H5013" s="20" t="n">
        <v>2250</v>
      </c>
      <c r="I5013" s="21" t="n">
        <v>15.95</v>
      </c>
      <c r="J5013" s="20" t="n">
        <f aca="false">H5013*I5013</f>
        <v>35887.5</v>
      </c>
      <c r="K5013" s="22" t="n">
        <v>1.4</v>
      </c>
      <c r="L5013" s="23" t="n">
        <f aca="false">H5013*K5013</f>
        <v>3150</v>
      </c>
      <c r="M5013" s="23" t="n">
        <v>2500</v>
      </c>
      <c r="N5013" s="24" t="n">
        <f aca="false">L5013-M5013</f>
        <v>650</v>
      </c>
      <c r="O5013" s="25" t="n">
        <f aca="false">IF(L5013&gt;=M5013,1,0)</f>
        <v>1</v>
      </c>
      <c r="P5013" s="26" t="n">
        <v>0.873175182481752</v>
      </c>
      <c r="Q5013" s="26" t="n">
        <v>0.0780359491451118</v>
      </c>
      <c r="R5013" s="25" t="n">
        <v>70</v>
      </c>
      <c r="S5013" s="21" t="n">
        <v>10</v>
      </c>
    </row>
    <row r="5014" customFormat="false" ht="15" hidden="false" customHeight="true" outlineLevel="0" collapsed="false">
      <c r="A5014" s="19" t="n">
        <v>46193</v>
      </c>
      <c r="B5014" s="1" t="s">
        <v>659</v>
      </c>
      <c r="C5014" s="1" t="s">
        <v>190</v>
      </c>
      <c r="D5014" s="1" t="n">
        <v>35</v>
      </c>
      <c r="E5014" s="1" t="s">
        <v>16</v>
      </c>
      <c r="F5014" s="1" t="s">
        <v>300</v>
      </c>
      <c r="G5014" s="1" t="s">
        <v>260</v>
      </c>
      <c r="H5014" s="20" t="n">
        <v>2110</v>
      </c>
      <c r="I5014" s="21" t="n">
        <v>15.95</v>
      </c>
      <c r="J5014" s="20" t="n">
        <f aca="false">H5014*I5014</f>
        <v>33654.5</v>
      </c>
      <c r="K5014" s="22" t="n">
        <v>1.4</v>
      </c>
      <c r="L5014" s="23" t="n">
        <f aca="false">H5014*K5014</f>
        <v>2954</v>
      </c>
      <c r="M5014" s="23" t="n">
        <v>2500</v>
      </c>
      <c r="N5014" s="24" t="n">
        <f aca="false">L5014-M5014</f>
        <v>454</v>
      </c>
      <c r="O5014" s="25" t="n">
        <f aca="false">IF(L5014&gt;=M5014,1,0)</f>
        <v>1</v>
      </c>
      <c r="P5014" s="26" t="n">
        <v>0.812910628019324</v>
      </c>
      <c r="Q5014" s="26" t="n">
        <v>0.0966460723742277</v>
      </c>
      <c r="R5014" s="25" t="n">
        <v>75</v>
      </c>
      <c r="S5014" s="21" t="n">
        <v>10</v>
      </c>
    </row>
    <row r="5015" customFormat="false" ht="15" hidden="false" customHeight="true" outlineLevel="0" collapsed="false">
      <c r="A5015" s="19" t="n">
        <v>46193</v>
      </c>
      <c r="B5015" s="1" t="s">
        <v>659</v>
      </c>
      <c r="C5015" s="1" t="s">
        <v>190</v>
      </c>
      <c r="D5015" s="1" t="n">
        <v>36</v>
      </c>
      <c r="E5015" s="1" t="s">
        <v>16</v>
      </c>
      <c r="F5015" s="1" t="s">
        <v>300</v>
      </c>
      <c r="G5015" s="1" t="s">
        <v>260</v>
      </c>
      <c r="H5015" s="20" t="n">
        <v>2000</v>
      </c>
      <c r="I5015" s="21" t="n">
        <v>15.95</v>
      </c>
      <c r="J5015" s="20" t="n">
        <f aca="false">H5015*I5015</f>
        <v>31900</v>
      </c>
      <c r="K5015" s="22" t="n">
        <v>1.4</v>
      </c>
      <c r="L5015" s="23" t="n">
        <f aca="false">H5015*K5015</f>
        <v>2800</v>
      </c>
      <c r="M5015" s="23" t="n">
        <v>2500</v>
      </c>
      <c r="N5015" s="24" t="n">
        <f aca="false">L5015-M5015</f>
        <v>300</v>
      </c>
      <c r="O5015" s="25" t="n">
        <f aca="false">IF(L5015&gt;=M5015,1,0)</f>
        <v>1</v>
      </c>
      <c r="P5015" s="26" t="n">
        <v>0.820473251028807</v>
      </c>
      <c r="Q5015" s="26" t="n">
        <v>0.0984958757884522</v>
      </c>
      <c r="R5015" s="25" t="n">
        <v>67</v>
      </c>
      <c r="S5015" s="21" t="n">
        <v>10</v>
      </c>
    </row>
    <row r="5016" customFormat="false" ht="15" hidden="false" customHeight="true" outlineLevel="0" collapsed="false">
      <c r="A5016" s="19" t="n">
        <v>46193</v>
      </c>
      <c r="B5016" s="1" t="s">
        <v>659</v>
      </c>
      <c r="C5016" s="1" t="s">
        <v>190</v>
      </c>
      <c r="D5016" s="1" t="n">
        <v>37</v>
      </c>
      <c r="E5016" s="1" t="s">
        <v>16</v>
      </c>
      <c r="F5016" s="1" t="s">
        <v>300</v>
      </c>
      <c r="G5016" s="1" t="s">
        <v>260</v>
      </c>
      <c r="H5016" s="20" t="n">
        <v>2140</v>
      </c>
      <c r="I5016" s="21" t="n">
        <v>15.95</v>
      </c>
      <c r="J5016" s="20" t="n">
        <f aca="false">H5016*I5016</f>
        <v>34133</v>
      </c>
      <c r="K5016" s="22" t="n">
        <v>1.4</v>
      </c>
      <c r="L5016" s="23" t="n">
        <f aca="false">H5016*K5016</f>
        <v>2996</v>
      </c>
      <c r="M5016" s="23" t="n">
        <v>2500</v>
      </c>
      <c r="N5016" s="24" t="n">
        <f aca="false">L5016-M5016</f>
        <v>496</v>
      </c>
      <c r="O5016" s="25" t="n">
        <f aca="false">IF(L5016&gt;=M5016,1,0)</f>
        <v>1</v>
      </c>
      <c r="P5016" s="26" t="n">
        <v>0.8711842776927</v>
      </c>
      <c r="Q5016" s="26" t="n">
        <v>0.0832202623247399</v>
      </c>
      <c r="R5016" s="25" t="n">
        <v>75</v>
      </c>
      <c r="S5016" s="21" t="n">
        <v>10</v>
      </c>
    </row>
    <row r="5017" customFormat="false" ht="15" hidden="false" customHeight="true" outlineLevel="0" collapsed="false">
      <c r="A5017" s="19" t="n">
        <v>46193</v>
      </c>
      <c r="B5017" s="1" t="s">
        <v>659</v>
      </c>
      <c r="C5017" s="1" t="s">
        <v>190</v>
      </c>
      <c r="D5017" s="1" t="n">
        <v>38</v>
      </c>
      <c r="E5017" s="1" t="s">
        <v>16</v>
      </c>
      <c r="F5017" s="1" t="s">
        <v>672</v>
      </c>
      <c r="G5017" s="1" t="s">
        <v>260</v>
      </c>
      <c r="H5017" s="20" t="n">
        <v>1646</v>
      </c>
      <c r="I5017" s="21" t="n">
        <v>17.11</v>
      </c>
      <c r="J5017" s="20" t="n">
        <f aca="false">H5017*I5017</f>
        <v>28163.06</v>
      </c>
      <c r="K5017" s="22" t="n">
        <v>1.4</v>
      </c>
      <c r="L5017" s="23" t="n">
        <f aca="false">H5017*K5017</f>
        <v>2304.4</v>
      </c>
      <c r="M5017" s="23" t="n">
        <v>2500</v>
      </c>
      <c r="N5017" s="24" t="n">
        <f aca="false">L5017-M5017</f>
        <v>-195.6</v>
      </c>
      <c r="O5017" s="25" t="n">
        <f aca="false">IF(L5017&gt;=M5017,1,0)</f>
        <v>0</v>
      </c>
      <c r="P5017" s="26" t="n">
        <v>0.651922685185185</v>
      </c>
      <c r="Q5017" s="26" t="n">
        <v>0.0974358974358974</v>
      </c>
      <c r="R5017" s="25" t="n">
        <v>82</v>
      </c>
      <c r="S5017" s="21" t="n">
        <v>10</v>
      </c>
    </row>
    <row r="5018" customFormat="false" ht="15" hidden="false" customHeight="true" outlineLevel="0" collapsed="false">
      <c r="A5018" s="19" t="n">
        <v>46194</v>
      </c>
      <c r="B5018" s="1" t="s">
        <v>659</v>
      </c>
      <c r="C5018" s="1" t="s">
        <v>138</v>
      </c>
      <c r="D5018" s="1" t="n">
        <v>1</v>
      </c>
      <c r="E5018" s="1" t="s">
        <v>16</v>
      </c>
      <c r="F5018" s="1" t="s">
        <v>651</v>
      </c>
      <c r="G5018" s="1" t="s">
        <v>652</v>
      </c>
      <c r="H5018" s="20" t="n">
        <v>1550</v>
      </c>
      <c r="I5018" s="21" t="n">
        <v>23.61</v>
      </c>
      <c r="J5018" s="20" t="n">
        <f aca="false">H5018*I5018</f>
        <v>36595.5</v>
      </c>
      <c r="K5018" s="22" t="n">
        <v>1.58</v>
      </c>
      <c r="L5018" s="23" t="n">
        <f aca="false">H5018*K5018</f>
        <v>2449</v>
      </c>
      <c r="M5018" s="23" t="n">
        <v>2500</v>
      </c>
      <c r="N5018" s="24" t="n">
        <f aca="false">L5018-M5018</f>
        <v>-51</v>
      </c>
      <c r="O5018" s="25" t="n">
        <f aca="false">IF(L5018&gt;=M5018,1,0)</f>
        <v>0</v>
      </c>
      <c r="P5018" s="26" t="n">
        <v>0.64</v>
      </c>
      <c r="Q5018" s="26" t="n">
        <v>0.1452</v>
      </c>
      <c r="R5018" s="25" t="n">
        <v>78</v>
      </c>
      <c r="S5018" s="21" t="n">
        <v>13</v>
      </c>
    </row>
    <row r="5019" customFormat="false" ht="15" hidden="false" customHeight="true" outlineLevel="0" collapsed="false">
      <c r="A5019" s="19" t="n">
        <v>46194</v>
      </c>
      <c r="B5019" s="1" t="s">
        <v>659</v>
      </c>
      <c r="C5019" s="1" t="s">
        <v>138</v>
      </c>
      <c r="D5019" s="1" t="n">
        <v>2</v>
      </c>
      <c r="E5019" s="1" t="s">
        <v>16</v>
      </c>
      <c r="F5019" s="1" t="s">
        <v>574</v>
      </c>
      <c r="G5019" s="1" t="s">
        <v>149</v>
      </c>
      <c r="H5019" s="20" t="n">
        <v>1100</v>
      </c>
      <c r="I5019" s="21" t="n">
        <v>25.7</v>
      </c>
      <c r="J5019" s="20" t="n">
        <f aca="false">H5019*I5019</f>
        <v>28270</v>
      </c>
      <c r="K5019" s="22" t="n">
        <v>1.85</v>
      </c>
      <c r="L5019" s="23" t="n">
        <f aca="false">H5019*K5019</f>
        <v>2035</v>
      </c>
      <c r="M5019" s="23" t="n">
        <v>2500</v>
      </c>
      <c r="N5019" s="24" t="n">
        <f aca="false">L5019-M5019</f>
        <v>-465</v>
      </c>
      <c r="O5019" s="25" t="n">
        <f aca="false">IF(L5019&gt;=M5019,1,0)</f>
        <v>0</v>
      </c>
      <c r="P5019" s="26" t="n">
        <v>0.6991</v>
      </c>
      <c r="Q5019" s="26" t="n">
        <v>0.1574</v>
      </c>
      <c r="R5019" s="25" t="n">
        <v>78</v>
      </c>
      <c r="S5019" s="21" t="n">
        <v>8</v>
      </c>
    </row>
    <row r="5020" customFormat="false" ht="15" hidden="false" customHeight="true" outlineLevel="0" collapsed="false">
      <c r="A5020" s="19" t="n">
        <v>46194</v>
      </c>
      <c r="B5020" s="1" t="s">
        <v>659</v>
      </c>
      <c r="C5020" s="1" t="s">
        <v>138</v>
      </c>
      <c r="D5020" s="1" t="n">
        <v>3</v>
      </c>
      <c r="E5020" s="1" t="s">
        <v>16</v>
      </c>
      <c r="F5020" s="1" t="s">
        <v>651</v>
      </c>
      <c r="G5020" s="1" t="s">
        <v>652</v>
      </c>
      <c r="H5020" s="20" t="n">
        <v>1350</v>
      </c>
      <c r="I5020" s="21" t="n">
        <v>23.61</v>
      </c>
      <c r="J5020" s="20" t="n">
        <f aca="false">H5020*I5020</f>
        <v>31873.5</v>
      </c>
      <c r="K5020" s="22" t="n">
        <v>1.58</v>
      </c>
      <c r="L5020" s="23" t="n">
        <f aca="false">H5020*K5020</f>
        <v>2133</v>
      </c>
      <c r="M5020" s="23" t="n">
        <v>2500</v>
      </c>
      <c r="N5020" s="24" t="n">
        <f aca="false">L5020-M5020</f>
        <v>-367</v>
      </c>
      <c r="O5020" s="25" t="n">
        <f aca="false">IF(L5020&gt;=M5020,1,0)</f>
        <v>0</v>
      </c>
      <c r="P5020" s="26" t="n">
        <v>0.561</v>
      </c>
      <c r="Q5020" s="26" t="n">
        <v>0.1396</v>
      </c>
      <c r="R5020" s="25" t="n">
        <v>77</v>
      </c>
      <c r="S5020" s="21" t="n">
        <v>13</v>
      </c>
    </row>
    <row r="5021" customFormat="false" ht="15" hidden="false" customHeight="true" outlineLevel="0" collapsed="false">
      <c r="A5021" s="19" t="n">
        <v>46194</v>
      </c>
      <c r="B5021" s="1" t="s">
        <v>659</v>
      </c>
      <c r="C5021" s="1" t="s">
        <v>138</v>
      </c>
      <c r="D5021" s="1" t="n">
        <v>4</v>
      </c>
      <c r="E5021" s="1" t="s">
        <v>145</v>
      </c>
      <c r="F5021" s="1" t="s">
        <v>510</v>
      </c>
      <c r="G5021" s="1" t="s">
        <v>701</v>
      </c>
      <c r="H5021" s="20" t="n">
        <v>1600</v>
      </c>
      <c r="I5021" s="21" t="n">
        <v>21.44</v>
      </c>
      <c r="J5021" s="20" t="n">
        <f aca="false">H5021*I5021</f>
        <v>34304</v>
      </c>
      <c r="K5021" s="22" t="n">
        <v>3</v>
      </c>
      <c r="L5021" s="23" t="n">
        <f aca="false">H5021*K5021</f>
        <v>4800</v>
      </c>
      <c r="M5021" s="23" t="n">
        <v>2500</v>
      </c>
      <c r="N5021" s="24" t="n">
        <f aca="false">L5021-M5021</f>
        <v>2300</v>
      </c>
      <c r="O5021" s="25" t="n">
        <f aca="false">IF(L5021&gt;=M5021,1,0)</f>
        <v>1</v>
      </c>
      <c r="P5021" s="26" t="n">
        <v>0.7747</v>
      </c>
      <c r="Q5021" s="26" t="n">
        <v>0.1356</v>
      </c>
      <c r="R5021" s="25" t="n">
        <v>75</v>
      </c>
      <c r="S5021" s="21" t="n">
        <v>10</v>
      </c>
    </row>
    <row r="5022" customFormat="false" ht="15" hidden="false" customHeight="true" outlineLevel="0" collapsed="false">
      <c r="A5022" s="19" t="n">
        <v>46194</v>
      </c>
      <c r="B5022" s="1" t="s">
        <v>659</v>
      </c>
      <c r="C5022" s="1" t="s">
        <v>138</v>
      </c>
      <c r="D5022" s="1" t="n">
        <v>5</v>
      </c>
      <c r="E5022" s="1" t="s">
        <v>16</v>
      </c>
      <c r="F5022" s="1" t="s">
        <v>670</v>
      </c>
      <c r="G5022" s="1" t="s">
        <v>671</v>
      </c>
      <c r="H5022" s="20" t="n">
        <v>1000</v>
      </c>
      <c r="I5022" s="21" t="n">
        <v>16.43</v>
      </c>
      <c r="J5022" s="20" t="n">
        <f aca="false">H5022*I5022</f>
        <v>16430</v>
      </c>
      <c r="K5022" s="22" t="n">
        <v>1.43</v>
      </c>
      <c r="L5022" s="23" t="n">
        <f aca="false">H5022*K5022</f>
        <v>1430</v>
      </c>
      <c r="M5022" s="23" t="n">
        <v>2500</v>
      </c>
      <c r="N5022" s="24" t="n">
        <f aca="false">L5022-M5022</f>
        <v>-1070</v>
      </c>
      <c r="O5022" s="25" t="n">
        <f aca="false">IF(L5022&gt;=M5022,1,0)</f>
        <v>0</v>
      </c>
      <c r="P5022" s="26" t="n">
        <v>0.352</v>
      </c>
      <c r="Q5022" s="26" t="n">
        <v>0.2</v>
      </c>
      <c r="R5022" s="25" t="n">
        <v>67</v>
      </c>
      <c r="S5022" s="21" t="n">
        <v>13</v>
      </c>
    </row>
    <row r="5023" customFormat="false" ht="15" hidden="false" customHeight="true" outlineLevel="0" collapsed="false">
      <c r="A5023" s="19" t="n">
        <v>46194</v>
      </c>
      <c r="B5023" s="1" t="s">
        <v>659</v>
      </c>
      <c r="C5023" s="1" t="s">
        <v>138</v>
      </c>
      <c r="D5023" s="1" t="n">
        <v>6</v>
      </c>
      <c r="E5023" s="1" t="s">
        <v>401</v>
      </c>
      <c r="F5023" s="1" t="s">
        <v>491</v>
      </c>
      <c r="G5023" s="1" t="s">
        <v>697</v>
      </c>
      <c r="H5023" s="20" t="n">
        <v>1250</v>
      </c>
      <c r="I5023" s="21" t="n">
        <v>22.63</v>
      </c>
      <c r="J5023" s="20" t="n">
        <f aca="false">H5023*I5023</f>
        <v>28287.5</v>
      </c>
      <c r="K5023" s="22" t="n">
        <v>2.75</v>
      </c>
      <c r="L5023" s="23" t="n">
        <f aca="false">H5023*K5023</f>
        <v>3437.5</v>
      </c>
      <c r="M5023" s="23" t="n">
        <v>2500</v>
      </c>
      <c r="N5023" s="24" t="n">
        <f aca="false">L5023-M5023</f>
        <v>937.5</v>
      </c>
      <c r="O5023" s="25" t="n">
        <f aca="false">IF(L5023&gt;=M5023,1,0)</f>
        <v>1</v>
      </c>
      <c r="P5023" s="26" t="n">
        <v>0.5333</v>
      </c>
      <c r="Q5023" s="26" t="n">
        <v>0.2265</v>
      </c>
      <c r="R5023" s="25" t="n">
        <v>74</v>
      </c>
      <c r="S5023" s="21" t="n">
        <v>12</v>
      </c>
    </row>
    <row r="5024" customFormat="false" ht="15" hidden="false" customHeight="true" outlineLevel="0" collapsed="false">
      <c r="A5024" s="19" t="n">
        <v>46194</v>
      </c>
      <c r="B5024" s="1" t="s">
        <v>659</v>
      </c>
      <c r="C5024" s="1" t="s">
        <v>138</v>
      </c>
      <c r="D5024" s="1" t="n">
        <v>7</v>
      </c>
      <c r="E5024" s="1" t="s">
        <v>16</v>
      </c>
      <c r="F5024" s="1" t="s">
        <v>670</v>
      </c>
      <c r="G5024" s="1" t="s">
        <v>671</v>
      </c>
      <c r="H5024" s="20" t="n">
        <v>2000</v>
      </c>
      <c r="I5024" s="21" t="n">
        <v>16.43</v>
      </c>
      <c r="J5024" s="20" t="n">
        <f aca="false">H5024*I5024</f>
        <v>32860</v>
      </c>
      <c r="K5024" s="22" t="n">
        <v>1.43</v>
      </c>
      <c r="L5024" s="23" t="n">
        <f aca="false">H5024*K5024</f>
        <v>2860</v>
      </c>
      <c r="M5024" s="23" t="n">
        <v>2500</v>
      </c>
      <c r="N5024" s="24" t="n">
        <f aca="false">L5024-M5024</f>
        <v>360</v>
      </c>
      <c r="O5024" s="25" t="n">
        <f aca="false">IF(L5024&gt;=M5024,1,0)</f>
        <v>1</v>
      </c>
      <c r="P5024" s="26" t="n">
        <v>0.7113</v>
      </c>
      <c r="Q5024" s="26" t="n">
        <v>0.1088</v>
      </c>
      <c r="R5024" s="25" t="n">
        <v>66</v>
      </c>
      <c r="S5024" s="21" t="n">
        <v>12</v>
      </c>
    </row>
    <row r="5025" customFormat="false" ht="15" hidden="false" customHeight="true" outlineLevel="0" collapsed="false">
      <c r="A5025" s="19" t="n">
        <v>46194</v>
      </c>
      <c r="B5025" s="1" t="s">
        <v>659</v>
      </c>
      <c r="C5025" s="1" t="s">
        <v>138</v>
      </c>
      <c r="D5025" s="1" t="n">
        <v>8</v>
      </c>
      <c r="E5025" s="1" t="s">
        <v>13</v>
      </c>
      <c r="F5025" s="1" t="s">
        <v>673</v>
      </c>
      <c r="G5025" s="1" t="s">
        <v>149</v>
      </c>
      <c r="H5025" s="20" t="n">
        <v>1400</v>
      </c>
      <c r="I5025" s="21" t="n">
        <v>26.22</v>
      </c>
      <c r="J5025" s="20" t="n">
        <f aca="false">H5025*I5025</f>
        <v>36708</v>
      </c>
      <c r="K5025" s="22" t="n">
        <v>2.2</v>
      </c>
      <c r="L5025" s="23" t="n">
        <f aca="false">H5025*K5025</f>
        <v>3080</v>
      </c>
      <c r="M5025" s="23" t="n">
        <v>2500</v>
      </c>
      <c r="N5025" s="24" t="n">
        <f aca="false">L5025-M5025</f>
        <v>580.000000000001</v>
      </c>
      <c r="O5025" s="25" t="n">
        <f aca="false">IF(L5025&gt;=M5025,1,0)</f>
        <v>1</v>
      </c>
      <c r="P5025" s="26" t="n">
        <v>0.7997</v>
      </c>
      <c r="Q5025" s="26" t="n">
        <v>0.1611</v>
      </c>
      <c r="R5025" s="25" t="n">
        <v>79</v>
      </c>
      <c r="S5025" s="21" t="n">
        <v>9</v>
      </c>
    </row>
    <row r="5026" customFormat="false" ht="15" hidden="false" customHeight="true" outlineLevel="0" collapsed="false">
      <c r="A5026" s="19" t="n">
        <v>46194</v>
      </c>
      <c r="B5026" s="1" t="s">
        <v>659</v>
      </c>
      <c r="C5026" s="1" t="s">
        <v>138</v>
      </c>
      <c r="D5026" s="1" t="n">
        <v>9</v>
      </c>
      <c r="E5026" s="1" t="s">
        <v>10</v>
      </c>
      <c r="F5026" s="1" t="s">
        <v>635</v>
      </c>
      <c r="G5026" s="1" t="s">
        <v>640</v>
      </c>
      <c r="H5026" s="20" t="n">
        <v>1800</v>
      </c>
      <c r="I5026" s="21" t="n">
        <v>18.3</v>
      </c>
      <c r="J5026" s="20" t="n">
        <f aca="false">H5026*I5026</f>
        <v>32940</v>
      </c>
      <c r="K5026" s="22" t="n">
        <v>1.75</v>
      </c>
      <c r="L5026" s="23" t="n">
        <f aca="false">H5026*K5026</f>
        <v>3150</v>
      </c>
      <c r="M5026" s="23" t="n">
        <v>2500</v>
      </c>
      <c r="N5026" s="24" t="n">
        <f aca="false">L5026-M5026</f>
        <v>650</v>
      </c>
      <c r="O5026" s="25" t="n">
        <f aca="false">IF(L5026&gt;=M5026,1,0)</f>
        <v>1</v>
      </c>
      <c r="P5026" s="26" t="n">
        <v>0.6421</v>
      </c>
      <c r="Q5026" s="26" t="n">
        <v>0.101</v>
      </c>
      <c r="R5026" s="25" t="n">
        <v>72</v>
      </c>
      <c r="S5026" s="21" t="n">
        <v>12</v>
      </c>
    </row>
    <row r="5027" customFormat="false" ht="15" hidden="false" customHeight="true" outlineLevel="0" collapsed="false">
      <c r="A5027" s="19" t="n">
        <v>46194</v>
      </c>
      <c r="B5027" s="1" t="s">
        <v>659</v>
      </c>
      <c r="C5027" s="1" t="s">
        <v>138</v>
      </c>
      <c r="D5027" s="1" t="n">
        <v>10</v>
      </c>
      <c r="E5027" s="1" t="s">
        <v>10</v>
      </c>
      <c r="F5027" s="1" t="s">
        <v>664</v>
      </c>
      <c r="G5027" s="1" t="s">
        <v>643</v>
      </c>
      <c r="H5027" s="20" t="n">
        <v>2000</v>
      </c>
      <c r="I5027" s="21" t="n">
        <v>20.86</v>
      </c>
      <c r="J5027" s="20" t="n">
        <f aca="false">H5027*I5027</f>
        <v>41720</v>
      </c>
      <c r="K5027" s="22" t="n">
        <v>1.31</v>
      </c>
      <c r="L5027" s="23" t="n">
        <f aca="false">H5027*K5027</f>
        <v>2620</v>
      </c>
      <c r="M5027" s="23" t="n">
        <v>2500</v>
      </c>
      <c r="N5027" s="24" t="n">
        <f aca="false">L5027-M5027</f>
        <v>120</v>
      </c>
      <c r="O5027" s="25" t="n">
        <f aca="false">IF(L5027&gt;=M5027,1,0)</f>
        <v>1</v>
      </c>
      <c r="P5027" s="26" t="n">
        <v>0.9752</v>
      </c>
      <c r="Q5027" s="26" t="n">
        <v>0.0797</v>
      </c>
      <c r="R5027" s="25" t="n">
        <v>74</v>
      </c>
      <c r="S5027" s="21" t="n">
        <v>13</v>
      </c>
    </row>
    <row r="5028" customFormat="false" ht="15" hidden="false" customHeight="true" outlineLevel="0" collapsed="false">
      <c r="A5028" s="19" t="n">
        <v>46194</v>
      </c>
      <c r="B5028" s="1" t="s">
        <v>659</v>
      </c>
      <c r="C5028" s="1" t="s">
        <v>138</v>
      </c>
      <c r="D5028" s="1" t="n">
        <v>11</v>
      </c>
      <c r="E5028" s="1" t="s">
        <v>10</v>
      </c>
      <c r="F5028" s="1" t="s">
        <v>160</v>
      </c>
      <c r="G5028" s="1" t="s">
        <v>640</v>
      </c>
      <c r="H5028" s="20" t="n">
        <v>1500</v>
      </c>
      <c r="I5028" s="21" t="n">
        <v>20.17</v>
      </c>
      <c r="J5028" s="20" t="n">
        <f aca="false">H5028*I5028</f>
        <v>30255</v>
      </c>
      <c r="K5028" s="22" t="n">
        <v>1.75</v>
      </c>
      <c r="L5028" s="23" t="n">
        <f aca="false">H5028*K5028</f>
        <v>2625</v>
      </c>
      <c r="M5028" s="23" t="n">
        <v>2500</v>
      </c>
      <c r="N5028" s="24" t="n">
        <f aca="false">L5028-M5028</f>
        <v>125</v>
      </c>
      <c r="O5028" s="25" t="n">
        <f aca="false">IF(L5028&gt;=M5028,1,0)</f>
        <v>1</v>
      </c>
      <c r="P5028" s="26" t="n">
        <v>0.6134</v>
      </c>
      <c r="Q5028" s="26" t="n">
        <v>0.1717</v>
      </c>
      <c r="R5028" s="25" t="n">
        <v>72</v>
      </c>
      <c r="S5028" s="21" t="n">
        <v>12</v>
      </c>
    </row>
    <row r="5029" customFormat="false" ht="15" hidden="false" customHeight="true" outlineLevel="0" collapsed="false">
      <c r="A5029" s="19" t="n">
        <v>46194</v>
      </c>
      <c r="B5029" s="1" t="s">
        <v>659</v>
      </c>
      <c r="C5029" s="1" t="s">
        <v>138</v>
      </c>
      <c r="D5029" s="1" t="n">
        <v>12</v>
      </c>
      <c r="E5029" s="1" t="s">
        <v>16</v>
      </c>
      <c r="F5029" s="1" t="s">
        <v>670</v>
      </c>
      <c r="G5029" s="1" t="s">
        <v>671</v>
      </c>
      <c r="H5029" s="20" t="n">
        <v>1000</v>
      </c>
      <c r="I5029" s="21" t="n">
        <v>19.18</v>
      </c>
      <c r="J5029" s="20" t="n">
        <f aca="false">H5029*I5029</f>
        <v>19180</v>
      </c>
      <c r="K5029" s="22" t="n">
        <v>1.43</v>
      </c>
      <c r="L5029" s="23" t="n">
        <f aca="false">H5029*K5029</f>
        <v>1430</v>
      </c>
      <c r="M5029" s="23" t="n">
        <v>2500</v>
      </c>
      <c r="N5029" s="24" t="n">
        <f aca="false">L5029-M5029</f>
        <v>-1070</v>
      </c>
      <c r="O5029" s="25" t="n">
        <f aca="false">IF(L5029&gt;=M5029,1,0)</f>
        <v>0</v>
      </c>
      <c r="P5029" s="26" t="n">
        <v>0.3509</v>
      </c>
      <c r="Q5029" s="26" t="n">
        <v>0.3441</v>
      </c>
      <c r="R5029" s="25" t="n">
        <v>73</v>
      </c>
      <c r="S5029" s="21" t="n">
        <v>13</v>
      </c>
    </row>
    <row r="5030" customFormat="false" ht="15" hidden="false" customHeight="true" outlineLevel="0" collapsed="false">
      <c r="A5030" s="19" t="n">
        <v>46194</v>
      </c>
      <c r="B5030" s="1" t="s">
        <v>659</v>
      </c>
      <c r="C5030" s="1" t="s">
        <v>138</v>
      </c>
      <c r="D5030" s="1" t="n">
        <v>13</v>
      </c>
      <c r="E5030" s="1" t="s">
        <v>16</v>
      </c>
      <c r="F5030" s="1" t="s">
        <v>574</v>
      </c>
      <c r="G5030" s="1" t="s">
        <v>575</v>
      </c>
      <c r="H5030" s="20" t="n">
        <v>1550</v>
      </c>
      <c r="I5030" s="21" t="n">
        <v>25.7</v>
      </c>
      <c r="J5030" s="20" t="n">
        <f aca="false">H5030*I5030</f>
        <v>39835</v>
      </c>
      <c r="K5030" s="22" t="n">
        <v>1.85</v>
      </c>
      <c r="L5030" s="23" t="n">
        <f aca="false">H5030*K5030</f>
        <v>2867.5</v>
      </c>
      <c r="M5030" s="23" t="n">
        <v>2500</v>
      </c>
      <c r="N5030" s="24" t="n">
        <f aca="false">L5030-M5030</f>
        <v>367.5</v>
      </c>
      <c r="O5030" s="25" t="n">
        <f aca="false">IF(L5030&gt;=M5030,1,0)</f>
        <v>1</v>
      </c>
      <c r="P5030" s="26" t="n">
        <v>0.7999</v>
      </c>
      <c r="Q5030" s="26" t="n">
        <v>0.1498</v>
      </c>
      <c r="R5030" s="25" t="n">
        <v>83</v>
      </c>
      <c r="S5030" s="21" t="n">
        <v>10</v>
      </c>
    </row>
    <row r="5031" customFormat="false" ht="15" hidden="false" customHeight="true" outlineLevel="0" collapsed="false">
      <c r="A5031" s="19" t="n">
        <v>46194</v>
      </c>
      <c r="B5031" s="1" t="s">
        <v>659</v>
      </c>
      <c r="C5031" s="1" t="s">
        <v>138</v>
      </c>
      <c r="D5031" s="1" t="n">
        <v>14</v>
      </c>
      <c r="E5031" s="1" t="s">
        <v>10</v>
      </c>
      <c r="F5031" s="1" t="s">
        <v>687</v>
      </c>
      <c r="G5031" s="1" t="s">
        <v>694</v>
      </c>
      <c r="H5031" s="20" t="n">
        <v>850</v>
      </c>
      <c r="I5031" s="21" t="n">
        <v>27.42</v>
      </c>
      <c r="J5031" s="20" t="n">
        <f aca="false">H5031*I5031</f>
        <v>23307</v>
      </c>
      <c r="K5031" s="22" t="n">
        <v>2.3</v>
      </c>
      <c r="L5031" s="23" t="n">
        <f aca="false">H5031*K5031</f>
        <v>1955</v>
      </c>
      <c r="M5031" s="23" t="n">
        <v>2500</v>
      </c>
      <c r="N5031" s="24" t="n">
        <f aca="false">L5031-M5031</f>
        <v>-545</v>
      </c>
      <c r="O5031" s="25" t="n">
        <f aca="false">IF(L5031&gt;=M5031,1,0)</f>
        <v>0</v>
      </c>
      <c r="P5031" s="26" t="n">
        <v>0.4496</v>
      </c>
      <c r="Q5031" s="26" t="n">
        <v>0.5167</v>
      </c>
      <c r="R5031" s="25" t="n">
        <v>72</v>
      </c>
      <c r="S5031" s="21" t="n">
        <v>12</v>
      </c>
    </row>
    <row r="5032" customFormat="false" ht="15" hidden="false" customHeight="true" outlineLevel="0" collapsed="false">
      <c r="A5032" s="19" t="n">
        <v>46194</v>
      </c>
      <c r="B5032" s="1" t="s">
        <v>659</v>
      </c>
      <c r="C5032" s="1" t="s">
        <v>138</v>
      </c>
      <c r="D5032" s="1" t="n">
        <v>15</v>
      </c>
      <c r="E5032" s="1" t="s">
        <v>10</v>
      </c>
      <c r="F5032" s="1" t="s">
        <v>631</v>
      </c>
      <c r="G5032" s="1" t="s">
        <v>638</v>
      </c>
      <c r="H5032" s="20" t="n">
        <v>2000</v>
      </c>
      <c r="I5032" s="21" t="n">
        <v>21.68</v>
      </c>
      <c r="J5032" s="20" t="n">
        <f aca="false">H5032*I5032</f>
        <v>43360</v>
      </c>
      <c r="K5032" s="22" t="n">
        <v>2</v>
      </c>
      <c r="L5032" s="23" t="n">
        <f aca="false">H5032*K5032</f>
        <v>4000</v>
      </c>
      <c r="M5032" s="23" t="n">
        <v>2500</v>
      </c>
      <c r="N5032" s="24" t="n">
        <f aca="false">L5032-M5032</f>
        <v>1500</v>
      </c>
      <c r="O5032" s="25" t="n">
        <f aca="false">IF(L5032&gt;=M5032,1,0)</f>
        <v>1</v>
      </c>
      <c r="P5032" s="26" t="n">
        <v>0.7968</v>
      </c>
      <c r="Q5032" s="26" t="n">
        <v>0.1522</v>
      </c>
      <c r="R5032" s="25" t="n">
        <v>76</v>
      </c>
      <c r="S5032" s="21" t="n">
        <v>12</v>
      </c>
    </row>
    <row r="5033" customFormat="false" ht="15" hidden="false" customHeight="true" outlineLevel="0" collapsed="false">
      <c r="A5033" s="19" t="n">
        <v>46194</v>
      </c>
      <c r="B5033" s="1" t="s">
        <v>659</v>
      </c>
      <c r="C5033" s="1" t="s">
        <v>138</v>
      </c>
      <c r="D5033" s="1" t="n">
        <v>16</v>
      </c>
      <c r="E5033" s="1" t="s">
        <v>10</v>
      </c>
      <c r="F5033" s="1" t="s">
        <v>692</v>
      </c>
      <c r="G5033" s="1" t="s">
        <v>698</v>
      </c>
      <c r="H5033" s="20" t="n">
        <v>2050</v>
      </c>
      <c r="I5033" s="21" t="n">
        <v>17.28</v>
      </c>
      <c r="J5033" s="20" t="n">
        <f aca="false">H5033*I5033</f>
        <v>35424</v>
      </c>
      <c r="K5033" s="22" t="n">
        <v>1.68</v>
      </c>
      <c r="L5033" s="23" t="n">
        <f aca="false">H5033*K5033</f>
        <v>3444</v>
      </c>
      <c r="M5033" s="23" t="n">
        <v>2500</v>
      </c>
      <c r="N5033" s="24" t="n">
        <f aca="false">L5033-M5033</f>
        <v>944</v>
      </c>
      <c r="O5033" s="25" t="n">
        <f aca="false">IF(L5033&gt;=M5033,1,0)</f>
        <v>1</v>
      </c>
      <c r="P5033" s="26" t="n">
        <v>0.8177</v>
      </c>
      <c r="Q5033" s="26" t="n">
        <v>0.1095</v>
      </c>
      <c r="R5033" s="25" t="n">
        <v>72</v>
      </c>
      <c r="S5033" s="21" t="n">
        <v>10</v>
      </c>
    </row>
    <row r="5034" customFormat="false" ht="15" hidden="false" customHeight="true" outlineLevel="0" collapsed="false">
      <c r="A5034" s="19" t="n">
        <v>46194</v>
      </c>
      <c r="B5034" s="1" t="s">
        <v>659</v>
      </c>
      <c r="C5034" s="1" t="s">
        <v>164</v>
      </c>
      <c r="D5034" s="1" t="n">
        <v>17</v>
      </c>
      <c r="E5034" s="1" t="s">
        <v>10</v>
      </c>
      <c r="F5034" s="1" t="s">
        <v>633</v>
      </c>
      <c r="G5034" s="1" t="s">
        <v>637</v>
      </c>
      <c r="H5034" s="20" t="n">
        <v>2200</v>
      </c>
      <c r="I5034" s="21" t="n">
        <v>19.95</v>
      </c>
      <c r="J5034" s="20" t="n">
        <f aca="false">H5034*I5034</f>
        <v>43890</v>
      </c>
      <c r="K5034" s="22" t="n">
        <v>3</v>
      </c>
      <c r="L5034" s="23" t="n">
        <f aca="false">H5034*K5034</f>
        <v>6600</v>
      </c>
      <c r="M5034" s="23" t="n">
        <v>2500</v>
      </c>
      <c r="N5034" s="24" t="n">
        <f aca="false">L5034-M5034</f>
        <v>4100</v>
      </c>
      <c r="O5034" s="25" t="n">
        <f aca="false">IF(L5034&gt;=M5034,1,0)</f>
        <v>1</v>
      </c>
      <c r="P5034" s="26" t="n">
        <v>0.7891</v>
      </c>
      <c r="Q5034" s="26" t="n">
        <v>0.0825</v>
      </c>
      <c r="R5034" s="25" t="n">
        <v>74</v>
      </c>
      <c r="S5034" s="21" t="n">
        <v>13</v>
      </c>
    </row>
    <row r="5035" customFormat="false" ht="15" hidden="false" customHeight="true" outlineLevel="0" collapsed="false">
      <c r="A5035" s="19" t="n">
        <v>46194</v>
      </c>
      <c r="B5035" s="1" t="s">
        <v>659</v>
      </c>
      <c r="C5035" s="1" t="s">
        <v>164</v>
      </c>
      <c r="D5035" s="1" t="n">
        <v>18</v>
      </c>
      <c r="E5035" s="1" t="s">
        <v>10</v>
      </c>
      <c r="F5035" s="1" t="s">
        <v>160</v>
      </c>
      <c r="G5035" s="1" t="s">
        <v>208</v>
      </c>
      <c r="H5035" s="20" t="n">
        <v>2000</v>
      </c>
      <c r="I5035" s="21" t="n">
        <v>22.05</v>
      </c>
      <c r="J5035" s="20" t="n">
        <f aca="false">H5035*I5035</f>
        <v>44100</v>
      </c>
      <c r="K5035" s="22" t="n">
        <v>1.53</v>
      </c>
      <c r="L5035" s="23" t="n">
        <f aca="false">H5035*K5035</f>
        <v>3060</v>
      </c>
      <c r="M5035" s="23" t="n">
        <v>2500</v>
      </c>
      <c r="N5035" s="24" t="n">
        <f aca="false">L5035-M5035</f>
        <v>560</v>
      </c>
      <c r="O5035" s="25" t="n">
        <f aca="false">IF(L5035&gt;=M5035,1,0)</f>
        <v>1</v>
      </c>
      <c r="P5035" s="26" t="n">
        <v>0.7206</v>
      </c>
      <c r="Q5035" s="26" t="n">
        <v>0.0741</v>
      </c>
      <c r="R5035" s="25" t="n">
        <v>80</v>
      </c>
      <c r="S5035" s="21" t="n">
        <v>13</v>
      </c>
    </row>
    <row r="5036" customFormat="false" ht="15" hidden="false" customHeight="true" outlineLevel="0" collapsed="false">
      <c r="A5036" s="19" t="n">
        <v>46194</v>
      </c>
      <c r="B5036" s="1" t="s">
        <v>659</v>
      </c>
      <c r="C5036" s="1" t="s">
        <v>164</v>
      </c>
      <c r="D5036" s="1" t="n">
        <v>19</v>
      </c>
      <c r="E5036" s="1" t="s">
        <v>16</v>
      </c>
      <c r="F5036" s="1" t="s">
        <v>574</v>
      </c>
      <c r="G5036" s="1" t="s">
        <v>575</v>
      </c>
      <c r="H5036" s="20" t="n">
        <v>1550</v>
      </c>
      <c r="I5036" s="21" t="n">
        <v>25.7</v>
      </c>
      <c r="J5036" s="20" t="n">
        <f aca="false">H5036*I5036</f>
        <v>39835</v>
      </c>
      <c r="K5036" s="22" t="n">
        <v>1.85</v>
      </c>
      <c r="L5036" s="23" t="n">
        <f aca="false">H5036*K5036</f>
        <v>2867.5</v>
      </c>
      <c r="M5036" s="23" t="n">
        <v>2500</v>
      </c>
      <c r="N5036" s="24" t="n">
        <f aca="false">L5036-M5036</f>
        <v>367.5</v>
      </c>
      <c r="O5036" s="25" t="n">
        <f aca="false">IF(L5036&gt;=M5036,1,0)</f>
        <v>1</v>
      </c>
      <c r="P5036" s="26" t="n">
        <v>0.7866</v>
      </c>
      <c r="Q5036" s="26" t="n">
        <v>0.0981</v>
      </c>
      <c r="R5036" s="25" t="n">
        <v>80</v>
      </c>
      <c r="S5036" s="21" t="n">
        <v>10</v>
      </c>
    </row>
    <row r="5037" customFormat="false" ht="15" hidden="false" customHeight="true" outlineLevel="0" collapsed="false">
      <c r="A5037" s="19" t="n">
        <v>46194</v>
      </c>
      <c r="B5037" s="1" t="s">
        <v>659</v>
      </c>
      <c r="C5037" s="1" t="s">
        <v>164</v>
      </c>
      <c r="D5037" s="1" t="n">
        <v>20</v>
      </c>
      <c r="E5037" s="1" t="s">
        <v>16</v>
      </c>
      <c r="F5037" s="1" t="s">
        <v>574</v>
      </c>
      <c r="G5037" s="1" t="s">
        <v>575</v>
      </c>
      <c r="H5037" s="20" t="n">
        <v>1500</v>
      </c>
      <c r="I5037" s="21" t="n">
        <v>25.7</v>
      </c>
      <c r="J5037" s="20" t="n">
        <f aca="false">H5037*I5037</f>
        <v>38550</v>
      </c>
      <c r="K5037" s="22" t="n">
        <v>1.85</v>
      </c>
      <c r="L5037" s="23" t="n">
        <f aca="false">H5037*K5037</f>
        <v>2775</v>
      </c>
      <c r="M5037" s="23" t="n">
        <v>2500</v>
      </c>
      <c r="N5037" s="24" t="n">
        <f aca="false">L5037-M5037</f>
        <v>275</v>
      </c>
      <c r="O5037" s="25" t="n">
        <f aca="false">IF(L5037&gt;=M5037,1,0)</f>
        <v>1</v>
      </c>
      <c r="P5037" s="26" t="n">
        <v>0.7385</v>
      </c>
      <c r="Q5037" s="26" t="n">
        <v>0.0875</v>
      </c>
      <c r="R5037" s="25" t="n">
        <v>81</v>
      </c>
      <c r="S5037" s="21" t="n">
        <v>10</v>
      </c>
    </row>
    <row r="5038" customFormat="false" ht="15" hidden="false" customHeight="true" outlineLevel="0" collapsed="false">
      <c r="A5038" s="19" t="n">
        <v>46194</v>
      </c>
      <c r="B5038" s="1" t="s">
        <v>659</v>
      </c>
      <c r="C5038" s="1" t="s">
        <v>164</v>
      </c>
      <c r="D5038" s="1" t="n">
        <v>21</v>
      </c>
      <c r="E5038" s="1" t="s">
        <v>10</v>
      </c>
      <c r="F5038" s="1" t="s">
        <v>676</v>
      </c>
      <c r="G5038" s="1" t="s">
        <v>573</v>
      </c>
      <c r="H5038" s="20" t="n">
        <v>1820</v>
      </c>
      <c r="I5038" s="21" t="n">
        <v>27.11</v>
      </c>
      <c r="J5038" s="20" t="n">
        <f aca="false">H5038*I5038</f>
        <v>49340.2</v>
      </c>
      <c r="K5038" s="22" t="n">
        <v>2.25</v>
      </c>
      <c r="L5038" s="23" t="n">
        <f aca="false">H5038*K5038</f>
        <v>4095</v>
      </c>
      <c r="M5038" s="23" t="n">
        <v>2500</v>
      </c>
      <c r="N5038" s="24" t="n">
        <f aca="false">L5038-M5038</f>
        <v>1595</v>
      </c>
      <c r="O5038" s="25" t="n">
        <f aca="false">IF(L5038&gt;=M5038,1,0)</f>
        <v>1</v>
      </c>
      <c r="P5038" s="26" t="n">
        <v>0.8602</v>
      </c>
      <c r="Q5038" s="26" t="n">
        <v>0.0698</v>
      </c>
      <c r="R5038" s="25" t="n">
        <v>78</v>
      </c>
      <c r="S5038" s="21" t="n">
        <v>13</v>
      </c>
    </row>
    <row r="5039" customFormat="false" ht="15" hidden="false" customHeight="true" outlineLevel="0" collapsed="false">
      <c r="A5039" s="19" t="n">
        <v>46194</v>
      </c>
      <c r="B5039" s="1" t="s">
        <v>659</v>
      </c>
      <c r="C5039" s="1" t="s">
        <v>164</v>
      </c>
      <c r="D5039" s="1" t="n">
        <v>22</v>
      </c>
      <c r="E5039" s="1" t="s">
        <v>10</v>
      </c>
      <c r="F5039" s="1" t="s">
        <v>631</v>
      </c>
      <c r="G5039" s="1" t="s">
        <v>638</v>
      </c>
      <c r="H5039" s="20" t="n">
        <v>2000</v>
      </c>
      <c r="I5039" s="21" t="n">
        <v>21.68</v>
      </c>
      <c r="J5039" s="20" t="n">
        <f aca="false">H5039*I5039</f>
        <v>43360</v>
      </c>
      <c r="K5039" s="22" t="n">
        <v>2</v>
      </c>
      <c r="L5039" s="23" t="n">
        <f aca="false">H5039*K5039</f>
        <v>4000</v>
      </c>
      <c r="M5039" s="23" t="n">
        <v>2500</v>
      </c>
      <c r="N5039" s="24" t="n">
        <f aca="false">L5039-M5039</f>
        <v>1500</v>
      </c>
      <c r="O5039" s="25" t="n">
        <f aca="false">IF(L5039&gt;=M5039,1,0)</f>
        <v>1</v>
      </c>
      <c r="P5039" s="26" t="n">
        <v>0.8311</v>
      </c>
      <c r="Q5039" s="26" t="n">
        <v>0.0779</v>
      </c>
      <c r="R5039" s="25" t="n">
        <v>73</v>
      </c>
      <c r="S5039" s="21" t="n">
        <v>13</v>
      </c>
    </row>
    <row r="5040" customFormat="false" ht="15" hidden="false" customHeight="true" outlineLevel="0" collapsed="false">
      <c r="A5040" s="19" t="n">
        <v>46194</v>
      </c>
      <c r="B5040" s="1" t="s">
        <v>659</v>
      </c>
      <c r="C5040" s="1" t="s">
        <v>164</v>
      </c>
      <c r="D5040" s="1" t="n">
        <v>23</v>
      </c>
      <c r="E5040" s="1" t="s">
        <v>22</v>
      </c>
      <c r="F5040" s="1" t="s">
        <v>174</v>
      </c>
      <c r="G5040" s="1" t="s">
        <v>375</v>
      </c>
      <c r="H5040" s="20" t="n">
        <v>1250</v>
      </c>
      <c r="I5040" s="21" t="n">
        <v>23.27</v>
      </c>
      <c r="J5040" s="20" t="n">
        <f aca="false">H5040*I5040</f>
        <v>29087.5</v>
      </c>
      <c r="K5040" s="22" t="n">
        <v>1.15</v>
      </c>
      <c r="L5040" s="23" t="n">
        <f aca="false">H5040*K5040</f>
        <v>1437.5</v>
      </c>
      <c r="M5040" s="23" t="n">
        <v>2500</v>
      </c>
      <c r="N5040" s="24" t="n">
        <f aca="false">L5040-M5040</f>
        <v>-1062.5</v>
      </c>
      <c r="O5040" s="25" t="n">
        <f aca="false">IF(L5040&gt;=M5040,1,0)</f>
        <v>0</v>
      </c>
      <c r="P5040" s="26" t="n">
        <v>0.6799</v>
      </c>
      <c r="Q5040" s="26" t="n">
        <v>0.109</v>
      </c>
      <c r="R5040" s="25" t="n">
        <v>74</v>
      </c>
      <c r="S5040" s="21" t="n">
        <v>13</v>
      </c>
    </row>
    <row r="5041" customFormat="false" ht="15" hidden="false" customHeight="true" outlineLevel="0" collapsed="false">
      <c r="A5041" s="19" t="n">
        <v>46194</v>
      </c>
      <c r="B5041" s="1" t="s">
        <v>659</v>
      </c>
      <c r="C5041" s="1" t="s">
        <v>164</v>
      </c>
      <c r="D5041" s="1" t="n">
        <v>24</v>
      </c>
      <c r="E5041" s="1" t="s">
        <v>16</v>
      </c>
      <c r="F5041" s="1" t="s">
        <v>574</v>
      </c>
      <c r="G5041" s="1" t="s">
        <v>575</v>
      </c>
      <c r="H5041" s="20" t="n">
        <v>1550</v>
      </c>
      <c r="I5041" s="21" t="n">
        <v>25.7</v>
      </c>
      <c r="J5041" s="20" t="n">
        <f aca="false">H5041*I5041</f>
        <v>39835</v>
      </c>
      <c r="K5041" s="22" t="n">
        <v>1.85</v>
      </c>
      <c r="L5041" s="23" t="n">
        <f aca="false">H5041*K5041</f>
        <v>2867.5</v>
      </c>
      <c r="M5041" s="23" t="n">
        <v>2500</v>
      </c>
      <c r="N5041" s="24" t="n">
        <f aca="false">L5041-M5041</f>
        <v>367.5</v>
      </c>
      <c r="O5041" s="25" t="n">
        <f aca="false">IF(L5041&gt;=M5041,1,0)</f>
        <v>1</v>
      </c>
      <c r="P5041" s="26" t="n">
        <v>0.7942</v>
      </c>
      <c r="Q5041" s="26" t="n">
        <v>0.0833</v>
      </c>
      <c r="R5041" s="25" t="n">
        <v>80</v>
      </c>
      <c r="S5041" s="21" t="n">
        <v>10</v>
      </c>
    </row>
    <row r="5042" customFormat="false" ht="15" hidden="false" customHeight="true" outlineLevel="0" collapsed="false">
      <c r="A5042" s="19" t="n">
        <v>46194</v>
      </c>
      <c r="B5042" s="1" t="s">
        <v>659</v>
      </c>
      <c r="C5042" s="1" t="s">
        <v>164</v>
      </c>
      <c r="D5042" s="1" t="n">
        <v>25</v>
      </c>
      <c r="E5042" s="1" t="s">
        <v>10</v>
      </c>
      <c r="F5042" s="1" t="s">
        <v>361</v>
      </c>
      <c r="G5042" s="1" t="s">
        <v>682</v>
      </c>
      <c r="H5042" s="20" t="n">
        <v>600</v>
      </c>
      <c r="I5042" s="21" t="n">
        <v>46.93</v>
      </c>
      <c r="J5042" s="20" t="n">
        <f aca="false">H5042*I5042</f>
        <v>28158</v>
      </c>
      <c r="K5042" s="22" t="n">
        <v>1.6</v>
      </c>
      <c r="L5042" s="23" t="n">
        <f aca="false">H5042*K5042</f>
        <v>960</v>
      </c>
      <c r="M5042" s="23" t="n">
        <v>2500</v>
      </c>
      <c r="N5042" s="24" t="n">
        <f aca="false">L5042-M5042</f>
        <v>-1540</v>
      </c>
      <c r="O5042" s="25" t="n">
        <f aca="false">IF(L5042&gt;=M5042,1,0)</f>
        <v>0</v>
      </c>
      <c r="P5042" s="26" t="n">
        <v>0.5432</v>
      </c>
      <c r="Q5042" s="26" t="n">
        <v>0.0856</v>
      </c>
      <c r="R5042" s="25" t="n">
        <v>75</v>
      </c>
      <c r="S5042" s="21" t="n">
        <v>12</v>
      </c>
    </row>
    <row r="5043" customFormat="false" ht="15" hidden="false" customHeight="true" outlineLevel="0" collapsed="false">
      <c r="A5043" s="19" t="n">
        <v>46194</v>
      </c>
      <c r="B5043" s="1" t="s">
        <v>659</v>
      </c>
      <c r="C5043" s="1" t="s">
        <v>164</v>
      </c>
      <c r="D5043" s="1" t="n">
        <v>26</v>
      </c>
      <c r="E5043" s="1" t="s">
        <v>10</v>
      </c>
      <c r="F5043" s="1" t="s">
        <v>687</v>
      </c>
      <c r="G5043" s="1" t="s">
        <v>694</v>
      </c>
      <c r="H5043" s="20" t="n">
        <v>1020</v>
      </c>
      <c r="I5043" s="21" t="n">
        <v>27.42</v>
      </c>
      <c r="J5043" s="20" t="n">
        <f aca="false">H5043*I5043</f>
        <v>27968.4</v>
      </c>
      <c r="K5043" s="22" t="n">
        <v>2.3</v>
      </c>
      <c r="L5043" s="23" t="n">
        <f aca="false">H5043*K5043</f>
        <v>2346</v>
      </c>
      <c r="M5043" s="23" t="n">
        <v>2500</v>
      </c>
      <c r="N5043" s="24" t="n">
        <f aca="false">L5043-M5043</f>
        <v>-154</v>
      </c>
      <c r="O5043" s="25" t="n">
        <f aca="false">IF(L5043&gt;=M5043,1,0)</f>
        <v>0</v>
      </c>
      <c r="P5043" s="26" t="n">
        <v>0.534</v>
      </c>
      <c r="Q5043" s="26" t="n">
        <v>0.1143</v>
      </c>
      <c r="R5043" s="25" t="n">
        <v>78</v>
      </c>
      <c r="S5043" s="21" t="n">
        <v>12</v>
      </c>
    </row>
    <row r="5044" customFormat="false" ht="15" hidden="false" customHeight="true" outlineLevel="0" collapsed="false">
      <c r="A5044" s="19" t="n">
        <v>46194</v>
      </c>
      <c r="B5044" s="1" t="s">
        <v>659</v>
      </c>
      <c r="C5044" s="1" t="s">
        <v>164</v>
      </c>
      <c r="D5044" s="1" t="n">
        <v>27</v>
      </c>
      <c r="E5044" s="1" t="s">
        <v>176</v>
      </c>
      <c r="F5044" s="1" t="s">
        <v>648</v>
      </c>
      <c r="G5044" s="1" t="s">
        <v>649</v>
      </c>
      <c r="H5044" s="20" t="n">
        <v>1850</v>
      </c>
      <c r="I5044" s="21" t="n">
        <v>18.55</v>
      </c>
      <c r="J5044" s="20" t="n">
        <f aca="false">H5044*I5044</f>
        <v>34317.5</v>
      </c>
      <c r="K5044" s="22" t="n">
        <v>1.8</v>
      </c>
      <c r="L5044" s="23" t="n">
        <f aca="false">H5044*K5044</f>
        <v>3330</v>
      </c>
      <c r="M5044" s="23" t="n">
        <v>2500</v>
      </c>
      <c r="N5044" s="24" t="n">
        <f aca="false">L5044-M5044</f>
        <v>830</v>
      </c>
      <c r="O5044" s="25" t="n">
        <f aca="false">IF(L5044&gt;=M5044,1,0)</f>
        <v>1</v>
      </c>
      <c r="P5044" s="26" t="n">
        <v>0.695</v>
      </c>
      <c r="Q5044" s="26" t="n">
        <v>0.1287</v>
      </c>
      <c r="R5044" s="25" t="n">
        <v>70</v>
      </c>
      <c r="S5044" s="21" t="n">
        <v>12</v>
      </c>
    </row>
    <row r="5045" customFormat="false" ht="15" hidden="false" customHeight="true" outlineLevel="0" collapsed="false">
      <c r="A5045" s="19" t="n">
        <v>46194</v>
      </c>
      <c r="B5045" s="1" t="s">
        <v>659</v>
      </c>
      <c r="C5045" s="1" t="s">
        <v>164</v>
      </c>
      <c r="D5045" s="1" t="n">
        <v>28</v>
      </c>
      <c r="E5045" s="1" t="s">
        <v>176</v>
      </c>
      <c r="F5045" s="1" t="s">
        <v>695</v>
      </c>
      <c r="G5045" s="1" t="s">
        <v>700</v>
      </c>
      <c r="H5045" s="20" t="n">
        <v>650</v>
      </c>
      <c r="I5045" s="21" t="n">
        <v>36.63</v>
      </c>
      <c r="J5045" s="20" t="n">
        <f aca="false">H5045*I5045</f>
        <v>23809.5</v>
      </c>
      <c r="K5045" s="22" t="n">
        <v>2.5</v>
      </c>
      <c r="L5045" s="23" t="n">
        <f aca="false">H5045*K5045</f>
        <v>1625</v>
      </c>
      <c r="M5045" s="23" t="n">
        <v>2500</v>
      </c>
      <c r="N5045" s="24" t="n">
        <f aca="false">L5045-M5045</f>
        <v>-875</v>
      </c>
      <c r="O5045" s="25" t="n">
        <f aca="false">IF(L5045&gt;=M5045,1,0)</f>
        <v>0</v>
      </c>
      <c r="P5045" s="26" t="n">
        <v>0.473</v>
      </c>
      <c r="Q5045" s="26" t="n">
        <v>0.1469</v>
      </c>
      <c r="R5045" s="25" t="n">
        <v>73</v>
      </c>
      <c r="S5045" s="21" t="n">
        <v>12</v>
      </c>
    </row>
    <row r="5046" customFormat="false" ht="15" hidden="false" customHeight="true" outlineLevel="0" collapsed="false">
      <c r="A5046" s="19" t="n">
        <v>46194</v>
      </c>
      <c r="B5046" s="1" t="s">
        <v>659</v>
      </c>
      <c r="C5046" s="1" t="s">
        <v>164</v>
      </c>
      <c r="D5046" s="1" t="n">
        <v>29</v>
      </c>
      <c r="E5046" s="1" t="s">
        <v>176</v>
      </c>
      <c r="F5046" s="1" t="s">
        <v>550</v>
      </c>
      <c r="G5046" s="1" t="s">
        <v>529</v>
      </c>
      <c r="H5046" s="20" t="n">
        <v>1300</v>
      </c>
      <c r="I5046" s="21" t="n">
        <v>22.05</v>
      </c>
      <c r="J5046" s="20" t="n">
        <f aca="false">H5046*I5046</f>
        <v>28665</v>
      </c>
      <c r="K5046" s="22" t="n">
        <v>1.5</v>
      </c>
      <c r="L5046" s="23" t="n">
        <f aca="false">H5046*K5046</f>
        <v>1950</v>
      </c>
      <c r="M5046" s="23" t="n">
        <v>2500</v>
      </c>
      <c r="N5046" s="24" t="n">
        <f aca="false">L5046-M5046</f>
        <v>-550</v>
      </c>
      <c r="O5046" s="25" t="n">
        <f aca="false">IF(L5046&gt;=M5046,1,0)</f>
        <v>0</v>
      </c>
      <c r="P5046" s="26" t="n">
        <v>0.8367</v>
      </c>
      <c r="Q5046" s="26" t="n">
        <v>0.0903</v>
      </c>
      <c r="R5046" s="25" t="n">
        <v>72</v>
      </c>
      <c r="S5046" s="21" t="n">
        <v>8</v>
      </c>
    </row>
    <row r="5047" customFormat="false" ht="15" hidden="false" customHeight="true" outlineLevel="0" collapsed="false">
      <c r="A5047" s="19" t="n">
        <v>46194</v>
      </c>
      <c r="B5047" s="1" t="s">
        <v>659</v>
      </c>
      <c r="C5047" s="1" t="s">
        <v>164</v>
      </c>
      <c r="D5047" s="1" t="n">
        <v>30</v>
      </c>
      <c r="E5047" s="1" t="s">
        <v>522</v>
      </c>
      <c r="F5047" s="1" t="s">
        <v>678</v>
      </c>
      <c r="G5047" s="1" t="s">
        <v>686</v>
      </c>
      <c r="H5047" s="20" t="n">
        <v>1650</v>
      </c>
      <c r="I5047" s="21" t="n">
        <v>22.02</v>
      </c>
      <c r="J5047" s="20" t="n">
        <f aca="false">H5047*I5047</f>
        <v>36333</v>
      </c>
      <c r="K5047" s="22" t="n">
        <v>1.4</v>
      </c>
      <c r="L5047" s="23" t="n">
        <f aca="false">H5047*K5047</f>
        <v>2310</v>
      </c>
      <c r="M5047" s="23" t="n">
        <v>2500</v>
      </c>
      <c r="N5047" s="24" t="n">
        <f aca="false">L5047-M5047</f>
        <v>-190</v>
      </c>
      <c r="O5047" s="25" t="n">
        <f aca="false">IF(L5047&gt;=M5047,1,0)</f>
        <v>0</v>
      </c>
      <c r="P5047" s="26" t="n">
        <v>0.7522</v>
      </c>
      <c r="Q5047" s="26" t="n">
        <v>0.1373</v>
      </c>
      <c r="R5047" s="25" t="n">
        <v>82</v>
      </c>
      <c r="S5047" s="21" t="n">
        <v>10</v>
      </c>
    </row>
    <row r="5048" customFormat="false" ht="15" hidden="false" customHeight="true" outlineLevel="0" collapsed="false">
      <c r="A5048" s="19" t="n">
        <v>46194</v>
      </c>
      <c r="B5048" s="1" t="s">
        <v>659</v>
      </c>
      <c r="C5048" s="1" t="s">
        <v>164</v>
      </c>
      <c r="D5048" s="1" t="n">
        <v>31</v>
      </c>
      <c r="E5048" s="1" t="s">
        <v>219</v>
      </c>
      <c r="F5048" s="1" t="s">
        <v>702</v>
      </c>
      <c r="G5048" s="1" t="s">
        <v>679</v>
      </c>
      <c r="H5048" s="20" t="n">
        <v>2200</v>
      </c>
      <c r="I5048" s="21" t="n">
        <v>18</v>
      </c>
      <c r="J5048" s="20" t="n">
        <f aca="false">H5048*I5048</f>
        <v>39600</v>
      </c>
      <c r="K5048" s="22" t="n">
        <v>1.35</v>
      </c>
      <c r="L5048" s="23" t="n">
        <f aca="false">H5048*K5048</f>
        <v>2970</v>
      </c>
      <c r="M5048" s="23" t="n">
        <v>2500</v>
      </c>
      <c r="N5048" s="24" t="n">
        <f aca="false">L5048-M5048</f>
        <v>470</v>
      </c>
      <c r="O5048" s="25" t="n">
        <f aca="false">IF(L5048&gt;=M5048,1,0)</f>
        <v>1</v>
      </c>
      <c r="P5048" s="26" t="n">
        <v>0.7221</v>
      </c>
      <c r="Q5048" s="26" t="n">
        <v>0.0963</v>
      </c>
      <c r="R5048" s="25" t="n">
        <v>74</v>
      </c>
      <c r="S5048" s="21" t="n">
        <v>13</v>
      </c>
    </row>
    <row r="5049" customFormat="false" ht="15" hidden="false" customHeight="true" outlineLevel="0" collapsed="false">
      <c r="A5049" s="19" t="n">
        <v>46194</v>
      </c>
      <c r="B5049" s="1" t="s">
        <v>659</v>
      </c>
      <c r="C5049" s="1" t="s">
        <v>164</v>
      </c>
      <c r="D5049" s="1" t="n">
        <v>32</v>
      </c>
      <c r="E5049" s="1" t="s">
        <v>219</v>
      </c>
      <c r="F5049" s="1" t="s">
        <v>689</v>
      </c>
      <c r="G5049" s="1" t="s">
        <v>506</v>
      </c>
      <c r="H5049" s="20" t="n">
        <v>2550</v>
      </c>
      <c r="I5049" s="21" t="n">
        <v>10.96</v>
      </c>
      <c r="J5049" s="20" t="n">
        <f aca="false">H5049*I5049</f>
        <v>27948</v>
      </c>
      <c r="K5049" s="22" t="n">
        <v>1</v>
      </c>
      <c r="L5049" s="23" t="n">
        <f aca="false">H5049*K5049</f>
        <v>2550</v>
      </c>
      <c r="M5049" s="23" t="n">
        <v>2500</v>
      </c>
      <c r="N5049" s="24" t="n">
        <f aca="false">L5049-M5049</f>
        <v>50</v>
      </c>
      <c r="O5049" s="25" t="n">
        <f aca="false">IF(L5049&gt;=M5049,1,0)</f>
        <v>1</v>
      </c>
      <c r="P5049" s="26" t="n">
        <v>0.5263</v>
      </c>
      <c r="Q5049" s="26" t="n">
        <v>0.0783</v>
      </c>
      <c r="R5049" s="25" t="n">
        <v>70</v>
      </c>
      <c r="S5049" s="21" t="n">
        <v>13</v>
      </c>
    </row>
    <row r="5050" customFormat="false" ht="15" hidden="false" customHeight="true" outlineLevel="0" collapsed="false">
      <c r="A5050" s="19" t="n">
        <v>46194</v>
      </c>
      <c r="B5050" s="1" t="s">
        <v>659</v>
      </c>
      <c r="C5050" s="1" t="s">
        <v>190</v>
      </c>
      <c r="D5050" s="1" t="n">
        <v>33</v>
      </c>
      <c r="E5050" s="1" t="s">
        <v>16</v>
      </c>
      <c r="F5050" s="1" t="s">
        <v>300</v>
      </c>
      <c r="G5050" s="1" t="s">
        <v>260</v>
      </c>
      <c r="H5050" s="20" t="n">
        <v>2100</v>
      </c>
      <c r="I5050" s="21" t="n">
        <v>15.95</v>
      </c>
      <c r="J5050" s="20" t="n">
        <f aca="false">H5050*I5050</f>
        <v>33495</v>
      </c>
      <c r="K5050" s="22" t="n">
        <v>1.4</v>
      </c>
      <c r="L5050" s="23" t="n">
        <f aca="false">H5050*K5050</f>
        <v>2940</v>
      </c>
      <c r="M5050" s="23" t="n">
        <v>2500</v>
      </c>
      <c r="N5050" s="24" t="n">
        <f aca="false">L5050-M5050</f>
        <v>440</v>
      </c>
      <c r="O5050" s="25" t="n">
        <f aca="false">IF(L5050&gt;=M5050,1,0)</f>
        <v>1</v>
      </c>
      <c r="P5050" s="26" t="n">
        <v>0.805555555555556</v>
      </c>
      <c r="Q5050" s="26" t="n">
        <v>0.0920728705071394</v>
      </c>
      <c r="R5050" s="25" t="n">
        <v>71</v>
      </c>
      <c r="S5050" s="21" t="n">
        <v>10</v>
      </c>
    </row>
    <row r="5051" customFormat="false" ht="15" hidden="false" customHeight="true" outlineLevel="0" collapsed="false">
      <c r="A5051" s="19" t="n">
        <v>46194</v>
      </c>
      <c r="B5051" s="1" t="s">
        <v>659</v>
      </c>
      <c r="C5051" s="1" t="s">
        <v>190</v>
      </c>
      <c r="D5051" s="1" t="n">
        <v>34</v>
      </c>
      <c r="E5051" s="1" t="s">
        <v>16</v>
      </c>
      <c r="F5051" s="1" t="s">
        <v>300</v>
      </c>
      <c r="G5051" s="1" t="s">
        <v>260</v>
      </c>
      <c r="H5051" s="20" t="n">
        <v>2250</v>
      </c>
      <c r="I5051" s="21" t="n">
        <v>16.95</v>
      </c>
      <c r="J5051" s="20" t="n">
        <f aca="false">H5051*I5051</f>
        <v>38137.5</v>
      </c>
      <c r="K5051" s="22" t="n">
        <v>1.4</v>
      </c>
      <c r="L5051" s="23" t="n">
        <f aca="false">H5051*K5051</f>
        <v>3150</v>
      </c>
      <c r="M5051" s="23" t="n">
        <v>2500</v>
      </c>
      <c r="N5051" s="24" t="n">
        <f aca="false">L5051-M5051</f>
        <v>650</v>
      </c>
      <c r="O5051" s="25" t="n">
        <f aca="false">IF(L5051&gt;=M5051,1,0)</f>
        <v>1</v>
      </c>
      <c r="P5051" s="26" t="n">
        <v>0.929276315789474</v>
      </c>
      <c r="Q5051" s="26" t="n">
        <v>0.0950520833333333</v>
      </c>
      <c r="R5051" s="25" t="n">
        <v>70</v>
      </c>
      <c r="S5051" s="21" t="n">
        <v>10</v>
      </c>
    </row>
    <row r="5052" customFormat="false" ht="15" hidden="false" customHeight="true" outlineLevel="0" collapsed="false">
      <c r="A5052" s="19" t="n">
        <v>46194</v>
      </c>
      <c r="B5052" s="1" t="s">
        <v>659</v>
      </c>
      <c r="C5052" s="1" t="s">
        <v>190</v>
      </c>
      <c r="D5052" s="1" t="n">
        <v>35</v>
      </c>
      <c r="E5052" s="1" t="s">
        <v>16</v>
      </c>
      <c r="F5052" s="1" t="s">
        <v>300</v>
      </c>
      <c r="G5052" s="1" t="s">
        <v>260</v>
      </c>
      <c r="H5052" s="20" t="n">
        <v>2250</v>
      </c>
      <c r="I5052" s="21" t="n">
        <v>15.95</v>
      </c>
      <c r="J5052" s="20" t="n">
        <f aca="false">H5052*I5052</f>
        <v>35887.5</v>
      </c>
      <c r="K5052" s="22" t="n">
        <v>1.4</v>
      </c>
      <c r="L5052" s="23" t="n">
        <f aca="false">H5052*K5052</f>
        <v>3150</v>
      </c>
      <c r="M5052" s="23" t="n">
        <v>2500</v>
      </c>
      <c r="N5052" s="24" t="n">
        <f aca="false">L5052-M5052</f>
        <v>650</v>
      </c>
      <c r="O5052" s="25" t="n">
        <f aca="false">IF(L5052&gt;=M5052,1,0)</f>
        <v>1</v>
      </c>
      <c r="P5052" s="26" t="n">
        <v>0.870633187772926</v>
      </c>
      <c r="Q5052" s="26" t="n">
        <v>0.13664323374341</v>
      </c>
      <c r="R5052" s="25" t="n">
        <v>75</v>
      </c>
      <c r="S5052" s="21" t="n">
        <v>10</v>
      </c>
    </row>
    <row r="5053" customFormat="false" ht="15" hidden="false" customHeight="true" outlineLevel="0" collapsed="false">
      <c r="A5053" s="19" t="n">
        <v>46194</v>
      </c>
      <c r="B5053" s="1" t="s">
        <v>659</v>
      </c>
      <c r="C5053" s="1" t="s">
        <v>190</v>
      </c>
      <c r="D5053" s="1" t="n">
        <v>36</v>
      </c>
      <c r="E5053" s="1" t="s">
        <v>16</v>
      </c>
      <c r="F5053" s="1" t="s">
        <v>300</v>
      </c>
      <c r="G5053" s="1" t="s">
        <v>260</v>
      </c>
      <c r="H5053" s="20" t="n">
        <v>2100</v>
      </c>
      <c r="I5053" s="21" t="n">
        <v>15.95</v>
      </c>
      <c r="J5053" s="20" t="n">
        <f aca="false">H5053*I5053</f>
        <v>33495</v>
      </c>
      <c r="K5053" s="22" t="n">
        <v>1.4</v>
      </c>
      <c r="L5053" s="23" t="n">
        <f aca="false">H5053*K5053</f>
        <v>2940</v>
      </c>
      <c r="M5053" s="23" t="n">
        <v>2500</v>
      </c>
      <c r="N5053" s="24" t="n">
        <f aca="false">L5053-M5053</f>
        <v>440</v>
      </c>
      <c r="O5053" s="25" t="n">
        <f aca="false">IF(L5053&gt;=M5053,1,0)</f>
        <v>1</v>
      </c>
      <c r="P5053" s="26" t="n">
        <v>0.852290076335878</v>
      </c>
      <c r="Q5053" s="26" t="n">
        <v>0.122054665409991</v>
      </c>
      <c r="R5053" s="25" t="n">
        <v>67</v>
      </c>
      <c r="S5053" s="21" t="n">
        <v>10</v>
      </c>
    </row>
    <row r="5054" customFormat="false" ht="15" hidden="false" customHeight="true" outlineLevel="0" collapsed="false">
      <c r="A5054" s="19" t="n">
        <v>46194</v>
      </c>
      <c r="B5054" s="1" t="s">
        <v>659</v>
      </c>
      <c r="C5054" s="1" t="s">
        <v>190</v>
      </c>
      <c r="D5054" s="1" t="n">
        <v>37</v>
      </c>
      <c r="E5054" s="1" t="s">
        <v>16</v>
      </c>
      <c r="F5054" s="1" t="s">
        <v>300</v>
      </c>
      <c r="G5054" s="1" t="s">
        <v>260</v>
      </c>
      <c r="H5054" s="20" t="n">
        <v>2050</v>
      </c>
      <c r="I5054" s="21" t="n">
        <v>15.95</v>
      </c>
      <c r="J5054" s="20" t="n">
        <f aca="false">H5054*I5054</f>
        <v>32697.5</v>
      </c>
      <c r="K5054" s="22" t="n">
        <v>1.4</v>
      </c>
      <c r="L5054" s="23" t="n">
        <f aca="false">H5054*K5054</f>
        <v>2870</v>
      </c>
      <c r="M5054" s="23" t="n">
        <v>2500</v>
      </c>
      <c r="N5054" s="24" t="n">
        <f aca="false">L5054-M5054</f>
        <v>370</v>
      </c>
      <c r="O5054" s="25" t="n">
        <f aca="false">IF(L5054&gt;=M5054,1,0)</f>
        <v>1</v>
      </c>
      <c r="P5054" s="26" t="n">
        <v>0.887554288816504</v>
      </c>
      <c r="Q5054" s="26" t="n">
        <v>0.0902777777777778</v>
      </c>
      <c r="R5054" s="25" t="n">
        <v>75</v>
      </c>
      <c r="S5054" s="21" t="n">
        <v>10</v>
      </c>
    </row>
    <row r="5055" customFormat="false" ht="15" hidden="false" customHeight="true" outlineLevel="0" collapsed="false">
      <c r="A5055" s="19" t="n">
        <v>46194</v>
      </c>
      <c r="B5055" s="1" t="s">
        <v>659</v>
      </c>
      <c r="C5055" s="1" t="s">
        <v>190</v>
      </c>
      <c r="D5055" s="1" t="n">
        <v>38</v>
      </c>
      <c r="E5055" s="1" t="s">
        <v>16</v>
      </c>
      <c r="F5055" s="1" t="s">
        <v>703</v>
      </c>
      <c r="G5055" s="1" t="s">
        <v>260</v>
      </c>
      <c r="H5055" s="20" t="n">
        <v>750</v>
      </c>
      <c r="I5055" s="21" t="n">
        <v>20.58</v>
      </c>
      <c r="J5055" s="20" t="n">
        <f aca="false">H5055*I5055</f>
        <v>15435</v>
      </c>
      <c r="K5055" s="22" t="n">
        <v>1.4</v>
      </c>
      <c r="L5055" s="23" t="n">
        <f aca="false">H5055*K5055</f>
        <v>1050</v>
      </c>
      <c r="M5055" s="23" t="n">
        <v>2500</v>
      </c>
      <c r="N5055" s="24" t="n">
        <f aca="false">L5055-M5055</f>
        <v>-1450</v>
      </c>
      <c r="O5055" s="25" t="n">
        <f aca="false">IF(L5055&gt;=M5055,1,0)</f>
        <v>0</v>
      </c>
      <c r="P5055" s="26" t="n">
        <v>0.343917112299465</v>
      </c>
      <c r="Q5055" s="26" t="n">
        <v>0.311036789297659</v>
      </c>
      <c r="R5055" s="25" t="n">
        <v>82</v>
      </c>
      <c r="S5055" s="21" t="n">
        <v>10</v>
      </c>
    </row>
    <row r="5056" customFormat="false" ht="15" hidden="false" customHeight="true" outlineLevel="0" collapsed="false">
      <c r="A5056" s="19" t="n">
        <v>46195</v>
      </c>
      <c r="B5056" s="1" t="s">
        <v>659</v>
      </c>
      <c r="C5056" s="1" t="s">
        <v>138</v>
      </c>
      <c r="D5056" s="1" t="n">
        <v>1</v>
      </c>
      <c r="E5056" s="1" t="s">
        <v>16</v>
      </c>
      <c r="F5056" s="1" t="s">
        <v>651</v>
      </c>
      <c r="G5056" s="1" t="s">
        <v>652</v>
      </c>
      <c r="H5056" s="20" t="n">
        <v>1600</v>
      </c>
      <c r="I5056" s="21" t="n">
        <v>23.61</v>
      </c>
      <c r="J5056" s="20" t="n">
        <f aca="false">H5056*I5056</f>
        <v>37776</v>
      </c>
      <c r="K5056" s="22" t="n">
        <v>1.58</v>
      </c>
      <c r="L5056" s="23" t="n">
        <f aca="false">H5056*K5056</f>
        <v>2528</v>
      </c>
      <c r="M5056" s="23" t="n">
        <v>2500</v>
      </c>
      <c r="N5056" s="24" t="n">
        <f aca="false">L5056-M5056</f>
        <v>28</v>
      </c>
      <c r="O5056" s="25" t="n">
        <f aca="false">IF(L5056&gt;=M5056,1,0)</f>
        <v>1</v>
      </c>
      <c r="P5056" s="26" t="n">
        <v>0.6524</v>
      </c>
      <c r="Q5056" s="26" t="n">
        <v>0.1545</v>
      </c>
      <c r="R5056" s="25" t="n">
        <v>78</v>
      </c>
      <c r="S5056" s="21" t="n">
        <v>13</v>
      </c>
    </row>
    <row r="5057" customFormat="false" ht="15" hidden="false" customHeight="true" outlineLevel="0" collapsed="false">
      <c r="A5057" s="19" t="n">
        <v>46195</v>
      </c>
      <c r="B5057" s="1" t="s">
        <v>659</v>
      </c>
      <c r="C5057" s="1" t="s">
        <v>138</v>
      </c>
      <c r="D5057" s="1" t="n">
        <v>2</v>
      </c>
      <c r="E5057" s="1" t="s">
        <v>16</v>
      </c>
      <c r="F5057" s="1" t="s">
        <v>574</v>
      </c>
      <c r="G5057" s="1" t="s">
        <v>149</v>
      </c>
      <c r="H5057" s="20" t="n">
        <v>1100</v>
      </c>
      <c r="I5057" s="21" t="n">
        <v>25.7</v>
      </c>
      <c r="J5057" s="20" t="n">
        <f aca="false">H5057*I5057</f>
        <v>28270</v>
      </c>
      <c r="K5057" s="22" t="n">
        <v>1.85</v>
      </c>
      <c r="L5057" s="23" t="n">
        <f aca="false">H5057*K5057</f>
        <v>2035</v>
      </c>
      <c r="M5057" s="23" t="n">
        <v>2500</v>
      </c>
      <c r="N5057" s="24" t="n">
        <f aca="false">L5057-M5057</f>
        <v>-465</v>
      </c>
      <c r="O5057" s="25" t="n">
        <f aca="false">IF(L5057&gt;=M5057,1,0)</f>
        <v>0</v>
      </c>
      <c r="P5057" s="26" t="n">
        <v>0.715</v>
      </c>
      <c r="Q5057" s="26" t="n">
        <v>0.1648</v>
      </c>
      <c r="R5057" s="25" t="n">
        <v>78</v>
      </c>
      <c r="S5057" s="21" t="n">
        <v>8</v>
      </c>
    </row>
    <row r="5058" customFormat="false" ht="15" hidden="false" customHeight="true" outlineLevel="0" collapsed="false">
      <c r="A5058" s="19" t="n">
        <v>46195</v>
      </c>
      <c r="B5058" s="1" t="s">
        <v>659</v>
      </c>
      <c r="C5058" s="1" t="s">
        <v>138</v>
      </c>
      <c r="D5058" s="1" t="n">
        <v>3</v>
      </c>
      <c r="E5058" s="1" t="s">
        <v>16</v>
      </c>
      <c r="F5058" s="1" t="s">
        <v>670</v>
      </c>
      <c r="G5058" s="1" t="s">
        <v>652</v>
      </c>
      <c r="H5058" s="20" t="n">
        <v>1350</v>
      </c>
      <c r="I5058" s="21" t="n">
        <v>23.61</v>
      </c>
      <c r="J5058" s="20" t="n">
        <f aca="false">H5058*I5058</f>
        <v>31873.5</v>
      </c>
      <c r="K5058" s="22" t="n">
        <v>1.43</v>
      </c>
      <c r="L5058" s="23" t="n">
        <f aca="false">H5058*K5058</f>
        <v>1930.5</v>
      </c>
      <c r="M5058" s="23" t="n">
        <v>2500</v>
      </c>
      <c r="N5058" s="24" t="n">
        <f aca="false">L5058-M5058</f>
        <v>-569.5</v>
      </c>
      <c r="O5058" s="25" t="n">
        <f aca="false">IF(L5058&gt;=M5058,1,0)</f>
        <v>0</v>
      </c>
      <c r="P5058" s="26" t="n">
        <v>0.5639</v>
      </c>
      <c r="Q5058" s="26" t="n">
        <v>0.145</v>
      </c>
      <c r="R5058" s="25" t="n">
        <v>77</v>
      </c>
      <c r="S5058" s="21" t="n">
        <v>13</v>
      </c>
    </row>
    <row r="5059" customFormat="false" ht="15" hidden="false" customHeight="true" outlineLevel="0" collapsed="false">
      <c r="A5059" s="19" t="n">
        <v>46195</v>
      </c>
      <c r="B5059" s="1" t="s">
        <v>659</v>
      </c>
      <c r="C5059" s="1" t="s">
        <v>138</v>
      </c>
      <c r="D5059" s="1" t="n">
        <v>4</v>
      </c>
      <c r="E5059" s="1" t="s">
        <v>145</v>
      </c>
      <c r="F5059" s="1" t="s">
        <v>510</v>
      </c>
      <c r="G5059" s="1" t="s">
        <v>511</v>
      </c>
      <c r="H5059" s="20" t="n">
        <v>1600</v>
      </c>
      <c r="I5059" s="21" t="n">
        <v>21.39</v>
      </c>
      <c r="J5059" s="20" t="n">
        <f aca="false">H5059*I5059</f>
        <v>34224</v>
      </c>
      <c r="K5059" s="22" t="n">
        <v>2.2</v>
      </c>
      <c r="L5059" s="23" t="n">
        <f aca="false">H5059*K5059</f>
        <v>3520</v>
      </c>
      <c r="M5059" s="23" t="n">
        <v>2500</v>
      </c>
      <c r="N5059" s="24" t="n">
        <f aca="false">L5059-M5059</f>
        <v>1020</v>
      </c>
      <c r="O5059" s="25" t="n">
        <f aca="false">IF(L5059&gt;=M5059,1,0)</f>
        <v>1</v>
      </c>
      <c r="P5059" s="26" t="n">
        <v>0.7708</v>
      </c>
      <c r="Q5059" s="26" t="n">
        <v>0.1162</v>
      </c>
      <c r="R5059" s="25" t="n">
        <v>74</v>
      </c>
      <c r="S5059" s="21" t="n">
        <v>10</v>
      </c>
    </row>
    <row r="5060" customFormat="false" ht="15" hidden="false" customHeight="true" outlineLevel="0" collapsed="false">
      <c r="A5060" s="19" t="n">
        <v>46195</v>
      </c>
      <c r="B5060" s="1" t="s">
        <v>659</v>
      </c>
      <c r="C5060" s="1" t="s">
        <v>138</v>
      </c>
      <c r="D5060" s="1" t="n">
        <v>5</v>
      </c>
      <c r="E5060" s="1" t="s">
        <v>16</v>
      </c>
      <c r="F5060" s="1" t="s">
        <v>704</v>
      </c>
      <c r="G5060" s="1" t="s">
        <v>671</v>
      </c>
      <c r="H5060" s="20" t="n">
        <v>1500</v>
      </c>
      <c r="I5060" s="21" t="n">
        <v>16.43</v>
      </c>
      <c r="J5060" s="20" t="n">
        <f aca="false">H5060*I5060</f>
        <v>24645</v>
      </c>
      <c r="K5060" s="22" t="n">
        <v>1.43</v>
      </c>
      <c r="L5060" s="23" t="n">
        <f aca="false">H5060*K5060</f>
        <v>2145</v>
      </c>
      <c r="M5060" s="23" t="n">
        <v>2500</v>
      </c>
      <c r="N5060" s="24" t="n">
        <f aca="false">L5060-M5060</f>
        <v>-355</v>
      </c>
      <c r="O5060" s="25" t="n">
        <f aca="false">IF(L5060&gt;=M5060,1,0)</f>
        <v>0</v>
      </c>
      <c r="P5060" s="26" t="n">
        <v>0.5034</v>
      </c>
      <c r="Q5060" s="26" t="n">
        <v>0.1616</v>
      </c>
      <c r="R5060" s="25" t="n">
        <v>65</v>
      </c>
      <c r="S5060" s="21" t="n">
        <v>13</v>
      </c>
    </row>
    <row r="5061" customFormat="false" ht="15" hidden="false" customHeight="true" outlineLevel="0" collapsed="false">
      <c r="A5061" s="19" t="n">
        <v>46195</v>
      </c>
      <c r="B5061" s="1" t="s">
        <v>659</v>
      </c>
      <c r="C5061" s="1" t="s">
        <v>138</v>
      </c>
      <c r="D5061" s="1" t="n">
        <v>6</v>
      </c>
      <c r="E5061" s="1" t="s">
        <v>401</v>
      </c>
      <c r="F5061" s="1" t="s">
        <v>491</v>
      </c>
      <c r="G5061" s="1" t="s">
        <v>697</v>
      </c>
      <c r="H5061" s="20" t="n">
        <v>1350</v>
      </c>
      <c r="I5061" s="21" t="n">
        <v>23.13</v>
      </c>
      <c r="J5061" s="20" t="n">
        <f aca="false">H5061*I5061</f>
        <v>31225.5</v>
      </c>
      <c r="K5061" s="22" t="n">
        <v>2.75</v>
      </c>
      <c r="L5061" s="23" t="n">
        <f aca="false">H5061*K5061</f>
        <v>3712.5</v>
      </c>
      <c r="M5061" s="23" t="n">
        <v>2500</v>
      </c>
      <c r="N5061" s="24" t="n">
        <f aca="false">L5061-M5061</f>
        <v>1212.5</v>
      </c>
      <c r="O5061" s="25" t="n">
        <f aca="false">IF(L5061&gt;=M5061,1,0)</f>
        <v>1</v>
      </c>
      <c r="P5061" s="26" t="n">
        <v>0.5834</v>
      </c>
      <c r="Q5061" s="26" t="n">
        <v>0.1587</v>
      </c>
      <c r="R5061" s="25" t="n">
        <v>75</v>
      </c>
      <c r="S5061" s="21" t="n">
        <v>12</v>
      </c>
    </row>
    <row r="5062" customFormat="false" ht="15" hidden="false" customHeight="true" outlineLevel="0" collapsed="false">
      <c r="A5062" s="19" t="n">
        <v>46195</v>
      </c>
      <c r="B5062" s="1" t="s">
        <v>659</v>
      </c>
      <c r="C5062" s="1" t="s">
        <v>138</v>
      </c>
      <c r="D5062" s="1" t="n">
        <v>7</v>
      </c>
      <c r="E5062" s="1" t="s">
        <v>16</v>
      </c>
      <c r="F5062" s="1" t="s">
        <v>704</v>
      </c>
      <c r="G5062" s="1" t="s">
        <v>671</v>
      </c>
      <c r="H5062" s="20" t="n">
        <v>2250</v>
      </c>
      <c r="I5062" s="21" t="n">
        <v>16.43</v>
      </c>
      <c r="J5062" s="20" t="n">
        <f aca="false">H5062*I5062</f>
        <v>36967.5</v>
      </c>
      <c r="K5062" s="22" t="n">
        <v>1.43</v>
      </c>
      <c r="L5062" s="23" t="n">
        <f aca="false">H5062*K5062</f>
        <v>3217.5</v>
      </c>
      <c r="M5062" s="23" t="n">
        <v>2500</v>
      </c>
      <c r="N5062" s="24" t="n">
        <f aca="false">L5062-M5062</f>
        <v>717.5</v>
      </c>
      <c r="O5062" s="25" t="n">
        <f aca="false">IF(L5062&gt;=M5062,1,0)</f>
        <v>1</v>
      </c>
      <c r="P5062" s="26" t="n">
        <v>0.7283</v>
      </c>
      <c r="Q5062" s="26" t="n">
        <v>0.107</v>
      </c>
      <c r="R5062" s="25" t="n">
        <v>64</v>
      </c>
      <c r="S5062" s="21" t="n">
        <v>13</v>
      </c>
    </row>
    <row r="5063" customFormat="false" ht="15" hidden="false" customHeight="true" outlineLevel="0" collapsed="false">
      <c r="A5063" s="19" t="n">
        <v>46195</v>
      </c>
      <c r="B5063" s="1" t="s">
        <v>659</v>
      </c>
      <c r="C5063" s="1" t="s">
        <v>138</v>
      </c>
      <c r="D5063" s="1" t="n">
        <v>8</v>
      </c>
      <c r="E5063" s="1" t="s">
        <v>13</v>
      </c>
      <c r="F5063" s="1" t="s">
        <v>673</v>
      </c>
      <c r="G5063" s="1" t="s">
        <v>149</v>
      </c>
      <c r="H5063" s="20" t="n">
        <v>1400</v>
      </c>
      <c r="I5063" s="21" t="n">
        <v>26.22</v>
      </c>
      <c r="J5063" s="20" t="n">
        <f aca="false">H5063*I5063</f>
        <v>36708</v>
      </c>
      <c r="K5063" s="22" t="n">
        <v>2.2</v>
      </c>
      <c r="L5063" s="23" t="n">
        <f aca="false">H5063*K5063</f>
        <v>3080</v>
      </c>
      <c r="M5063" s="23" t="n">
        <v>2500</v>
      </c>
      <c r="N5063" s="24" t="n">
        <f aca="false">L5063-M5063</f>
        <v>580.000000000001</v>
      </c>
      <c r="O5063" s="25" t="n">
        <f aca="false">IF(L5063&gt;=M5063,1,0)</f>
        <v>1</v>
      </c>
      <c r="P5063" s="26" t="n">
        <v>0.7784</v>
      </c>
      <c r="Q5063" s="26" t="n">
        <v>0.1497</v>
      </c>
      <c r="R5063" s="25" t="n">
        <v>79</v>
      </c>
      <c r="S5063" s="21" t="n">
        <v>9</v>
      </c>
    </row>
    <row r="5064" customFormat="false" ht="15" hidden="false" customHeight="true" outlineLevel="0" collapsed="false">
      <c r="A5064" s="19" t="n">
        <v>46195</v>
      </c>
      <c r="B5064" s="1" t="s">
        <v>659</v>
      </c>
      <c r="C5064" s="1" t="s">
        <v>138</v>
      </c>
      <c r="D5064" s="1" t="n">
        <v>9</v>
      </c>
      <c r="E5064" s="1" t="s">
        <v>10</v>
      </c>
      <c r="F5064" s="1" t="s">
        <v>635</v>
      </c>
      <c r="G5064" s="1" t="s">
        <v>640</v>
      </c>
      <c r="H5064" s="20" t="n">
        <v>1950</v>
      </c>
      <c r="I5064" s="21" t="n">
        <v>18.3</v>
      </c>
      <c r="J5064" s="20" t="n">
        <f aca="false">H5064*I5064</f>
        <v>35685</v>
      </c>
      <c r="K5064" s="22" t="n">
        <v>1.75</v>
      </c>
      <c r="L5064" s="23" t="n">
        <f aca="false">H5064*K5064</f>
        <v>3412.5</v>
      </c>
      <c r="M5064" s="23" t="n">
        <v>2500</v>
      </c>
      <c r="N5064" s="24" t="n">
        <f aca="false">L5064-M5064</f>
        <v>912.5</v>
      </c>
      <c r="O5064" s="25" t="n">
        <f aca="false">IF(L5064&gt;=M5064,1,0)</f>
        <v>1</v>
      </c>
      <c r="P5064" s="26" t="n">
        <v>0.672</v>
      </c>
      <c r="Q5064" s="26" t="n">
        <v>0.1213</v>
      </c>
      <c r="R5064" s="25" t="n">
        <v>72</v>
      </c>
      <c r="S5064" s="21" t="n">
        <v>13</v>
      </c>
    </row>
    <row r="5065" customFormat="false" ht="15" hidden="false" customHeight="true" outlineLevel="0" collapsed="false">
      <c r="A5065" s="19" t="n">
        <v>46195</v>
      </c>
      <c r="B5065" s="1" t="s">
        <v>659</v>
      </c>
      <c r="C5065" s="1" t="s">
        <v>138</v>
      </c>
      <c r="D5065" s="1" t="n">
        <v>10</v>
      </c>
      <c r="E5065" s="1" t="s">
        <v>10</v>
      </c>
      <c r="F5065" s="1" t="s">
        <v>664</v>
      </c>
      <c r="G5065" s="1" t="s">
        <v>643</v>
      </c>
      <c r="H5065" s="20" t="n">
        <v>2000</v>
      </c>
      <c r="I5065" s="21" t="n">
        <v>10.86</v>
      </c>
      <c r="J5065" s="20" t="n">
        <f aca="false">H5065*I5065</f>
        <v>21720</v>
      </c>
      <c r="K5065" s="22" t="n">
        <v>1.31</v>
      </c>
      <c r="L5065" s="23" t="n">
        <f aca="false">H5065*K5065</f>
        <v>2620</v>
      </c>
      <c r="M5065" s="23" t="n">
        <v>2500</v>
      </c>
      <c r="N5065" s="24" t="n">
        <f aca="false">L5065-M5065</f>
        <v>120</v>
      </c>
      <c r="O5065" s="25" t="n">
        <f aca="false">IF(L5065&gt;=M5065,1,0)</f>
        <v>1</v>
      </c>
      <c r="P5065" s="26" t="n">
        <v>0.9282</v>
      </c>
      <c r="Q5065" s="26" t="n">
        <v>0.101</v>
      </c>
      <c r="R5065" s="25" t="n">
        <v>34</v>
      </c>
      <c r="S5065" s="21" t="n">
        <v>13</v>
      </c>
    </row>
    <row r="5066" customFormat="false" ht="15" hidden="false" customHeight="true" outlineLevel="0" collapsed="false">
      <c r="A5066" s="19" t="n">
        <v>46195</v>
      </c>
      <c r="B5066" s="1" t="s">
        <v>659</v>
      </c>
      <c r="C5066" s="1" t="s">
        <v>138</v>
      </c>
      <c r="D5066" s="1" t="n">
        <v>11</v>
      </c>
      <c r="E5066" s="1" t="s">
        <v>10</v>
      </c>
      <c r="F5066" s="1" t="s">
        <v>160</v>
      </c>
      <c r="G5066" s="1" t="s">
        <v>161</v>
      </c>
      <c r="H5066" s="20" t="n">
        <v>1600</v>
      </c>
      <c r="I5066" s="21" t="n">
        <v>22.05</v>
      </c>
      <c r="J5066" s="20" t="n">
        <f aca="false">H5066*I5066</f>
        <v>35280</v>
      </c>
      <c r="K5066" s="22" t="n">
        <v>1.83</v>
      </c>
      <c r="L5066" s="23" t="n">
        <f aca="false">H5066*K5066</f>
        <v>2928</v>
      </c>
      <c r="M5066" s="23" t="n">
        <v>2500</v>
      </c>
      <c r="N5066" s="24" t="n">
        <f aca="false">L5066-M5066</f>
        <v>428</v>
      </c>
      <c r="O5066" s="25" t="n">
        <f aca="false">IF(L5066&gt;=M5066,1,0)</f>
        <v>1</v>
      </c>
      <c r="P5066" s="26" t="n">
        <v>0.6577</v>
      </c>
      <c r="Q5066" s="26" t="n">
        <v>0.1875</v>
      </c>
      <c r="R5066" s="25" t="n">
        <v>74</v>
      </c>
      <c r="S5066" s="21" t="n">
        <v>13</v>
      </c>
    </row>
    <row r="5067" customFormat="false" ht="15" hidden="false" customHeight="true" outlineLevel="0" collapsed="false">
      <c r="A5067" s="19" t="n">
        <v>46195</v>
      </c>
      <c r="B5067" s="1" t="s">
        <v>659</v>
      </c>
      <c r="C5067" s="1" t="s">
        <v>138</v>
      </c>
      <c r="D5067" s="1" t="n">
        <v>12</v>
      </c>
      <c r="E5067" s="1" t="s">
        <v>16</v>
      </c>
      <c r="F5067" s="1" t="s">
        <v>670</v>
      </c>
      <c r="G5067" s="1" t="s">
        <v>671</v>
      </c>
      <c r="H5067" s="20" t="n">
        <v>1350</v>
      </c>
      <c r="I5067" s="21" t="n">
        <v>19.18</v>
      </c>
      <c r="J5067" s="20" t="n">
        <f aca="false">H5067*I5067</f>
        <v>25893</v>
      </c>
      <c r="K5067" s="22" t="n">
        <v>1.43</v>
      </c>
      <c r="L5067" s="23" t="n">
        <f aca="false">H5067*K5067</f>
        <v>1930.5</v>
      </c>
      <c r="M5067" s="23" t="n">
        <v>2500</v>
      </c>
      <c r="N5067" s="24" t="n">
        <f aca="false">L5067-M5067</f>
        <v>-569.5</v>
      </c>
      <c r="O5067" s="25" t="n">
        <f aca="false">IF(L5067&gt;=M5067,1,0)</f>
        <v>0</v>
      </c>
      <c r="P5067" s="26" t="n">
        <v>0.4576</v>
      </c>
      <c r="Q5067" s="26" t="n">
        <v>0.1748</v>
      </c>
      <c r="R5067" s="25" t="n">
        <v>74</v>
      </c>
      <c r="S5067" s="21" t="n">
        <v>13</v>
      </c>
    </row>
    <row r="5068" customFormat="false" ht="15" hidden="false" customHeight="true" outlineLevel="0" collapsed="false">
      <c r="A5068" s="19" t="n">
        <v>46195</v>
      </c>
      <c r="B5068" s="1" t="s">
        <v>659</v>
      </c>
      <c r="C5068" s="1" t="s">
        <v>138</v>
      </c>
      <c r="D5068" s="1" t="n">
        <v>13</v>
      </c>
      <c r="E5068" s="1" t="s">
        <v>16</v>
      </c>
      <c r="F5068" s="1" t="s">
        <v>574</v>
      </c>
      <c r="G5068" s="1" t="s">
        <v>575</v>
      </c>
      <c r="H5068" s="20" t="n">
        <v>1550</v>
      </c>
      <c r="I5068" s="21" t="n">
        <v>25.7</v>
      </c>
      <c r="J5068" s="20" t="n">
        <f aca="false">H5068*I5068</f>
        <v>39835</v>
      </c>
      <c r="K5068" s="22" t="n">
        <v>1.85</v>
      </c>
      <c r="L5068" s="23" t="n">
        <f aca="false">H5068*K5068</f>
        <v>2867.5</v>
      </c>
      <c r="M5068" s="23" t="n">
        <v>2500</v>
      </c>
      <c r="N5068" s="24" t="n">
        <f aca="false">L5068-M5068</f>
        <v>367.5</v>
      </c>
      <c r="O5068" s="25" t="n">
        <f aca="false">IF(L5068&gt;=M5068,1,0)</f>
        <v>1</v>
      </c>
      <c r="P5068" s="26" t="n">
        <v>0.7999</v>
      </c>
      <c r="Q5068" s="26" t="n">
        <v>0.1111</v>
      </c>
      <c r="R5068" s="25" t="n">
        <v>83</v>
      </c>
      <c r="S5068" s="21" t="n">
        <v>10</v>
      </c>
    </row>
    <row r="5069" customFormat="false" ht="15" hidden="false" customHeight="true" outlineLevel="0" collapsed="false">
      <c r="A5069" s="19" t="n">
        <v>46195</v>
      </c>
      <c r="B5069" s="1" t="s">
        <v>659</v>
      </c>
      <c r="C5069" s="1" t="s">
        <v>138</v>
      </c>
      <c r="D5069" s="1" t="n">
        <v>14</v>
      </c>
      <c r="E5069" s="1" t="s">
        <v>10</v>
      </c>
      <c r="F5069" s="1" t="s">
        <v>687</v>
      </c>
      <c r="G5069" s="1" t="s">
        <v>694</v>
      </c>
      <c r="H5069" s="20" t="n">
        <v>900</v>
      </c>
      <c r="I5069" s="21" t="n">
        <v>27.42</v>
      </c>
      <c r="J5069" s="20" t="n">
        <f aca="false">H5069*I5069</f>
        <v>24678</v>
      </c>
      <c r="K5069" s="22" t="n">
        <v>2.3</v>
      </c>
      <c r="L5069" s="23" t="n">
        <f aca="false">H5069*K5069</f>
        <v>2070</v>
      </c>
      <c r="M5069" s="23" t="n">
        <v>2500</v>
      </c>
      <c r="N5069" s="24" t="n">
        <f aca="false">L5069-M5069</f>
        <v>-430</v>
      </c>
      <c r="O5069" s="25" t="n">
        <f aca="false">IF(L5069&gt;=M5069,1,0)</f>
        <v>0</v>
      </c>
      <c r="P5069" s="26" t="n">
        <v>0.4738</v>
      </c>
      <c r="Q5069" s="26" t="n">
        <v>0.4643</v>
      </c>
      <c r="R5069" s="25" t="n">
        <v>72</v>
      </c>
      <c r="S5069" s="21" t="n">
        <v>12</v>
      </c>
    </row>
    <row r="5070" customFormat="false" ht="15" hidden="false" customHeight="true" outlineLevel="0" collapsed="false">
      <c r="A5070" s="19" t="n">
        <v>46195</v>
      </c>
      <c r="B5070" s="1" t="s">
        <v>659</v>
      </c>
      <c r="C5070" s="1" t="s">
        <v>138</v>
      </c>
      <c r="D5070" s="1" t="n">
        <v>15</v>
      </c>
      <c r="E5070" s="1" t="s">
        <v>10</v>
      </c>
      <c r="F5070" s="1" t="s">
        <v>631</v>
      </c>
      <c r="G5070" s="1" t="s">
        <v>638</v>
      </c>
      <c r="H5070" s="20" t="n">
        <v>2000</v>
      </c>
      <c r="I5070" s="21" t="n">
        <v>21.68</v>
      </c>
      <c r="J5070" s="20" t="n">
        <f aca="false">H5070*I5070</f>
        <v>43360</v>
      </c>
      <c r="K5070" s="22" t="n">
        <v>2</v>
      </c>
      <c r="L5070" s="23" t="n">
        <f aca="false">H5070*K5070</f>
        <v>4000</v>
      </c>
      <c r="M5070" s="23" t="n">
        <v>2500</v>
      </c>
      <c r="N5070" s="24" t="n">
        <f aca="false">L5070-M5070</f>
        <v>1500</v>
      </c>
      <c r="O5070" s="25" t="n">
        <f aca="false">IF(L5070&gt;=M5070,1,0)</f>
        <v>1</v>
      </c>
      <c r="P5070" s="26" t="n">
        <v>0.8212</v>
      </c>
      <c r="Q5070" s="26" t="n">
        <v>0.1543</v>
      </c>
      <c r="R5070" s="25" t="n">
        <v>75</v>
      </c>
      <c r="S5070" s="21" t="n">
        <v>12</v>
      </c>
    </row>
    <row r="5071" customFormat="false" ht="15" hidden="false" customHeight="true" outlineLevel="0" collapsed="false">
      <c r="A5071" s="19" t="n">
        <v>46195</v>
      </c>
      <c r="B5071" s="1" t="s">
        <v>659</v>
      </c>
      <c r="C5071" s="1" t="s">
        <v>138</v>
      </c>
      <c r="D5071" s="1" t="n">
        <v>16</v>
      </c>
      <c r="E5071" s="1" t="s">
        <v>10</v>
      </c>
      <c r="F5071" s="1" t="s">
        <v>692</v>
      </c>
      <c r="G5071" s="1" t="s">
        <v>698</v>
      </c>
      <c r="H5071" s="20" t="n">
        <v>2050</v>
      </c>
      <c r="I5071" s="21" t="n">
        <v>17.28</v>
      </c>
      <c r="J5071" s="20" t="n">
        <f aca="false">H5071*I5071</f>
        <v>35424</v>
      </c>
      <c r="K5071" s="22" t="n">
        <v>1.68</v>
      </c>
      <c r="L5071" s="23" t="n">
        <f aca="false">H5071*K5071</f>
        <v>3444</v>
      </c>
      <c r="M5071" s="23" t="n">
        <v>2500</v>
      </c>
      <c r="N5071" s="24" t="n">
        <f aca="false">L5071-M5071</f>
        <v>944</v>
      </c>
      <c r="O5071" s="25" t="n">
        <f aca="false">IF(L5071&gt;=M5071,1,0)</f>
        <v>1</v>
      </c>
      <c r="P5071" s="26" t="n">
        <v>0.8246</v>
      </c>
      <c r="Q5071" s="26" t="n">
        <v>0.1146</v>
      </c>
      <c r="R5071" s="25" t="n">
        <v>71</v>
      </c>
      <c r="S5071" s="21" t="n">
        <v>10</v>
      </c>
    </row>
    <row r="5072" customFormat="false" ht="15" hidden="false" customHeight="true" outlineLevel="0" collapsed="false">
      <c r="A5072" s="19" t="n">
        <v>46195</v>
      </c>
      <c r="B5072" s="1" t="s">
        <v>659</v>
      </c>
      <c r="C5072" s="1" t="s">
        <v>164</v>
      </c>
      <c r="D5072" s="1" t="n">
        <v>17</v>
      </c>
      <c r="E5072" s="1" t="s">
        <v>10</v>
      </c>
      <c r="F5072" s="1" t="s">
        <v>633</v>
      </c>
      <c r="G5072" s="1" t="s">
        <v>637</v>
      </c>
      <c r="H5072" s="20" t="n">
        <v>2100</v>
      </c>
      <c r="I5072" s="21" t="n">
        <v>19.95</v>
      </c>
      <c r="J5072" s="20" t="n">
        <f aca="false">H5072*I5072</f>
        <v>41895</v>
      </c>
      <c r="K5072" s="22" t="n">
        <v>3</v>
      </c>
      <c r="L5072" s="23" t="n">
        <f aca="false">H5072*K5072</f>
        <v>6300</v>
      </c>
      <c r="M5072" s="23" t="n">
        <v>2500</v>
      </c>
      <c r="N5072" s="24" t="n">
        <f aca="false">L5072-M5072</f>
        <v>3800</v>
      </c>
      <c r="O5072" s="25" t="n">
        <f aca="false">IF(L5072&gt;=M5072,1,0)</f>
        <v>1</v>
      </c>
      <c r="P5072" s="26" t="n">
        <v>0.7327</v>
      </c>
      <c r="Q5072" s="26" t="n">
        <v>0.0812</v>
      </c>
      <c r="R5072" s="25" t="n">
        <v>76</v>
      </c>
      <c r="S5072" s="21" t="n">
        <v>13</v>
      </c>
    </row>
    <row r="5073" customFormat="false" ht="15" hidden="false" customHeight="true" outlineLevel="0" collapsed="false">
      <c r="A5073" s="19" t="n">
        <v>46195</v>
      </c>
      <c r="B5073" s="1" t="s">
        <v>659</v>
      </c>
      <c r="C5073" s="1" t="s">
        <v>164</v>
      </c>
      <c r="D5073" s="1" t="n">
        <v>18</v>
      </c>
      <c r="E5073" s="1" t="s">
        <v>10</v>
      </c>
      <c r="F5073" s="1" t="s">
        <v>160</v>
      </c>
      <c r="G5073" s="1" t="s">
        <v>161</v>
      </c>
      <c r="H5073" s="20" t="n">
        <v>1800</v>
      </c>
      <c r="I5073" s="21" t="n">
        <v>22.05</v>
      </c>
      <c r="J5073" s="20" t="n">
        <f aca="false">H5073*I5073</f>
        <v>39690</v>
      </c>
      <c r="K5073" s="22" t="n">
        <v>1.83</v>
      </c>
      <c r="L5073" s="23" t="n">
        <f aca="false">H5073*K5073</f>
        <v>3294</v>
      </c>
      <c r="M5073" s="23" t="n">
        <v>2500</v>
      </c>
      <c r="N5073" s="24" t="n">
        <f aca="false">L5073-M5073</f>
        <v>794</v>
      </c>
      <c r="O5073" s="25" t="n">
        <f aca="false">IF(L5073&gt;=M5073,1,0)</f>
        <v>1</v>
      </c>
      <c r="P5073" s="26" t="n">
        <v>0.633</v>
      </c>
      <c r="Q5073" s="26" t="n">
        <v>0.0845</v>
      </c>
      <c r="R5073" s="25" t="n">
        <v>82</v>
      </c>
      <c r="S5073" s="21" t="n">
        <v>13</v>
      </c>
    </row>
    <row r="5074" customFormat="false" ht="15" hidden="false" customHeight="true" outlineLevel="0" collapsed="false">
      <c r="A5074" s="19" t="n">
        <v>46195</v>
      </c>
      <c r="B5074" s="1" t="s">
        <v>659</v>
      </c>
      <c r="C5074" s="1" t="s">
        <v>164</v>
      </c>
      <c r="D5074" s="1" t="n">
        <v>19</v>
      </c>
      <c r="E5074" s="1" t="s">
        <v>16</v>
      </c>
      <c r="F5074" s="1" t="s">
        <v>574</v>
      </c>
      <c r="G5074" s="1" t="s">
        <v>575</v>
      </c>
      <c r="H5074" s="20" t="n">
        <v>1550</v>
      </c>
      <c r="I5074" s="21" t="n">
        <v>25.7</v>
      </c>
      <c r="J5074" s="20" t="n">
        <f aca="false">H5074*I5074</f>
        <v>39835</v>
      </c>
      <c r="K5074" s="22" t="n">
        <v>1.85</v>
      </c>
      <c r="L5074" s="23" t="n">
        <f aca="false">H5074*K5074</f>
        <v>2867.5</v>
      </c>
      <c r="M5074" s="23" t="n">
        <v>2500</v>
      </c>
      <c r="N5074" s="24" t="n">
        <f aca="false">L5074-M5074</f>
        <v>367.5</v>
      </c>
      <c r="O5074" s="25" t="n">
        <f aca="false">IF(L5074&gt;=M5074,1,0)</f>
        <v>1</v>
      </c>
      <c r="P5074" s="26" t="n">
        <v>0.7999</v>
      </c>
      <c r="Q5074" s="26" t="n">
        <v>0.1039</v>
      </c>
      <c r="R5074" s="25" t="n">
        <v>80</v>
      </c>
      <c r="S5074" s="21" t="n">
        <v>10</v>
      </c>
    </row>
    <row r="5075" customFormat="false" ht="15" hidden="false" customHeight="true" outlineLevel="0" collapsed="false">
      <c r="A5075" s="19" t="n">
        <v>46195</v>
      </c>
      <c r="B5075" s="1" t="s">
        <v>659</v>
      </c>
      <c r="C5075" s="1" t="s">
        <v>164</v>
      </c>
      <c r="D5075" s="1" t="n">
        <v>20</v>
      </c>
      <c r="E5075" s="1" t="s">
        <v>16</v>
      </c>
      <c r="F5075" s="1" t="s">
        <v>574</v>
      </c>
      <c r="G5075" s="1" t="s">
        <v>575</v>
      </c>
      <c r="H5075" s="20" t="n">
        <v>1550</v>
      </c>
      <c r="I5075" s="21" t="n">
        <v>25.7</v>
      </c>
      <c r="J5075" s="20" t="n">
        <f aca="false">H5075*I5075</f>
        <v>39835</v>
      </c>
      <c r="K5075" s="22" t="n">
        <v>1.85</v>
      </c>
      <c r="L5075" s="23" t="n">
        <f aca="false">H5075*K5075</f>
        <v>2867.5</v>
      </c>
      <c r="M5075" s="23" t="n">
        <v>2500</v>
      </c>
      <c r="N5075" s="24" t="n">
        <f aca="false">L5075-M5075</f>
        <v>367.5</v>
      </c>
      <c r="O5075" s="25" t="n">
        <f aca="false">IF(L5075&gt;=M5075,1,0)</f>
        <v>1</v>
      </c>
      <c r="P5075" s="26" t="n">
        <v>0.7493</v>
      </c>
      <c r="Q5075" s="26" t="n">
        <v>0.094</v>
      </c>
      <c r="R5075" s="25" t="n">
        <v>82</v>
      </c>
      <c r="S5075" s="21" t="n">
        <v>10</v>
      </c>
    </row>
    <row r="5076" customFormat="false" ht="15" hidden="false" customHeight="true" outlineLevel="0" collapsed="false">
      <c r="A5076" s="19" t="n">
        <v>46195</v>
      </c>
      <c r="B5076" s="1" t="s">
        <v>659</v>
      </c>
      <c r="C5076" s="1" t="s">
        <v>164</v>
      </c>
      <c r="D5076" s="1" t="n">
        <v>21</v>
      </c>
      <c r="E5076" s="1" t="s">
        <v>10</v>
      </c>
      <c r="F5076" s="1" t="s">
        <v>676</v>
      </c>
      <c r="G5076" s="1" t="s">
        <v>573</v>
      </c>
      <c r="H5076" s="20" t="n">
        <v>1820</v>
      </c>
      <c r="I5076" s="21" t="n">
        <v>27.11</v>
      </c>
      <c r="J5076" s="20" t="n">
        <f aca="false">H5076*I5076</f>
        <v>49340.2</v>
      </c>
      <c r="K5076" s="22" t="n">
        <v>2.25</v>
      </c>
      <c r="L5076" s="23" t="n">
        <f aca="false">H5076*K5076</f>
        <v>4095</v>
      </c>
      <c r="M5076" s="23" t="n">
        <v>2500</v>
      </c>
      <c r="N5076" s="24" t="n">
        <f aca="false">L5076-M5076</f>
        <v>1595</v>
      </c>
      <c r="O5076" s="25" t="n">
        <f aca="false">IF(L5076&gt;=M5076,1,0)</f>
        <v>1</v>
      </c>
      <c r="P5076" s="26" t="n">
        <v>0.8575</v>
      </c>
      <c r="Q5076" s="26" t="n">
        <v>0.0779</v>
      </c>
      <c r="R5076" s="25" t="n">
        <v>78</v>
      </c>
      <c r="S5076" s="21" t="n">
        <v>13</v>
      </c>
    </row>
    <row r="5077" customFormat="false" ht="15" hidden="false" customHeight="true" outlineLevel="0" collapsed="false">
      <c r="A5077" s="19" t="n">
        <v>46195</v>
      </c>
      <c r="B5077" s="1" t="s">
        <v>659</v>
      </c>
      <c r="C5077" s="1" t="s">
        <v>164</v>
      </c>
      <c r="D5077" s="1" t="n">
        <v>22</v>
      </c>
      <c r="E5077" s="1" t="s">
        <v>10</v>
      </c>
      <c r="F5077" s="1" t="s">
        <v>687</v>
      </c>
      <c r="G5077" s="1" t="s">
        <v>638</v>
      </c>
      <c r="H5077" s="20" t="n">
        <v>250</v>
      </c>
      <c r="I5077" s="21" t="n">
        <v>27.42</v>
      </c>
      <c r="J5077" s="20" t="n">
        <f aca="false">H5077*I5077</f>
        <v>6855</v>
      </c>
      <c r="K5077" s="22" t="n">
        <v>2.3</v>
      </c>
      <c r="L5077" s="23" t="n">
        <f aca="false">H5077*K5077</f>
        <v>575</v>
      </c>
      <c r="M5077" s="23" t="n">
        <v>2500</v>
      </c>
      <c r="N5077" s="24" t="n">
        <f aca="false">L5077-M5077</f>
        <v>-1925</v>
      </c>
      <c r="O5077" s="25" t="n">
        <f aca="false">IF(L5077&gt;=M5077,1,0)</f>
        <v>0</v>
      </c>
      <c r="P5077" s="26" t="n">
        <v>0.083</v>
      </c>
      <c r="Q5077" s="26" t="n">
        <v>0.0805</v>
      </c>
      <c r="R5077" s="25" t="n">
        <v>73</v>
      </c>
      <c r="S5077" s="21" t="n">
        <v>13</v>
      </c>
    </row>
    <row r="5078" customFormat="false" ht="15" hidden="false" customHeight="true" outlineLevel="0" collapsed="false">
      <c r="A5078" s="19" t="n">
        <v>46195</v>
      </c>
      <c r="B5078" s="1" t="s">
        <v>659</v>
      </c>
      <c r="C5078" s="1" t="s">
        <v>164</v>
      </c>
      <c r="D5078" s="1" t="n">
        <v>23</v>
      </c>
      <c r="E5078" s="1" t="s">
        <v>22</v>
      </c>
      <c r="F5078" s="1" t="s">
        <v>376</v>
      </c>
      <c r="G5078" s="1" t="s">
        <v>375</v>
      </c>
      <c r="H5078" s="20" t="n">
        <v>700</v>
      </c>
      <c r="I5078" s="21" t="n">
        <v>23.27</v>
      </c>
      <c r="J5078" s="20" t="n">
        <f aca="false">H5078*I5078</f>
        <v>16289</v>
      </c>
      <c r="K5078" s="22" t="n">
        <v>1.15</v>
      </c>
      <c r="L5078" s="23" t="n">
        <f aca="false">H5078*K5078</f>
        <v>805</v>
      </c>
      <c r="M5078" s="23" t="n">
        <v>2500</v>
      </c>
      <c r="N5078" s="24" t="n">
        <f aca="false">L5078-M5078</f>
        <v>-1695</v>
      </c>
      <c r="O5078" s="25" t="n">
        <f aca="false">IF(L5078&gt;=M5078,1,0)</f>
        <v>0</v>
      </c>
      <c r="P5078" s="26" t="n">
        <v>0.3183</v>
      </c>
      <c r="Q5078" s="26" t="n">
        <v>0.0993</v>
      </c>
      <c r="R5078" s="25" t="n">
        <v>74</v>
      </c>
      <c r="S5078" s="21" t="n">
        <v>13</v>
      </c>
    </row>
    <row r="5079" customFormat="false" ht="15" hidden="false" customHeight="true" outlineLevel="0" collapsed="false">
      <c r="A5079" s="19" t="n">
        <v>46195</v>
      </c>
      <c r="B5079" s="1" t="s">
        <v>659</v>
      </c>
      <c r="C5079" s="1" t="s">
        <v>164</v>
      </c>
      <c r="D5079" s="1" t="n">
        <v>24</v>
      </c>
      <c r="E5079" s="1" t="s">
        <v>16</v>
      </c>
      <c r="F5079" s="1" t="s">
        <v>574</v>
      </c>
      <c r="G5079" s="1" t="s">
        <v>575</v>
      </c>
      <c r="H5079" s="20" t="n">
        <v>1550</v>
      </c>
      <c r="I5079" s="21" t="n">
        <v>25.7</v>
      </c>
      <c r="J5079" s="20" t="n">
        <f aca="false">H5079*I5079</f>
        <v>39835</v>
      </c>
      <c r="K5079" s="22" t="n">
        <v>1.85</v>
      </c>
      <c r="L5079" s="23" t="n">
        <f aca="false">H5079*K5079</f>
        <v>2867.5</v>
      </c>
      <c r="M5079" s="23" t="n">
        <v>2500</v>
      </c>
      <c r="N5079" s="24" t="n">
        <f aca="false">L5079-M5079</f>
        <v>367.5</v>
      </c>
      <c r="O5079" s="25" t="n">
        <f aca="false">IF(L5079&gt;=M5079,1,0)</f>
        <v>1</v>
      </c>
      <c r="P5079" s="26" t="n">
        <v>0.7904</v>
      </c>
      <c r="Q5079" s="26" t="n">
        <v>0.0838</v>
      </c>
      <c r="R5079" s="25" t="n">
        <v>80</v>
      </c>
      <c r="S5079" s="21" t="n">
        <v>10</v>
      </c>
    </row>
    <row r="5080" customFormat="false" ht="15" hidden="false" customHeight="true" outlineLevel="0" collapsed="false">
      <c r="A5080" s="19" t="n">
        <v>46195</v>
      </c>
      <c r="B5080" s="1" t="s">
        <v>659</v>
      </c>
      <c r="C5080" s="1" t="s">
        <v>164</v>
      </c>
      <c r="D5080" s="1" t="n">
        <v>25</v>
      </c>
      <c r="E5080" s="1" t="s">
        <v>10</v>
      </c>
      <c r="F5080" s="1" t="s">
        <v>361</v>
      </c>
      <c r="G5080" s="1" t="s">
        <v>370</v>
      </c>
      <c r="H5080" s="20" t="n">
        <v>500</v>
      </c>
      <c r="I5080" s="21" t="n">
        <v>46.93</v>
      </c>
      <c r="J5080" s="20" t="n">
        <f aca="false">H5080*I5080</f>
        <v>23465</v>
      </c>
      <c r="K5080" s="22" t="n">
        <v>3.6</v>
      </c>
      <c r="L5080" s="23" t="n">
        <f aca="false">H5080*K5080</f>
        <v>1800</v>
      </c>
      <c r="M5080" s="23" t="n">
        <v>2500</v>
      </c>
      <c r="N5080" s="24" t="n">
        <f aca="false">L5080-M5080</f>
        <v>-700</v>
      </c>
      <c r="O5080" s="25" t="n">
        <f aca="false">IF(L5080&gt;=M5080,1,0)</f>
        <v>0</v>
      </c>
      <c r="P5080" s="26" t="n">
        <v>0.4219</v>
      </c>
      <c r="Q5080" s="26" t="n">
        <v>0.1083</v>
      </c>
      <c r="R5080" s="25" t="n">
        <v>75</v>
      </c>
      <c r="S5080" s="21" t="n">
        <v>13</v>
      </c>
    </row>
    <row r="5081" customFormat="false" ht="15" hidden="false" customHeight="true" outlineLevel="0" collapsed="false">
      <c r="A5081" s="19" t="n">
        <v>46195</v>
      </c>
      <c r="B5081" s="1" t="s">
        <v>659</v>
      </c>
      <c r="C5081" s="1" t="s">
        <v>164</v>
      </c>
      <c r="D5081" s="1" t="n">
        <v>26</v>
      </c>
      <c r="E5081" s="1" t="s">
        <v>10</v>
      </c>
      <c r="F5081" s="1" t="s">
        <v>687</v>
      </c>
      <c r="G5081" s="1" t="s">
        <v>694</v>
      </c>
      <c r="H5081" s="20" t="n">
        <v>1100</v>
      </c>
      <c r="I5081" s="21" t="n">
        <v>27.42</v>
      </c>
      <c r="J5081" s="20" t="n">
        <f aca="false">H5081*I5081</f>
        <v>30162</v>
      </c>
      <c r="K5081" s="22" t="n">
        <v>2.3</v>
      </c>
      <c r="L5081" s="23" t="n">
        <f aca="false">H5081*K5081</f>
        <v>2530</v>
      </c>
      <c r="M5081" s="23" t="n">
        <v>2500</v>
      </c>
      <c r="N5081" s="24" t="n">
        <f aca="false">L5081-M5081</f>
        <v>30</v>
      </c>
      <c r="O5081" s="25" t="n">
        <f aca="false">IF(L5081&gt;=M5081,1,0)</f>
        <v>1</v>
      </c>
      <c r="P5081" s="26" t="n">
        <v>0.5555</v>
      </c>
      <c r="Q5081" s="26" t="n">
        <v>0.1174</v>
      </c>
      <c r="R5081" s="25" t="n">
        <v>78</v>
      </c>
      <c r="S5081" s="21" t="n">
        <v>12</v>
      </c>
    </row>
    <row r="5082" customFormat="false" ht="15" hidden="false" customHeight="true" outlineLevel="0" collapsed="false">
      <c r="A5082" s="19" t="n">
        <v>46195</v>
      </c>
      <c r="B5082" s="1" t="s">
        <v>659</v>
      </c>
      <c r="C5082" s="1" t="s">
        <v>164</v>
      </c>
      <c r="D5082" s="1" t="n">
        <v>27</v>
      </c>
      <c r="E5082" s="1" t="s">
        <v>176</v>
      </c>
      <c r="F5082" s="1" t="s">
        <v>648</v>
      </c>
      <c r="G5082" s="1" t="s">
        <v>649</v>
      </c>
      <c r="H5082" s="20" t="n">
        <v>1850</v>
      </c>
      <c r="I5082" s="21" t="n">
        <v>18.55</v>
      </c>
      <c r="J5082" s="20" t="n">
        <f aca="false">H5082*I5082</f>
        <v>34317.5</v>
      </c>
      <c r="K5082" s="22" t="n">
        <v>1.8</v>
      </c>
      <c r="L5082" s="23" t="n">
        <f aca="false">H5082*K5082</f>
        <v>3330</v>
      </c>
      <c r="M5082" s="23" t="n">
        <v>2500</v>
      </c>
      <c r="N5082" s="24" t="n">
        <f aca="false">L5082-M5082</f>
        <v>830</v>
      </c>
      <c r="O5082" s="25" t="n">
        <f aca="false">IF(L5082&gt;=M5082,1,0)</f>
        <v>1</v>
      </c>
      <c r="P5082" s="26" t="n">
        <v>0.6916</v>
      </c>
      <c r="Q5082" s="26" t="n">
        <v>0.1029</v>
      </c>
      <c r="R5082" s="25" t="n">
        <v>70</v>
      </c>
      <c r="S5082" s="21" t="n">
        <v>12</v>
      </c>
    </row>
    <row r="5083" customFormat="false" ht="15" hidden="false" customHeight="true" outlineLevel="0" collapsed="false">
      <c r="A5083" s="19" t="n">
        <v>46195</v>
      </c>
      <c r="B5083" s="1" t="s">
        <v>659</v>
      </c>
      <c r="C5083" s="1" t="s">
        <v>164</v>
      </c>
      <c r="D5083" s="1" t="n">
        <v>28</v>
      </c>
      <c r="E5083" s="1" t="s">
        <v>176</v>
      </c>
      <c r="F5083" s="1" t="s">
        <v>695</v>
      </c>
      <c r="G5083" s="1" t="s">
        <v>700</v>
      </c>
      <c r="H5083" s="20" t="n">
        <v>800</v>
      </c>
      <c r="I5083" s="21" t="n">
        <v>36.63</v>
      </c>
      <c r="J5083" s="20" t="n">
        <f aca="false">H5083*I5083</f>
        <v>29304</v>
      </c>
      <c r="K5083" s="22" t="n">
        <v>2.5</v>
      </c>
      <c r="L5083" s="23" t="n">
        <f aca="false">H5083*K5083</f>
        <v>2000</v>
      </c>
      <c r="M5083" s="23" t="n">
        <v>2500</v>
      </c>
      <c r="N5083" s="24" t="n">
        <f aca="false">L5083-M5083</f>
        <v>-500</v>
      </c>
      <c r="O5083" s="25" t="n">
        <f aca="false">IF(L5083&gt;=M5083,1,0)</f>
        <v>0</v>
      </c>
      <c r="P5083" s="26" t="n">
        <v>0.612</v>
      </c>
      <c r="Q5083" s="26" t="n">
        <v>0.142</v>
      </c>
      <c r="R5083" s="25" t="n">
        <v>73</v>
      </c>
      <c r="S5083" s="21" t="n">
        <v>12</v>
      </c>
    </row>
    <row r="5084" customFormat="false" ht="15" hidden="false" customHeight="true" outlineLevel="0" collapsed="false">
      <c r="A5084" s="19" t="n">
        <v>46195</v>
      </c>
      <c r="B5084" s="1" t="s">
        <v>659</v>
      </c>
      <c r="C5084" s="1" t="s">
        <v>164</v>
      </c>
      <c r="D5084" s="1" t="n">
        <v>29</v>
      </c>
      <c r="E5084" s="1" t="s">
        <v>176</v>
      </c>
      <c r="F5084" s="1" t="s">
        <v>550</v>
      </c>
      <c r="G5084" s="1" t="s">
        <v>529</v>
      </c>
      <c r="H5084" s="20" t="n">
        <v>1700</v>
      </c>
      <c r="I5084" s="21" t="n">
        <v>22.05</v>
      </c>
      <c r="J5084" s="20" t="n">
        <f aca="false">H5084*I5084</f>
        <v>37485</v>
      </c>
      <c r="K5084" s="22" t="n">
        <v>1.5</v>
      </c>
      <c r="L5084" s="23" t="n">
        <f aca="false">H5084*K5084</f>
        <v>2550</v>
      </c>
      <c r="M5084" s="23" t="n">
        <v>2500</v>
      </c>
      <c r="N5084" s="24" t="n">
        <f aca="false">L5084-M5084</f>
        <v>50</v>
      </c>
      <c r="O5084" s="25" t="n">
        <f aca="false">IF(L5084&gt;=M5084,1,0)</f>
        <v>1</v>
      </c>
      <c r="P5084" s="26" t="n">
        <v>0.8677</v>
      </c>
      <c r="Q5084" s="26" t="n">
        <v>0.0917</v>
      </c>
      <c r="R5084" s="25" t="n">
        <v>75</v>
      </c>
      <c r="S5084" s="21" t="n">
        <v>10</v>
      </c>
    </row>
    <row r="5085" customFormat="false" ht="15" hidden="false" customHeight="true" outlineLevel="0" collapsed="false">
      <c r="A5085" s="19" t="n">
        <v>46195</v>
      </c>
      <c r="B5085" s="1" t="s">
        <v>659</v>
      </c>
      <c r="C5085" s="1" t="s">
        <v>164</v>
      </c>
      <c r="D5085" s="1" t="n">
        <v>30</v>
      </c>
      <c r="E5085" s="1" t="s">
        <v>522</v>
      </c>
      <c r="F5085" s="1" t="s">
        <v>678</v>
      </c>
      <c r="G5085" s="1" t="s">
        <v>686</v>
      </c>
      <c r="H5085" s="20" t="n">
        <v>1650</v>
      </c>
      <c r="I5085" s="21" t="n">
        <v>22.02</v>
      </c>
      <c r="J5085" s="20" t="n">
        <f aca="false">H5085*I5085</f>
        <v>36333</v>
      </c>
      <c r="K5085" s="22" t="n">
        <v>1.4</v>
      </c>
      <c r="L5085" s="23" t="n">
        <f aca="false">H5085*K5085</f>
        <v>2310</v>
      </c>
      <c r="M5085" s="23" t="n">
        <v>2500</v>
      </c>
      <c r="N5085" s="24" t="n">
        <f aca="false">L5085-M5085</f>
        <v>-190</v>
      </c>
      <c r="O5085" s="25" t="n">
        <f aca="false">IF(L5085&gt;=M5085,1,0)</f>
        <v>0</v>
      </c>
      <c r="P5085" s="26" t="n">
        <v>0.7504</v>
      </c>
      <c r="Q5085" s="26" t="n">
        <v>0.1288</v>
      </c>
      <c r="R5085" s="25" t="n">
        <v>82</v>
      </c>
      <c r="S5085" s="21" t="n">
        <v>10</v>
      </c>
    </row>
    <row r="5086" customFormat="false" ht="15" hidden="false" customHeight="true" outlineLevel="0" collapsed="false">
      <c r="A5086" s="19" t="n">
        <v>46195</v>
      </c>
      <c r="B5086" s="1" t="s">
        <v>659</v>
      </c>
      <c r="C5086" s="1" t="s">
        <v>164</v>
      </c>
      <c r="D5086" s="1" t="n">
        <v>31</v>
      </c>
      <c r="E5086" s="1" t="s">
        <v>219</v>
      </c>
      <c r="F5086" s="1" t="s">
        <v>705</v>
      </c>
      <c r="G5086" s="1" t="s">
        <v>706</v>
      </c>
      <c r="H5086" s="20" t="n">
        <v>2000</v>
      </c>
      <c r="I5086" s="21" t="n">
        <v>10.96</v>
      </c>
      <c r="J5086" s="20" t="n">
        <f aca="false">H5086*I5086</f>
        <v>21920</v>
      </c>
      <c r="K5086" s="22" t="n">
        <v>1</v>
      </c>
      <c r="L5086" s="23" t="n">
        <f aca="false">H5086*K5086</f>
        <v>2000</v>
      </c>
      <c r="M5086" s="23" t="n">
        <v>2500</v>
      </c>
      <c r="N5086" s="24" t="n">
        <f aca="false">L5086-M5086</f>
        <v>-500</v>
      </c>
      <c r="O5086" s="25" t="n">
        <f aca="false">IF(L5086&gt;=M5086,1,0)</f>
        <v>0</v>
      </c>
      <c r="P5086" s="26" t="n">
        <v>0.4488</v>
      </c>
      <c r="Q5086" s="26" t="n">
        <v>0.109</v>
      </c>
      <c r="R5086" s="25" t="n">
        <v>70</v>
      </c>
      <c r="S5086" s="21" t="n">
        <v>12</v>
      </c>
    </row>
    <row r="5087" customFormat="false" ht="15" hidden="false" customHeight="true" outlineLevel="0" collapsed="false">
      <c r="A5087" s="19" t="n">
        <v>46195</v>
      </c>
      <c r="B5087" s="1" t="s">
        <v>659</v>
      </c>
      <c r="C5087" s="1" t="s">
        <v>164</v>
      </c>
      <c r="D5087" s="1" t="n">
        <v>32</v>
      </c>
      <c r="E5087" s="1" t="s">
        <v>219</v>
      </c>
      <c r="F5087" s="1" t="s">
        <v>689</v>
      </c>
      <c r="G5087" s="1" t="s">
        <v>506</v>
      </c>
      <c r="H5087" s="20" t="n">
        <v>2300</v>
      </c>
      <c r="I5087" s="21" t="n">
        <v>10.96</v>
      </c>
      <c r="J5087" s="20" t="n">
        <f aca="false">H5087*I5087</f>
        <v>25208</v>
      </c>
      <c r="K5087" s="22" t="n">
        <v>1</v>
      </c>
      <c r="L5087" s="23" t="n">
        <f aca="false">H5087*K5087</f>
        <v>2300</v>
      </c>
      <c r="M5087" s="23" t="n">
        <v>2500</v>
      </c>
      <c r="N5087" s="24" t="n">
        <f aca="false">L5087-M5087</f>
        <v>-200</v>
      </c>
      <c r="O5087" s="25" t="n">
        <f aca="false">IF(L5087&gt;=M5087,1,0)</f>
        <v>0</v>
      </c>
      <c r="P5087" s="26" t="n">
        <v>0.4441</v>
      </c>
      <c r="Q5087" s="26" t="n">
        <v>0.1113</v>
      </c>
      <c r="R5087" s="25" t="n">
        <v>70</v>
      </c>
      <c r="S5087" s="21" t="n">
        <v>13</v>
      </c>
    </row>
    <row r="5088" customFormat="false" ht="15" hidden="false" customHeight="true" outlineLevel="0" collapsed="false">
      <c r="A5088" s="19" t="n">
        <v>46195</v>
      </c>
      <c r="B5088" s="1" t="s">
        <v>659</v>
      </c>
      <c r="C5088" s="1" t="s">
        <v>190</v>
      </c>
      <c r="D5088" s="1" t="n">
        <v>33</v>
      </c>
      <c r="E5088" s="1" t="s">
        <v>16</v>
      </c>
      <c r="F5088" s="1" t="s">
        <v>300</v>
      </c>
      <c r="G5088" s="1" t="s">
        <v>260</v>
      </c>
      <c r="H5088" s="20" t="n">
        <v>2200</v>
      </c>
      <c r="I5088" s="21" t="n">
        <v>15.95</v>
      </c>
      <c r="J5088" s="20" t="n">
        <f aca="false">H5088*I5088</f>
        <v>35090</v>
      </c>
      <c r="K5088" s="22" t="n">
        <v>1.4</v>
      </c>
      <c r="L5088" s="23" t="n">
        <f aca="false">H5088*K5088</f>
        <v>3080</v>
      </c>
      <c r="M5088" s="23" t="n">
        <v>2500</v>
      </c>
      <c r="N5088" s="24" t="n">
        <f aca="false">L5088-M5088</f>
        <v>580</v>
      </c>
      <c r="O5088" s="25" t="n">
        <f aca="false">IF(L5088&gt;=M5088,1,0)</f>
        <v>1</v>
      </c>
      <c r="P5088" s="26" t="n">
        <v>0.830729166666667</v>
      </c>
      <c r="Q5088" s="26" t="n">
        <v>0.0875944864384171</v>
      </c>
      <c r="R5088" s="25" t="n">
        <v>71</v>
      </c>
      <c r="S5088" s="21" t="n">
        <v>10</v>
      </c>
    </row>
    <row r="5089" customFormat="false" ht="15" hidden="false" customHeight="true" outlineLevel="0" collapsed="false">
      <c r="A5089" s="19" t="n">
        <v>46195</v>
      </c>
      <c r="B5089" s="1" t="s">
        <v>659</v>
      </c>
      <c r="C5089" s="1" t="s">
        <v>190</v>
      </c>
      <c r="D5089" s="1" t="n">
        <v>34</v>
      </c>
      <c r="E5089" s="1" t="s">
        <v>16</v>
      </c>
      <c r="F5089" s="1" t="s">
        <v>300</v>
      </c>
      <c r="G5089" s="1" t="s">
        <v>260</v>
      </c>
      <c r="H5089" s="20" t="n">
        <v>2300</v>
      </c>
      <c r="I5089" s="21" t="n">
        <v>15.95</v>
      </c>
      <c r="J5089" s="20" t="n">
        <f aca="false">H5089*I5089</f>
        <v>36685</v>
      </c>
      <c r="K5089" s="22" t="n">
        <v>1.4</v>
      </c>
      <c r="L5089" s="23" t="n">
        <f aca="false">H5089*K5089</f>
        <v>3220</v>
      </c>
      <c r="M5089" s="23" t="n">
        <v>2500</v>
      </c>
      <c r="N5089" s="24" t="n">
        <f aca="false">L5089-M5089</f>
        <v>720</v>
      </c>
      <c r="O5089" s="25" t="n">
        <f aca="false">IF(L5089&gt;=M5089,1,0)</f>
        <v>1</v>
      </c>
      <c r="P5089" s="26" t="n">
        <v>0.870963912630579</v>
      </c>
      <c r="Q5089" s="26" t="n">
        <v>0.0892018779342723</v>
      </c>
      <c r="R5089" s="25" t="n">
        <v>70</v>
      </c>
      <c r="S5089" s="21" t="n">
        <v>10</v>
      </c>
    </row>
    <row r="5090" customFormat="false" ht="15" hidden="false" customHeight="true" outlineLevel="0" collapsed="false">
      <c r="A5090" s="19" t="n">
        <v>46195</v>
      </c>
      <c r="B5090" s="1" t="s">
        <v>659</v>
      </c>
      <c r="C5090" s="1" t="s">
        <v>190</v>
      </c>
      <c r="D5090" s="1" t="n">
        <v>35</v>
      </c>
      <c r="E5090" s="1" t="s">
        <v>16</v>
      </c>
      <c r="F5090" s="1" t="s">
        <v>300</v>
      </c>
      <c r="G5090" s="1" t="s">
        <v>260</v>
      </c>
      <c r="H5090" s="20" t="n">
        <v>2250</v>
      </c>
      <c r="I5090" s="21" t="n">
        <v>15.95</v>
      </c>
      <c r="J5090" s="20" t="n">
        <f aca="false">H5090*I5090</f>
        <v>35887.5</v>
      </c>
      <c r="K5090" s="22" t="n">
        <v>1.4</v>
      </c>
      <c r="L5090" s="23" t="n">
        <f aca="false">H5090*K5090</f>
        <v>3150</v>
      </c>
      <c r="M5090" s="23" t="n">
        <v>2500</v>
      </c>
      <c r="N5090" s="24" t="n">
        <f aca="false">L5090-M5090</f>
        <v>650</v>
      </c>
      <c r="O5090" s="25" t="n">
        <f aca="false">IF(L5090&gt;=M5090,1,0)</f>
        <v>1</v>
      </c>
      <c r="P5090" s="26" t="n">
        <v>0.850817923186344</v>
      </c>
      <c r="Q5090" s="26" t="n">
        <v>0.120666366501576</v>
      </c>
      <c r="R5090" s="25" t="n">
        <v>75</v>
      </c>
      <c r="S5090" s="21" t="n">
        <v>10</v>
      </c>
    </row>
    <row r="5091" customFormat="false" ht="15" hidden="false" customHeight="true" outlineLevel="0" collapsed="false">
      <c r="A5091" s="19" t="n">
        <v>46195</v>
      </c>
      <c r="B5091" s="1" t="s">
        <v>659</v>
      </c>
      <c r="C5091" s="1" t="s">
        <v>190</v>
      </c>
      <c r="D5091" s="1" t="n">
        <v>36</v>
      </c>
      <c r="E5091" s="1" t="s">
        <v>16</v>
      </c>
      <c r="F5091" s="1" t="s">
        <v>300</v>
      </c>
      <c r="G5091" s="1" t="s">
        <v>260</v>
      </c>
      <c r="H5091" s="20" t="n">
        <v>2100</v>
      </c>
      <c r="I5091" s="21" t="n">
        <v>15.95</v>
      </c>
      <c r="J5091" s="20" t="n">
        <f aca="false">H5091*I5091</f>
        <v>33495</v>
      </c>
      <c r="K5091" s="22" t="n">
        <v>1.4</v>
      </c>
      <c r="L5091" s="23" t="n">
        <f aca="false">H5091*K5091</f>
        <v>2940</v>
      </c>
      <c r="M5091" s="23" t="n">
        <v>2500</v>
      </c>
      <c r="N5091" s="24" t="n">
        <f aca="false">L5091-M5091</f>
        <v>440</v>
      </c>
      <c r="O5091" s="25" t="n">
        <f aca="false">IF(L5091&gt;=M5091,1,0)</f>
        <v>1</v>
      </c>
      <c r="P5091" s="26" t="n">
        <v>0.842006033182504</v>
      </c>
      <c r="Q5091" s="26" t="n">
        <v>0.103822557810288</v>
      </c>
      <c r="R5091" s="25" t="n">
        <v>67</v>
      </c>
      <c r="S5091" s="21" t="n">
        <v>10</v>
      </c>
    </row>
    <row r="5092" customFormat="false" ht="15" hidden="false" customHeight="true" outlineLevel="0" collapsed="false">
      <c r="A5092" s="19" t="n">
        <v>46195</v>
      </c>
      <c r="B5092" s="1" t="s">
        <v>659</v>
      </c>
      <c r="C5092" s="1" t="s">
        <v>190</v>
      </c>
      <c r="D5092" s="1" t="n">
        <v>37</v>
      </c>
      <c r="E5092" s="1" t="s">
        <v>16</v>
      </c>
      <c r="F5092" s="1" t="s">
        <v>300</v>
      </c>
      <c r="G5092" s="1" t="s">
        <v>260</v>
      </c>
      <c r="H5092" s="20" t="n">
        <v>2300</v>
      </c>
      <c r="I5092" s="21" t="n">
        <v>15.95</v>
      </c>
      <c r="J5092" s="20" t="n">
        <f aca="false">H5092*I5092</f>
        <v>36685</v>
      </c>
      <c r="K5092" s="22" t="n">
        <v>1.4</v>
      </c>
      <c r="L5092" s="23" t="n">
        <f aca="false">H5092*K5092</f>
        <v>3220</v>
      </c>
      <c r="M5092" s="23" t="n">
        <v>2500</v>
      </c>
      <c r="N5092" s="24" t="n">
        <f aca="false">L5092-M5092</f>
        <v>720</v>
      </c>
      <c r="O5092" s="25" t="n">
        <f aca="false">IF(L5092&gt;=M5092,1,0)</f>
        <v>1</v>
      </c>
      <c r="P5092" s="26" t="n">
        <v>0.895192776964373</v>
      </c>
      <c r="Q5092" s="26" t="n">
        <v>0.0829450139794967</v>
      </c>
      <c r="R5092" s="25" t="n">
        <v>75</v>
      </c>
      <c r="S5092" s="21" t="n">
        <v>10</v>
      </c>
    </row>
    <row r="5093" customFormat="false" ht="15" hidden="false" customHeight="true" outlineLevel="0" collapsed="false">
      <c r="A5093" s="19" t="n">
        <v>46195</v>
      </c>
      <c r="B5093" s="1" t="s">
        <v>659</v>
      </c>
      <c r="C5093" s="1" t="s">
        <v>190</v>
      </c>
      <c r="D5093" s="1" t="n">
        <v>38</v>
      </c>
      <c r="E5093" s="1" t="s">
        <v>16</v>
      </c>
      <c r="F5093" s="1" t="s">
        <v>703</v>
      </c>
      <c r="G5093" s="1" t="s">
        <v>260</v>
      </c>
      <c r="H5093" s="20" t="n">
        <v>1200</v>
      </c>
      <c r="I5093" s="21" t="n">
        <v>20.58</v>
      </c>
      <c r="J5093" s="20" t="n">
        <f aca="false">H5093*I5093</f>
        <v>24696</v>
      </c>
      <c r="K5093" s="22" t="n">
        <v>1.5</v>
      </c>
      <c r="L5093" s="23" t="n">
        <f aca="false">H5093*K5093</f>
        <v>1800</v>
      </c>
      <c r="M5093" s="23" t="n">
        <v>2500</v>
      </c>
      <c r="N5093" s="24" t="n">
        <f aca="false">L5093-M5093</f>
        <v>-700</v>
      </c>
      <c r="O5093" s="25" t="n">
        <f aca="false">IF(L5093&gt;=M5093,1,0)</f>
        <v>0</v>
      </c>
      <c r="P5093" s="26" t="n">
        <v>0.548069241011984</v>
      </c>
      <c r="Q5093" s="26" t="n">
        <v>0.157351676698194</v>
      </c>
      <c r="R5093" s="25" t="n">
        <v>82</v>
      </c>
      <c r="S5093" s="21" t="n">
        <v>10</v>
      </c>
    </row>
    <row r="5094" customFormat="false" ht="15" hidden="false" customHeight="true" outlineLevel="0" collapsed="false">
      <c r="A5094" s="19" t="n">
        <v>46196</v>
      </c>
      <c r="B5094" s="1" t="s">
        <v>659</v>
      </c>
      <c r="C5094" s="1" t="s">
        <v>138</v>
      </c>
      <c r="D5094" s="1" t="n">
        <v>1</v>
      </c>
      <c r="E5094" s="1" t="s">
        <v>16</v>
      </c>
      <c r="F5094" s="1" t="s">
        <v>651</v>
      </c>
      <c r="G5094" s="1" t="s">
        <v>652</v>
      </c>
      <c r="H5094" s="20" t="n">
        <v>1700</v>
      </c>
      <c r="I5094" s="21" t="n">
        <v>23.61</v>
      </c>
      <c r="J5094" s="20" t="n">
        <f aca="false">H5094*I5094</f>
        <v>40137</v>
      </c>
      <c r="K5094" s="22" t="n">
        <v>1.58</v>
      </c>
      <c r="L5094" s="23" t="n">
        <f aca="false">H5094*K5094</f>
        <v>2686</v>
      </c>
      <c r="M5094" s="23" t="n">
        <v>2500</v>
      </c>
      <c r="N5094" s="24" t="n">
        <f aca="false">L5094-M5094</f>
        <v>186</v>
      </c>
      <c r="O5094" s="25" t="n">
        <f aca="false">IF(L5094&gt;=M5094,1,0)</f>
        <v>1</v>
      </c>
      <c r="P5094" s="26" t="n">
        <v>0.6812</v>
      </c>
      <c r="Q5094" s="26" t="n">
        <v>0.1529</v>
      </c>
      <c r="R5094" s="25" t="n">
        <v>78</v>
      </c>
      <c r="S5094" s="21" t="n">
        <v>13</v>
      </c>
    </row>
    <row r="5095" customFormat="false" ht="15" hidden="false" customHeight="true" outlineLevel="0" collapsed="false">
      <c r="A5095" s="19" t="n">
        <v>46196</v>
      </c>
      <c r="B5095" s="1" t="s">
        <v>659</v>
      </c>
      <c r="C5095" s="1" t="s">
        <v>138</v>
      </c>
      <c r="D5095" s="1" t="n">
        <v>2</v>
      </c>
      <c r="E5095" s="1" t="s">
        <v>16</v>
      </c>
      <c r="F5095" s="1" t="s">
        <v>574</v>
      </c>
      <c r="G5095" s="1" t="s">
        <v>149</v>
      </c>
      <c r="H5095" s="20" t="n">
        <v>1100</v>
      </c>
      <c r="I5095" s="21" t="n">
        <v>25.7</v>
      </c>
      <c r="J5095" s="20" t="n">
        <f aca="false">H5095*I5095</f>
        <v>28270</v>
      </c>
      <c r="K5095" s="22" t="n">
        <v>1.85</v>
      </c>
      <c r="L5095" s="23" t="n">
        <f aca="false">H5095*K5095</f>
        <v>2035</v>
      </c>
      <c r="M5095" s="23" t="n">
        <v>2500</v>
      </c>
      <c r="N5095" s="24" t="n">
        <f aca="false">L5095-M5095</f>
        <v>-465</v>
      </c>
      <c r="O5095" s="25" t="n">
        <f aca="false">IF(L5095&gt;=M5095,1,0)</f>
        <v>0</v>
      </c>
      <c r="P5095" s="26" t="n">
        <v>0.715</v>
      </c>
      <c r="Q5095" s="26" t="n">
        <v>0.1496</v>
      </c>
      <c r="R5095" s="25" t="n">
        <v>78</v>
      </c>
      <c r="S5095" s="21" t="n">
        <v>8</v>
      </c>
    </row>
    <row r="5096" customFormat="false" ht="15" hidden="false" customHeight="true" outlineLevel="0" collapsed="false">
      <c r="A5096" s="19" t="n">
        <v>46196</v>
      </c>
      <c r="B5096" s="1" t="s">
        <v>659</v>
      </c>
      <c r="C5096" s="1" t="s">
        <v>138</v>
      </c>
      <c r="D5096" s="1" t="n">
        <v>3</v>
      </c>
      <c r="E5096" s="1" t="s">
        <v>16</v>
      </c>
      <c r="F5096" s="1" t="s">
        <v>670</v>
      </c>
      <c r="G5096" s="1" t="s">
        <v>671</v>
      </c>
      <c r="H5096" s="20" t="n">
        <v>800</v>
      </c>
      <c r="I5096" s="21" t="n">
        <v>19.18</v>
      </c>
      <c r="J5096" s="20" t="n">
        <f aca="false">H5096*I5096</f>
        <v>15344</v>
      </c>
      <c r="K5096" s="22" t="n">
        <v>1.43</v>
      </c>
      <c r="L5096" s="23" t="n">
        <f aca="false">H5096*K5096</f>
        <v>1144</v>
      </c>
      <c r="M5096" s="23" t="n">
        <v>2500</v>
      </c>
      <c r="N5096" s="24" t="n">
        <f aca="false">L5096-M5096</f>
        <v>-1356</v>
      </c>
      <c r="O5096" s="25" t="n">
        <f aca="false">IF(L5096&gt;=M5096,1,0)</f>
        <v>0</v>
      </c>
      <c r="P5096" s="26" t="n">
        <v>0.2771</v>
      </c>
      <c r="Q5096" s="26" t="n">
        <v>0.1474</v>
      </c>
      <c r="R5096" s="25" t="n">
        <v>72</v>
      </c>
      <c r="S5096" s="21" t="n">
        <v>13</v>
      </c>
    </row>
    <row r="5097" customFormat="false" ht="15" hidden="false" customHeight="true" outlineLevel="0" collapsed="false">
      <c r="A5097" s="19" t="n">
        <v>46196</v>
      </c>
      <c r="B5097" s="1" t="s">
        <v>659</v>
      </c>
      <c r="C5097" s="1" t="s">
        <v>138</v>
      </c>
      <c r="D5097" s="1" t="n">
        <v>4</v>
      </c>
      <c r="E5097" s="1" t="s">
        <v>145</v>
      </c>
      <c r="F5097" s="1" t="s">
        <v>510</v>
      </c>
      <c r="G5097" s="1" t="s">
        <v>511</v>
      </c>
      <c r="H5097" s="20" t="n">
        <v>1600</v>
      </c>
      <c r="I5097" s="21" t="n">
        <v>21.39</v>
      </c>
      <c r="J5097" s="20" t="n">
        <f aca="false">H5097*I5097</f>
        <v>34224</v>
      </c>
      <c r="K5097" s="22" t="n">
        <v>2.2</v>
      </c>
      <c r="L5097" s="23" t="n">
        <f aca="false">H5097*K5097</f>
        <v>3520</v>
      </c>
      <c r="M5097" s="23" t="n">
        <v>2500</v>
      </c>
      <c r="N5097" s="24" t="n">
        <f aca="false">L5097-M5097</f>
        <v>1020</v>
      </c>
      <c r="O5097" s="25" t="n">
        <f aca="false">IF(L5097&gt;=M5097,1,0)</f>
        <v>1</v>
      </c>
      <c r="P5097" s="26" t="n">
        <v>0.7803</v>
      </c>
      <c r="Q5097" s="26" t="n">
        <v>0.1157</v>
      </c>
      <c r="R5097" s="25" t="n">
        <v>74</v>
      </c>
      <c r="S5097" s="21" t="n">
        <v>10</v>
      </c>
    </row>
    <row r="5098" customFormat="false" ht="15" hidden="false" customHeight="true" outlineLevel="0" collapsed="false">
      <c r="A5098" s="19" t="n">
        <v>46196</v>
      </c>
      <c r="B5098" s="1" t="s">
        <v>659</v>
      </c>
      <c r="C5098" s="1" t="s">
        <v>138</v>
      </c>
      <c r="D5098" s="1" t="n">
        <v>5</v>
      </c>
      <c r="E5098" s="1" t="s">
        <v>16</v>
      </c>
      <c r="F5098" s="1" t="s">
        <v>670</v>
      </c>
      <c r="G5098" s="1" t="s">
        <v>671</v>
      </c>
      <c r="H5098" s="20" t="n">
        <v>1750</v>
      </c>
      <c r="I5098" s="21" t="n">
        <v>16.43</v>
      </c>
      <c r="J5098" s="20" t="n">
        <f aca="false">H5098*I5098</f>
        <v>28752.5</v>
      </c>
      <c r="K5098" s="22" t="n">
        <v>1.43</v>
      </c>
      <c r="L5098" s="23" t="n">
        <f aca="false">H5098*K5098</f>
        <v>2502.5</v>
      </c>
      <c r="M5098" s="23" t="n">
        <v>2500</v>
      </c>
      <c r="N5098" s="24" t="n">
        <f aca="false">L5098-M5098</f>
        <v>2.5</v>
      </c>
      <c r="O5098" s="25" t="n">
        <f aca="false">IF(L5098&gt;=M5098,1,0)</f>
        <v>1</v>
      </c>
      <c r="P5098" s="26" t="n">
        <v>0.5691</v>
      </c>
      <c r="Q5098" s="26" t="n">
        <v>0.1133</v>
      </c>
      <c r="R5098" s="25" t="n">
        <v>64</v>
      </c>
      <c r="S5098" s="21" t="n">
        <v>13</v>
      </c>
    </row>
    <row r="5099" customFormat="false" ht="15" hidden="false" customHeight="true" outlineLevel="0" collapsed="false">
      <c r="A5099" s="19" t="n">
        <v>46196</v>
      </c>
      <c r="B5099" s="1" t="s">
        <v>659</v>
      </c>
      <c r="C5099" s="1" t="s">
        <v>138</v>
      </c>
      <c r="D5099" s="1" t="n">
        <v>6</v>
      </c>
      <c r="E5099" s="1" t="s">
        <v>401</v>
      </c>
      <c r="F5099" s="1" t="s">
        <v>491</v>
      </c>
      <c r="G5099" s="1" t="s">
        <v>697</v>
      </c>
      <c r="H5099" s="20" t="n">
        <v>1400</v>
      </c>
      <c r="I5099" s="21" t="n">
        <v>23.13</v>
      </c>
      <c r="J5099" s="20" t="n">
        <f aca="false">H5099*I5099</f>
        <v>32382</v>
      </c>
      <c r="K5099" s="22" t="n">
        <v>2.75</v>
      </c>
      <c r="L5099" s="23" t="n">
        <f aca="false">H5099*K5099</f>
        <v>3850</v>
      </c>
      <c r="M5099" s="23" t="n">
        <v>2500</v>
      </c>
      <c r="N5099" s="24" t="n">
        <f aca="false">L5099-M5099</f>
        <v>1350</v>
      </c>
      <c r="O5099" s="25" t="n">
        <f aca="false">IF(L5099&gt;=M5099,1,0)</f>
        <v>1</v>
      </c>
      <c r="P5099" s="26" t="n">
        <v>0.5645</v>
      </c>
      <c r="Q5099" s="26" t="n">
        <v>0.153</v>
      </c>
      <c r="R5099" s="25" t="n">
        <v>75</v>
      </c>
      <c r="S5099" s="21" t="n">
        <v>13</v>
      </c>
    </row>
    <row r="5100" customFormat="false" ht="15" hidden="false" customHeight="true" outlineLevel="0" collapsed="false">
      <c r="A5100" s="19" t="n">
        <v>46196</v>
      </c>
      <c r="B5100" s="1" t="s">
        <v>659</v>
      </c>
      <c r="C5100" s="1" t="s">
        <v>138</v>
      </c>
      <c r="D5100" s="1" t="n">
        <v>7</v>
      </c>
      <c r="E5100" s="1" t="s">
        <v>16</v>
      </c>
      <c r="F5100" s="1" t="s">
        <v>670</v>
      </c>
      <c r="G5100" s="1" t="s">
        <v>671</v>
      </c>
      <c r="H5100" s="20" t="n">
        <v>2250</v>
      </c>
      <c r="I5100" s="21" t="n">
        <v>16.43</v>
      </c>
      <c r="J5100" s="20" t="n">
        <f aca="false">H5100*I5100</f>
        <v>36967.5</v>
      </c>
      <c r="K5100" s="22" t="n">
        <v>1.43</v>
      </c>
      <c r="L5100" s="23" t="n">
        <f aca="false">H5100*K5100</f>
        <v>3217.5</v>
      </c>
      <c r="M5100" s="23" t="n">
        <v>2500</v>
      </c>
      <c r="N5100" s="24" t="n">
        <f aca="false">L5100-M5100</f>
        <v>717.5</v>
      </c>
      <c r="O5100" s="25" t="n">
        <f aca="false">IF(L5100&gt;=M5100,1,0)</f>
        <v>1</v>
      </c>
      <c r="P5100" s="26" t="n">
        <v>0.7198</v>
      </c>
      <c r="Q5100" s="26" t="n">
        <v>0.0924</v>
      </c>
      <c r="R5100" s="25" t="n">
        <v>64</v>
      </c>
      <c r="S5100" s="21" t="n">
        <v>13</v>
      </c>
    </row>
    <row r="5101" customFormat="false" ht="15" hidden="false" customHeight="true" outlineLevel="0" collapsed="false">
      <c r="A5101" s="19" t="n">
        <v>46196</v>
      </c>
      <c r="B5101" s="1" t="s">
        <v>659</v>
      </c>
      <c r="C5101" s="1" t="s">
        <v>138</v>
      </c>
      <c r="D5101" s="1" t="n">
        <v>8</v>
      </c>
      <c r="E5101" s="1" t="s">
        <v>13</v>
      </c>
      <c r="F5101" s="1" t="s">
        <v>673</v>
      </c>
      <c r="G5101" s="1" t="s">
        <v>149</v>
      </c>
      <c r="H5101" s="20" t="n">
        <v>1400</v>
      </c>
      <c r="I5101" s="21" t="n">
        <v>26.22</v>
      </c>
      <c r="J5101" s="20" t="n">
        <f aca="false">H5101*I5101</f>
        <v>36708</v>
      </c>
      <c r="K5101" s="22" t="n">
        <v>2.2</v>
      </c>
      <c r="L5101" s="23" t="n">
        <f aca="false">H5101*K5101</f>
        <v>3080</v>
      </c>
      <c r="M5101" s="23" t="n">
        <v>2500</v>
      </c>
      <c r="N5101" s="24" t="n">
        <f aca="false">L5101-M5101</f>
        <v>580.000000000001</v>
      </c>
      <c r="O5101" s="25" t="n">
        <f aca="false">IF(L5101&gt;=M5101,1,0)</f>
        <v>1</v>
      </c>
      <c r="P5101" s="26" t="n">
        <v>0.8082</v>
      </c>
      <c r="Q5101" s="26" t="n">
        <v>0.1473</v>
      </c>
      <c r="R5101" s="25" t="n">
        <v>79</v>
      </c>
      <c r="S5101" s="21" t="n">
        <v>8</v>
      </c>
    </row>
    <row r="5102" customFormat="false" ht="15" hidden="false" customHeight="true" outlineLevel="0" collapsed="false">
      <c r="A5102" s="19" t="n">
        <v>46196</v>
      </c>
      <c r="B5102" s="1" t="s">
        <v>659</v>
      </c>
      <c r="C5102" s="1" t="s">
        <v>138</v>
      </c>
      <c r="D5102" s="1" t="n">
        <v>9</v>
      </c>
      <c r="E5102" s="1" t="s">
        <v>10</v>
      </c>
      <c r="F5102" s="1" t="s">
        <v>692</v>
      </c>
      <c r="G5102" s="1" t="s">
        <v>698</v>
      </c>
      <c r="H5102" s="20" t="n">
        <v>1550</v>
      </c>
      <c r="I5102" s="21" t="n">
        <v>18.3</v>
      </c>
      <c r="J5102" s="20" t="n">
        <f aca="false">H5102*I5102</f>
        <v>28365</v>
      </c>
      <c r="K5102" s="22" t="n">
        <v>1.68</v>
      </c>
      <c r="L5102" s="23" t="n">
        <f aca="false">H5102*K5102</f>
        <v>2604</v>
      </c>
      <c r="M5102" s="23" t="n">
        <v>2500</v>
      </c>
      <c r="N5102" s="24" t="n">
        <f aca="false">L5102-M5102</f>
        <v>104</v>
      </c>
      <c r="O5102" s="25" t="n">
        <f aca="false">IF(L5102&gt;=M5102,1,0)</f>
        <v>1</v>
      </c>
      <c r="P5102" s="26" t="n">
        <v>0.551</v>
      </c>
      <c r="Q5102" s="26" t="n">
        <v>0.0901</v>
      </c>
      <c r="R5102" s="25" t="n">
        <v>73</v>
      </c>
      <c r="S5102" s="21" t="n">
        <v>13</v>
      </c>
    </row>
    <row r="5103" customFormat="false" ht="15" hidden="false" customHeight="true" outlineLevel="0" collapsed="false">
      <c r="A5103" s="19" t="n">
        <v>46196</v>
      </c>
      <c r="B5103" s="1" t="s">
        <v>659</v>
      </c>
      <c r="C5103" s="1" t="s">
        <v>138</v>
      </c>
      <c r="D5103" s="1" t="n">
        <v>10</v>
      </c>
      <c r="E5103" s="1" t="s">
        <v>10</v>
      </c>
      <c r="F5103" s="1" t="s">
        <v>664</v>
      </c>
      <c r="G5103" s="1" t="s">
        <v>643</v>
      </c>
      <c r="H5103" s="20" t="n">
        <v>1900</v>
      </c>
      <c r="I5103" s="21" t="n">
        <v>15.8</v>
      </c>
      <c r="J5103" s="20" t="n">
        <f aca="false">H5103*I5103</f>
        <v>30020</v>
      </c>
      <c r="K5103" s="22" t="n">
        <v>1.31</v>
      </c>
      <c r="L5103" s="23" t="n">
        <f aca="false">H5103*K5103</f>
        <v>2489</v>
      </c>
      <c r="M5103" s="23" t="n">
        <v>2500</v>
      </c>
      <c r="N5103" s="24" t="n">
        <f aca="false">L5103-M5103</f>
        <v>-11</v>
      </c>
      <c r="O5103" s="25" t="n">
        <f aca="false">IF(L5103&gt;=M5103,1,0)</f>
        <v>0</v>
      </c>
      <c r="P5103" s="26" t="n">
        <v>0.7757</v>
      </c>
      <c r="Q5103" s="26" t="n">
        <v>0.0912</v>
      </c>
      <c r="R5103" s="25" t="n">
        <v>64</v>
      </c>
      <c r="S5103" s="21" t="n">
        <v>13</v>
      </c>
    </row>
    <row r="5104" customFormat="false" ht="15" hidden="false" customHeight="true" outlineLevel="0" collapsed="false">
      <c r="A5104" s="19" t="n">
        <v>46196</v>
      </c>
      <c r="B5104" s="1" t="s">
        <v>659</v>
      </c>
      <c r="C5104" s="1" t="s">
        <v>138</v>
      </c>
      <c r="D5104" s="1" t="n">
        <v>11</v>
      </c>
      <c r="E5104" s="1" t="s">
        <v>10</v>
      </c>
      <c r="F5104" s="1" t="s">
        <v>160</v>
      </c>
      <c r="G5104" s="1" t="s">
        <v>161</v>
      </c>
      <c r="H5104" s="20" t="n">
        <v>1650</v>
      </c>
      <c r="I5104" s="21" t="n">
        <v>22.05</v>
      </c>
      <c r="J5104" s="20" t="n">
        <f aca="false">H5104*I5104</f>
        <v>36382.5</v>
      </c>
      <c r="K5104" s="22" t="n">
        <v>1.83</v>
      </c>
      <c r="L5104" s="23" t="n">
        <f aca="false">H5104*K5104</f>
        <v>3019.5</v>
      </c>
      <c r="M5104" s="23" t="n">
        <v>2500</v>
      </c>
      <c r="N5104" s="24" t="n">
        <f aca="false">L5104-M5104</f>
        <v>519.5</v>
      </c>
      <c r="O5104" s="25" t="n">
        <f aca="false">IF(L5104&gt;=M5104,1,0)</f>
        <v>1</v>
      </c>
      <c r="P5104" s="26" t="n">
        <v>0.643</v>
      </c>
      <c r="Q5104" s="26" t="n">
        <v>0.1647</v>
      </c>
      <c r="R5104" s="25" t="n">
        <v>76</v>
      </c>
      <c r="S5104" s="21" t="n">
        <v>13</v>
      </c>
    </row>
    <row r="5105" customFormat="false" ht="15" hidden="false" customHeight="true" outlineLevel="0" collapsed="false">
      <c r="A5105" s="19" t="n">
        <v>46196</v>
      </c>
      <c r="B5105" s="1" t="s">
        <v>659</v>
      </c>
      <c r="C5105" s="1" t="s">
        <v>138</v>
      </c>
      <c r="D5105" s="1" t="n">
        <v>12</v>
      </c>
      <c r="E5105" s="1" t="s">
        <v>16</v>
      </c>
      <c r="F5105" s="1" t="s">
        <v>670</v>
      </c>
      <c r="G5105" s="1" t="s">
        <v>671</v>
      </c>
      <c r="H5105" s="20" t="n">
        <v>1800</v>
      </c>
      <c r="I5105" s="21" t="n">
        <v>19.18</v>
      </c>
      <c r="J5105" s="20" t="n">
        <f aca="false">H5105*I5105</f>
        <v>34524</v>
      </c>
      <c r="K5105" s="22" t="n">
        <v>1.43</v>
      </c>
      <c r="L5105" s="23" t="n">
        <f aca="false">H5105*K5105</f>
        <v>2574</v>
      </c>
      <c r="M5105" s="23" t="n">
        <v>2500</v>
      </c>
      <c r="N5105" s="24" t="n">
        <f aca="false">L5105-M5105</f>
        <v>74</v>
      </c>
      <c r="O5105" s="25" t="n">
        <f aca="false">IF(L5105&gt;=M5105,1,0)</f>
        <v>1</v>
      </c>
      <c r="P5105" s="26" t="n">
        <v>0.5938</v>
      </c>
      <c r="Q5105" s="26" t="n">
        <v>0.1355</v>
      </c>
      <c r="R5105" s="25" t="n">
        <v>76</v>
      </c>
      <c r="S5105" s="21" t="n">
        <v>13</v>
      </c>
    </row>
    <row r="5106" customFormat="false" ht="15" hidden="false" customHeight="true" outlineLevel="0" collapsed="false">
      <c r="A5106" s="19" t="n">
        <v>46196</v>
      </c>
      <c r="B5106" s="1" t="s">
        <v>659</v>
      </c>
      <c r="C5106" s="1" t="s">
        <v>138</v>
      </c>
      <c r="D5106" s="1" t="n">
        <v>13</v>
      </c>
      <c r="E5106" s="1" t="s">
        <v>16</v>
      </c>
      <c r="F5106" s="1" t="s">
        <v>574</v>
      </c>
      <c r="G5106" s="1" t="s">
        <v>575</v>
      </c>
      <c r="H5106" s="20" t="n">
        <v>1550</v>
      </c>
      <c r="I5106" s="21" t="n">
        <v>25.7</v>
      </c>
      <c r="J5106" s="20" t="n">
        <f aca="false">H5106*I5106</f>
        <v>39835</v>
      </c>
      <c r="K5106" s="22" t="n">
        <v>1.85</v>
      </c>
      <c r="L5106" s="23" t="n">
        <f aca="false">H5106*K5106</f>
        <v>2867.5</v>
      </c>
      <c r="M5106" s="23" t="n">
        <v>2500</v>
      </c>
      <c r="N5106" s="24" t="n">
        <f aca="false">L5106-M5106</f>
        <v>367.5</v>
      </c>
      <c r="O5106" s="25" t="n">
        <f aca="false">IF(L5106&gt;=M5106,1,0)</f>
        <v>1</v>
      </c>
      <c r="P5106" s="26" t="n">
        <v>0.8156</v>
      </c>
      <c r="Q5106" s="26" t="n">
        <v>0.1276</v>
      </c>
      <c r="R5106" s="25" t="n">
        <v>81</v>
      </c>
      <c r="S5106" s="21" t="n">
        <v>10</v>
      </c>
    </row>
    <row r="5107" customFormat="false" ht="15" hidden="false" customHeight="true" outlineLevel="0" collapsed="false">
      <c r="A5107" s="19" t="n">
        <v>46196</v>
      </c>
      <c r="B5107" s="1" t="s">
        <v>659</v>
      </c>
      <c r="C5107" s="1" t="s">
        <v>138</v>
      </c>
      <c r="D5107" s="1" t="n">
        <v>14</v>
      </c>
      <c r="E5107" s="1" t="s">
        <v>10</v>
      </c>
      <c r="F5107" s="1" t="s">
        <v>687</v>
      </c>
      <c r="G5107" s="1" t="s">
        <v>694</v>
      </c>
      <c r="H5107" s="20" t="n">
        <v>900</v>
      </c>
      <c r="I5107" s="21" t="n">
        <v>27.42</v>
      </c>
      <c r="J5107" s="20" t="n">
        <f aca="false">H5107*I5107</f>
        <v>24678</v>
      </c>
      <c r="K5107" s="22" t="n">
        <v>2.3</v>
      </c>
      <c r="L5107" s="23" t="n">
        <f aca="false">H5107*K5107</f>
        <v>2070</v>
      </c>
      <c r="M5107" s="23" t="n">
        <v>2500</v>
      </c>
      <c r="N5107" s="24" t="n">
        <f aca="false">L5107-M5107</f>
        <v>-430</v>
      </c>
      <c r="O5107" s="25" t="n">
        <f aca="false">IF(L5107&gt;=M5107,1,0)</f>
        <v>0</v>
      </c>
      <c r="P5107" s="26" t="n">
        <v>0.4621</v>
      </c>
      <c r="Q5107" s="26" t="n">
        <v>0.4222</v>
      </c>
      <c r="R5107" s="25" t="n">
        <v>73</v>
      </c>
      <c r="S5107" s="21" t="n">
        <v>12</v>
      </c>
    </row>
    <row r="5108" customFormat="false" ht="15" hidden="false" customHeight="true" outlineLevel="0" collapsed="false">
      <c r="A5108" s="19" t="n">
        <v>46196</v>
      </c>
      <c r="B5108" s="1" t="s">
        <v>659</v>
      </c>
      <c r="C5108" s="1" t="s">
        <v>138</v>
      </c>
      <c r="D5108" s="1" t="n">
        <v>15</v>
      </c>
      <c r="E5108" s="1" t="s">
        <v>10</v>
      </c>
      <c r="F5108" s="1" t="s">
        <v>631</v>
      </c>
      <c r="G5108" s="1" t="s">
        <v>638</v>
      </c>
      <c r="H5108" s="20" t="n">
        <v>2000</v>
      </c>
      <c r="I5108" s="21" t="n">
        <v>21.68</v>
      </c>
      <c r="J5108" s="20" t="n">
        <f aca="false">H5108*I5108</f>
        <v>43360</v>
      </c>
      <c r="K5108" s="22" t="n">
        <v>2</v>
      </c>
      <c r="L5108" s="23" t="n">
        <f aca="false">H5108*K5108</f>
        <v>4000</v>
      </c>
      <c r="M5108" s="23" t="n">
        <v>2500</v>
      </c>
      <c r="N5108" s="24" t="n">
        <f aca="false">L5108-M5108</f>
        <v>1500</v>
      </c>
      <c r="O5108" s="25" t="n">
        <f aca="false">IF(L5108&gt;=M5108,1,0)</f>
        <v>1</v>
      </c>
      <c r="P5108" s="26" t="n">
        <v>0.7787</v>
      </c>
      <c r="Q5108" s="26" t="n">
        <v>0.1555</v>
      </c>
      <c r="R5108" s="25" t="n">
        <v>74</v>
      </c>
      <c r="S5108" s="21" t="n">
        <v>13</v>
      </c>
    </row>
    <row r="5109" customFormat="false" ht="15" hidden="false" customHeight="true" outlineLevel="0" collapsed="false">
      <c r="A5109" s="19" t="n">
        <v>46196</v>
      </c>
      <c r="B5109" s="1" t="s">
        <v>659</v>
      </c>
      <c r="C5109" s="1" t="s">
        <v>138</v>
      </c>
      <c r="D5109" s="1" t="n">
        <v>16</v>
      </c>
      <c r="E5109" s="1" t="s">
        <v>10</v>
      </c>
      <c r="F5109" s="1" t="s">
        <v>692</v>
      </c>
      <c r="G5109" s="1" t="s">
        <v>698</v>
      </c>
      <c r="H5109" s="20" t="n">
        <v>2050</v>
      </c>
      <c r="I5109" s="21" t="n">
        <v>17.28</v>
      </c>
      <c r="J5109" s="20" t="n">
        <f aca="false">H5109*I5109</f>
        <v>35424</v>
      </c>
      <c r="K5109" s="22" t="n">
        <v>1.68</v>
      </c>
      <c r="L5109" s="23" t="n">
        <f aca="false">H5109*K5109</f>
        <v>3444</v>
      </c>
      <c r="M5109" s="23" t="n">
        <v>2500</v>
      </c>
      <c r="N5109" s="24" t="n">
        <f aca="false">L5109-M5109</f>
        <v>944</v>
      </c>
      <c r="O5109" s="25" t="n">
        <f aca="false">IF(L5109&gt;=M5109,1,0)</f>
        <v>1</v>
      </c>
      <c r="P5109" s="26" t="n">
        <v>0.8351</v>
      </c>
      <c r="Q5109" s="26" t="n">
        <v>0.1369</v>
      </c>
      <c r="R5109" s="25" t="n">
        <v>70</v>
      </c>
      <c r="S5109" s="21" t="n">
        <v>10</v>
      </c>
    </row>
    <row r="5110" customFormat="false" ht="15" hidden="false" customHeight="true" outlineLevel="0" collapsed="false">
      <c r="A5110" s="19" t="n">
        <v>46196</v>
      </c>
      <c r="B5110" s="1" t="s">
        <v>659</v>
      </c>
      <c r="C5110" s="1" t="s">
        <v>164</v>
      </c>
      <c r="D5110" s="1" t="n">
        <v>17</v>
      </c>
      <c r="E5110" s="1" t="s">
        <v>10</v>
      </c>
      <c r="F5110" s="1" t="s">
        <v>633</v>
      </c>
      <c r="G5110" s="1" t="s">
        <v>637</v>
      </c>
      <c r="H5110" s="20" t="n">
        <v>1800</v>
      </c>
      <c r="I5110" s="21" t="n">
        <v>19.95</v>
      </c>
      <c r="J5110" s="20" t="n">
        <f aca="false">H5110*I5110</f>
        <v>35910</v>
      </c>
      <c r="K5110" s="22" t="n">
        <v>3</v>
      </c>
      <c r="L5110" s="23" t="n">
        <f aca="false">H5110*K5110</f>
        <v>5400</v>
      </c>
      <c r="M5110" s="23" t="n">
        <v>2500</v>
      </c>
      <c r="N5110" s="24" t="n">
        <f aca="false">L5110-M5110</f>
        <v>2900</v>
      </c>
      <c r="O5110" s="25" t="n">
        <f aca="false">IF(L5110&gt;=M5110,1,0)</f>
        <v>1</v>
      </c>
      <c r="P5110" s="26" t="n">
        <v>0.7713</v>
      </c>
      <c r="Q5110" s="26" t="n">
        <v>0.0721</v>
      </c>
      <c r="R5110" s="25" t="n">
        <v>76</v>
      </c>
      <c r="S5110" s="21" t="n">
        <v>10</v>
      </c>
    </row>
    <row r="5111" customFormat="false" ht="15" hidden="false" customHeight="true" outlineLevel="0" collapsed="false">
      <c r="A5111" s="19" t="n">
        <v>46196</v>
      </c>
      <c r="B5111" s="1" t="s">
        <v>659</v>
      </c>
      <c r="C5111" s="1" t="s">
        <v>164</v>
      </c>
      <c r="D5111" s="1" t="n">
        <v>18</v>
      </c>
      <c r="E5111" s="1" t="s">
        <v>10</v>
      </c>
      <c r="F5111" s="1" t="s">
        <v>160</v>
      </c>
      <c r="G5111" s="1" t="s">
        <v>161</v>
      </c>
      <c r="H5111" s="20" t="n">
        <v>1500</v>
      </c>
      <c r="I5111" s="21" t="n">
        <v>22.05</v>
      </c>
      <c r="J5111" s="20" t="n">
        <f aca="false">H5111*I5111</f>
        <v>33075</v>
      </c>
      <c r="K5111" s="22" t="n">
        <v>1.83</v>
      </c>
      <c r="L5111" s="23" t="n">
        <f aca="false">H5111*K5111</f>
        <v>2745</v>
      </c>
      <c r="M5111" s="23" t="n">
        <v>2500</v>
      </c>
      <c r="N5111" s="24" t="n">
        <f aca="false">L5111-M5111</f>
        <v>245</v>
      </c>
      <c r="O5111" s="25" t="n">
        <f aca="false">IF(L5111&gt;=M5111,1,0)</f>
        <v>1</v>
      </c>
      <c r="P5111" s="26" t="n">
        <v>0.6563</v>
      </c>
      <c r="Q5111" s="26" t="n">
        <v>0.1202</v>
      </c>
      <c r="R5111" s="25" t="n">
        <v>80</v>
      </c>
      <c r="S5111" s="21" t="n">
        <v>10</v>
      </c>
    </row>
    <row r="5112" customFormat="false" ht="15" hidden="false" customHeight="true" outlineLevel="0" collapsed="false">
      <c r="A5112" s="19" t="n">
        <v>46196</v>
      </c>
      <c r="B5112" s="1" t="s">
        <v>659</v>
      </c>
      <c r="C5112" s="1" t="s">
        <v>164</v>
      </c>
      <c r="D5112" s="1" t="n">
        <v>19</v>
      </c>
      <c r="E5112" s="1" t="s">
        <v>16</v>
      </c>
      <c r="F5112" s="1" t="s">
        <v>574</v>
      </c>
      <c r="G5112" s="1" t="s">
        <v>575</v>
      </c>
      <c r="H5112" s="20" t="n">
        <v>1600</v>
      </c>
      <c r="I5112" s="21" t="n">
        <v>25.7</v>
      </c>
      <c r="J5112" s="20" t="n">
        <f aca="false">H5112*I5112</f>
        <v>41120</v>
      </c>
      <c r="K5112" s="22" t="n">
        <v>1.85</v>
      </c>
      <c r="L5112" s="23" t="n">
        <f aca="false">H5112*K5112</f>
        <v>2960</v>
      </c>
      <c r="M5112" s="23" t="n">
        <v>2500</v>
      </c>
      <c r="N5112" s="24" t="n">
        <f aca="false">L5112-M5112</f>
        <v>460</v>
      </c>
      <c r="O5112" s="25" t="n">
        <f aca="false">IF(L5112&gt;=M5112,1,0)</f>
        <v>1</v>
      </c>
      <c r="P5112" s="26" t="n">
        <v>0.8419</v>
      </c>
      <c r="Q5112" s="26" t="n">
        <v>0.131</v>
      </c>
      <c r="R5112" s="25" t="n">
        <v>80</v>
      </c>
      <c r="S5112" s="21" t="n">
        <v>10</v>
      </c>
    </row>
    <row r="5113" customFormat="false" ht="15" hidden="false" customHeight="true" outlineLevel="0" collapsed="false">
      <c r="A5113" s="19" t="n">
        <v>46196</v>
      </c>
      <c r="B5113" s="1" t="s">
        <v>659</v>
      </c>
      <c r="C5113" s="1" t="s">
        <v>164</v>
      </c>
      <c r="D5113" s="1" t="n">
        <v>20</v>
      </c>
      <c r="E5113" s="1" t="s">
        <v>16</v>
      </c>
      <c r="F5113" s="1" t="s">
        <v>574</v>
      </c>
      <c r="G5113" s="1" t="s">
        <v>575</v>
      </c>
      <c r="H5113" s="20" t="n">
        <v>1550</v>
      </c>
      <c r="I5113" s="21" t="n">
        <v>25.7</v>
      </c>
      <c r="J5113" s="20" t="n">
        <f aca="false">H5113*I5113</f>
        <v>39835</v>
      </c>
      <c r="K5113" s="22" t="n">
        <v>1.85</v>
      </c>
      <c r="L5113" s="23" t="n">
        <f aca="false">H5113*K5113</f>
        <v>2867.5</v>
      </c>
      <c r="M5113" s="23" t="n">
        <v>2500</v>
      </c>
      <c r="N5113" s="24" t="n">
        <f aca="false">L5113-M5113</f>
        <v>367.5</v>
      </c>
      <c r="O5113" s="25" t="n">
        <f aca="false">IF(L5113&gt;=M5113,1,0)</f>
        <v>1</v>
      </c>
      <c r="P5113" s="26" t="n">
        <v>0.7545</v>
      </c>
      <c r="Q5113" s="26" t="n">
        <v>0.0727</v>
      </c>
      <c r="R5113" s="25" t="n">
        <v>81</v>
      </c>
      <c r="S5113" s="21" t="n">
        <v>10</v>
      </c>
    </row>
    <row r="5114" customFormat="false" ht="15" hidden="false" customHeight="true" outlineLevel="0" collapsed="false">
      <c r="A5114" s="19" t="n">
        <v>46196</v>
      </c>
      <c r="B5114" s="1" t="s">
        <v>659</v>
      </c>
      <c r="C5114" s="1" t="s">
        <v>164</v>
      </c>
      <c r="D5114" s="1" t="n">
        <v>21</v>
      </c>
      <c r="E5114" s="1" t="s">
        <v>10</v>
      </c>
      <c r="F5114" s="1" t="s">
        <v>676</v>
      </c>
      <c r="G5114" s="1" t="s">
        <v>573</v>
      </c>
      <c r="H5114" s="20" t="n">
        <v>1820</v>
      </c>
      <c r="I5114" s="21" t="n">
        <v>27.11</v>
      </c>
      <c r="J5114" s="20" t="n">
        <f aca="false">H5114*I5114</f>
        <v>49340.2</v>
      </c>
      <c r="K5114" s="22" t="n">
        <v>2.25</v>
      </c>
      <c r="L5114" s="23" t="n">
        <f aca="false">H5114*K5114</f>
        <v>4095</v>
      </c>
      <c r="M5114" s="23" t="n">
        <v>2500</v>
      </c>
      <c r="N5114" s="24" t="n">
        <f aca="false">L5114-M5114</f>
        <v>1595</v>
      </c>
      <c r="O5114" s="25" t="n">
        <f aca="false">IF(L5114&gt;=M5114,1,0)</f>
        <v>1</v>
      </c>
      <c r="P5114" s="26" t="n">
        <v>0.8602</v>
      </c>
      <c r="Q5114" s="26" t="n">
        <v>0.0763</v>
      </c>
      <c r="R5114" s="25" t="n">
        <v>78</v>
      </c>
      <c r="S5114" s="21" t="n">
        <v>13</v>
      </c>
    </row>
    <row r="5115" customFormat="false" ht="15" hidden="false" customHeight="true" outlineLevel="0" collapsed="false">
      <c r="A5115" s="19" t="n">
        <v>46196</v>
      </c>
      <c r="B5115" s="1" t="s">
        <v>659</v>
      </c>
      <c r="C5115" s="1" t="s">
        <v>164</v>
      </c>
      <c r="D5115" s="1" t="n">
        <v>22</v>
      </c>
      <c r="E5115" s="1" t="s">
        <v>10</v>
      </c>
      <c r="F5115" s="1" t="s">
        <v>687</v>
      </c>
      <c r="G5115" s="1" t="s">
        <v>638</v>
      </c>
      <c r="H5115" s="20" t="n">
        <v>500</v>
      </c>
      <c r="I5115" s="21" t="n">
        <v>27.42</v>
      </c>
      <c r="J5115" s="20" t="n">
        <f aca="false">H5115*I5115</f>
        <v>13710</v>
      </c>
      <c r="K5115" s="22" t="n">
        <v>2.3</v>
      </c>
      <c r="L5115" s="23" t="n">
        <f aca="false">H5115*K5115</f>
        <v>1150</v>
      </c>
      <c r="M5115" s="23" t="n">
        <v>2500</v>
      </c>
      <c r="N5115" s="24" t="n">
        <f aca="false">L5115-M5115</f>
        <v>-1350</v>
      </c>
      <c r="O5115" s="25" t="n">
        <f aca="false">IF(L5115&gt;=M5115,1,0)</f>
        <v>0</v>
      </c>
      <c r="P5115" s="26" t="n">
        <v>0.2645</v>
      </c>
      <c r="Q5115" s="26" t="n">
        <v>0.2074</v>
      </c>
      <c r="R5115" s="25" t="n">
        <v>78</v>
      </c>
      <c r="S5115" s="21" t="n">
        <v>13</v>
      </c>
    </row>
    <row r="5116" customFormat="false" ht="15" hidden="false" customHeight="true" outlineLevel="0" collapsed="false">
      <c r="A5116" s="19" t="n">
        <v>46196</v>
      </c>
      <c r="B5116" s="1" t="s">
        <v>659</v>
      </c>
      <c r="C5116" s="1" t="s">
        <v>164</v>
      </c>
      <c r="D5116" s="1" t="n">
        <v>23</v>
      </c>
      <c r="E5116" s="1" t="s">
        <v>22</v>
      </c>
      <c r="F5116" s="1" t="s">
        <v>707</v>
      </c>
      <c r="G5116" s="1" t="s">
        <v>708</v>
      </c>
      <c r="H5116" s="20" t="n">
        <v>800</v>
      </c>
      <c r="I5116" s="21" t="n">
        <v>20.56</v>
      </c>
      <c r="J5116" s="20" t="n">
        <f aca="false">H5116*I5116</f>
        <v>16448</v>
      </c>
      <c r="K5116" s="22" t="n">
        <v>1.15</v>
      </c>
      <c r="L5116" s="23" t="n">
        <f aca="false">H5116*K5116</f>
        <v>920</v>
      </c>
      <c r="M5116" s="23" t="n">
        <v>2500</v>
      </c>
      <c r="N5116" s="24" t="n">
        <f aca="false">L5116-M5116</f>
        <v>-1580</v>
      </c>
      <c r="O5116" s="25" t="n">
        <f aca="false">IF(L5116&gt;=M5116,1,0)</f>
        <v>0</v>
      </c>
      <c r="P5116" s="26" t="n">
        <v>0.3515</v>
      </c>
      <c r="Q5116" s="26" t="n">
        <v>0.1083</v>
      </c>
      <c r="R5116" s="25" t="n">
        <v>75</v>
      </c>
      <c r="S5116" s="21" t="n">
        <v>10</v>
      </c>
    </row>
    <row r="5117" customFormat="false" ht="15" hidden="false" customHeight="true" outlineLevel="0" collapsed="false">
      <c r="A5117" s="19" t="n">
        <v>46196</v>
      </c>
      <c r="B5117" s="1" t="s">
        <v>659</v>
      </c>
      <c r="C5117" s="1" t="s">
        <v>164</v>
      </c>
      <c r="D5117" s="1" t="n">
        <v>24</v>
      </c>
      <c r="E5117" s="1" t="s">
        <v>16</v>
      </c>
      <c r="F5117" s="1" t="s">
        <v>574</v>
      </c>
      <c r="G5117" s="1" t="s">
        <v>575</v>
      </c>
      <c r="H5117" s="20" t="n">
        <v>1600</v>
      </c>
      <c r="I5117" s="21" t="n">
        <v>25.7</v>
      </c>
      <c r="J5117" s="20" t="n">
        <f aca="false">H5117*I5117</f>
        <v>41120</v>
      </c>
      <c r="K5117" s="22" t="n">
        <v>1.85</v>
      </c>
      <c r="L5117" s="23" t="n">
        <f aca="false">H5117*K5117</f>
        <v>2960</v>
      </c>
      <c r="M5117" s="23" t="n">
        <v>2500</v>
      </c>
      <c r="N5117" s="24" t="n">
        <f aca="false">L5117-M5117</f>
        <v>460</v>
      </c>
      <c r="O5117" s="25" t="n">
        <f aca="false">IF(L5117&gt;=M5117,1,0)</f>
        <v>1</v>
      </c>
      <c r="P5117" s="26" t="n">
        <v>0.8063</v>
      </c>
      <c r="Q5117" s="26" t="n">
        <v>0.0826</v>
      </c>
      <c r="R5117" s="25" t="n">
        <v>82</v>
      </c>
      <c r="S5117" s="21" t="n">
        <v>10</v>
      </c>
    </row>
    <row r="5118" customFormat="false" ht="15" hidden="false" customHeight="true" outlineLevel="0" collapsed="false">
      <c r="A5118" s="19" t="n">
        <v>46196</v>
      </c>
      <c r="B5118" s="1" t="s">
        <v>659</v>
      </c>
      <c r="C5118" s="1" t="s">
        <v>164</v>
      </c>
      <c r="D5118" s="1" t="n">
        <v>25</v>
      </c>
      <c r="E5118" s="1" t="s">
        <v>16</v>
      </c>
      <c r="F5118" s="1" t="s">
        <v>229</v>
      </c>
      <c r="G5118" s="1" t="s">
        <v>370</v>
      </c>
      <c r="H5118" s="20" t="n">
        <v>500</v>
      </c>
      <c r="I5118" s="21" t="n">
        <v>38.07</v>
      </c>
      <c r="J5118" s="20" t="n">
        <f aca="false">H5118*I5118</f>
        <v>19035</v>
      </c>
      <c r="K5118" s="22" t="n">
        <v>3.6</v>
      </c>
      <c r="L5118" s="23" t="n">
        <f aca="false">H5118*K5118</f>
        <v>1800</v>
      </c>
      <c r="M5118" s="23" t="n">
        <v>2500</v>
      </c>
      <c r="N5118" s="24" t="n">
        <f aca="false">L5118-M5118</f>
        <v>-700</v>
      </c>
      <c r="O5118" s="25" t="n">
        <f aca="false">IF(L5118&gt;=M5118,1,0)</f>
        <v>0</v>
      </c>
      <c r="P5118" s="26" t="n">
        <v>0.3912</v>
      </c>
      <c r="Q5118" s="26" t="n">
        <v>0.1956</v>
      </c>
      <c r="R5118" s="25" t="n">
        <v>75</v>
      </c>
      <c r="S5118" s="21" t="n">
        <v>12</v>
      </c>
    </row>
    <row r="5119" customFormat="false" ht="15" hidden="false" customHeight="true" outlineLevel="0" collapsed="false">
      <c r="A5119" s="19" t="n">
        <v>46196</v>
      </c>
      <c r="B5119" s="1" t="s">
        <v>659</v>
      </c>
      <c r="C5119" s="1" t="s">
        <v>164</v>
      </c>
      <c r="D5119" s="1" t="n">
        <v>26</v>
      </c>
      <c r="E5119" s="1" t="s">
        <v>10</v>
      </c>
      <c r="F5119" s="1" t="s">
        <v>687</v>
      </c>
      <c r="G5119" s="1" t="s">
        <v>694</v>
      </c>
      <c r="H5119" s="20" t="n">
        <v>1200</v>
      </c>
      <c r="I5119" s="21" t="n">
        <v>27.42</v>
      </c>
      <c r="J5119" s="20" t="n">
        <f aca="false">H5119*I5119</f>
        <v>32904</v>
      </c>
      <c r="K5119" s="22" t="n">
        <v>2.3</v>
      </c>
      <c r="L5119" s="23" t="n">
        <f aca="false">H5119*K5119</f>
        <v>2760</v>
      </c>
      <c r="M5119" s="23" t="n">
        <v>2500</v>
      </c>
      <c r="N5119" s="24" t="n">
        <f aca="false">L5119-M5119</f>
        <v>260</v>
      </c>
      <c r="O5119" s="25" t="n">
        <f aca="false">IF(L5119&gt;=M5119,1,0)</f>
        <v>1</v>
      </c>
      <c r="P5119" s="26" t="n">
        <v>0.5607</v>
      </c>
      <c r="Q5119" s="26" t="n">
        <v>0.118</v>
      </c>
      <c r="R5119" s="25" t="n">
        <v>78</v>
      </c>
      <c r="S5119" s="21" t="n">
        <v>13</v>
      </c>
    </row>
    <row r="5120" customFormat="false" ht="15" hidden="false" customHeight="true" outlineLevel="0" collapsed="false">
      <c r="A5120" s="19" t="n">
        <v>46196</v>
      </c>
      <c r="B5120" s="1" t="s">
        <v>659</v>
      </c>
      <c r="C5120" s="1" t="s">
        <v>164</v>
      </c>
      <c r="D5120" s="1" t="n">
        <v>27</v>
      </c>
      <c r="E5120" s="1" t="s">
        <v>176</v>
      </c>
      <c r="F5120" s="1" t="s">
        <v>646</v>
      </c>
      <c r="G5120" s="1" t="s">
        <v>649</v>
      </c>
      <c r="H5120" s="20" t="n">
        <v>1750</v>
      </c>
      <c r="I5120" s="21" t="n">
        <v>18.55</v>
      </c>
      <c r="J5120" s="20" t="n">
        <f aca="false">H5120*I5120</f>
        <v>32462.5</v>
      </c>
      <c r="K5120" s="22" t="n">
        <v>1.8</v>
      </c>
      <c r="L5120" s="23" t="n">
        <f aca="false">H5120*K5120</f>
        <v>3150</v>
      </c>
      <c r="M5120" s="23" t="n">
        <v>2500</v>
      </c>
      <c r="N5120" s="24" t="n">
        <f aca="false">L5120-M5120</f>
        <v>650</v>
      </c>
      <c r="O5120" s="25" t="n">
        <f aca="false">IF(L5120&gt;=M5120,1,0)</f>
        <v>1</v>
      </c>
      <c r="P5120" s="26" t="n">
        <v>0.6788</v>
      </c>
      <c r="Q5120" s="26" t="n">
        <v>0.1022</v>
      </c>
      <c r="R5120" s="25" t="n">
        <v>70</v>
      </c>
      <c r="S5120" s="21" t="n">
        <v>12</v>
      </c>
    </row>
    <row r="5121" customFormat="false" ht="15" hidden="false" customHeight="true" outlineLevel="0" collapsed="false">
      <c r="A5121" s="19" t="n">
        <v>46196</v>
      </c>
      <c r="B5121" s="1" t="s">
        <v>659</v>
      </c>
      <c r="C5121" s="1" t="s">
        <v>164</v>
      </c>
      <c r="D5121" s="1" t="n">
        <v>28</v>
      </c>
      <c r="E5121" s="1" t="s">
        <v>176</v>
      </c>
      <c r="F5121" s="1" t="s">
        <v>695</v>
      </c>
      <c r="G5121" s="1" t="s">
        <v>700</v>
      </c>
      <c r="H5121" s="20" t="n">
        <v>850</v>
      </c>
      <c r="I5121" s="21" t="n">
        <v>36.63</v>
      </c>
      <c r="J5121" s="20" t="n">
        <f aca="false">H5121*I5121</f>
        <v>31135.5</v>
      </c>
      <c r="K5121" s="22" t="n">
        <v>2.5</v>
      </c>
      <c r="L5121" s="23" t="n">
        <f aca="false">H5121*K5121</f>
        <v>2125</v>
      </c>
      <c r="M5121" s="23" t="n">
        <v>2500</v>
      </c>
      <c r="N5121" s="24" t="n">
        <f aca="false">L5121-M5121</f>
        <v>-375</v>
      </c>
      <c r="O5121" s="25" t="n">
        <f aca="false">IF(L5121&gt;=M5121,1,0)</f>
        <v>0</v>
      </c>
      <c r="P5121" s="26" t="n">
        <v>0.6352</v>
      </c>
      <c r="Q5121" s="26" t="n">
        <v>0.1638</v>
      </c>
      <c r="R5121" s="25" t="n">
        <v>73</v>
      </c>
      <c r="S5121" s="21" t="n">
        <v>12</v>
      </c>
    </row>
    <row r="5122" customFormat="false" ht="15" hidden="false" customHeight="true" outlineLevel="0" collapsed="false">
      <c r="A5122" s="19" t="n">
        <v>46196</v>
      </c>
      <c r="B5122" s="1" t="s">
        <v>659</v>
      </c>
      <c r="C5122" s="1" t="s">
        <v>164</v>
      </c>
      <c r="D5122" s="1" t="n">
        <v>29</v>
      </c>
      <c r="E5122" s="1" t="s">
        <v>176</v>
      </c>
      <c r="F5122" s="1" t="s">
        <v>552</v>
      </c>
      <c r="G5122" s="1" t="s">
        <v>529</v>
      </c>
      <c r="H5122" s="20" t="n">
        <v>1700</v>
      </c>
      <c r="I5122" s="21" t="n">
        <v>22.05</v>
      </c>
      <c r="J5122" s="20" t="n">
        <f aca="false">H5122*I5122</f>
        <v>37485</v>
      </c>
      <c r="K5122" s="22" t="n">
        <v>1.5</v>
      </c>
      <c r="L5122" s="23" t="n">
        <f aca="false">H5122*K5122</f>
        <v>2550</v>
      </c>
      <c r="M5122" s="23" t="n">
        <v>2500</v>
      </c>
      <c r="N5122" s="24" t="n">
        <f aca="false">L5122-M5122</f>
        <v>50</v>
      </c>
      <c r="O5122" s="25" t="n">
        <f aca="false">IF(L5122&gt;=M5122,1,0)</f>
        <v>1</v>
      </c>
      <c r="P5122" s="26" t="n">
        <v>0.8701</v>
      </c>
      <c r="Q5122" s="26" t="n">
        <v>0.0877</v>
      </c>
      <c r="R5122" s="25" t="n">
        <v>76</v>
      </c>
      <c r="S5122" s="21" t="n">
        <v>10</v>
      </c>
    </row>
    <row r="5123" customFormat="false" ht="15" hidden="false" customHeight="true" outlineLevel="0" collapsed="false">
      <c r="A5123" s="19" t="n">
        <v>46196</v>
      </c>
      <c r="B5123" s="1" t="s">
        <v>659</v>
      </c>
      <c r="C5123" s="1" t="s">
        <v>164</v>
      </c>
      <c r="D5123" s="1" t="n">
        <v>30</v>
      </c>
      <c r="E5123" s="1" t="s">
        <v>522</v>
      </c>
      <c r="F5123" s="1" t="s">
        <v>678</v>
      </c>
      <c r="G5123" s="1" t="s">
        <v>686</v>
      </c>
      <c r="H5123" s="20" t="n">
        <v>1700</v>
      </c>
      <c r="I5123" s="21" t="n">
        <v>22.02</v>
      </c>
      <c r="J5123" s="20" t="n">
        <f aca="false">H5123*I5123</f>
        <v>37434</v>
      </c>
      <c r="K5123" s="22" t="n">
        <v>1.4</v>
      </c>
      <c r="L5123" s="23" t="n">
        <f aca="false">H5123*K5123</f>
        <v>2380</v>
      </c>
      <c r="M5123" s="23" t="n">
        <v>2500</v>
      </c>
      <c r="N5123" s="24" t="n">
        <f aca="false">L5123-M5123</f>
        <v>-120</v>
      </c>
      <c r="O5123" s="25" t="n">
        <f aca="false">IF(L5123&gt;=M5123,1,0)</f>
        <v>0</v>
      </c>
      <c r="P5123" s="26" t="n">
        <v>0.7818</v>
      </c>
      <c r="Q5123" s="26" t="n">
        <v>0.1331</v>
      </c>
      <c r="R5123" s="25" t="n">
        <v>84</v>
      </c>
      <c r="S5123" s="21" t="n">
        <v>10</v>
      </c>
    </row>
    <row r="5124" customFormat="false" ht="15" hidden="false" customHeight="true" outlineLevel="0" collapsed="false">
      <c r="A5124" s="19" t="n">
        <v>46196</v>
      </c>
      <c r="B5124" s="1" t="s">
        <v>659</v>
      </c>
      <c r="C5124" s="1" t="s">
        <v>164</v>
      </c>
      <c r="D5124" s="1" t="n">
        <v>31</v>
      </c>
      <c r="E5124" s="1" t="s">
        <v>219</v>
      </c>
      <c r="F5124" s="1" t="s">
        <v>709</v>
      </c>
      <c r="G5124" s="1" t="s">
        <v>706</v>
      </c>
      <c r="H5124" s="20" t="n">
        <v>2200</v>
      </c>
      <c r="I5124" s="21" t="n">
        <v>10.96</v>
      </c>
      <c r="J5124" s="20" t="n">
        <f aca="false">H5124*I5124</f>
        <v>24112</v>
      </c>
      <c r="K5124" s="22" t="n">
        <v>1</v>
      </c>
      <c r="L5124" s="23" t="n">
        <f aca="false">H5124*K5124</f>
        <v>2200</v>
      </c>
      <c r="M5124" s="23" t="n">
        <v>2500</v>
      </c>
      <c r="N5124" s="24" t="n">
        <f aca="false">L5124-M5124</f>
        <v>-300</v>
      </c>
      <c r="O5124" s="25" t="n">
        <f aca="false">IF(L5124&gt;=M5124,1,0)</f>
        <v>0</v>
      </c>
      <c r="P5124" s="26" t="n">
        <v>0.4955</v>
      </c>
      <c r="Q5124" s="26" t="n">
        <v>0.1398</v>
      </c>
      <c r="R5124" s="25" t="n">
        <v>71</v>
      </c>
      <c r="S5124" s="21" t="n">
        <v>12</v>
      </c>
    </row>
    <row r="5125" customFormat="false" ht="15" hidden="false" customHeight="true" outlineLevel="0" collapsed="false">
      <c r="A5125" s="19" t="n">
        <v>46196</v>
      </c>
      <c r="B5125" s="1" t="s">
        <v>659</v>
      </c>
      <c r="C5125" s="1" t="s">
        <v>164</v>
      </c>
      <c r="D5125" s="1" t="n">
        <v>32</v>
      </c>
      <c r="E5125" s="1" t="s">
        <v>219</v>
      </c>
      <c r="F5125" s="1" t="s">
        <v>689</v>
      </c>
      <c r="G5125" s="1" t="s">
        <v>506</v>
      </c>
      <c r="H5125" s="20" t="n">
        <v>2550</v>
      </c>
      <c r="I5125" s="21" t="n">
        <v>10.96</v>
      </c>
      <c r="J5125" s="20" t="n">
        <f aca="false">H5125*I5125</f>
        <v>27948</v>
      </c>
      <c r="K5125" s="22" t="n">
        <v>1</v>
      </c>
      <c r="L5125" s="23" t="n">
        <f aca="false">H5125*K5125</f>
        <v>2550</v>
      </c>
      <c r="M5125" s="23" t="n">
        <v>2500</v>
      </c>
      <c r="N5125" s="24" t="n">
        <f aca="false">L5125-M5125</f>
        <v>50</v>
      </c>
      <c r="O5125" s="25" t="n">
        <f aca="false">IF(L5125&gt;=M5125,1,0)</f>
        <v>1</v>
      </c>
      <c r="P5125" s="26" t="n">
        <v>0.5526</v>
      </c>
      <c r="Q5125" s="26" t="n">
        <v>0.1411</v>
      </c>
      <c r="R5125" s="25" t="n">
        <v>73</v>
      </c>
      <c r="S5125" s="21" t="n">
        <v>12</v>
      </c>
    </row>
    <row r="5126" customFormat="false" ht="15" hidden="false" customHeight="true" outlineLevel="0" collapsed="false">
      <c r="A5126" s="19" t="n">
        <v>46196</v>
      </c>
      <c r="B5126" s="1" t="s">
        <v>659</v>
      </c>
      <c r="C5126" s="1" t="s">
        <v>190</v>
      </c>
      <c r="D5126" s="1" t="n">
        <v>33</v>
      </c>
      <c r="E5126" s="1" t="s">
        <v>16</v>
      </c>
      <c r="F5126" s="1" t="s">
        <v>300</v>
      </c>
      <c r="G5126" s="1" t="s">
        <v>260</v>
      </c>
      <c r="H5126" s="20" t="n">
        <v>2220</v>
      </c>
      <c r="I5126" s="21" t="n">
        <v>15.95</v>
      </c>
      <c r="J5126" s="20" t="n">
        <f aca="false">H5126*I5126</f>
        <v>35409</v>
      </c>
      <c r="K5126" s="22" t="n">
        <v>1.4</v>
      </c>
      <c r="L5126" s="23" t="n">
        <f aca="false">H5126*K5126</f>
        <v>3108</v>
      </c>
      <c r="M5126" s="23" t="n">
        <v>2500</v>
      </c>
      <c r="N5126" s="24" t="n">
        <f aca="false">L5126-M5126</f>
        <v>608</v>
      </c>
      <c r="O5126" s="25" t="n">
        <f aca="false">IF(L5126&gt;=M5126,1,0)</f>
        <v>1</v>
      </c>
      <c r="P5126" s="26" t="n">
        <v>0.832369534555712</v>
      </c>
      <c r="Q5126" s="26" t="n">
        <v>0.0951953300404131</v>
      </c>
      <c r="R5126" s="25" t="n">
        <v>71</v>
      </c>
      <c r="S5126" s="21" t="n">
        <v>10</v>
      </c>
    </row>
    <row r="5127" customFormat="false" ht="15" hidden="false" customHeight="true" outlineLevel="0" collapsed="false">
      <c r="A5127" s="19" t="n">
        <v>46196</v>
      </c>
      <c r="B5127" s="1" t="s">
        <v>659</v>
      </c>
      <c r="C5127" s="1" t="s">
        <v>190</v>
      </c>
      <c r="D5127" s="1" t="n">
        <v>34</v>
      </c>
      <c r="E5127" s="1" t="s">
        <v>16</v>
      </c>
      <c r="F5127" s="1" t="s">
        <v>300</v>
      </c>
      <c r="G5127" s="1" t="s">
        <v>260</v>
      </c>
      <c r="H5127" s="20" t="n">
        <v>2320</v>
      </c>
      <c r="I5127" s="21" t="n">
        <v>15.95</v>
      </c>
      <c r="J5127" s="20" t="n">
        <f aca="false">H5127*I5127</f>
        <v>37004</v>
      </c>
      <c r="K5127" s="22" t="n">
        <v>1.4</v>
      </c>
      <c r="L5127" s="23" t="n">
        <f aca="false">H5127*K5127</f>
        <v>3248</v>
      </c>
      <c r="M5127" s="23" t="n">
        <v>2500</v>
      </c>
      <c r="N5127" s="24" t="n">
        <f aca="false">L5127-M5127</f>
        <v>748</v>
      </c>
      <c r="O5127" s="25" t="n">
        <f aca="false">IF(L5127&gt;=M5127,1,0)</f>
        <v>1</v>
      </c>
      <c r="P5127" s="26" t="n">
        <v>0.886111111111111</v>
      </c>
      <c r="Q5127" s="26" t="n">
        <v>0.0928540864356012</v>
      </c>
      <c r="R5127" s="25" t="n">
        <v>70</v>
      </c>
      <c r="S5127" s="21" t="n">
        <v>10</v>
      </c>
    </row>
    <row r="5128" customFormat="false" ht="15" hidden="false" customHeight="true" outlineLevel="0" collapsed="false">
      <c r="A5128" s="19" t="n">
        <v>46196</v>
      </c>
      <c r="B5128" s="1" t="s">
        <v>659</v>
      </c>
      <c r="C5128" s="1" t="s">
        <v>190</v>
      </c>
      <c r="D5128" s="1" t="n">
        <v>35</v>
      </c>
      <c r="E5128" s="1" t="s">
        <v>16</v>
      </c>
      <c r="F5128" s="1" t="s">
        <v>300</v>
      </c>
      <c r="G5128" s="1" t="s">
        <v>260</v>
      </c>
      <c r="H5128" s="20" t="n">
        <v>2300</v>
      </c>
      <c r="I5128" s="21" t="n">
        <v>15.95</v>
      </c>
      <c r="J5128" s="20" t="n">
        <f aca="false">H5128*I5128</f>
        <v>36685</v>
      </c>
      <c r="K5128" s="22" t="n">
        <v>1.4</v>
      </c>
      <c r="L5128" s="23" t="n">
        <f aca="false">H5128*K5128</f>
        <v>3220</v>
      </c>
      <c r="M5128" s="23" t="n">
        <v>2500</v>
      </c>
      <c r="N5128" s="24" t="n">
        <f aca="false">L5128-M5128</f>
        <v>720</v>
      </c>
      <c r="O5128" s="25" t="n">
        <f aca="false">IF(L5128&gt;=M5128,1,0)</f>
        <v>1</v>
      </c>
      <c r="P5128" s="26" t="n">
        <v>0.870963912630579</v>
      </c>
      <c r="Q5128" s="26" t="n">
        <v>0.124206708975521</v>
      </c>
      <c r="R5128" s="25" t="n">
        <v>75</v>
      </c>
      <c r="S5128" s="21" t="n">
        <v>10</v>
      </c>
    </row>
    <row r="5129" customFormat="false" ht="15" hidden="false" customHeight="true" outlineLevel="0" collapsed="false">
      <c r="A5129" s="19" t="n">
        <v>46196</v>
      </c>
      <c r="B5129" s="1" t="s">
        <v>659</v>
      </c>
      <c r="C5129" s="1" t="s">
        <v>190</v>
      </c>
      <c r="D5129" s="1" t="n">
        <v>36</v>
      </c>
      <c r="E5129" s="1" t="s">
        <v>16</v>
      </c>
      <c r="F5129" s="1" t="s">
        <v>300</v>
      </c>
      <c r="G5129" s="1" t="s">
        <v>260</v>
      </c>
      <c r="H5129" s="20" t="n">
        <v>2150</v>
      </c>
      <c r="I5129" s="21" t="n">
        <v>15.95</v>
      </c>
      <c r="J5129" s="20" t="n">
        <f aca="false">H5129*I5129</f>
        <v>34292.5</v>
      </c>
      <c r="K5129" s="22" t="n">
        <v>1.4</v>
      </c>
      <c r="L5129" s="23" t="n">
        <f aca="false">H5129*K5129</f>
        <v>3010</v>
      </c>
      <c r="M5129" s="23" t="n">
        <v>2500</v>
      </c>
      <c r="N5129" s="24" t="n">
        <f aca="false">L5129-M5129</f>
        <v>510</v>
      </c>
      <c r="O5129" s="25" t="n">
        <f aca="false">IF(L5129&gt;=M5129,1,0)</f>
        <v>1</v>
      </c>
      <c r="P5129" s="26" t="n">
        <v>0.85560129740519</v>
      </c>
      <c r="Q5129" s="26" t="n">
        <v>0.102267245537868</v>
      </c>
      <c r="R5129" s="25" t="n">
        <v>67</v>
      </c>
      <c r="S5129" s="21" t="n">
        <v>10</v>
      </c>
    </row>
    <row r="5130" customFormat="false" ht="15" hidden="false" customHeight="true" outlineLevel="0" collapsed="false">
      <c r="A5130" s="19" t="n">
        <v>46196</v>
      </c>
      <c r="B5130" s="1" t="s">
        <v>659</v>
      </c>
      <c r="C5130" s="1" t="s">
        <v>190</v>
      </c>
      <c r="D5130" s="1" t="n">
        <v>37</v>
      </c>
      <c r="E5130" s="1" t="s">
        <v>16</v>
      </c>
      <c r="F5130" s="1" t="s">
        <v>300</v>
      </c>
      <c r="G5130" s="1" t="s">
        <v>260</v>
      </c>
      <c r="H5130" s="20" t="n">
        <v>2320</v>
      </c>
      <c r="I5130" s="21" t="n">
        <v>15.95</v>
      </c>
      <c r="J5130" s="20" t="n">
        <f aca="false">H5130*I5130</f>
        <v>37004</v>
      </c>
      <c r="K5130" s="22" t="n">
        <v>1.4</v>
      </c>
      <c r="L5130" s="23" t="n">
        <f aca="false">H5130*K5130</f>
        <v>3248</v>
      </c>
      <c r="M5130" s="23" t="n">
        <v>2500</v>
      </c>
      <c r="N5130" s="24" t="n">
        <f aca="false">L5130-M5130</f>
        <v>748</v>
      </c>
      <c r="O5130" s="25" t="n">
        <f aca="false">IF(L5130&gt;=M5130,1,0)</f>
        <v>1</v>
      </c>
      <c r="P5130" s="26" t="n">
        <v>0.892522913651713</v>
      </c>
      <c r="Q5130" s="26" t="n">
        <v>0.0967302452316076</v>
      </c>
      <c r="R5130" s="25" t="n">
        <v>75</v>
      </c>
      <c r="S5130" s="21" t="n">
        <v>10</v>
      </c>
    </row>
    <row r="5131" customFormat="false" ht="15" hidden="false" customHeight="true" outlineLevel="0" collapsed="false">
      <c r="A5131" s="19" t="n">
        <v>46196</v>
      </c>
      <c r="B5131" s="1" t="s">
        <v>659</v>
      </c>
      <c r="C5131" s="1" t="s">
        <v>190</v>
      </c>
      <c r="D5131" s="1" t="n">
        <v>38</v>
      </c>
      <c r="E5131" s="1" t="s">
        <v>16</v>
      </c>
      <c r="F5131" s="1" t="s">
        <v>703</v>
      </c>
      <c r="G5131" s="1" t="s">
        <v>260</v>
      </c>
      <c r="H5131" s="20" t="n">
        <v>1610</v>
      </c>
      <c r="I5131" s="21" t="n">
        <v>20.58</v>
      </c>
      <c r="J5131" s="20" t="n">
        <f aca="false">H5131*I5131</f>
        <v>33133.8</v>
      </c>
      <c r="K5131" s="22" t="n">
        <v>1.5</v>
      </c>
      <c r="L5131" s="23" t="n">
        <f aca="false">H5131*K5131</f>
        <v>2415</v>
      </c>
      <c r="M5131" s="23" t="n">
        <v>2500</v>
      </c>
      <c r="N5131" s="24" t="n">
        <f aca="false">L5131-M5131</f>
        <v>-85</v>
      </c>
      <c r="O5131" s="25" t="n">
        <f aca="false">IF(L5131&gt;=M5131,1,0)</f>
        <v>0</v>
      </c>
      <c r="P5131" s="26" t="n">
        <v>0.702582697201018</v>
      </c>
      <c r="Q5131" s="26" t="n">
        <v>0.118528610354223</v>
      </c>
      <c r="R5131" s="25" t="n">
        <v>82</v>
      </c>
      <c r="S5131" s="21" t="n">
        <v>10</v>
      </c>
    </row>
    <row r="5132" customFormat="false" ht="15" hidden="false" customHeight="true" outlineLevel="0" collapsed="false">
      <c r="A5132" s="19" t="n">
        <v>46197</v>
      </c>
      <c r="B5132" s="1" t="s">
        <v>659</v>
      </c>
      <c r="C5132" s="1" t="s">
        <v>138</v>
      </c>
      <c r="D5132" s="1" t="n">
        <v>1</v>
      </c>
      <c r="E5132" s="1" t="s">
        <v>16</v>
      </c>
      <c r="F5132" s="1" t="s">
        <v>651</v>
      </c>
      <c r="G5132" s="1" t="s">
        <v>652</v>
      </c>
      <c r="H5132" s="20" t="n">
        <v>1700</v>
      </c>
      <c r="I5132" s="21" t="n">
        <v>23.61</v>
      </c>
      <c r="J5132" s="20" t="n">
        <f aca="false">H5132*I5132</f>
        <v>40137</v>
      </c>
      <c r="K5132" s="22" t="n">
        <v>1.58</v>
      </c>
      <c r="L5132" s="23" t="n">
        <f aca="false">H5132*K5132</f>
        <v>2686</v>
      </c>
      <c r="M5132" s="23" t="n">
        <v>2500</v>
      </c>
      <c r="N5132" s="24" t="n">
        <f aca="false">L5132-M5132</f>
        <v>186</v>
      </c>
      <c r="O5132" s="25" t="n">
        <f aca="false">IF(L5132&gt;=M5132,1,0)</f>
        <v>1</v>
      </c>
      <c r="P5132" s="26" t="n">
        <v>0.6132</v>
      </c>
      <c r="Q5132" s="26" t="n">
        <v>0.1444</v>
      </c>
      <c r="R5132" s="25" t="n">
        <v>78</v>
      </c>
      <c r="S5132" s="21" t="n">
        <v>13</v>
      </c>
    </row>
    <row r="5133" customFormat="false" ht="15" hidden="false" customHeight="true" outlineLevel="0" collapsed="false">
      <c r="A5133" s="19" t="n">
        <v>46197</v>
      </c>
      <c r="B5133" s="1" t="s">
        <v>659</v>
      </c>
      <c r="C5133" s="1" t="s">
        <v>138</v>
      </c>
      <c r="D5133" s="1" t="n">
        <v>2</v>
      </c>
      <c r="E5133" s="1" t="s">
        <v>16</v>
      </c>
      <c r="F5133" s="1" t="s">
        <v>574</v>
      </c>
      <c r="G5133" s="1" t="s">
        <v>149</v>
      </c>
      <c r="H5133" s="20" t="n">
        <v>1100</v>
      </c>
      <c r="I5133" s="21" t="n">
        <v>25.7</v>
      </c>
      <c r="J5133" s="20" t="n">
        <f aca="false">H5133*I5133</f>
        <v>28270</v>
      </c>
      <c r="K5133" s="22" t="n">
        <v>1.85</v>
      </c>
      <c r="L5133" s="23" t="n">
        <f aca="false">H5133*K5133</f>
        <v>2035</v>
      </c>
      <c r="M5133" s="23" t="n">
        <v>2500</v>
      </c>
      <c r="N5133" s="24" t="n">
        <f aca="false">L5133-M5133</f>
        <v>-465</v>
      </c>
      <c r="O5133" s="25" t="n">
        <f aca="false">IF(L5133&gt;=M5133,1,0)</f>
        <v>0</v>
      </c>
      <c r="P5133" s="26" t="n">
        <v>0.6991</v>
      </c>
      <c r="Q5133" s="26" t="n">
        <v>0.1482</v>
      </c>
      <c r="R5133" s="25" t="n">
        <v>78</v>
      </c>
      <c r="S5133" s="21" t="n">
        <v>8</v>
      </c>
    </row>
    <row r="5134" customFormat="false" ht="15" hidden="false" customHeight="true" outlineLevel="0" collapsed="false">
      <c r="A5134" s="19" t="n">
        <v>46197</v>
      </c>
      <c r="B5134" s="1" t="s">
        <v>659</v>
      </c>
      <c r="C5134" s="1" t="s">
        <v>138</v>
      </c>
      <c r="D5134" s="1" t="n">
        <v>3</v>
      </c>
      <c r="E5134" s="1" t="s">
        <v>16</v>
      </c>
      <c r="F5134" s="1" t="s">
        <v>670</v>
      </c>
      <c r="G5134" s="1" t="s">
        <v>671</v>
      </c>
      <c r="H5134" s="20" t="n">
        <v>1250</v>
      </c>
      <c r="I5134" s="21" t="n">
        <v>19.18</v>
      </c>
      <c r="J5134" s="20" t="n">
        <f aca="false">H5134*I5134</f>
        <v>23975</v>
      </c>
      <c r="K5134" s="22" t="n">
        <v>1.43</v>
      </c>
      <c r="L5134" s="23" t="n">
        <f aca="false">H5134*K5134</f>
        <v>1787.5</v>
      </c>
      <c r="M5134" s="23" t="n">
        <v>2500</v>
      </c>
      <c r="N5134" s="24" t="n">
        <f aca="false">L5134-M5134</f>
        <v>-712.5</v>
      </c>
      <c r="O5134" s="25" t="n">
        <f aca="false">IF(L5134&gt;=M5134,1,0)</f>
        <v>0</v>
      </c>
      <c r="P5134" s="26" t="n">
        <v>0.432</v>
      </c>
      <c r="Q5134" s="26" t="n">
        <v>0.2006</v>
      </c>
      <c r="R5134" s="25" t="n">
        <v>71</v>
      </c>
      <c r="S5134" s="21" t="n">
        <v>13</v>
      </c>
    </row>
    <row r="5135" customFormat="false" ht="15" hidden="false" customHeight="true" outlineLevel="0" collapsed="false">
      <c r="A5135" s="19" t="n">
        <v>46197</v>
      </c>
      <c r="B5135" s="1" t="s">
        <v>659</v>
      </c>
      <c r="C5135" s="1" t="s">
        <v>138</v>
      </c>
      <c r="D5135" s="1" t="n">
        <v>4</v>
      </c>
      <c r="E5135" s="1" t="s">
        <v>145</v>
      </c>
      <c r="F5135" s="1" t="s">
        <v>510</v>
      </c>
      <c r="G5135" s="1" t="s">
        <v>511</v>
      </c>
      <c r="H5135" s="20" t="n">
        <v>1600</v>
      </c>
      <c r="I5135" s="21" t="n">
        <v>21.39</v>
      </c>
      <c r="J5135" s="20" t="n">
        <f aca="false">H5135*I5135</f>
        <v>34224</v>
      </c>
      <c r="K5135" s="22" t="n">
        <v>2.2</v>
      </c>
      <c r="L5135" s="23" t="n">
        <f aca="false">H5135*K5135</f>
        <v>3520</v>
      </c>
      <c r="M5135" s="23" t="n">
        <v>2500</v>
      </c>
      <c r="N5135" s="24" t="n">
        <f aca="false">L5135-M5135</f>
        <v>1020</v>
      </c>
      <c r="O5135" s="25" t="n">
        <f aca="false">IF(L5135&gt;=M5135,1,0)</f>
        <v>1</v>
      </c>
      <c r="P5135" s="26" t="n">
        <v>0.7792</v>
      </c>
      <c r="Q5135" s="26" t="n">
        <v>0.1225</v>
      </c>
      <c r="R5135" s="25" t="n">
        <v>74</v>
      </c>
      <c r="S5135" s="21" t="n">
        <v>10</v>
      </c>
    </row>
    <row r="5136" customFormat="false" ht="15" hidden="false" customHeight="true" outlineLevel="0" collapsed="false">
      <c r="A5136" s="19" t="n">
        <v>46197</v>
      </c>
      <c r="B5136" s="1" t="s">
        <v>659</v>
      </c>
      <c r="C5136" s="1" t="s">
        <v>138</v>
      </c>
      <c r="D5136" s="1" t="n">
        <v>5</v>
      </c>
      <c r="E5136" s="1" t="s">
        <v>16</v>
      </c>
      <c r="F5136" s="1" t="s">
        <v>670</v>
      </c>
      <c r="G5136" s="1" t="s">
        <v>671</v>
      </c>
      <c r="H5136" s="20" t="n">
        <v>1950</v>
      </c>
      <c r="I5136" s="21" t="n">
        <v>16.43</v>
      </c>
      <c r="J5136" s="20" t="n">
        <f aca="false">H5136*I5136</f>
        <v>32038.5</v>
      </c>
      <c r="K5136" s="22" t="n">
        <v>1.43</v>
      </c>
      <c r="L5136" s="23" t="n">
        <f aca="false">H5136*K5136</f>
        <v>2788.5</v>
      </c>
      <c r="M5136" s="23" t="n">
        <v>2500</v>
      </c>
      <c r="N5136" s="24" t="n">
        <f aca="false">L5136-M5136</f>
        <v>288.5</v>
      </c>
      <c r="O5136" s="25" t="n">
        <f aca="false">IF(L5136&gt;=M5136,1,0)</f>
        <v>1</v>
      </c>
      <c r="P5136" s="26" t="n">
        <v>0.6267</v>
      </c>
      <c r="Q5136" s="26" t="n">
        <v>0.1149</v>
      </c>
      <c r="R5136" s="25" t="n">
        <v>64</v>
      </c>
      <c r="S5136" s="21" t="n">
        <v>13</v>
      </c>
    </row>
    <row r="5137" customFormat="false" ht="15" hidden="false" customHeight="true" outlineLevel="0" collapsed="false">
      <c r="A5137" s="19" t="n">
        <v>46197</v>
      </c>
      <c r="B5137" s="1" t="s">
        <v>659</v>
      </c>
      <c r="C5137" s="1" t="s">
        <v>138</v>
      </c>
      <c r="D5137" s="1" t="n">
        <v>6</v>
      </c>
      <c r="E5137" s="1" t="s">
        <v>145</v>
      </c>
      <c r="F5137" s="1" t="s">
        <v>232</v>
      </c>
      <c r="G5137" s="1" t="s">
        <v>697</v>
      </c>
      <c r="H5137" s="20" t="n">
        <v>1450</v>
      </c>
      <c r="I5137" s="21" t="n">
        <v>23.13</v>
      </c>
      <c r="J5137" s="20" t="n">
        <f aca="false">H5137*I5137</f>
        <v>33538.5</v>
      </c>
      <c r="K5137" s="22" t="n">
        <v>2.75</v>
      </c>
      <c r="L5137" s="23" t="n">
        <f aca="false">H5137*K5137</f>
        <v>3987.5</v>
      </c>
      <c r="M5137" s="23" t="n">
        <v>2500</v>
      </c>
      <c r="N5137" s="24" t="n">
        <f aca="false">L5137-M5137</f>
        <v>1487.5</v>
      </c>
      <c r="O5137" s="25" t="n">
        <f aca="false">IF(L5137&gt;=M5137,1,0)</f>
        <v>1</v>
      </c>
      <c r="P5137" s="26" t="n">
        <v>0.6515</v>
      </c>
      <c r="Q5137" s="26" t="n">
        <v>0.1441</v>
      </c>
      <c r="R5137" s="25" t="n">
        <v>75</v>
      </c>
      <c r="S5137" s="21" t="n">
        <v>13</v>
      </c>
    </row>
    <row r="5138" customFormat="false" ht="15" hidden="false" customHeight="true" outlineLevel="0" collapsed="false">
      <c r="A5138" s="19" t="n">
        <v>46197</v>
      </c>
      <c r="B5138" s="1" t="s">
        <v>659</v>
      </c>
      <c r="C5138" s="1" t="s">
        <v>138</v>
      </c>
      <c r="D5138" s="1" t="n">
        <v>7</v>
      </c>
      <c r="E5138" s="1" t="s">
        <v>16</v>
      </c>
      <c r="F5138" s="1" t="s">
        <v>670</v>
      </c>
      <c r="G5138" s="1" t="s">
        <v>671</v>
      </c>
      <c r="H5138" s="20" t="n">
        <v>2160</v>
      </c>
      <c r="I5138" s="21" t="n">
        <v>16.43</v>
      </c>
      <c r="J5138" s="20" t="n">
        <f aca="false">H5138*I5138</f>
        <v>35488.8</v>
      </c>
      <c r="K5138" s="22" t="n">
        <v>1.43</v>
      </c>
      <c r="L5138" s="23" t="n">
        <f aca="false">H5138*K5138</f>
        <v>3088.8</v>
      </c>
      <c r="M5138" s="23" t="n">
        <v>2500</v>
      </c>
      <c r="N5138" s="24" t="n">
        <f aca="false">L5138-M5138</f>
        <v>588.8</v>
      </c>
      <c r="O5138" s="25" t="n">
        <f aca="false">IF(L5138&gt;=M5138,1,0)</f>
        <v>1</v>
      </c>
      <c r="P5138" s="26" t="n">
        <v>0.6991</v>
      </c>
      <c r="Q5138" s="26" t="n">
        <v>0.0949</v>
      </c>
      <c r="R5138" s="25" t="n">
        <v>64</v>
      </c>
      <c r="S5138" s="21" t="n">
        <v>13</v>
      </c>
    </row>
    <row r="5139" customFormat="false" ht="15" hidden="false" customHeight="true" outlineLevel="0" collapsed="false">
      <c r="A5139" s="19" t="n">
        <v>46197</v>
      </c>
      <c r="B5139" s="1" t="s">
        <v>659</v>
      </c>
      <c r="C5139" s="1" t="s">
        <v>138</v>
      </c>
      <c r="D5139" s="1" t="n">
        <v>8</v>
      </c>
      <c r="E5139" s="1" t="s">
        <v>13</v>
      </c>
      <c r="F5139" s="1" t="s">
        <v>673</v>
      </c>
      <c r="G5139" s="1" t="s">
        <v>149</v>
      </c>
      <c r="H5139" s="20" t="n">
        <v>1400</v>
      </c>
      <c r="I5139" s="21" t="n">
        <v>26.22</v>
      </c>
      <c r="J5139" s="20" t="n">
        <f aca="false">H5139*I5139</f>
        <v>36708</v>
      </c>
      <c r="K5139" s="22" t="n">
        <v>2.2</v>
      </c>
      <c r="L5139" s="23" t="n">
        <f aca="false">H5139*K5139</f>
        <v>3080</v>
      </c>
      <c r="M5139" s="23" t="n">
        <v>2500</v>
      </c>
      <c r="N5139" s="24" t="n">
        <f aca="false">L5139-M5139</f>
        <v>580.000000000001</v>
      </c>
      <c r="O5139" s="25" t="n">
        <f aca="false">IF(L5139&gt;=M5139,1,0)</f>
        <v>1</v>
      </c>
      <c r="P5139" s="26" t="n">
        <v>0.8093</v>
      </c>
      <c r="Q5139" s="26" t="n">
        <v>0.1455</v>
      </c>
      <c r="R5139" s="25" t="n">
        <v>79</v>
      </c>
      <c r="S5139" s="21" t="n">
        <v>9</v>
      </c>
    </row>
    <row r="5140" customFormat="false" ht="15" hidden="false" customHeight="true" outlineLevel="0" collapsed="false">
      <c r="A5140" s="19" t="n">
        <v>46197</v>
      </c>
      <c r="B5140" s="1" t="s">
        <v>659</v>
      </c>
      <c r="C5140" s="1" t="s">
        <v>138</v>
      </c>
      <c r="D5140" s="1" t="n">
        <v>9</v>
      </c>
      <c r="E5140" s="1" t="s">
        <v>10</v>
      </c>
      <c r="F5140" s="1" t="s">
        <v>692</v>
      </c>
      <c r="G5140" s="1" t="s">
        <v>698</v>
      </c>
      <c r="H5140" s="20" t="n">
        <v>1850</v>
      </c>
      <c r="I5140" s="21" t="n">
        <v>17.28</v>
      </c>
      <c r="J5140" s="20" t="n">
        <f aca="false">H5140*I5140</f>
        <v>31968</v>
      </c>
      <c r="K5140" s="22" t="n">
        <v>1.68</v>
      </c>
      <c r="L5140" s="23" t="n">
        <f aca="false">H5140*K5140</f>
        <v>3108</v>
      </c>
      <c r="M5140" s="23" t="n">
        <v>2500</v>
      </c>
      <c r="N5140" s="24" t="n">
        <f aca="false">L5140-M5140</f>
        <v>608</v>
      </c>
      <c r="O5140" s="25" t="n">
        <f aca="false">IF(L5140&gt;=M5140,1,0)</f>
        <v>1</v>
      </c>
      <c r="P5140" s="26" t="n">
        <v>0.6048</v>
      </c>
      <c r="Q5140" s="26" t="n">
        <v>0.1029</v>
      </c>
      <c r="R5140" s="25" t="n">
        <v>73</v>
      </c>
      <c r="S5140" s="21" t="n">
        <v>13</v>
      </c>
    </row>
    <row r="5141" customFormat="false" ht="15" hidden="false" customHeight="true" outlineLevel="0" collapsed="false">
      <c r="A5141" s="19" t="n">
        <v>46197</v>
      </c>
      <c r="B5141" s="1" t="s">
        <v>659</v>
      </c>
      <c r="C5141" s="1" t="s">
        <v>138</v>
      </c>
      <c r="D5141" s="1" t="n">
        <v>10</v>
      </c>
      <c r="E5141" s="1" t="s">
        <v>10</v>
      </c>
      <c r="F5141" s="1" t="s">
        <v>664</v>
      </c>
      <c r="G5141" s="1" t="s">
        <v>643</v>
      </c>
      <c r="H5141" s="20" t="n">
        <v>1100</v>
      </c>
      <c r="I5141" s="21" t="n">
        <v>15.8</v>
      </c>
      <c r="J5141" s="20" t="n">
        <f aca="false">H5141*I5141</f>
        <v>17380</v>
      </c>
      <c r="K5141" s="22" t="n">
        <v>1.31</v>
      </c>
      <c r="L5141" s="23" t="n">
        <f aca="false">H5141*K5141</f>
        <v>1441</v>
      </c>
      <c r="M5141" s="23" t="n">
        <v>2500</v>
      </c>
      <c r="N5141" s="24" t="n">
        <f aca="false">L5141-M5141</f>
        <v>-1059</v>
      </c>
      <c r="O5141" s="25" t="n">
        <f aca="false">IF(L5141&gt;=M5141,1,0)</f>
        <v>0</v>
      </c>
      <c r="P5141" s="26" t="n">
        <v>0.5248</v>
      </c>
      <c r="Q5141" s="26" t="n">
        <v>0.1193</v>
      </c>
      <c r="R5141" s="25" t="n">
        <v>64</v>
      </c>
      <c r="S5141" s="21" t="n">
        <v>10</v>
      </c>
    </row>
    <row r="5142" customFormat="false" ht="15" hidden="false" customHeight="true" outlineLevel="0" collapsed="false">
      <c r="A5142" s="19" t="n">
        <v>46197</v>
      </c>
      <c r="B5142" s="1" t="s">
        <v>659</v>
      </c>
      <c r="C5142" s="1" t="s">
        <v>138</v>
      </c>
      <c r="D5142" s="1" t="n">
        <v>11</v>
      </c>
      <c r="E5142" s="1" t="s">
        <v>10</v>
      </c>
      <c r="F5142" s="1" t="s">
        <v>160</v>
      </c>
      <c r="G5142" s="1" t="s">
        <v>161</v>
      </c>
      <c r="H5142" s="20" t="n">
        <v>1400</v>
      </c>
      <c r="I5142" s="21" t="n">
        <v>22.05</v>
      </c>
      <c r="J5142" s="20" t="n">
        <f aca="false">H5142*I5142</f>
        <v>30870</v>
      </c>
      <c r="K5142" s="22" t="n">
        <v>1.83</v>
      </c>
      <c r="L5142" s="23" t="n">
        <f aca="false">H5142*K5142</f>
        <v>2562</v>
      </c>
      <c r="M5142" s="23" t="n">
        <v>2500</v>
      </c>
      <c r="N5142" s="24" t="n">
        <f aca="false">L5142-M5142</f>
        <v>62</v>
      </c>
      <c r="O5142" s="25" t="n">
        <f aca="false">IF(L5142&gt;=M5142,1,0)</f>
        <v>1</v>
      </c>
      <c r="P5142" s="26" t="n">
        <v>0.6282</v>
      </c>
      <c r="Q5142" s="26" t="n">
        <v>0.1584</v>
      </c>
      <c r="R5142" s="25" t="n">
        <v>76</v>
      </c>
      <c r="S5142" s="21" t="n">
        <v>10</v>
      </c>
    </row>
    <row r="5143" customFormat="false" ht="15" hidden="false" customHeight="true" outlineLevel="0" collapsed="false">
      <c r="A5143" s="19" t="n">
        <v>46197</v>
      </c>
      <c r="B5143" s="1" t="s">
        <v>659</v>
      </c>
      <c r="C5143" s="1" t="s">
        <v>138</v>
      </c>
      <c r="D5143" s="1" t="n">
        <v>12</v>
      </c>
      <c r="E5143" s="1" t="s">
        <v>16</v>
      </c>
      <c r="F5143" s="1" t="s">
        <v>670</v>
      </c>
      <c r="G5143" s="1" t="s">
        <v>671</v>
      </c>
      <c r="H5143" s="20" t="n">
        <v>1950</v>
      </c>
      <c r="I5143" s="21" t="n">
        <v>19.18</v>
      </c>
      <c r="J5143" s="20" t="n">
        <f aca="false">H5143*I5143</f>
        <v>37401</v>
      </c>
      <c r="K5143" s="22" t="n">
        <v>1.43</v>
      </c>
      <c r="L5143" s="23" t="n">
        <f aca="false">H5143*K5143</f>
        <v>2788.5</v>
      </c>
      <c r="M5143" s="23" t="n">
        <v>2500</v>
      </c>
      <c r="N5143" s="24" t="n">
        <f aca="false">L5143-M5143</f>
        <v>288.5</v>
      </c>
      <c r="O5143" s="25" t="n">
        <f aca="false">IF(L5143&gt;=M5143,1,0)</f>
        <v>1</v>
      </c>
      <c r="P5143" s="26" t="n">
        <v>0.6433</v>
      </c>
      <c r="Q5143" s="26" t="n">
        <v>0.1214</v>
      </c>
      <c r="R5143" s="25" t="n">
        <v>76</v>
      </c>
      <c r="S5143" s="21" t="n">
        <v>13</v>
      </c>
    </row>
    <row r="5144" customFormat="false" ht="15" hidden="false" customHeight="true" outlineLevel="0" collapsed="false">
      <c r="A5144" s="19" t="n">
        <v>46197</v>
      </c>
      <c r="B5144" s="1" t="s">
        <v>659</v>
      </c>
      <c r="C5144" s="1" t="s">
        <v>138</v>
      </c>
      <c r="D5144" s="1" t="n">
        <v>13</v>
      </c>
      <c r="E5144" s="1" t="s">
        <v>16</v>
      </c>
      <c r="F5144" s="1" t="s">
        <v>574</v>
      </c>
      <c r="G5144" s="1" t="s">
        <v>575</v>
      </c>
      <c r="H5144" s="20" t="n">
        <v>1550</v>
      </c>
      <c r="I5144" s="21" t="n">
        <v>25.7</v>
      </c>
      <c r="J5144" s="20" t="n">
        <f aca="false">H5144*I5144</f>
        <v>39835</v>
      </c>
      <c r="K5144" s="22" t="n">
        <v>1.85</v>
      </c>
      <c r="L5144" s="23" t="n">
        <f aca="false">H5144*K5144</f>
        <v>2867.5</v>
      </c>
      <c r="M5144" s="23" t="n">
        <v>2500</v>
      </c>
      <c r="N5144" s="24" t="n">
        <f aca="false">L5144-M5144</f>
        <v>367.5</v>
      </c>
      <c r="O5144" s="25" t="n">
        <f aca="false">IF(L5144&gt;=M5144,1,0)</f>
        <v>1</v>
      </c>
      <c r="P5144" s="26" t="n">
        <v>0.8097</v>
      </c>
      <c r="Q5144" s="26" t="n">
        <v>0.1169</v>
      </c>
      <c r="R5144" s="25" t="n">
        <v>80</v>
      </c>
      <c r="S5144" s="21" t="n">
        <v>10</v>
      </c>
    </row>
    <row r="5145" customFormat="false" ht="15" hidden="false" customHeight="true" outlineLevel="0" collapsed="false">
      <c r="A5145" s="19" t="n">
        <v>46197</v>
      </c>
      <c r="B5145" s="1" t="s">
        <v>659</v>
      </c>
      <c r="C5145" s="1" t="s">
        <v>138</v>
      </c>
      <c r="D5145" s="1" t="n">
        <v>14</v>
      </c>
      <c r="E5145" s="1" t="s">
        <v>10</v>
      </c>
      <c r="F5145" s="1" t="s">
        <v>687</v>
      </c>
      <c r="G5145" s="1" t="s">
        <v>694</v>
      </c>
      <c r="H5145" s="20" t="n">
        <v>1080</v>
      </c>
      <c r="I5145" s="21" t="n">
        <v>27.42</v>
      </c>
      <c r="J5145" s="20" t="n">
        <f aca="false">H5145*I5145</f>
        <v>29613.6</v>
      </c>
      <c r="K5145" s="22" t="n">
        <v>2.3</v>
      </c>
      <c r="L5145" s="23" t="n">
        <f aca="false">H5145*K5145</f>
        <v>2484</v>
      </c>
      <c r="M5145" s="23" t="n">
        <v>2500</v>
      </c>
      <c r="N5145" s="24" t="n">
        <f aca="false">L5145-M5145</f>
        <v>-16</v>
      </c>
      <c r="O5145" s="25" t="n">
        <f aca="false">IF(L5145&gt;=M5145,1,0)</f>
        <v>0</v>
      </c>
      <c r="P5145" s="26" t="n">
        <v>0.5647</v>
      </c>
      <c r="Q5145" s="26" t="n">
        <v>0.4778</v>
      </c>
      <c r="R5145" s="25" t="n">
        <v>72</v>
      </c>
      <c r="S5145" s="21" t="n">
        <v>12</v>
      </c>
    </row>
    <row r="5146" customFormat="false" ht="15" hidden="false" customHeight="true" outlineLevel="0" collapsed="false">
      <c r="A5146" s="19" t="n">
        <v>46197</v>
      </c>
      <c r="B5146" s="1" t="s">
        <v>659</v>
      </c>
      <c r="C5146" s="1" t="s">
        <v>138</v>
      </c>
      <c r="D5146" s="1" t="n">
        <v>15</v>
      </c>
      <c r="E5146" s="1" t="s">
        <v>10</v>
      </c>
      <c r="F5146" s="1" t="s">
        <v>631</v>
      </c>
      <c r="G5146" s="1" t="s">
        <v>638</v>
      </c>
      <c r="H5146" s="20" t="n">
        <v>1400</v>
      </c>
      <c r="I5146" s="21" t="n">
        <v>21.68</v>
      </c>
      <c r="J5146" s="20" t="n">
        <f aca="false">H5146*I5146</f>
        <v>30352</v>
      </c>
      <c r="K5146" s="22" t="n">
        <v>2</v>
      </c>
      <c r="L5146" s="23" t="n">
        <f aca="false">H5146*K5146</f>
        <v>2800</v>
      </c>
      <c r="M5146" s="23" t="n">
        <v>2500</v>
      </c>
      <c r="N5146" s="24" t="n">
        <f aca="false">L5146-M5146</f>
        <v>300</v>
      </c>
      <c r="O5146" s="25" t="n">
        <f aca="false">IF(L5146&gt;=M5146,1,0)</f>
        <v>1</v>
      </c>
      <c r="P5146" s="26" t="n">
        <v>0.5451</v>
      </c>
      <c r="Q5146" s="26" t="n">
        <v>0.1531</v>
      </c>
      <c r="R5146" s="25" t="n">
        <v>74</v>
      </c>
      <c r="S5146" s="21" t="n">
        <v>13</v>
      </c>
    </row>
    <row r="5147" customFormat="false" ht="15" hidden="false" customHeight="true" outlineLevel="0" collapsed="false">
      <c r="A5147" s="19" t="n">
        <v>46197</v>
      </c>
      <c r="B5147" s="1" t="s">
        <v>659</v>
      </c>
      <c r="C5147" s="1" t="s">
        <v>138</v>
      </c>
      <c r="D5147" s="1" t="n">
        <v>16</v>
      </c>
      <c r="E5147" s="1" t="s">
        <v>10</v>
      </c>
      <c r="F5147" s="1" t="s">
        <v>692</v>
      </c>
      <c r="G5147" s="1" t="s">
        <v>698</v>
      </c>
      <c r="H5147" s="20" t="n">
        <v>2100</v>
      </c>
      <c r="I5147" s="21" t="n">
        <v>17.28</v>
      </c>
      <c r="J5147" s="20" t="n">
        <f aca="false">H5147*I5147</f>
        <v>36288</v>
      </c>
      <c r="K5147" s="22" t="n">
        <v>1.68</v>
      </c>
      <c r="L5147" s="23" t="n">
        <f aca="false">H5147*K5147</f>
        <v>3528</v>
      </c>
      <c r="M5147" s="23" t="n">
        <v>2500</v>
      </c>
      <c r="N5147" s="24" t="n">
        <f aca="false">L5147-M5147</f>
        <v>1028</v>
      </c>
      <c r="O5147" s="25" t="n">
        <f aca="false">IF(L5147&gt;=M5147,1,0)</f>
        <v>1</v>
      </c>
      <c r="P5147" s="26" t="n">
        <v>0.8542</v>
      </c>
      <c r="Q5147" s="26" t="n">
        <v>0.1124</v>
      </c>
      <c r="R5147" s="25" t="n">
        <v>70</v>
      </c>
      <c r="S5147" s="21" t="n">
        <v>10</v>
      </c>
    </row>
    <row r="5148" customFormat="false" ht="15" hidden="false" customHeight="true" outlineLevel="0" collapsed="false">
      <c r="A5148" s="19" t="n">
        <v>46197</v>
      </c>
      <c r="B5148" s="1" t="s">
        <v>659</v>
      </c>
      <c r="C5148" s="1" t="s">
        <v>164</v>
      </c>
      <c r="D5148" s="1" t="n">
        <v>17</v>
      </c>
      <c r="E5148" s="1" t="s">
        <v>10</v>
      </c>
      <c r="F5148" s="1" t="s">
        <v>633</v>
      </c>
      <c r="G5148" s="1" t="s">
        <v>637</v>
      </c>
      <c r="H5148" s="20" t="n">
        <v>1800</v>
      </c>
      <c r="I5148" s="21" t="n">
        <v>19.95</v>
      </c>
      <c r="J5148" s="20" t="n">
        <f aca="false">H5148*I5148</f>
        <v>35910</v>
      </c>
      <c r="K5148" s="22" t="n">
        <v>3</v>
      </c>
      <c r="L5148" s="23" t="n">
        <f aca="false">H5148*K5148</f>
        <v>5400</v>
      </c>
      <c r="M5148" s="23" t="n">
        <v>2500</v>
      </c>
      <c r="N5148" s="24" t="n">
        <f aca="false">L5148-M5148</f>
        <v>2900</v>
      </c>
      <c r="O5148" s="25" t="n">
        <f aca="false">IF(L5148&gt;=M5148,1,0)</f>
        <v>1</v>
      </c>
      <c r="P5148" s="26" t="n">
        <v>0.7813</v>
      </c>
      <c r="Q5148" s="26" t="n">
        <v>0.0826</v>
      </c>
      <c r="R5148" s="25" t="n">
        <v>76</v>
      </c>
      <c r="S5148" s="21" t="n">
        <v>10</v>
      </c>
    </row>
    <row r="5149" customFormat="false" ht="15" hidden="false" customHeight="true" outlineLevel="0" collapsed="false">
      <c r="A5149" s="19" t="n">
        <v>46197</v>
      </c>
      <c r="B5149" s="1" t="s">
        <v>659</v>
      </c>
      <c r="C5149" s="1" t="s">
        <v>164</v>
      </c>
      <c r="D5149" s="1" t="n">
        <v>18</v>
      </c>
      <c r="E5149" s="1" t="s">
        <v>10</v>
      </c>
      <c r="F5149" s="1" t="s">
        <v>160</v>
      </c>
      <c r="G5149" s="1" t="s">
        <v>161</v>
      </c>
      <c r="H5149" s="20" t="n">
        <v>2000</v>
      </c>
      <c r="I5149" s="21" t="n">
        <v>22.05</v>
      </c>
      <c r="J5149" s="20" t="n">
        <f aca="false">H5149*I5149</f>
        <v>44100</v>
      </c>
      <c r="K5149" s="22" t="n">
        <v>1.83</v>
      </c>
      <c r="L5149" s="23" t="n">
        <f aca="false">H5149*K5149</f>
        <v>3660</v>
      </c>
      <c r="M5149" s="23" t="n">
        <v>2500</v>
      </c>
      <c r="N5149" s="24" t="n">
        <f aca="false">L5149-M5149</f>
        <v>1160</v>
      </c>
      <c r="O5149" s="25" t="n">
        <f aca="false">IF(L5149&gt;=M5149,1,0)</f>
        <v>1</v>
      </c>
      <c r="P5149" s="26" t="n">
        <v>0.6863</v>
      </c>
      <c r="Q5149" s="26" t="n">
        <v>0.0989</v>
      </c>
      <c r="R5149" s="25" t="n">
        <v>84</v>
      </c>
      <c r="S5149" s="21" t="n">
        <v>13</v>
      </c>
    </row>
    <row r="5150" customFormat="false" ht="15" hidden="false" customHeight="true" outlineLevel="0" collapsed="false">
      <c r="A5150" s="19" t="n">
        <v>46197</v>
      </c>
      <c r="B5150" s="1" t="s">
        <v>659</v>
      </c>
      <c r="C5150" s="1" t="s">
        <v>164</v>
      </c>
      <c r="D5150" s="1" t="n">
        <v>19</v>
      </c>
      <c r="E5150" s="1" t="s">
        <v>16</v>
      </c>
      <c r="F5150" s="1" t="s">
        <v>574</v>
      </c>
      <c r="G5150" s="1" t="s">
        <v>575</v>
      </c>
      <c r="H5150" s="20" t="n">
        <v>1600</v>
      </c>
      <c r="I5150" s="21" t="n">
        <v>25.7</v>
      </c>
      <c r="J5150" s="20" t="n">
        <f aca="false">H5150*I5150</f>
        <v>41120</v>
      </c>
      <c r="K5150" s="22" t="n">
        <v>1.85</v>
      </c>
      <c r="L5150" s="23" t="n">
        <f aca="false">H5150*K5150</f>
        <v>2960</v>
      </c>
      <c r="M5150" s="23" t="n">
        <v>2500</v>
      </c>
      <c r="N5150" s="24" t="n">
        <f aca="false">L5150-M5150</f>
        <v>460</v>
      </c>
      <c r="O5150" s="25" t="n">
        <f aca="false">IF(L5150&gt;=M5150,1,0)</f>
        <v>1</v>
      </c>
      <c r="P5150" s="26" t="n">
        <v>0.8419</v>
      </c>
      <c r="Q5150" s="26" t="n">
        <v>0.1</v>
      </c>
      <c r="R5150" s="25" t="n">
        <v>80</v>
      </c>
      <c r="S5150" s="21" t="n">
        <v>10</v>
      </c>
    </row>
    <row r="5151" customFormat="false" ht="15" hidden="false" customHeight="true" outlineLevel="0" collapsed="false">
      <c r="A5151" s="19" t="n">
        <v>46197</v>
      </c>
      <c r="B5151" s="1" t="s">
        <v>659</v>
      </c>
      <c r="C5151" s="1" t="s">
        <v>164</v>
      </c>
      <c r="D5151" s="1" t="n">
        <v>20</v>
      </c>
      <c r="E5151" s="1" t="s">
        <v>16</v>
      </c>
      <c r="F5151" s="1" t="s">
        <v>574</v>
      </c>
      <c r="G5151" s="1" t="s">
        <v>575</v>
      </c>
      <c r="H5151" s="20" t="n">
        <v>1550</v>
      </c>
      <c r="I5151" s="21" t="n">
        <v>25.7</v>
      </c>
      <c r="J5151" s="20" t="n">
        <f aca="false">H5151*I5151</f>
        <v>39835</v>
      </c>
      <c r="K5151" s="22" t="n">
        <v>1.85</v>
      </c>
      <c r="L5151" s="23" t="n">
        <f aca="false">H5151*K5151</f>
        <v>2867.5</v>
      </c>
      <c r="M5151" s="23" t="n">
        <v>2500</v>
      </c>
      <c r="N5151" s="24" t="n">
        <f aca="false">L5151-M5151</f>
        <v>367.5</v>
      </c>
      <c r="O5151" s="25" t="n">
        <f aca="false">IF(L5151&gt;=M5151,1,0)</f>
        <v>1</v>
      </c>
      <c r="P5151" s="26" t="n">
        <v>0.772</v>
      </c>
      <c r="Q5151" s="26" t="n">
        <v>0.0947</v>
      </c>
      <c r="R5151" s="25" t="n">
        <v>81</v>
      </c>
      <c r="S5151" s="21" t="n">
        <v>10</v>
      </c>
    </row>
    <row r="5152" customFormat="false" ht="15" hidden="false" customHeight="true" outlineLevel="0" collapsed="false">
      <c r="A5152" s="19" t="n">
        <v>46197</v>
      </c>
      <c r="B5152" s="1" t="s">
        <v>659</v>
      </c>
      <c r="C5152" s="1" t="s">
        <v>164</v>
      </c>
      <c r="D5152" s="1" t="n">
        <v>21</v>
      </c>
      <c r="E5152" s="1" t="s">
        <v>10</v>
      </c>
      <c r="F5152" s="1" t="s">
        <v>676</v>
      </c>
      <c r="G5152" s="1" t="s">
        <v>573</v>
      </c>
      <c r="H5152" s="20" t="n">
        <v>1850</v>
      </c>
      <c r="I5152" s="21" t="n">
        <v>27.11</v>
      </c>
      <c r="J5152" s="20" t="n">
        <f aca="false">H5152*I5152</f>
        <v>50153.5</v>
      </c>
      <c r="K5152" s="22" t="n">
        <v>2.25</v>
      </c>
      <c r="L5152" s="23" t="n">
        <f aca="false">H5152*K5152</f>
        <v>4162.5</v>
      </c>
      <c r="M5152" s="23" t="n">
        <v>2500</v>
      </c>
      <c r="N5152" s="24" t="n">
        <f aca="false">L5152-M5152</f>
        <v>1662.5</v>
      </c>
      <c r="O5152" s="25" t="n">
        <f aca="false">IF(L5152&gt;=M5152,1,0)</f>
        <v>1</v>
      </c>
      <c r="P5152" s="26" t="n">
        <v>0.878</v>
      </c>
      <c r="Q5152" s="26" t="n">
        <v>0.077</v>
      </c>
      <c r="R5152" s="25" t="n">
        <v>77</v>
      </c>
      <c r="S5152" s="21" t="n">
        <v>13</v>
      </c>
    </row>
    <row r="5153" customFormat="false" ht="15" hidden="false" customHeight="true" outlineLevel="0" collapsed="false">
      <c r="A5153" s="19" t="n">
        <v>46197</v>
      </c>
      <c r="B5153" s="1" t="s">
        <v>659</v>
      </c>
      <c r="C5153" s="1" t="s">
        <v>164</v>
      </c>
      <c r="D5153" s="1" t="n">
        <v>22</v>
      </c>
      <c r="E5153" s="1" t="s">
        <v>10</v>
      </c>
      <c r="F5153" s="1" t="s">
        <v>687</v>
      </c>
      <c r="G5153" s="1" t="s">
        <v>638</v>
      </c>
      <c r="H5153" s="20" t="n">
        <v>800</v>
      </c>
      <c r="I5153" s="21" t="n">
        <v>27.42</v>
      </c>
      <c r="J5153" s="20" t="n">
        <f aca="false">H5153*I5153</f>
        <v>21936</v>
      </c>
      <c r="K5153" s="22" t="n">
        <v>2.3</v>
      </c>
      <c r="L5153" s="23" t="n">
        <f aca="false">H5153*K5153</f>
        <v>1840</v>
      </c>
      <c r="M5153" s="23" t="n">
        <v>2500</v>
      </c>
      <c r="N5153" s="24" t="n">
        <f aca="false">L5153-M5153</f>
        <v>-660</v>
      </c>
      <c r="O5153" s="25" t="n">
        <f aca="false">IF(L5153&gt;=M5153,1,0)</f>
        <v>0</v>
      </c>
      <c r="P5153" s="26" t="n">
        <v>0.4062</v>
      </c>
      <c r="Q5153" s="26" t="n">
        <v>0.1962</v>
      </c>
      <c r="R5153" s="25" t="n">
        <v>80</v>
      </c>
      <c r="S5153" s="21" t="n">
        <v>13</v>
      </c>
    </row>
    <row r="5154" customFormat="false" ht="15" hidden="false" customHeight="true" outlineLevel="0" collapsed="false">
      <c r="A5154" s="19" t="n">
        <v>46197</v>
      </c>
      <c r="B5154" s="1" t="s">
        <v>659</v>
      </c>
      <c r="C5154" s="1" t="s">
        <v>164</v>
      </c>
      <c r="D5154" s="1" t="n">
        <v>23</v>
      </c>
      <c r="E5154" s="1" t="s">
        <v>22</v>
      </c>
      <c r="F5154" s="1" t="s">
        <v>707</v>
      </c>
      <c r="G5154" s="1" t="s">
        <v>708</v>
      </c>
      <c r="H5154" s="20" t="n">
        <v>600</v>
      </c>
      <c r="I5154" s="21" t="n">
        <v>19.29</v>
      </c>
      <c r="J5154" s="20" t="n">
        <f aca="false">H5154*I5154</f>
        <v>11574</v>
      </c>
      <c r="K5154" s="22" t="n">
        <v>1.15</v>
      </c>
      <c r="L5154" s="23" t="n">
        <f aca="false">H5154*K5154</f>
        <v>690</v>
      </c>
      <c r="M5154" s="23" t="n">
        <v>2500</v>
      </c>
      <c r="N5154" s="24" t="n">
        <f aca="false">L5154-M5154</f>
        <v>-1810</v>
      </c>
      <c r="O5154" s="25" t="n">
        <f aca="false">IF(L5154&gt;=M5154,1,0)</f>
        <v>0</v>
      </c>
      <c r="P5154" s="26" t="n">
        <v>0.2426</v>
      </c>
      <c r="Q5154" s="26" t="n">
        <v>0.1024</v>
      </c>
      <c r="R5154" s="25" t="n">
        <v>75</v>
      </c>
      <c r="S5154" s="21" t="n">
        <v>10</v>
      </c>
    </row>
    <row r="5155" customFormat="false" ht="15" hidden="false" customHeight="true" outlineLevel="0" collapsed="false">
      <c r="A5155" s="19" t="n">
        <v>46197</v>
      </c>
      <c r="B5155" s="1" t="s">
        <v>659</v>
      </c>
      <c r="C5155" s="1" t="s">
        <v>164</v>
      </c>
      <c r="D5155" s="1" t="n">
        <v>24</v>
      </c>
      <c r="E5155" s="1" t="s">
        <v>16</v>
      </c>
      <c r="F5155" s="1" t="s">
        <v>574</v>
      </c>
      <c r="G5155" s="1" t="s">
        <v>575</v>
      </c>
      <c r="H5155" s="20" t="n">
        <v>1600</v>
      </c>
      <c r="I5155" s="21" t="n">
        <v>25.7</v>
      </c>
      <c r="J5155" s="20" t="n">
        <f aca="false">H5155*I5155</f>
        <v>41120</v>
      </c>
      <c r="K5155" s="22" t="n">
        <v>1.85</v>
      </c>
      <c r="L5155" s="23" t="n">
        <f aca="false">H5155*K5155</f>
        <v>2960</v>
      </c>
      <c r="M5155" s="23" t="n">
        <v>2500</v>
      </c>
      <c r="N5155" s="24" t="n">
        <f aca="false">L5155-M5155</f>
        <v>460</v>
      </c>
      <c r="O5155" s="25" t="n">
        <f aca="false">IF(L5155&gt;=M5155,1,0)</f>
        <v>1</v>
      </c>
      <c r="P5155" s="26" t="n">
        <v>0.812</v>
      </c>
      <c r="Q5155" s="26" t="n">
        <v>0.084</v>
      </c>
      <c r="R5155" s="25" t="n">
        <v>82</v>
      </c>
      <c r="S5155" s="21" t="n">
        <v>10</v>
      </c>
    </row>
    <row r="5156" customFormat="false" ht="15" hidden="false" customHeight="true" outlineLevel="0" collapsed="false">
      <c r="A5156" s="19" t="n">
        <v>46197</v>
      </c>
      <c r="B5156" s="1" t="s">
        <v>659</v>
      </c>
      <c r="C5156" s="1" t="s">
        <v>164</v>
      </c>
      <c r="D5156" s="1" t="n">
        <v>25</v>
      </c>
      <c r="E5156" s="1" t="s">
        <v>16</v>
      </c>
      <c r="F5156" s="1" t="s">
        <v>229</v>
      </c>
      <c r="G5156" s="1" t="s">
        <v>518</v>
      </c>
      <c r="H5156" s="20" t="n">
        <v>600</v>
      </c>
      <c r="I5156" s="21" t="n">
        <v>38.07</v>
      </c>
      <c r="J5156" s="20" t="n">
        <f aca="false">H5156*I5156</f>
        <v>22842</v>
      </c>
      <c r="K5156" s="22" t="n">
        <v>3.5</v>
      </c>
      <c r="L5156" s="23" t="n">
        <f aca="false">H5156*K5156</f>
        <v>2100</v>
      </c>
      <c r="M5156" s="23" t="n">
        <v>2500</v>
      </c>
      <c r="N5156" s="24" t="n">
        <f aca="false">L5156-M5156</f>
        <v>-400</v>
      </c>
      <c r="O5156" s="25" t="n">
        <f aca="false">IF(L5156&gt;=M5156,1,0)</f>
        <v>0</v>
      </c>
      <c r="P5156" s="26" t="n">
        <v>0.4179</v>
      </c>
      <c r="Q5156" s="26" t="n">
        <v>0.1483</v>
      </c>
      <c r="R5156" s="25" t="n">
        <v>78</v>
      </c>
      <c r="S5156" s="21" t="n">
        <v>12</v>
      </c>
    </row>
    <row r="5157" customFormat="false" ht="15" hidden="false" customHeight="true" outlineLevel="0" collapsed="false">
      <c r="A5157" s="19" t="n">
        <v>46197</v>
      </c>
      <c r="B5157" s="1" t="s">
        <v>659</v>
      </c>
      <c r="C5157" s="1" t="s">
        <v>164</v>
      </c>
      <c r="D5157" s="1" t="n">
        <v>26</v>
      </c>
      <c r="E5157" s="1" t="s">
        <v>10</v>
      </c>
      <c r="F5157" s="1" t="s">
        <v>687</v>
      </c>
      <c r="G5157" s="1" t="s">
        <v>694</v>
      </c>
      <c r="H5157" s="20" t="n">
        <v>1200</v>
      </c>
      <c r="I5157" s="21" t="n">
        <v>27.42</v>
      </c>
      <c r="J5157" s="20" t="n">
        <f aca="false">H5157*I5157</f>
        <v>32904</v>
      </c>
      <c r="K5157" s="22" t="n">
        <v>2.3</v>
      </c>
      <c r="L5157" s="23" t="n">
        <f aca="false">H5157*K5157</f>
        <v>2760</v>
      </c>
      <c r="M5157" s="23" t="n">
        <v>2500</v>
      </c>
      <c r="N5157" s="24" t="n">
        <f aca="false">L5157-M5157</f>
        <v>260</v>
      </c>
      <c r="O5157" s="25" t="n">
        <f aca="false">IF(L5157&gt;=M5157,1,0)</f>
        <v>1</v>
      </c>
      <c r="P5157" s="26" t="n">
        <v>0.5501</v>
      </c>
      <c r="Q5157" s="26" t="n">
        <v>0.1243</v>
      </c>
      <c r="R5157" s="25" t="n">
        <v>80</v>
      </c>
      <c r="S5157" s="21" t="n">
        <v>13</v>
      </c>
    </row>
    <row r="5158" customFormat="false" ht="15" hidden="false" customHeight="true" outlineLevel="0" collapsed="false">
      <c r="A5158" s="19" t="n">
        <v>46197</v>
      </c>
      <c r="B5158" s="1" t="s">
        <v>659</v>
      </c>
      <c r="C5158" s="1" t="s">
        <v>164</v>
      </c>
      <c r="D5158" s="1" t="n">
        <v>27</v>
      </c>
      <c r="E5158" s="1" t="s">
        <v>176</v>
      </c>
      <c r="F5158" s="1" t="s">
        <v>253</v>
      </c>
      <c r="G5158" s="1" t="s">
        <v>254</v>
      </c>
      <c r="H5158" s="20" t="n">
        <v>1300</v>
      </c>
      <c r="I5158" s="21" t="n">
        <v>21.29</v>
      </c>
      <c r="J5158" s="20" t="n">
        <f aca="false">H5158*I5158</f>
        <v>27677</v>
      </c>
      <c r="K5158" s="22" t="n">
        <v>1.75</v>
      </c>
      <c r="L5158" s="23" t="n">
        <f aca="false">H5158*K5158</f>
        <v>2275</v>
      </c>
      <c r="M5158" s="23" t="n">
        <v>2500</v>
      </c>
      <c r="N5158" s="24" t="n">
        <f aca="false">L5158-M5158</f>
        <v>-225</v>
      </c>
      <c r="O5158" s="25" t="n">
        <f aca="false">IF(L5158&gt;=M5158,1,0)</f>
        <v>0</v>
      </c>
      <c r="P5158" s="26" t="n">
        <v>0.5308</v>
      </c>
      <c r="Q5158" s="26" t="n">
        <v>0.1</v>
      </c>
      <c r="R5158" s="25" t="n">
        <v>74</v>
      </c>
      <c r="S5158" s="21" t="n">
        <v>12</v>
      </c>
    </row>
    <row r="5159" customFormat="false" ht="15" hidden="false" customHeight="true" outlineLevel="0" collapsed="false">
      <c r="A5159" s="19" t="n">
        <v>46197</v>
      </c>
      <c r="B5159" s="1" t="s">
        <v>659</v>
      </c>
      <c r="C5159" s="1" t="s">
        <v>164</v>
      </c>
      <c r="D5159" s="1" t="n">
        <v>28</v>
      </c>
      <c r="E5159" s="1" t="s">
        <v>176</v>
      </c>
      <c r="F5159" s="1" t="s">
        <v>695</v>
      </c>
      <c r="G5159" s="1" t="s">
        <v>700</v>
      </c>
      <c r="H5159" s="20" t="n">
        <v>900</v>
      </c>
      <c r="I5159" s="21" t="n">
        <v>36.63</v>
      </c>
      <c r="J5159" s="20" t="n">
        <f aca="false">H5159*I5159</f>
        <v>32967</v>
      </c>
      <c r="K5159" s="22" t="n">
        <v>2.5</v>
      </c>
      <c r="L5159" s="23" t="n">
        <f aca="false">H5159*K5159</f>
        <v>2250</v>
      </c>
      <c r="M5159" s="23" t="n">
        <v>2500</v>
      </c>
      <c r="N5159" s="24" t="n">
        <f aca="false">L5159-M5159</f>
        <v>-250</v>
      </c>
      <c r="O5159" s="25" t="n">
        <f aca="false">IF(L5159&gt;=M5159,1,0)</f>
        <v>0</v>
      </c>
      <c r="P5159" s="26" t="n">
        <v>0.6565</v>
      </c>
      <c r="Q5159" s="26" t="n">
        <v>0.1393</v>
      </c>
      <c r="R5159" s="25" t="n">
        <v>73</v>
      </c>
      <c r="S5159" s="21" t="n">
        <v>12</v>
      </c>
    </row>
    <row r="5160" customFormat="false" ht="15" hidden="false" customHeight="true" outlineLevel="0" collapsed="false">
      <c r="A5160" s="19" t="n">
        <v>46197</v>
      </c>
      <c r="B5160" s="1" t="s">
        <v>659</v>
      </c>
      <c r="C5160" s="1" t="s">
        <v>164</v>
      </c>
      <c r="D5160" s="1" t="n">
        <v>29</v>
      </c>
      <c r="E5160" s="1" t="s">
        <v>176</v>
      </c>
      <c r="F5160" s="1" t="s">
        <v>552</v>
      </c>
      <c r="G5160" s="1" t="s">
        <v>529</v>
      </c>
      <c r="H5160" s="20" t="n">
        <v>1720</v>
      </c>
      <c r="I5160" s="21" t="n">
        <v>22.05</v>
      </c>
      <c r="J5160" s="20" t="n">
        <f aca="false">H5160*I5160</f>
        <v>37926</v>
      </c>
      <c r="K5160" s="22" t="n">
        <v>1.5</v>
      </c>
      <c r="L5160" s="23" t="n">
        <f aca="false">H5160*K5160</f>
        <v>2580</v>
      </c>
      <c r="M5160" s="23" t="n">
        <v>2500</v>
      </c>
      <c r="N5160" s="24" t="n">
        <f aca="false">L5160-M5160</f>
        <v>80</v>
      </c>
      <c r="O5160" s="25" t="n">
        <f aca="false">IF(L5160&gt;=M5160,1,0)</f>
        <v>1</v>
      </c>
      <c r="P5160" s="26" t="n">
        <v>0.8372</v>
      </c>
      <c r="Q5160" s="26" t="n">
        <v>0.0932</v>
      </c>
      <c r="R5160" s="25" t="n">
        <v>76</v>
      </c>
      <c r="S5160" s="21" t="n">
        <v>10</v>
      </c>
    </row>
    <row r="5161" customFormat="false" ht="15" hidden="false" customHeight="true" outlineLevel="0" collapsed="false">
      <c r="A5161" s="19" t="n">
        <v>46197</v>
      </c>
      <c r="B5161" s="1" t="s">
        <v>659</v>
      </c>
      <c r="C5161" s="1" t="s">
        <v>164</v>
      </c>
      <c r="D5161" s="1" t="n">
        <v>30</v>
      </c>
      <c r="E5161" s="1" t="s">
        <v>522</v>
      </c>
      <c r="F5161" s="1" t="s">
        <v>710</v>
      </c>
      <c r="G5161" s="1" t="s">
        <v>686</v>
      </c>
      <c r="H5161" s="20" t="n">
        <v>1700</v>
      </c>
      <c r="I5161" s="21" t="n">
        <v>22.02</v>
      </c>
      <c r="J5161" s="20" t="n">
        <f aca="false">H5161*I5161</f>
        <v>37434</v>
      </c>
      <c r="K5161" s="22" t="n">
        <v>1.4</v>
      </c>
      <c r="L5161" s="23" t="n">
        <f aca="false">H5161*K5161</f>
        <v>2380</v>
      </c>
      <c r="M5161" s="23" t="n">
        <v>2500</v>
      </c>
      <c r="N5161" s="24" t="n">
        <f aca="false">L5161-M5161</f>
        <v>-120</v>
      </c>
      <c r="O5161" s="25" t="n">
        <f aca="false">IF(L5161&gt;=M5161,1,0)</f>
        <v>0</v>
      </c>
      <c r="P5161" s="26" t="n">
        <v>0.7878</v>
      </c>
      <c r="Q5161" s="26" t="n">
        <v>0.155</v>
      </c>
      <c r="R5161" s="25" t="n">
        <v>83</v>
      </c>
      <c r="S5161" s="21" t="n">
        <v>10</v>
      </c>
    </row>
    <row r="5162" customFormat="false" ht="15" hidden="false" customHeight="true" outlineLevel="0" collapsed="false">
      <c r="A5162" s="19" t="n">
        <v>46197</v>
      </c>
      <c r="B5162" s="1" t="s">
        <v>659</v>
      </c>
      <c r="C5162" s="1" t="s">
        <v>164</v>
      </c>
      <c r="D5162" s="1" t="n">
        <v>31</v>
      </c>
      <c r="E5162" s="1" t="s">
        <v>219</v>
      </c>
      <c r="F5162" s="1" t="s">
        <v>709</v>
      </c>
      <c r="G5162" s="1" t="s">
        <v>711</v>
      </c>
      <c r="H5162" s="20" t="n">
        <v>750</v>
      </c>
      <c r="I5162" s="21" t="n">
        <v>21.86</v>
      </c>
      <c r="J5162" s="20" t="n">
        <f aca="false">H5162*I5162</f>
        <v>16395</v>
      </c>
      <c r="K5162" s="22" t="n">
        <v>1.5</v>
      </c>
      <c r="L5162" s="23" t="n">
        <f aca="false">H5162*K5162</f>
        <v>1125</v>
      </c>
      <c r="M5162" s="23" t="n">
        <v>2500</v>
      </c>
      <c r="N5162" s="24" t="n">
        <f aca="false">L5162-M5162</f>
        <v>-1375</v>
      </c>
      <c r="O5162" s="25" t="n">
        <f aca="false">IF(L5162&gt;=M5162,1,0)</f>
        <v>0</v>
      </c>
      <c r="P5162" s="26" t="n">
        <v>0.3643</v>
      </c>
      <c r="Q5162" s="26" t="n">
        <v>0.1337</v>
      </c>
      <c r="R5162" s="25" t="n">
        <v>71</v>
      </c>
      <c r="S5162" s="21" t="n">
        <v>10</v>
      </c>
    </row>
    <row r="5163" customFormat="false" ht="15" hidden="false" customHeight="true" outlineLevel="0" collapsed="false">
      <c r="A5163" s="19" t="n">
        <v>46197</v>
      </c>
      <c r="B5163" s="1" t="s">
        <v>659</v>
      </c>
      <c r="C5163" s="1" t="s">
        <v>164</v>
      </c>
      <c r="D5163" s="1" t="n">
        <v>32</v>
      </c>
      <c r="E5163" s="1" t="s">
        <v>219</v>
      </c>
      <c r="F5163" s="1" t="s">
        <v>689</v>
      </c>
      <c r="G5163" s="1" t="s">
        <v>506</v>
      </c>
      <c r="H5163" s="20" t="n">
        <v>2600</v>
      </c>
      <c r="I5163" s="21" t="n">
        <v>10.96</v>
      </c>
      <c r="J5163" s="20" t="n">
        <f aca="false">H5163*I5163</f>
        <v>28496</v>
      </c>
      <c r="K5163" s="22" t="n">
        <v>1</v>
      </c>
      <c r="L5163" s="23" t="n">
        <f aca="false">H5163*K5163</f>
        <v>2600</v>
      </c>
      <c r="M5163" s="23" t="n">
        <v>2500</v>
      </c>
      <c r="N5163" s="24" t="n">
        <f aca="false">L5163-M5163</f>
        <v>100</v>
      </c>
      <c r="O5163" s="25" t="n">
        <f aca="false">IF(L5163&gt;=M5163,1,0)</f>
        <v>1</v>
      </c>
      <c r="P5163" s="26" t="n">
        <v>0.5516</v>
      </c>
      <c r="Q5163" s="26" t="n">
        <v>0.0713</v>
      </c>
      <c r="R5163" s="25" t="n">
        <v>74</v>
      </c>
      <c r="S5163" s="21" t="n">
        <v>12</v>
      </c>
    </row>
    <row r="5164" customFormat="false" ht="15" hidden="false" customHeight="true" outlineLevel="0" collapsed="false">
      <c r="A5164" s="19" t="n">
        <v>46197</v>
      </c>
      <c r="B5164" s="1" t="s">
        <v>659</v>
      </c>
      <c r="C5164" s="1" t="s">
        <v>190</v>
      </c>
      <c r="D5164" s="1" t="n">
        <v>33</v>
      </c>
      <c r="E5164" s="1" t="s">
        <v>16</v>
      </c>
      <c r="F5164" s="1" t="s">
        <v>300</v>
      </c>
      <c r="G5164" s="1" t="s">
        <v>260</v>
      </c>
      <c r="H5164" s="20" t="n">
        <v>2260</v>
      </c>
      <c r="I5164" s="21" t="n">
        <v>15.95</v>
      </c>
      <c r="J5164" s="20" t="n">
        <f aca="false">H5164*I5164</f>
        <v>36047</v>
      </c>
      <c r="K5164" s="22" t="n">
        <v>1.4</v>
      </c>
      <c r="L5164" s="23" t="n">
        <f aca="false">H5164*K5164</f>
        <v>3164</v>
      </c>
      <c r="M5164" s="23" t="n">
        <v>2500</v>
      </c>
      <c r="N5164" s="24" t="n">
        <f aca="false">L5164-M5164</f>
        <v>664</v>
      </c>
      <c r="O5164" s="25" t="n">
        <f aca="false">IF(L5164&gt;=M5164,1,0)</f>
        <v>1</v>
      </c>
      <c r="P5164" s="26" t="n">
        <v>0.863194444444444</v>
      </c>
      <c r="Q5164" s="26" t="n">
        <v>0.0810694264769297</v>
      </c>
      <c r="R5164" s="25" t="n">
        <v>71</v>
      </c>
      <c r="S5164" s="21" t="n">
        <v>10</v>
      </c>
    </row>
    <row r="5165" customFormat="false" ht="15" hidden="false" customHeight="true" outlineLevel="0" collapsed="false">
      <c r="A5165" s="19" t="n">
        <v>46197</v>
      </c>
      <c r="B5165" s="1" t="s">
        <v>659</v>
      </c>
      <c r="C5165" s="1" t="s">
        <v>190</v>
      </c>
      <c r="D5165" s="1" t="n">
        <v>34</v>
      </c>
      <c r="E5165" s="1" t="s">
        <v>16</v>
      </c>
      <c r="F5165" s="1" t="s">
        <v>300</v>
      </c>
      <c r="G5165" s="1" t="s">
        <v>260</v>
      </c>
      <c r="H5165" s="20" t="n">
        <v>2300</v>
      </c>
      <c r="I5165" s="21" t="n">
        <v>15.95</v>
      </c>
      <c r="J5165" s="20" t="n">
        <f aca="false">H5165*I5165</f>
        <v>36685</v>
      </c>
      <c r="K5165" s="22" t="n">
        <v>1.4</v>
      </c>
      <c r="L5165" s="23" t="n">
        <f aca="false">H5165*K5165</f>
        <v>3220</v>
      </c>
      <c r="M5165" s="23" t="n">
        <v>2500</v>
      </c>
      <c r="N5165" s="24" t="n">
        <f aca="false">L5165-M5165</f>
        <v>720</v>
      </c>
      <c r="O5165" s="25" t="n">
        <f aca="false">IF(L5165&gt;=M5165,1,0)</f>
        <v>1</v>
      </c>
      <c r="P5165" s="26" t="n">
        <v>0.881003842459174</v>
      </c>
      <c r="Q5165" s="26" t="n">
        <v>0.092352695361471</v>
      </c>
      <c r="R5165" s="25" t="n">
        <v>70</v>
      </c>
      <c r="S5165" s="21" t="n">
        <v>10</v>
      </c>
    </row>
    <row r="5166" customFormat="false" ht="15" hidden="false" customHeight="true" outlineLevel="0" collapsed="false">
      <c r="A5166" s="19" t="n">
        <v>46197</v>
      </c>
      <c r="B5166" s="1" t="s">
        <v>659</v>
      </c>
      <c r="C5166" s="1" t="s">
        <v>190</v>
      </c>
      <c r="D5166" s="1" t="n">
        <v>35</v>
      </c>
      <c r="E5166" s="1" t="s">
        <v>16</v>
      </c>
      <c r="F5166" s="1" t="s">
        <v>300</v>
      </c>
      <c r="G5166" s="1" t="s">
        <v>260</v>
      </c>
      <c r="H5166" s="20" t="n">
        <v>2250</v>
      </c>
      <c r="I5166" s="21" t="n">
        <v>15.95</v>
      </c>
      <c r="J5166" s="20" t="n">
        <f aca="false">H5166*I5166</f>
        <v>35887.5</v>
      </c>
      <c r="K5166" s="22" t="n">
        <v>1.4</v>
      </c>
      <c r="L5166" s="23" t="n">
        <f aca="false">H5166*K5166</f>
        <v>3150</v>
      </c>
      <c r="M5166" s="23" t="n">
        <v>2500</v>
      </c>
      <c r="N5166" s="24" t="n">
        <f aca="false">L5166-M5166</f>
        <v>650</v>
      </c>
      <c r="O5166" s="25" t="n">
        <f aca="false">IF(L5166&gt;=M5166,1,0)</f>
        <v>1</v>
      </c>
      <c r="P5166" s="26" t="n">
        <v>0.858142037302726</v>
      </c>
      <c r="Q5166" s="26" t="n">
        <v>0.142045454545455</v>
      </c>
      <c r="R5166" s="25" t="n">
        <v>75</v>
      </c>
      <c r="S5166" s="21" t="n">
        <v>10</v>
      </c>
    </row>
    <row r="5167" customFormat="false" ht="15" hidden="false" customHeight="true" outlineLevel="0" collapsed="false">
      <c r="A5167" s="19" t="n">
        <v>46197</v>
      </c>
      <c r="B5167" s="1" t="s">
        <v>659</v>
      </c>
      <c r="C5167" s="1" t="s">
        <v>190</v>
      </c>
      <c r="D5167" s="1" t="n">
        <v>36</v>
      </c>
      <c r="E5167" s="1" t="s">
        <v>16</v>
      </c>
      <c r="F5167" s="1" t="s">
        <v>300</v>
      </c>
      <c r="G5167" s="1" t="s">
        <v>260</v>
      </c>
      <c r="H5167" s="20" t="n">
        <v>2200</v>
      </c>
      <c r="I5167" s="21" t="n">
        <v>15.95</v>
      </c>
      <c r="J5167" s="20" t="n">
        <f aca="false">H5167*I5167</f>
        <v>35090</v>
      </c>
      <c r="K5167" s="22" t="n">
        <v>1.4</v>
      </c>
      <c r="L5167" s="23" t="n">
        <f aca="false">H5167*K5167</f>
        <v>3080</v>
      </c>
      <c r="M5167" s="23" t="n">
        <v>2500</v>
      </c>
      <c r="N5167" s="24" t="n">
        <f aca="false">L5167-M5167</f>
        <v>580</v>
      </c>
      <c r="O5167" s="25" t="n">
        <f aca="false">IF(L5167&gt;=M5167,1,0)</f>
        <v>1</v>
      </c>
      <c r="P5167" s="26" t="n">
        <v>0.850048449612403</v>
      </c>
      <c r="Q5167" s="26" t="n">
        <v>0.0896139705882353</v>
      </c>
      <c r="R5167" s="25" t="n">
        <v>67</v>
      </c>
      <c r="S5167" s="21" t="n">
        <v>10</v>
      </c>
    </row>
    <row r="5168" customFormat="false" ht="15" hidden="false" customHeight="true" outlineLevel="0" collapsed="false">
      <c r="A5168" s="19" t="n">
        <v>46197</v>
      </c>
      <c r="B5168" s="1" t="s">
        <v>659</v>
      </c>
      <c r="C5168" s="1" t="s">
        <v>190</v>
      </c>
      <c r="D5168" s="1" t="n">
        <v>37</v>
      </c>
      <c r="E5168" s="1" t="s">
        <v>16</v>
      </c>
      <c r="F5168" s="1" t="s">
        <v>300</v>
      </c>
      <c r="G5168" s="1" t="s">
        <v>260</v>
      </c>
      <c r="H5168" s="20" t="n">
        <v>2320</v>
      </c>
      <c r="I5168" s="21" t="n">
        <v>15.95</v>
      </c>
      <c r="J5168" s="20" t="n">
        <f aca="false">H5168*I5168</f>
        <v>37004</v>
      </c>
      <c r="K5168" s="22" t="n">
        <v>1.4</v>
      </c>
      <c r="L5168" s="23" t="n">
        <f aca="false">H5168*K5168</f>
        <v>3248</v>
      </c>
      <c r="M5168" s="23" t="n">
        <v>2500</v>
      </c>
      <c r="N5168" s="24" t="n">
        <f aca="false">L5168-M5168</f>
        <v>748</v>
      </c>
      <c r="O5168" s="25" t="n">
        <f aca="false">IF(L5168&gt;=M5168,1,0)</f>
        <v>1</v>
      </c>
      <c r="P5168" s="26" t="n">
        <v>0.902977061981454</v>
      </c>
      <c r="Q5168" s="26" t="n">
        <v>0.0863070539419087</v>
      </c>
      <c r="R5168" s="25" t="n">
        <v>75</v>
      </c>
      <c r="S5168" s="21" t="n">
        <v>10</v>
      </c>
    </row>
    <row r="5169" customFormat="false" ht="15" hidden="false" customHeight="true" outlineLevel="0" collapsed="false">
      <c r="A5169" s="19" t="n">
        <v>46197</v>
      </c>
      <c r="B5169" s="1" t="s">
        <v>659</v>
      </c>
      <c r="C5169" s="1" t="s">
        <v>190</v>
      </c>
      <c r="D5169" s="1" t="n">
        <v>38</v>
      </c>
      <c r="E5169" s="1" t="s">
        <v>16</v>
      </c>
      <c r="F5169" s="1" t="s">
        <v>703</v>
      </c>
      <c r="G5169" s="1" t="s">
        <v>260</v>
      </c>
      <c r="H5169" s="20" t="n">
        <v>1610</v>
      </c>
      <c r="I5169" s="21" t="n">
        <v>20.58</v>
      </c>
      <c r="J5169" s="20" t="n">
        <f aca="false">H5169*I5169</f>
        <v>33133.8</v>
      </c>
      <c r="K5169" s="22" t="n">
        <v>1.5</v>
      </c>
      <c r="L5169" s="23" t="n">
        <f aca="false">H5169*K5169</f>
        <v>2415</v>
      </c>
      <c r="M5169" s="23" t="n">
        <v>2500</v>
      </c>
      <c r="N5169" s="24" t="n">
        <f aca="false">L5169-M5169</f>
        <v>-85</v>
      </c>
      <c r="O5169" s="25" t="n">
        <f aca="false">IF(L5169&gt;=M5169,1,0)</f>
        <v>0</v>
      </c>
      <c r="P5169" s="26" t="n">
        <v>0.704375</v>
      </c>
      <c r="Q5169" s="26" t="n">
        <v>0.159268929503916</v>
      </c>
      <c r="R5169" s="25" t="n">
        <v>82</v>
      </c>
      <c r="S5169" s="21" t="n">
        <v>10</v>
      </c>
    </row>
    <row r="5170" customFormat="false" ht="15" hidden="false" customHeight="true" outlineLevel="0" collapsed="false">
      <c r="A5170" s="19" t="n">
        <v>46198</v>
      </c>
      <c r="B5170" s="1" t="s">
        <v>659</v>
      </c>
      <c r="C5170" s="1" t="s">
        <v>138</v>
      </c>
      <c r="D5170" s="1" t="n">
        <v>1</v>
      </c>
      <c r="E5170" s="1" t="s">
        <v>16</v>
      </c>
      <c r="F5170" s="1" t="s">
        <v>651</v>
      </c>
      <c r="G5170" s="1" t="s">
        <v>652</v>
      </c>
      <c r="H5170" s="20" t="n">
        <v>1500</v>
      </c>
      <c r="I5170" s="21" t="n">
        <v>23.61</v>
      </c>
      <c r="J5170" s="20" t="n">
        <f aca="false">H5170*I5170</f>
        <v>35415</v>
      </c>
      <c r="K5170" s="22" t="n">
        <v>1.58</v>
      </c>
      <c r="L5170" s="23" t="n">
        <f aca="false">H5170*K5170</f>
        <v>2370</v>
      </c>
      <c r="M5170" s="23" t="n">
        <v>2500</v>
      </c>
      <c r="N5170" s="24" t="n">
        <f aca="false">L5170-M5170</f>
        <v>-130</v>
      </c>
      <c r="O5170" s="25" t="n">
        <f aca="false">IF(L5170&gt;=M5170,1,0)</f>
        <v>0</v>
      </c>
      <c r="P5170" s="26" t="n">
        <v>0.5903</v>
      </c>
      <c r="Q5170" s="26" t="n">
        <v>0.1431</v>
      </c>
      <c r="R5170" s="25" t="n">
        <v>78</v>
      </c>
      <c r="S5170" s="21" t="n">
        <v>13</v>
      </c>
    </row>
    <row r="5171" customFormat="false" ht="15" hidden="false" customHeight="true" outlineLevel="0" collapsed="false">
      <c r="A5171" s="19" t="n">
        <v>46198</v>
      </c>
      <c r="B5171" s="1" t="s">
        <v>659</v>
      </c>
      <c r="C5171" s="1" t="s">
        <v>138</v>
      </c>
      <c r="D5171" s="1" t="n">
        <v>2</v>
      </c>
      <c r="E5171" s="1" t="s">
        <v>16</v>
      </c>
      <c r="F5171" s="1" t="s">
        <v>574</v>
      </c>
      <c r="G5171" s="1" t="s">
        <v>149</v>
      </c>
      <c r="H5171" s="20" t="n">
        <v>1150</v>
      </c>
      <c r="I5171" s="21" t="n">
        <v>25.7</v>
      </c>
      <c r="J5171" s="20" t="n">
        <f aca="false">H5171*I5171</f>
        <v>29555</v>
      </c>
      <c r="K5171" s="22" t="n">
        <v>1.85</v>
      </c>
      <c r="L5171" s="23" t="n">
        <f aca="false">H5171*K5171</f>
        <v>2127.5</v>
      </c>
      <c r="M5171" s="23" t="n">
        <v>2500</v>
      </c>
      <c r="N5171" s="24" t="n">
        <f aca="false">L5171-M5171</f>
        <v>-372.5</v>
      </c>
      <c r="O5171" s="25" t="n">
        <f aca="false">IF(L5171&gt;=M5171,1,0)</f>
        <v>0</v>
      </c>
      <c r="P5171" s="26" t="n">
        <v>0.7202</v>
      </c>
      <c r="Q5171" s="26" t="n">
        <v>0.1082</v>
      </c>
      <c r="R5171" s="25" t="n">
        <v>78</v>
      </c>
      <c r="S5171" s="21" t="n">
        <v>8</v>
      </c>
    </row>
    <row r="5172" customFormat="false" ht="15" hidden="false" customHeight="true" outlineLevel="0" collapsed="false">
      <c r="A5172" s="19" t="n">
        <v>46198</v>
      </c>
      <c r="B5172" s="1" t="s">
        <v>659</v>
      </c>
      <c r="C5172" s="1" t="s">
        <v>138</v>
      </c>
      <c r="D5172" s="1" t="n">
        <v>3</v>
      </c>
      <c r="E5172" s="1" t="s">
        <v>16</v>
      </c>
      <c r="F5172" s="1" t="s">
        <v>704</v>
      </c>
      <c r="G5172" s="1" t="s">
        <v>671</v>
      </c>
      <c r="H5172" s="20" t="n">
        <v>1650</v>
      </c>
      <c r="I5172" s="21" t="n">
        <v>19.18</v>
      </c>
      <c r="J5172" s="20" t="n">
        <f aca="false">H5172*I5172</f>
        <v>31647</v>
      </c>
      <c r="K5172" s="22" t="n">
        <v>1.43</v>
      </c>
      <c r="L5172" s="23" t="n">
        <f aca="false">H5172*K5172</f>
        <v>2359.5</v>
      </c>
      <c r="M5172" s="23" t="n">
        <v>2500</v>
      </c>
      <c r="N5172" s="24" t="n">
        <f aca="false">L5172-M5172</f>
        <v>-140.5</v>
      </c>
      <c r="O5172" s="25" t="n">
        <f aca="false">IF(L5172&gt;=M5172,1,0)</f>
        <v>0</v>
      </c>
      <c r="P5172" s="26" t="n">
        <v>0.5653</v>
      </c>
      <c r="Q5172" s="26" t="n">
        <v>0.1672</v>
      </c>
      <c r="R5172" s="25" t="n">
        <v>74</v>
      </c>
      <c r="S5172" s="21" t="n">
        <v>13</v>
      </c>
    </row>
    <row r="5173" customFormat="false" ht="15" hidden="false" customHeight="true" outlineLevel="0" collapsed="false">
      <c r="A5173" s="19" t="n">
        <v>46198</v>
      </c>
      <c r="B5173" s="1" t="s">
        <v>659</v>
      </c>
      <c r="C5173" s="1" t="s">
        <v>138</v>
      </c>
      <c r="D5173" s="1" t="n">
        <v>4</v>
      </c>
      <c r="E5173" s="1" t="s">
        <v>145</v>
      </c>
      <c r="F5173" s="1" t="s">
        <v>510</v>
      </c>
      <c r="G5173" s="1" t="s">
        <v>511</v>
      </c>
      <c r="H5173" s="20" t="n">
        <v>1620</v>
      </c>
      <c r="I5173" s="21" t="n">
        <v>21.39</v>
      </c>
      <c r="J5173" s="20" t="n">
        <f aca="false">H5173*I5173</f>
        <v>34651.8</v>
      </c>
      <c r="K5173" s="22" t="n">
        <v>2.2</v>
      </c>
      <c r="L5173" s="23" t="n">
        <f aca="false">H5173*K5173</f>
        <v>3564</v>
      </c>
      <c r="M5173" s="23" t="n">
        <v>2500</v>
      </c>
      <c r="N5173" s="24" t="n">
        <f aca="false">L5173-M5173</f>
        <v>1064</v>
      </c>
      <c r="O5173" s="25" t="n">
        <f aca="false">IF(L5173&gt;=M5173,1,0)</f>
        <v>1</v>
      </c>
      <c r="P5173" s="26" t="n">
        <v>0.7868</v>
      </c>
      <c r="Q5173" s="26" t="n">
        <v>0.1186</v>
      </c>
      <c r="R5173" s="25" t="n">
        <v>74</v>
      </c>
      <c r="S5173" s="21" t="n">
        <v>10</v>
      </c>
    </row>
    <row r="5174" customFormat="false" ht="15" hidden="false" customHeight="true" outlineLevel="0" collapsed="false">
      <c r="A5174" s="19" t="n">
        <v>46198</v>
      </c>
      <c r="B5174" s="1" t="s">
        <v>659</v>
      </c>
      <c r="C5174" s="1" t="s">
        <v>138</v>
      </c>
      <c r="D5174" s="1" t="n">
        <v>5</v>
      </c>
      <c r="E5174" s="1" t="s">
        <v>16</v>
      </c>
      <c r="F5174" s="1" t="s">
        <v>670</v>
      </c>
      <c r="G5174" s="1" t="s">
        <v>671</v>
      </c>
      <c r="H5174" s="20" t="n">
        <v>1950</v>
      </c>
      <c r="I5174" s="21" t="n">
        <v>16.43</v>
      </c>
      <c r="J5174" s="20" t="n">
        <f aca="false">H5174*I5174</f>
        <v>32038.5</v>
      </c>
      <c r="K5174" s="22" t="n">
        <v>1.43</v>
      </c>
      <c r="L5174" s="23" t="n">
        <f aca="false">H5174*K5174</f>
        <v>2788.5</v>
      </c>
      <c r="M5174" s="23" t="n">
        <v>2500</v>
      </c>
      <c r="N5174" s="24" t="n">
        <f aca="false">L5174-M5174</f>
        <v>288.5</v>
      </c>
      <c r="O5174" s="25" t="n">
        <f aca="false">IF(L5174&gt;=M5174,1,0)</f>
        <v>1</v>
      </c>
      <c r="P5174" s="26" t="n">
        <v>0.6426</v>
      </c>
      <c r="Q5174" s="26" t="n">
        <v>0.1157</v>
      </c>
      <c r="R5174" s="25" t="n">
        <v>64</v>
      </c>
      <c r="S5174" s="21" t="n">
        <v>13</v>
      </c>
    </row>
    <row r="5175" customFormat="false" ht="15" hidden="false" customHeight="true" outlineLevel="0" collapsed="false">
      <c r="A5175" s="19" t="n">
        <v>46198</v>
      </c>
      <c r="B5175" s="1" t="s">
        <v>659</v>
      </c>
      <c r="C5175" s="1" t="s">
        <v>138</v>
      </c>
      <c r="D5175" s="1" t="n">
        <v>6</v>
      </c>
      <c r="E5175" s="1" t="s">
        <v>145</v>
      </c>
      <c r="F5175" s="1" t="s">
        <v>197</v>
      </c>
      <c r="G5175" s="1" t="s">
        <v>241</v>
      </c>
      <c r="H5175" s="20" t="n">
        <v>1200</v>
      </c>
      <c r="I5175" s="21" t="n">
        <v>21.45</v>
      </c>
      <c r="J5175" s="20" t="n">
        <f aca="false">H5175*I5175</f>
        <v>25740</v>
      </c>
      <c r="K5175" s="22" t="n">
        <v>2.4</v>
      </c>
      <c r="L5175" s="23" t="n">
        <f aca="false">H5175*K5175</f>
        <v>2880</v>
      </c>
      <c r="M5175" s="23" t="n">
        <v>2500</v>
      </c>
      <c r="N5175" s="24" t="n">
        <f aca="false">L5175-M5175</f>
        <v>380</v>
      </c>
      <c r="O5175" s="25" t="n">
        <f aca="false">IF(L5175&gt;=M5175,1,0)</f>
        <v>1</v>
      </c>
      <c r="P5175" s="26" t="n">
        <v>0.5329</v>
      </c>
      <c r="Q5175" s="26" t="n">
        <v>0.136</v>
      </c>
      <c r="R5175" s="25" t="n">
        <v>75</v>
      </c>
      <c r="S5175" s="21" t="n">
        <v>12</v>
      </c>
    </row>
    <row r="5176" customFormat="false" ht="15" hidden="false" customHeight="true" outlineLevel="0" collapsed="false">
      <c r="A5176" s="19" t="n">
        <v>46198</v>
      </c>
      <c r="B5176" s="1" t="s">
        <v>659</v>
      </c>
      <c r="C5176" s="1" t="s">
        <v>138</v>
      </c>
      <c r="D5176" s="1" t="n">
        <v>7</v>
      </c>
      <c r="E5176" s="1" t="s">
        <v>16</v>
      </c>
      <c r="F5176" s="1" t="s">
        <v>670</v>
      </c>
      <c r="G5176" s="1" t="s">
        <v>671</v>
      </c>
      <c r="H5176" s="20" t="n">
        <v>2200</v>
      </c>
      <c r="I5176" s="21" t="n">
        <v>16.43</v>
      </c>
      <c r="J5176" s="20" t="n">
        <f aca="false">H5176*I5176</f>
        <v>36146</v>
      </c>
      <c r="K5176" s="22" t="n">
        <v>1.43</v>
      </c>
      <c r="L5176" s="23" t="n">
        <f aca="false">H5176*K5176</f>
        <v>3146</v>
      </c>
      <c r="M5176" s="23" t="n">
        <v>2500</v>
      </c>
      <c r="N5176" s="24" t="n">
        <f aca="false">L5176-M5176</f>
        <v>646</v>
      </c>
      <c r="O5176" s="25" t="n">
        <f aca="false">IF(L5176&gt;=M5176,1,0)</f>
        <v>1</v>
      </c>
      <c r="P5176" s="26" t="n">
        <v>0.7121</v>
      </c>
      <c r="Q5176" s="26" t="n">
        <v>0.0997</v>
      </c>
      <c r="R5176" s="25" t="n">
        <v>64</v>
      </c>
      <c r="S5176" s="21" t="n">
        <v>13</v>
      </c>
    </row>
    <row r="5177" customFormat="false" ht="15" hidden="false" customHeight="true" outlineLevel="0" collapsed="false">
      <c r="A5177" s="19" t="n">
        <v>46198</v>
      </c>
      <c r="B5177" s="1" t="s">
        <v>659</v>
      </c>
      <c r="C5177" s="1" t="s">
        <v>138</v>
      </c>
      <c r="D5177" s="1" t="n">
        <v>8</v>
      </c>
      <c r="E5177" s="1" t="s">
        <v>13</v>
      </c>
      <c r="F5177" s="1" t="s">
        <v>673</v>
      </c>
      <c r="G5177" s="1" t="s">
        <v>149</v>
      </c>
      <c r="H5177" s="20" t="n">
        <v>1400</v>
      </c>
      <c r="I5177" s="21" t="n">
        <v>26.22</v>
      </c>
      <c r="J5177" s="20" t="n">
        <f aca="false">H5177*I5177</f>
        <v>36708</v>
      </c>
      <c r="K5177" s="22" t="n">
        <v>2.2</v>
      </c>
      <c r="L5177" s="23" t="n">
        <f aca="false">H5177*K5177</f>
        <v>3080</v>
      </c>
      <c r="M5177" s="23" t="n">
        <v>2500</v>
      </c>
      <c r="N5177" s="24" t="n">
        <f aca="false">L5177-M5177</f>
        <v>580.000000000001</v>
      </c>
      <c r="O5177" s="25" t="n">
        <f aca="false">IF(L5177&gt;=M5177,1,0)</f>
        <v>1</v>
      </c>
      <c r="P5177" s="26" t="n">
        <v>0.8369</v>
      </c>
      <c r="Q5177" s="26" t="n">
        <v>0.1447</v>
      </c>
      <c r="R5177" s="25" t="n">
        <v>78</v>
      </c>
      <c r="S5177" s="21" t="n">
        <v>8</v>
      </c>
    </row>
    <row r="5178" customFormat="false" ht="15" hidden="false" customHeight="true" outlineLevel="0" collapsed="false">
      <c r="A5178" s="19" t="n">
        <v>46198</v>
      </c>
      <c r="B5178" s="1" t="s">
        <v>659</v>
      </c>
      <c r="C5178" s="1" t="s">
        <v>138</v>
      </c>
      <c r="D5178" s="1" t="n">
        <v>9</v>
      </c>
      <c r="E5178" s="1" t="s">
        <v>10</v>
      </c>
      <c r="F5178" s="1" t="s">
        <v>692</v>
      </c>
      <c r="G5178" s="1" t="s">
        <v>698</v>
      </c>
      <c r="H5178" s="20" t="n">
        <v>2100</v>
      </c>
      <c r="I5178" s="21" t="n">
        <v>17.28</v>
      </c>
      <c r="J5178" s="20" t="n">
        <f aca="false">H5178*I5178</f>
        <v>36288</v>
      </c>
      <c r="K5178" s="22" t="n">
        <v>1.68</v>
      </c>
      <c r="L5178" s="23" t="n">
        <f aca="false">H5178*K5178</f>
        <v>3528</v>
      </c>
      <c r="M5178" s="23" t="n">
        <v>2500</v>
      </c>
      <c r="N5178" s="24" t="n">
        <f aca="false">L5178-M5178</f>
        <v>1028</v>
      </c>
      <c r="O5178" s="25" t="n">
        <f aca="false">IF(L5178&gt;=M5178,1,0)</f>
        <v>1</v>
      </c>
      <c r="P5178" s="26" t="n">
        <v>0.7099</v>
      </c>
      <c r="Q5178" s="26" t="n">
        <v>0.0867</v>
      </c>
      <c r="R5178" s="25" t="n">
        <v>73</v>
      </c>
      <c r="S5178" s="21" t="n">
        <v>12</v>
      </c>
    </row>
    <row r="5179" customFormat="false" ht="15" hidden="false" customHeight="true" outlineLevel="0" collapsed="false">
      <c r="A5179" s="19" t="n">
        <v>46198</v>
      </c>
      <c r="B5179" s="1" t="s">
        <v>659</v>
      </c>
      <c r="C5179" s="1" t="s">
        <v>138</v>
      </c>
      <c r="D5179" s="1" t="n">
        <v>10</v>
      </c>
      <c r="E5179" s="1" t="s">
        <v>10</v>
      </c>
      <c r="F5179" s="1" t="s">
        <v>664</v>
      </c>
      <c r="G5179" s="1" t="s">
        <v>643</v>
      </c>
      <c r="H5179" s="20" t="n">
        <v>1400</v>
      </c>
      <c r="I5179" s="21" t="n">
        <v>21.82</v>
      </c>
      <c r="J5179" s="20" t="n">
        <f aca="false">H5179*I5179</f>
        <v>30548</v>
      </c>
      <c r="K5179" s="22" t="n">
        <v>1.31</v>
      </c>
      <c r="L5179" s="23" t="n">
        <f aca="false">H5179*K5179</f>
        <v>1834</v>
      </c>
      <c r="M5179" s="23" t="n">
        <v>2500</v>
      </c>
      <c r="N5179" s="24" t="n">
        <f aca="false">L5179-M5179</f>
        <v>-666</v>
      </c>
      <c r="O5179" s="25" t="n">
        <f aca="false">IF(L5179&gt;=M5179,1,0)</f>
        <v>0</v>
      </c>
      <c r="P5179" s="26" t="n">
        <v>0.7894</v>
      </c>
      <c r="Q5179" s="26" t="n">
        <v>0.1406</v>
      </c>
      <c r="R5179" s="25" t="n">
        <v>61</v>
      </c>
      <c r="S5179" s="21" t="n">
        <v>10</v>
      </c>
    </row>
    <row r="5180" customFormat="false" ht="15" hidden="false" customHeight="true" outlineLevel="0" collapsed="false">
      <c r="A5180" s="19" t="n">
        <v>46198</v>
      </c>
      <c r="B5180" s="1" t="s">
        <v>659</v>
      </c>
      <c r="C5180" s="1" t="s">
        <v>138</v>
      </c>
      <c r="D5180" s="1" t="n">
        <v>11</v>
      </c>
      <c r="E5180" s="1" t="s">
        <v>10</v>
      </c>
      <c r="F5180" s="1" t="s">
        <v>160</v>
      </c>
      <c r="G5180" s="1" t="s">
        <v>161</v>
      </c>
      <c r="H5180" s="20" t="n">
        <v>1500</v>
      </c>
      <c r="I5180" s="21" t="n">
        <v>22.05</v>
      </c>
      <c r="J5180" s="20" t="n">
        <f aca="false">H5180*I5180</f>
        <v>33075</v>
      </c>
      <c r="K5180" s="22" t="n">
        <v>1.83</v>
      </c>
      <c r="L5180" s="23" t="n">
        <f aca="false">H5180*K5180</f>
        <v>2745</v>
      </c>
      <c r="M5180" s="23" t="n">
        <v>2500</v>
      </c>
      <c r="N5180" s="24" t="n">
        <f aca="false">L5180-M5180</f>
        <v>245</v>
      </c>
      <c r="O5180" s="25" t="n">
        <f aca="false">IF(L5180&gt;=M5180,1,0)</f>
        <v>1</v>
      </c>
      <c r="P5180" s="26" t="n">
        <v>0.6891</v>
      </c>
      <c r="Q5180" s="26" t="n">
        <v>0.1474</v>
      </c>
      <c r="R5180" s="25" t="n">
        <v>77</v>
      </c>
      <c r="S5180" s="21" t="n">
        <v>10</v>
      </c>
    </row>
    <row r="5181" customFormat="false" ht="15" hidden="false" customHeight="true" outlineLevel="0" collapsed="false">
      <c r="A5181" s="19" t="n">
        <v>46198</v>
      </c>
      <c r="B5181" s="1" t="s">
        <v>659</v>
      </c>
      <c r="C5181" s="1" t="s">
        <v>138</v>
      </c>
      <c r="D5181" s="1" t="n">
        <v>12</v>
      </c>
      <c r="E5181" s="1" t="s">
        <v>16</v>
      </c>
      <c r="F5181" s="1" t="s">
        <v>670</v>
      </c>
      <c r="G5181" s="1" t="s">
        <v>671</v>
      </c>
      <c r="H5181" s="20" t="n">
        <v>1600</v>
      </c>
      <c r="I5181" s="21" t="n">
        <v>19.18</v>
      </c>
      <c r="J5181" s="20" t="n">
        <f aca="false">H5181*I5181</f>
        <v>30688</v>
      </c>
      <c r="K5181" s="22" t="n">
        <v>1.43</v>
      </c>
      <c r="L5181" s="23" t="n">
        <f aca="false">H5181*K5181</f>
        <v>2288</v>
      </c>
      <c r="M5181" s="23" t="n">
        <v>2500</v>
      </c>
      <c r="N5181" s="24" t="n">
        <f aca="false">L5181-M5181</f>
        <v>-212</v>
      </c>
      <c r="O5181" s="25" t="n">
        <f aca="false">IF(L5181&gt;=M5181,1,0)</f>
        <v>0</v>
      </c>
      <c r="P5181" s="26" t="n">
        <v>0.4571</v>
      </c>
      <c r="Q5181" s="26" t="n">
        <v>0.1126</v>
      </c>
      <c r="R5181" s="25" t="n">
        <v>82</v>
      </c>
      <c r="S5181" s="21" t="n">
        <v>13</v>
      </c>
    </row>
    <row r="5182" customFormat="false" ht="15" hidden="false" customHeight="true" outlineLevel="0" collapsed="false">
      <c r="A5182" s="19" t="n">
        <v>46198</v>
      </c>
      <c r="B5182" s="1" t="s">
        <v>659</v>
      </c>
      <c r="C5182" s="1" t="s">
        <v>138</v>
      </c>
      <c r="D5182" s="1" t="n">
        <v>13</v>
      </c>
      <c r="E5182" s="1" t="s">
        <v>16</v>
      </c>
      <c r="F5182" s="1" t="s">
        <v>574</v>
      </c>
      <c r="G5182" s="1" t="s">
        <v>575</v>
      </c>
      <c r="H5182" s="20" t="n">
        <v>1550</v>
      </c>
      <c r="I5182" s="21" t="n">
        <v>25.7</v>
      </c>
      <c r="J5182" s="20" t="n">
        <f aca="false">H5182*I5182</f>
        <v>39835</v>
      </c>
      <c r="K5182" s="22" t="n">
        <v>1.85</v>
      </c>
      <c r="L5182" s="23" t="n">
        <f aca="false">H5182*K5182</f>
        <v>2867.5</v>
      </c>
      <c r="M5182" s="23" t="n">
        <v>2500</v>
      </c>
      <c r="N5182" s="24" t="n">
        <f aca="false">L5182-M5182</f>
        <v>367.5</v>
      </c>
      <c r="O5182" s="25" t="n">
        <f aca="false">IF(L5182&gt;=M5182,1,0)</f>
        <v>1</v>
      </c>
      <c r="P5182" s="26" t="n">
        <v>0.8097</v>
      </c>
      <c r="Q5182" s="26" t="n">
        <v>0.1378</v>
      </c>
      <c r="R5182" s="25" t="n">
        <v>82</v>
      </c>
      <c r="S5182" s="21" t="n">
        <v>10</v>
      </c>
    </row>
    <row r="5183" customFormat="false" ht="15" hidden="false" customHeight="true" outlineLevel="0" collapsed="false">
      <c r="A5183" s="19" t="n">
        <v>46198</v>
      </c>
      <c r="B5183" s="1" t="s">
        <v>659</v>
      </c>
      <c r="C5183" s="1" t="s">
        <v>138</v>
      </c>
      <c r="D5183" s="1" t="n">
        <v>14</v>
      </c>
      <c r="E5183" s="1" t="s">
        <v>10</v>
      </c>
      <c r="F5183" s="1" t="s">
        <v>687</v>
      </c>
      <c r="G5183" s="1" t="s">
        <v>694</v>
      </c>
      <c r="H5183" s="20" t="n">
        <v>1100</v>
      </c>
      <c r="I5183" s="21" t="n">
        <v>27.42</v>
      </c>
      <c r="J5183" s="20" t="n">
        <f aca="false">H5183*I5183</f>
        <v>30162</v>
      </c>
      <c r="K5183" s="22" t="n">
        <v>2.3</v>
      </c>
      <c r="L5183" s="23" t="n">
        <f aca="false">H5183*K5183</f>
        <v>2530</v>
      </c>
      <c r="M5183" s="23" t="n">
        <v>2500</v>
      </c>
      <c r="N5183" s="24" t="n">
        <f aca="false">L5183-M5183</f>
        <v>30</v>
      </c>
      <c r="O5183" s="25" t="n">
        <f aca="false">IF(L5183&gt;=M5183,1,0)</f>
        <v>1</v>
      </c>
      <c r="P5183" s="26" t="n">
        <v>0.553</v>
      </c>
      <c r="Q5183" s="26" t="n">
        <v>0.4111</v>
      </c>
      <c r="R5183" s="25" t="n">
        <v>76</v>
      </c>
      <c r="S5183" s="21" t="n">
        <v>12</v>
      </c>
    </row>
    <row r="5184" customFormat="false" ht="15" hidden="false" customHeight="true" outlineLevel="0" collapsed="false">
      <c r="A5184" s="19" t="n">
        <v>46198</v>
      </c>
      <c r="B5184" s="1" t="s">
        <v>659</v>
      </c>
      <c r="C5184" s="1" t="s">
        <v>138</v>
      </c>
      <c r="D5184" s="1" t="n">
        <v>15</v>
      </c>
      <c r="E5184" s="1" t="s">
        <v>10</v>
      </c>
      <c r="F5184" s="1" t="s">
        <v>687</v>
      </c>
      <c r="G5184" s="1" t="s">
        <v>694</v>
      </c>
      <c r="H5184" s="20" t="n">
        <v>600</v>
      </c>
      <c r="I5184" s="21" t="n">
        <v>27.42</v>
      </c>
      <c r="J5184" s="20" t="n">
        <f aca="false">H5184*I5184</f>
        <v>16452</v>
      </c>
      <c r="K5184" s="22" t="n">
        <v>2.3</v>
      </c>
      <c r="L5184" s="23" t="n">
        <f aca="false">H5184*K5184</f>
        <v>1380</v>
      </c>
      <c r="M5184" s="23" t="n">
        <v>2500</v>
      </c>
      <c r="N5184" s="24" t="n">
        <f aca="false">L5184-M5184</f>
        <v>-1120</v>
      </c>
      <c r="O5184" s="25" t="n">
        <f aca="false">IF(L5184&gt;=M5184,1,0)</f>
        <v>0</v>
      </c>
      <c r="P5184" s="26" t="n">
        <v>0.2929</v>
      </c>
      <c r="Q5184" s="26" t="n">
        <v>0.1575</v>
      </c>
      <c r="R5184" s="25" t="n">
        <v>75</v>
      </c>
      <c r="S5184" s="21" t="n">
        <v>13</v>
      </c>
    </row>
    <row r="5185" customFormat="false" ht="15" hidden="false" customHeight="true" outlineLevel="0" collapsed="false">
      <c r="A5185" s="19" t="n">
        <v>46198</v>
      </c>
      <c r="B5185" s="1" t="s">
        <v>659</v>
      </c>
      <c r="C5185" s="1" t="s">
        <v>138</v>
      </c>
      <c r="D5185" s="1" t="n">
        <v>16</v>
      </c>
      <c r="E5185" s="1" t="s">
        <v>10</v>
      </c>
      <c r="F5185" s="1" t="s">
        <v>692</v>
      </c>
      <c r="G5185" s="1" t="s">
        <v>698</v>
      </c>
      <c r="H5185" s="20" t="n">
        <v>2100</v>
      </c>
      <c r="I5185" s="21" t="n">
        <v>17.28</v>
      </c>
      <c r="J5185" s="20" t="n">
        <f aca="false">H5185*I5185</f>
        <v>36288</v>
      </c>
      <c r="K5185" s="22" t="n">
        <v>1.68</v>
      </c>
      <c r="L5185" s="23" t="n">
        <f aca="false">H5185*K5185</f>
        <v>3528</v>
      </c>
      <c r="M5185" s="23" t="n">
        <v>2500</v>
      </c>
      <c r="N5185" s="24" t="n">
        <f aca="false">L5185-M5185</f>
        <v>1028</v>
      </c>
      <c r="O5185" s="25" t="n">
        <f aca="false">IF(L5185&gt;=M5185,1,0)</f>
        <v>1</v>
      </c>
      <c r="P5185" s="26" t="n">
        <v>0.8494</v>
      </c>
      <c r="Q5185" s="26" t="n">
        <v>0.1057</v>
      </c>
      <c r="R5185" s="25" t="n">
        <v>70</v>
      </c>
      <c r="S5185" s="21" t="n">
        <v>10</v>
      </c>
    </row>
    <row r="5186" customFormat="false" ht="15" hidden="false" customHeight="true" outlineLevel="0" collapsed="false">
      <c r="A5186" s="19" t="n">
        <v>46198</v>
      </c>
      <c r="B5186" s="1" t="s">
        <v>659</v>
      </c>
      <c r="C5186" s="1" t="s">
        <v>164</v>
      </c>
      <c r="D5186" s="1" t="n">
        <v>17</v>
      </c>
      <c r="E5186" s="1" t="s">
        <v>176</v>
      </c>
      <c r="F5186" s="1" t="s">
        <v>410</v>
      </c>
      <c r="G5186" s="1" t="s">
        <v>414</v>
      </c>
      <c r="H5186" s="20" t="n">
        <v>700</v>
      </c>
      <c r="I5186" s="21" t="n">
        <v>19.95</v>
      </c>
      <c r="J5186" s="20" t="n">
        <f aca="false">H5186*I5186</f>
        <v>13965</v>
      </c>
      <c r="K5186" s="22" t="n">
        <v>1.57</v>
      </c>
      <c r="L5186" s="23" t="n">
        <f aca="false">H5186*K5186</f>
        <v>1099</v>
      </c>
      <c r="M5186" s="23" t="n">
        <v>2500</v>
      </c>
      <c r="N5186" s="24" t="n">
        <f aca="false">L5186-M5186</f>
        <v>-1401</v>
      </c>
      <c r="O5186" s="25" t="n">
        <f aca="false">IF(L5186&gt;=M5186,1,0)</f>
        <v>0</v>
      </c>
      <c r="P5186" s="26" t="n">
        <v>0.3171</v>
      </c>
      <c r="Q5186" s="26" t="n">
        <v>0.0877</v>
      </c>
      <c r="R5186" s="25" t="n">
        <v>72</v>
      </c>
      <c r="S5186" s="21" t="n">
        <v>10</v>
      </c>
    </row>
    <row r="5187" customFormat="false" ht="15" hidden="false" customHeight="true" outlineLevel="0" collapsed="false">
      <c r="A5187" s="19" t="n">
        <v>46198</v>
      </c>
      <c r="B5187" s="1" t="s">
        <v>659</v>
      </c>
      <c r="C5187" s="1" t="s">
        <v>164</v>
      </c>
      <c r="D5187" s="1" t="n">
        <v>18</v>
      </c>
      <c r="E5187" s="1" t="s">
        <v>10</v>
      </c>
      <c r="F5187" s="1" t="s">
        <v>160</v>
      </c>
      <c r="G5187" s="1" t="s">
        <v>161</v>
      </c>
      <c r="H5187" s="20" t="n">
        <v>2000</v>
      </c>
      <c r="I5187" s="21" t="n">
        <v>22.05</v>
      </c>
      <c r="J5187" s="20" t="n">
        <f aca="false">H5187*I5187</f>
        <v>44100</v>
      </c>
      <c r="K5187" s="22" t="n">
        <v>1.83</v>
      </c>
      <c r="L5187" s="23" t="n">
        <f aca="false">H5187*K5187</f>
        <v>3660</v>
      </c>
      <c r="M5187" s="23" t="n">
        <v>2500</v>
      </c>
      <c r="N5187" s="24" t="n">
        <f aca="false">L5187-M5187</f>
        <v>1160</v>
      </c>
      <c r="O5187" s="25" t="n">
        <f aca="false">IF(L5187&gt;=M5187,1,0)</f>
        <v>1</v>
      </c>
      <c r="P5187" s="26" t="n">
        <v>0.6947</v>
      </c>
      <c r="Q5187" s="26" t="n">
        <v>0.1182</v>
      </c>
      <c r="R5187" s="25" t="n">
        <v>84</v>
      </c>
      <c r="S5187" s="21" t="n">
        <v>13</v>
      </c>
    </row>
    <row r="5188" customFormat="false" ht="15" hidden="false" customHeight="true" outlineLevel="0" collapsed="false">
      <c r="A5188" s="19" t="n">
        <v>46198</v>
      </c>
      <c r="B5188" s="1" t="s">
        <v>659</v>
      </c>
      <c r="C5188" s="1" t="s">
        <v>164</v>
      </c>
      <c r="D5188" s="1" t="n">
        <v>19</v>
      </c>
      <c r="E5188" s="1" t="s">
        <v>16</v>
      </c>
      <c r="F5188" s="1" t="s">
        <v>574</v>
      </c>
      <c r="G5188" s="1" t="s">
        <v>575</v>
      </c>
      <c r="H5188" s="20" t="n">
        <v>1600</v>
      </c>
      <c r="I5188" s="21" t="n">
        <v>25.7</v>
      </c>
      <c r="J5188" s="20" t="n">
        <f aca="false">H5188*I5188</f>
        <v>41120</v>
      </c>
      <c r="K5188" s="22" t="n">
        <v>1.85</v>
      </c>
      <c r="L5188" s="23" t="n">
        <f aca="false">H5188*K5188</f>
        <v>2960</v>
      </c>
      <c r="M5188" s="23" t="n">
        <v>2500</v>
      </c>
      <c r="N5188" s="24" t="n">
        <f aca="false">L5188-M5188</f>
        <v>460</v>
      </c>
      <c r="O5188" s="25" t="n">
        <f aca="false">IF(L5188&gt;=M5188,1,0)</f>
        <v>1</v>
      </c>
      <c r="P5188" s="26" t="n">
        <v>0.8317</v>
      </c>
      <c r="Q5188" s="26" t="n">
        <v>0.0794</v>
      </c>
      <c r="R5188" s="25" t="n">
        <v>79</v>
      </c>
      <c r="S5188" s="21" t="n">
        <v>10</v>
      </c>
    </row>
    <row r="5189" customFormat="false" ht="15" hidden="false" customHeight="true" outlineLevel="0" collapsed="false">
      <c r="A5189" s="19" t="n">
        <v>46198</v>
      </c>
      <c r="B5189" s="1" t="s">
        <v>659</v>
      </c>
      <c r="C5189" s="1" t="s">
        <v>164</v>
      </c>
      <c r="D5189" s="1" t="n">
        <v>20</v>
      </c>
      <c r="E5189" s="1" t="s">
        <v>16</v>
      </c>
      <c r="F5189" s="1" t="s">
        <v>574</v>
      </c>
      <c r="G5189" s="1" t="s">
        <v>575</v>
      </c>
      <c r="H5189" s="20" t="n">
        <v>1550</v>
      </c>
      <c r="I5189" s="21" t="n">
        <v>25.7</v>
      </c>
      <c r="J5189" s="20" t="n">
        <f aca="false">H5189*I5189</f>
        <v>39835</v>
      </c>
      <c r="K5189" s="22" t="n">
        <v>1.85</v>
      </c>
      <c r="L5189" s="23" t="n">
        <f aca="false">H5189*K5189</f>
        <v>2867.5</v>
      </c>
      <c r="M5189" s="23" t="n">
        <v>2500</v>
      </c>
      <c r="N5189" s="24" t="n">
        <f aca="false">L5189-M5189</f>
        <v>367.5</v>
      </c>
      <c r="O5189" s="25" t="n">
        <f aca="false">IF(L5189&gt;=M5189,1,0)</f>
        <v>1</v>
      </c>
      <c r="P5189" s="26" t="n">
        <v>0.757</v>
      </c>
      <c r="Q5189" s="26" t="n">
        <v>0.0972</v>
      </c>
      <c r="R5189" s="25" t="n">
        <v>82</v>
      </c>
      <c r="S5189" s="21" t="n">
        <v>10</v>
      </c>
    </row>
    <row r="5190" customFormat="false" ht="15" hidden="false" customHeight="true" outlineLevel="0" collapsed="false">
      <c r="A5190" s="19" t="n">
        <v>46198</v>
      </c>
      <c r="B5190" s="1" t="s">
        <v>659</v>
      </c>
      <c r="C5190" s="1" t="s">
        <v>164</v>
      </c>
      <c r="D5190" s="1" t="n">
        <v>21</v>
      </c>
      <c r="E5190" s="1" t="s">
        <v>10</v>
      </c>
      <c r="F5190" s="1" t="s">
        <v>676</v>
      </c>
      <c r="G5190" s="1" t="s">
        <v>573</v>
      </c>
      <c r="H5190" s="20" t="n">
        <v>1850</v>
      </c>
      <c r="I5190" s="21" t="n">
        <v>27.11</v>
      </c>
      <c r="J5190" s="20" t="n">
        <f aca="false">H5190*I5190</f>
        <v>50153.5</v>
      </c>
      <c r="K5190" s="22" t="n">
        <v>2.25</v>
      </c>
      <c r="L5190" s="23" t="n">
        <f aca="false">H5190*K5190</f>
        <v>4162.5</v>
      </c>
      <c r="M5190" s="23" t="n">
        <v>2500</v>
      </c>
      <c r="N5190" s="24" t="n">
        <f aca="false">L5190-M5190</f>
        <v>1662.5</v>
      </c>
      <c r="O5190" s="25" t="n">
        <f aca="false">IF(L5190&gt;=M5190,1,0)</f>
        <v>1</v>
      </c>
      <c r="P5190" s="26" t="n">
        <v>0.893</v>
      </c>
      <c r="Q5190" s="26" t="n">
        <v>0.0739</v>
      </c>
      <c r="R5190" s="25" t="n">
        <v>76</v>
      </c>
      <c r="S5190" s="21" t="n">
        <v>13</v>
      </c>
    </row>
    <row r="5191" customFormat="false" ht="15" hidden="false" customHeight="true" outlineLevel="0" collapsed="false">
      <c r="A5191" s="19" t="n">
        <v>46198</v>
      </c>
      <c r="B5191" s="1" t="s">
        <v>659</v>
      </c>
      <c r="C5191" s="1" t="s">
        <v>164</v>
      </c>
      <c r="D5191" s="1" t="n">
        <v>22</v>
      </c>
      <c r="E5191" s="1" t="s">
        <v>10</v>
      </c>
      <c r="F5191" s="1" t="s">
        <v>687</v>
      </c>
      <c r="G5191" s="1" t="s">
        <v>638</v>
      </c>
      <c r="H5191" s="20" t="n">
        <v>1000</v>
      </c>
      <c r="I5191" s="21" t="n">
        <v>27.42</v>
      </c>
      <c r="J5191" s="20" t="n">
        <f aca="false">H5191*I5191</f>
        <v>27420</v>
      </c>
      <c r="K5191" s="22" t="n">
        <v>2.3</v>
      </c>
      <c r="L5191" s="23" t="n">
        <f aca="false">H5191*K5191</f>
        <v>2300</v>
      </c>
      <c r="M5191" s="23" t="n">
        <v>2500</v>
      </c>
      <c r="N5191" s="24" t="n">
        <f aca="false">L5191-M5191</f>
        <v>-200</v>
      </c>
      <c r="O5191" s="25" t="n">
        <f aca="false">IF(L5191&gt;=M5191,1,0)</f>
        <v>0</v>
      </c>
      <c r="P5191" s="26" t="n">
        <v>0.4697</v>
      </c>
      <c r="Q5191" s="26" t="n">
        <v>0.1192</v>
      </c>
      <c r="R5191" s="25" t="n">
        <v>81</v>
      </c>
      <c r="S5191" s="21" t="n">
        <v>13</v>
      </c>
    </row>
    <row r="5192" customFormat="false" ht="15" hidden="false" customHeight="true" outlineLevel="0" collapsed="false">
      <c r="A5192" s="19" t="n">
        <v>46198</v>
      </c>
      <c r="B5192" s="1" t="s">
        <v>659</v>
      </c>
      <c r="C5192" s="1" t="s">
        <v>164</v>
      </c>
      <c r="D5192" s="1" t="n">
        <v>23</v>
      </c>
      <c r="E5192" s="1" t="s">
        <v>22</v>
      </c>
      <c r="F5192" s="1" t="s">
        <v>712</v>
      </c>
      <c r="G5192" s="1" t="s">
        <v>541</v>
      </c>
      <c r="H5192" s="20" t="n">
        <v>600</v>
      </c>
      <c r="I5192" s="21" t="n">
        <v>19.29</v>
      </c>
      <c r="J5192" s="20" t="n">
        <f aca="false">H5192*I5192</f>
        <v>11574</v>
      </c>
      <c r="K5192" s="22" t="n">
        <v>1.4</v>
      </c>
      <c r="L5192" s="23" t="n">
        <f aca="false">H5192*K5192</f>
        <v>840</v>
      </c>
      <c r="M5192" s="23" t="n">
        <v>2500</v>
      </c>
      <c r="N5192" s="24" t="n">
        <f aca="false">L5192-M5192</f>
        <v>-1660</v>
      </c>
      <c r="O5192" s="25" t="n">
        <f aca="false">IF(L5192&gt;=M5192,1,0)</f>
        <v>0</v>
      </c>
      <c r="P5192" s="26" t="n">
        <v>0.2381</v>
      </c>
      <c r="Q5192" s="26" t="n">
        <v>0.1</v>
      </c>
      <c r="R5192" s="25" t="n">
        <v>75</v>
      </c>
      <c r="S5192" s="21" t="n">
        <v>10</v>
      </c>
    </row>
    <row r="5193" customFormat="false" ht="15" hidden="false" customHeight="true" outlineLevel="0" collapsed="false">
      <c r="A5193" s="19" t="n">
        <v>46198</v>
      </c>
      <c r="B5193" s="1" t="s">
        <v>659</v>
      </c>
      <c r="C5193" s="1" t="s">
        <v>164</v>
      </c>
      <c r="D5193" s="1" t="n">
        <v>24</v>
      </c>
      <c r="E5193" s="1" t="s">
        <v>16</v>
      </c>
      <c r="F5193" s="1" t="s">
        <v>574</v>
      </c>
      <c r="G5193" s="1" t="s">
        <v>575</v>
      </c>
      <c r="H5193" s="20" t="n">
        <v>1600</v>
      </c>
      <c r="I5193" s="21" t="n">
        <v>25.7</v>
      </c>
      <c r="J5193" s="20" t="n">
        <f aca="false">H5193*I5193</f>
        <v>41120</v>
      </c>
      <c r="K5193" s="22" t="n">
        <v>1.85</v>
      </c>
      <c r="L5193" s="23" t="n">
        <f aca="false">H5193*K5193</f>
        <v>2960</v>
      </c>
      <c r="M5193" s="23" t="n">
        <v>2500</v>
      </c>
      <c r="N5193" s="24" t="n">
        <f aca="false">L5193-M5193</f>
        <v>460</v>
      </c>
      <c r="O5193" s="25" t="n">
        <f aca="false">IF(L5193&gt;=M5193,1,0)</f>
        <v>1</v>
      </c>
      <c r="P5193" s="26" t="n">
        <v>0.7969</v>
      </c>
      <c r="Q5193" s="26" t="n">
        <v>0.0828</v>
      </c>
      <c r="R5193" s="25" t="n">
        <v>82</v>
      </c>
      <c r="S5193" s="21" t="n">
        <v>10</v>
      </c>
    </row>
    <row r="5194" customFormat="false" ht="15" hidden="false" customHeight="true" outlineLevel="0" collapsed="false">
      <c r="A5194" s="19" t="n">
        <v>46198</v>
      </c>
      <c r="B5194" s="1" t="s">
        <v>659</v>
      </c>
      <c r="C5194" s="1" t="s">
        <v>164</v>
      </c>
      <c r="D5194" s="1" t="n">
        <v>25</v>
      </c>
      <c r="E5194" s="1" t="s">
        <v>16</v>
      </c>
      <c r="F5194" s="1" t="s">
        <v>229</v>
      </c>
      <c r="G5194" s="1" t="s">
        <v>518</v>
      </c>
      <c r="H5194" s="20" t="n">
        <v>650</v>
      </c>
      <c r="I5194" s="21" t="n">
        <v>38.07</v>
      </c>
      <c r="J5194" s="20" t="n">
        <f aca="false">H5194*I5194</f>
        <v>24745.5</v>
      </c>
      <c r="K5194" s="22" t="n">
        <v>3.5</v>
      </c>
      <c r="L5194" s="23" t="n">
        <f aca="false">H5194*K5194</f>
        <v>2275</v>
      </c>
      <c r="M5194" s="23" t="n">
        <v>2500</v>
      </c>
      <c r="N5194" s="24" t="n">
        <f aca="false">L5194-M5194</f>
        <v>-225</v>
      </c>
      <c r="O5194" s="25" t="n">
        <f aca="false">IF(L5194&gt;=M5194,1,0)</f>
        <v>0</v>
      </c>
      <c r="P5194" s="26" t="n">
        <v>0.4951</v>
      </c>
      <c r="Q5194" s="26" t="n">
        <v>0.184</v>
      </c>
      <c r="R5194" s="25" t="n">
        <v>78</v>
      </c>
      <c r="S5194" s="21" t="n">
        <v>12</v>
      </c>
    </row>
    <row r="5195" customFormat="false" ht="15" hidden="false" customHeight="true" outlineLevel="0" collapsed="false">
      <c r="A5195" s="19" t="n">
        <v>46198</v>
      </c>
      <c r="B5195" s="1" t="s">
        <v>659</v>
      </c>
      <c r="C5195" s="1" t="s">
        <v>164</v>
      </c>
      <c r="D5195" s="1" t="n">
        <v>26</v>
      </c>
      <c r="E5195" s="1" t="s">
        <v>10</v>
      </c>
      <c r="F5195" s="1" t="s">
        <v>687</v>
      </c>
      <c r="G5195" s="1" t="s">
        <v>694</v>
      </c>
      <c r="H5195" s="20" t="n">
        <v>1300</v>
      </c>
      <c r="I5195" s="21" t="n">
        <v>27.42</v>
      </c>
      <c r="J5195" s="20" t="n">
        <f aca="false">H5195*I5195</f>
        <v>35646</v>
      </c>
      <c r="K5195" s="22" t="n">
        <v>2.3</v>
      </c>
      <c r="L5195" s="23" t="n">
        <f aca="false">H5195*K5195</f>
        <v>2990</v>
      </c>
      <c r="M5195" s="23" t="n">
        <v>2500</v>
      </c>
      <c r="N5195" s="24" t="n">
        <f aca="false">L5195-M5195</f>
        <v>490</v>
      </c>
      <c r="O5195" s="25" t="n">
        <f aca="false">IF(L5195&gt;=M5195,1,0)</f>
        <v>1</v>
      </c>
      <c r="P5195" s="26" t="n">
        <v>0.5989</v>
      </c>
      <c r="Q5195" s="26" t="n">
        <v>0.1146</v>
      </c>
      <c r="R5195" s="25" t="n">
        <v>79</v>
      </c>
      <c r="S5195" s="21" t="n">
        <v>13</v>
      </c>
    </row>
    <row r="5196" customFormat="false" ht="15" hidden="false" customHeight="true" outlineLevel="0" collapsed="false">
      <c r="A5196" s="19" t="n">
        <v>46198</v>
      </c>
      <c r="B5196" s="1" t="s">
        <v>659</v>
      </c>
      <c r="C5196" s="1" t="s">
        <v>164</v>
      </c>
      <c r="D5196" s="1" t="n">
        <v>27</v>
      </c>
      <c r="E5196" s="1" t="s">
        <v>176</v>
      </c>
      <c r="F5196" s="1" t="s">
        <v>360</v>
      </c>
      <c r="G5196" s="1" t="s">
        <v>254</v>
      </c>
      <c r="H5196" s="20" t="n">
        <v>1600</v>
      </c>
      <c r="I5196" s="21" t="n">
        <v>21.29</v>
      </c>
      <c r="J5196" s="20" t="n">
        <f aca="false">H5196*I5196</f>
        <v>34064</v>
      </c>
      <c r="K5196" s="22" t="n">
        <v>1.17</v>
      </c>
      <c r="L5196" s="23" t="n">
        <f aca="false">H5196*K5196</f>
        <v>1872</v>
      </c>
      <c r="M5196" s="23" t="n">
        <v>2500</v>
      </c>
      <c r="N5196" s="24" t="n">
        <f aca="false">L5196-M5196</f>
        <v>-628</v>
      </c>
      <c r="O5196" s="25" t="n">
        <f aca="false">IF(L5196&gt;=M5196,1,0)</f>
        <v>0</v>
      </c>
      <c r="P5196" s="26" t="n">
        <v>0.6727</v>
      </c>
      <c r="Q5196" s="26" t="n">
        <v>0.1276</v>
      </c>
      <c r="R5196" s="25" t="n">
        <v>75</v>
      </c>
      <c r="S5196" s="21" t="n">
        <v>12</v>
      </c>
    </row>
    <row r="5197" customFormat="false" ht="15" hidden="false" customHeight="true" outlineLevel="0" collapsed="false">
      <c r="A5197" s="19" t="n">
        <v>46198</v>
      </c>
      <c r="B5197" s="1" t="s">
        <v>659</v>
      </c>
      <c r="C5197" s="1" t="s">
        <v>164</v>
      </c>
      <c r="D5197" s="1" t="n">
        <v>28</v>
      </c>
      <c r="E5197" s="1" t="s">
        <v>176</v>
      </c>
      <c r="F5197" s="1" t="s">
        <v>695</v>
      </c>
      <c r="G5197" s="1" t="s">
        <v>700</v>
      </c>
      <c r="H5197" s="20" t="n">
        <v>900</v>
      </c>
      <c r="I5197" s="21" t="n">
        <v>36.63</v>
      </c>
      <c r="J5197" s="20" t="n">
        <f aca="false">H5197*I5197</f>
        <v>32967</v>
      </c>
      <c r="K5197" s="22" t="n">
        <v>2.5</v>
      </c>
      <c r="L5197" s="23" t="n">
        <f aca="false">H5197*K5197</f>
        <v>2250</v>
      </c>
      <c r="M5197" s="23" t="n">
        <v>2500</v>
      </c>
      <c r="N5197" s="24" t="n">
        <f aca="false">L5197-M5197</f>
        <v>-250</v>
      </c>
      <c r="O5197" s="25" t="n">
        <f aca="false">IF(L5197&gt;=M5197,1,0)</f>
        <v>0</v>
      </c>
      <c r="P5197" s="26" t="n">
        <v>0.6557</v>
      </c>
      <c r="Q5197" s="26" t="n">
        <v>0.1592</v>
      </c>
      <c r="R5197" s="25" t="n">
        <v>73</v>
      </c>
      <c r="S5197" s="21" t="n">
        <v>12</v>
      </c>
    </row>
    <row r="5198" customFormat="false" ht="15" hidden="false" customHeight="true" outlineLevel="0" collapsed="false">
      <c r="A5198" s="19" t="n">
        <v>46198</v>
      </c>
      <c r="B5198" s="1" t="s">
        <v>659</v>
      </c>
      <c r="C5198" s="1" t="s">
        <v>164</v>
      </c>
      <c r="D5198" s="1" t="n">
        <v>29</v>
      </c>
      <c r="E5198" s="1" t="s">
        <v>176</v>
      </c>
      <c r="F5198" s="1" t="s">
        <v>619</v>
      </c>
      <c r="G5198" s="1" t="s">
        <v>529</v>
      </c>
      <c r="H5198" s="20" t="n">
        <v>1800</v>
      </c>
      <c r="I5198" s="21" t="n">
        <v>22.05</v>
      </c>
      <c r="J5198" s="20" t="n">
        <f aca="false">H5198*I5198</f>
        <v>39690</v>
      </c>
      <c r="K5198" s="22" t="n">
        <v>1.5</v>
      </c>
      <c r="L5198" s="23" t="n">
        <f aca="false">H5198*K5198</f>
        <v>2700</v>
      </c>
      <c r="M5198" s="23" t="n">
        <v>2500</v>
      </c>
      <c r="N5198" s="24" t="n">
        <f aca="false">L5198-M5198</f>
        <v>200</v>
      </c>
      <c r="O5198" s="25" t="n">
        <f aca="false">IF(L5198&gt;=M5198,1,0)</f>
        <v>1</v>
      </c>
      <c r="P5198" s="26" t="n">
        <v>0.7569</v>
      </c>
      <c r="Q5198" s="26" t="n">
        <v>0.0965</v>
      </c>
      <c r="R5198" s="25" t="n">
        <v>76</v>
      </c>
      <c r="S5198" s="21" t="n">
        <v>12</v>
      </c>
    </row>
    <row r="5199" customFormat="false" ht="15" hidden="false" customHeight="true" outlineLevel="0" collapsed="false">
      <c r="A5199" s="19" t="n">
        <v>46198</v>
      </c>
      <c r="B5199" s="1" t="s">
        <v>659</v>
      </c>
      <c r="C5199" s="1" t="s">
        <v>164</v>
      </c>
      <c r="D5199" s="1" t="n">
        <v>30</v>
      </c>
      <c r="E5199" s="1" t="s">
        <v>522</v>
      </c>
      <c r="F5199" s="1" t="s">
        <v>710</v>
      </c>
      <c r="G5199" s="1" t="s">
        <v>686</v>
      </c>
      <c r="H5199" s="20" t="n">
        <v>1000</v>
      </c>
      <c r="I5199" s="21" t="n">
        <v>20.31</v>
      </c>
      <c r="J5199" s="20" t="n">
        <f aca="false">H5199*I5199</f>
        <v>20310</v>
      </c>
      <c r="K5199" s="22" t="n">
        <v>1.5</v>
      </c>
      <c r="L5199" s="23" t="n">
        <f aca="false">H5199*K5199</f>
        <v>1500</v>
      </c>
      <c r="M5199" s="23" t="n">
        <v>2500</v>
      </c>
      <c r="N5199" s="24" t="n">
        <f aca="false">L5199-M5199</f>
        <v>-1000</v>
      </c>
      <c r="O5199" s="25" t="n">
        <f aca="false">IF(L5199&gt;=M5199,1,0)</f>
        <v>0</v>
      </c>
      <c r="P5199" s="26" t="n">
        <v>0.4285</v>
      </c>
      <c r="Q5199" s="26" t="n">
        <v>0.1613</v>
      </c>
      <c r="R5199" s="25" t="n">
        <v>83</v>
      </c>
      <c r="S5199" s="21" t="n">
        <v>10</v>
      </c>
    </row>
    <row r="5200" customFormat="false" ht="15" hidden="false" customHeight="true" outlineLevel="0" collapsed="false">
      <c r="A5200" s="19" t="n">
        <v>46198</v>
      </c>
      <c r="B5200" s="1" t="s">
        <v>659</v>
      </c>
      <c r="C5200" s="1" t="s">
        <v>164</v>
      </c>
      <c r="D5200" s="1" t="n">
        <v>31</v>
      </c>
      <c r="E5200" s="1" t="s">
        <v>219</v>
      </c>
      <c r="F5200" s="1" t="s">
        <v>709</v>
      </c>
      <c r="G5200" s="1" t="s">
        <v>711</v>
      </c>
      <c r="H5200" s="20" t="n">
        <v>900</v>
      </c>
      <c r="I5200" s="21" t="n">
        <v>22.64</v>
      </c>
      <c r="J5200" s="20" t="n">
        <f aca="false">H5200*I5200</f>
        <v>20376</v>
      </c>
      <c r="K5200" s="22" t="n">
        <v>1.5</v>
      </c>
      <c r="L5200" s="23" t="n">
        <f aca="false">H5200*K5200</f>
        <v>1350</v>
      </c>
      <c r="M5200" s="23" t="n">
        <v>2500</v>
      </c>
      <c r="N5200" s="24" t="n">
        <f aca="false">L5200-M5200</f>
        <v>-1150</v>
      </c>
      <c r="O5200" s="25" t="n">
        <f aca="false">IF(L5200&gt;=M5200,1,0)</f>
        <v>0</v>
      </c>
      <c r="P5200" s="26" t="n">
        <v>0.4028</v>
      </c>
      <c r="Q5200" s="26" t="n">
        <v>0.2025</v>
      </c>
      <c r="R5200" s="25" t="n">
        <v>77</v>
      </c>
      <c r="S5200" s="21" t="n">
        <v>12</v>
      </c>
    </row>
    <row r="5201" customFormat="false" ht="15" hidden="false" customHeight="true" outlineLevel="0" collapsed="false">
      <c r="A5201" s="19" t="n">
        <v>46198</v>
      </c>
      <c r="B5201" s="1" t="s">
        <v>659</v>
      </c>
      <c r="C5201" s="1" t="s">
        <v>164</v>
      </c>
      <c r="D5201" s="1" t="n">
        <v>32</v>
      </c>
      <c r="E5201" s="1" t="s">
        <v>219</v>
      </c>
      <c r="F5201" s="1" t="s">
        <v>689</v>
      </c>
      <c r="G5201" s="1" t="s">
        <v>506</v>
      </c>
      <c r="H5201" s="20" t="n">
        <v>2600</v>
      </c>
      <c r="I5201" s="21" t="n">
        <v>10.96</v>
      </c>
      <c r="J5201" s="20" t="n">
        <f aca="false">H5201*I5201</f>
        <v>28496</v>
      </c>
      <c r="K5201" s="22" t="n">
        <v>1</v>
      </c>
      <c r="L5201" s="23" t="n">
        <f aca="false">H5201*K5201</f>
        <v>2600</v>
      </c>
      <c r="M5201" s="23" t="n">
        <v>2500</v>
      </c>
      <c r="N5201" s="24" t="n">
        <f aca="false">L5201-M5201</f>
        <v>100</v>
      </c>
      <c r="O5201" s="25" t="n">
        <f aca="false">IF(L5201&gt;=M5201,1,0)</f>
        <v>1</v>
      </c>
      <c r="P5201" s="26" t="n">
        <v>0.5574</v>
      </c>
      <c r="Q5201" s="26" t="n">
        <v>0.0724</v>
      </c>
      <c r="R5201" s="25" t="n">
        <v>73</v>
      </c>
      <c r="S5201" s="21" t="n">
        <v>12</v>
      </c>
    </row>
    <row r="5202" customFormat="false" ht="15" hidden="false" customHeight="true" outlineLevel="0" collapsed="false">
      <c r="A5202" s="19" t="n">
        <v>46198</v>
      </c>
      <c r="B5202" s="1" t="s">
        <v>659</v>
      </c>
      <c r="C5202" s="1" t="s">
        <v>190</v>
      </c>
      <c r="D5202" s="1" t="n">
        <v>33</v>
      </c>
      <c r="E5202" s="1" t="s">
        <v>16</v>
      </c>
      <c r="F5202" s="1" t="s">
        <v>300</v>
      </c>
      <c r="G5202" s="1" t="s">
        <v>260</v>
      </c>
      <c r="H5202" s="20" t="n">
        <v>2210</v>
      </c>
      <c r="I5202" s="21" t="n">
        <v>15.95</v>
      </c>
      <c r="J5202" s="20" t="n">
        <f aca="false">H5202*I5202</f>
        <v>35249.5</v>
      </c>
      <c r="K5202" s="22" t="n">
        <v>1.4</v>
      </c>
      <c r="L5202" s="23" t="n">
        <f aca="false">H5202*K5202</f>
        <v>3094</v>
      </c>
      <c r="M5202" s="23" t="n">
        <v>2500</v>
      </c>
      <c r="N5202" s="24" t="n">
        <f aca="false">L5202-M5202</f>
        <v>594</v>
      </c>
      <c r="O5202" s="25" t="n">
        <f aca="false">IF(L5202&gt;=M5202,1,0)</f>
        <v>1</v>
      </c>
      <c r="P5202" s="26" t="n">
        <v>0.861424731182796</v>
      </c>
      <c r="Q5202" s="26" t="n">
        <v>0.110169491525424</v>
      </c>
      <c r="R5202" s="25" t="n">
        <v>71</v>
      </c>
      <c r="S5202" s="21" t="n">
        <v>10</v>
      </c>
    </row>
    <row r="5203" customFormat="false" ht="15" hidden="false" customHeight="true" outlineLevel="0" collapsed="false">
      <c r="A5203" s="19" t="n">
        <v>46198</v>
      </c>
      <c r="B5203" s="1" t="s">
        <v>659</v>
      </c>
      <c r="C5203" s="1" t="s">
        <v>190</v>
      </c>
      <c r="D5203" s="1" t="n">
        <v>34</v>
      </c>
      <c r="E5203" s="1" t="s">
        <v>16</v>
      </c>
      <c r="F5203" s="1" t="s">
        <v>300</v>
      </c>
      <c r="G5203" s="1" t="s">
        <v>260</v>
      </c>
      <c r="H5203" s="20" t="n">
        <v>2250</v>
      </c>
      <c r="I5203" s="21" t="n">
        <v>16.95</v>
      </c>
      <c r="J5203" s="20" t="n">
        <f aca="false">H5203*I5203</f>
        <v>38137.5</v>
      </c>
      <c r="K5203" s="22" t="n">
        <v>1.4</v>
      </c>
      <c r="L5203" s="23" t="n">
        <f aca="false">H5203*K5203</f>
        <v>3150</v>
      </c>
      <c r="M5203" s="23" t="n">
        <v>2500</v>
      </c>
      <c r="N5203" s="24" t="n">
        <f aca="false">L5203-M5203</f>
        <v>650</v>
      </c>
      <c r="O5203" s="25" t="n">
        <f aca="false">IF(L5203&gt;=M5203,1,0)</f>
        <v>1</v>
      </c>
      <c r="P5203" s="26" t="n">
        <v>0.929276315789474</v>
      </c>
      <c r="Q5203" s="26" t="n">
        <v>0.0887372013651877</v>
      </c>
      <c r="R5203" s="25" t="n">
        <v>70</v>
      </c>
      <c r="S5203" s="21" t="n">
        <v>10</v>
      </c>
    </row>
    <row r="5204" customFormat="false" ht="15" hidden="false" customHeight="true" outlineLevel="0" collapsed="false">
      <c r="A5204" s="19" t="n">
        <v>46198</v>
      </c>
      <c r="B5204" s="1" t="s">
        <v>659</v>
      </c>
      <c r="C5204" s="1" t="s">
        <v>190</v>
      </c>
      <c r="D5204" s="1" t="n">
        <v>35</v>
      </c>
      <c r="E5204" s="1" t="s">
        <v>16</v>
      </c>
      <c r="F5204" s="1" t="s">
        <v>300</v>
      </c>
      <c r="G5204" s="1" t="s">
        <v>260</v>
      </c>
      <c r="H5204" s="20" t="n">
        <v>2320</v>
      </c>
      <c r="I5204" s="21" t="n">
        <v>15.95</v>
      </c>
      <c r="J5204" s="20" t="n">
        <f aca="false">H5204*I5204</f>
        <v>37004</v>
      </c>
      <c r="K5204" s="22" t="n">
        <v>1.4</v>
      </c>
      <c r="L5204" s="23" t="n">
        <f aca="false">H5204*K5204</f>
        <v>3248</v>
      </c>
      <c r="M5204" s="23" t="n">
        <v>2500</v>
      </c>
      <c r="N5204" s="24" t="n">
        <f aca="false">L5204-M5204</f>
        <v>748</v>
      </c>
      <c r="O5204" s="25" t="n">
        <f aca="false">IF(L5204&gt;=M5204,1,0)</f>
        <v>1</v>
      </c>
      <c r="P5204" s="26" t="n">
        <v>0.904301075268817</v>
      </c>
      <c r="Q5204" s="26" t="n">
        <v>0.0936911487758945</v>
      </c>
      <c r="R5204" s="25" t="n">
        <v>75</v>
      </c>
      <c r="S5204" s="21" t="n">
        <v>10</v>
      </c>
    </row>
    <row r="5205" customFormat="false" ht="15" hidden="false" customHeight="true" outlineLevel="0" collapsed="false">
      <c r="A5205" s="19" t="n">
        <v>46198</v>
      </c>
      <c r="B5205" s="1" t="s">
        <v>659</v>
      </c>
      <c r="C5205" s="1" t="s">
        <v>190</v>
      </c>
      <c r="D5205" s="1" t="n">
        <v>36</v>
      </c>
      <c r="E5205" s="1" t="s">
        <v>16</v>
      </c>
      <c r="F5205" s="1" t="s">
        <v>300</v>
      </c>
      <c r="G5205" s="1" t="s">
        <v>260</v>
      </c>
      <c r="H5205" s="20" t="n">
        <v>2220</v>
      </c>
      <c r="I5205" s="21" t="n">
        <v>15.95</v>
      </c>
      <c r="J5205" s="20" t="n">
        <f aca="false">H5205*I5205</f>
        <v>35409</v>
      </c>
      <c r="K5205" s="22" t="n">
        <v>1.4</v>
      </c>
      <c r="L5205" s="23" t="n">
        <f aca="false">H5205*K5205</f>
        <v>3108</v>
      </c>
      <c r="M5205" s="23" t="n">
        <v>2500</v>
      </c>
      <c r="N5205" s="24" t="n">
        <f aca="false">L5205-M5205</f>
        <v>608</v>
      </c>
      <c r="O5205" s="25" t="n">
        <f aca="false">IF(L5205&gt;=M5205,1,0)</f>
        <v>1</v>
      </c>
      <c r="P5205" s="26" t="n">
        <v>0.866593245227606</v>
      </c>
      <c r="Q5205" s="26" t="n">
        <v>0.120017145306472</v>
      </c>
      <c r="R5205" s="25" t="n">
        <v>67</v>
      </c>
      <c r="S5205" s="21" t="n">
        <v>10</v>
      </c>
    </row>
    <row r="5206" customFormat="false" ht="15" hidden="false" customHeight="true" outlineLevel="0" collapsed="false">
      <c r="A5206" s="19" t="n">
        <v>46198</v>
      </c>
      <c r="B5206" s="1" t="s">
        <v>659</v>
      </c>
      <c r="C5206" s="1" t="s">
        <v>190</v>
      </c>
      <c r="D5206" s="1" t="n">
        <v>37</v>
      </c>
      <c r="E5206" s="1" t="s">
        <v>16</v>
      </c>
      <c r="F5206" s="1" t="s">
        <v>300</v>
      </c>
      <c r="G5206" s="1" t="s">
        <v>260</v>
      </c>
      <c r="H5206" s="20" t="n">
        <v>2330</v>
      </c>
      <c r="I5206" s="21" t="n">
        <v>15.95</v>
      </c>
      <c r="J5206" s="20" t="n">
        <f aca="false">H5206*I5206</f>
        <v>37163.5</v>
      </c>
      <c r="K5206" s="22" t="n">
        <v>1.4</v>
      </c>
      <c r="L5206" s="23" t="n">
        <f aca="false">H5206*K5206</f>
        <v>3262</v>
      </c>
      <c r="M5206" s="23" t="n">
        <v>2500</v>
      </c>
      <c r="N5206" s="24" t="n">
        <f aca="false">L5206-M5206</f>
        <v>762</v>
      </c>
      <c r="O5206" s="25" t="n">
        <f aca="false">IF(L5206&gt;=M5206,1,0)</f>
        <v>1</v>
      </c>
      <c r="P5206" s="26" t="n">
        <v>0.931416040100251</v>
      </c>
      <c r="Q5206" s="26" t="n">
        <v>0.0858292355833706</v>
      </c>
      <c r="R5206" s="25" t="n">
        <v>75</v>
      </c>
      <c r="S5206" s="21" t="n">
        <v>10</v>
      </c>
    </row>
    <row r="5207" customFormat="false" ht="15" hidden="false" customHeight="true" outlineLevel="0" collapsed="false">
      <c r="A5207" s="19" t="n">
        <v>46198</v>
      </c>
      <c r="B5207" s="1" t="s">
        <v>659</v>
      </c>
      <c r="C5207" s="1" t="s">
        <v>190</v>
      </c>
      <c r="D5207" s="1" t="n">
        <v>38</v>
      </c>
      <c r="E5207" s="1" t="s">
        <v>16</v>
      </c>
      <c r="F5207" s="1" t="s">
        <v>703</v>
      </c>
      <c r="G5207" s="1" t="s">
        <v>260</v>
      </c>
      <c r="H5207" s="20" t="n">
        <v>1630</v>
      </c>
      <c r="I5207" s="21" t="n">
        <v>20.58</v>
      </c>
      <c r="J5207" s="20" t="n">
        <f aca="false">H5207*I5207</f>
        <v>33545.4</v>
      </c>
      <c r="K5207" s="22" t="n">
        <v>1.5</v>
      </c>
      <c r="L5207" s="23" t="n">
        <f aca="false">H5207*K5207</f>
        <v>2445</v>
      </c>
      <c r="M5207" s="23" t="n">
        <v>2500</v>
      </c>
      <c r="N5207" s="24" t="n">
        <f aca="false">L5207-M5207</f>
        <v>-55</v>
      </c>
      <c r="O5207" s="25" t="n">
        <f aca="false">IF(L5207&gt;=M5207,1,0)</f>
        <v>0</v>
      </c>
      <c r="P5207" s="26" t="n">
        <v>0.714035759897829</v>
      </c>
      <c r="Q5207" s="26" t="n">
        <v>0.115942028985507</v>
      </c>
      <c r="R5207" s="25" t="n">
        <v>82</v>
      </c>
      <c r="S5207" s="21" t="n">
        <v>10</v>
      </c>
    </row>
    <row r="5208" customFormat="false" ht="15" hidden="false" customHeight="true" outlineLevel="0" collapsed="false">
      <c r="A5208" s="19" t="n">
        <v>46200</v>
      </c>
      <c r="B5208" s="1" t="s">
        <v>659</v>
      </c>
      <c r="C5208" s="1" t="s">
        <v>138</v>
      </c>
      <c r="D5208" s="1" t="n">
        <v>1</v>
      </c>
      <c r="E5208" s="1" t="s">
        <v>16</v>
      </c>
      <c r="F5208" s="1" t="s">
        <v>651</v>
      </c>
      <c r="G5208" s="1" t="s">
        <v>652</v>
      </c>
      <c r="H5208" s="20" t="n">
        <v>1450</v>
      </c>
      <c r="I5208" s="21" t="n">
        <v>23.61</v>
      </c>
      <c r="J5208" s="20" t="n">
        <f aca="false">H5208*I5208</f>
        <v>34234.5</v>
      </c>
      <c r="K5208" s="22" t="n">
        <v>1.58</v>
      </c>
      <c r="L5208" s="23" t="n">
        <f aca="false">H5208*K5208</f>
        <v>2291</v>
      </c>
      <c r="M5208" s="23" t="n">
        <v>2500</v>
      </c>
      <c r="N5208" s="24" t="n">
        <f aca="false">L5208-M5208</f>
        <v>-209</v>
      </c>
      <c r="O5208" s="25" t="n">
        <f aca="false">IF(L5208&gt;=M5208,1,0)</f>
        <v>0</v>
      </c>
      <c r="P5208" s="26" t="n">
        <v>0.5919</v>
      </c>
      <c r="Q5208" s="26" t="n">
        <v>0.1431</v>
      </c>
      <c r="R5208" s="25" t="n">
        <v>78</v>
      </c>
      <c r="S5208" s="21" t="n">
        <v>13</v>
      </c>
    </row>
    <row r="5209" customFormat="false" ht="15" hidden="false" customHeight="true" outlineLevel="0" collapsed="false">
      <c r="A5209" s="19" t="n">
        <v>46200</v>
      </c>
      <c r="B5209" s="1" t="s">
        <v>659</v>
      </c>
      <c r="C5209" s="1" t="s">
        <v>138</v>
      </c>
      <c r="D5209" s="1" t="n">
        <v>2</v>
      </c>
      <c r="E5209" s="1" t="s">
        <v>16</v>
      </c>
      <c r="F5209" s="1" t="s">
        <v>574</v>
      </c>
      <c r="G5209" s="1" t="s">
        <v>149</v>
      </c>
      <c r="H5209" s="20" t="n">
        <v>660</v>
      </c>
      <c r="I5209" s="21" t="n">
        <v>25.7</v>
      </c>
      <c r="J5209" s="20" t="n">
        <f aca="false">H5209*I5209</f>
        <v>16962</v>
      </c>
      <c r="K5209" s="22" t="n">
        <v>1.85</v>
      </c>
      <c r="L5209" s="23" t="n">
        <f aca="false">H5209*K5209</f>
        <v>1221</v>
      </c>
      <c r="M5209" s="23" t="n">
        <v>2500</v>
      </c>
      <c r="N5209" s="24" t="n">
        <f aca="false">L5209-M5209</f>
        <v>-1279</v>
      </c>
      <c r="O5209" s="25" t="n">
        <f aca="false">IF(L5209&gt;=M5209,1,0)</f>
        <v>0</v>
      </c>
      <c r="P5209" s="26" t="n">
        <v>0.3592</v>
      </c>
      <c r="Q5209" s="26" t="n">
        <v>0.1082</v>
      </c>
      <c r="R5209" s="25" t="n">
        <v>75</v>
      </c>
      <c r="S5209" s="21" t="n">
        <v>10</v>
      </c>
    </row>
    <row r="5210" customFormat="false" ht="15" hidden="false" customHeight="true" outlineLevel="0" collapsed="false">
      <c r="A5210" s="19" t="n">
        <v>46200</v>
      </c>
      <c r="B5210" s="1" t="s">
        <v>659</v>
      </c>
      <c r="C5210" s="1" t="s">
        <v>138</v>
      </c>
      <c r="D5210" s="1" t="n">
        <v>3</v>
      </c>
      <c r="E5210" s="1" t="s">
        <v>16</v>
      </c>
      <c r="F5210" s="1" t="s">
        <v>704</v>
      </c>
      <c r="G5210" s="1" t="s">
        <v>713</v>
      </c>
      <c r="H5210" s="20" t="n">
        <v>1550</v>
      </c>
      <c r="I5210" s="21" t="n">
        <v>19.18</v>
      </c>
      <c r="J5210" s="20" t="n">
        <f aca="false">H5210*I5210</f>
        <v>29729</v>
      </c>
      <c r="K5210" s="22" t="n">
        <v>1.43</v>
      </c>
      <c r="L5210" s="23" t="n">
        <f aca="false">H5210*K5210</f>
        <v>2216.5</v>
      </c>
      <c r="M5210" s="23" t="n">
        <v>2500</v>
      </c>
      <c r="N5210" s="24" t="n">
        <f aca="false">L5210-M5210</f>
        <v>-283.5</v>
      </c>
      <c r="O5210" s="25" t="n">
        <f aca="false">IF(L5210&gt;=M5210,1,0)</f>
        <v>0</v>
      </c>
      <c r="P5210" s="26" t="n">
        <v>0.5368</v>
      </c>
      <c r="Q5210" s="26" t="n">
        <v>0.1672</v>
      </c>
      <c r="R5210" s="25" t="n">
        <v>72</v>
      </c>
      <c r="S5210" s="21" t="n">
        <v>13</v>
      </c>
    </row>
    <row r="5211" customFormat="false" ht="15" hidden="false" customHeight="true" outlineLevel="0" collapsed="false">
      <c r="A5211" s="19" t="n">
        <v>46200</v>
      </c>
      <c r="B5211" s="1" t="s">
        <v>659</v>
      </c>
      <c r="C5211" s="1" t="s">
        <v>138</v>
      </c>
      <c r="D5211" s="1" t="n">
        <v>4</v>
      </c>
      <c r="E5211" s="1" t="s">
        <v>145</v>
      </c>
      <c r="F5211" s="1" t="s">
        <v>714</v>
      </c>
      <c r="G5211" s="1" t="s">
        <v>511</v>
      </c>
      <c r="H5211" s="20" t="n">
        <v>1600</v>
      </c>
      <c r="I5211" s="21" t="n">
        <v>21.39</v>
      </c>
      <c r="J5211" s="20" t="n">
        <f aca="false">H5211*I5211</f>
        <v>34224</v>
      </c>
      <c r="K5211" s="22" t="n">
        <v>2.2</v>
      </c>
      <c r="L5211" s="23" t="n">
        <f aca="false">H5211*K5211</f>
        <v>3520</v>
      </c>
      <c r="M5211" s="23" t="n">
        <v>2500</v>
      </c>
      <c r="N5211" s="24" t="n">
        <f aca="false">L5211-M5211</f>
        <v>1020</v>
      </c>
      <c r="O5211" s="25" t="n">
        <f aca="false">IF(L5211&gt;=M5211,1,0)</f>
        <v>1</v>
      </c>
      <c r="P5211" s="26" t="n">
        <v>0.7646</v>
      </c>
      <c r="Q5211" s="26" t="n">
        <v>0.1186</v>
      </c>
      <c r="R5211" s="25" t="n">
        <v>74</v>
      </c>
      <c r="S5211" s="21" t="n">
        <v>10</v>
      </c>
    </row>
    <row r="5212" customFormat="false" ht="15" hidden="false" customHeight="true" outlineLevel="0" collapsed="false">
      <c r="A5212" s="19" t="n">
        <v>46200</v>
      </c>
      <c r="B5212" s="1" t="s">
        <v>659</v>
      </c>
      <c r="C5212" s="1" t="s">
        <v>138</v>
      </c>
      <c r="D5212" s="1" t="n">
        <v>5</v>
      </c>
      <c r="E5212" s="1" t="s">
        <v>16</v>
      </c>
      <c r="F5212" s="1" t="s">
        <v>704</v>
      </c>
      <c r="G5212" s="1" t="s">
        <v>671</v>
      </c>
      <c r="H5212" s="20" t="n">
        <v>1750</v>
      </c>
      <c r="I5212" s="21" t="n">
        <v>16.43</v>
      </c>
      <c r="J5212" s="20" t="n">
        <f aca="false">H5212*I5212</f>
        <v>28752.5</v>
      </c>
      <c r="K5212" s="22" t="n">
        <v>1.43</v>
      </c>
      <c r="L5212" s="23" t="n">
        <f aca="false">H5212*K5212</f>
        <v>2502.5</v>
      </c>
      <c r="M5212" s="23" t="n">
        <v>2500</v>
      </c>
      <c r="N5212" s="24" t="n">
        <f aca="false">L5212-M5212</f>
        <v>2.5</v>
      </c>
      <c r="O5212" s="25" t="n">
        <f aca="false">IF(L5212&gt;=M5212,1,0)</f>
        <v>1</v>
      </c>
      <c r="P5212" s="26" t="n">
        <v>0.5712</v>
      </c>
      <c r="Q5212" s="26" t="n">
        <v>0.1157</v>
      </c>
      <c r="R5212" s="25" t="n">
        <v>65</v>
      </c>
      <c r="S5212" s="21" t="n">
        <v>13</v>
      </c>
    </row>
    <row r="5213" customFormat="false" ht="15" hidden="false" customHeight="true" outlineLevel="0" collapsed="false">
      <c r="A5213" s="19" t="n">
        <v>46200</v>
      </c>
      <c r="B5213" s="1" t="s">
        <v>659</v>
      </c>
      <c r="C5213" s="1" t="s">
        <v>138</v>
      </c>
      <c r="D5213" s="1" t="n">
        <v>6</v>
      </c>
      <c r="E5213" s="1" t="s">
        <v>145</v>
      </c>
      <c r="F5213" s="1" t="s">
        <v>232</v>
      </c>
      <c r="G5213" s="1" t="s">
        <v>198</v>
      </c>
      <c r="H5213" s="20" t="n">
        <v>1100</v>
      </c>
      <c r="I5213" s="21" t="n">
        <v>21.45</v>
      </c>
      <c r="J5213" s="20" t="n">
        <f aca="false">H5213*I5213</f>
        <v>23595</v>
      </c>
      <c r="K5213" s="22" t="n">
        <v>2.2</v>
      </c>
      <c r="L5213" s="23" t="n">
        <f aca="false">H5213*K5213</f>
        <v>2420</v>
      </c>
      <c r="M5213" s="23" t="n">
        <v>2500</v>
      </c>
      <c r="N5213" s="24" t="n">
        <f aca="false">L5213-M5213</f>
        <v>-80</v>
      </c>
      <c r="O5213" s="25" t="n">
        <f aca="false">IF(L5213&gt;=M5213,1,0)</f>
        <v>0</v>
      </c>
      <c r="P5213" s="26" t="n">
        <v>0.4825</v>
      </c>
      <c r="Q5213" s="26" t="n">
        <v>0.136</v>
      </c>
      <c r="R5213" s="25" t="n">
        <v>76</v>
      </c>
      <c r="S5213" s="21" t="n">
        <v>10</v>
      </c>
    </row>
    <row r="5214" customFormat="false" ht="15" hidden="false" customHeight="true" outlineLevel="0" collapsed="false">
      <c r="A5214" s="19" t="n">
        <v>46200</v>
      </c>
      <c r="B5214" s="1" t="s">
        <v>659</v>
      </c>
      <c r="C5214" s="1" t="s">
        <v>138</v>
      </c>
      <c r="D5214" s="1" t="n">
        <v>7</v>
      </c>
      <c r="E5214" s="1" t="s">
        <v>16</v>
      </c>
      <c r="F5214" s="1" t="s">
        <v>704</v>
      </c>
      <c r="G5214" s="1" t="s">
        <v>671</v>
      </c>
      <c r="H5214" s="20" t="n">
        <v>2150</v>
      </c>
      <c r="I5214" s="21" t="n">
        <v>16.43</v>
      </c>
      <c r="J5214" s="20" t="n">
        <f aca="false">H5214*I5214</f>
        <v>35324.5</v>
      </c>
      <c r="K5214" s="22" t="n">
        <v>1.43</v>
      </c>
      <c r="L5214" s="23" t="n">
        <f aca="false">H5214*K5214</f>
        <v>3074.5</v>
      </c>
      <c r="M5214" s="23" t="n">
        <v>2500</v>
      </c>
      <c r="N5214" s="24" t="n">
        <f aca="false">L5214-M5214</f>
        <v>574.5</v>
      </c>
      <c r="O5214" s="25" t="n">
        <f aca="false">IF(L5214&gt;=M5214,1,0)</f>
        <v>1</v>
      </c>
      <c r="P5214" s="26" t="n">
        <v>0.6854</v>
      </c>
      <c r="Q5214" s="26" t="n">
        <v>0.0997</v>
      </c>
      <c r="R5214" s="25" t="n">
        <v>65</v>
      </c>
      <c r="S5214" s="21" t="n">
        <v>13</v>
      </c>
    </row>
    <row r="5215" customFormat="false" ht="15" hidden="false" customHeight="true" outlineLevel="0" collapsed="false">
      <c r="A5215" s="19" t="n">
        <v>46200</v>
      </c>
      <c r="B5215" s="1" t="s">
        <v>659</v>
      </c>
      <c r="C5215" s="1" t="s">
        <v>138</v>
      </c>
      <c r="D5215" s="1" t="n">
        <v>8</v>
      </c>
      <c r="E5215" s="1" t="s">
        <v>13</v>
      </c>
      <c r="F5215" s="1" t="s">
        <v>235</v>
      </c>
      <c r="G5215" s="1" t="s">
        <v>149</v>
      </c>
      <c r="H5215" s="20" t="n">
        <v>1400</v>
      </c>
      <c r="I5215" s="21" t="n">
        <v>26.22</v>
      </c>
      <c r="J5215" s="20" t="n">
        <f aca="false">H5215*I5215</f>
        <v>36708</v>
      </c>
      <c r="K5215" s="22" t="n">
        <v>2.2</v>
      </c>
      <c r="L5215" s="23" t="n">
        <f aca="false">H5215*K5215</f>
        <v>3080</v>
      </c>
      <c r="M5215" s="23" t="n">
        <v>2500</v>
      </c>
      <c r="N5215" s="24" t="n">
        <f aca="false">L5215-M5215</f>
        <v>580.000000000001</v>
      </c>
      <c r="O5215" s="25" t="n">
        <f aca="false">IF(L5215&gt;=M5215,1,0)</f>
        <v>1</v>
      </c>
      <c r="P5215" s="26" t="n">
        <v>0.7884</v>
      </c>
      <c r="Q5215" s="26" t="n">
        <v>0.1447</v>
      </c>
      <c r="R5215" s="25" t="n">
        <v>79</v>
      </c>
      <c r="S5215" s="21" t="n">
        <v>10</v>
      </c>
    </row>
    <row r="5216" customFormat="false" ht="15" hidden="false" customHeight="true" outlineLevel="0" collapsed="false">
      <c r="A5216" s="19" t="n">
        <v>46200</v>
      </c>
      <c r="B5216" s="1" t="s">
        <v>659</v>
      </c>
      <c r="C5216" s="1" t="s">
        <v>138</v>
      </c>
      <c r="D5216" s="1" t="n">
        <v>9</v>
      </c>
      <c r="E5216" s="1" t="s">
        <v>10</v>
      </c>
      <c r="F5216" s="1" t="s">
        <v>692</v>
      </c>
      <c r="G5216" s="1" t="s">
        <v>698</v>
      </c>
      <c r="H5216" s="20" t="n">
        <v>1800</v>
      </c>
      <c r="I5216" s="21" t="n">
        <v>17.28</v>
      </c>
      <c r="J5216" s="20" t="n">
        <f aca="false">H5216*I5216</f>
        <v>31104</v>
      </c>
      <c r="K5216" s="22" t="n">
        <v>1.68</v>
      </c>
      <c r="L5216" s="23" t="n">
        <f aca="false">H5216*K5216</f>
        <v>3024</v>
      </c>
      <c r="M5216" s="23" t="n">
        <v>2500</v>
      </c>
      <c r="N5216" s="24" t="n">
        <f aca="false">L5216-M5216</f>
        <v>524</v>
      </c>
      <c r="O5216" s="25" t="n">
        <f aca="false">IF(L5216&gt;=M5216,1,0)</f>
        <v>1</v>
      </c>
      <c r="P5216" s="26" t="n">
        <v>0.8113</v>
      </c>
      <c r="Q5216" s="26" t="n">
        <v>0.0867</v>
      </c>
      <c r="R5216" s="25" t="n">
        <v>73</v>
      </c>
      <c r="S5216" s="21" t="n">
        <v>12</v>
      </c>
    </row>
    <row r="5217" customFormat="false" ht="15" hidden="false" customHeight="true" outlineLevel="0" collapsed="false">
      <c r="A5217" s="19" t="n">
        <v>46200</v>
      </c>
      <c r="B5217" s="1" t="s">
        <v>659</v>
      </c>
      <c r="C5217" s="1" t="s">
        <v>138</v>
      </c>
      <c r="D5217" s="1" t="n">
        <v>10</v>
      </c>
      <c r="E5217" s="1" t="s">
        <v>10</v>
      </c>
      <c r="F5217" s="1" t="s">
        <v>664</v>
      </c>
      <c r="G5217" s="1" t="s">
        <v>643</v>
      </c>
      <c r="H5217" s="20" t="n">
        <v>1100</v>
      </c>
      <c r="I5217" s="21" t="n">
        <v>21.82</v>
      </c>
      <c r="J5217" s="20" t="n">
        <f aca="false">H5217*I5217</f>
        <v>24002</v>
      </c>
      <c r="K5217" s="22" t="n">
        <v>1.31</v>
      </c>
      <c r="L5217" s="23" t="n">
        <f aca="false">H5217*K5217</f>
        <v>1441</v>
      </c>
      <c r="M5217" s="23" t="n">
        <v>2500</v>
      </c>
      <c r="N5217" s="24" t="n">
        <f aca="false">L5217-M5217</f>
        <v>-1059</v>
      </c>
      <c r="O5217" s="25" t="n">
        <f aca="false">IF(L5217&gt;=M5217,1,0)</f>
        <v>0</v>
      </c>
      <c r="P5217" s="26" t="n">
        <v>0.844</v>
      </c>
      <c r="Q5217" s="26" t="n">
        <v>0.1406</v>
      </c>
      <c r="R5217" s="25" t="n">
        <v>62</v>
      </c>
      <c r="S5217" s="21" t="n">
        <v>10</v>
      </c>
    </row>
    <row r="5218" customFormat="false" ht="15" hidden="false" customHeight="true" outlineLevel="0" collapsed="false">
      <c r="A5218" s="19" t="n">
        <v>46200</v>
      </c>
      <c r="B5218" s="1" t="s">
        <v>659</v>
      </c>
      <c r="C5218" s="1" t="s">
        <v>138</v>
      </c>
      <c r="D5218" s="1" t="n">
        <v>11</v>
      </c>
      <c r="E5218" s="1" t="s">
        <v>10</v>
      </c>
      <c r="F5218" s="1" t="s">
        <v>160</v>
      </c>
      <c r="G5218" s="1" t="s">
        <v>161</v>
      </c>
      <c r="H5218" s="20" t="n">
        <v>1750</v>
      </c>
      <c r="I5218" s="21" t="n">
        <v>22.05</v>
      </c>
      <c r="J5218" s="20" t="n">
        <f aca="false">H5218*I5218</f>
        <v>38587.5</v>
      </c>
      <c r="K5218" s="22" t="n">
        <v>1.83</v>
      </c>
      <c r="L5218" s="23" t="n">
        <f aca="false">H5218*K5218</f>
        <v>3202.5</v>
      </c>
      <c r="M5218" s="23" t="n">
        <v>2500</v>
      </c>
      <c r="N5218" s="24" t="n">
        <f aca="false">L5218-M5218</f>
        <v>702.5</v>
      </c>
      <c r="O5218" s="25" t="n">
        <f aca="false">IF(L5218&gt;=M5218,1,0)</f>
        <v>1</v>
      </c>
      <c r="P5218" s="26" t="n">
        <v>0.7138</v>
      </c>
      <c r="Q5218" s="26" t="n">
        <v>0.1474</v>
      </c>
      <c r="R5218" s="25" t="n">
        <v>76</v>
      </c>
      <c r="S5218" s="21" t="n">
        <v>12</v>
      </c>
    </row>
    <row r="5219" customFormat="false" ht="15" hidden="false" customHeight="true" outlineLevel="0" collapsed="false">
      <c r="A5219" s="19" t="n">
        <v>46200</v>
      </c>
      <c r="B5219" s="1" t="s">
        <v>659</v>
      </c>
      <c r="C5219" s="1" t="s">
        <v>138</v>
      </c>
      <c r="D5219" s="1" t="n">
        <v>12</v>
      </c>
      <c r="E5219" s="1" t="s">
        <v>16</v>
      </c>
      <c r="F5219" s="1" t="s">
        <v>704</v>
      </c>
      <c r="G5219" s="1" t="s">
        <v>671</v>
      </c>
      <c r="H5219" s="20" t="n">
        <v>1920</v>
      </c>
      <c r="I5219" s="21" t="n">
        <v>19.18</v>
      </c>
      <c r="J5219" s="20" t="n">
        <f aca="false">H5219*I5219</f>
        <v>36825.6</v>
      </c>
      <c r="K5219" s="22" t="n">
        <v>1.43</v>
      </c>
      <c r="L5219" s="23" t="n">
        <f aca="false">H5219*K5219</f>
        <v>2745.6</v>
      </c>
      <c r="M5219" s="23" t="n">
        <v>2500</v>
      </c>
      <c r="N5219" s="24" t="n">
        <f aca="false">L5219-M5219</f>
        <v>245.6</v>
      </c>
      <c r="O5219" s="25" t="n">
        <f aca="false">IF(L5219&gt;=M5219,1,0)</f>
        <v>1</v>
      </c>
      <c r="P5219" s="26" t="n">
        <v>0.5615</v>
      </c>
      <c r="Q5219" s="26" t="n">
        <v>0.1126</v>
      </c>
      <c r="R5219" s="25" t="n">
        <v>81</v>
      </c>
      <c r="S5219" s="21" t="n">
        <v>13</v>
      </c>
    </row>
    <row r="5220" customFormat="false" ht="15" hidden="false" customHeight="true" outlineLevel="0" collapsed="false">
      <c r="A5220" s="19" t="n">
        <v>46200</v>
      </c>
      <c r="B5220" s="1" t="s">
        <v>659</v>
      </c>
      <c r="C5220" s="1" t="s">
        <v>138</v>
      </c>
      <c r="D5220" s="1" t="n">
        <v>13</v>
      </c>
      <c r="E5220" s="1" t="s">
        <v>16</v>
      </c>
      <c r="F5220" s="1" t="s">
        <v>574</v>
      </c>
      <c r="G5220" s="1" t="s">
        <v>575</v>
      </c>
      <c r="H5220" s="20" t="n">
        <v>1300</v>
      </c>
      <c r="I5220" s="21" t="n">
        <v>25.7</v>
      </c>
      <c r="J5220" s="20" t="n">
        <f aca="false">H5220*I5220</f>
        <v>33410</v>
      </c>
      <c r="K5220" s="22" t="n">
        <v>1.85</v>
      </c>
      <c r="L5220" s="23" t="n">
        <f aca="false">H5220*K5220</f>
        <v>2405</v>
      </c>
      <c r="M5220" s="23" t="n">
        <v>2500</v>
      </c>
      <c r="N5220" s="24" t="n">
        <f aca="false">L5220-M5220</f>
        <v>-95</v>
      </c>
      <c r="O5220" s="25" t="n">
        <f aca="false">IF(L5220&gt;=M5220,1,0)</f>
        <v>0</v>
      </c>
      <c r="P5220" s="26" t="n">
        <v>0.7989</v>
      </c>
      <c r="Q5220" s="26" t="n">
        <v>0.1378</v>
      </c>
      <c r="R5220" s="25" t="n">
        <v>81</v>
      </c>
      <c r="S5220" s="21" t="n">
        <v>12</v>
      </c>
    </row>
    <row r="5221" customFormat="false" ht="15" hidden="false" customHeight="true" outlineLevel="0" collapsed="false">
      <c r="A5221" s="19" t="n">
        <v>46200</v>
      </c>
      <c r="B5221" s="1" t="s">
        <v>659</v>
      </c>
      <c r="C5221" s="1" t="s">
        <v>138</v>
      </c>
      <c r="D5221" s="1" t="n">
        <v>14</v>
      </c>
      <c r="E5221" s="1" t="s">
        <v>10</v>
      </c>
      <c r="F5221" s="1" t="s">
        <v>687</v>
      </c>
      <c r="G5221" s="1" t="s">
        <v>694</v>
      </c>
      <c r="H5221" s="20" t="n">
        <v>1200</v>
      </c>
      <c r="I5221" s="21" t="n">
        <v>27.42</v>
      </c>
      <c r="J5221" s="20" t="n">
        <f aca="false">H5221*I5221</f>
        <v>32904</v>
      </c>
      <c r="K5221" s="22" t="n">
        <v>2.3</v>
      </c>
      <c r="L5221" s="23" t="n">
        <f aca="false">H5221*K5221</f>
        <v>2760</v>
      </c>
      <c r="M5221" s="23" t="n">
        <v>2500</v>
      </c>
      <c r="N5221" s="24" t="n">
        <f aca="false">L5221-M5221</f>
        <v>260</v>
      </c>
      <c r="O5221" s="25" t="n">
        <f aca="false">IF(L5221&gt;=M5221,1,0)</f>
        <v>1</v>
      </c>
      <c r="P5221" s="26" t="n">
        <v>0.5551</v>
      </c>
      <c r="Q5221" s="26" t="n">
        <v>0.4111</v>
      </c>
      <c r="R5221" s="25" t="n">
        <v>76</v>
      </c>
      <c r="S5221" s="21" t="n">
        <v>13</v>
      </c>
    </row>
    <row r="5222" customFormat="false" ht="15" hidden="false" customHeight="true" outlineLevel="0" collapsed="false">
      <c r="A5222" s="19" t="n">
        <v>46200</v>
      </c>
      <c r="B5222" s="1" t="s">
        <v>659</v>
      </c>
      <c r="C5222" s="1" t="s">
        <v>138</v>
      </c>
      <c r="D5222" s="1" t="n">
        <v>15</v>
      </c>
      <c r="E5222" s="1" t="s">
        <v>10</v>
      </c>
      <c r="F5222" s="1" t="s">
        <v>687</v>
      </c>
      <c r="G5222" s="1" t="s">
        <v>694</v>
      </c>
      <c r="H5222" s="20" t="n">
        <v>950</v>
      </c>
      <c r="I5222" s="21" t="n">
        <v>27.42</v>
      </c>
      <c r="J5222" s="20" t="n">
        <f aca="false">H5222*I5222</f>
        <v>26049</v>
      </c>
      <c r="K5222" s="22" t="n">
        <v>2.3</v>
      </c>
      <c r="L5222" s="23" t="n">
        <f aca="false">H5222*K5222</f>
        <v>2185</v>
      </c>
      <c r="M5222" s="23" t="n">
        <v>2500</v>
      </c>
      <c r="N5222" s="24" t="n">
        <f aca="false">L5222-M5222</f>
        <v>-315</v>
      </c>
      <c r="O5222" s="25" t="n">
        <f aca="false">IF(L5222&gt;=M5222,1,0)</f>
        <v>0</v>
      </c>
      <c r="P5222" s="26" t="n">
        <v>0.4421</v>
      </c>
      <c r="Q5222" s="26" t="n">
        <v>0.1575</v>
      </c>
      <c r="R5222" s="25" t="n">
        <v>77</v>
      </c>
      <c r="S5222" s="21" t="n">
        <v>13</v>
      </c>
    </row>
    <row r="5223" customFormat="false" ht="15" hidden="false" customHeight="true" outlineLevel="0" collapsed="false">
      <c r="A5223" s="19" t="n">
        <v>46200</v>
      </c>
      <c r="B5223" s="1" t="s">
        <v>659</v>
      </c>
      <c r="C5223" s="1" t="s">
        <v>138</v>
      </c>
      <c r="D5223" s="1" t="n">
        <v>16</v>
      </c>
      <c r="E5223" s="1" t="s">
        <v>10</v>
      </c>
      <c r="F5223" s="1" t="s">
        <v>692</v>
      </c>
      <c r="G5223" s="1" t="s">
        <v>698</v>
      </c>
      <c r="H5223" s="20" t="n">
        <v>1800</v>
      </c>
      <c r="I5223" s="21" t="n">
        <v>17.28</v>
      </c>
      <c r="J5223" s="20" t="n">
        <f aca="false">H5223*I5223</f>
        <v>31104</v>
      </c>
      <c r="K5223" s="22" t="n">
        <v>1.68</v>
      </c>
      <c r="L5223" s="23" t="n">
        <f aca="false">H5223*K5223</f>
        <v>3024</v>
      </c>
      <c r="M5223" s="23" t="n">
        <v>2500</v>
      </c>
      <c r="N5223" s="24" t="n">
        <f aca="false">L5223-M5223</f>
        <v>524</v>
      </c>
      <c r="O5223" s="25" t="n">
        <f aca="false">IF(L5223&gt;=M5223,1,0)</f>
        <v>1</v>
      </c>
      <c r="P5223" s="26" t="n">
        <v>0.8554</v>
      </c>
      <c r="Q5223" s="26" t="n">
        <v>0.1057</v>
      </c>
      <c r="R5223" s="25" t="n">
        <v>73</v>
      </c>
      <c r="S5223" s="21" t="n">
        <v>12</v>
      </c>
    </row>
    <row r="5224" customFormat="false" ht="15" hidden="false" customHeight="true" outlineLevel="0" collapsed="false">
      <c r="A5224" s="19" t="n">
        <v>46200</v>
      </c>
      <c r="B5224" s="1" t="s">
        <v>659</v>
      </c>
      <c r="C5224" s="1" t="s">
        <v>164</v>
      </c>
      <c r="D5224" s="1" t="n">
        <v>17</v>
      </c>
      <c r="E5224" s="1" t="s">
        <v>176</v>
      </c>
      <c r="F5224" s="1" t="s">
        <v>410</v>
      </c>
      <c r="G5224" s="1" t="s">
        <v>414</v>
      </c>
      <c r="H5224" s="20" t="n">
        <v>1000</v>
      </c>
      <c r="I5224" s="21" t="n">
        <v>21.51</v>
      </c>
      <c r="J5224" s="20" t="n">
        <f aca="false">H5224*I5224</f>
        <v>21510</v>
      </c>
      <c r="K5224" s="22" t="n">
        <v>1.57</v>
      </c>
      <c r="L5224" s="23" t="n">
        <f aca="false">H5224*K5224</f>
        <v>1570</v>
      </c>
      <c r="M5224" s="23" t="n">
        <v>2500</v>
      </c>
      <c r="N5224" s="24" t="n">
        <f aca="false">L5224-M5224</f>
        <v>-930</v>
      </c>
      <c r="O5224" s="25" t="n">
        <f aca="false">IF(L5224&gt;=M5224,1,0)</f>
        <v>0</v>
      </c>
      <c r="P5224" s="26" t="n">
        <v>0.5092</v>
      </c>
      <c r="Q5224" s="26" t="n">
        <v>0.0877</v>
      </c>
      <c r="R5224" s="25" t="n">
        <v>66</v>
      </c>
      <c r="S5224" s="21" t="n">
        <v>10</v>
      </c>
    </row>
    <row r="5225" customFormat="false" ht="15" hidden="false" customHeight="true" outlineLevel="0" collapsed="false">
      <c r="A5225" s="19" t="n">
        <v>46200</v>
      </c>
      <c r="B5225" s="1" t="s">
        <v>659</v>
      </c>
      <c r="C5225" s="1" t="s">
        <v>164</v>
      </c>
      <c r="D5225" s="1" t="n">
        <v>18</v>
      </c>
      <c r="E5225" s="1" t="s">
        <v>10</v>
      </c>
      <c r="F5225" s="1" t="s">
        <v>160</v>
      </c>
      <c r="G5225" s="1" t="s">
        <v>161</v>
      </c>
      <c r="H5225" s="20" t="n">
        <v>2050</v>
      </c>
      <c r="I5225" s="21" t="n">
        <v>22.05</v>
      </c>
      <c r="J5225" s="20" t="n">
        <f aca="false">H5225*I5225</f>
        <v>45202.5</v>
      </c>
      <c r="K5225" s="22" t="n">
        <v>1.83</v>
      </c>
      <c r="L5225" s="23" t="n">
        <f aca="false">H5225*K5225</f>
        <v>3751.5</v>
      </c>
      <c r="M5225" s="23" t="n">
        <v>2500</v>
      </c>
      <c r="N5225" s="24" t="n">
        <f aca="false">L5225-M5225</f>
        <v>1251.5</v>
      </c>
      <c r="O5225" s="25" t="n">
        <f aca="false">IF(L5225&gt;=M5225,1,0)</f>
        <v>1</v>
      </c>
      <c r="P5225" s="26" t="n">
        <v>0.6982</v>
      </c>
      <c r="Q5225" s="26" t="n">
        <v>0.1182</v>
      </c>
      <c r="R5225" s="25" t="n">
        <v>85</v>
      </c>
      <c r="S5225" s="21" t="n">
        <v>13</v>
      </c>
    </row>
    <row r="5226" customFormat="false" ht="15" hidden="false" customHeight="true" outlineLevel="0" collapsed="false">
      <c r="A5226" s="19" t="n">
        <v>46200</v>
      </c>
      <c r="B5226" s="1" t="s">
        <v>659</v>
      </c>
      <c r="C5226" s="1" t="s">
        <v>164</v>
      </c>
      <c r="D5226" s="1" t="n">
        <v>19</v>
      </c>
      <c r="E5226" s="1" t="s">
        <v>16</v>
      </c>
      <c r="F5226" s="1" t="s">
        <v>574</v>
      </c>
      <c r="G5226" s="1" t="s">
        <v>575</v>
      </c>
      <c r="H5226" s="20" t="n">
        <v>1600</v>
      </c>
      <c r="I5226" s="21" t="n">
        <v>25.7</v>
      </c>
      <c r="J5226" s="20" t="n">
        <f aca="false">H5226*I5226</f>
        <v>41120</v>
      </c>
      <c r="K5226" s="22" t="n">
        <v>1.85</v>
      </c>
      <c r="L5226" s="23" t="n">
        <f aca="false">H5226*K5226</f>
        <v>2960</v>
      </c>
      <c r="M5226" s="23" t="n">
        <v>2500</v>
      </c>
      <c r="N5226" s="24" t="n">
        <f aca="false">L5226-M5226</f>
        <v>460</v>
      </c>
      <c r="O5226" s="25" t="n">
        <f aca="false">IF(L5226&gt;=M5226,1,0)</f>
        <v>1</v>
      </c>
      <c r="P5226" s="26" t="n">
        <v>0.8297</v>
      </c>
      <c r="Q5226" s="26" t="n">
        <v>0.0794</v>
      </c>
      <c r="R5226" s="25" t="n">
        <v>80</v>
      </c>
      <c r="S5226" s="21" t="n">
        <v>10</v>
      </c>
    </row>
    <row r="5227" customFormat="false" ht="15" hidden="false" customHeight="true" outlineLevel="0" collapsed="false">
      <c r="A5227" s="19" t="n">
        <v>46200</v>
      </c>
      <c r="B5227" s="1" t="s">
        <v>659</v>
      </c>
      <c r="C5227" s="1" t="s">
        <v>164</v>
      </c>
      <c r="D5227" s="1" t="n">
        <v>20</v>
      </c>
      <c r="E5227" s="1" t="s">
        <v>16</v>
      </c>
      <c r="F5227" s="1" t="s">
        <v>574</v>
      </c>
      <c r="G5227" s="1" t="s">
        <v>575</v>
      </c>
      <c r="H5227" s="20" t="n">
        <v>1560</v>
      </c>
      <c r="I5227" s="21" t="n">
        <v>25.7</v>
      </c>
      <c r="J5227" s="20" t="n">
        <f aca="false">H5227*I5227</f>
        <v>40092</v>
      </c>
      <c r="K5227" s="22" t="n">
        <v>1.85</v>
      </c>
      <c r="L5227" s="23" t="n">
        <f aca="false">H5227*K5227</f>
        <v>2886</v>
      </c>
      <c r="M5227" s="23" t="n">
        <v>2500</v>
      </c>
      <c r="N5227" s="24" t="n">
        <f aca="false">L5227-M5227</f>
        <v>386</v>
      </c>
      <c r="O5227" s="25" t="n">
        <f aca="false">IF(L5227&gt;=M5227,1,0)</f>
        <v>1</v>
      </c>
      <c r="P5227" s="26" t="n">
        <v>0.7716</v>
      </c>
      <c r="Q5227" s="26" t="n">
        <v>0.0972</v>
      </c>
      <c r="R5227" s="25" t="n">
        <v>81</v>
      </c>
      <c r="S5227" s="21" t="n">
        <v>10</v>
      </c>
    </row>
    <row r="5228" customFormat="false" ht="15" hidden="false" customHeight="true" outlineLevel="0" collapsed="false">
      <c r="A5228" s="19" t="n">
        <v>46200</v>
      </c>
      <c r="B5228" s="1" t="s">
        <v>659</v>
      </c>
      <c r="C5228" s="1" t="s">
        <v>164</v>
      </c>
      <c r="D5228" s="1" t="n">
        <v>21</v>
      </c>
      <c r="E5228" s="1" t="s">
        <v>10</v>
      </c>
      <c r="F5228" s="1" t="s">
        <v>676</v>
      </c>
      <c r="G5228" s="1" t="s">
        <v>573</v>
      </c>
      <c r="H5228" s="20" t="n">
        <v>1850</v>
      </c>
      <c r="I5228" s="21" t="n">
        <v>27.11</v>
      </c>
      <c r="J5228" s="20" t="n">
        <f aca="false">H5228*I5228</f>
        <v>50153.5</v>
      </c>
      <c r="K5228" s="22" t="n">
        <v>2.25</v>
      </c>
      <c r="L5228" s="23" t="n">
        <f aca="false">H5228*K5228</f>
        <v>4162.5</v>
      </c>
      <c r="M5228" s="23" t="n">
        <v>2500</v>
      </c>
      <c r="N5228" s="24" t="n">
        <f aca="false">L5228-M5228</f>
        <v>1662.5</v>
      </c>
      <c r="O5228" s="25" t="n">
        <f aca="false">IF(L5228&gt;=M5228,1,0)</f>
        <v>1</v>
      </c>
      <c r="P5228" s="26" t="n">
        <v>0.8744</v>
      </c>
      <c r="Q5228" s="26" t="n">
        <v>0.0739</v>
      </c>
      <c r="R5228" s="25" t="n">
        <v>78</v>
      </c>
      <c r="S5228" s="21" t="n">
        <v>13</v>
      </c>
    </row>
    <row r="5229" customFormat="false" ht="15" hidden="false" customHeight="true" outlineLevel="0" collapsed="false">
      <c r="A5229" s="19" t="n">
        <v>46200</v>
      </c>
      <c r="B5229" s="1" t="s">
        <v>659</v>
      </c>
      <c r="C5229" s="1" t="s">
        <v>164</v>
      </c>
      <c r="D5229" s="1" t="n">
        <v>22</v>
      </c>
      <c r="E5229" s="1" t="s">
        <v>10</v>
      </c>
      <c r="F5229" s="1" t="s">
        <v>687</v>
      </c>
      <c r="G5229" s="1" t="s">
        <v>638</v>
      </c>
      <c r="H5229" s="20" t="n">
        <v>1100</v>
      </c>
      <c r="I5229" s="21" t="n">
        <v>27.42</v>
      </c>
      <c r="J5229" s="20" t="n">
        <f aca="false">H5229*I5229</f>
        <v>30162</v>
      </c>
      <c r="K5229" s="22" t="n">
        <v>2.3</v>
      </c>
      <c r="L5229" s="23" t="n">
        <f aca="false">H5229*K5229</f>
        <v>2530</v>
      </c>
      <c r="M5229" s="23" t="n">
        <v>2500</v>
      </c>
      <c r="N5229" s="24" t="n">
        <f aca="false">L5229-M5229</f>
        <v>30</v>
      </c>
      <c r="O5229" s="25" t="n">
        <f aca="false">IF(L5229&gt;=M5229,1,0)</f>
        <v>1</v>
      </c>
      <c r="P5229" s="26" t="n">
        <v>0.5135</v>
      </c>
      <c r="Q5229" s="26" t="n">
        <v>0.1192</v>
      </c>
      <c r="R5229" s="25" t="n">
        <v>80</v>
      </c>
      <c r="S5229" s="21" t="n">
        <v>13</v>
      </c>
    </row>
    <row r="5230" customFormat="false" ht="15" hidden="false" customHeight="true" outlineLevel="0" collapsed="false">
      <c r="A5230" s="19" t="n">
        <v>46200</v>
      </c>
      <c r="B5230" s="1" t="s">
        <v>659</v>
      </c>
      <c r="C5230" s="1" t="s">
        <v>164</v>
      </c>
      <c r="D5230" s="1" t="n">
        <v>23</v>
      </c>
      <c r="E5230" s="1" t="s">
        <v>22</v>
      </c>
      <c r="F5230" s="1" t="s">
        <v>712</v>
      </c>
      <c r="G5230" s="1" t="s">
        <v>715</v>
      </c>
      <c r="H5230" s="20" t="n">
        <v>300</v>
      </c>
      <c r="I5230" s="21" t="n">
        <v>25.08</v>
      </c>
      <c r="J5230" s="20" t="n">
        <f aca="false">H5230*I5230</f>
        <v>7524</v>
      </c>
      <c r="K5230" s="22" t="n">
        <v>1.4</v>
      </c>
      <c r="L5230" s="23" t="n">
        <f aca="false">H5230*K5230</f>
        <v>420</v>
      </c>
      <c r="M5230" s="23" t="n">
        <v>2500</v>
      </c>
      <c r="N5230" s="24" t="n">
        <f aca="false">L5230-M5230</f>
        <v>-2080</v>
      </c>
      <c r="O5230" s="25" t="n">
        <f aca="false">IF(L5230&gt;=M5230,1,0)</f>
        <v>0</v>
      </c>
      <c r="P5230" s="26" t="n">
        <v>0.1681</v>
      </c>
      <c r="Q5230" s="26" t="n">
        <v>0.1</v>
      </c>
      <c r="R5230" s="25" t="n">
        <v>75</v>
      </c>
      <c r="S5230" s="21" t="n">
        <v>10</v>
      </c>
    </row>
    <row r="5231" customFormat="false" ht="15" hidden="false" customHeight="true" outlineLevel="0" collapsed="false">
      <c r="A5231" s="19" t="n">
        <v>46200</v>
      </c>
      <c r="B5231" s="1" t="s">
        <v>659</v>
      </c>
      <c r="C5231" s="1" t="s">
        <v>164</v>
      </c>
      <c r="D5231" s="1" t="n">
        <v>24</v>
      </c>
      <c r="E5231" s="1" t="s">
        <v>16</v>
      </c>
      <c r="F5231" s="1" t="s">
        <v>574</v>
      </c>
      <c r="G5231" s="1" t="s">
        <v>575</v>
      </c>
      <c r="H5231" s="20" t="n">
        <v>1600</v>
      </c>
      <c r="I5231" s="21" t="n">
        <v>25.7</v>
      </c>
      <c r="J5231" s="20" t="n">
        <f aca="false">H5231*I5231</f>
        <v>41120</v>
      </c>
      <c r="K5231" s="22" t="n">
        <v>1.85</v>
      </c>
      <c r="L5231" s="23" t="n">
        <f aca="false">H5231*K5231</f>
        <v>2960</v>
      </c>
      <c r="M5231" s="23" t="n">
        <v>2500</v>
      </c>
      <c r="N5231" s="24" t="n">
        <f aca="false">L5231-M5231</f>
        <v>460</v>
      </c>
      <c r="O5231" s="25" t="n">
        <f aca="false">IF(L5231&gt;=M5231,1,0)</f>
        <v>1</v>
      </c>
      <c r="P5231" s="26" t="n">
        <v>0.8159</v>
      </c>
      <c r="Q5231" s="26" t="n">
        <v>0.0828</v>
      </c>
      <c r="R5231" s="25" t="n">
        <v>80</v>
      </c>
      <c r="S5231" s="21" t="n">
        <v>10</v>
      </c>
    </row>
    <row r="5232" customFormat="false" ht="15" hidden="false" customHeight="true" outlineLevel="0" collapsed="false">
      <c r="A5232" s="19" t="n">
        <v>46200</v>
      </c>
      <c r="B5232" s="1" t="s">
        <v>659</v>
      </c>
      <c r="C5232" s="1" t="s">
        <v>164</v>
      </c>
      <c r="D5232" s="1" t="n">
        <v>25</v>
      </c>
      <c r="E5232" s="1" t="s">
        <v>16</v>
      </c>
      <c r="F5232" s="1" t="s">
        <v>229</v>
      </c>
      <c r="G5232" s="1" t="s">
        <v>518</v>
      </c>
      <c r="H5232" s="20" t="n">
        <v>870</v>
      </c>
      <c r="I5232" s="21" t="n">
        <v>38.07</v>
      </c>
      <c r="J5232" s="20" t="n">
        <f aca="false">H5232*I5232</f>
        <v>33120.9</v>
      </c>
      <c r="K5232" s="22" t="n">
        <v>3.5</v>
      </c>
      <c r="L5232" s="23" t="n">
        <f aca="false">H5232*K5232</f>
        <v>3045</v>
      </c>
      <c r="M5232" s="23" t="n">
        <v>2500</v>
      </c>
      <c r="N5232" s="24" t="n">
        <f aca="false">L5232-M5232</f>
        <v>545</v>
      </c>
      <c r="O5232" s="25" t="n">
        <f aca="false">IF(L5232&gt;=M5232,1,0)</f>
        <v>1</v>
      </c>
      <c r="P5232" s="26" t="n">
        <v>0.6352</v>
      </c>
      <c r="Q5232" s="26" t="n">
        <v>0.184</v>
      </c>
      <c r="R5232" s="25" t="n">
        <v>75</v>
      </c>
      <c r="S5232" s="21" t="n">
        <v>12</v>
      </c>
    </row>
    <row r="5233" customFormat="false" ht="15" hidden="false" customHeight="true" outlineLevel="0" collapsed="false">
      <c r="A5233" s="19" t="n">
        <v>46200</v>
      </c>
      <c r="B5233" s="1" t="s">
        <v>659</v>
      </c>
      <c r="C5233" s="1" t="s">
        <v>164</v>
      </c>
      <c r="D5233" s="1" t="n">
        <v>26</v>
      </c>
      <c r="E5233" s="1" t="s">
        <v>10</v>
      </c>
      <c r="F5233" s="1" t="s">
        <v>687</v>
      </c>
      <c r="G5233" s="1" t="s">
        <v>694</v>
      </c>
      <c r="H5233" s="20" t="n">
        <v>1250</v>
      </c>
      <c r="I5233" s="21" t="n">
        <v>27.42</v>
      </c>
      <c r="J5233" s="20" t="n">
        <f aca="false">H5233*I5233</f>
        <v>34275</v>
      </c>
      <c r="K5233" s="22" t="n">
        <v>2.3</v>
      </c>
      <c r="L5233" s="23" t="n">
        <f aca="false">H5233*K5233</f>
        <v>2875</v>
      </c>
      <c r="M5233" s="23" t="n">
        <v>2500</v>
      </c>
      <c r="N5233" s="24" t="n">
        <f aca="false">L5233-M5233</f>
        <v>375</v>
      </c>
      <c r="O5233" s="25" t="n">
        <f aca="false">IF(L5233&gt;=M5233,1,0)</f>
        <v>1</v>
      </c>
      <c r="P5233" s="26" t="n">
        <v>0.5865</v>
      </c>
      <c r="Q5233" s="26" t="n">
        <v>0.1146</v>
      </c>
      <c r="R5233" s="25" t="n">
        <v>80</v>
      </c>
      <c r="S5233" s="21" t="n">
        <v>13</v>
      </c>
    </row>
    <row r="5234" customFormat="false" ht="15" hidden="false" customHeight="true" outlineLevel="0" collapsed="false">
      <c r="A5234" s="19" t="n">
        <v>46200</v>
      </c>
      <c r="B5234" s="1" t="s">
        <v>659</v>
      </c>
      <c r="C5234" s="1" t="s">
        <v>164</v>
      </c>
      <c r="D5234" s="1" t="n">
        <v>27</v>
      </c>
      <c r="E5234" s="1" t="s">
        <v>176</v>
      </c>
      <c r="F5234" s="1" t="s">
        <v>381</v>
      </c>
      <c r="G5234" s="1" t="s">
        <v>214</v>
      </c>
      <c r="H5234" s="20" t="n">
        <v>1750</v>
      </c>
      <c r="I5234" s="21" t="n">
        <v>21.29</v>
      </c>
      <c r="J5234" s="20" t="n">
        <f aca="false">H5234*I5234</f>
        <v>37257.5</v>
      </c>
      <c r="K5234" s="22" t="n">
        <v>2.11</v>
      </c>
      <c r="L5234" s="23" t="n">
        <f aca="false">H5234*K5234</f>
        <v>3692.5</v>
      </c>
      <c r="M5234" s="23" t="n">
        <v>2500</v>
      </c>
      <c r="N5234" s="24" t="n">
        <f aca="false">L5234-M5234</f>
        <v>1192.5</v>
      </c>
      <c r="O5234" s="25" t="n">
        <f aca="false">IF(L5234&gt;=M5234,1,0)</f>
        <v>1</v>
      </c>
      <c r="P5234" s="26" t="n">
        <v>0.7437</v>
      </c>
      <c r="Q5234" s="26" t="n">
        <v>0.1276</v>
      </c>
      <c r="R5234" s="25" t="n">
        <v>75</v>
      </c>
      <c r="S5234" s="21" t="n">
        <v>12</v>
      </c>
    </row>
    <row r="5235" customFormat="false" ht="15" hidden="false" customHeight="true" outlineLevel="0" collapsed="false">
      <c r="A5235" s="19" t="n">
        <v>46200</v>
      </c>
      <c r="B5235" s="1" t="s">
        <v>659</v>
      </c>
      <c r="C5235" s="1" t="s">
        <v>164</v>
      </c>
      <c r="D5235" s="1" t="n">
        <v>28</v>
      </c>
      <c r="E5235" s="1" t="s">
        <v>176</v>
      </c>
      <c r="F5235" s="1" t="s">
        <v>695</v>
      </c>
      <c r="G5235" s="1" t="s">
        <v>700</v>
      </c>
      <c r="H5235" s="20" t="n">
        <v>1000</v>
      </c>
      <c r="I5235" s="21" t="n">
        <v>36.63</v>
      </c>
      <c r="J5235" s="20" t="n">
        <f aca="false">H5235*I5235</f>
        <v>36630</v>
      </c>
      <c r="K5235" s="22" t="n">
        <v>2.5</v>
      </c>
      <c r="L5235" s="23" t="n">
        <f aca="false">H5235*K5235</f>
        <v>2500</v>
      </c>
      <c r="M5235" s="23" t="n">
        <v>2500</v>
      </c>
      <c r="N5235" s="24" t="n">
        <f aca="false">L5235-M5235</f>
        <v>0</v>
      </c>
      <c r="O5235" s="25" t="n">
        <f aca="false">IF(L5235&gt;=M5235,1,0)</f>
        <v>1</v>
      </c>
      <c r="P5235" s="26" t="n">
        <v>0.7091</v>
      </c>
      <c r="Q5235" s="26" t="n">
        <v>0.1592</v>
      </c>
      <c r="R5235" s="25" t="n">
        <v>75</v>
      </c>
      <c r="S5235" s="21" t="n">
        <v>12</v>
      </c>
    </row>
    <row r="5236" customFormat="false" ht="15" hidden="false" customHeight="true" outlineLevel="0" collapsed="false">
      <c r="A5236" s="19" t="n">
        <v>46200</v>
      </c>
      <c r="B5236" s="1" t="s">
        <v>659</v>
      </c>
      <c r="C5236" s="1" t="s">
        <v>164</v>
      </c>
      <c r="D5236" s="1" t="n">
        <v>29</v>
      </c>
      <c r="E5236" s="1" t="s">
        <v>176</v>
      </c>
      <c r="F5236" s="1" t="s">
        <v>630</v>
      </c>
      <c r="G5236" s="1" t="s">
        <v>529</v>
      </c>
      <c r="H5236" s="20" t="n">
        <v>1820</v>
      </c>
      <c r="I5236" s="21" t="n">
        <v>14.69</v>
      </c>
      <c r="J5236" s="20" t="n">
        <f aca="false">H5236*I5236</f>
        <v>26735.8</v>
      </c>
      <c r="K5236" s="22" t="n">
        <v>1.5</v>
      </c>
      <c r="L5236" s="23" t="n">
        <f aca="false">H5236*K5236</f>
        <v>2730</v>
      </c>
      <c r="M5236" s="23" t="n">
        <v>2500</v>
      </c>
      <c r="N5236" s="24" t="n">
        <f aca="false">L5236-M5236</f>
        <v>230</v>
      </c>
      <c r="O5236" s="25" t="n">
        <f aca="false">IF(L5236&gt;=M5236,1,0)</f>
        <v>1</v>
      </c>
      <c r="P5236" s="26" t="n">
        <v>0.6898</v>
      </c>
      <c r="Q5236" s="26" t="n">
        <v>0.0965</v>
      </c>
      <c r="R5236" s="25" t="n">
        <v>70</v>
      </c>
      <c r="S5236" s="21" t="n">
        <v>10</v>
      </c>
    </row>
    <row r="5237" customFormat="false" ht="15" hidden="false" customHeight="true" outlineLevel="0" collapsed="false">
      <c r="A5237" s="19" t="n">
        <v>46200</v>
      </c>
      <c r="B5237" s="1" t="s">
        <v>659</v>
      </c>
      <c r="C5237" s="1" t="s">
        <v>164</v>
      </c>
      <c r="D5237" s="1" t="n">
        <v>30</v>
      </c>
      <c r="E5237" s="1" t="s">
        <v>522</v>
      </c>
      <c r="F5237" s="1" t="s">
        <v>710</v>
      </c>
      <c r="G5237" s="1" t="s">
        <v>686</v>
      </c>
      <c r="H5237" s="20" t="n">
        <v>1510</v>
      </c>
      <c r="I5237" s="21" t="n">
        <v>20.31</v>
      </c>
      <c r="J5237" s="20" t="n">
        <f aca="false">H5237*I5237</f>
        <v>30668.1</v>
      </c>
      <c r="K5237" s="22" t="n">
        <v>1.5</v>
      </c>
      <c r="L5237" s="23" t="n">
        <f aca="false">H5237*K5237</f>
        <v>2265</v>
      </c>
      <c r="M5237" s="23" t="n">
        <v>2500</v>
      </c>
      <c r="N5237" s="24" t="n">
        <f aca="false">L5237-M5237</f>
        <v>-235</v>
      </c>
      <c r="O5237" s="25" t="n">
        <f aca="false">IF(L5237&gt;=M5237,1,0)</f>
        <v>0</v>
      </c>
      <c r="P5237" s="26" t="n">
        <v>0.5957</v>
      </c>
      <c r="Q5237" s="26" t="n">
        <v>0.1613</v>
      </c>
      <c r="R5237" s="25" t="n">
        <v>84</v>
      </c>
      <c r="S5237" s="21" t="n">
        <v>10</v>
      </c>
    </row>
    <row r="5238" customFormat="false" ht="15" hidden="false" customHeight="true" outlineLevel="0" collapsed="false">
      <c r="A5238" s="19" t="n">
        <v>46200</v>
      </c>
      <c r="B5238" s="1" t="s">
        <v>659</v>
      </c>
      <c r="C5238" s="1" t="s">
        <v>164</v>
      </c>
      <c r="D5238" s="1" t="n">
        <v>31</v>
      </c>
      <c r="E5238" s="1" t="s">
        <v>219</v>
      </c>
      <c r="F5238" s="1" t="s">
        <v>709</v>
      </c>
      <c r="G5238" s="1" t="s">
        <v>711</v>
      </c>
      <c r="H5238" s="20" t="n">
        <v>1200</v>
      </c>
      <c r="I5238" s="21" t="n">
        <v>22.64</v>
      </c>
      <c r="J5238" s="20" t="n">
        <f aca="false">H5238*I5238</f>
        <v>27168</v>
      </c>
      <c r="K5238" s="22" t="n">
        <v>1.5</v>
      </c>
      <c r="L5238" s="23" t="n">
        <f aca="false">H5238*K5238</f>
        <v>1800</v>
      </c>
      <c r="M5238" s="23" t="n">
        <v>2500</v>
      </c>
      <c r="N5238" s="24" t="n">
        <f aca="false">L5238-M5238</f>
        <v>-700</v>
      </c>
      <c r="O5238" s="25" t="n">
        <f aca="false">IF(L5238&gt;=M5238,1,0)</f>
        <v>0</v>
      </c>
      <c r="P5238" s="26" t="n">
        <v>0.4812</v>
      </c>
      <c r="Q5238" s="26" t="n">
        <v>0.2025</v>
      </c>
      <c r="R5238" s="25" t="n">
        <v>82</v>
      </c>
      <c r="S5238" s="21" t="n">
        <v>12</v>
      </c>
    </row>
    <row r="5239" customFormat="false" ht="15" hidden="false" customHeight="true" outlineLevel="0" collapsed="false">
      <c r="A5239" s="19" t="n">
        <v>46200</v>
      </c>
      <c r="B5239" s="1" t="s">
        <v>659</v>
      </c>
      <c r="C5239" s="1" t="s">
        <v>164</v>
      </c>
      <c r="D5239" s="1" t="n">
        <v>32</v>
      </c>
      <c r="E5239" s="1" t="s">
        <v>219</v>
      </c>
      <c r="F5239" s="1" t="s">
        <v>689</v>
      </c>
      <c r="G5239" s="1" t="s">
        <v>506</v>
      </c>
      <c r="H5239" s="20" t="n">
        <v>2550</v>
      </c>
      <c r="I5239" s="21" t="n">
        <v>10.96</v>
      </c>
      <c r="J5239" s="20" t="n">
        <f aca="false">H5239*I5239</f>
        <v>27948</v>
      </c>
      <c r="K5239" s="22" t="n">
        <v>1</v>
      </c>
      <c r="L5239" s="23" t="n">
        <f aca="false">H5239*K5239</f>
        <v>2550</v>
      </c>
      <c r="M5239" s="23" t="n">
        <v>2500</v>
      </c>
      <c r="N5239" s="24" t="n">
        <f aca="false">L5239-M5239</f>
        <v>50</v>
      </c>
      <c r="O5239" s="25" t="n">
        <f aca="false">IF(L5239&gt;=M5239,1,0)</f>
        <v>1</v>
      </c>
      <c r="P5239" s="26" t="n">
        <v>0.5379</v>
      </c>
      <c r="Q5239" s="26" t="n">
        <v>0.0724</v>
      </c>
      <c r="R5239" s="25" t="n">
        <v>71</v>
      </c>
      <c r="S5239" s="21" t="n">
        <v>12</v>
      </c>
    </row>
    <row r="5240" customFormat="false" ht="15" hidden="false" customHeight="true" outlineLevel="0" collapsed="false">
      <c r="A5240" s="19" t="n">
        <v>46200</v>
      </c>
      <c r="B5240" s="1" t="s">
        <v>659</v>
      </c>
      <c r="C5240" s="1" t="s">
        <v>190</v>
      </c>
      <c r="D5240" s="1" t="n">
        <v>33</v>
      </c>
      <c r="E5240" s="1" t="s">
        <v>16</v>
      </c>
      <c r="F5240" s="1" t="s">
        <v>300</v>
      </c>
      <c r="G5240" s="1" t="s">
        <v>260</v>
      </c>
      <c r="H5240" s="20" t="n">
        <v>2550</v>
      </c>
      <c r="I5240" s="21" t="n">
        <v>15.95</v>
      </c>
      <c r="J5240" s="20" t="n">
        <f aca="false">H5240*I5240</f>
        <v>40672.5</v>
      </c>
      <c r="K5240" s="22" t="n">
        <v>1.4</v>
      </c>
      <c r="L5240" s="23" t="n">
        <f aca="false">H5240*K5240</f>
        <v>3570</v>
      </c>
      <c r="M5240" s="23" t="n">
        <v>2500</v>
      </c>
      <c r="N5240" s="24" t="n">
        <f aca="false">L5240-M5240</f>
        <v>1070</v>
      </c>
      <c r="O5240" s="25" t="n">
        <f aca="false">IF(L5240&gt;=M5240,1,0)</f>
        <v>1</v>
      </c>
      <c r="P5240" s="26" t="n">
        <v>0.778495549813379</v>
      </c>
      <c r="Q5240" s="26" t="n">
        <v>0.0794000882223203</v>
      </c>
      <c r="R5240" s="25" t="n">
        <v>71</v>
      </c>
      <c r="S5240" s="21" t="n">
        <v>10</v>
      </c>
    </row>
    <row r="5241" customFormat="false" ht="15" hidden="false" customHeight="true" outlineLevel="0" collapsed="false">
      <c r="A5241" s="19" t="n">
        <v>46200</v>
      </c>
      <c r="B5241" s="1" t="s">
        <v>659</v>
      </c>
      <c r="C5241" s="1" t="s">
        <v>190</v>
      </c>
      <c r="D5241" s="1" t="n">
        <v>34</v>
      </c>
      <c r="E5241" s="1" t="s">
        <v>16</v>
      </c>
      <c r="F5241" s="1" t="s">
        <v>300</v>
      </c>
      <c r="G5241" s="1" t="s">
        <v>260</v>
      </c>
      <c r="H5241" s="20" t="n">
        <v>2250</v>
      </c>
      <c r="I5241" s="21" t="n">
        <v>16.95</v>
      </c>
      <c r="J5241" s="20" t="n">
        <f aca="false">H5241*I5241</f>
        <v>38137.5</v>
      </c>
      <c r="K5241" s="22" t="n">
        <v>1.4</v>
      </c>
      <c r="L5241" s="23" t="n">
        <f aca="false">H5241*K5241</f>
        <v>3150</v>
      </c>
      <c r="M5241" s="23" t="n">
        <v>2500</v>
      </c>
      <c r="N5241" s="24" t="n">
        <f aca="false">L5241-M5241</f>
        <v>650</v>
      </c>
      <c r="O5241" s="25" t="n">
        <f aca="false">IF(L5241&gt;=M5241,1,0)</f>
        <v>1</v>
      </c>
      <c r="P5241" s="26" t="n">
        <v>0.974884969325153</v>
      </c>
      <c r="Q5241" s="26" t="n">
        <v>0.083404619332763</v>
      </c>
      <c r="R5241" s="25" t="n">
        <v>70</v>
      </c>
      <c r="S5241" s="21" t="n">
        <v>10</v>
      </c>
    </row>
    <row r="5242" customFormat="false" ht="15" hidden="false" customHeight="true" outlineLevel="0" collapsed="false">
      <c r="A5242" s="19" t="n">
        <v>46200</v>
      </c>
      <c r="B5242" s="1" t="s">
        <v>659</v>
      </c>
      <c r="C5242" s="1" t="s">
        <v>190</v>
      </c>
      <c r="D5242" s="1" t="n">
        <v>35</v>
      </c>
      <c r="E5242" s="1" t="s">
        <v>16</v>
      </c>
      <c r="F5242" s="1" t="s">
        <v>300</v>
      </c>
      <c r="G5242" s="1" t="s">
        <v>260</v>
      </c>
      <c r="H5242" s="20" t="n">
        <v>2300</v>
      </c>
      <c r="I5242" s="21" t="n">
        <v>15.95</v>
      </c>
      <c r="J5242" s="20" t="n">
        <f aca="false">H5242*I5242</f>
        <v>36685</v>
      </c>
      <c r="K5242" s="22" t="n">
        <v>1.4</v>
      </c>
      <c r="L5242" s="23" t="n">
        <f aca="false">H5242*K5242</f>
        <v>3220</v>
      </c>
      <c r="M5242" s="23" t="n">
        <v>2500</v>
      </c>
      <c r="N5242" s="24" t="n">
        <f aca="false">L5242-M5242</f>
        <v>720</v>
      </c>
      <c r="O5242" s="25" t="n">
        <f aca="false">IF(L5242&gt;=M5242,1,0)</f>
        <v>1</v>
      </c>
      <c r="P5242" s="26" t="n">
        <v>0.912562189054726</v>
      </c>
      <c r="Q5242" s="26" t="n">
        <v>0.0841201716738197</v>
      </c>
      <c r="R5242" s="25" t="n">
        <v>75</v>
      </c>
      <c r="S5242" s="21" t="n">
        <v>10</v>
      </c>
    </row>
    <row r="5243" customFormat="false" ht="15" hidden="false" customHeight="true" outlineLevel="0" collapsed="false">
      <c r="A5243" s="19" t="n">
        <v>46200</v>
      </c>
      <c r="B5243" s="1" t="s">
        <v>659</v>
      </c>
      <c r="C5243" s="1" t="s">
        <v>190</v>
      </c>
      <c r="D5243" s="1" t="n">
        <v>36</v>
      </c>
      <c r="E5243" s="1" t="s">
        <v>16</v>
      </c>
      <c r="F5243" s="1" t="s">
        <v>300</v>
      </c>
      <c r="G5243" s="1" t="s">
        <v>260</v>
      </c>
      <c r="H5243" s="20" t="n">
        <v>2000</v>
      </c>
      <c r="I5243" s="21" t="n">
        <v>15.95</v>
      </c>
      <c r="J5243" s="20" t="n">
        <f aca="false">H5243*I5243</f>
        <v>31900</v>
      </c>
      <c r="K5243" s="22" t="n">
        <v>1.4</v>
      </c>
      <c r="L5243" s="23" t="n">
        <f aca="false">H5243*K5243</f>
        <v>2800</v>
      </c>
      <c r="M5243" s="23" t="n">
        <v>2500</v>
      </c>
      <c r="N5243" s="24" t="n">
        <f aca="false">L5243-M5243</f>
        <v>300</v>
      </c>
      <c r="O5243" s="25" t="n">
        <f aca="false">IF(L5243&gt;=M5243,1,0)</f>
        <v>1</v>
      </c>
      <c r="P5243" s="26" t="n">
        <v>0.786489151873767</v>
      </c>
      <c r="Q5243" s="26" t="n">
        <v>0.0967269174401563</v>
      </c>
      <c r="R5243" s="25" t="n">
        <v>67</v>
      </c>
      <c r="S5243" s="21" t="n">
        <v>10</v>
      </c>
    </row>
    <row r="5244" customFormat="false" ht="15" hidden="false" customHeight="true" outlineLevel="0" collapsed="false">
      <c r="A5244" s="19" t="n">
        <v>46200</v>
      </c>
      <c r="B5244" s="1" t="s">
        <v>659</v>
      </c>
      <c r="C5244" s="1" t="s">
        <v>190</v>
      </c>
      <c r="D5244" s="1" t="n">
        <v>37</v>
      </c>
      <c r="E5244" s="1" t="s">
        <v>16</v>
      </c>
      <c r="F5244" s="1" t="s">
        <v>300</v>
      </c>
      <c r="G5244" s="1" t="s">
        <v>260</v>
      </c>
      <c r="H5244" s="20" t="n">
        <v>2100</v>
      </c>
      <c r="I5244" s="21" t="n">
        <v>15.95</v>
      </c>
      <c r="J5244" s="20" t="n">
        <f aca="false">H5244*I5244</f>
        <v>33495</v>
      </c>
      <c r="K5244" s="22" t="n">
        <v>1.4</v>
      </c>
      <c r="L5244" s="23" t="n">
        <f aca="false">H5244*K5244</f>
        <v>2940</v>
      </c>
      <c r="M5244" s="23" t="n">
        <v>2500</v>
      </c>
      <c r="N5244" s="24" t="n">
        <f aca="false">L5244-M5244</f>
        <v>440</v>
      </c>
      <c r="O5244" s="25" t="n">
        <f aca="false">IF(L5244&gt;=M5244,1,0)</f>
        <v>1</v>
      </c>
      <c r="P5244" s="26" t="n">
        <v>0.825813609467456</v>
      </c>
      <c r="Q5244" s="26" t="n">
        <v>0.0888372093023256</v>
      </c>
      <c r="R5244" s="25" t="n">
        <v>75</v>
      </c>
      <c r="S5244" s="21" t="n">
        <v>10</v>
      </c>
    </row>
    <row r="5245" customFormat="false" ht="15" hidden="false" customHeight="true" outlineLevel="0" collapsed="false">
      <c r="A5245" s="19" t="n">
        <v>46200</v>
      </c>
      <c r="B5245" s="1" t="s">
        <v>659</v>
      </c>
      <c r="C5245" s="1" t="s">
        <v>190</v>
      </c>
      <c r="D5245" s="1" t="n">
        <v>38</v>
      </c>
      <c r="E5245" s="1" t="s">
        <v>16</v>
      </c>
      <c r="F5245" s="1" t="s">
        <v>703</v>
      </c>
      <c r="G5245" s="1" t="s">
        <v>260</v>
      </c>
      <c r="H5245" s="20" t="n">
        <v>1600</v>
      </c>
      <c r="I5245" s="21" t="n">
        <v>20.58</v>
      </c>
      <c r="J5245" s="20" t="n">
        <f aca="false">H5245*I5245</f>
        <v>32928</v>
      </c>
      <c r="K5245" s="22" t="n">
        <v>1.5</v>
      </c>
      <c r="L5245" s="23" t="n">
        <f aca="false">H5245*K5245</f>
        <v>2400</v>
      </c>
      <c r="M5245" s="23" t="n">
        <v>2500</v>
      </c>
      <c r="N5245" s="24" t="n">
        <f aca="false">L5245-M5245</f>
        <v>-100</v>
      </c>
      <c r="O5245" s="25" t="n">
        <f aca="false">IF(L5245&gt;=M5245,1,0)</f>
        <v>0</v>
      </c>
      <c r="P5245" s="26" t="n">
        <v>0.722105263157895</v>
      </c>
      <c r="Q5245" s="26" t="n">
        <v>0.10727969348659</v>
      </c>
      <c r="R5245" s="25" t="n">
        <v>82</v>
      </c>
      <c r="S5245" s="21" t="n">
        <v>10</v>
      </c>
    </row>
    <row r="5246" customFormat="false" ht="15" hidden="false" customHeight="true" outlineLevel="0" collapsed="false">
      <c r="A5246" s="19" t="n">
        <v>46201</v>
      </c>
      <c r="B5246" s="1" t="s">
        <v>659</v>
      </c>
      <c r="C5246" s="1" t="s">
        <v>138</v>
      </c>
      <c r="D5246" s="1" t="n">
        <v>1</v>
      </c>
      <c r="E5246" s="1" t="s">
        <v>16</v>
      </c>
      <c r="F5246" s="1" t="s">
        <v>651</v>
      </c>
      <c r="G5246" s="1" t="s">
        <v>652</v>
      </c>
      <c r="H5246" s="20" t="n">
        <v>1650</v>
      </c>
      <c r="I5246" s="21" t="n">
        <v>23.61</v>
      </c>
      <c r="J5246" s="20" t="n">
        <f aca="false">H5246*I5246</f>
        <v>38956.5</v>
      </c>
      <c r="K5246" s="22" t="n">
        <v>1.58</v>
      </c>
      <c r="L5246" s="23" t="n">
        <f aca="false">H5246*K5246</f>
        <v>2607</v>
      </c>
      <c r="M5246" s="23" t="n">
        <v>2500</v>
      </c>
      <c r="N5246" s="24" t="n">
        <f aca="false">L5246-M5246</f>
        <v>107</v>
      </c>
      <c r="O5246" s="25" t="n">
        <f aca="false">IF(L5246&gt;=M5246,1,0)</f>
        <v>1</v>
      </c>
      <c r="P5246" s="26" t="n">
        <v>0.6666</v>
      </c>
      <c r="Q5246" s="26" t="n">
        <v>0.1647</v>
      </c>
      <c r="R5246" s="25" t="n">
        <v>78</v>
      </c>
      <c r="S5246" s="21" t="n">
        <v>13</v>
      </c>
    </row>
    <row r="5247" customFormat="false" ht="15" hidden="false" customHeight="true" outlineLevel="0" collapsed="false">
      <c r="A5247" s="19" t="n">
        <v>46201</v>
      </c>
      <c r="B5247" s="1" t="s">
        <v>659</v>
      </c>
      <c r="C5247" s="1" t="s">
        <v>138</v>
      </c>
      <c r="D5247" s="1" t="n">
        <v>2</v>
      </c>
      <c r="E5247" s="1" t="s">
        <v>716</v>
      </c>
      <c r="F5247" s="1" t="s">
        <v>717</v>
      </c>
      <c r="G5247" s="1" t="s">
        <v>718</v>
      </c>
      <c r="H5247" s="20" t="n">
        <v>150</v>
      </c>
      <c r="I5247" s="21" t="n">
        <v>38.97</v>
      </c>
      <c r="J5247" s="20" t="n">
        <f aca="false">H5247*I5247</f>
        <v>5845.5</v>
      </c>
      <c r="K5247" s="22" t="n">
        <v>3</v>
      </c>
      <c r="L5247" s="23" t="n">
        <f aca="false">H5247*K5247</f>
        <v>450</v>
      </c>
      <c r="M5247" s="23" t="n">
        <v>2500</v>
      </c>
      <c r="N5247" s="24" t="n">
        <f aca="false">L5247-M5247</f>
        <v>-2050</v>
      </c>
      <c r="O5247" s="25" t="n">
        <f aca="false">IF(L5247&gt;=M5247,1,0)</f>
        <v>0</v>
      </c>
      <c r="P5247" s="26" t="n">
        <v>0.1265</v>
      </c>
      <c r="Q5247" s="26" t="n">
        <v>0.1243</v>
      </c>
      <c r="R5247" s="25" t="n">
        <v>75</v>
      </c>
      <c r="S5247" s="21" t="n">
        <v>10</v>
      </c>
    </row>
    <row r="5248" customFormat="false" ht="15" hidden="false" customHeight="true" outlineLevel="0" collapsed="false">
      <c r="A5248" s="19" t="n">
        <v>46201</v>
      </c>
      <c r="B5248" s="1" t="s">
        <v>659</v>
      </c>
      <c r="C5248" s="1" t="s">
        <v>138</v>
      </c>
      <c r="D5248" s="1" t="n">
        <v>3</v>
      </c>
      <c r="E5248" s="1" t="s">
        <v>16</v>
      </c>
      <c r="F5248" s="1" t="s">
        <v>670</v>
      </c>
      <c r="G5248" s="1" t="s">
        <v>713</v>
      </c>
      <c r="H5248" s="20" t="n">
        <v>1200</v>
      </c>
      <c r="I5248" s="21" t="n">
        <v>19.18</v>
      </c>
      <c r="J5248" s="20" t="n">
        <f aca="false">H5248*I5248</f>
        <v>23016</v>
      </c>
      <c r="K5248" s="22" t="n">
        <v>1.43</v>
      </c>
      <c r="L5248" s="23" t="n">
        <f aca="false">H5248*K5248</f>
        <v>1716</v>
      </c>
      <c r="M5248" s="23" t="n">
        <v>2500</v>
      </c>
      <c r="N5248" s="24" t="n">
        <f aca="false">L5248-M5248</f>
        <v>-784</v>
      </c>
      <c r="O5248" s="25" t="n">
        <f aca="false">IF(L5248&gt;=M5248,1,0)</f>
        <v>0</v>
      </c>
      <c r="P5248" s="26" t="n">
        <v>0.4759</v>
      </c>
      <c r="Q5248" s="26" t="n">
        <v>0.1079</v>
      </c>
      <c r="R5248" s="25" t="n">
        <v>73</v>
      </c>
      <c r="S5248" s="21" t="n">
        <v>10</v>
      </c>
    </row>
    <row r="5249" customFormat="false" ht="15" hidden="false" customHeight="true" outlineLevel="0" collapsed="false">
      <c r="A5249" s="19" t="n">
        <v>46201</v>
      </c>
      <c r="B5249" s="1" t="s">
        <v>659</v>
      </c>
      <c r="C5249" s="1" t="s">
        <v>138</v>
      </c>
      <c r="D5249" s="1" t="n">
        <v>4</v>
      </c>
      <c r="E5249" s="1" t="s">
        <v>145</v>
      </c>
      <c r="F5249" s="1" t="s">
        <v>714</v>
      </c>
      <c r="G5249" s="1" t="s">
        <v>719</v>
      </c>
      <c r="H5249" s="20" t="n">
        <v>1350</v>
      </c>
      <c r="I5249" s="21" t="n">
        <v>21.39</v>
      </c>
      <c r="J5249" s="20" t="n">
        <f aca="false">H5249*I5249</f>
        <v>28876.5</v>
      </c>
      <c r="K5249" s="22" t="n">
        <v>2.75</v>
      </c>
      <c r="L5249" s="23" t="n">
        <f aca="false">H5249*K5249</f>
        <v>3712.5</v>
      </c>
      <c r="M5249" s="23" t="n">
        <v>2500</v>
      </c>
      <c r="N5249" s="24" t="n">
        <f aca="false">L5249-M5249</f>
        <v>1212.5</v>
      </c>
      <c r="O5249" s="25" t="n">
        <f aca="false">IF(L5249&gt;=M5249,1,0)</f>
        <v>1</v>
      </c>
      <c r="P5249" s="26" t="n">
        <v>0.6333</v>
      </c>
      <c r="Q5249" s="26" t="n">
        <v>0.1221</v>
      </c>
      <c r="R5249" s="25" t="n">
        <v>74</v>
      </c>
      <c r="S5249" s="21" t="n">
        <v>10</v>
      </c>
    </row>
    <row r="5250" customFormat="false" ht="15" hidden="false" customHeight="true" outlineLevel="0" collapsed="false">
      <c r="A5250" s="19" t="n">
        <v>46201</v>
      </c>
      <c r="B5250" s="1" t="s">
        <v>659</v>
      </c>
      <c r="C5250" s="1" t="s">
        <v>138</v>
      </c>
      <c r="D5250" s="1" t="n">
        <v>5</v>
      </c>
      <c r="E5250" s="1" t="s">
        <v>16</v>
      </c>
      <c r="F5250" s="1" t="s">
        <v>670</v>
      </c>
      <c r="G5250" s="1" t="s">
        <v>713</v>
      </c>
      <c r="H5250" s="20" t="n">
        <v>1550</v>
      </c>
      <c r="I5250" s="21" t="n">
        <v>16.43</v>
      </c>
      <c r="J5250" s="20" t="n">
        <f aca="false">H5250*I5250</f>
        <v>25466.5</v>
      </c>
      <c r="K5250" s="22" t="n">
        <v>1.43</v>
      </c>
      <c r="L5250" s="23" t="n">
        <f aca="false">H5250*K5250</f>
        <v>2216.5</v>
      </c>
      <c r="M5250" s="23" t="n">
        <v>2500</v>
      </c>
      <c r="N5250" s="24" t="n">
        <f aca="false">L5250-M5250</f>
        <v>-283.5</v>
      </c>
      <c r="O5250" s="25" t="n">
        <f aca="false">IF(L5250&gt;=M5250,1,0)</f>
        <v>0</v>
      </c>
      <c r="P5250" s="26" t="n">
        <v>0.5089</v>
      </c>
      <c r="Q5250" s="26" t="n">
        <v>0.1313</v>
      </c>
      <c r="R5250" s="25" t="n">
        <v>65</v>
      </c>
      <c r="S5250" s="21" t="n">
        <v>13</v>
      </c>
    </row>
    <row r="5251" customFormat="false" ht="15" hidden="false" customHeight="true" outlineLevel="0" collapsed="false">
      <c r="A5251" s="19" t="n">
        <v>46201</v>
      </c>
      <c r="B5251" s="1" t="s">
        <v>659</v>
      </c>
      <c r="C5251" s="1" t="s">
        <v>138</v>
      </c>
      <c r="D5251" s="1" t="n">
        <v>6</v>
      </c>
      <c r="E5251" s="1" t="s">
        <v>145</v>
      </c>
      <c r="F5251" s="1" t="s">
        <v>232</v>
      </c>
      <c r="G5251" s="1" t="s">
        <v>241</v>
      </c>
      <c r="H5251" s="20" t="n">
        <v>1250</v>
      </c>
      <c r="I5251" s="21" t="n">
        <v>21.45</v>
      </c>
      <c r="J5251" s="20" t="n">
        <f aca="false">H5251*I5251</f>
        <v>26812.5</v>
      </c>
      <c r="K5251" s="22" t="n">
        <v>2.4</v>
      </c>
      <c r="L5251" s="23" t="n">
        <f aca="false">H5251*K5251</f>
        <v>3000</v>
      </c>
      <c r="M5251" s="23" t="n">
        <v>2500</v>
      </c>
      <c r="N5251" s="24" t="n">
        <f aca="false">L5251-M5251</f>
        <v>500</v>
      </c>
      <c r="O5251" s="25" t="n">
        <f aca="false">IF(L5251&gt;=M5251,1,0)</f>
        <v>1</v>
      </c>
      <c r="P5251" s="26" t="n">
        <v>0.5517</v>
      </c>
      <c r="Q5251" s="26" t="n">
        <v>0.1732</v>
      </c>
      <c r="R5251" s="25" t="n">
        <v>76</v>
      </c>
      <c r="S5251" s="21" t="n">
        <v>10</v>
      </c>
    </row>
    <row r="5252" customFormat="false" ht="15" hidden="false" customHeight="true" outlineLevel="0" collapsed="false">
      <c r="A5252" s="19" t="n">
        <v>46201</v>
      </c>
      <c r="B5252" s="1" t="s">
        <v>659</v>
      </c>
      <c r="C5252" s="1" t="s">
        <v>138</v>
      </c>
      <c r="D5252" s="1" t="n">
        <v>7</v>
      </c>
      <c r="E5252" s="1" t="s">
        <v>16</v>
      </c>
      <c r="F5252" s="1" t="s">
        <v>704</v>
      </c>
      <c r="G5252" s="1" t="s">
        <v>713</v>
      </c>
      <c r="H5252" s="20" t="n">
        <v>1650</v>
      </c>
      <c r="I5252" s="21" t="n">
        <v>16.43</v>
      </c>
      <c r="J5252" s="20" t="n">
        <f aca="false">H5252*I5252</f>
        <v>27109.5</v>
      </c>
      <c r="K5252" s="22" t="n">
        <v>1.43</v>
      </c>
      <c r="L5252" s="23" t="n">
        <f aca="false">H5252*K5252</f>
        <v>2359.5</v>
      </c>
      <c r="M5252" s="23" t="n">
        <v>2500</v>
      </c>
      <c r="N5252" s="24" t="n">
        <f aca="false">L5252-M5252</f>
        <v>-140.5</v>
      </c>
      <c r="O5252" s="25" t="n">
        <f aca="false">IF(L5252&gt;=M5252,1,0)</f>
        <v>0</v>
      </c>
      <c r="P5252" s="26" t="n">
        <v>0.6994</v>
      </c>
      <c r="Q5252" s="26" t="n">
        <v>0.102</v>
      </c>
      <c r="R5252" s="25" t="n">
        <v>65</v>
      </c>
      <c r="S5252" s="21" t="n">
        <v>10</v>
      </c>
    </row>
    <row r="5253" customFormat="false" ht="15" hidden="false" customHeight="true" outlineLevel="0" collapsed="false">
      <c r="A5253" s="19" t="n">
        <v>46201</v>
      </c>
      <c r="B5253" s="1" t="s">
        <v>659</v>
      </c>
      <c r="C5253" s="1" t="s">
        <v>138</v>
      </c>
      <c r="D5253" s="1" t="n">
        <v>8</v>
      </c>
      <c r="E5253" s="1" t="s">
        <v>13</v>
      </c>
      <c r="F5253" s="1" t="s">
        <v>235</v>
      </c>
      <c r="G5253" s="1" t="s">
        <v>149</v>
      </c>
      <c r="H5253" s="20" t="n">
        <v>1500</v>
      </c>
      <c r="I5253" s="21" t="n">
        <v>19.64</v>
      </c>
      <c r="J5253" s="20" t="n">
        <f aca="false">H5253*I5253</f>
        <v>29460</v>
      </c>
      <c r="K5253" s="22" t="n">
        <v>2.2</v>
      </c>
      <c r="L5253" s="23" t="n">
        <f aca="false">H5253*K5253</f>
        <v>3300</v>
      </c>
      <c r="M5253" s="23" t="n">
        <v>2500</v>
      </c>
      <c r="N5253" s="24" t="n">
        <f aca="false">L5253-M5253</f>
        <v>800.000000000001</v>
      </c>
      <c r="O5253" s="25" t="n">
        <f aca="false">IF(L5253&gt;=M5253,1,0)</f>
        <v>1</v>
      </c>
      <c r="P5253" s="26" t="n">
        <v>0.6635</v>
      </c>
      <c r="Q5253" s="26" t="n">
        <v>0.1424</v>
      </c>
      <c r="R5253" s="25" t="n">
        <v>76</v>
      </c>
      <c r="S5253" s="21" t="n">
        <v>10</v>
      </c>
    </row>
    <row r="5254" customFormat="false" ht="15" hidden="false" customHeight="true" outlineLevel="0" collapsed="false">
      <c r="A5254" s="19" t="n">
        <v>46201</v>
      </c>
      <c r="B5254" s="1" t="s">
        <v>659</v>
      </c>
      <c r="C5254" s="1" t="s">
        <v>138</v>
      </c>
      <c r="D5254" s="1" t="n">
        <v>9</v>
      </c>
      <c r="E5254" s="1" t="s">
        <v>10</v>
      </c>
      <c r="F5254" s="1" t="s">
        <v>692</v>
      </c>
      <c r="G5254" s="1" t="s">
        <v>698</v>
      </c>
      <c r="H5254" s="20" t="n">
        <v>2050</v>
      </c>
      <c r="I5254" s="21" t="n">
        <v>17.28</v>
      </c>
      <c r="J5254" s="20" t="n">
        <f aca="false">H5254*I5254</f>
        <v>35424</v>
      </c>
      <c r="K5254" s="22" t="n">
        <v>1.68</v>
      </c>
      <c r="L5254" s="23" t="n">
        <f aca="false">H5254*K5254</f>
        <v>3444</v>
      </c>
      <c r="M5254" s="23" t="n">
        <v>2500</v>
      </c>
      <c r="N5254" s="24" t="n">
        <f aca="false">L5254-M5254</f>
        <v>944</v>
      </c>
      <c r="O5254" s="25" t="n">
        <f aca="false">IF(L5254&gt;=M5254,1,0)</f>
        <v>1</v>
      </c>
      <c r="P5254" s="26" t="n">
        <v>0.8022</v>
      </c>
      <c r="Q5254" s="26" t="n">
        <v>0.0861</v>
      </c>
      <c r="R5254" s="25" t="n">
        <v>72</v>
      </c>
      <c r="S5254" s="21" t="n">
        <v>10</v>
      </c>
    </row>
    <row r="5255" customFormat="false" ht="15" hidden="false" customHeight="true" outlineLevel="0" collapsed="false">
      <c r="A5255" s="19" t="n">
        <v>46201</v>
      </c>
      <c r="B5255" s="1" t="s">
        <v>659</v>
      </c>
      <c r="C5255" s="1" t="s">
        <v>138</v>
      </c>
      <c r="D5255" s="1" t="n">
        <v>10</v>
      </c>
      <c r="E5255" s="1" t="s">
        <v>219</v>
      </c>
      <c r="F5255" s="1" t="s">
        <v>689</v>
      </c>
      <c r="G5255" s="1" t="s">
        <v>643</v>
      </c>
      <c r="H5255" s="20" t="n">
        <v>1500</v>
      </c>
      <c r="I5255" s="21" t="n">
        <v>21.82</v>
      </c>
      <c r="J5255" s="20" t="n">
        <f aca="false">H5255*I5255</f>
        <v>32730</v>
      </c>
      <c r="K5255" s="22" t="n">
        <v>1.31</v>
      </c>
      <c r="L5255" s="23" t="n">
        <f aca="false">H5255*K5255</f>
        <v>1965</v>
      </c>
      <c r="M5255" s="23" t="n">
        <v>2500</v>
      </c>
      <c r="N5255" s="24" t="n">
        <f aca="false">L5255-M5255</f>
        <v>-535</v>
      </c>
      <c r="O5255" s="25" t="n">
        <f aca="false">IF(L5255&gt;=M5255,1,0)</f>
        <v>0</v>
      </c>
      <c r="P5255" s="26" t="n">
        <v>0.7975</v>
      </c>
      <c r="Q5255" s="26" t="n">
        <v>0.109</v>
      </c>
      <c r="R5255" s="25" t="n">
        <v>62</v>
      </c>
      <c r="S5255" s="21" t="n">
        <v>12</v>
      </c>
    </row>
    <row r="5256" customFormat="false" ht="15" hidden="false" customHeight="true" outlineLevel="0" collapsed="false">
      <c r="A5256" s="19" t="n">
        <v>46201</v>
      </c>
      <c r="B5256" s="1" t="s">
        <v>659</v>
      </c>
      <c r="C5256" s="1" t="s">
        <v>138</v>
      </c>
      <c r="D5256" s="1" t="n">
        <v>11</v>
      </c>
      <c r="E5256" s="1" t="s">
        <v>10</v>
      </c>
      <c r="F5256" s="1" t="s">
        <v>160</v>
      </c>
      <c r="G5256" s="1" t="s">
        <v>161</v>
      </c>
      <c r="H5256" s="20" t="n">
        <v>1800</v>
      </c>
      <c r="I5256" s="21" t="n">
        <v>22.05</v>
      </c>
      <c r="J5256" s="20" t="n">
        <f aca="false">H5256*I5256</f>
        <v>39690</v>
      </c>
      <c r="K5256" s="22" t="n">
        <v>1.83</v>
      </c>
      <c r="L5256" s="23" t="n">
        <f aca="false">H5256*K5256</f>
        <v>3294</v>
      </c>
      <c r="M5256" s="23" t="n">
        <v>2500</v>
      </c>
      <c r="N5256" s="24" t="n">
        <f aca="false">L5256-M5256</f>
        <v>794</v>
      </c>
      <c r="O5256" s="25" t="n">
        <f aca="false">IF(L5256&gt;=M5256,1,0)</f>
        <v>1</v>
      </c>
      <c r="P5256" s="26" t="n">
        <v>0.7458</v>
      </c>
      <c r="Q5256" s="26" t="n">
        <v>0.1579</v>
      </c>
      <c r="R5256" s="25" t="n">
        <v>75</v>
      </c>
      <c r="S5256" s="21" t="n">
        <v>12</v>
      </c>
    </row>
    <row r="5257" customFormat="false" ht="15" hidden="false" customHeight="true" outlineLevel="0" collapsed="false">
      <c r="A5257" s="19" t="n">
        <v>46201</v>
      </c>
      <c r="B5257" s="1" t="s">
        <v>659</v>
      </c>
      <c r="C5257" s="1" t="s">
        <v>138</v>
      </c>
      <c r="D5257" s="1" t="n">
        <v>12</v>
      </c>
      <c r="E5257" s="1" t="s">
        <v>16</v>
      </c>
      <c r="F5257" s="1" t="s">
        <v>670</v>
      </c>
      <c r="G5257" s="1" t="s">
        <v>713</v>
      </c>
      <c r="H5257" s="20" t="n">
        <v>1980</v>
      </c>
      <c r="I5257" s="21" t="n">
        <v>19.18</v>
      </c>
      <c r="J5257" s="20" t="n">
        <f aca="false">H5257*I5257</f>
        <v>37976.4</v>
      </c>
      <c r="K5257" s="22" t="n">
        <v>1.43</v>
      </c>
      <c r="L5257" s="23" t="n">
        <f aca="false">H5257*K5257</f>
        <v>2831.4</v>
      </c>
      <c r="M5257" s="23" t="n">
        <v>2500</v>
      </c>
      <c r="N5257" s="24" t="n">
        <f aca="false">L5257-M5257</f>
        <v>331.4</v>
      </c>
      <c r="O5257" s="25" t="n">
        <f aca="false">IF(L5257&gt;=M5257,1,0)</f>
        <v>1</v>
      </c>
      <c r="P5257" s="26" t="n">
        <v>0.5904</v>
      </c>
      <c r="Q5257" s="26" t="n">
        <v>0.1541</v>
      </c>
      <c r="R5257" s="25" t="n">
        <v>80</v>
      </c>
      <c r="S5257" s="21" t="n">
        <v>13</v>
      </c>
    </row>
    <row r="5258" customFormat="false" ht="15" hidden="false" customHeight="true" outlineLevel="0" collapsed="false">
      <c r="A5258" s="19" t="n">
        <v>46201</v>
      </c>
      <c r="B5258" s="1" t="s">
        <v>659</v>
      </c>
      <c r="C5258" s="1" t="s">
        <v>138</v>
      </c>
      <c r="D5258" s="1" t="n">
        <v>13</v>
      </c>
      <c r="E5258" s="1" t="s">
        <v>16</v>
      </c>
      <c r="F5258" s="1" t="s">
        <v>574</v>
      </c>
      <c r="G5258" s="1" t="s">
        <v>575</v>
      </c>
      <c r="H5258" s="20" t="n">
        <v>1550</v>
      </c>
      <c r="I5258" s="21" t="n">
        <v>25.7</v>
      </c>
      <c r="J5258" s="20" t="n">
        <f aca="false">H5258*I5258</f>
        <v>39835</v>
      </c>
      <c r="K5258" s="22" t="n">
        <v>1.85</v>
      </c>
      <c r="L5258" s="23" t="n">
        <f aca="false">H5258*K5258</f>
        <v>2867.5</v>
      </c>
      <c r="M5258" s="23" t="n">
        <v>2500</v>
      </c>
      <c r="N5258" s="24" t="n">
        <f aca="false">L5258-M5258</f>
        <v>367.5</v>
      </c>
      <c r="O5258" s="25" t="n">
        <f aca="false">IF(L5258&gt;=M5258,1,0)</f>
        <v>1</v>
      </c>
      <c r="P5258" s="26" t="n">
        <v>0.8362</v>
      </c>
      <c r="Q5258" s="26" t="n">
        <v>0.1241</v>
      </c>
      <c r="R5258" s="25" t="n">
        <v>80</v>
      </c>
      <c r="S5258" s="21" t="n">
        <v>10</v>
      </c>
    </row>
    <row r="5259" customFormat="false" ht="15" hidden="false" customHeight="true" outlineLevel="0" collapsed="false">
      <c r="A5259" s="19" t="n">
        <v>46201</v>
      </c>
      <c r="B5259" s="1" t="s">
        <v>659</v>
      </c>
      <c r="C5259" s="1" t="s">
        <v>138</v>
      </c>
      <c r="D5259" s="1" t="n">
        <v>14</v>
      </c>
      <c r="E5259" s="1" t="s">
        <v>10</v>
      </c>
      <c r="F5259" s="1" t="s">
        <v>687</v>
      </c>
      <c r="G5259" s="1" t="s">
        <v>694</v>
      </c>
      <c r="H5259" s="20" t="n">
        <v>1350</v>
      </c>
      <c r="I5259" s="21" t="n">
        <v>27.42</v>
      </c>
      <c r="J5259" s="20" t="n">
        <f aca="false">H5259*I5259</f>
        <v>37017</v>
      </c>
      <c r="K5259" s="22" t="n">
        <v>2.3</v>
      </c>
      <c r="L5259" s="23" t="n">
        <f aca="false">H5259*K5259</f>
        <v>3105</v>
      </c>
      <c r="M5259" s="23" t="n">
        <v>2500</v>
      </c>
      <c r="N5259" s="24" t="n">
        <f aca="false">L5259-M5259</f>
        <v>605</v>
      </c>
      <c r="O5259" s="25" t="n">
        <f aca="false">IF(L5259&gt;=M5259,1,0)</f>
        <v>1</v>
      </c>
      <c r="P5259" s="26" t="n">
        <v>0.6007</v>
      </c>
      <c r="Q5259" s="26" t="n">
        <v>0.35</v>
      </c>
      <c r="R5259" s="25" t="n">
        <v>79</v>
      </c>
      <c r="S5259" s="21" t="n">
        <v>13</v>
      </c>
    </row>
    <row r="5260" customFormat="false" ht="15" hidden="false" customHeight="true" outlineLevel="0" collapsed="false">
      <c r="A5260" s="19" t="n">
        <v>46201</v>
      </c>
      <c r="B5260" s="1" t="s">
        <v>659</v>
      </c>
      <c r="C5260" s="1" t="s">
        <v>138</v>
      </c>
      <c r="D5260" s="1" t="n">
        <v>15</v>
      </c>
      <c r="E5260" s="1" t="s">
        <v>10</v>
      </c>
      <c r="F5260" s="1" t="s">
        <v>687</v>
      </c>
      <c r="G5260" s="1" t="s">
        <v>694</v>
      </c>
      <c r="H5260" s="20" t="n">
        <v>1150</v>
      </c>
      <c r="I5260" s="21" t="n">
        <v>27.42</v>
      </c>
      <c r="J5260" s="20" t="n">
        <f aca="false">H5260*I5260</f>
        <v>31533</v>
      </c>
      <c r="K5260" s="22" t="n">
        <v>2.3</v>
      </c>
      <c r="L5260" s="23" t="n">
        <f aca="false">H5260*K5260</f>
        <v>2645</v>
      </c>
      <c r="M5260" s="23" t="n">
        <v>2500</v>
      </c>
      <c r="N5260" s="24" t="n">
        <f aca="false">L5260-M5260</f>
        <v>145</v>
      </c>
      <c r="O5260" s="25" t="n">
        <f aca="false">IF(L5260&gt;=M5260,1,0)</f>
        <v>1</v>
      </c>
      <c r="P5260" s="26" t="n">
        <v>0.5137</v>
      </c>
      <c r="Q5260" s="26" t="n">
        <v>0.2393</v>
      </c>
      <c r="R5260" s="25" t="n">
        <v>80</v>
      </c>
      <c r="S5260" s="21" t="n">
        <v>13</v>
      </c>
    </row>
    <row r="5261" customFormat="false" ht="15" hidden="false" customHeight="true" outlineLevel="0" collapsed="false">
      <c r="A5261" s="19" t="n">
        <v>46201</v>
      </c>
      <c r="B5261" s="1" t="s">
        <v>659</v>
      </c>
      <c r="C5261" s="1" t="s">
        <v>138</v>
      </c>
      <c r="D5261" s="1" t="n">
        <v>16</v>
      </c>
      <c r="E5261" s="1" t="s">
        <v>10</v>
      </c>
      <c r="F5261" s="1" t="s">
        <v>692</v>
      </c>
      <c r="G5261" s="1" t="s">
        <v>698</v>
      </c>
      <c r="H5261" s="20" t="n">
        <v>1900</v>
      </c>
      <c r="I5261" s="21" t="n">
        <v>17.28</v>
      </c>
      <c r="J5261" s="20" t="n">
        <f aca="false">H5261*I5261</f>
        <v>32832</v>
      </c>
      <c r="K5261" s="22" t="n">
        <v>1.68</v>
      </c>
      <c r="L5261" s="23" t="n">
        <f aca="false">H5261*K5261</f>
        <v>3192</v>
      </c>
      <c r="M5261" s="23" t="n">
        <v>2500</v>
      </c>
      <c r="N5261" s="24" t="n">
        <f aca="false">L5261-M5261</f>
        <v>692</v>
      </c>
      <c r="O5261" s="25" t="n">
        <f aca="false">IF(L5261&gt;=M5261,1,0)</f>
        <v>1</v>
      </c>
      <c r="P5261" s="26" t="n">
        <v>0.8341</v>
      </c>
      <c r="Q5261" s="26" t="n">
        <v>0.1104</v>
      </c>
      <c r="R5261" s="25" t="n">
        <v>65</v>
      </c>
      <c r="S5261" s="21" t="n">
        <v>10</v>
      </c>
    </row>
    <row r="5262" customFormat="false" ht="15" hidden="false" customHeight="true" outlineLevel="0" collapsed="false">
      <c r="A5262" s="19" t="n">
        <v>46201</v>
      </c>
      <c r="B5262" s="1" t="s">
        <v>659</v>
      </c>
      <c r="C5262" s="1" t="s">
        <v>164</v>
      </c>
      <c r="D5262" s="1" t="n">
        <v>17</v>
      </c>
      <c r="E5262" s="1" t="s">
        <v>176</v>
      </c>
      <c r="F5262" s="1" t="s">
        <v>184</v>
      </c>
      <c r="G5262" s="1" t="s">
        <v>414</v>
      </c>
      <c r="H5262" s="20" t="n">
        <v>400</v>
      </c>
      <c r="I5262" s="21" t="n">
        <v>21.51</v>
      </c>
      <c r="J5262" s="20" t="n">
        <f aca="false">H5262*I5262</f>
        <v>8604</v>
      </c>
      <c r="K5262" s="22" t="n">
        <v>1.57</v>
      </c>
      <c r="L5262" s="23" t="n">
        <f aca="false">H5262*K5262</f>
        <v>628</v>
      </c>
      <c r="M5262" s="23" t="n">
        <v>2500</v>
      </c>
      <c r="N5262" s="24" t="n">
        <f aca="false">L5262-M5262</f>
        <v>-1872</v>
      </c>
      <c r="O5262" s="25" t="n">
        <f aca="false">IF(L5262&gt;=M5262,1,0)</f>
        <v>0</v>
      </c>
      <c r="P5262" s="26" t="n">
        <v>0.1959</v>
      </c>
      <c r="Q5262" s="26" t="n">
        <v>0.1536</v>
      </c>
      <c r="R5262" s="25" t="n">
        <v>67</v>
      </c>
      <c r="S5262" s="21" t="n">
        <v>10</v>
      </c>
    </row>
    <row r="5263" customFormat="false" ht="15" hidden="false" customHeight="true" outlineLevel="0" collapsed="false">
      <c r="A5263" s="19" t="n">
        <v>46201</v>
      </c>
      <c r="B5263" s="1" t="s">
        <v>659</v>
      </c>
      <c r="C5263" s="1" t="s">
        <v>164</v>
      </c>
      <c r="D5263" s="1" t="n">
        <v>18</v>
      </c>
      <c r="E5263" s="1" t="s">
        <v>10</v>
      </c>
      <c r="F5263" s="1" t="s">
        <v>160</v>
      </c>
      <c r="G5263" s="1" t="s">
        <v>161</v>
      </c>
      <c r="H5263" s="20" t="n">
        <v>2050</v>
      </c>
      <c r="I5263" s="21" t="n">
        <v>22.05</v>
      </c>
      <c r="J5263" s="20" t="n">
        <f aca="false">H5263*I5263</f>
        <v>45202.5</v>
      </c>
      <c r="K5263" s="22" t="n">
        <v>1.83</v>
      </c>
      <c r="L5263" s="23" t="n">
        <f aca="false">H5263*K5263</f>
        <v>3751.5</v>
      </c>
      <c r="M5263" s="23" t="n">
        <v>2500</v>
      </c>
      <c r="N5263" s="24" t="n">
        <f aca="false">L5263-M5263</f>
        <v>1251.5</v>
      </c>
      <c r="O5263" s="25" t="n">
        <f aca="false">IF(L5263&gt;=M5263,1,0)</f>
        <v>1</v>
      </c>
      <c r="P5263" s="26" t="n">
        <v>0.7189</v>
      </c>
      <c r="Q5263" s="26" t="n">
        <v>0.102</v>
      </c>
      <c r="R5263" s="25" t="n">
        <v>83</v>
      </c>
      <c r="S5263" s="21" t="n">
        <v>13</v>
      </c>
    </row>
    <row r="5264" customFormat="false" ht="15" hidden="false" customHeight="true" outlineLevel="0" collapsed="false">
      <c r="A5264" s="19" t="n">
        <v>46201</v>
      </c>
      <c r="B5264" s="1" t="s">
        <v>659</v>
      </c>
      <c r="C5264" s="1" t="s">
        <v>164</v>
      </c>
      <c r="D5264" s="1" t="n">
        <v>19</v>
      </c>
      <c r="E5264" s="1" t="s">
        <v>16</v>
      </c>
      <c r="F5264" s="1" t="s">
        <v>574</v>
      </c>
      <c r="G5264" s="1" t="s">
        <v>575</v>
      </c>
      <c r="H5264" s="20" t="n">
        <v>1600</v>
      </c>
      <c r="I5264" s="21" t="n">
        <v>25.7</v>
      </c>
      <c r="J5264" s="20" t="n">
        <f aca="false">H5264*I5264</f>
        <v>41120</v>
      </c>
      <c r="K5264" s="22" t="n">
        <v>1.85</v>
      </c>
      <c r="L5264" s="23" t="n">
        <f aca="false">H5264*K5264</f>
        <v>2960</v>
      </c>
      <c r="M5264" s="23" t="n">
        <v>2500</v>
      </c>
      <c r="N5264" s="24" t="n">
        <f aca="false">L5264-M5264</f>
        <v>460</v>
      </c>
      <c r="O5264" s="25" t="n">
        <f aca="false">IF(L5264&gt;=M5264,1,0)</f>
        <v>1</v>
      </c>
      <c r="P5264" s="26" t="n">
        <v>0.8217</v>
      </c>
      <c r="Q5264" s="26" t="n">
        <v>0.0974</v>
      </c>
      <c r="R5264" s="25" t="n">
        <v>79</v>
      </c>
      <c r="S5264" s="21" t="n">
        <v>10</v>
      </c>
    </row>
    <row r="5265" customFormat="false" ht="15" hidden="false" customHeight="true" outlineLevel="0" collapsed="false">
      <c r="A5265" s="19" t="n">
        <v>46201</v>
      </c>
      <c r="B5265" s="1" t="s">
        <v>659</v>
      </c>
      <c r="C5265" s="1" t="s">
        <v>164</v>
      </c>
      <c r="D5265" s="1" t="n">
        <v>20</v>
      </c>
      <c r="E5265" s="1" t="s">
        <v>16</v>
      </c>
      <c r="F5265" s="1" t="s">
        <v>574</v>
      </c>
      <c r="G5265" s="1" t="s">
        <v>575</v>
      </c>
      <c r="H5265" s="20" t="n">
        <v>1570</v>
      </c>
      <c r="I5265" s="21" t="n">
        <v>25.7</v>
      </c>
      <c r="J5265" s="20" t="n">
        <f aca="false">H5265*I5265</f>
        <v>40349</v>
      </c>
      <c r="K5265" s="22" t="n">
        <v>1.85</v>
      </c>
      <c r="L5265" s="23" t="n">
        <f aca="false">H5265*K5265</f>
        <v>2904.5</v>
      </c>
      <c r="M5265" s="23" t="n">
        <v>2500</v>
      </c>
      <c r="N5265" s="24" t="n">
        <f aca="false">L5265-M5265</f>
        <v>404.5</v>
      </c>
      <c r="O5265" s="25" t="n">
        <f aca="false">IF(L5265&gt;=M5265,1,0)</f>
        <v>1</v>
      </c>
      <c r="P5265" s="26" t="n">
        <v>0.7625</v>
      </c>
      <c r="Q5265" s="26" t="n">
        <v>0.0971</v>
      </c>
      <c r="R5265" s="25" t="n">
        <v>82</v>
      </c>
      <c r="S5265" s="21" t="n">
        <v>10</v>
      </c>
    </row>
    <row r="5266" customFormat="false" ht="15" hidden="false" customHeight="true" outlineLevel="0" collapsed="false">
      <c r="A5266" s="19" t="n">
        <v>46201</v>
      </c>
      <c r="B5266" s="1" t="s">
        <v>659</v>
      </c>
      <c r="C5266" s="1" t="s">
        <v>164</v>
      </c>
      <c r="D5266" s="1" t="n">
        <v>21</v>
      </c>
      <c r="E5266" s="1" t="s">
        <v>10</v>
      </c>
      <c r="F5266" s="1" t="s">
        <v>676</v>
      </c>
      <c r="G5266" s="1" t="s">
        <v>573</v>
      </c>
      <c r="H5266" s="20" t="n">
        <v>1850</v>
      </c>
      <c r="I5266" s="21" t="n">
        <v>27.11</v>
      </c>
      <c r="J5266" s="20" t="n">
        <f aca="false">H5266*I5266</f>
        <v>50153.5</v>
      </c>
      <c r="K5266" s="22" t="n">
        <v>2.25</v>
      </c>
      <c r="L5266" s="23" t="n">
        <f aca="false">H5266*K5266</f>
        <v>4162.5</v>
      </c>
      <c r="M5266" s="23" t="n">
        <v>2500</v>
      </c>
      <c r="N5266" s="24" t="n">
        <f aca="false">L5266-M5266</f>
        <v>1662.5</v>
      </c>
      <c r="O5266" s="25" t="n">
        <f aca="false">IF(L5266&gt;=M5266,1,0)</f>
        <v>1</v>
      </c>
      <c r="P5266" s="26" t="n">
        <v>0.8735</v>
      </c>
      <c r="Q5266" s="26" t="n">
        <v>0.0761</v>
      </c>
      <c r="R5266" s="25" t="n">
        <v>77</v>
      </c>
      <c r="S5266" s="21" t="n">
        <v>13</v>
      </c>
    </row>
    <row r="5267" customFormat="false" ht="15" hidden="false" customHeight="true" outlineLevel="0" collapsed="false">
      <c r="A5267" s="19" t="n">
        <v>46201</v>
      </c>
      <c r="B5267" s="1" t="s">
        <v>659</v>
      </c>
      <c r="C5267" s="1" t="s">
        <v>164</v>
      </c>
      <c r="D5267" s="1" t="n">
        <v>22</v>
      </c>
      <c r="E5267" s="1" t="s">
        <v>10</v>
      </c>
      <c r="F5267" s="1" t="s">
        <v>687</v>
      </c>
      <c r="G5267" s="1" t="s">
        <v>638</v>
      </c>
      <c r="H5267" s="20" t="n">
        <v>1100</v>
      </c>
      <c r="I5267" s="21" t="n">
        <v>27.42</v>
      </c>
      <c r="J5267" s="20" t="n">
        <f aca="false">H5267*I5267</f>
        <v>30162</v>
      </c>
      <c r="K5267" s="22" t="n">
        <v>2.3</v>
      </c>
      <c r="L5267" s="23" t="n">
        <f aca="false">H5267*K5267</f>
        <v>2530</v>
      </c>
      <c r="M5267" s="23" t="n">
        <v>2500</v>
      </c>
      <c r="N5267" s="24" t="n">
        <f aca="false">L5267-M5267</f>
        <v>30</v>
      </c>
      <c r="O5267" s="25" t="n">
        <f aca="false">IF(L5267&gt;=M5267,1,0)</f>
        <v>1</v>
      </c>
      <c r="P5267" s="26" t="n">
        <v>0.5182</v>
      </c>
      <c r="Q5267" s="26" t="n">
        <v>0.1147</v>
      </c>
      <c r="R5267" s="25" t="n">
        <v>80</v>
      </c>
      <c r="S5267" s="21" t="n">
        <v>13</v>
      </c>
    </row>
    <row r="5268" customFormat="false" ht="15" hidden="false" customHeight="true" outlineLevel="0" collapsed="false">
      <c r="A5268" s="19" t="n">
        <v>46201</v>
      </c>
      <c r="B5268" s="1" t="s">
        <v>659</v>
      </c>
      <c r="C5268" s="1" t="s">
        <v>164</v>
      </c>
      <c r="D5268" s="1" t="n">
        <v>23</v>
      </c>
      <c r="E5268" s="1" t="s">
        <v>22</v>
      </c>
      <c r="F5268" s="1" t="s">
        <v>712</v>
      </c>
      <c r="G5268" s="1" t="s">
        <v>715</v>
      </c>
      <c r="H5268" s="20" t="n">
        <v>700</v>
      </c>
      <c r="I5268" s="21" t="n">
        <v>25.08</v>
      </c>
      <c r="J5268" s="20" t="n">
        <f aca="false">H5268*I5268</f>
        <v>17556</v>
      </c>
      <c r="K5268" s="22" t="n">
        <v>1.4</v>
      </c>
      <c r="L5268" s="23" t="n">
        <f aca="false">H5268*K5268</f>
        <v>980</v>
      </c>
      <c r="M5268" s="23" t="n">
        <v>2500</v>
      </c>
      <c r="N5268" s="24" t="n">
        <f aca="false">L5268-M5268</f>
        <v>-1520</v>
      </c>
      <c r="O5268" s="25" t="n">
        <f aca="false">IF(L5268&gt;=M5268,1,0)</f>
        <v>0</v>
      </c>
      <c r="P5268" s="26" t="n">
        <v>0.3718</v>
      </c>
      <c r="Q5268" s="26" t="n">
        <v>0.1158</v>
      </c>
      <c r="R5268" s="25" t="n">
        <v>70</v>
      </c>
      <c r="S5268" s="21" t="n">
        <v>13</v>
      </c>
    </row>
    <row r="5269" customFormat="false" ht="15" hidden="false" customHeight="true" outlineLevel="0" collapsed="false">
      <c r="A5269" s="19" t="n">
        <v>46201</v>
      </c>
      <c r="B5269" s="1" t="s">
        <v>659</v>
      </c>
      <c r="C5269" s="1" t="s">
        <v>164</v>
      </c>
      <c r="D5269" s="1" t="n">
        <v>24</v>
      </c>
      <c r="E5269" s="1" t="s">
        <v>16</v>
      </c>
      <c r="F5269" s="1" t="s">
        <v>574</v>
      </c>
      <c r="G5269" s="1" t="s">
        <v>575</v>
      </c>
      <c r="H5269" s="20" t="n">
        <v>1610</v>
      </c>
      <c r="I5269" s="21" t="n">
        <v>25.7</v>
      </c>
      <c r="J5269" s="20" t="n">
        <f aca="false">H5269*I5269</f>
        <v>41377</v>
      </c>
      <c r="K5269" s="22" t="n">
        <v>1.85</v>
      </c>
      <c r="L5269" s="23" t="n">
        <f aca="false">H5269*K5269</f>
        <v>2978.5</v>
      </c>
      <c r="M5269" s="23" t="n">
        <v>2500</v>
      </c>
      <c r="N5269" s="24" t="n">
        <f aca="false">L5269-M5269</f>
        <v>478.5</v>
      </c>
      <c r="O5269" s="25" t="n">
        <f aca="false">IF(L5269&gt;=M5269,1,0)</f>
        <v>1</v>
      </c>
      <c r="P5269" s="26" t="n">
        <v>0.8019</v>
      </c>
      <c r="Q5269" s="26" t="n">
        <v>0.0807</v>
      </c>
      <c r="R5269" s="25" t="n">
        <v>82</v>
      </c>
      <c r="S5269" s="21" t="n">
        <v>10</v>
      </c>
    </row>
    <row r="5270" customFormat="false" ht="15" hidden="false" customHeight="true" outlineLevel="0" collapsed="false">
      <c r="A5270" s="19" t="n">
        <v>46201</v>
      </c>
      <c r="B5270" s="1" t="s">
        <v>659</v>
      </c>
      <c r="C5270" s="1" t="s">
        <v>164</v>
      </c>
      <c r="D5270" s="1" t="n">
        <v>25</v>
      </c>
      <c r="E5270" s="1" t="s">
        <v>16</v>
      </c>
      <c r="F5270" s="1" t="s">
        <v>229</v>
      </c>
      <c r="G5270" s="1" t="s">
        <v>518</v>
      </c>
      <c r="H5270" s="20" t="n">
        <v>870</v>
      </c>
      <c r="I5270" s="21" t="n">
        <v>38.07</v>
      </c>
      <c r="J5270" s="20" t="n">
        <f aca="false">H5270*I5270</f>
        <v>33120.9</v>
      </c>
      <c r="K5270" s="22" t="n">
        <v>3.5</v>
      </c>
      <c r="L5270" s="23" t="n">
        <f aca="false">H5270*K5270</f>
        <v>3045</v>
      </c>
      <c r="M5270" s="23" t="n">
        <v>2500</v>
      </c>
      <c r="N5270" s="24" t="n">
        <f aca="false">L5270-M5270</f>
        <v>545</v>
      </c>
      <c r="O5270" s="25" t="n">
        <f aca="false">IF(L5270&gt;=M5270,1,0)</f>
        <v>1</v>
      </c>
      <c r="P5270" s="26" t="n">
        <v>0.628</v>
      </c>
      <c r="Q5270" s="26" t="n">
        <v>0.1144</v>
      </c>
      <c r="R5270" s="25" t="n">
        <v>75</v>
      </c>
      <c r="S5270" s="21" t="n">
        <v>12</v>
      </c>
    </row>
    <row r="5271" customFormat="false" ht="15" hidden="false" customHeight="true" outlineLevel="0" collapsed="false">
      <c r="A5271" s="19" t="n">
        <v>46201</v>
      </c>
      <c r="B5271" s="1" t="s">
        <v>659</v>
      </c>
      <c r="C5271" s="1" t="s">
        <v>164</v>
      </c>
      <c r="D5271" s="1" t="n">
        <v>26</v>
      </c>
      <c r="E5271" s="1" t="s">
        <v>10</v>
      </c>
      <c r="F5271" s="1" t="s">
        <v>687</v>
      </c>
      <c r="G5271" s="1" t="s">
        <v>694</v>
      </c>
      <c r="H5271" s="20" t="n">
        <v>1250</v>
      </c>
      <c r="I5271" s="21" t="n">
        <v>27.42</v>
      </c>
      <c r="J5271" s="20" t="n">
        <f aca="false">H5271*I5271</f>
        <v>34275</v>
      </c>
      <c r="K5271" s="22" t="n">
        <v>2.3</v>
      </c>
      <c r="L5271" s="23" t="n">
        <f aca="false">H5271*K5271</f>
        <v>2875</v>
      </c>
      <c r="M5271" s="23" t="n">
        <v>2500</v>
      </c>
      <c r="N5271" s="24" t="n">
        <f aca="false">L5271-M5271</f>
        <v>375</v>
      </c>
      <c r="O5271" s="25" t="n">
        <f aca="false">IF(L5271&gt;=M5271,1,0)</f>
        <v>1</v>
      </c>
      <c r="P5271" s="26" t="n">
        <v>0.577</v>
      </c>
      <c r="Q5271" s="26" t="n">
        <v>0.1115</v>
      </c>
      <c r="R5271" s="25" t="n">
        <v>80</v>
      </c>
      <c r="S5271" s="21" t="n">
        <v>13</v>
      </c>
    </row>
    <row r="5272" customFormat="false" ht="15" hidden="false" customHeight="true" outlineLevel="0" collapsed="false">
      <c r="A5272" s="19" t="n">
        <v>46201</v>
      </c>
      <c r="B5272" s="1" t="s">
        <v>659</v>
      </c>
      <c r="C5272" s="1" t="s">
        <v>164</v>
      </c>
      <c r="D5272" s="1" t="n">
        <v>27</v>
      </c>
      <c r="E5272" s="1" t="s">
        <v>176</v>
      </c>
      <c r="F5272" s="1" t="s">
        <v>381</v>
      </c>
      <c r="G5272" s="1" t="s">
        <v>214</v>
      </c>
      <c r="H5272" s="20" t="n">
        <v>1900</v>
      </c>
      <c r="I5272" s="21" t="n">
        <v>18.95</v>
      </c>
      <c r="J5272" s="20" t="n">
        <f aca="false">H5272*I5272</f>
        <v>36005</v>
      </c>
      <c r="K5272" s="22" t="n">
        <v>1.52</v>
      </c>
      <c r="L5272" s="23" t="n">
        <f aca="false">H5272*K5272</f>
        <v>2888</v>
      </c>
      <c r="M5272" s="23" t="n">
        <v>2500</v>
      </c>
      <c r="N5272" s="24" t="n">
        <f aca="false">L5272-M5272</f>
        <v>388</v>
      </c>
      <c r="O5272" s="25" t="n">
        <f aca="false">IF(L5272&gt;=M5272,1,0)</f>
        <v>1</v>
      </c>
      <c r="P5272" s="26" t="n">
        <v>0.7135</v>
      </c>
      <c r="Q5272" s="26" t="n">
        <v>0.1296</v>
      </c>
      <c r="R5272" s="25" t="n">
        <v>74</v>
      </c>
      <c r="S5272" s="21" t="n">
        <v>12</v>
      </c>
    </row>
    <row r="5273" customFormat="false" ht="15" hidden="false" customHeight="true" outlineLevel="0" collapsed="false">
      <c r="A5273" s="19" t="n">
        <v>46201</v>
      </c>
      <c r="B5273" s="1" t="s">
        <v>659</v>
      </c>
      <c r="C5273" s="1" t="s">
        <v>164</v>
      </c>
      <c r="D5273" s="1" t="n">
        <v>28</v>
      </c>
      <c r="E5273" s="1" t="s">
        <v>176</v>
      </c>
      <c r="F5273" s="1" t="s">
        <v>720</v>
      </c>
      <c r="G5273" s="1" t="s">
        <v>700</v>
      </c>
      <c r="H5273" s="20" t="n">
        <v>1000</v>
      </c>
      <c r="I5273" s="21" t="n">
        <v>36.63</v>
      </c>
      <c r="J5273" s="20" t="n">
        <f aca="false">H5273*I5273</f>
        <v>36630</v>
      </c>
      <c r="K5273" s="22" t="n">
        <v>2.5</v>
      </c>
      <c r="L5273" s="23" t="n">
        <f aca="false">H5273*K5273</f>
        <v>2500</v>
      </c>
      <c r="M5273" s="23" t="n">
        <v>2500</v>
      </c>
      <c r="N5273" s="24" t="n">
        <f aca="false">L5273-M5273</f>
        <v>0</v>
      </c>
      <c r="O5273" s="25" t="n">
        <f aca="false">IF(L5273&gt;=M5273,1,0)</f>
        <v>1</v>
      </c>
      <c r="P5273" s="26" t="n">
        <v>0.7042</v>
      </c>
      <c r="Q5273" s="26" t="n">
        <v>0.1561</v>
      </c>
      <c r="R5273" s="25" t="n">
        <v>75</v>
      </c>
      <c r="S5273" s="21" t="n">
        <v>12</v>
      </c>
    </row>
    <row r="5274" customFormat="false" ht="15" hidden="false" customHeight="true" outlineLevel="0" collapsed="false">
      <c r="A5274" s="19" t="n">
        <v>46201</v>
      </c>
      <c r="B5274" s="1" t="s">
        <v>659</v>
      </c>
      <c r="C5274" s="1" t="s">
        <v>164</v>
      </c>
      <c r="D5274" s="1" t="n">
        <v>29</v>
      </c>
      <c r="E5274" s="1" t="s">
        <v>176</v>
      </c>
      <c r="F5274" s="1" t="s">
        <v>630</v>
      </c>
      <c r="G5274" s="1" t="s">
        <v>529</v>
      </c>
      <c r="H5274" s="20" t="n">
        <v>2150</v>
      </c>
      <c r="I5274" s="21" t="n">
        <v>15.19</v>
      </c>
      <c r="J5274" s="20" t="n">
        <f aca="false">H5274*I5274</f>
        <v>32658.5</v>
      </c>
      <c r="K5274" s="22" t="n">
        <v>1.35</v>
      </c>
      <c r="L5274" s="23" t="n">
        <f aca="false">H5274*K5274</f>
        <v>2902.5</v>
      </c>
      <c r="M5274" s="23" t="n">
        <v>2500</v>
      </c>
      <c r="N5274" s="24" t="n">
        <f aca="false">L5274-M5274</f>
        <v>402.5</v>
      </c>
      <c r="O5274" s="25" t="n">
        <f aca="false">IF(L5274&gt;=M5274,1,0)</f>
        <v>1</v>
      </c>
      <c r="P5274" s="26" t="n">
        <v>0.6821</v>
      </c>
      <c r="Q5274" s="26" t="n">
        <v>0.0908</v>
      </c>
      <c r="R5274" s="25" t="n">
        <v>72</v>
      </c>
      <c r="S5274" s="21" t="n">
        <v>12</v>
      </c>
    </row>
    <row r="5275" customFormat="false" ht="15" hidden="false" customHeight="true" outlineLevel="0" collapsed="false">
      <c r="A5275" s="19" t="n">
        <v>46201</v>
      </c>
      <c r="B5275" s="1" t="s">
        <v>659</v>
      </c>
      <c r="C5275" s="1" t="s">
        <v>164</v>
      </c>
      <c r="D5275" s="1" t="n">
        <v>30</v>
      </c>
      <c r="E5275" s="1" t="s">
        <v>522</v>
      </c>
      <c r="F5275" s="1" t="s">
        <v>710</v>
      </c>
      <c r="G5275" s="1" t="s">
        <v>686</v>
      </c>
      <c r="H5275" s="20" t="n">
        <v>1900</v>
      </c>
      <c r="I5275" s="21" t="n">
        <v>20.81</v>
      </c>
      <c r="J5275" s="20" t="n">
        <f aca="false">H5275*I5275</f>
        <v>39539</v>
      </c>
      <c r="K5275" s="22" t="n">
        <v>1.5</v>
      </c>
      <c r="L5275" s="23" t="n">
        <f aca="false">H5275*K5275</f>
        <v>2850</v>
      </c>
      <c r="M5275" s="23" t="n">
        <v>2500</v>
      </c>
      <c r="N5275" s="24" t="n">
        <f aca="false">L5275-M5275</f>
        <v>350</v>
      </c>
      <c r="O5275" s="25" t="n">
        <f aca="false">IF(L5275&gt;=M5275,1,0)</f>
        <v>1</v>
      </c>
      <c r="P5275" s="26" t="n">
        <v>0.7707</v>
      </c>
      <c r="Q5275" s="26" t="n">
        <v>0.1597</v>
      </c>
      <c r="R5275" s="25" t="n">
        <v>82</v>
      </c>
      <c r="S5275" s="21" t="n">
        <v>12</v>
      </c>
    </row>
    <row r="5276" customFormat="false" ht="15" hidden="false" customHeight="true" outlineLevel="0" collapsed="false">
      <c r="A5276" s="19" t="n">
        <v>46201</v>
      </c>
      <c r="B5276" s="1" t="s">
        <v>659</v>
      </c>
      <c r="C5276" s="1" t="s">
        <v>164</v>
      </c>
      <c r="D5276" s="1" t="n">
        <v>31</v>
      </c>
      <c r="E5276" s="1" t="s">
        <v>219</v>
      </c>
      <c r="F5276" s="1" t="s">
        <v>709</v>
      </c>
      <c r="G5276" s="1" t="s">
        <v>711</v>
      </c>
      <c r="H5276" s="20" t="n">
        <v>1500</v>
      </c>
      <c r="I5276" s="21" t="n">
        <v>22.64</v>
      </c>
      <c r="J5276" s="20" t="n">
        <f aca="false">H5276*I5276</f>
        <v>33960</v>
      </c>
      <c r="K5276" s="22" t="n">
        <v>1.5</v>
      </c>
      <c r="L5276" s="23" t="n">
        <f aca="false">H5276*K5276</f>
        <v>2250</v>
      </c>
      <c r="M5276" s="23" t="n">
        <v>2500</v>
      </c>
      <c r="N5276" s="24" t="n">
        <f aca="false">L5276-M5276</f>
        <v>-250</v>
      </c>
      <c r="O5276" s="25" t="n">
        <f aca="false">IF(L5276&gt;=M5276,1,0)</f>
        <v>0</v>
      </c>
      <c r="P5276" s="26" t="n">
        <v>0.5877</v>
      </c>
      <c r="Q5276" s="26" t="n">
        <v>0.1012</v>
      </c>
      <c r="R5276" s="25" t="n">
        <v>82</v>
      </c>
      <c r="S5276" s="21" t="n">
        <v>12</v>
      </c>
    </row>
    <row r="5277" customFormat="false" ht="15" hidden="false" customHeight="true" outlineLevel="0" collapsed="false">
      <c r="A5277" s="19" t="n">
        <v>46201</v>
      </c>
      <c r="B5277" s="1" t="s">
        <v>659</v>
      </c>
      <c r="C5277" s="1" t="s">
        <v>164</v>
      </c>
      <c r="D5277" s="1" t="n">
        <v>32</v>
      </c>
      <c r="E5277" s="1" t="s">
        <v>219</v>
      </c>
      <c r="F5277" s="1" t="s">
        <v>689</v>
      </c>
      <c r="G5277" s="1" t="s">
        <v>506</v>
      </c>
      <c r="H5277" s="20" t="n">
        <v>2500</v>
      </c>
      <c r="I5277" s="21" t="n">
        <v>10.96</v>
      </c>
      <c r="J5277" s="20" t="n">
        <f aca="false">H5277*I5277</f>
        <v>27400</v>
      </c>
      <c r="K5277" s="22" t="n">
        <v>1</v>
      </c>
      <c r="L5277" s="23" t="n">
        <f aca="false">H5277*K5277</f>
        <v>2500</v>
      </c>
      <c r="M5277" s="23" t="n">
        <v>2500</v>
      </c>
      <c r="N5277" s="24" t="n">
        <f aca="false">L5277-M5277</f>
        <v>0</v>
      </c>
      <c r="O5277" s="25" t="n">
        <f aca="false">IF(L5277&gt;=M5277,1,0)</f>
        <v>1</v>
      </c>
      <c r="P5277" s="26" t="n">
        <v>0.5529</v>
      </c>
      <c r="Q5277" s="26" t="n">
        <v>0.0863</v>
      </c>
      <c r="R5277" s="25" t="n">
        <v>69</v>
      </c>
      <c r="S5277" s="21" t="n">
        <v>12</v>
      </c>
    </row>
    <row r="5278" customFormat="false" ht="15" hidden="false" customHeight="true" outlineLevel="0" collapsed="false">
      <c r="A5278" s="19" t="n">
        <v>46201</v>
      </c>
      <c r="B5278" s="1" t="s">
        <v>659</v>
      </c>
      <c r="C5278" s="1" t="s">
        <v>190</v>
      </c>
      <c r="D5278" s="1" t="n">
        <v>33</v>
      </c>
      <c r="E5278" s="1" t="s">
        <v>16</v>
      </c>
      <c r="F5278" s="1" t="s">
        <v>302</v>
      </c>
      <c r="G5278" s="1" t="s">
        <v>260</v>
      </c>
      <c r="H5278" s="20" t="n">
        <v>2000</v>
      </c>
      <c r="I5278" s="21" t="n">
        <v>16.26</v>
      </c>
      <c r="J5278" s="20" t="n">
        <f aca="false">H5278*I5278</f>
        <v>32520</v>
      </c>
      <c r="K5278" s="22" t="n">
        <v>1.4</v>
      </c>
      <c r="L5278" s="23" t="n">
        <f aca="false">H5278*K5278</f>
        <v>2800</v>
      </c>
      <c r="M5278" s="23" t="n">
        <v>2500</v>
      </c>
      <c r="N5278" s="24" t="n">
        <f aca="false">L5278-M5278</f>
        <v>300</v>
      </c>
      <c r="O5278" s="25" t="n">
        <f aca="false">IF(L5278&gt;=M5278,1,0)</f>
        <v>1</v>
      </c>
      <c r="P5278" s="26" t="n">
        <v>0.640472673559823</v>
      </c>
      <c r="Q5278" s="26" t="n">
        <v>0.0842105263157895</v>
      </c>
      <c r="R5278" s="25" t="n">
        <v>71</v>
      </c>
      <c r="S5278" s="21" t="n">
        <v>10</v>
      </c>
    </row>
    <row r="5279" customFormat="false" ht="15" hidden="false" customHeight="true" outlineLevel="0" collapsed="false">
      <c r="A5279" s="19" t="n">
        <v>46201</v>
      </c>
      <c r="B5279" s="1" t="s">
        <v>659</v>
      </c>
      <c r="C5279" s="1" t="s">
        <v>190</v>
      </c>
      <c r="D5279" s="1" t="n">
        <v>34</v>
      </c>
      <c r="E5279" s="1" t="s">
        <v>16</v>
      </c>
      <c r="F5279" s="1" t="s">
        <v>300</v>
      </c>
      <c r="G5279" s="1" t="s">
        <v>260</v>
      </c>
      <c r="H5279" s="20" t="n">
        <v>2300</v>
      </c>
      <c r="I5279" s="21" t="n">
        <v>15.95</v>
      </c>
      <c r="J5279" s="20" t="n">
        <f aca="false">H5279*I5279</f>
        <v>36685</v>
      </c>
      <c r="K5279" s="22" t="n">
        <v>1.4</v>
      </c>
      <c r="L5279" s="23" t="n">
        <f aca="false">H5279*K5279</f>
        <v>3220</v>
      </c>
      <c r="M5279" s="23" t="n">
        <v>2500</v>
      </c>
      <c r="N5279" s="24" t="n">
        <f aca="false">L5279-M5279</f>
        <v>720</v>
      </c>
      <c r="O5279" s="25" t="n">
        <f aca="false">IF(L5279&gt;=M5279,1,0)</f>
        <v>1</v>
      </c>
      <c r="P5279" s="26" t="n">
        <v>0.900466372115857</v>
      </c>
      <c r="Q5279" s="26" t="n">
        <v>0.0859178541492037</v>
      </c>
      <c r="R5279" s="25" t="n">
        <v>70</v>
      </c>
      <c r="S5279" s="21" t="n">
        <v>10</v>
      </c>
    </row>
    <row r="5280" customFormat="false" ht="15" hidden="false" customHeight="true" outlineLevel="0" collapsed="false">
      <c r="A5280" s="19" t="n">
        <v>46201</v>
      </c>
      <c r="B5280" s="1" t="s">
        <v>659</v>
      </c>
      <c r="C5280" s="1" t="s">
        <v>190</v>
      </c>
      <c r="D5280" s="1" t="n">
        <v>35</v>
      </c>
      <c r="E5280" s="1" t="s">
        <v>16</v>
      </c>
      <c r="F5280" s="1" t="s">
        <v>300</v>
      </c>
      <c r="G5280" s="1" t="s">
        <v>260</v>
      </c>
      <c r="H5280" s="20" t="n">
        <v>2320</v>
      </c>
      <c r="I5280" s="21" t="n">
        <v>15.95</v>
      </c>
      <c r="J5280" s="20" t="n">
        <f aca="false">H5280*I5280</f>
        <v>37004</v>
      </c>
      <c r="K5280" s="22" t="n">
        <v>1.4</v>
      </c>
      <c r="L5280" s="23" t="n">
        <f aca="false">H5280*K5280</f>
        <v>3248</v>
      </c>
      <c r="M5280" s="23" t="n">
        <v>2500</v>
      </c>
      <c r="N5280" s="24" t="n">
        <f aca="false">L5280-M5280</f>
        <v>748</v>
      </c>
      <c r="O5280" s="25" t="n">
        <f aca="false">IF(L5280&gt;=M5280,1,0)</f>
        <v>1</v>
      </c>
      <c r="P5280" s="26" t="n">
        <v>0.917757936507937</v>
      </c>
      <c r="Q5280" s="26" t="n">
        <v>0.094698502630514</v>
      </c>
      <c r="R5280" s="25" t="n">
        <v>75</v>
      </c>
      <c r="S5280" s="21" t="n">
        <v>10</v>
      </c>
    </row>
    <row r="5281" customFormat="false" ht="15" hidden="false" customHeight="true" outlineLevel="0" collapsed="false">
      <c r="A5281" s="19" t="n">
        <v>46201</v>
      </c>
      <c r="B5281" s="1" t="s">
        <v>659</v>
      </c>
      <c r="C5281" s="1" t="s">
        <v>190</v>
      </c>
      <c r="D5281" s="1" t="n">
        <v>36</v>
      </c>
      <c r="E5281" s="1" t="s">
        <v>16</v>
      </c>
      <c r="F5281" s="1" t="s">
        <v>300</v>
      </c>
      <c r="G5281" s="1" t="s">
        <v>260</v>
      </c>
      <c r="H5281" s="20" t="n">
        <v>2120</v>
      </c>
      <c r="I5281" s="21" t="n">
        <v>15.95</v>
      </c>
      <c r="J5281" s="20" t="n">
        <f aca="false">H5281*I5281</f>
        <v>33814</v>
      </c>
      <c r="K5281" s="22" t="n">
        <v>1.4</v>
      </c>
      <c r="L5281" s="23" t="n">
        <f aca="false">H5281*K5281</f>
        <v>2968</v>
      </c>
      <c r="M5281" s="23" t="n">
        <v>2500</v>
      </c>
      <c r="N5281" s="24" t="n">
        <f aca="false">L5281-M5281</f>
        <v>468</v>
      </c>
      <c r="O5281" s="25" t="n">
        <f aca="false">IF(L5281&gt;=M5281,1,0)</f>
        <v>1</v>
      </c>
      <c r="P5281" s="26" t="n">
        <v>0.816763285024155</v>
      </c>
      <c r="Q5281" s="26" t="n">
        <v>0.108108108108108</v>
      </c>
      <c r="R5281" s="25" t="n">
        <v>67</v>
      </c>
      <c r="S5281" s="21" t="n">
        <v>10</v>
      </c>
    </row>
    <row r="5282" customFormat="false" ht="15" hidden="false" customHeight="true" outlineLevel="0" collapsed="false">
      <c r="A5282" s="19" t="n">
        <v>46201</v>
      </c>
      <c r="B5282" s="1" t="s">
        <v>659</v>
      </c>
      <c r="C5282" s="1" t="s">
        <v>190</v>
      </c>
      <c r="D5282" s="1" t="n">
        <v>37</v>
      </c>
      <c r="E5282" s="1" t="s">
        <v>16</v>
      </c>
      <c r="F5282" s="1" t="s">
        <v>300</v>
      </c>
      <c r="G5282" s="1" t="s">
        <v>260</v>
      </c>
      <c r="H5282" s="20" t="n">
        <v>1900</v>
      </c>
      <c r="I5282" s="21" t="n">
        <v>16.95</v>
      </c>
      <c r="J5282" s="20" t="n">
        <f aca="false">H5282*I5282</f>
        <v>32205</v>
      </c>
      <c r="K5282" s="22" t="n">
        <v>1.4</v>
      </c>
      <c r="L5282" s="23" t="n">
        <f aca="false">H5282*K5282</f>
        <v>2660</v>
      </c>
      <c r="M5282" s="23" t="n">
        <v>2500</v>
      </c>
      <c r="N5282" s="24" t="n">
        <f aca="false">L5282-M5282</f>
        <v>160</v>
      </c>
      <c r="O5282" s="25" t="n">
        <f aca="false">IF(L5282&gt;=M5282,1,0)</f>
        <v>1</v>
      </c>
      <c r="P5282" s="26" t="n">
        <v>0.906672297297297</v>
      </c>
      <c r="Q5282" s="26" t="n">
        <v>0.0931108719052745</v>
      </c>
      <c r="R5282" s="25" t="n">
        <v>75</v>
      </c>
      <c r="S5282" s="21" t="n">
        <v>10</v>
      </c>
    </row>
    <row r="5283" customFormat="false" ht="15" hidden="false" customHeight="true" outlineLevel="0" collapsed="false">
      <c r="A5283" s="19" t="n">
        <v>46201</v>
      </c>
      <c r="B5283" s="1" t="s">
        <v>659</v>
      </c>
      <c r="C5283" s="1" t="s">
        <v>190</v>
      </c>
      <c r="D5283" s="1" t="n">
        <v>38</v>
      </c>
      <c r="E5283" s="1" t="s">
        <v>16</v>
      </c>
      <c r="F5283" s="1" t="s">
        <v>703</v>
      </c>
      <c r="G5283" s="1" t="s">
        <v>260</v>
      </c>
      <c r="H5283" s="20" t="n">
        <v>1300</v>
      </c>
      <c r="I5283" s="21" t="n">
        <v>20.58</v>
      </c>
      <c r="J5283" s="20" t="n">
        <f aca="false">H5283*I5283</f>
        <v>26754</v>
      </c>
      <c r="K5283" s="22" t="n">
        <v>1.5</v>
      </c>
      <c r="L5283" s="23" t="n">
        <f aca="false">H5283*K5283</f>
        <v>1950</v>
      </c>
      <c r="M5283" s="23" t="n">
        <v>2500</v>
      </c>
      <c r="N5283" s="24" t="n">
        <f aca="false">L5283-M5283</f>
        <v>-550</v>
      </c>
      <c r="O5283" s="25" t="n">
        <f aca="false">IF(L5283&gt;=M5283,1,0)</f>
        <v>0</v>
      </c>
      <c r="P5283" s="26" t="n">
        <v>0.618446601941747</v>
      </c>
      <c r="Q5283" s="26" t="n">
        <v>0.106756756756757</v>
      </c>
      <c r="R5283" s="25" t="n">
        <v>82</v>
      </c>
      <c r="S5283" s="21" t="n">
        <v>10</v>
      </c>
    </row>
    <row r="5284" customFormat="false" ht="15" hidden="false" customHeight="true" outlineLevel="0" collapsed="false">
      <c r="A5284" s="19" t="n">
        <v>46202</v>
      </c>
      <c r="B5284" s="1" t="s">
        <v>659</v>
      </c>
      <c r="C5284" s="1" t="s">
        <v>138</v>
      </c>
      <c r="D5284" s="1" t="n">
        <v>1</v>
      </c>
      <c r="E5284" s="1" t="s">
        <v>16</v>
      </c>
      <c r="F5284" s="1" t="s">
        <v>651</v>
      </c>
      <c r="G5284" s="1" t="s">
        <v>652</v>
      </c>
      <c r="H5284" s="20" t="n">
        <v>1700</v>
      </c>
      <c r="I5284" s="21" t="n">
        <v>23.61</v>
      </c>
      <c r="J5284" s="20" t="n">
        <f aca="false">H5284*I5284</f>
        <v>40137</v>
      </c>
      <c r="K5284" s="22" t="n">
        <v>1.58</v>
      </c>
      <c r="L5284" s="23" t="n">
        <f aca="false">H5284*K5284</f>
        <v>2686</v>
      </c>
      <c r="M5284" s="23" t="n">
        <v>2500</v>
      </c>
      <c r="N5284" s="24" t="n">
        <f aca="false">L5284-M5284</f>
        <v>186</v>
      </c>
      <c r="O5284" s="25" t="n">
        <f aca="false">IF(L5284&gt;=M5284,1,0)</f>
        <v>1</v>
      </c>
      <c r="P5284" s="26" t="n">
        <v>0.6819</v>
      </c>
      <c r="Q5284" s="26" t="n">
        <v>0.1453</v>
      </c>
      <c r="R5284" s="25" t="n">
        <v>78</v>
      </c>
      <c r="S5284" s="21" t="n">
        <v>13</v>
      </c>
    </row>
    <row r="5285" customFormat="false" ht="15" hidden="false" customHeight="true" outlineLevel="0" collapsed="false">
      <c r="A5285" s="19" t="n">
        <v>46202</v>
      </c>
      <c r="B5285" s="1" t="s">
        <v>659</v>
      </c>
      <c r="C5285" s="1" t="s">
        <v>138</v>
      </c>
      <c r="D5285" s="1" t="n">
        <v>2</v>
      </c>
      <c r="E5285" s="1" t="s">
        <v>716</v>
      </c>
      <c r="F5285" s="1" t="s">
        <v>717</v>
      </c>
      <c r="G5285" s="1" t="s">
        <v>718</v>
      </c>
      <c r="H5285" s="20" t="n">
        <v>350</v>
      </c>
      <c r="I5285" s="21" t="n">
        <v>38.97</v>
      </c>
      <c r="J5285" s="20" t="n">
        <f aca="false">H5285*I5285</f>
        <v>13639.5</v>
      </c>
      <c r="K5285" s="22" t="n">
        <v>3</v>
      </c>
      <c r="L5285" s="23" t="n">
        <f aca="false">H5285*K5285</f>
        <v>1050</v>
      </c>
      <c r="M5285" s="23" t="n">
        <v>2500</v>
      </c>
      <c r="N5285" s="24" t="n">
        <f aca="false">L5285-M5285</f>
        <v>-1450</v>
      </c>
      <c r="O5285" s="25" t="n">
        <f aca="false">IF(L5285&gt;=M5285,1,0)</f>
        <v>0</v>
      </c>
      <c r="P5285" s="26" t="n">
        <v>0.2972</v>
      </c>
      <c r="Q5285" s="26" t="n">
        <v>0.5429</v>
      </c>
      <c r="R5285" s="25" t="n">
        <v>75</v>
      </c>
      <c r="S5285" s="21" t="n">
        <v>10</v>
      </c>
    </row>
    <row r="5286" customFormat="false" ht="15" hidden="false" customHeight="true" outlineLevel="0" collapsed="false">
      <c r="A5286" s="19" t="n">
        <v>46202</v>
      </c>
      <c r="B5286" s="1" t="s">
        <v>659</v>
      </c>
      <c r="C5286" s="1" t="s">
        <v>138</v>
      </c>
      <c r="D5286" s="1" t="n">
        <v>3</v>
      </c>
      <c r="E5286" s="1" t="s">
        <v>10</v>
      </c>
      <c r="F5286" s="1" t="s">
        <v>721</v>
      </c>
      <c r="G5286" s="1" t="s">
        <v>713</v>
      </c>
      <c r="H5286" s="20" t="n">
        <v>920</v>
      </c>
      <c r="I5286" s="21" t="n">
        <v>19.18</v>
      </c>
      <c r="J5286" s="20" t="n">
        <f aca="false">H5286*I5286</f>
        <v>17645.6</v>
      </c>
      <c r="K5286" s="22" t="n">
        <v>1.43</v>
      </c>
      <c r="L5286" s="23" t="n">
        <f aca="false">H5286*K5286</f>
        <v>1315.6</v>
      </c>
      <c r="M5286" s="23" t="n">
        <v>2500</v>
      </c>
      <c r="N5286" s="24" t="n">
        <f aca="false">L5286-M5286</f>
        <v>-1184.4</v>
      </c>
      <c r="O5286" s="25" t="n">
        <f aca="false">IF(L5286&gt;=M5286,1,0)</f>
        <v>0</v>
      </c>
      <c r="P5286" s="26" t="n">
        <v>0.3119</v>
      </c>
      <c r="Q5286" s="26" t="n">
        <v>0.111</v>
      </c>
      <c r="R5286" s="25" t="n">
        <v>74</v>
      </c>
      <c r="S5286" s="21" t="n">
        <v>13</v>
      </c>
    </row>
    <row r="5287" customFormat="false" ht="15" hidden="false" customHeight="true" outlineLevel="0" collapsed="false">
      <c r="A5287" s="19" t="n">
        <v>46202</v>
      </c>
      <c r="B5287" s="1" t="s">
        <v>659</v>
      </c>
      <c r="C5287" s="1" t="s">
        <v>138</v>
      </c>
      <c r="D5287" s="1" t="n">
        <v>4</v>
      </c>
      <c r="E5287" s="1" t="s">
        <v>145</v>
      </c>
      <c r="F5287" s="1" t="s">
        <v>714</v>
      </c>
      <c r="G5287" s="1" t="s">
        <v>719</v>
      </c>
      <c r="H5287" s="20" t="n">
        <v>1630</v>
      </c>
      <c r="I5287" s="21" t="n">
        <v>21.39</v>
      </c>
      <c r="J5287" s="20" t="n">
        <f aca="false">H5287*I5287</f>
        <v>34865.7</v>
      </c>
      <c r="K5287" s="22" t="n">
        <v>2.75</v>
      </c>
      <c r="L5287" s="23" t="n">
        <f aca="false">H5287*K5287</f>
        <v>4482.5</v>
      </c>
      <c r="M5287" s="23" t="n">
        <v>2500</v>
      </c>
      <c r="N5287" s="24" t="n">
        <f aca="false">L5287-M5287</f>
        <v>1982.5</v>
      </c>
      <c r="O5287" s="25" t="n">
        <f aca="false">IF(L5287&gt;=M5287,1,0)</f>
        <v>1</v>
      </c>
      <c r="P5287" s="26" t="n">
        <v>0.7779</v>
      </c>
      <c r="Q5287" s="26" t="n">
        <v>0.1421</v>
      </c>
      <c r="R5287" s="25" t="n">
        <v>74</v>
      </c>
      <c r="S5287" s="21" t="n">
        <v>10</v>
      </c>
    </row>
    <row r="5288" customFormat="false" ht="15" hidden="false" customHeight="true" outlineLevel="0" collapsed="false">
      <c r="A5288" s="19" t="n">
        <v>46202</v>
      </c>
      <c r="B5288" s="1" t="s">
        <v>659</v>
      </c>
      <c r="C5288" s="1" t="s">
        <v>138</v>
      </c>
      <c r="D5288" s="1" t="n">
        <v>5</v>
      </c>
      <c r="E5288" s="1" t="s">
        <v>16</v>
      </c>
      <c r="F5288" s="1" t="s">
        <v>670</v>
      </c>
      <c r="G5288" s="1" t="s">
        <v>713</v>
      </c>
      <c r="H5288" s="20" t="n">
        <v>1800</v>
      </c>
      <c r="I5288" s="21" t="n">
        <v>16.43</v>
      </c>
      <c r="J5288" s="20" t="n">
        <f aca="false">H5288*I5288</f>
        <v>29574</v>
      </c>
      <c r="K5288" s="22" t="n">
        <v>1.43</v>
      </c>
      <c r="L5288" s="23" t="n">
        <f aca="false">H5288*K5288</f>
        <v>2574</v>
      </c>
      <c r="M5288" s="23" t="n">
        <v>2500</v>
      </c>
      <c r="N5288" s="24" t="n">
        <f aca="false">L5288-M5288</f>
        <v>74</v>
      </c>
      <c r="O5288" s="25" t="n">
        <f aca="false">IF(L5288&gt;=M5288,1,0)</f>
        <v>1</v>
      </c>
      <c r="P5288" s="26" t="n">
        <v>0.659</v>
      </c>
      <c r="Q5288" s="26" t="n">
        <v>0.1328</v>
      </c>
      <c r="R5288" s="25" t="n">
        <v>65</v>
      </c>
      <c r="S5288" s="21" t="n">
        <v>12</v>
      </c>
    </row>
    <row r="5289" customFormat="false" ht="15" hidden="false" customHeight="true" outlineLevel="0" collapsed="false">
      <c r="A5289" s="19" t="n">
        <v>46202</v>
      </c>
      <c r="B5289" s="1" t="s">
        <v>659</v>
      </c>
      <c r="C5289" s="1" t="s">
        <v>138</v>
      </c>
      <c r="D5289" s="1" t="n">
        <v>6</v>
      </c>
      <c r="E5289" s="1" t="s">
        <v>145</v>
      </c>
      <c r="F5289" s="1" t="s">
        <v>722</v>
      </c>
      <c r="G5289" s="1" t="s">
        <v>241</v>
      </c>
      <c r="H5289" s="20" t="n">
        <v>1300</v>
      </c>
      <c r="I5289" s="21" t="n">
        <v>21.45</v>
      </c>
      <c r="J5289" s="20" t="n">
        <f aca="false">H5289*I5289</f>
        <v>27885</v>
      </c>
      <c r="K5289" s="22" t="n">
        <v>2.4</v>
      </c>
      <c r="L5289" s="23" t="n">
        <f aca="false">H5289*K5289</f>
        <v>3120</v>
      </c>
      <c r="M5289" s="23" t="n">
        <v>2500</v>
      </c>
      <c r="N5289" s="24" t="n">
        <f aca="false">L5289-M5289</f>
        <v>620</v>
      </c>
      <c r="O5289" s="25" t="n">
        <f aca="false">IF(L5289&gt;=M5289,1,0)</f>
        <v>1</v>
      </c>
      <c r="P5289" s="26" t="n">
        <v>0.6366</v>
      </c>
      <c r="Q5289" s="26" t="n">
        <v>0.1543</v>
      </c>
      <c r="R5289" s="25" t="n">
        <v>76</v>
      </c>
      <c r="S5289" s="21" t="n">
        <v>10</v>
      </c>
    </row>
    <row r="5290" customFormat="false" ht="15" hidden="false" customHeight="true" outlineLevel="0" collapsed="false">
      <c r="A5290" s="19" t="n">
        <v>46202</v>
      </c>
      <c r="B5290" s="1" t="s">
        <v>659</v>
      </c>
      <c r="C5290" s="1" t="s">
        <v>138</v>
      </c>
      <c r="D5290" s="1" t="n">
        <v>7</v>
      </c>
      <c r="E5290" s="1" t="s">
        <v>16</v>
      </c>
      <c r="F5290" s="1" t="s">
        <v>704</v>
      </c>
      <c r="G5290" s="1" t="s">
        <v>713</v>
      </c>
      <c r="H5290" s="20" t="n">
        <v>1900</v>
      </c>
      <c r="I5290" s="21" t="n">
        <v>16.43</v>
      </c>
      <c r="J5290" s="20" t="n">
        <f aca="false">H5290*I5290</f>
        <v>31217</v>
      </c>
      <c r="K5290" s="22" t="n">
        <v>1.43</v>
      </c>
      <c r="L5290" s="23" t="n">
        <f aca="false">H5290*K5290</f>
        <v>2717</v>
      </c>
      <c r="M5290" s="23" t="n">
        <v>2500</v>
      </c>
      <c r="N5290" s="24" t="n">
        <f aca="false">L5290-M5290</f>
        <v>217</v>
      </c>
      <c r="O5290" s="25" t="n">
        <f aca="false">IF(L5290&gt;=M5290,1,0)</f>
        <v>1</v>
      </c>
      <c r="P5290" s="26" t="n">
        <v>0.6713</v>
      </c>
      <c r="Q5290" s="26" t="n">
        <v>0.1311</v>
      </c>
      <c r="R5290" s="25" t="n">
        <v>65</v>
      </c>
      <c r="S5290" s="21" t="n">
        <v>12</v>
      </c>
    </row>
    <row r="5291" customFormat="false" ht="15" hidden="false" customHeight="true" outlineLevel="0" collapsed="false">
      <c r="A5291" s="19" t="n">
        <v>46202</v>
      </c>
      <c r="B5291" s="1" t="s">
        <v>659</v>
      </c>
      <c r="C5291" s="1" t="s">
        <v>138</v>
      </c>
      <c r="D5291" s="1" t="n">
        <v>8</v>
      </c>
      <c r="E5291" s="1" t="s">
        <v>13</v>
      </c>
      <c r="F5291" s="1" t="s">
        <v>235</v>
      </c>
      <c r="G5291" s="1" t="s">
        <v>149</v>
      </c>
      <c r="H5291" s="20" t="n">
        <v>1600</v>
      </c>
      <c r="I5291" s="21" t="n">
        <v>19.64</v>
      </c>
      <c r="J5291" s="20" t="n">
        <f aca="false">H5291*I5291</f>
        <v>31424</v>
      </c>
      <c r="K5291" s="22" t="n">
        <v>2.2</v>
      </c>
      <c r="L5291" s="23" t="n">
        <f aca="false">H5291*K5291</f>
        <v>3520</v>
      </c>
      <c r="M5291" s="23" t="n">
        <v>2500</v>
      </c>
      <c r="N5291" s="24" t="n">
        <f aca="false">L5291-M5291</f>
        <v>1020</v>
      </c>
      <c r="O5291" s="25" t="n">
        <f aca="false">IF(L5291&gt;=M5291,1,0)</f>
        <v>1</v>
      </c>
      <c r="P5291" s="26" t="n">
        <v>0.7058</v>
      </c>
      <c r="Q5291" s="26" t="n">
        <v>0.1428</v>
      </c>
      <c r="R5291" s="25" t="n">
        <v>75</v>
      </c>
      <c r="S5291" s="21" t="n">
        <v>10</v>
      </c>
    </row>
    <row r="5292" customFormat="false" ht="15" hidden="false" customHeight="true" outlineLevel="0" collapsed="false">
      <c r="A5292" s="19" t="n">
        <v>46202</v>
      </c>
      <c r="B5292" s="1" t="s">
        <v>659</v>
      </c>
      <c r="C5292" s="1" t="s">
        <v>138</v>
      </c>
      <c r="D5292" s="1" t="n">
        <v>9</v>
      </c>
      <c r="E5292" s="1" t="s">
        <v>10</v>
      </c>
      <c r="F5292" s="1" t="s">
        <v>692</v>
      </c>
      <c r="G5292" s="1" t="s">
        <v>698</v>
      </c>
      <c r="H5292" s="20" t="n">
        <v>1500</v>
      </c>
      <c r="I5292" s="21" t="n">
        <v>17.28</v>
      </c>
      <c r="J5292" s="20" t="n">
        <f aca="false">H5292*I5292</f>
        <v>25920</v>
      </c>
      <c r="K5292" s="22" t="n">
        <v>1.68</v>
      </c>
      <c r="L5292" s="23" t="n">
        <f aca="false">H5292*K5292</f>
        <v>2520</v>
      </c>
      <c r="M5292" s="23" t="n">
        <v>2500</v>
      </c>
      <c r="N5292" s="24" t="n">
        <f aca="false">L5292-M5292</f>
        <v>20</v>
      </c>
      <c r="O5292" s="25" t="n">
        <f aca="false">IF(L5292&gt;=M5292,1,0)</f>
        <v>1</v>
      </c>
      <c r="P5292" s="26" t="n">
        <v>0.6297</v>
      </c>
      <c r="Q5292" s="26" t="n">
        <v>0.1114</v>
      </c>
      <c r="R5292" s="25" t="n">
        <v>71</v>
      </c>
      <c r="S5292" s="21" t="n">
        <v>10</v>
      </c>
    </row>
    <row r="5293" customFormat="false" ht="15" hidden="false" customHeight="true" outlineLevel="0" collapsed="false">
      <c r="A5293" s="19" t="n">
        <v>46202</v>
      </c>
      <c r="B5293" s="1" t="s">
        <v>659</v>
      </c>
      <c r="C5293" s="1" t="s">
        <v>138</v>
      </c>
      <c r="D5293" s="1" t="n">
        <v>10</v>
      </c>
      <c r="E5293" s="1" t="s">
        <v>219</v>
      </c>
      <c r="F5293" s="1" t="s">
        <v>689</v>
      </c>
      <c r="G5293" s="1" t="s">
        <v>506</v>
      </c>
      <c r="H5293" s="20" t="n">
        <v>1200</v>
      </c>
      <c r="I5293" s="21" t="n">
        <v>10.96</v>
      </c>
      <c r="J5293" s="20" t="n">
        <f aca="false">H5293*I5293</f>
        <v>13152</v>
      </c>
      <c r="K5293" s="22" t="n">
        <v>1</v>
      </c>
      <c r="L5293" s="23" t="n">
        <f aca="false">H5293*K5293</f>
        <v>1200</v>
      </c>
      <c r="M5293" s="23" t="n">
        <v>2500</v>
      </c>
      <c r="N5293" s="24" t="n">
        <f aca="false">L5293-M5293</f>
        <v>-1300</v>
      </c>
      <c r="O5293" s="25" t="n">
        <f aca="false">IF(L5293&gt;=M5293,1,0)</f>
        <v>0</v>
      </c>
      <c r="P5293" s="26" t="n">
        <v>0.2884</v>
      </c>
      <c r="Q5293" s="26" t="n">
        <v>0.1022</v>
      </c>
      <c r="R5293" s="25" t="n">
        <v>62</v>
      </c>
      <c r="S5293" s="21" t="n">
        <v>13</v>
      </c>
    </row>
    <row r="5294" customFormat="false" ht="15" hidden="false" customHeight="true" outlineLevel="0" collapsed="false">
      <c r="A5294" s="19" t="n">
        <v>46202</v>
      </c>
      <c r="B5294" s="1" t="s">
        <v>659</v>
      </c>
      <c r="C5294" s="1" t="s">
        <v>138</v>
      </c>
      <c r="D5294" s="1" t="n">
        <v>11</v>
      </c>
      <c r="E5294" s="1" t="s">
        <v>10</v>
      </c>
      <c r="F5294" s="1" t="s">
        <v>160</v>
      </c>
      <c r="G5294" s="1" t="s">
        <v>161</v>
      </c>
      <c r="H5294" s="20" t="n">
        <v>1850</v>
      </c>
      <c r="I5294" s="21" t="n">
        <v>22.05</v>
      </c>
      <c r="J5294" s="20" t="n">
        <f aca="false">H5294*I5294</f>
        <v>40792.5</v>
      </c>
      <c r="K5294" s="22" t="n">
        <v>1.83</v>
      </c>
      <c r="L5294" s="23" t="n">
        <f aca="false">H5294*K5294</f>
        <v>3385.5</v>
      </c>
      <c r="M5294" s="23" t="n">
        <v>2500</v>
      </c>
      <c r="N5294" s="24" t="n">
        <f aca="false">L5294-M5294</f>
        <v>885.5</v>
      </c>
      <c r="O5294" s="25" t="n">
        <f aca="false">IF(L5294&gt;=M5294,1,0)</f>
        <v>1</v>
      </c>
      <c r="P5294" s="26" t="n">
        <v>0.684</v>
      </c>
      <c r="Q5294" s="26" t="n">
        <v>0.1522</v>
      </c>
      <c r="R5294" s="25" t="n">
        <v>76</v>
      </c>
      <c r="S5294" s="21" t="n">
        <v>13</v>
      </c>
    </row>
    <row r="5295" customFormat="false" ht="15" hidden="false" customHeight="true" outlineLevel="0" collapsed="false">
      <c r="A5295" s="19" t="n">
        <v>46202</v>
      </c>
      <c r="B5295" s="1" t="s">
        <v>659</v>
      </c>
      <c r="C5295" s="1" t="s">
        <v>138</v>
      </c>
      <c r="D5295" s="1" t="n">
        <v>12</v>
      </c>
      <c r="E5295" s="1" t="s">
        <v>16</v>
      </c>
      <c r="F5295" s="1" t="s">
        <v>670</v>
      </c>
      <c r="G5295" s="1" t="s">
        <v>713</v>
      </c>
      <c r="H5295" s="20" t="n">
        <v>2000</v>
      </c>
      <c r="I5295" s="21" t="n">
        <v>19.18</v>
      </c>
      <c r="J5295" s="20" t="n">
        <f aca="false">H5295*I5295</f>
        <v>38360</v>
      </c>
      <c r="K5295" s="22" t="n">
        <v>1.43</v>
      </c>
      <c r="L5295" s="23" t="n">
        <f aca="false">H5295*K5295</f>
        <v>2860</v>
      </c>
      <c r="M5295" s="23" t="n">
        <v>2500</v>
      </c>
      <c r="N5295" s="24" t="n">
        <f aca="false">L5295-M5295</f>
        <v>360</v>
      </c>
      <c r="O5295" s="25" t="n">
        <f aca="false">IF(L5295&gt;=M5295,1,0)</f>
        <v>1</v>
      </c>
      <c r="P5295" s="26" t="n">
        <v>0.5871</v>
      </c>
      <c r="Q5295" s="26" t="n">
        <v>0.1227</v>
      </c>
      <c r="R5295" s="25" t="n">
        <v>82</v>
      </c>
      <c r="S5295" s="21" t="n">
        <v>13</v>
      </c>
    </row>
    <row r="5296" customFormat="false" ht="15" hidden="false" customHeight="true" outlineLevel="0" collapsed="false">
      <c r="A5296" s="19" t="n">
        <v>46202</v>
      </c>
      <c r="B5296" s="1" t="s">
        <v>659</v>
      </c>
      <c r="C5296" s="1" t="s">
        <v>138</v>
      </c>
      <c r="D5296" s="1" t="n">
        <v>13</v>
      </c>
      <c r="E5296" s="1" t="s">
        <v>16</v>
      </c>
      <c r="F5296" s="1" t="s">
        <v>574</v>
      </c>
      <c r="G5296" s="1" t="s">
        <v>575</v>
      </c>
      <c r="H5296" s="20" t="n">
        <v>1550</v>
      </c>
      <c r="I5296" s="21" t="n">
        <v>25.7</v>
      </c>
      <c r="J5296" s="20" t="n">
        <f aca="false">H5296*I5296</f>
        <v>39835</v>
      </c>
      <c r="K5296" s="22" t="n">
        <v>1.85</v>
      </c>
      <c r="L5296" s="23" t="n">
        <f aca="false">H5296*K5296</f>
        <v>2867.5</v>
      </c>
      <c r="M5296" s="23" t="n">
        <v>2500</v>
      </c>
      <c r="N5296" s="24" t="n">
        <f aca="false">L5296-M5296</f>
        <v>367.5</v>
      </c>
      <c r="O5296" s="25" t="n">
        <f aca="false">IF(L5296&gt;=M5296,1,0)</f>
        <v>1</v>
      </c>
      <c r="P5296" s="26" t="n">
        <v>0.8341</v>
      </c>
      <c r="Q5296" s="26" t="n">
        <v>0.1232</v>
      </c>
      <c r="R5296" s="25" t="n">
        <v>80</v>
      </c>
      <c r="S5296" s="21" t="n">
        <v>10</v>
      </c>
    </row>
    <row r="5297" customFormat="false" ht="15" hidden="false" customHeight="true" outlineLevel="0" collapsed="false">
      <c r="A5297" s="19" t="n">
        <v>46202</v>
      </c>
      <c r="B5297" s="1" t="s">
        <v>659</v>
      </c>
      <c r="C5297" s="1" t="s">
        <v>138</v>
      </c>
      <c r="D5297" s="1" t="n">
        <v>14</v>
      </c>
      <c r="E5297" s="1" t="s">
        <v>10</v>
      </c>
      <c r="F5297" s="1" t="s">
        <v>687</v>
      </c>
      <c r="G5297" s="1" t="s">
        <v>694</v>
      </c>
      <c r="H5297" s="20" t="n">
        <v>1350</v>
      </c>
      <c r="I5297" s="21" t="n">
        <v>27.42</v>
      </c>
      <c r="J5297" s="20" t="n">
        <f aca="false">H5297*I5297</f>
        <v>37017</v>
      </c>
      <c r="K5297" s="22" t="n">
        <v>2.3</v>
      </c>
      <c r="L5297" s="23" t="n">
        <f aca="false">H5297*K5297</f>
        <v>3105</v>
      </c>
      <c r="M5297" s="23" t="n">
        <v>2500</v>
      </c>
      <c r="N5297" s="24" t="n">
        <f aca="false">L5297-M5297</f>
        <v>605</v>
      </c>
      <c r="O5297" s="25" t="n">
        <f aca="false">IF(L5297&gt;=M5297,1,0)</f>
        <v>1</v>
      </c>
      <c r="P5297" s="26" t="n">
        <v>0.6219</v>
      </c>
      <c r="Q5297" s="26" t="n">
        <v>0.2923</v>
      </c>
      <c r="R5297" s="25" t="n">
        <v>78</v>
      </c>
      <c r="S5297" s="21" t="n">
        <v>13</v>
      </c>
    </row>
    <row r="5298" customFormat="false" ht="15" hidden="false" customHeight="true" outlineLevel="0" collapsed="false">
      <c r="A5298" s="19" t="n">
        <v>46202</v>
      </c>
      <c r="B5298" s="1" t="s">
        <v>659</v>
      </c>
      <c r="C5298" s="1" t="s">
        <v>138</v>
      </c>
      <c r="D5298" s="1" t="n">
        <v>15</v>
      </c>
      <c r="E5298" s="1" t="s">
        <v>10</v>
      </c>
      <c r="F5298" s="1" t="s">
        <v>687</v>
      </c>
      <c r="G5298" s="1" t="s">
        <v>694</v>
      </c>
      <c r="H5298" s="20" t="n">
        <v>1200</v>
      </c>
      <c r="I5298" s="21" t="n">
        <v>27.42</v>
      </c>
      <c r="J5298" s="20" t="n">
        <f aca="false">H5298*I5298</f>
        <v>32904</v>
      </c>
      <c r="K5298" s="22" t="n">
        <v>2.3</v>
      </c>
      <c r="L5298" s="23" t="n">
        <f aca="false">H5298*K5298</f>
        <v>2760</v>
      </c>
      <c r="M5298" s="23" t="n">
        <v>2500</v>
      </c>
      <c r="N5298" s="24" t="n">
        <f aca="false">L5298-M5298</f>
        <v>260</v>
      </c>
      <c r="O5298" s="25" t="n">
        <f aca="false">IF(L5298&gt;=M5298,1,0)</f>
        <v>1</v>
      </c>
      <c r="P5298" s="26" t="n">
        <v>0.5366</v>
      </c>
      <c r="Q5298" s="26" t="n">
        <v>0.1891</v>
      </c>
      <c r="R5298" s="25" t="n">
        <v>79</v>
      </c>
      <c r="S5298" s="21" t="n">
        <v>13</v>
      </c>
    </row>
    <row r="5299" customFormat="false" ht="15" hidden="false" customHeight="true" outlineLevel="0" collapsed="false">
      <c r="A5299" s="19" t="n">
        <v>46202</v>
      </c>
      <c r="B5299" s="1" t="s">
        <v>659</v>
      </c>
      <c r="C5299" s="1" t="s">
        <v>138</v>
      </c>
      <c r="D5299" s="1" t="n">
        <v>16</v>
      </c>
      <c r="E5299" s="1" t="s">
        <v>10</v>
      </c>
      <c r="F5299" s="1" t="s">
        <v>692</v>
      </c>
      <c r="G5299" s="1" t="s">
        <v>698</v>
      </c>
      <c r="H5299" s="20" t="n">
        <v>1850</v>
      </c>
      <c r="I5299" s="21" t="n">
        <v>17.28</v>
      </c>
      <c r="J5299" s="20" t="n">
        <f aca="false">H5299*I5299</f>
        <v>31968</v>
      </c>
      <c r="K5299" s="22" t="n">
        <v>1.68</v>
      </c>
      <c r="L5299" s="23" t="n">
        <f aca="false">H5299*K5299</f>
        <v>3108</v>
      </c>
      <c r="M5299" s="23" t="n">
        <v>2500</v>
      </c>
      <c r="N5299" s="24" t="n">
        <f aca="false">L5299-M5299</f>
        <v>608</v>
      </c>
      <c r="O5299" s="25" t="n">
        <f aca="false">IF(L5299&gt;=M5299,1,0)</f>
        <v>1</v>
      </c>
      <c r="P5299" s="26" t="n">
        <v>0.8792</v>
      </c>
      <c r="Q5299" s="26" t="n">
        <v>0.1129</v>
      </c>
      <c r="R5299" s="25" t="n">
        <v>66</v>
      </c>
      <c r="S5299" s="21" t="n">
        <v>10</v>
      </c>
    </row>
    <row r="5300" customFormat="false" ht="15" hidden="false" customHeight="true" outlineLevel="0" collapsed="false">
      <c r="A5300" s="19" t="n">
        <v>46202</v>
      </c>
      <c r="B5300" s="1" t="s">
        <v>659</v>
      </c>
      <c r="C5300" s="1" t="s">
        <v>164</v>
      </c>
      <c r="D5300" s="1" t="n">
        <v>17</v>
      </c>
      <c r="E5300" s="1" t="s">
        <v>176</v>
      </c>
      <c r="F5300" s="1" t="s">
        <v>184</v>
      </c>
      <c r="G5300" s="1" t="s">
        <v>203</v>
      </c>
      <c r="H5300" s="20" t="n">
        <v>900</v>
      </c>
      <c r="I5300" s="21" t="n">
        <v>19.33</v>
      </c>
      <c r="J5300" s="20" t="n">
        <f aca="false">H5300*I5300</f>
        <v>17397</v>
      </c>
      <c r="K5300" s="22" t="n">
        <v>1.6</v>
      </c>
      <c r="L5300" s="23" t="n">
        <f aca="false">H5300*K5300</f>
        <v>1440</v>
      </c>
      <c r="M5300" s="23" t="n">
        <v>2500</v>
      </c>
      <c r="N5300" s="24" t="n">
        <f aca="false">L5300-M5300</f>
        <v>-1060</v>
      </c>
      <c r="O5300" s="25" t="n">
        <f aca="false">IF(L5300&gt;=M5300,1,0)</f>
        <v>0</v>
      </c>
      <c r="P5300" s="26" t="n">
        <v>0.4136</v>
      </c>
      <c r="Q5300" s="26" t="n">
        <v>0.1159</v>
      </c>
      <c r="R5300" s="25" t="n">
        <v>67</v>
      </c>
      <c r="S5300" s="21" t="n">
        <v>10</v>
      </c>
    </row>
    <row r="5301" customFormat="false" ht="15" hidden="false" customHeight="true" outlineLevel="0" collapsed="false">
      <c r="A5301" s="19" t="n">
        <v>46202</v>
      </c>
      <c r="B5301" s="1" t="s">
        <v>659</v>
      </c>
      <c r="C5301" s="1" t="s">
        <v>164</v>
      </c>
      <c r="D5301" s="1" t="n">
        <v>18</v>
      </c>
      <c r="E5301" s="1" t="s">
        <v>10</v>
      </c>
      <c r="F5301" s="1" t="s">
        <v>160</v>
      </c>
      <c r="G5301" s="1" t="s">
        <v>161</v>
      </c>
      <c r="H5301" s="20" t="n">
        <v>2100</v>
      </c>
      <c r="I5301" s="21" t="n">
        <v>22.05</v>
      </c>
      <c r="J5301" s="20" t="n">
        <f aca="false">H5301*I5301</f>
        <v>46305</v>
      </c>
      <c r="K5301" s="22" t="n">
        <v>1.83</v>
      </c>
      <c r="L5301" s="23" t="n">
        <f aca="false">H5301*K5301</f>
        <v>3843</v>
      </c>
      <c r="M5301" s="23" t="n">
        <v>2500</v>
      </c>
      <c r="N5301" s="24" t="n">
        <f aca="false">L5301-M5301</f>
        <v>1343</v>
      </c>
      <c r="O5301" s="25" t="n">
        <f aca="false">IF(L5301&gt;=M5301,1,0)</f>
        <v>1</v>
      </c>
      <c r="P5301" s="26" t="n">
        <v>0.7588</v>
      </c>
      <c r="Q5301" s="26" t="n">
        <v>0.1097</v>
      </c>
      <c r="R5301" s="25" t="n">
        <v>82</v>
      </c>
      <c r="S5301" s="21" t="n">
        <v>13</v>
      </c>
    </row>
    <row r="5302" customFormat="false" ht="15" hidden="false" customHeight="true" outlineLevel="0" collapsed="false">
      <c r="A5302" s="19" t="n">
        <v>46202</v>
      </c>
      <c r="B5302" s="1" t="s">
        <v>659</v>
      </c>
      <c r="C5302" s="1" t="s">
        <v>164</v>
      </c>
      <c r="D5302" s="1" t="n">
        <v>19</v>
      </c>
      <c r="E5302" s="1" t="s">
        <v>16</v>
      </c>
      <c r="F5302" s="1" t="s">
        <v>574</v>
      </c>
      <c r="G5302" s="1" t="s">
        <v>575</v>
      </c>
      <c r="H5302" s="20" t="n">
        <v>1600</v>
      </c>
      <c r="I5302" s="21" t="n">
        <v>25.7</v>
      </c>
      <c r="J5302" s="20" t="n">
        <f aca="false">H5302*I5302</f>
        <v>41120</v>
      </c>
      <c r="K5302" s="22" t="n">
        <v>1.85</v>
      </c>
      <c r="L5302" s="23" t="n">
        <f aca="false">H5302*K5302</f>
        <v>2960</v>
      </c>
      <c r="M5302" s="23" t="n">
        <v>2500</v>
      </c>
      <c r="N5302" s="24" t="n">
        <f aca="false">L5302-M5302</f>
        <v>460</v>
      </c>
      <c r="O5302" s="25" t="n">
        <f aca="false">IF(L5302&gt;=M5302,1,0)</f>
        <v>1</v>
      </c>
      <c r="P5302" s="26" t="n">
        <v>0.8217</v>
      </c>
      <c r="Q5302" s="26" t="n">
        <v>0.0925</v>
      </c>
      <c r="R5302" s="25" t="n">
        <v>80</v>
      </c>
      <c r="S5302" s="21" t="n">
        <v>10</v>
      </c>
    </row>
    <row r="5303" customFormat="false" ht="15" hidden="false" customHeight="true" outlineLevel="0" collapsed="false">
      <c r="A5303" s="19" t="n">
        <v>46202</v>
      </c>
      <c r="B5303" s="1" t="s">
        <v>659</v>
      </c>
      <c r="C5303" s="1" t="s">
        <v>164</v>
      </c>
      <c r="D5303" s="1" t="n">
        <v>20</v>
      </c>
      <c r="E5303" s="1" t="s">
        <v>16</v>
      </c>
      <c r="F5303" s="1" t="s">
        <v>574</v>
      </c>
      <c r="G5303" s="1" t="s">
        <v>575</v>
      </c>
      <c r="H5303" s="20" t="n">
        <v>1570</v>
      </c>
      <c r="I5303" s="21" t="n">
        <v>25.7</v>
      </c>
      <c r="J5303" s="20" t="n">
        <f aca="false">H5303*I5303</f>
        <v>40349</v>
      </c>
      <c r="K5303" s="22" t="n">
        <v>1.85</v>
      </c>
      <c r="L5303" s="23" t="n">
        <f aca="false">H5303*K5303</f>
        <v>2904.5</v>
      </c>
      <c r="M5303" s="23" t="n">
        <v>2500</v>
      </c>
      <c r="N5303" s="24" t="n">
        <f aca="false">L5303-M5303</f>
        <v>404.5</v>
      </c>
      <c r="O5303" s="25" t="n">
        <f aca="false">IF(L5303&gt;=M5303,1,0)</f>
        <v>1</v>
      </c>
      <c r="P5303" s="26" t="n">
        <v>0.759</v>
      </c>
      <c r="Q5303" s="26" t="n">
        <v>0.105</v>
      </c>
      <c r="R5303" s="25" t="n">
        <v>82</v>
      </c>
      <c r="S5303" s="21" t="n">
        <v>10</v>
      </c>
    </row>
    <row r="5304" customFormat="false" ht="15" hidden="false" customHeight="true" outlineLevel="0" collapsed="false">
      <c r="A5304" s="19" t="n">
        <v>46202</v>
      </c>
      <c r="B5304" s="1" t="s">
        <v>659</v>
      </c>
      <c r="C5304" s="1" t="s">
        <v>164</v>
      </c>
      <c r="D5304" s="1" t="n">
        <v>21</v>
      </c>
      <c r="E5304" s="1" t="s">
        <v>10</v>
      </c>
      <c r="F5304" s="1" t="s">
        <v>676</v>
      </c>
      <c r="G5304" s="1" t="s">
        <v>573</v>
      </c>
      <c r="H5304" s="20" t="n">
        <v>1850</v>
      </c>
      <c r="I5304" s="21" t="n">
        <v>27.11</v>
      </c>
      <c r="J5304" s="20" t="n">
        <f aca="false">H5304*I5304</f>
        <v>50153.5</v>
      </c>
      <c r="K5304" s="22" t="n">
        <v>2.25</v>
      </c>
      <c r="L5304" s="23" t="n">
        <f aca="false">H5304*K5304</f>
        <v>4162.5</v>
      </c>
      <c r="M5304" s="23" t="n">
        <v>2500</v>
      </c>
      <c r="N5304" s="24" t="n">
        <f aca="false">L5304-M5304</f>
        <v>1662.5</v>
      </c>
      <c r="O5304" s="25" t="n">
        <f aca="false">IF(L5304&gt;=M5304,1,0)</f>
        <v>1</v>
      </c>
      <c r="P5304" s="26" t="n">
        <v>0.8735</v>
      </c>
      <c r="Q5304" s="26" t="n">
        <v>0.0779</v>
      </c>
      <c r="R5304" s="25" t="n">
        <v>77</v>
      </c>
      <c r="S5304" s="21" t="n">
        <v>13</v>
      </c>
    </row>
    <row r="5305" customFormat="false" ht="15" hidden="false" customHeight="true" outlineLevel="0" collapsed="false">
      <c r="A5305" s="19" t="n">
        <v>46202</v>
      </c>
      <c r="B5305" s="1" t="s">
        <v>659</v>
      </c>
      <c r="C5305" s="1" t="s">
        <v>164</v>
      </c>
      <c r="D5305" s="1" t="n">
        <v>22</v>
      </c>
      <c r="E5305" s="1" t="s">
        <v>10</v>
      </c>
      <c r="F5305" s="1" t="s">
        <v>687</v>
      </c>
      <c r="G5305" s="1" t="s">
        <v>638</v>
      </c>
      <c r="H5305" s="20" t="n">
        <v>1300</v>
      </c>
      <c r="I5305" s="21" t="n">
        <v>27.42</v>
      </c>
      <c r="J5305" s="20" t="n">
        <f aca="false">H5305*I5305</f>
        <v>35646</v>
      </c>
      <c r="K5305" s="22" t="n">
        <v>2.3</v>
      </c>
      <c r="L5305" s="23" t="n">
        <f aca="false">H5305*K5305</f>
        <v>2990</v>
      </c>
      <c r="M5305" s="23" t="n">
        <v>2500</v>
      </c>
      <c r="N5305" s="24" t="n">
        <f aca="false">L5305-M5305</f>
        <v>490</v>
      </c>
      <c r="O5305" s="25" t="n">
        <f aca="false">IF(L5305&gt;=M5305,1,0)</f>
        <v>1</v>
      </c>
      <c r="P5305" s="26" t="n">
        <v>0.5691</v>
      </c>
      <c r="Q5305" s="26" t="n">
        <v>0.1258</v>
      </c>
      <c r="R5305" s="25" t="n">
        <v>85</v>
      </c>
      <c r="S5305" s="21" t="n">
        <v>13</v>
      </c>
    </row>
    <row r="5306" customFormat="false" ht="15" hidden="false" customHeight="true" outlineLevel="0" collapsed="false">
      <c r="A5306" s="19" t="n">
        <v>46202</v>
      </c>
      <c r="B5306" s="1" t="s">
        <v>659</v>
      </c>
      <c r="C5306" s="1" t="s">
        <v>164</v>
      </c>
      <c r="D5306" s="1" t="n">
        <v>23</v>
      </c>
      <c r="E5306" s="1" t="s">
        <v>22</v>
      </c>
      <c r="F5306" s="1" t="s">
        <v>712</v>
      </c>
      <c r="G5306" s="1" t="s">
        <v>715</v>
      </c>
      <c r="H5306" s="20" t="n">
        <v>1100</v>
      </c>
      <c r="I5306" s="21" t="n">
        <v>25.08</v>
      </c>
      <c r="J5306" s="20" t="n">
        <f aca="false">H5306*I5306</f>
        <v>27588</v>
      </c>
      <c r="K5306" s="22" t="n">
        <v>1.4</v>
      </c>
      <c r="L5306" s="23" t="n">
        <f aca="false">H5306*K5306</f>
        <v>1540</v>
      </c>
      <c r="M5306" s="23" t="n">
        <v>2500</v>
      </c>
      <c r="N5306" s="24" t="n">
        <f aca="false">L5306-M5306</f>
        <v>-960</v>
      </c>
      <c r="O5306" s="25" t="n">
        <f aca="false">IF(L5306&gt;=M5306,1,0)</f>
        <v>0</v>
      </c>
      <c r="P5306" s="26" t="n">
        <v>0.5397</v>
      </c>
      <c r="Q5306" s="26" t="n">
        <v>0.0818</v>
      </c>
      <c r="R5306" s="25" t="n">
        <v>70</v>
      </c>
      <c r="S5306" s="21" t="n">
        <v>13</v>
      </c>
    </row>
    <row r="5307" customFormat="false" ht="15" hidden="false" customHeight="true" outlineLevel="0" collapsed="false">
      <c r="A5307" s="19" t="n">
        <v>46202</v>
      </c>
      <c r="B5307" s="1" t="s">
        <v>659</v>
      </c>
      <c r="C5307" s="1" t="s">
        <v>164</v>
      </c>
      <c r="D5307" s="1" t="n">
        <v>24</v>
      </c>
      <c r="E5307" s="1" t="s">
        <v>16</v>
      </c>
      <c r="F5307" s="1" t="s">
        <v>574</v>
      </c>
      <c r="G5307" s="1" t="s">
        <v>575</v>
      </c>
      <c r="H5307" s="20" t="n">
        <v>1620</v>
      </c>
      <c r="I5307" s="21" t="n">
        <v>25.7</v>
      </c>
      <c r="J5307" s="20" t="n">
        <f aca="false">H5307*I5307</f>
        <v>41634</v>
      </c>
      <c r="K5307" s="22" t="n">
        <v>1.85</v>
      </c>
      <c r="L5307" s="23" t="n">
        <f aca="false">H5307*K5307</f>
        <v>2997</v>
      </c>
      <c r="M5307" s="23" t="n">
        <v>2500</v>
      </c>
      <c r="N5307" s="24" t="n">
        <f aca="false">L5307-M5307</f>
        <v>497</v>
      </c>
      <c r="O5307" s="25" t="n">
        <f aca="false">IF(L5307&gt;=M5307,1,0)</f>
        <v>1</v>
      </c>
      <c r="P5307" s="26" t="n">
        <v>0.8013</v>
      </c>
      <c r="Q5307" s="26" t="n">
        <v>0.0801</v>
      </c>
      <c r="R5307" s="25" t="n">
        <v>82</v>
      </c>
      <c r="S5307" s="21" t="n">
        <v>10</v>
      </c>
    </row>
    <row r="5308" customFormat="false" ht="15" hidden="false" customHeight="true" outlineLevel="0" collapsed="false">
      <c r="A5308" s="19" t="n">
        <v>46202</v>
      </c>
      <c r="B5308" s="1" t="s">
        <v>659</v>
      </c>
      <c r="C5308" s="1" t="s">
        <v>164</v>
      </c>
      <c r="D5308" s="1" t="n">
        <v>25</v>
      </c>
      <c r="E5308" s="1" t="s">
        <v>10</v>
      </c>
      <c r="F5308" s="1" t="s">
        <v>723</v>
      </c>
      <c r="G5308" s="1" t="s">
        <v>518</v>
      </c>
      <c r="H5308" s="20" t="n">
        <v>200</v>
      </c>
      <c r="I5308" s="21" t="n">
        <v>49.25</v>
      </c>
      <c r="J5308" s="20" t="n">
        <f aca="false">H5308*I5308</f>
        <v>9850</v>
      </c>
      <c r="K5308" s="22" t="n">
        <v>3.5</v>
      </c>
      <c r="L5308" s="23" t="n">
        <f aca="false">H5308*K5308</f>
        <v>700</v>
      </c>
      <c r="M5308" s="23" t="n">
        <v>2500</v>
      </c>
      <c r="N5308" s="24" t="n">
        <f aca="false">L5308-M5308</f>
        <v>-1800</v>
      </c>
      <c r="O5308" s="25" t="n">
        <f aca="false">IF(L5308&gt;=M5308,1,0)</f>
        <v>0</v>
      </c>
      <c r="P5308" s="26" t="n">
        <v>0.206</v>
      </c>
      <c r="Q5308" s="26" t="n">
        <v>0.0922</v>
      </c>
      <c r="R5308" s="25" t="n">
        <v>75</v>
      </c>
      <c r="S5308" s="21" t="n">
        <v>12</v>
      </c>
    </row>
    <row r="5309" customFormat="false" ht="15" hidden="false" customHeight="true" outlineLevel="0" collapsed="false">
      <c r="A5309" s="19" t="n">
        <v>46202</v>
      </c>
      <c r="B5309" s="1" t="s">
        <v>659</v>
      </c>
      <c r="C5309" s="1" t="s">
        <v>164</v>
      </c>
      <c r="D5309" s="1" t="n">
        <v>26</v>
      </c>
      <c r="E5309" s="1" t="s">
        <v>10</v>
      </c>
      <c r="F5309" s="1" t="s">
        <v>687</v>
      </c>
      <c r="G5309" s="1" t="s">
        <v>694</v>
      </c>
      <c r="H5309" s="20" t="n">
        <v>1400</v>
      </c>
      <c r="I5309" s="21" t="n">
        <v>27.42</v>
      </c>
      <c r="J5309" s="20" t="n">
        <f aca="false">H5309*I5309</f>
        <v>38388</v>
      </c>
      <c r="K5309" s="22" t="n">
        <v>2.3</v>
      </c>
      <c r="L5309" s="23" t="n">
        <f aca="false">H5309*K5309</f>
        <v>3220</v>
      </c>
      <c r="M5309" s="23" t="n">
        <v>2500</v>
      </c>
      <c r="N5309" s="24" t="n">
        <f aca="false">L5309-M5309</f>
        <v>720</v>
      </c>
      <c r="O5309" s="25" t="n">
        <f aca="false">IF(L5309&gt;=M5309,1,0)</f>
        <v>1</v>
      </c>
      <c r="P5309" s="26" t="n">
        <v>0.6417</v>
      </c>
      <c r="Q5309" s="26" t="n">
        <v>0.1127</v>
      </c>
      <c r="R5309" s="25" t="n">
        <v>80</v>
      </c>
      <c r="S5309" s="21" t="n">
        <v>13</v>
      </c>
    </row>
    <row r="5310" customFormat="false" ht="15" hidden="false" customHeight="true" outlineLevel="0" collapsed="false">
      <c r="A5310" s="19" t="n">
        <v>46202</v>
      </c>
      <c r="B5310" s="1" t="s">
        <v>659</v>
      </c>
      <c r="C5310" s="1" t="s">
        <v>164</v>
      </c>
      <c r="D5310" s="1" t="n">
        <v>27</v>
      </c>
      <c r="E5310" s="1" t="s">
        <v>176</v>
      </c>
      <c r="F5310" s="1" t="s">
        <v>724</v>
      </c>
      <c r="G5310" s="1" t="s">
        <v>214</v>
      </c>
      <c r="H5310" s="20" t="n">
        <v>1750</v>
      </c>
      <c r="I5310" s="21" t="n">
        <v>18.95</v>
      </c>
      <c r="J5310" s="20" t="n">
        <f aca="false">H5310*I5310</f>
        <v>33162.5</v>
      </c>
      <c r="K5310" s="22" t="n">
        <v>1.52</v>
      </c>
      <c r="L5310" s="23" t="n">
        <f aca="false">H5310*K5310</f>
        <v>2660</v>
      </c>
      <c r="M5310" s="23" t="n">
        <v>2500</v>
      </c>
      <c r="N5310" s="24" t="n">
        <f aca="false">L5310-M5310</f>
        <v>160</v>
      </c>
      <c r="O5310" s="25" t="n">
        <f aca="false">IF(L5310&gt;=M5310,1,0)</f>
        <v>1</v>
      </c>
      <c r="P5310" s="26" t="n">
        <v>0.6449</v>
      </c>
      <c r="Q5310" s="26" t="n">
        <v>0.1</v>
      </c>
      <c r="R5310" s="25" t="n">
        <v>74</v>
      </c>
      <c r="S5310" s="21" t="n">
        <v>12</v>
      </c>
    </row>
    <row r="5311" customFormat="false" ht="15" hidden="false" customHeight="true" outlineLevel="0" collapsed="false">
      <c r="A5311" s="19" t="n">
        <v>46202</v>
      </c>
      <c r="B5311" s="1" t="s">
        <v>659</v>
      </c>
      <c r="C5311" s="1" t="s">
        <v>164</v>
      </c>
      <c r="D5311" s="1" t="n">
        <v>28</v>
      </c>
      <c r="E5311" s="1" t="s">
        <v>176</v>
      </c>
      <c r="F5311" s="1" t="s">
        <v>720</v>
      </c>
      <c r="G5311" s="1" t="s">
        <v>725</v>
      </c>
      <c r="H5311" s="20" t="n">
        <v>400</v>
      </c>
      <c r="I5311" s="21" t="n">
        <v>23.8</v>
      </c>
      <c r="J5311" s="20" t="n">
        <f aca="false">H5311*I5311</f>
        <v>9520</v>
      </c>
      <c r="K5311" s="22" t="n">
        <v>2.5</v>
      </c>
      <c r="L5311" s="23" t="n">
        <f aca="false">H5311*K5311</f>
        <v>1000</v>
      </c>
      <c r="M5311" s="23" t="n">
        <v>2500</v>
      </c>
      <c r="N5311" s="24" t="n">
        <f aca="false">L5311-M5311</f>
        <v>-1500</v>
      </c>
      <c r="O5311" s="25" t="n">
        <f aca="false">IF(L5311&gt;=M5311,1,0)</f>
        <v>0</v>
      </c>
      <c r="P5311" s="26" t="n">
        <v>0.2216</v>
      </c>
      <c r="Q5311" s="26" t="n">
        <v>0.147</v>
      </c>
      <c r="R5311" s="25" t="n">
        <v>75</v>
      </c>
      <c r="S5311" s="21" t="n">
        <v>12</v>
      </c>
    </row>
    <row r="5312" customFormat="false" ht="15" hidden="false" customHeight="true" outlineLevel="0" collapsed="false">
      <c r="A5312" s="19" t="n">
        <v>46202</v>
      </c>
      <c r="B5312" s="1" t="s">
        <v>659</v>
      </c>
      <c r="C5312" s="1" t="s">
        <v>164</v>
      </c>
      <c r="D5312" s="1" t="n">
        <v>29</v>
      </c>
      <c r="E5312" s="1" t="s">
        <v>176</v>
      </c>
      <c r="F5312" s="1" t="s">
        <v>726</v>
      </c>
      <c r="G5312" s="1" t="s">
        <v>529</v>
      </c>
      <c r="H5312" s="20" t="n">
        <v>1050</v>
      </c>
      <c r="I5312" s="21" t="n">
        <v>24.55</v>
      </c>
      <c r="J5312" s="20" t="n">
        <f aca="false">H5312*I5312</f>
        <v>25777.5</v>
      </c>
      <c r="K5312" s="22" t="n">
        <v>1.35</v>
      </c>
      <c r="L5312" s="23" t="n">
        <f aca="false">H5312*K5312</f>
        <v>1417.5</v>
      </c>
      <c r="M5312" s="23" t="n">
        <v>2500</v>
      </c>
      <c r="N5312" s="24" t="n">
        <f aca="false">L5312-M5312</f>
        <v>-1082.5</v>
      </c>
      <c r="O5312" s="25" t="n">
        <f aca="false">IF(L5312&gt;=M5312,1,0)</f>
        <v>0</v>
      </c>
      <c r="P5312" s="26" t="n">
        <v>0.4784</v>
      </c>
      <c r="Q5312" s="26" t="n">
        <v>0.0929</v>
      </c>
      <c r="R5312" s="25" t="n">
        <v>79</v>
      </c>
      <c r="S5312" s="21" t="n">
        <v>12</v>
      </c>
    </row>
    <row r="5313" customFormat="false" ht="15" hidden="false" customHeight="true" outlineLevel="0" collapsed="false">
      <c r="A5313" s="19" t="n">
        <v>46202</v>
      </c>
      <c r="B5313" s="1" t="s">
        <v>659</v>
      </c>
      <c r="C5313" s="1" t="s">
        <v>164</v>
      </c>
      <c r="D5313" s="1" t="n">
        <v>30</v>
      </c>
      <c r="E5313" s="1" t="s">
        <v>522</v>
      </c>
      <c r="F5313" s="1" t="s">
        <v>710</v>
      </c>
      <c r="G5313" s="1" t="s">
        <v>686</v>
      </c>
      <c r="H5313" s="20" t="n">
        <v>1950</v>
      </c>
      <c r="I5313" s="21" t="n">
        <v>20.81</v>
      </c>
      <c r="J5313" s="20" t="n">
        <f aca="false">H5313*I5313</f>
        <v>40579.5</v>
      </c>
      <c r="K5313" s="22" t="n">
        <v>1.5</v>
      </c>
      <c r="L5313" s="23" t="n">
        <f aca="false">H5313*K5313</f>
        <v>2925</v>
      </c>
      <c r="M5313" s="23" t="n">
        <v>2500</v>
      </c>
      <c r="N5313" s="24" t="n">
        <f aca="false">L5313-M5313</f>
        <v>425</v>
      </c>
      <c r="O5313" s="25" t="n">
        <f aca="false">IF(L5313&gt;=M5313,1,0)</f>
        <v>1</v>
      </c>
      <c r="P5313" s="26" t="n">
        <v>0.7976</v>
      </c>
      <c r="Q5313" s="26" t="n">
        <v>0.162</v>
      </c>
      <c r="R5313" s="25" t="n">
        <v>80</v>
      </c>
      <c r="S5313" s="21" t="n">
        <v>12</v>
      </c>
    </row>
    <row r="5314" customFormat="false" ht="15" hidden="false" customHeight="true" outlineLevel="0" collapsed="false">
      <c r="A5314" s="19" t="n">
        <v>46202</v>
      </c>
      <c r="B5314" s="1" t="s">
        <v>659</v>
      </c>
      <c r="C5314" s="1" t="s">
        <v>164</v>
      </c>
      <c r="D5314" s="1" t="n">
        <v>31</v>
      </c>
      <c r="E5314" s="1" t="s">
        <v>219</v>
      </c>
      <c r="F5314" s="1" t="s">
        <v>709</v>
      </c>
      <c r="G5314" s="1" t="s">
        <v>711</v>
      </c>
      <c r="H5314" s="20" t="n">
        <v>1500</v>
      </c>
      <c r="I5314" s="21" t="n">
        <v>22.64</v>
      </c>
      <c r="J5314" s="20" t="n">
        <f aca="false">H5314*I5314</f>
        <v>33960</v>
      </c>
      <c r="K5314" s="22" t="n">
        <v>1.5</v>
      </c>
      <c r="L5314" s="23" t="n">
        <f aca="false">H5314*K5314</f>
        <v>2250</v>
      </c>
      <c r="M5314" s="23" t="n">
        <v>2500</v>
      </c>
      <c r="N5314" s="24" t="n">
        <f aca="false">L5314-M5314</f>
        <v>-250</v>
      </c>
      <c r="O5314" s="25" t="n">
        <f aca="false">IF(L5314&gt;=M5314,1,0)</f>
        <v>0</v>
      </c>
      <c r="P5314" s="26" t="n">
        <v>0.5517</v>
      </c>
      <c r="Q5314" s="26" t="n">
        <v>0.0912</v>
      </c>
      <c r="R5314" s="25" t="n">
        <v>85</v>
      </c>
      <c r="S5314" s="21" t="n">
        <v>12</v>
      </c>
    </row>
    <row r="5315" customFormat="false" ht="15" hidden="false" customHeight="true" outlineLevel="0" collapsed="false">
      <c r="A5315" s="19" t="n">
        <v>46202</v>
      </c>
      <c r="B5315" s="1" t="s">
        <v>659</v>
      </c>
      <c r="C5315" s="1" t="s">
        <v>164</v>
      </c>
      <c r="D5315" s="1" t="n">
        <v>32</v>
      </c>
      <c r="E5315" s="1" t="s">
        <v>219</v>
      </c>
      <c r="F5315" s="1" t="s">
        <v>689</v>
      </c>
      <c r="G5315" s="1" t="s">
        <v>506</v>
      </c>
      <c r="H5315" s="20" t="n">
        <v>2600</v>
      </c>
      <c r="I5315" s="21" t="n">
        <v>10.96</v>
      </c>
      <c r="J5315" s="20" t="n">
        <f aca="false">H5315*I5315</f>
        <v>28496</v>
      </c>
      <c r="K5315" s="22" t="n">
        <v>1</v>
      </c>
      <c r="L5315" s="23" t="n">
        <f aca="false">H5315*K5315</f>
        <v>2600</v>
      </c>
      <c r="M5315" s="23" t="n">
        <v>2500</v>
      </c>
      <c r="N5315" s="24" t="n">
        <f aca="false">L5315-M5315</f>
        <v>100</v>
      </c>
      <c r="O5315" s="25" t="n">
        <f aca="false">IF(L5315&gt;=M5315,1,0)</f>
        <v>1</v>
      </c>
      <c r="P5315" s="26" t="n">
        <v>0.5661</v>
      </c>
      <c r="Q5315" s="26" t="n">
        <v>0.0885</v>
      </c>
      <c r="R5315" s="25" t="n">
        <v>72</v>
      </c>
      <c r="S5315" s="21" t="n">
        <v>12</v>
      </c>
    </row>
    <row r="5316" customFormat="false" ht="15" hidden="false" customHeight="true" outlineLevel="0" collapsed="false">
      <c r="A5316" s="19" t="n">
        <v>46202</v>
      </c>
      <c r="B5316" s="1" t="s">
        <v>659</v>
      </c>
      <c r="C5316" s="1" t="s">
        <v>190</v>
      </c>
      <c r="D5316" s="1" t="n">
        <v>33</v>
      </c>
      <c r="E5316" s="1" t="s">
        <v>16</v>
      </c>
      <c r="F5316" s="1" t="s">
        <v>302</v>
      </c>
      <c r="G5316" s="1" t="s">
        <v>260</v>
      </c>
      <c r="H5316" s="20" t="n">
        <v>1920</v>
      </c>
      <c r="I5316" s="21" t="n">
        <v>16.26</v>
      </c>
      <c r="J5316" s="20" t="n">
        <f aca="false">H5316*I5316</f>
        <v>31219.2</v>
      </c>
      <c r="K5316" s="22" t="n">
        <v>1.4</v>
      </c>
      <c r="L5316" s="23" t="n">
        <f aca="false">H5316*K5316</f>
        <v>2688</v>
      </c>
      <c r="M5316" s="23" t="n">
        <v>2500</v>
      </c>
      <c r="N5316" s="24" t="n">
        <f aca="false">L5316-M5316</f>
        <v>188</v>
      </c>
      <c r="O5316" s="25" t="n">
        <f aca="false">IF(L5316&gt;=M5316,1,0)</f>
        <v>1</v>
      </c>
      <c r="P5316" s="26" t="n">
        <v>0.754086956521739</v>
      </c>
      <c r="Q5316" s="26" t="n">
        <v>0.0993309315491508</v>
      </c>
      <c r="R5316" s="25" t="n">
        <v>71</v>
      </c>
      <c r="S5316" s="21" t="n">
        <v>10</v>
      </c>
    </row>
    <row r="5317" customFormat="false" ht="15" hidden="false" customHeight="true" outlineLevel="0" collapsed="false">
      <c r="A5317" s="19" t="n">
        <v>46202</v>
      </c>
      <c r="B5317" s="1" t="s">
        <v>659</v>
      </c>
      <c r="C5317" s="1" t="s">
        <v>190</v>
      </c>
      <c r="D5317" s="1" t="n">
        <v>34</v>
      </c>
      <c r="E5317" s="1" t="s">
        <v>16</v>
      </c>
      <c r="F5317" s="1" t="s">
        <v>300</v>
      </c>
      <c r="G5317" s="1" t="s">
        <v>260</v>
      </c>
      <c r="H5317" s="20" t="n">
        <v>1770</v>
      </c>
      <c r="I5317" s="21" t="n">
        <v>15.95</v>
      </c>
      <c r="J5317" s="20" t="n">
        <f aca="false">H5317*I5317</f>
        <v>28231.5</v>
      </c>
      <c r="K5317" s="22" t="n">
        <v>1.4</v>
      </c>
      <c r="L5317" s="23" t="n">
        <f aca="false">H5317*K5317</f>
        <v>2478</v>
      </c>
      <c r="M5317" s="23" t="n">
        <v>2500</v>
      </c>
      <c r="N5317" s="24" t="n">
        <f aca="false">L5317-M5317</f>
        <v>-22</v>
      </c>
      <c r="O5317" s="25" t="n">
        <f aca="false">IF(L5317&gt;=M5317,1,0)</f>
        <v>0</v>
      </c>
      <c r="P5317" s="26" t="n">
        <v>0.769269230769231</v>
      </c>
      <c r="Q5317" s="26" t="n">
        <v>0.126041088284287</v>
      </c>
      <c r="R5317" s="25" t="n">
        <v>70</v>
      </c>
      <c r="S5317" s="21" t="n">
        <v>10</v>
      </c>
    </row>
    <row r="5318" customFormat="false" ht="15" hidden="false" customHeight="true" outlineLevel="0" collapsed="false">
      <c r="A5318" s="19" t="n">
        <v>46202</v>
      </c>
      <c r="B5318" s="1" t="s">
        <v>659</v>
      </c>
      <c r="C5318" s="1" t="s">
        <v>190</v>
      </c>
      <c r="D5318" s="1" t="n">
        <v>35</v>
      </c>
      <c r="E5318" s="1" t="s">
        <v>16</v>
      </c>
      <c r="F5318" s="1" t="s">
        <v>300</v>
      </c>
      <c r="G5318" s="1" t="s">
        <v>260</v>
      </c>
      <c r="H5318" s="20" t="n">
        <v>2250</v>
      </c>
      <c r="I5318" s="21" t="n">
        <v>15.95</v>
      </c>
      <c r="J5318" s="20" t="n">
        <f aca="false">H5318*I5318</f>
        <v>35887.5</v>
      </c>
      <c r="K5318" s="22" t="n">
        <v>1.4</v>
      </c>
      <c r="L5318" s="23" t="n">
        <f aca="false">H5318*K5318</f>
        <v>3150</v>
      </c>
      <c r="M5318" s="23" t="n">
        <v>2500</v>
      </c>
      <c r="N5318" s="24" t="n">
        <f aca="false">L5318-M5318</f>
        <v>650</v>
      </c>
      <c r="O5318" s="25" t="n">
        <f aca="false">IF(L5318&gt;=M5318,1,0)</f>
        <v>1</v>
      </c>
      <c r="P5318" s="26" t="n">
        <v>0.874451754385965</v>
      </c>
      <c r="Q5318" s="26" t="n">
        <v>0.0946719506825187</v>
      </c>
      <c r="R5318" s="25" t="n">
        <v>75</v>
      </c>
      <c r="S5318" s="21" t="n">
        <v>10</v>
      </c>
    </row>
    <row r="5319" customFormat="false" ht="15" hidden="false" customHeight="true" outlineLevel="0" collapsed="false">
      <c r="A5319" s="19" t="n">
        <v>46202</v>
      </c>
      <c r="B5319" s="1" t="s">
        <v>659</v>
      </c>
      <c r="C5319" s="1" t="s">
        <v>190</v>
      </c>
      <c r="D5319" s="1" t="n">
        <v>36</v>
      </c>
      <c r="E5319" s="1" t="s">
        <v>16</v>
      </c>
      <c r="F5319" s="1" t="s">
        <v>300</v>
      </c>
      <c r="G5319" s="1" t="s">
        <v>260</v>
      </c>
      <c r="H5319" s="20" t="n">
        <v>1950</v>
      </c>
      <c r="I5319" s="21" t="n">
        <v>15.95</v>
      </c>
      <c r="J5319" s="20" t="n">
        <f aca="false">H5319*I5319</f>
        <v>31102.5</v>
      </c>
      <c r="K5319" s="22" t="n">
        <v>1.4</v>
      </c>
      <c r="L5319" s="23" t="n">
        <f aca="false">H5319*K5319</f>
        <v>2730</v>
      </c>
      <c r="M5319" s="23" t="n">
        <v>2500</v>
      </c>
      <c r="N5319" s="24" t="n">
        <f aca="false">L5319-M5319</f>
        <v>230</v>
      </c>
      <c r="O5319" s="25" t="n">
        <f aca="false">IF(L5319&gt;=M5319,1,0)</f>
        <v>1</v>
      </c>
      <c r="P5319" s="26" t="n">
        <v>0.751268115942029</v>
      </c>
      <c r="Q5319" s="26" t="n">
        <v>0.121227115289461</v>
      </c>
      <c r="R5319" s="25" t="n">
        <v>67</v>
      </c>
      <c r="S5319" s="21" t="n">
        <v>10</v>
      </c>
    </row>
    <row r="5320" customFormat="false" ht="15" hidden="false" customHeight="true" outlineLevel="0" collapsed="false">
      <c r="A5320" s="19" t="n">
        <v>46202</v>
      </c>
      <c r="B5320" s="1" t="s">
        <v>659</v>
      </c>
      <c r="C5320" s="1" t="s">
        <v>190</v>
      </c>
      <c r="D5320" s="1" t="n">
        <v>37</v>
      </c>
      <c r="E5320" s="1" t="s">
        <v>16</v>
      </c>
      <c r="F5320" s="1" t="s">
        <v>300</v>
      </c>
      <c r="G5320" s="1" t="s">
        <v>260</v>
      </c>
      <c r="H5320" s="20" t="n">
        <v>2100</v>
      </c>
      <c r="I5320" s="21" t="n">
        <v>16.95</v>
      </c>
      <c r="J5320" s="20" t="n">
        <f aca="false">H5320*I5320</f>
        <v>35595</v>
      </c>
      <c r="K5320" s="22" t="n">
        <v>1.4</v>
      </c>
      <c r="L5320" s="23" t="n">
        <f aca="false">H5320*K5320</f>
        <v>2940</v>
      </c>
      <c r="M5320" s="23" t="n">
        <v>2500</v>
      </c>
      <c r="N5320" s="24" t="n">
        <f aca="false">L5320-M5320</f>
        <v>440</v>
      </c>
      <c r="O5320" s="25" t="n">
        <f aca="false">IF(L5320&gt;=M5320,1,0)</f>
        <v>1</v>
      </c>
      <c r="P5320" s="26" t="n">
        <v>0.887519872813991</v>
      </c>
      <c r="Q5320" s="26" t="n">
        <v>0.0904331270823418</v>
      </c>
      <c r="R5320" s="25" t="n">
        <v>75</v>
      </c>
      <c r="S5320" s="21" t="n">
        <v>10</v>
      </c>
    </row>
    <row r="5321" customFormat="false" ht="15" hidden="false" customHeight="true" outlineLevel="0" collapsed="false">
      <c r="A5321" s="19" t="n">
        <v>46202</v>
      </c>
      <c r="B5321" s="1" t="s">
        <v>659</v>
      </c>
      <c r="C5321" s="1" t="s">
        <v>190</v>
      </c>
      <c r="D5321" s="1" t="n">
        <v>38</v>
      </c>
      <c r="E5321" s="1" t="s">
        <v>16</v>
      </c>
      <c r="F5321" s="1" t="s">
        <v>300</v>
      </c>
      <c r="G5321" s="1" t="s">
        <v>260</v>
      </c>
      <c r="H5321" s="20" t="n">
        <v>2060</v>
      </c>
      <c r="I5321" s="21" t="n">
        <v>15.95</v>
      </c>
      <c r="J5321" s="20" t="n">
        <f aca="false">H5321*I5321</f>
        <v>32857</v>
      </c>
      <c r="K5321" s="22" t="n">
        <v>1.4</v>
      </c>
      <c r="L5321" s="23" t="n">
        <f aca="false">H5321*K5321</f>
        <v>2884</v>
      </c>
      <c r="M5321" s="23" t="n">
        <v>2500</v>
      </c>
      <c r="N5321" s="24" t="n">
        <f aca="false">L5321-M5321</f>
        <v>384</v>
      </c>
      <c r="O5321" s="25" t="n">
        <f aca="false">IF(L5321&gt;=M5321,1,0)</f>
        <v>1</v>
      </c>
      <c r="P5321" s="26" t="n">
        <v>0.769124531835206</v>
      </c>
      <c r="Q5321" s="26" t="n">
        <v>0.0977693402942572</v>
      </c>
      <c r="R5321" s="25" t="n">
        <v>82</v>
      </c>
      <c r="S5321" s="21" t="n">
        <v>10</v>
      </c>
    </row>
    <row r="5322" customFormat="false" ht="15" hidden="false" customHeight="true" outlineLevel="0" collapsed="false">
      <c r="A5322" s="19" t="n">
        <v>46203</v>
      </c>
      <c r="B5322" s="1" t="s">
        <v>659</v>
      </c>
      <c r="C5322" s="1" t="s">
        <v>138</v>
      </c>
      <c r="D5322" s="1" t="n">
        <v>1</v>
      </c>
      <c r="E5322" s="1" t="s">
        <v>16</v>
      </c>
      <c r="F5322" s="1" t="s">
        <v>651</v>
      </c>
      <c r="G5322" s="1" t="s">
        <v>652</v>
      </c>
      <c r="H5322" s="20" t="n">
        <v>1700</v>
      </c>
      <c r="I5322" s="21" t="n">
        <v>23.61</v>
      </c>
      <c r="J5322" s="20" t="n">
        <f aca="false">H5322*I5322</f>
        <v>40137</v>
      </c>
      <c r="K5322" s="22" t="n">
        <v>1.58</v>
      </c>
      <c r="L5322" s="23" t="n">
        <f aca="false">H5322*K5322</f>
        <v>2686</v>
      </c>
      <c r="M5322" s="23" t="n">
        <v>2500</v>
      </c>
      <c r="N5322" s="24" t="n">
        <f aca="false">L5322-M5322</f>
        <v>186</v>
      </c>
      <c r="O5322" s="25" t="n">
        <f aca="false">IF(L5322&gt;=M5322,1,0)</f>
        <v>1</v>
      </c>
      <c r="P5322" s="26" t="n">
        <v>0.6854</v>
      </c>
      <c r="Q5322" s="26" t="n">
        <v>0.1444</v>
      </c>
      <c r="R5322" s="25" t="n">
        <v>78</v>
      </c>
      <c r="S5322" s="21" t="n">
        <v>13</v>
      </c>
    </row>
    <row r="5323" customFormat="false" ht="15" hidden="false" customHeight="true" outlineLevel="0" collapsed="false">
      <c r="A5323" s="19" t="n">
        <v>46203</v>
      </c>
      <c r="B5323" s="1" t="s">
        <v>659</v>
      </c>
      <c r="C5323" s="1" t="s">
        <v>138</v>
      </c>
      <c r="D5323" s="1" t="n">
        <v>2</v>
      </c>
      <c r="E5323" s="1" t="s">
        <v>716</v>
      </c>
      <c r="F5323" s="1" t="s">
        <v>717</v>
      </c>
      <c r="G5323" s="1" t="s">
        <v>718</v>
      </c>
      <c r="H5323" s="20" t="n">
        <v>550</v>
      </c>
      <c r="I5323" s="21" t="n">
        <v>38.97</v>
      </c>
      <c r="J5323" s="20" t="n">
        <f aca="false">H5323*I5323</f>
        <v>21433.5</v>
      </c>
      <c r="K5323" s="22" t="n">
        <v>3</v>
      </c>
      <c r="L5323" s="23" t="n">
        <f aca="false">H5323*K5323</f>
        <v>1650</v>
      </c>
      <c r="M5323" s="23" t="n">
        <v>2500</v>
      </c>
      <c r="N5323" s="24" t="n">
        <f aca="false">L5323-M5323</f>
        <v>-850</v>
      </c>
      <c r="O5323" s="25" t="n">
        <f aca="false">IF(L5323&gt;=M5323,1,0)</f>
        <v>0</v>
      </c>
      <c r="P5323" s="26" t="n">
        <v>0.3883</v>
      </c>
      <c r="Q5323" s="26" t="n">
        <v>0.3091</v>
      </c>
      <c r="R5323" s="25" t="n">
        <v>74</v>
      </c>
      <c r="S5323" s="21" t="n">
        <v>13</v>
      </c>
    </row>
    <row r="5324" customFormat="false" ht="15" hidden="false" customHeight="true" outlineLevel="0" collapsed="false">
      <c r="A5324" s="19" t="n">
        <v>46203</v>
      </c>
      <c r="B5324" s="1" t="s">
        <v>659</v>
      </c>
      <c r="C5324" s="1" t="s">
        <v>138</v>
      </c>
      <c r="D5324" s="1" t="n">
        <v>3</v>
      </c>
      <c r="E5324" s="1" t="s">
        <v>10</v>
      </c>
      <c r="F5324" s="1" t="s">
        <v>721</v>
      </c>
      <c r="G5324" s="1" t="s">
        <v>727</v>
      </c>
      <c r="H5324" s="20" t="n">
        <v>700</v>
      </c>
      <c r="I5324" s="21" t="n">
        <v>24.21</v>
      </c>
      <c r="J5324" s="20" t="n">
        <f aca="false">H5324*I5324</f>
        <v>16947</v>
      </c>
      <c r="K5324" s="22" t="n">
        <v>2</v>
      </c>
      <c r="L5324" s="23" t="n">
        <f aca="false">H5324*K5324</f>
        <v>1400</v>
      </c>
      <c r="M5324" s="23" t="n">
        <v>2500</v>
      </c>
      <c r="N5324" s="24" t="n">
        <f aca="false">L5324-M5324</f>
        <v>-1100</v>
      </c>
      <c r="O5324" s="25" t="n">
        <f aca="false">IF(L5324&gt;=M5324,1,0)</f>
        <v>0</v>
      </c>
      <c r="P5324" s="26" t="n">
        <v>0.3027</v>
      </c>
      <c r="Q5324" s="26" t="n">
        <v>0.1923</v>
      </c>
      <c r="R5324" s="25" t="n">
        <v>74</v>
      </c>
      <c r="S5324" s="21" t="n">
        <v>13</v>
      </c>
    </row>
    <row r="5325" customFormat="false" ht="15" hidden="false" customHeight="true" outlineLevel="0" collapsed="false">
      <c r="A5325" s="19" t="n">
        <v>46203</v>
      </c>
      <c r="B5325" s="1" t="s">
        <v>659</v>
      </c>
      <c r="C5325" s="1" t="s">
        <v>138</v>
      </c>
      <c r="D5325" s="1" t="n">
        <v>4</v>
      </c>
      <c r="E5325" s="1" t="s">
        <v>145</v>
      </c>
      <c r="F5325" s="1" t="s">
        <v>714</v>
      </c>
      <c r="G5325" s="1" t="s">
        <v>719</v>
      </c>
      <c r="H5325" s="20" t="n">
        <v>1620</v>
      </c>
      <c r="I5325" s="21" t="n">
        <v>21.39</v>
      </c>
      <c r="J5325" s="20" t="n">
        <f aca="false">H5325*I5325</f>
        <v>34651.8</v>
      </c>
      <c r="K5325" s="22" t="n">
        <v>2.75</v>
      </c>
      <c r="L5325" s="23" t="n">
        <f aca="false">H5325*K5325</f>
        <v>4455</v>
      </c>
      <c r="M5325" s="23" t="n">
        <v>2500</v>
      </c>
      <c r="N5325" s="24" t="n">
        <f aca="false">L5325-M5325</f>
        <v>1955</v>
      </c>
      <c r="O5325" s="25" t="n">
        <f aca="false">IF(L5325&gt;=M5325,1,0)</f>
        <v>1</v>
      </c>
      <c r="P5325" s="26" t="n">
        <v>0.7847</v>
      </c>
      <c r="Q5325" s="26" t="n">
        <v>0.1201</v>
      </c>
      <c r="R5325" s="25" t="n">
        <v>74</v>
      </c>
      <c r="S5325" s="21" t="n">
        <v>10</v>
      </c>
    </row>
    <row r="5326" customFormat="false" ht="15" hidden="false" customHeight="true" outlineLevel="0" collapsed="false">
      <c r="A5326" s="19" t="n">
        <v>46203</v>
      </c>
      <c r="B5326" s="1" t="s">
        <v>659</v>
      </c>
      <c r="C5326" s="1" t="s">
        <v>138</v>
      </c>
      <c r="D5326" s="1" t="n">
        <v>5</v>
      </c>
      <c r="E5326" s="1" t="s">
        <v>16</v>
      </c>
      <c r="F5326" s="1" t="s">
        <v>670</v>
      </c>
      <c r="G5326" s="1" t="s">
        <v>713</v>
      </c>
      <c r="H5326" s="20" t="n">
        <v>1750</v>
      </c>
      <c r="I5326" s="21" t="n">
        <v>16.43</v>
      </c>
      <c r="J5326" s="20" t="n">
        <f aca="false">H5326*I5326</f>
        <v>28752.5</v>
      </c>
      <c r="K5326" s="22" t="n">
        <v>1.43</v>
      </c>
      <c r="L5326" s="23" t="n">
        <f aca="false">H5326*K5326</f>
        <v>2502.5</v>
      </c>
      <c r="M5326" s="23" t="n">
        <v>2500</v>
      </c>
      <c r="N5326" s="24" t="n">
        <f aca="false">L5326-M5326</f>
        <v>2.5</v>
      </c>
      <c r="O5326" s="25" t="n">
        <f aca="false">IF(L5326&gt;=M5326,1,0)</f>
        <v>1</v>
      </c>
      <c r="P5326" s="26" t="n">
        <v>0.6089</v>
      </c>
      <c r="Q5326" s="26" t="n">
        <v>0.0998</v>
      </c>
      <c r="R5326" s="25" t="n">
        <v>66</v>
      </c>
      <c r="S5326" s="21" t="n">
        <v>12</v>
      </c>
    </row>
    <row r="5327" customFormat="false" ht="15" hidden="false" customHeight="true" outlineLevel="0" collapsed="false">
      <c r="A5327" s="19" t="n">
        <v>46203</v>
      </c>
      <c r="B5327" s="1" t="s">
        <v>659</v>
      </c>
      <c r="C5327" s="1" t="s">
        <v>138</v>
      </c>
      <c r="D5327" s="1" t="n">
        <v>6</v>
      </c>
      <c r="E5327" s="1" t="s">
        <v>145</v>
      </c>
      <c r="F5327" s="1" t="s">
        <v>403</v>
      </c>
      <c r="G5327" s="1" t="s">
        <v>728</v>
      </c>
      <c r="H5327" s="20" t="n">
        <v>1350</v>
      </c>
      <c r="I5327" s="21" t="n">
        <v>20.98</v>
      </c>
      <c r="J5327" s="20" t="n">
        <f aca="false">H5327*I5327</f>
        <v>28323</v>
      </c>
      <c r="K5327" s="22" t="n">
        <v>2.75</v>
      </c>
      <c r="L5327" s="23" t="n">
        <f aca="false">H5327*K5327</f>
        <v>3712.5</v>
      </c>
      <c r="M5327" s="23" t="n">
        <v>2500</v>
      </c>
      <c r="N5327" s="24" t="n">
        <f aca="false">L5327-M5327</f>
        <v>1212.5</v>
      </c>
      <c r="O5327" s="25" t="n">
        <f aca="false">IF(L5327&gt;=M5327,1,0)</f>
        <v>1</v>
      </c>
      <c r="P5327" s="26" t="n">
        <v>0.5864</v>
      </c>
      <c r="Q5327" s="26" t="n">
        <v>0.1468</v>
      </c>
      <c r="R5327" s="25" t="n">
        <v>76</v>
      </c>
      <c r="S5327" s="21" t="n">
        <v>10</v>
      </c>
    </row>
    <row r="5328" customFormat="false" ht="15" hidden="false" customHeight="true" outlineLevel="0" collapsed="false">
      <c r="A5328" s="19" t="n">
        <v>46203</v>
      </c>
      <c r="B5328" s="1" t="s">
        <v>659</v>
      </c>
      <c r="C5328" s="1" t="s">
        <v>138</v>
      </c>
      <c r="D5328" s="1" t="n">
        <v>7</v>
      </c>
      <c r="E5328" s="1" t="s">
        <v>16</v>
      </c>
      <c r="F5328" s="1" t="s">
        <v>670</v>
      </c>
      <c r="G5328" s="1" t="s">
        <v>713</v>
      </c>
      <c r="H5328" s="20" t="n">
        <v>1900</v>
      </c>
      <c r="I5328" s="21" t="n">
        <v>16.43</v>
      </c>
      <c r="J5328" s="20" t="n">
        <f aca="false">H5328*I5328</f>
        <v>31217</v>
      </c>
      <c r="K5328" s="22" t="n">
        <v>1.43</v>
      </c>
      <c r="L5328" s="23" t="n">
        <f aca="false">H5328*K5328</f>
        <v>2717</v>
      </c>
      <c r="M5328" s="23" t="n">
        <v>2500</v>
      </c>
      <c r="N5328" s="24" t="n">
        <f aca="false">L5328-M5328</f>
        <v>217</v>
      </c>
      <c r="O5328" s="25" t="n">
        <f aca="false">IF(L5328&gt;=M5328,1,0)</f>
        <v>1</v>
      </c>
      <c r="P5328" s="26" t="n">
        <v>0.6586</v>
      </c>
      <c r="Q5328" s="26" t="n">
        <v>0.1115</v>
      </c>
      <c r="R5328" s="25" t="n">
        <v>66</v>
      </c>
      <c r="S5328" s="21" t="n">
        <v>12</v>
      </c>
    </row>
    <row r="5329" customFormat="false" ht="15" hidden="false" customHeight="true" outlineLevel="0" collapsed="false">
      <c r="A5329" s="19" t="n">
        <v>46203</v>
      </c>
      <c r="B5329" s="1" t="s">
        <v>659</v>
      </c>
      <c r="C5329" s="1" t="s">
        <v>138</v>
      </c>
      <c r="D5329" s="1" t="n">
        <v>8</v>
      </c>
      <c r="E5329" s="1" t="s">
        <v>13</v>
      </c>
      <c r="F5329" s="1" t="s">
        <v>235</v>
      </c>
      <c r="G5329" s="1" t="s">
        <v>149</v>
      </c>
      <c r="H5329" s="20" t="n">
        <v>1600</v>
      </c>
      <c r="I5329" s="21" t="n">
        <v>19.64</v>
      </c>
      <c r="J5329" s="20" t="n">
        <f aca="false">H5329*I5329</f>
        <v>31424</v>
      </c>
      <c r="K5329" s="22" t="n">
        <v>2.2</v>
      </c>
      <c r="L5329" s="23" t="n">
        <f aca="false">H5329*K5329</f>
        <v>3520</v>
      </c>
      <c r="M5329" s="23" t="n">
        <v>2500</v>
      </c>
      <c r="N5329" s="24" t="n">
        <f aca="false">L5329-M5329</f>
        <v>1020</v>
      </c>
      <c r="O5329" s="25" t="n">
        <f aca="false">IF(L5329&gt;=M5329,1,0)</f>
        <v>1</v>
      </c>
      <c r="P5329" s="26" t="n">
        <v>0.7002</v>
      </c>
      <c r="Q5329" s="26" t="n">
        <v>0.1372</v>
      </c>
      <c r="R5329" s="25" t="n">
        <v>73</v>
      </c>
      <c r="S5329" s="21" t="n">
        <v>10</v>
      </c>
    </row>
    <row r="5330" customFormat="false" ht="15" hidden="false" customHeight="true" outlineLevel="0" collapsed="false">
      <c r="A5330" s="19" t="n">
        <v>46203</v>
      </c>
      <c r="B5330" s="1" t="s">
        <v>659</v>
      </c>
      <c r="C5330" s="1" t="s">
        <v>138</v>
      </c>
      <c r="D5330" s="1" t="n">
        <v>9</v>
      </c>
      <c r="E5330" s="1" t="s">
        <v>10</v>
      </c>
      <c r="F5330" s="1" t="s">
        <v>346</v>
      </c>
      <c r="G5330" s="1" t="s">
        <v>698</v>
      </c>
      <c r="H5330" s="20" t="n">
        <v>600</v>
      </c>
      <c r="I5330" s="21" t="n">
        <v>22.25</v>
      </c>
      <c r="J5330" s="20" t="n">
        <f aca="false">H5330*I5330</f>
        <v>13350</v>
      </c>
      <c r="K5330" s="22" t="n">
        <v>1.68</v>
      </c>
      <c r="L5330" s="23" t="n">
        <f aca="false">H5330*K5330</f>
        <v>1008</v>
      </c>
      <c r="M5330" s="23" t="n">
        <v>2500</v>
      </c>
      <c r="N5330" s="24" t="n">
        <f aca="false">L5330-M5330</f>
        <v>-1492</v>
      </c>
      <c r="O5330" s="25" t="n">
        <f aca="false">IF(L5330&gt;=M5330,1,0)</f>
        <v>0</v>
      </c>
      <c r="P5330" s="26" t="n">
        <v>0.2849</v>
      </c>
      <c r="Q5330" s="26" t="n">
        <v>0.1159</v>
      </c>
      <c r="R5330" s="25" t="n">
        <v>71</v>
      </c>
      <c r="S5330" s="21" t="n">
        <v>13</v>
      </c>
    </row>
    <row r="5331" customFormat="false" ht="15" hidden="false" customHeight="true" outlineLevel="0" collapsed="false">
      <c r="A5331" s="19" t="n">
        <v>46203</v>
      </c>
      <c r="B5331" s="1" t="s">
        <v>659</v>
      </c>
      <c r="C5331" s="1" t="s">
        <v>138</v>
      </c>
      <c r="D5331" s="1" t="n">
        <v>10</v>
      </c>
      <c r="E5331" s="1" t="s">
        <v>219</v>
      </c>
      <c r="F5331" s="1" t="s">
        <v>689</v>
      </c>
      <c r="G5331" s="1" t="s">
        <v>506</v>
      </c>
      <c r="H5331" s="20" t="n">
        <v>1550</v>
      </c>
      <c r="I5331" s="21" t="n">
        <v>10.96</v>
      </c>
      <c r="J5331" s="20" t="n">
        <f aca="false">H5331*I5331</f>
        <v>16988</v>
      </c>
      <c r="K5331" s="22" t="n">
        <v>1</v>
      </c>
      <c r="L5331" s="23" t="n">
        <f aca="false">H5331*K5331</f>
        <v>1550</v>
      </c>
      <c r="M5331" s="23" t="n">
        <v>2500</v>
      </c>
      <c r="N5331" s="24" t="n">
        <f aca="false">L5331-M5331</f>
        <v>-950</v>
      </c>
      <c r="O5331" s="25" t="n">
        <f aca="false">IF(L5331&gt;=M5331,1,0)</f>
        <v>0</v>
      </c>
      <c r="P5331" s="26" t="n">
        <v>0.3706</v>
      </c>
      <c r="Q5331" s="26" t="n">
        <v>0.1146</v>
      </c>
      <c r="R5331" s="25" t="n">
        <v>63</v>
      </c>
      <c r="S5331" s="21" t="n">
        <v>12</v>
      </c>
    </row>
    <row r="5332" customFormat="false" ht="15" hidden="false" customHeight="true" outlineLevel="0" collapsed="false">
      <c r="A5332" s="19" t="n">
        <v>46203</v>
      </c>
      <c r="B5332" s="1" t="s">
        <v>659</v>
      </c>
      <c r="C5332" s="1" t="s">
        <v>138</v>
      </c>
      <c r="D5332" s="1" t="n">
        <v>11</v>
      </c>
      <c r="E5332" s="1" t="s">
        <v>10</v>
      </c>
      <c r="F5332" s="1" t="s">
        <v>160</v>
      </c>
      <c r="G5332" s="1" t="s">
        <v>161</v>
      </c>
      <c r="H5332" s="20" t="n">
        <v>1900</v>
      </c>
      <c r="I5332" s="21" t="n">
        <v>22.05</v>
      </c>
      <c r="J5332" s="20" t="n">
        <f aca="false">H5332*I5332</f>
        <v>41895</v>
      </c>
      <c r="K5332" s="22" t="n">
        <v>1.83</v>
      </c>
      <c r="L5332" s="23" t="n">
        <f aca="false">H5332*K5332</f>
        <v>3477</v>
      </c>
      <c r="M5332" s="23" t="n">
        <v>2500</v>
      </c>
      <c r="N5332" s="24" t="n">
        <f aca="false">L5332-M5332</f>
        <v>977</v>
      </c>
      <c r="O5332" s="25" t="n">
        <f aca="false">IF(L5332&gt;=M5332,1,0)</f>
        <v>1</v>
      </c>
      <c r="P5332" s="26" t="n">
        <v>0.6989</v>
      </c>
      <c r="Q5332" s="26" t="n">
        <v>0.1493</v>
      </c>
      <c r="R5332" s="25" t="n">
        <v>78</v>
      </c>
      <c r="S5332" s="21" t="n">
        <v>13</v>
      </c>
    </row>
    <row r="5333" customFormat="false" ht="15" hidden="false" customHeight="true" outlineLevel="0" collapsed="false">
      <c r="A5333" s="19" t="n">
        <v>46203</v>
      </c>
      <c r="B5333" s="1" t="s">
        <v>659</v>
      </c>
      <c r="C5333" s="1" t="s">
        <v>138</v>
      </c>
      <c r="D5333" s="1" t="n">
        <v>12</v>
      </c>
      <c r="E5333" s="1" t="s">
        <v>16</v>
      </c>
      <c r="F5333" s="1" t="s">
        <v>704</v>
      </c>
      <c r="G5333" s="1" t="s">
        <v>713</v>
      </c>
      <c r="H5333" s="20" t="n">
        <v>1350</v>
      </c>
      <c r="I5333" s="21" t="n">
        <v>19.18</v>
      </c>
      <c r="J5333" s="20" t="n">
        <f aca="false">H5333*I5333</f>
        <v>25893</v>
      </c>
      <c r="K5333" s="22" t="n">
        <v>1.43</v>
      </c>
      <c r="L5333" s="23" t="n">
        <f aca="false">H5333*K5333</f>
        <v>1930.5</v>
      </c>
      <c r="M5333" s="23" t="n">
        <v>2500</v>
      </c>
      <c r="N5333" s="24" t="n">
        <f aca="false">L5333-M5333</f>
        <v>-569.5</v>
      </c>
      <c r="O5333" s="25" t="n">
        <f aca="false">IF(L5333&gt;=M5333,1,0)</f>
        <v>0</v>
      </c>
      <c r="P5333" s="26" t="n">
        <v>0.4938</v>
      </c>
      <c r="Q5333" s="26" t="n">
        <v>0.1221</v>
      </c>
      <c r="R5333" s="25" t="n">
        <v>82</v>
      </c>
      <c r="S5333" s="21" t="n">
        <v>10</v>
      </c>
    </row>
    <row r="5334" customFormat="false" ht="15" hidden="false" customHeight="true" outlineLevel="0" collapsed="false">
      <c r="A5334" s="19" t="n">
        <v>46203</v>
      </c>
      <c r="B5334" s="1" t="s">
        <v>659</v>
      </c>
      <c r="C5334" s="1" t="s">
        <v>138</v>
      </c>
      <c r="D5334" s="1" t="n">
        <v>13</v>
      </c>
      <c r="E5334" s="1" t="s">
        <v>16</v>
      </c>
      <c r="F5334" s="1" t="s">
        <v>574</v>
      </c>
      <c r="G5334" s="1" t="s">
        <v>575</v>
      </c>
      <c r="H5334" s="20" t="n">
        <v>1550</v>
      </c>
      <c r="I5334" s="21" t="n">
        <v>25.7</v>
      </c>
      <c r="J5334" s="20" t="n">
        <f aca="false">H5334*I5334</f>
        <v>39835</v>
      </c>
      <c r="K5334" s="22" t="n">
        <v>1.85</v>
      </c>
      <c r="L5334" s="23" t="n">
        <f aca="false">H5334*K5334</f>
        <v>2867.5</v>
      </c>
      <c r="M5334" s="23" t="n">
        <v>2500</v>
      </c>
      <c r="N5334" s="24" t="n">
        <f aca="false">L5334-M5334</f>
        <v>367.5</v>
      </c>
      <c r="O5334" s="25" t="n">
        <f aca="false">IF(L5334&gt;=M5334,1,0)</f>
        <v>1</v>
      </c>
      <c r="P5334" s="26" t="n">
        <v>0.8258</v>
      </c>
      <c r="Q5334" s="26" t="n">
        <v>0.1049</v>
      </c>
      <c r="R5334" s="25" t="n">
        <v>81</v>
      </c>
      <c r="S5334" s="21" t="n">
        <v>10</v>
      </c>
    </row>
    <row r="5335" customFormat="false" ht="15" hidden="false" customHeight="true" outlineLevel="0" collapsed="false">
      <c r="A5335" s="19" t="n">
        <v>46203</v>
      </c>
      <c r="B5335" s="1" t="s">
        <v>659</v>
      </c>
      <c r="C5335" s="1" t="s">
        <v>138</v>
      </c>
      <c r="D5335" s="1" t="n">
        <v>14</v>
      </c>
      <c r="E5335" s="1" t="s">
        <v>10</v>
      </c>
      <c r="F5335" s="1" t="s">
        <v>687</v>
      </c>
      <c r="G5335" s="1" t="s">
        <v>694</v>
      </c>
      <c r="H5335" s="20" t="n">
        <v>1350</v>
      </c>
      <c r="I5335" s="21" t="n">
        <v>27.42</v>
      </c>
      <c r="J5335" s="20" t="n">
        <f aca="false">H5335*I5335</f>
        <v>37017</v>
      </c>
      <c r="K5335" s="22" t="n">
        <v>2.3</v>
      </c>
      <c r="L5335" s="23" t="n">
        <f aca="false">H5335*K5335</f>
        <v>3105</v>
      </c>
      <c r="M5335" s="23" t="n">
        <v>2500</v>
      </c>
      <c r="N5335" s="24" t="n">
        <f aca="false">L5335-M5335</f>
        <v>605</v>
      </c>
      <c r="O5335" s="25" t="n">
        <f aca="false">IF(L5335&gt;=M5335,1,0)</f>
        <v>1</v>
      </c>
      <c r="P5335" s="26" t="n">
        <v>0.5978</v>
      </c>
      <c r="Q5335" s="26" t="n">
        <v>0.3929</v>
      </c>
      <c r="R5335" s="25" t="n">
        <v>79</v>
      </c>
      <c r="S5335" s="21" t="n">
        <v>13</v>
      </c>
    </row>
    <row r="5336" customFormat="false" ht="15" hidden="false" customHeight="true" outlineLevel="0" collapsed="false">
      <c r="A5336" s="19" t="n">
        <v>46203</v>
      </c>
      <c r="B5336" s="1" t="s">
        <v>659</v>
      </c>
      <c r="C5336" s="1" t="s">
        <v>138</v>
      </c>
      <c r="D5336" s="1" t="n">
        <v>15</v>
      </c>
      <c r="E5336" s="1" t="s">
        <v>10</v>
      </c>
      <c r="F5336" s="1" t="s">
        <v>687</v>
      </c>
      <c r="G5336" s="1" t="s">
        <v>694</v>
      </c>
      <c r="H5336" s="20" t="n">
        <v>1350</v>
      </c>
      <c r="I5336" s="21" t="n">
        <v>27.42</v>
      </c>
      <c r="J5336" s="20" t="n">
        <f aca="false">H5336*I5336</f>
        <v>37017</v>
      </c>
      <c r="K5336" s="22" t="n">
        <v>2.3</v>
      </c>
      <c r="L5336" s="23" t="n">
        <f aca="false">H5336*K5336</f>
        <v>3105</v>
      </c>
      <c r="M5336" s="23" t="n">
        <v>2500</v>
      </c>
      <c r="N5336" s="24" t="n">
        <f aca="false">L5336-M5336</f>
        <v>605</v>
      </c>
      <c r="O5336" s="25" t="n">
        <f aca="false">IF(L5336&gt;=M5336,1,0)</f>
        <v>1</v>
      </c>
      <c r="P5336" s="26" t="n">
        <v>0.5978</v>
      </c>
      <c r="Q5336" s="26" t="n">
        <v>0.1852</v>
      </c>
      <c r="R5336" s="25" t="n">
        <v>79</v>
      </c>
      <c r="S5336" s="21" t="n">
        <v>13</v>
      </c>
    </row>
    <row r="5337" customFormat="false" ht="15" hidden="false" customHeight="true" outlineLevel="0" collapsed="false">
      <c r="A5337" s="19" t="n">
        <v>46203</v>
      </c>
      <c r="B5337" s="1" t="s">
        <v>659</v>
      </c>
      <c r="C5337" s="1" t="s">
        <v>138</v>
      </c>
      <c r="D5337" s="1" t="n">
        <v>16</v>
      </c>
      <c r="E5337" s="1" t="s">
        <v>10</v>
      </c>
      <c r="F5337" s="1" t="s">
        <v>729</v>
      </c>
      <c r="G5337" s="1" t="s">
        <v>698</v>
      </c>
      <c r="H5337" s="20" t="n">
        <v>1800</v>
      </c>
      <c r="I5337" s="21" t="n">
        <v>17.28</v>
      </c>
      <c r="J5337" s="20" t="n">
        <f aca="false">H5337*I5337</f>
        <v>31104</v>
      </c>
      <c r="K5337" s="22" t="n">
        <v>1.68</v>
      </c>
      <c r="L5337" s="23" t="n">
        <f aca="false">H5337*K5337</f>
        <v>3024</v>
      </c>
      <c r="M5337" s="23" t="n">
        <v>2500</v>
      </c>
      <c r="N5337" s="24" t="n">
        <f aca="false">L5337-M5337</f>
        <v>524</v>
      </c>
      <c r="O5337" s="25" t="n">
        <f aca="false">IF(L5337&gt;=M5337,1,0)</f>
        <v>1</v>
      </c>
      <c r="P5337" s="26" t="n">
        <v>0.8229</v>
      </c>
      <c r="Q5337" s="26" t="n">
        <v>0.1007</v>
      </c>
      <c r="R5337" s="25" t="n">
        <v>65</v>
      </c>
      <c r="S5337" s="21" t="n">
        <v>10</v>
      </c>
    </row>
    <row r="5338" customFormat="false" ht="15" hidden="false" customHeight="true" outlineLevel="0" collapsed="false">
      <c r="A5338" s="19" t="n">
        <v>46203</v>
      </c>
      <c r="B5338" s="1" t="s">
        <v>659</v>
      </c>
      <c r="C5338" s="1" t="s">
        <v>164</v>
      </c>
      <c r="D5338" s="1" t="n">
        <v>17</v>
      </c>
      <c r="E5338" s="1" t="s">
        <v>576</v>
      </c>
      <c r="F5338" s="1" t="s">
        <v>730</v>
      </c>
      <c r="G5338" s="1" t="s">
        <v>731</v>
      </c>
      <c r="H5338" s="20" t="n">
        <v>750</v>
      </c>
      <c r="I5338" s="21" t="n">
        <v>22.26</v>
      </c>
      <c r="J5338" s="20" t="n">
        <f aca="false">H5338*I5338</f>
        <v>16695</v>
      </c>
      <c r="K5338" s="22" t="n">
        <v>1.55</v>
      </c>
      <c r="L5338" s="23" t="n">
        <f aca="false">H5338*K5338</f>
        <v>1162.5</v>
      </c>
      <c r="M5338" s="23" t="n">
        <v>2500</v>
      </c>
      <c r="N5338" s="24" t="n">
        <f aca="false">L5338-M5338</f>
        <v>-1337.5</v>
      </c>
      <c r="O5338" s="25" t="n">
        <f aca="false">IF(L5338&gt;=M5338,1,0)</f>
        <v>0</v>
      </c>
      <c r="P5338" s="26" t="n">
        <v>0.3671</v>
      </c>
      <c r="Q5338" s="26" t="n">
        <v>0.1146</v>
      </c>
      <c r="R5338" s="25" t="n">
        <v>68</v>
      </c>
      <c r="S5338" s="21" t="n">
        <v>10</v>
      </c>
    </row>
    <row r="5339" customFormat="false" ht="15" hidden="false" customHeight="true" outlineLevel="0" collapsed="false">
      <c r="A5339" s="19" t="n">
        <v>46203</v>
      </c>
      <c r="B5339" s="1" t="s">
        <v>659</v>
      </c>
      <c r="C5339" s="1" t="s">
        <v>164</v>
      </c>
      <c r="D5339" s="1" t="n">
        <v>18</v>
      </c>
      <c r="E5339" s="1" t="s">
        <v>10</v>
      </c>
      <c r="F5339" s="1" t="s">
        <v>526</v>
      </c>
      <c r="G5339" s="1" t="s">
        <v>161</v>
      </c>
      <c r="H5339" s="20" t="n">
        <v>2100</v>
      </c>
      <c r="I5339" s="21" t="n">
        <v>22.05</v>
      </c>
      <c r="J5339" s="20" t="n">
        <f aca="false">H5339*I5339</f>
        <v>46305</v>
      </c>
      <c r="K5339" s="22" t="n">
        <v>1.83</v>
      </c>
      <c r="L5339" s="23" t="n">
        <f aca="false">H5339*K5339</f>
        <v>3843</v>
      </c>
      <c r="M5339" s="23" t="n">
        <v>2500</v>
      </c>
      <c r="N5339" s="24" t="n">
        <f aca="false">L5339-M5339</f>
        <v>1343</v>
      </c>
      <c r="O5339" s="25" t="n">
        <f aca="false">IF(L5339&gt;=M5339,1,0)</f>
        <v>1</v>
      </c>
      <c r="P5339" s="26" t="n">
        <v>0.7471</v>
      </c>
      <c r="Q5339" s="26" t="n">
        <v>0.1056</v>
      </c>
      <c r="R5339" s="25" t="n">
        <v>81</v>
      </c>
      <c r="S5339" s="21" t="n">
        <v>13</v>
      </c>
    </row>
    <row r="5340" customFormat="false" ht="15" hidden="false" customHeight="true" outlineLevel="0" collapsed="false">
      <c r="A5340" s="19" t="n">
        <v>46203</v>
      </c>
      <c r="B5340" s="1" t="s">
        <v>659</v>
      </c>
      <c r="C5340" s="1" t="s">
        <v>164</v>
      </c>
      <c r="D5340" s="1" t="n">
        <v>19</v>
      </c>
      <c r="E5340" s="1" t="s">
        <v>16</v>
      </c>
      <c r="F5340" s="1" t="s">
        <v>574</v>
      </c>
      <c r="G5340" s="1" t="s">
        <v>575</v>
      </c>
      <c r="H5340" s="20" t="n">
        <v>1600</v>
      </c>
      <c r="I5340" s="21" t="n">
        <v>25.7</v>
      </c>
      <c r="J5340" s="20" t="n">
        <f aca="false">H5340*I5340</f>
        <v>41120</v>
      </c>
      <c r="K5340" s="22" t="n">
        <v>1.85</v>
      </c>
      <c r="L5340" s="23" t="n">
        <f aca="false">H5340*K5340</f>
        <v>2960</v>
      </c>
      <c r="M5340" s="23" t="n">
        <v>2500</v>
      </c>
      <c r="N5340" s="24" t="n">
        <f aca="false">L5340-M5340</f>
        <v>460</v>
      </c>
      <c r="O5340" s="25" t="n">
        <f aca="false">IF(L5340&gt;=M5340,1,0)</f>
        <v>1</v>
      </c>
      <c r="P5340" s="26" t="n">
        <v>0.8588</v>
      </c>
      <c r="Q5340" s="26" t="n">
        <v>0.0956</v>
      </c>
      <c r="R5340" s="25" t="n">
        <v>78</v>
      </c>
      <c r="S5340" s="21" t="n">
        <v>10</v>
      </c>
    </row>
    <row r="5341" customFormat="false" ht="15" hidden="false" customHeight="true" outlineLevel="0" collapsed="false">
      <c r="A5341" s="19" t="n">
        <v>46203</v>
      </c>
      <c r="B5341" s="1" t="s">
        <v>659</v>
      </c>
      <c r="C5341" s="1" t="s">
        <v>164</v>
      </c>
      <c r="D5341" s="1" t="n">
        <v>20</v>
      </c>
      <c r="E5341" s="1" t="s">
        <v>16</v>
      </c>
      <c r="F5341" s="1" t="s">
        <v>574</v>
      </c>
      <c r="G5341" s="1" t="s">
        <v>575</v>
      </c>
      <c r="H5341" s="20" t="n">
        <v>1600</v>
      </c>
      <c r="I5341" s="21" t="n">
        <v>25.7</v>
      </c>
      <c r="J5341" s="20" t="n">
        <f aca="false">H5341*I5341</f>
        <v>41120</v>
      </c>
      <c r="K5341" s="22" t="n">
        <v>1.85</v>
      </c>
      <c r="L5341" s="23" t="n">
        <f aca="false">H5341*K5341</f>
        <v>2960</v>
      </c>
      <c r="M5341" s="23" t="n">
        <v>2500</v>
      </c>
      <c r="N5341" s="24" t="n">
        <f aca="false">L5341-M5341</f>
        <v>460</v>
      </c>
      <c r="O5341" s="25" t="n">
        <f aca="false">IF(L5341&gt;=M5341,1,0)</f>
        <v>1</v>
      </c>
      <c r="P5341" s="26" t="n">
        <v>0.8006</v>
      </c>
      <c r="Q5341" s="26" t="n">
        <v>0.1078</v>
      </c>
      <c r="R5341" s="25" t="n">
        <v>82</v>
      </c>
      <c r="S5341" s="21" t="n">
        <v>10</v>
      </c>
    </row>
    <row r="5342" customFormat="false" ht="15" hidden="false" customHeight="true" outlineLevel="0" collapsed="false">
      <c r="A5342" s="19" t="n">
        <v>46203</v>
      </c>
      <c r="B5342" s="1" t="s">
        <v>659</v>
      </c>
      <c r="C5342" s="1" t="s">
        <v>164</v>
      </c>
      <c r="D5342" s="1" t="n">
        <v>21</v>
      </c>
      <c r="E5342" s="1" t="s">
        <v>10</v>
      </c>
      <c r="F5342" s="1" t="s">
        <v>676</v>
      </c>
      <c r="G5342" s="1" t="s">
        <v>573</v>
      </c>
      <c r="H5342" s="20" t="n">
        <v>1850</v>
      </c>
      <c r="I5342" s="21" t="n">
        <v>27.11</v>
      </c>
      <c r="J5342" s="20" t="n">
        <f aca="false">H5342*I5342</f>
        <v>50153.5</v>
      </c>
      <c r="K5342" s="22" t="n">
        <v>2.25</v>
      </c>
      <c r="L5342" s="23" t="n">
        <f aca="false">H5342*K5342</f>
        <v>4162.5</v>
      </c>
      <c r="M5342" s="23" t="n">
        <v>2500</v>
      </c>
      <c r="N5342" s="24" t="n">
        <f aca="false">L5342-M5342</f>
        <v>1662.5</v>
      </c>
      <c r="O5342" s="25" t="n">
        <f aca="false">IF(L5342&gt;=M5342,1,0)</f>
        <v>1</v>
      </c>
      <c r="P5342" s="26" t="n">
        <v>0.8735</v>
      </c>
      <c r="Q5342" s="26" t="n">
        <v>0.0783</v>
      </c>
      <c r="R5342" s="25" t="n">
        <v>77</v>
      </c>
      <c r="S5342" s="21" t="n">
        <v>13</v>
      </c>
    </row>
    <row r="5343" customFormat="false" ht="15" hidden="false" customHeight="true" outlineLevel="0" collapsed="false">
      <c r="A5343" s="19" t="n">
        <v>46203</v>
      </c>
      <c r="B5343" s="1" t="s">
        <v>659</v>
      </c>
      <c r="C5343" s="1" t="s">
        <v>164</v>
      </c>
      <c r="D5343" s="1" t="n">
        <v>22</v>
      </c>
      <c r="E5343" s="1" t="s">
        <v>10</v>
      </c>
      <c r="F5343" s="1" t="s">
        <v>687</v>
      </c>
      <c r="G5343" s="1" t="s">
        <v>638</v>
      </c>
      <c r="H5343" s="20" t="n">
        <v>1500</v>
      </c>
      <c r="I5343" s="21" t="n">
        <v>27.42</v>
      </c>
      <c r="J5343" s="20" t="n">
        <f aca="false">H5343*I5343</f>
        <v>41130</v>
      </c>
      <c r="K5343" s="22" t="n">
        <v>2.3</v>
      </c>
      <c r="L5343" s="23" t="n">
        <f aca="false">H5343*K5343</f>
        <v>3450</v>
      </c>
      <c r="M5343" s="23" t="n">
        <v>2500</v>
      </c>
      <c r="N5343" s="24" t="n">
        <f aca="false">L5343-M5343</f>
        <v>950</v>
      </c>
      <c r="O5343" s="25" t="n">
        <f aca="false">IF(L5343&gt;=M5343,1,0)</f>
        <v>1</v>
      </c>
      <c r="P5343" s="26" t="n">
        <v>0.651</v>
      </c>
      <c r="Q5343" s="26" t="n">
        <v>0.1185</v>
      </c>
      <c r="R5343" s="25" t="n">
        <v>84</v>
      </c>
      <c r="S5343" s="21" t="n">
        <v>13</v>
      </c>
    </row>
    <row r="5344" customFormat="false" ht="15" hidden="false" customHeight="true" outlineLevel="0" collapsed="false">
      <c r="A5344" s="19" t="n">
        <v>46203</v>
      </c>
      <c r="B5344" s="1" t="s">
        <v>659</v>
      </c>
      <c r="C5344" s="1" t="s">
        <v>164</v>
      </c>
      <c r="D5344" s="1" t="n">
        <v>23</v>
      </c>
      <c r="E5344" s="1" t="s">
        <v>22</v>
      </c>
      <c r="F5344" s="1" t="s">
        <v>712</v>
      </c>
      <c r="G5344" s="1" t="s">
        <v>715</v>
      </c>
      <c r="H5344" s="20" t="n">
        <v>1000</v>
      </c>
      <c r="I5344" s="21" t="n">
        <v>25.08</v>
      </c>
      <c r="J5344" s="20" t="n">
        <f aca="false">H5344*I5344</f>
        <v>25080</v>
      </c>
      <c r="K5344" s="22" t="n">
        <v>1.4</v>
      </c>
      <c r="L5344" s="23" t="n">
        <f aca="false">H5344*K5344</f>
        <v>1400</v>
      </c>
      <c r="M5344" s="23" t="n">
        <v>2500</v>
      </c>
      <c r="N5344" s="24" t="n">
        <f aca="false">L5344-M5344</f>
        <v>-1100</v>
      </c>
      <c r="O5344" s="25" t="n">
        <f aca="false">IF(L5344&gt;=M5344,1,0)</f>
        <v>0</v>
      </c>
      <c r="P5344" s="26" t="n">
        <v>0.4906</v>
      </c>
      <c r="Q5344" s="26" t="n">
        <v>0.1059</v>
      </c>
      <c r="R5344" s="25" t="n">
        <v>70</v>
      </c>
      <c r="S5344" s="21" t="n">
        <v>13</v>
      </c>
    </row>
    <row r="5345" customFormat="false" ht="15" hidden="false" customHeight="true" outlineLevel="0" collapsed="false">
      <c r="A5345" s="19" t="n">
        <v>46203</v>
      </c>
      <c r="B5345" s="1" t="s">
        <v>659</v>
      </c>
      <c r="C5345" s="1" t="s">
        <v>164</v>
      </c>
      <c r="D5345" s="1" t="n">
        <v>24</v>
      </c>
      <c r="E5345" s="1" t="s">
        <v>16</v>
      </c>
      <c r="F5345" s="1" t="s">
        <v>574</v>
      </c>
      <c r="G5345" s="1" t="s">
        <v>575</v>
      </c>
      <c r="H5345" s="20" t="n">
        <v>1600</v>
      </c>
      <c r="I5345" s="21" t="n">
        <v>25.7</v>
      </c>
      <c r="J5345" s="20" t="n">
        <f aca="false">H5345*I5345</f>
        <v>41120</v>
      </c>
      <c r="K5345" s="22" t="n">
        <v>1.85</v>
      </c>
      <c r="L5345" s="23" t="n">
        <f aca="false">H5345*K5345</f>
        <v>2960</v>
      </c>
      <c r="M5345" s="23" t="n">
        <v>2500</v>
      </c>
      <c r="N5345" s="24" t="n">
        <f aca="false">L5345-M5345</f>
        <v>460</v>
      </c>
      <c r="O5345" s="25" t="n">
        <f aca="false">IF(L5345&gt;=M5345,1,0)</f>
        <v>1</v>
      </c>
      <c r="P5345" s="26" t="n">
        <v>0.812</v>
      </c>
      <c r="Q5345" s="26" t="n">
        <v>0.083</v>
      </c>
      <c r="R5345" s="25" t="n">
        <v>82</v>
      </c>
      <c r="S5345" s="21" t="n">
        <v>10</v>
      </c>
    </row>
    <row r="5346" customFormat="false" ht="15" hidden="false" customHeight="true" outlineLevel="0" collapsed="false">
      <c r="A5346" s="19" t="n">
        <v>46203</v>
      </c>
      <c r="B5346" s="1" t="s">
        <v>659</v>
      </c>
      <c r="C5346" s="1" t="s">
        <v>164</v>
      </c>
      <c r="D5346" s="1" t="n">
        <v>25</v>
      </c>
      <c r="E5346" s="1" t="s">
        <v>10</v>
      </c>
      <c r="F5346" s="1" t="s">
        <v>723</v>
      </c>
      <c r="G5346" s="1" t="s">
        <v>732</v>
      </c>
      <c r="H5346" s="20" t="n">
        <v>300</v>
      </c>
      <c r="I5346" s="21" t="n">
        <v>49.25</v>
      </c>
      <c r="J5346" s="20" t="n">
        <f aca="false">H5346*I5346</f>
        <v>14775</v>
      </c>
      <c r="K5346" s="22" t="n">
        <v>4</v>
      </c>
      <c r="L5346" s="23" t="n">
        <f aca="false">H5346*K5346</f>
        <v>1200</v>
      </c>
      <c r="M5346" s="23" t="n">
        <v>2500</v>
      </c>
      <c r="N5346" s="24" t="n">
        <f aca="false">L5346-M5346</f>
        <v>-1300</v>
      </c>
      <c r="O5346" s="25" t="n">
        <f aca="false">IF(L5346&gt;=M5346,1,0)</f>
        <v>0</v>
      </c>
      <c r="P5346" s="26" t="n">
        <v>0.2709</v>
      </c>
      <c r="Q5346" s="26" t="n">
        <v>0.164</v>
      </c>
      <c r="R5346" s="25" t="n">
        <v>75</v>
      </c>
      <c r="S5346" s="21" t="n">
        <v>12</v>
      </c>
    </row>
    <row r="5347" customFormat="false" ht="15" hidden="false" customHeight="true" outlineLevel="0" collapsed="false">
      <c r="A5347" s="19" t="n">
        <v>46203</v>
      </c>
      <c r="B5347" s="1" t="s">
        <v>659</v>
      </c>
      <c r="C5347" s="1" t="s">
        <v>164</v>
      </c>
      <c r="D5347" s="1" t="n">
        <v>26</v>
      </c>
      <c r="E5347" s="1" t="s">
        <v>10</v>
      </c>
      <c r="F5347" s="1" t="s">
        <v>687</v>
      </c>
      <c r="G5347" s="1" t="s">
        <v>694</v>
      </c>
      <c r="H5347" s="20" t="n">
        <v>1400</v>
      </c>
      <c r="I5347" s="21" t="n">
        <v>27.42</v>
      </c>
      <c r="J5347" s="20" t="n">
        <f aca="false">H5347*I5347</f>
        <v>38388</v>
      </c>
      <c r="K5347" s="22" t="n">
        <v>2.3</v>
      </c>
      <c r="L5347" s="23" t="n">
        <f aca="false">H5347*K5347</f>
        <v>3220</v>
      </c>
      <c r="M5347" s="23" t="n">
        <v>2500</v>
      </c>
      <c r="N5347" s="24" t="n">
        <f aca="false">L5347-M5347</f>
        <v>720</v>
      </c>
      <c r="O5347" s="25" t="n">
        <f aca="false">IF(L5347&gt;=M5347,1,0)</f>
        <v>1</v>
      </c>
      <c r="P5347" s="26" t="n">
        <v>0.5935</v>
      </c>
      <c r="Q5347" s="26" t="n">
        <v>0.1198</v>
      </c>
      <c r="R5347" s="25" t="n">
        <v>83</v>
      </c>
      <c r="S5347" s="21" t="n">
        <v>13</v>
      </c>
    </row>
    <row r="5348" customFormat="false" ht="15" hidden="false" customHeight="true" outlineLevel="0" collapsed="false">
      <c r="A5348" s="19" t="n">
        <v>46203</v>
      </c>
      <c r="B5348" s="1" t="s">
        <v>659</v>
      </c>
      <c r="C5348" s="1" t="s">
        <v>164</v>
      </c>
      <c r="D5348" s="1" t="n">
        <v>27</v>
      </c>
      <c r="E5348" s="1" t="s">
        <v>176</v>
      </c>
      <c r="F5348" s="1" t="s">
        <v>724</v>
      </c>
      <c r="G5348" s="1" t="s">
        <v>733</v>
      </c>
      <c r="H5348" s="20" t="n">
        <v>1800</v>
      </c>
      <c r="I5348" s="21" t="n">
        <v>20.4</v>
      </c>
      <c r="J5348" s="20" t="n">
        <f aca="false">H5348*I5348</f>
        <v>36720</v>
      </c>
      <c r="K5348" s="22" t="n">
        <v>1.52</v>
      </c>
      <c r="L5348" s="23" t="n">
        <f aca="false">H5348*K5348</f>
        <v>2736</v>
      </c>
      <c r="M5348" s="23" t="n">
        <v>2500</v>
      </c>
      <c r="N5348" s="24" t="n">
        <f aca="false">L5348-M5348</f>
        <v>236</v>
      </c>
      <c r="O5348" s="25" t="n">
        <f aca="false">IF(L5348&gt;=M5348,1,0)</f>
        <v>1</v>
      </c>
      <c r="P5348" s="26" t="n">
        <v>0.7286</v>
      </c>
      <c r="Q5348" s="26" t="n">
        <v>0.1501</v>
      </c>
      <c r="R5348" s="25" t="n">
        <v>73</v>
      </c>
      <c r="S5348" s="21" t="n">
        <v>12</v>
      </c>
    </row>
    <row r="5349" customFormat="false" ht="15" hidden="false" customHeight="true" outlineLevel="0" collapsed="false">
      <c r="A5349" s="19" t="n">
        <v>46203</v>
      </c>
      <c r="B5349" s="1" t="s">
        <v>659</v>
      </c>
      <c r="C5349" s="1" t="s">
        <v>164</v>
      </c>
      <c r="D5349" s="1" t="n">
        <v>28</v>
      </c>
      <c r="E5349" s="1" t="s">
        <v>176</v>
      </c>
      <c r="F5349" s="1" t="s">
        <v>720</v>
      </c>
      <c r="G5349" s="1" t="s">
        <v>725</v>
      </c>
      <c r="H5349" s="20" t="n">
        <v>900</v>
      </c>
      <c r="I5349" s="21" t="n">
        <v>23.8</v>
      </c>
      <c r="J5349" s="20" t="n">
        <f aca="false">H5349*I5349</f>
        <v>21420</v>
      </c>
      <c r="K5349" s="22" t="n">
        <v>2.5</v>
      </c>
      <c r="L5349" s="23" t="n">
        <f aca="false">H5349*K5349</f>
        <v>2250</v>
      </c>
      <c r="M5349" s="23" t="n">
        <v>2500</v>
      </c>
      <c r="N5349" s="24" t="n">
        <f aca="false">L5349-M5349</f>
        <v>-250</v>
      </c>
      <c r="O5349" s="25" t="n">
        <f aca="false">IF(L5349&gt;=M5349,1,0)</f>
        <v>0</v>
      </c>
      <c r="P5349" s="26" t="n">
        <v>0.4255</v>
      </c>
      <c r="Q5349" s="26" t="n">
        <v>0.1604</v>
      </c>
      <c r="R5349" s="25" t="n">
        <v>74</v>
      </c>
      <c r="S5349" s="21" t="n">
        <v>12</v>
      </c>
    </row>
    <row r="5350" customFormat="false" ht="15" hidden="false" customHeight="true" outlineLevel="0" collapsed="false">
      <c r="A5350" s="19" t="n">
        <v>46203</v>
      </c>
      <c r="B5350" s="1" t="s">
        <v>659</v>
      </c>
      <c r="C5350" s="1" t="s">
        <v>164</v>
      </c>
      <c r="D5350" s="1" t="n">
        <v>29</v>
      </c>
      <c r="E5350" s="1" t="s">
        <v>176</v>
      </c>
      <c r="F5350" s="1" t="s">
        <v>726</v>
      </c>
      <c r="G5350" s="1" t="s">
        <v>734</v>
      </c>
      <c r="H5350" s="20" t="n">
        <v>1400</v>
      </c>
      <c r="I5350" s="21" t="n">
        <v>24.55</v>
      </c>
      <c r="J5350" s="20" t="n">
        <f aca="false">H5350*I5350</f>
        <v>34370</v>
      </c>
      <c r="K5350" s="22" t="n">
        <v>1.35</v>
      </c>
      <c r="L5350" s="23" t="n">
        <f aca="false">H5350*K5350</f>
        <v>1890</v>
      </c>
      <c r="M5350" s="23" t="n">
        <v>2500</v>
      </c>
      <c r="N5350" s="24" t="n">
        <f aca="false">L5350-M5350</f>
        <v>-610</v>
      </c>
      <c r="O5350" s="25" t="n">
        <f aca="false">IF(L5350&gt;=M5350,1,0)</f>
        <v>0</v>
      </c>
      <c r="P5350" s="26" t="n">
        <v>0.5816</v>
      </c>
      <c r="Q5350" s="26" t="n">
        <v>0.1136</v>
      </c>
      <c r="R5350" s="25" t="n">
        <v>81</v>
      </c>
      <c r="S5350" s="21" t="n">
        <v>12</v>
      </c>
    </row>
    <row r="5351" customFormat="false" ht="15" hidden="false" customHeight="true" outlineLevel="0" collapsed="false">
      <c r="A5351" s="19" t="n">
        <v>46203</v>
      </c>
      <c r="B5351" s="1" t="s">
        <v>659</v>
      </c>
      <c r="C5351" s="1" t="s">
        <v>164</v>
      </c>
      <c r="D5351" s="1" t="n">
        <v>30</v>
      </c>
      <c r="E5351" s="1" t="s">
        <v>522</v>
      </c>
      <c r="F5351" s="1" t="s">
        <v>710</v>
      </c>
      <c r="G5351" s="1" t="s">
        <v>686</v>
      </c>
      <c r="H5351" s="20" t="n">
        <v>1950</v>
      </c>
      <c r="I5351" s="21" t="n">
        <v>20.81</v>
      </c>
      <c r="J5351" s="20" t="n">
        <f aca="false">H5351*I5351</f>
        <v>40579.5</v>
      </c>
      <c r="K5351" s="22" t="n">
        <v>1.5</v>
      </c>
      <c r="L5351" s="23" t="n">
        <f aca="false">H5351*K5351</f>
        <v>2925</v>
      </c>
      <c r="M5351" s="23" t="n">
        <v>2500</v>
      </c>
      <c r="N5351" s="24" t="n">
        <f aca="false">L5351-M5351</f>
        <v>425</v>
      </c>
      <c r="O5351" s="25" t="n">
        <f aca="false">IF(L5351&gt;=M5351,1,0)</f>
        <v>1</v>
      </c>
      <c r="P5351" s="26" t="n">
        <v>0.6972</v>
      </c>
      <c r="Q5351" s="26" t="n">
        <v>0.1481</v>
      </c>
      <c r="R5351" s="25" t="n">
        <v>82</v>
      </c>
      <c r="S5351" s="21" t="n">
        <v>12</v>
      </c>
    </row>
    <row r="5352" customFormat="false" ht="15" hidden="false" customHeight="true" outlineLevel="0" collapsed="false">
      <c r="A5352" s="19" t="n">
        <v>46203</v>
      </c>
      <c r="B5352" s="1" t="s">
        <v>659</v>
      </c>
      <c r="C5352" s="1" t="s">
        <v>164</v>
      </c>
      <c r="D5352" s="1" t="n">
        <v>31</v>
      </c>
      <c r="E5352" s="1" t="s">
        <v>219</v>
      </c>
      <c r="F5352" s="1" t="s">
        <v>709</v>
      </c>
      <c r="G5352" s="1" t="s">
        <v>711</v>
      </c>
      <c r="H5352" s="20" t="n">
        <v>1500</v>
      </c>
      <c r="I5352" s="21" t="n">
        <v>22.64</v>
      </c>
      <c r="J5352" s="20" t="n">
        <f aca="false">H5352*I5352</f>
        <v>33960</v>
      </c>
      <c r="K5352" s="22" t="n">
        <v>1.5</v>
      </c>
      <c r="L5352" s="23" t="n">
        <f aca="false">H5352*K5352</f>
        <v>2250</v>
      </c>
      <c r="M5352" s="23" t="n">
        <v>2500</v>
      </c>
      <c r="N5352" s="24" t="n">
        <f aca="false">L5352-M5352</f>
        <v>-250</v>
      </c>
      <c r="O5352" s="25" t="n">
        <f aca="false">IF(L5352&gt;=M5352,1,0)</f>
        <v>0</v>
      </c>
      <c r="P5352" s="26" t="n">
        <v>0.5604</v>
      </c>
      <c r="Q5352" s="26" t="n">
        <v>0.1507</v>
      </c>
      <c r="R5352" s="25" t="n">
        <v>84</v>
      </c>
      <c r="S5352" s="21" t="n">
        <v>12</v>
      </c>
    </row>
    <row r="5353" customFormat="false" ht="15" hidden="false" customHeight="true" outlineLevel="0" collapsed="false">
      <c r="A5353" s="19" t="n">
        <v>46203</v>
      </c>
      <c r="B5353" s="1" t="s">
        <v>659</v>
      </c>
      <c r="C5353" s="1" t="s">
        <v>164</v>
      </c>
      <c r="D5353" s="1" t="n">
        <v>32</v>
      </c>
      <c r="E5353" s="1" t="s">
        <v>219</v>
      </c>
      <c r="F5353" s="1" t="s">
        <v>689</v>
      </c>
      <c r="G5353" s="1" t="s">
        <v>506</v>
      </c>
      <c r="H5353" s="20" t="n">
        <v>2650</v>
      </c>
      <c r="I5353" s="21" t="n">
        <v>10.96</v>
      </c>
      <c r="J5353" s="20" t="n">
        <f aca="false">H5353*I5353</f>
        <v>29044</v>
      </c>
      <c r="K5353" s="22" t="n">
        <v>1</v>
      </c>
      <c r="L5353" s="23" t="n">
        <f aca="false">H5353*K5353</f>
        <v>2650</v>
      </c>
      <c r="M5353" s="23" t="n">
        <v>2500</v>
      </c>
      <c r="N5353" s="24" t="n">
        <f aca="false">L5353-M5353</f>
        <v>150</v>
      </c>
      <c r="O5353" s="25" t="n">
        <f aca="false">IF(L5353&gt;=M5353,1,0)</f>
        <v>1</v>
      </c>
      <c r="P5353" s="26" t="n">
        <v>0.5729</v>
      </c>
      <c r="Q5353" s="26" t="n">
        <v>0.065</v>
      </c>
      <c r="R5353" s="25" t="n">
        <v>71</v>
      </c>
      <c r="S5353" s="21" t="n">
        <v>12</v>
      </c>
    </row>
    <row r="5354" customFormat="false" ht="15" hidden="false" customHeight="true" outlineLevel="0" collapsed="false">
      <c r="A5354" s="19" t="n">
        <v>46203</v>
      </c>
      <c r="B5354" s="1" t="s">
        <v>659</v>
      </c>
      <c r="C5354" s="1" t="s">
        <v>190</v>
      </c>
      <c r="D5354" s="1" t="n">
        <v>33</v>
      </c>
      <c r="E5354" s="1" t="s">
        <v>16</v>
      </c>
      <c r="F5354" s="1" t="s">
        <v>300</v>
      </c>
      <c r="G5354" s="1" t="s">
        <v>260</v>
      </c>
      <c r="H5354" s="20" t="n">
        <v>2260</v>
      </c>
      <c r="I5354" s="21" t="n">
        <v>15.95</v>
      </c>
      <c r="J5354" s="20" t="n">
        <f aca="false">H5354*I5354</f>
        <v>36047</v>
      </c>
      <c r="K5354" s="22" t="n">
        <v>1.4</v>
      </c>
      <c r="L5354" s="23" t="n">
        <f aca="false">H5354*K5354</f>
        <v>3164</v>
      </c>
      <c r="M5354" s="23" t="n">
        <v>2500</v>
      </c>
      <c r="N5354" s="24" t="n">
        <f aca="false">L5354-M5354</f>
        <v>664</v>
      </c>
      <c r="O5354" s="25" t="n">
        <f aca="false">IF(L5354&gt;=M5354,1,0)</f>
        <v>1</v>
      </c>
      <c r="P5354" s="26" t="n">
        <v>0.864436450839329</v>
      </c>
      <c r="Q5354" s="26" t="n">
        <v>0.0881849315068493</v>
      </c>
      <c r="R5354" s="25" t="n">
        <v>71</v>
      </c>
      <c r="S5354" s="21" t="n">
        <v>10</v>
      </c>
    </row>
    <row r="5355" customFormat="false" ht="15" hidden="false" customHeight="true" outlineLevel="0" collapsed="false">
      <c r="A5355" s="19" t="n">
        <v>46203</v>
      </c>
      <c r="B5355" s="1" t="s">
        <v>659</v>
      </c>
      <c r="C5355" s="1" t="s">
        <v>190</v>
      </c>
      <c r="D5355" s="1" t="n">
        <v>34</v>
      </c>
      <c r="E5355" s="1" t="s">
        <v>16</v>
      </c>
      <c r="F5355" s="1" t="s">
        <v>300</v>
      </c>
      <c r="G5355" s="1" t="s">
        <v>260</v>
      </c>
      <c r="H5355" s="20" t="n">
        <v>1900</v>
      </c>
      <c r="I5355" s="21" t="n">
        <v>16.95</v>
      </c>
      <c r="J5355" s="20" t="n">
        <f aca="false">H5355*I5355</f>
        <v>32205</v>
      </c>
      <c r="K5355" s="22" t="n">
        <v>1.4</v>
      </c>
      <c r="L5355" s="23" t="n">
        <f aca="false">H5355*K5355</f>
        <v>2660</v>
      </c>
      <c r="M5355" s="23" t="n">
        <v>2500</v>
      </c>
      <c r="N5355" s="24" t="n">
        <f aca="false">L5355-M5355</f>
        <v>160</v>
      </c>
      <c r="O5355" s="25" t="n">
        <f aca="false">IF(L5355&gt;=M5355,1,0)</f>
        <v>1</v>
      </c>
      <c r="P5355" s="26" t="n">
        <v>0.801119402985075</v>
      </c>
      <c r="Q5355" s="26" t="n">
        <v>0.107567824845312</v>
      </c>
      <c r="R5355" s="25" t="n">
        <v>70</v>
      </c>
      <c r="S5355" s="21" t="n">
        <v>10</v>
      </c>
    </row>
    <row r="5356" customFormat="false" ht="15" hidden="false" customHeight="true" outlineLevel="0" collapsed="false">
      <c r="A5356" s="19" t="n">
        <v>46203</v>
      </c>
      <c r="B5356" s="1" t="s">
        <v>659</v>
      </c>
      <c r="C5356" s="1" t="s">
        <v>190</v>
      </c>
      <c r="D5356" s="1" t="n">
        <v>35</v>
      </c>
      <c r="E5356" s="1" t="s">
        <v>16</v>
      </c>
      <c r="F5356" s="1" t="s">
        <v>300</v>
      </c>
      <c r="G5356" s="1" t="s">
        <v>260</v>
      </c>
      <c r="H5356" s="20" t="n">
        <v>2250</v>
      </c>
      <c r="I5356" s="21" t="n">
        <v>15.95</v>
      </c>
      <c r="J5356" s="20" t="n">
        <f aca="false">H5356*I5356</f>
        <v>35887.5</v>
      </c>
      <c r="K5356" s="22" t="n">
        <v>1.4</v>
      </c>
      <c r="L5356" s="23" t="n">
        <f aca="false">H5356*K5356</f>
        <v>3150</v>
      </c>
      <c r="M5356" s="23" t="n">
        <v>2500</v>
      </c>
      <c r="N5356" s="24" t="n">
        <f aca="false">L5356-M5356</f>
        <v>650</v>
      </c>
      <c r="O5356" s="25" t="n">
        <f aca="false">IF(L5356&gt;=M5356,1,0)</f>
        <v>1</v>
      </c>
      <c r="P5356" s="26" t="n">
        <v>0.880891016200295</v>
      </c>
      <c r="Q5356" s="26" t="n">
        <v>0.083936940775458</v>
      </c>
      <c r="R5356" s="25" t="n">
        <v>75</v>
      </c>
      <c r="S5356" s="21" t="n">
        <v>10</v>
      </c>
    </row>
    <row r="5357" customFormat="false" ht="15" hidden="false" customHeight="true" outlineLevel="0" collapsed="false">
      <c r="A5357" s="19" t="n">
        <v>46203</v>
      </c>
      <c r="B5357" s="1" t="s">
        <v>659</v>
      </c>
      <c r="C5357" s="1" t="s">
        <v>190</v>
      </c>
      <c r="D5357" s="1" t="n">
        <v>36</v>
      </c>
      <c r="E5357" s="1" t="s">
        <v>16</v>
      </c>
      <c r="F5357" s="1" t="s">
        <v>300</v>
      </c>
      <c r="G5357" s="1" t="s">
        <v>260</v>
      </c>
      <c r="H5357" s="20" t="n">
        <v>1900</v>
      </c>
      <c r="I5357" s="21" t="n">
        <v>16.95</v>
      </c>
      <c r="J5357" s="20" t="n">
        <f aca="false">H5357*I5357</f>
        <v>32205</v>
      </c>
      <c r="K5357" s="22" t="n">
        <v>1.4</v>
      </c>
      <c r="L5357" s="23" t="n">
        <f aca="false">H5357*K5357</f>
        <v>2660</v>
      </c>
      <c r="M5357" s="23" t="n">
        <v>2500</v>
      </c>
      <c r="N5357" s="24" t="n">
        <f aca="false">L5357-M5357</f>
        <v>160</v>
      </c>
      <c r="O5357" s="25" t="n">
        <f aca="false">IF(L5357&gt;=M5357,1,0)</f>
        <v>1</v>
      </c>
      <c r="P5357" s="26" t="n">
        <v>0.767882689556509</v>
      </c>
      <c r="Q5357" s="26" t="n">
        <v>0.128579146407347</v>
      </c>
      <c r="R5357" s="25" t="n">
        <v>67</v>
      </c>
      <c r="S5357" s="21" t="n">
        <v>10</v>
      </c>
    </row>
    <row r="5358" customFormat="false" ht="15" hidden="false" customHeight="true" outlineLevel="0" collapsed="false">
      <c r="A5358" s="19" t="n">
        <v>46203</v>
      </c>
      <c r="B5358" s="1" t="s">
        <v>659</v>
      </c>
      <c r="C5358" s="1" t="s">
        <v>190</v>
      </c>
      <c r="D5358" s="1" t="n">
        <v>37</v>
      </c>
      <c r="E5358" s="1" t="s">
        <v>16</v>
      </c>
      <c r="F5358" s="1" t="s">
        <v>300</v>
      </c>
      <c r="G5358" s="1" t="s">
        <v>260</v>
      </c>
      <c r="H5358" s="20" t="n">
        <v>2200</v>
      </c>
      <c r="I5358" s="21" t="n">
        <v>15.95</v>
      </c>
      <c r="J5358" s="20" t="n">
        <f aca="false">H5358*I5358</f>
        <v>35090</v>
      </c>
      <c r="K5358" s="22" t="n">
        <v>1.4</v>
      </c>
      <c r="L5358" s="23" t="n">
        <f aca="false">H5358*K5358</f>
        <v>3080</v>
      </c>
      <c r="M5358" s="23" t="n">
        <v>2500</v>
      </c>
      <c r="N5358" s="24" t="n">
        <f aca="false">L5358-M5358</f>
        <v>580</v>
      </c>
      <c r="O5358" s="25" t="n">
        <f aca="false">IF(L5358&gt;=M5358,1,0)</f>
        <v>1</v>
      </c>
      <c r="P5358" s="26" t="n">
        <v>0.908126293995859</v>
      </c>
      <c r="Q5358" s="26" t="n">
        <v>0.0854579792256846</v>
      </c>
      <c r="R5358" s="25" t="n">
        <v>75</v>
      </c>
      <c r="S5358" s="21" t="n">
        <v>10</v>
      </c>
    </row>
    <row r="5359" customFormat="false" ht="15" hidden="false" customHeight="true" outlineLevel="0" collapsed="false">
      <c r="A5359" s="19" t="n">
        <v>46203</v>
      </c>
      <c r="B5359" s="1" t="s">
        <v>659</v>
      </c>
      <c r="C5359" s="1" t="s">
        <v>190</v>
      </c>
      <c r="D5359" s="1" t="n">
        <v>38</v>
      </c>
      <c r="E5359" s="1" t="s">
        <v>16</v>
      </c>
      <c r="F5359" s="1" t="s">
        <v>300</v>
      </c>
      <c r="G5359" s="1" t="s">
        <v>260</v>
      </c>
      <c r="H5359" s="20" t="n">
        <v>2250</v>
      </c>
      <c r="I5359" s="21" t="n">
        <v>15.95</v>
      </c>
      <c r="J5359" s="20" t="n">
        <f aca="false">H5359*I5359</f>
        <v>35887.5</v>
      </c>
      <c r="K5359" s="22" t="n">
        <v>1.4</v>
      </c>
      <c r="L5359" s="23" t="n">
        <f aca="false">H5359*K5359</f>
        <v>3150</v>
      </c>
      <c r="M5359" s="23" t="n">
        <v>2500</v>
      </c>
      <c r="N5359" s="24" t="n">
        <f aca="false">L5359-M5359</f>
        <v>650</v>
      </c>
      <c r="O5359" s="25" t="n">
        <f aca="false">IF(L5359&gt;=M5359,1,0)</f>
        <v>1</v>
      </c>
      <c r="P5359" s="26" t="n">
        <v>0.852029914529915</v>
      </c>
      <c r="Q5359" s="26" t="n">
        <v>0.0804547442063839</v>
      </c>
      <c r="R5359" s="25" t="n">
        <v>82</v>
      </c>
      <c r="S5359" s="21" t="n">
        <v>10</v>
      </c>
    </row>
    <row r="5360" customFormat="false" ht="15" hidden="false" customHeight="true" outlineLevel="0" collapsed="false">
      <c r="A5360" s="19" t="n">
        <v>46204</v>
      </c>
      <c r="B5360" s="1" t="s">
        <v>735</v>
      </c>
      <c r="C5360" s="1" t="s">
        <v>138</v>
      </c>
      <c r="D5360" s="1" t="n">
        <v>1</v>
      </c>
      <c r="E5360" s="1" t="s">
        <v>16</v>
      </c>
      <c r="F5360" s="1" t="s">
        <v>651</v>
      </c>
      <c r="G5360" s="1" t="s">
        <v>652</v>
      </c>
      <c r="H5360" s="20" t="n">
        <v>1700</v>
      </c>
      <c r="I5360" s="21" t="n">
        <v>23.61</v>
      </c>
      <c r="J5360" s="20" t="n">
        <f aca="false">H5360*I5360</f>
        <v>40137</v>
      </c>
      <c r="K5360" s="22" t="n">
        <v>1.58</v>
      </c>
      <c r="L5360" s="23" t="n">
        <f aca="false">H5360*K5360</f>
        <v>2686</v>
      </c>
      <c r="M5360" s="23" t="n">
        <v>2500</v>
      </c>
      <c r="N5360" s="24" t="n">
        <f aca="false">L5360-M5360</f>
        <v>186</v>
      </c>
      <c r="O5360" s="25" t="n">
        <f aca="false">IF(L5360&gt;=M5360,1,0)</f>
        <v>1</v>
      </c>
      <c r="P5360" s="26" t="n">
        <v>0.6932</v>
      </c>
      <c r="Q5360" s="26" t="n">
        <v>0.141</v>
      </c>
      <c r="R5360" s="25" t="n">
        <v>78</v>
      </c>
      <c r="S5360" s="21" t="n">
        <v>13</v>
      </c>
    </row>
    <row r="5361" customFormat="false" ht="15" hidden="false" customHeight="true" outlineLevel="0" collapsed="false">
      <c r="A5361" s="19" t="n">
        <v>46204</v>
      </c>
      <c r="B5361" s="1" t="s">
        <v>735</v>
      </c>
      <c r="C5361" s="1" t="s">
        <v>138</v>
      </c>
      <c r="D5361" s="1" t="n">
        <v>2</v>
      </c>
      <c r="E5361" s="1" t="s">
        <v>716</v>
      </c>
      <c r="F5361" s="1" t="s">
        <v>717</v>
      </c>
      <c r="G5361" s="1" t="s">
        <v>718</v>
      </c>
      <c r="H5361" s="20" t="n">
        <v>500</v>
      </c>
      <c r="I5361" s="21" t="n">
        <v>38.97</v>
      </c>
      <c r="J5361" s="20" t="n">
        <f aca="false">H5361*I5361</f>
        <v>19485</v>
      </c>
      <c r="K5361" s="22" t="n">
        <v>3</v>
      </c>
      <c r="L5361" s="23" t="n">
        <f aca="false">H5361*K5361</f>
        <v>1500</v>
      </c>
      <c r="M5361" s="23" t="n">
        <v>2500</v>
      </c>
      <c r="N5361" s="24" t="n">
        <f aca="false">L5361-M5361</f>
        <v>-1000</v>
      </c>
      <c r="O5361" s="25" t="n">
        <f aca="false">IF(L5361&gt;=M5361,1,0)</f>
        <v>0</v>
      </c>
      <c r="P5361" s="26" t="n">
        <v>0.399</v>
      </c>
      <c r="Q5361" s="26" t="n">
        <v>0.198</v>
      </c>
      <c r="R5361" s="25" t="n">
        <v>74</v>
      </c>
      <c r="S5361" s="21" t="n">
        <v>10</v>
      </c>
    </row>
    <row r="5362" customFormat="false" ht="15" hidden="false" customHeight="true" outlineLevel="0" collapsed="false">
      <c r="A5362" s="19" t="n">
        <v>46204</v>
      </c>
      <c r="B5362" s="1" t="s">
        <v>735</v>
      </c>
      <c r="C5362" s="1" t="s">
        <v>138</v>
      </c>
      <c r="D5362" s="1" t="n">
        <v>3</v>
      </c>
      <c r="E5362" s="1" t="s">
        <v>10</v>
      </c>
      <c r="F5362" s="1" t="s">
        <v>721</v>
      </c>
      <c r="G5362" s="1" t="s">
        <v>727</v>
      </c>
      <c r="H5362" s="20" t="n">
        <v>900</v>
      </c>
      <c r="I5362" s="21" t="n">
        <v>24.21</v>
      </c>
      <c r="J5362" s="20" t="n">
        <f aca="false">H5362*I5362</f>
        <v>21789</v>
      </c>
      <c r="K5362" s="22" t="n">
        <v>2</v>
      </c>
      <c r="L5362" s="23" t="n">
        <f aca="false">H5362*K5362</f>
        <v>1800</v>
      </c>
      <c r="M5362" s="23" t="n">
        <v>2500</v>
      </c>
      <c r="N5362" s="24" t="n">
        <f aca="false">L5362-M5362</f>
        <v>-700</v>
      </c>
      <c r="O5362" s="25" t="n">
        <f aca="false">IF(L5362&gt;=M5362,1,0)</f>
        <v>0</v>
      </c>
      <c r="P5362" s="26" t="n">
        <v>0.3986</v>
      </c>
      <c r="Q5362" s="26" t="n">
        <v>0.2275</v>
      </c>
      <c r="R5362" s="25" t="n">
        <v>75</v>
      </c>
      <c r="S5362" s="21" t="n">
        <v>12</v>
      </c>
    </row>
    <row r="5363" customFormat="false" ht="15" hidden="false" customHeight="true" outlineLevel="0" collapsed="false">
      <c r="A5363" s="19" t="n">
        <v>46204</v>
      </c>
      <c r="B5363" s="1" t="s">
        <v>735</v>
      </c>
      <c r="C5363" s="1" t="s">
        <v>138</v>
      </c>
      <c r="D5363" s="1" t="n">
        <v>4</v>
      </c>
      <c r="E5363" s="1" t="s">
        <v>145</v>
      </c>
      <c r="F5363" s="1" t="s">
        <v>736</v>
      </c>
      <c r="G5363" s="1" t="s">
        <v>719</v>
      </c>
      <c r="H5363" s="20" t="n">
        <v>1640</v>
      </c>
      <c r="I5363" s="21" t="n">
        <v>21.39</v>
      </c>
      <c r="J5363" s="20" t="n">
        <f aca="false">H5363*I5363</f>
        <v>35079.6</v>
      </c>
      <c r="K5363" s="22" t="n">
        <v>2.75</v>
      </c>
      <c r="L5363" s="23" t="n">
        <f aca="false">H5363*K5363</f>
        <v>4510</v>
      </c>
      <c r="M5363" s="23" t="n">
        <v>2500</v>
      </c>
      <c r="N5363" s="24" t="n">
        <f aca="false">L5363-M5363</f>
        <v>2010</v>
      </c>
      <c r="O5363" s="25" t="n">
        <f aca="false">IF(L5363&gt;=M5363,1,0)</f>
        <v>1</v>
      </c>
      <c r="P5363" s="26" t="n">
        <v>0.7965</v>
      </c>
      <c r="Q5363" s="26" t="n">
        <v>0.1171</v>
      </c>
      <c r="R5363" s="25" t="n">
        <v>74</v>
      </c>
      <c r="S5363" s="21" t="n">
        <v>10</v>
      </c>
    </row>
    <row r="5364" customFormat="false" ht="15" hidden="false" customHeight="true" outlineLevel="0" collapsed="false">
      <c r="A5364" s="19" t="n">
        <v>46204</v>
      </c>
      <c r="B5364" s="1" t="s">
        <v>735</v>
      </c>
      <c r="C5364" s="1" t="s">
        <v>138</v>
      </c>
      <c r="D5364" s="1" t="n">
        <v>5</v>
      </c>
      <c r="E5364" s="1" t="s">
        <v>16</v>
      </c>
      <c r="F5364" s="1" t="s">
        <v>670</v>
      </c>
      <c r="G5364" s="1" t="s">
        <v>713</v>
      </c>
      <c r="H5364" s="20" t="n">
        <v>1800</v>
      </c>
      <c r="I5364" s="21" t="n">
        <v>16.43</v>
      </c>
      <c r="J5364" s="20" t="n">
        <f aca="false">H5364*I5364</f>
        <v>29574</v>
      </c>
      <c r="K5364" s="22" t="n">
        <v>1.43</v>
      </c>
      <c r="L5364" s="23" t="n">
        <f aca="false">H5364*K5364</f>
        <v>2574</v>
      </c>
      <c r="M5364" s="23" t="n">
        <v>2500</v>
      </c>
      <c r="N5364" s="24" t="n">
        <f aca="false">L5364-M5364</f>
        <v>74</v>
      </c>
      <c r="O5364" s="25" t="n">
        <f aca="false">IF(L5364&gt;=M5364,1,0)</f>
        <v>1</v>
      </c>
      <c r="P5364" s="26" t="n">
        <v>0.5861</v>
      </c>
      <c r="Q5364" s="26" t="n">
        <v>0.1079</v>
      </c>
      <c r="R5364" s="25" t="n">
        <v>66</v>
      </c>
      <c r="S5364" s="21" t="n">
        <v>13</v>
      </c>
    </row>
    <row r="5365" customFormat="false" ht="15" hidden="false" customHeight="true" outlineLevel="0" collapsed="false">
      <c r="A5365" s="19" t="n">
        <v>46204</v>
      </c>
      <c r="B5365" s="1" t="s">
        <v>735</v>
      </c>
      <c r="C5365" s="1" t="s">
        <v>138</v>
      </c>
      <c r="D5365" s="1" t="n">
        <v>6</v>
      </c>
      <c r="E5365" s="1" t="s">
        <v>145</v>
      </c>
      <c r="F5365" s="1" t="s">
        <v>403</v>
      </c>
      <c r="G5365" s="1" t="s">
        <v>728</v>
      </c>
      <c r="H5365" s="20" t="n">
        <v>1200</v>
      </c>
      <c r="I5365" s="21" t="n">
        <v>20.58</v>
      </c>
      <c r="J5365" s="20" t="n">
        <f aca="false">H5365*I5365</f>
        <v>24696</v>
      </c>
      <c r="K5365" s="22" t="n">
        <v>2.75</v>
      </c>
      <c r="L5365" s="23" t="n">
        <f aca="false">H5365*K5365</f>
        <v>3300</v>
      </c>
      <c r="M5365" s="23" t="n">
        <v>2500</v>
      </c>
      <c r="N5365" s="24" t="n">
        <f aca="false">L5365-M5365</f>
        <v>800</v>
      </c>
      <c r="O5365" s="25" t="n">
        <f aca="false">IF(L5365&gt;=M5365,1,0)</f>
        <v>1</v>
      </c>
      <c r="P5365" s="26" t="n">
        <v>0.538</v>
      </c>
      <c r="Q5365" s="26" t="n">
        <v>0.1413</v>
      </c>
      <c r="R5365" s="25" t="n">
        <v>74</v>
      </c>
      <c r="S5365" s="21" t="n">
        <v>10</v>
      </c>
    </row>
    <row r="5366" customFormat="false" ht="15" hidden="false" customHeight="true" outlineLevel="0" collapsed="false">
      <c r="A5366" s="19" t="n">
        <v>46204</v>
      </c>
      <c r="B5366" s="1" t="s">
        <v>735</v>
      </c>
      <c r="C5366" s="1" t="s">
        <v>138</v>
      </c>
      <c r="D5366" s="1" t="n">
        <v>7</v>
      </c>
      <c r="E5366" s="1" t="s">
        <v>16</v>
      </c>
      <c r="F5366" s="1" t="s">
        <v>670</v>
      </c>
      <c r="G5366" s="1" t="s">
        <v>713</v>
      </c>
      <c r="H5366" s="20" t="n">
        <v>1900</v>
      </c>
      <c r="I5366" s="21" t="n">
        <v>16.43</v>
      </c>
      <c r="J5366" s="20" t="n">
        <f aca="false">H5366*I5366</f>
        <v>31217</v>
      </c>
      <c r="K5366" s="22" t="n">
        <v>1.43</v>
      </c>
      <c r="L5366" s="23" t="n">
        <f aca="false">H5366*K5366</f>
        <v>2717</v>
      </c>
      <c r="M5366" s="23" t="n">
        <v>2500</v>
      </c>
      <c r="N5366" s="24" t="n">
        <f aca="false">L5366-M5366</f>
        <v>217</v>
      </c>
      <c r="O5366" s="25" t="n">
        <f aca="false">IF(L5366&gt;=M5366,1,0)</f>
        <v>1</v>
      </c>
      <c r="P5366" s="26" t="n">
        <v>0.6628</v>
      </c>
      <c r="Q5366" s="26" t="n">
        <v>0.1109</v>
      </c>
      <c r="R5366" s="25" t="n">
        <v>66</v>
      </c>
      <c r="S5366" s="21" t="n">
        <v>12</v>
      </c>
    </row>
    <row r="5367" customFormat="false" ht="15" hidden="false" customHeight="true" outlineLevel="0" collapsed="false">
      <c r="A5367" s="19" t="n">
        <v>46204</v>
      </c>
      <c r="B5367" s="1" t="s">
        <v>735</v>
      </c>
      <c r="C5367" s="1" t="s">
        <v>138</v>
      </c>
      <c r="D5367" s="1" t="n">
        <v>8</v>
      </c>
      <c r="E5367" s="1" t="s">
        <v>13</v>
      </c>
      <c r="F5367" s="1" t="s">
        <v>235</v>
      </c>
      <c r="G5367" s="1" t="s">
        <v>149</v>
      </c>
      <c r="H5367" s="20" t="n">
        <v>1600</v>
      </c>
      <c r="I5367" s="21" t="n">
        <v>19.64</v>
      </c>
      <c r="J5367" s="20" t="n">
        <f aca="false">H5367*I5367</f>
        <v>31424</v>
      </c>
      <c r="K5367" s="22" t="n">
        <v>2.2</v>
      </c>
      <c r="L5367" s="23" t="n">
        <f aca="false">H5367*K5367</f>
        <v>3520</v>
      </c>
      <c r="M5367" s="23" t="n">
        <v>2500</v>
      </c>
      <c r="N5367" s="24" t="n">
        <f aca="false">L5367-M5367</f>
        <v>1020</v>
      </c>
      <c r="O5367" s="25" t="n">
        <f aca="false">IF(L5367&gt;=M5367,1,0)</f>
        <v>1</v>
      </c>
      <c r="P5367" s="26" t="n">
        <v>0.7184</v>
      </c>
      <c r="Q5367" s="26" t="n">
        <v>0.1419</v>
      </c>
      <c r="R5367" s="25" t="n">
        <v>72</v>
      </c>
      <c r="S5367" s="21" t="n">
        <v>10</v>
      </c>
    </row>
    <row r="5368" customFormat="false" ht="15" hidden="false" customHeight="true" outlineLevel="0" collapsed="false">
      <c r="A5368" s="19" t="n">
        <v>46204</v>
      </c>
      <c r="B5368" s="1" t="s">
        <v>735</v>
      </c>
      <c r="C5368" s="1" t="s">
        <v>138</v>
      </c>
      <c r="D5368" s="1" t="n">
        <v>9</v>
      </c>
      <c r="E5368" s="1" t="s">
        <v>10</v>
      </c>
      <c r="F5368" s="1" t="s">
        <v>346</v>
      </c>
      <c r="G5368" s="1" t="s">
        <v>737</v>
      </c>
      <c r="H5368" s="20" t="n">
        <v>950</v>
      </c>
      <c r="I5368" s="21" t="n">
        <v>22.25</v>
      </c>
      <c r="J5368" s="20" t="n">
        <f aca="false">H5368*I5368</f>
        <v>21137.5</v>
      </c>
      <c r="K5368" s="22" t="n">
        <v>1.99</v>
      </c>
      <c r="L5368" s="23" t="n">
        <f aca="false">H5368*K5368</f>
        <v>1890.5</v>
      </c>
      <c r="M5368" s="23" t="n">
        <v>2500</v>
      </c>
      <c r="N5368" s="24" t="n">
        <f aca="false">L5368-M5368</f>
        <v>-609.5</v>
      </c>
      <c r="O5368" s="25" t="n">
        <f aca="false">IF(L5368&gt;=M5368,1,0)</f>
        <v>0</v>
      </c>
      <c r="P5368" s="26" t="n">
        <v>0.4448</v>
      </c>
      <c r="Q5368" s="26" t="n">
        <v>0.1603</v>
      </c>
      <c r="R5368" s="25" t="n">
        <v>69</v>
      </c>
      <c r="S5368" s="21" t="n">
        <v>13</v>
      </c>
    </row>
    <row r="5369" customFormat="false" ht="15" hidden="false" customHeight="true" outlineLevel="0" collapsed="false">
      <c r="A5369" s="19" t="n">
        <v>46204</v>
      </c>
      <c r="B5369" s="1" t="s">
        <v>735</v>
      </c>
      <c r="C5369" s="1" t="s">
        <v>138</v>
      </c>
      <c r="D5369" s="1" t="n">
        <v>10</v>
      </c>
      <c r="E5369" s="1" t="s">
        <v>219</v>
      </c>
      <c r="F5369" s="1" t="s">
        <v>689</v>
      </c>
      <c r="G5369" s="1" t="s">
        <v>506</v>
      </c>
      <c r="H5369" s="20" t="n">
        <v>2100</v>
      </c>
      <c r="I5369" s="21" t="n">
        <v>10.96</v>
      </c>
      <c r="J5369" s="20" t="n">
        <f aca="false">H5369*I5369</f>
        <v>23016</v>
      </c>
      <c r="K5369" s="22" t="n">
        <v>1</v>
      </c>
      <c r="L5369" s="23" t="n">
        <f aca="false">H5369*K5369</f>
        <v>2100</v>
      </c>
      <c r="M5369" s="23" t="n">
        <v>2500</v>
      </c>
      <c r="N5369" s="24" t="n">
        <f aca="false">L5369-M5369</f>
        <v>-400</v>
      </c>
      <c r="O5369" s="25" t="n">
        <f aca="false">IF(L5369&gt;=M5369,1,0)</f>
        <v>0</v>
      </c>
      <c r="P5369" s="26" t="n">
        <v>0.5074</v>
      </c>
      <c r="Q5369" s="26" t="n">
        <v>0.1022</v>
      </c>
      <c r="R5369" s="25" t="n">
        <v>63</v>
      </c>
      <c r="S5369" s="21" t="n">
        <v>13</v>
      </c>
    </row>
    <row r="5370" customFormat="false" ht="15" hidden="false" customHeight="true" outlineLevel="0" collapsed="false">
      <c r="A5370" s="19" t="n">
        <v>46204</v>
      </c>
      <c r="B5370" s="1" t="s">
        <v>735</v>
      </c>
      <c r="C5370" s="1" t="s">
        <v>138</v>
      </c>
      <c r="D5370" s="1" t="n">
        <v>11</v>
      </c>
      <c r="E5370" s="1" t="s">
        <v>10</v>
      </c>
      <c r="F5370" s="1" t="s">
        <v>160</v>
      </c>
      <c r="G5370" s="1" t="s">
        <v>161</v>
      </c>
      <c r="H5370" s="20" t="n">
        <v>1750</v>
      </c>
      <c r="I5370" s="21" t="n">
        <v>22.05</v>
      </c>
      <c r="J5370" s="20" t="n">
        <f aca="false">H5370*I5370</f>
        <v>38587.5</v>
      </c>
      <c r="K5370" s="22" t="n">
        <v>1.83</v>
      </c>
      <c r="L5370" s="23" t="n">
        <f aca="false">H5370*K5370</f>
        <v>3202.5</v>
      </c>
      <c r="M5370" s="23" t="n">
        <v>2500</v>
      </c>
      <c r="N5370" s="24" t="n">
        <f aca="false">L5370-M5370</f>
        <v>702.5</v>
      </c>
      <c r="O5370" s="25" t="n">
        <f aca="false">IF(L5370&gt;=M5370,1,0)</f>
        <v>1</v>
      </c>
      <c r="P5370" s="26" t="n">
        <v>0.6827</v>
      </c>
      <c r="Q5370" s="26" t="n">
        <v>0.14</v>
      </c>
      <c r="R5370" s="25" t="n">
        <v>76</v>
      </c>
      <c r="S5370" s="21" t="n">
        <v>13</v>
      </c>
    </row>
    <row r="5371" customFormat="false" ht="15" hidden="false" customHeight="true" outlineLevel="0" collapsed="false">
      <c r="A5371" s="19" t="n">
        <v>46204</v>
      </c>
      <c r="B5371" s="1" t="s">
        <v>735</v>
      </c>
      <c r="C5371" s="1" t="s">
        <v>138</v>
      </c>
      <c r="D5371" s="1" t="n">
        <v>12</v>
      </c>
      <c r="E5371" s="1" t="s">
        <v>576</v>
      </c>
      <c r="F5371" s="1" t="s">
        <v>730</v>
      </c>
      <c r="G5371" s="1" t="s">
        <v>731</v>
      </c>
      <c r="H5371" s="20" t="n">
        <v>320</v>
      </c>
      <c r="I5371" s="21" t="n">
        <v>22.44</v>
      </c>
      <c r="J5371" s="20" t="n">
        <f aca="false">H5371*I5371</f>
        <v>7180.8</v>
      </c>
      <c r="K5371" s="22" t="n">
        <v>1.55</v>
      </c>
      <c r="L5371" s="23" t="n">
        <f aca="false">H5371*K5371</f>
        <v>496</v>
      </c>
      <c r="M5371" s="23" t="n">
        <v>2500</v>
      </c>
      <c r="N5371" s="24" t="n">
        <f aca="false">L5371-M5371</f>
        <v>-2004</v>
      </c>
      <c r="O5371" s="25" t="n">
        <f aca="false">IF(L5371&gt;=M5371,1,0)</f>
        <v>0</v>
      </c>
      <c r="P5371" s="26" t="n">
        <v>0.1408</v>
      </c>
      <c r="Q5371" s="26" t="n">
        <v>0.1333</v>
      </c>
      <c r="R5371" s="25" t="n">
        <v>78</v>
      </c>
      <c r="S5371" s="21" t="n">
        <v>12</v>
      </c>
    </row>
    <row r="5372" customFormat="false" ht="15" hidden="false" customHeight="true" outlineLevel="0" collapsed="false">
      <c r="A5372" s="19" t="n">
        <v>46204</v>
      </c>
      <c r="B5372" s="1" t="s">
        <v>735</v>
      </c>
      <c r="C5372" s="1" t="s">
        <v>138</v>
      </c>
      <c r="D5372" s="1" t="n">
        <v>13</v>
      </c>
      <c r="E5372" s="1" t="s">
        <v>16</v>
      </c>
      <c r="F5372" s="1" t="s">
        <v>574</v>
      </c>
      <c r="G5372" s="1" t="s">
        <v>575</v>
      </c>
      <c r="H5372" s="20" t="n">
        <v>1550</v>
      </c>
      <c r="I5372" s="21" t="n">
        <v>25.7</v>
      </c>
      <c r="J5372" s="20" t="n">
        <f aca="false">H5372*I5372</f>
        <v>39835</v>
      </c>
      <c r="K5372" s="22" t="n">
        <v>1.85</v>
      </c>
      <c r="L5372" s="23" t="n">
        <f aca="false">H5372*K5372</f>
        <v>2867.5</v>
      </c>
      <c r="M5372" s="23" t="n">
        <v>2500</v>
      </c>
      <c r="N5372" s="24" t="n">
        <f aca="false">L5372-M5372</f>
        <v>367.5</v>
      </c>
      <c r="O5372" s="25" t="n">
        <f aca="false">IF(L5372&gt;=M5372,1,0)</f>
        <v>1</v>
      </c>
      <c r="P5372" s="26" t="n">
        <v>0.8197</v>
      </c>
      <c r="Q5372" s="26" t="n">
        <v>0.1128</v>
      </c>
      <c r="R5372" s="25" t="n">
        <v>79</v>
      </c>
      <c r="S5372" s="21" t="n">
        <v>10</v>
      </c>
    </row>
    <row r="5373" customFormat="false" ht="15" hidden="false" customHeight="true" outlineLevel="0" collapsed="false">
      <c r="A5373" s="19" t="n">
        <v>46204</v>
      </c>
      <c r="B5373" s="1" t="s">
        <v>735</v>
      </c>
      <c r="C5373" s="1" t="s">
        <v>138</v>
      </c>
      <c r="D5373" s="1" t="n">
        <v>14</v>
      </c>
      <c r="E5373" s="1" t="s">
        <v>10</v>
      </c>
      <c r="F5373" s="1" t="s">
        <v>687</v>
      </c>
      <c r="G5373" s="1" t="s">
        <v>694</v>
      </c>
      <c r="H5373" s="20" t="n">
        <v>1350</v>
      </c>
      <c r="I5373" s="21" t="n">
        <v>27.42</v>
      </c>
      <c r="J5373" s="20" t="n">
        <f aca="false">H5373*I5373</f>
        <v>37017</v>
      </c>
      <c r="K5373" s="22" t="n">
        <v>2.3</v>
      </c>
      <c r="L5373" s="23" t="n">
        <f aca="false">H5373*K5373</f>
        <v>3105</v>
      </c>
      <c r="M5373" s="23" t="n">
        <v>2500</v>
      </c>
      <c r="N5373" s="24" t="n">
        <f aca="false">L5373-M5373</f>
        <v>605</v>
      </c>
      <c r="O5373" s="25" t="n">
        <f aca="false">IF(L5373&gt;=M5373,1,0)</f>
        <v>1</v>
      </c>
      <c r="P5373" s="26" t="n">
        <v>0.6001</v>
      </c>
      <c r="Q5373" s="26" t="n">
        <v>0.4429</v>
      </c>
      <c r="R5373" s="25" t="n">
        <v>79</v>
      </c>
      <c r="S5373" s="21" t="n">
        <v>13</v>
      </c>
    </row>
    <row r="5374" customFormat="false" ht="15" hidden="false" customHeight="true" outlineLevel="0" collapsed="false">
      <c r="A5374" s="19" t="n">
        <v>46204</v>
      </c>
      <c r="B5374" s="1" t="s">
        <v>735</v>
      </c>
      <c r="C5374" s="1" t="s">
        <v>138</v>
      </c>
      <c r="D5374" s="1" t="n">
        <v>15</v>
      </c>
      <c r="E5374" s="1" t="s">
        <v>10</v>
      </c>
      <c r="F5374" s="1" t="s">
        <v>687</v>
      </c>
      <c r="G5374" s="1" t="s">
        <v>694</v>
      </c>
      <c r="H5374" s="20" t="n">
        <v>1250</v>
      </c>
      <c r="I5374" s="21" t="n">
        <v>27.42</v>
      </c>
      <c r="J5374" s="20" t="n">
        <f aca="false">H5374*I5374</f>
        <v>34275</v>
      </c>
      <c r="K5374" s="22" t="n">
        <v>2.3</v>
      </c>
      <c r="L5374" s="23" t="n">
        <f aca="false">H5374*K5374</f>
        <v>2875</v>
      </c>
      <c r="M5374" s="23" t="n">
        <v>2500</v>
      </c>
      <c r="N5374" s="24" t="n">
        <f aca="false">L5374-M5374</f>
        <v>375</v>
      </c>
      <c r="O5374" s="25" t="n">
        <f aca="false">IF(L5374&gt;=M5374,1,0)</f>
        <v>1</v>
      </c>
      <c r="P5374" s="26" t="n">
        <v>0.5606</v>
      </c>
      <c r="Q5374" s="26" t="n">
        <v>0.2461</v>
      </c>
      <c r="R5374" s="25" t="n">
        <v>78</v>
      </c>
      <c r="S5374" s="21" t="n">
        <v>13</v>
      </c>
    </row>
    <row r="5375" customFormat="false" ht="15" hidden="false" customHeight="true" outlineLevel="0" collapsed="false">
      <c r="A5375" s="19" t="n">
        <v>46204</v>
      </c>
      <c r="B5375" s="1" t="s">
        <v>735</v>
      </c>
      <c r="C5375" s="1" t="s">
        <v>138</v>
      </c>
      <c r="D5375" s="1" t="n">
        <v>16</v>
      </c>
      <c r="E5375" s="1" t="s">
        <v>10</v>
      </c>
      <c r="F5375" s="1" t="s">
        <v>729</v>
      </c>
      <c r="G5375" s="1" t="s">
        <v>738</v>
      </c>
      <c r="H5375" s="20" t="n">
        <v>1400</v>
      </c>
      <c r="I5375" s="21" t="n">
        <v>18.5</v>
      </c>
      <c r="J5375" s="20" t="n">
        <f aca="false">H5375*I5375</f>
        <v>25900</v>
      </c>
      <c r="K5375" s="22" t="n">
        <v>1.4</v>
      </c>
      <c r="L5375" s="23" t="n">
        <f aca="false">H5375*K5375</f>
        <v>1960</v>
      </c>
      <c r="M5375" s="23" t="n">
        <v>2500</v>
      </c>
      <c r="N5375" s="24" t="n">
        <f aca="false">L5375-M5375</f>
        <v>-540</v>
      </c>
      <c r="O5375" s="25" t="n">
        <f aca="false">IF(L5375&gt;=M5375,1,0)</f>
        <v>0</v>
      </c>
      <c r="P5375" s="26" t="n">
        <v>0.5271</v>
      </c>
      <c r="Q5375" s="26" t="n">
        <v>0.1219</v>
      </c>
      <c r="R5375" s="25" t="n">
        <v>65</v>
      </c>
      <c r="S5375" s="21" t="n">
        <v>13</v>
      </c>
    </row>
    <row r="5376" customFormat="false" ht="15" hidden="false" customHeight="true" outlineLevel="0" collapsed="false">
      <c r="A5376" s="19" t="n">
        <v>46204</v>
      </c>
      <c r="B5376" s="1" t="s">
        <v>735</v>
      </c>
      <c r="C5376" s="1" t="s">
        <v>164</v>
      </c>
      <c r="D5376" s="1" t="n">
        <v>17</v>
      </c>
      <c r="E5376" s="1" t="s">
        <v>576</v>
      </c>
      <c r="F5376" s="1" t="s">
        <v>730</v>
      </c>
      <c r="G5376" s="1" t="s">
        <v>731</v>
      </c>
      <c r="H5376" s="20" t="n">
        <v>600</v>
      </c>
      <c r="I5376" s="21" t="n">
        <v>22.44</v>
      </c>
      <c r="J5376" s="20" t="n">
        <f aca="false">H5376*I5376</f>
        <v>13464</v>
      </c>
      <c r="K5376" s="22" t="n">
        <v>1.55</v>
      </c>
      <c r="L5376" s="23" t="n">
        <f aca="false">H5376*K5376</f>
        <v>930</v>
      </c>
      <c r="M5376" s="23" t="n">
        <v>2500</v>
      </c>
      <c r="N5376" s="24" t="n">
        <f aca="false">L5376-M5376</f>
        <v>-1570</v>
      </c>
      <c r="O5376" s="25" t="n">
        <f aca="false">IF(L5376&gt;=M5376,1,0)</f>
        <v>0</v>
      </c>
      <c r="P5376" s="26" t="n">
        <v>0.3117</v>
      </c>
      <c r="Q5376" s="26" t="n">
        <v>0.1051</v>
      </c>
      <c r="R5376" s="25" t="n">
        <v>68</v>
      </c>
      <c r="S5376" s="21" t="n">
        <v>10</v>
      </c>
    </row>
    <row r="5377" customFormat="false" ht="15" hidden="false" customHeight="true" outlineLevel="0" collapsed="false">
      <c r="A5377" s="19" t="n">
        <v>46204</v>
      </c>
      <c r="B5377" s="1" t="s">
        <v>735</v>
      </c>
      <c r="C5377" s="1" t="s">
        <v>164</v>
      </c>
      <c r="D5377" s="1" t="n">
        <v>18</v>
      </c>
      <c r="E5377" s="1" t="s">
        <v>10</v>
      </c>
      <c r="F5377" s="1" t="s">
        <v>526</v>
      </c>
      <c r="G5377" s="1" t="s">
        <v>161</v>
      </c>
      <c r="H5377" s="20" t="n">
        <v>2100</v>
      </c>
      <c r="I5377" s="21" t="n">
        <v>22.05</v>
      </c>
      <c r="J5377" s="20" t="n">
        <f aca="false">H5377*I5377</f>
        <v>46305</v>
      </c>
      <c r="K5377" s="22" t="n">
        <v>1.83</v>
      </c>
      <c r="L5377" s="23" t="n">
        <f aca="false">H5377*K5377</f>
        <v>3843</v>
      </c>
      <c r="M5377" s="23" t="n">
        <v>2500</v>
      </c>
      <c r="N5377" s="24" t="n">
        <f aca="false">L5377-M5377</f>
        <v>1343</v>
      </c>
      <c r="O5377" s="25" t="n">
        <f aca="false">IF(L5377&gt;=M5377,1,0)</f>
        <v>1</v>
      </c>
      <c r="P5377" s="26" t="n">
        <v>0.7515</v>
      </c>
      <c r="Q5377" s="26" t="n">
        <v>0.0745</v>
      </c>
      <c r="R5377" s="25" t="n">
        <v>81</v>
      </c>
      <c r="S5377" s="21" t="n">
        <v>13</v>
      </c>
    </row>
    <row r="5378" customFormat="false" ht="15" hidden="false" customHeight="true" outlineLevel="0" collapsed="false">
      <c r="A5378" s="19" t="n">
        <v>46204</v>
      </c>
      <c r="B5378" s="1" t="s">
        <v>735</v>
      </c>
      <c r="C5378" s="1" t="s">
        <v>164</v>
      </c>
      <c r="D5378" s="1" t="n">
        <v>19</v>
      </c>
      <c r="E5378" s="1" t="s">
        <v>16</v>
      </c>
      <c r="F5378" s="1" t="s">
        <v>574</v>
      </c>
      <c r="G5378" s="1" t="s">
        <v>575</v>
      </c>
      <c r="H5378" s="20" t="n">
        <v>1600</v>
      </c>
      <c r="I5378" s="21" t="n">
        <v>25.7</v>
      </c>
      <c r="J5378" s="20" t="n">
        <f aca="false">H5378*I5378</f>
        <v>41120</v>
      </c>
      <c r="K5378" s="22" t="n">
        <v>1.85</v>
      </c>
      <c r="L5378" s="23" t="n">
        <f aca="false">H5378*K5378</f>
        <v>2960</v>
      </c>
      <c r="M5378" s="23" t="n">
        <v>2500</v>
      </c>
      <c r="N5378" s="24" t="n">
        <f aca="false">L5378-M5378</f>
        <v>460</v>
      </c>
      <c r="O5378" s="25" t="n">
        <f aca="false">IF(L5378&gt;=M5378,1,0)</f>
        <v>1</v>
      </c>
      <c r="P5378" s="26" t="n">
        <v>0.8492</v>
      </c>
      <c r="Q5378" s="26" t="n">
        <v>0.0969</v>
      </c>
      <c r="R5378" s="25" t="n">
        <v>78</v>
      </c>
      <c r="S5378" s="21" t="n">
        <v>10</v>
      </c>
    </row>
    <row r="5379" customFormat="false" ht="15" hidden="false" customHeight="true" outlineLevel="0" collapsed="false">
      <c r="A5379" s="19" t="n">
        <v>46204</v>
      </c>
      <c r="B5379" s="1" t="s">
        <v>735</v>
      </c>
      <c r="C5379" s="1" t="s">
        <v>164</v>
      </c>
      <c r="D5379" s="1" t="n">
        <v>20</v>
      </c>
      <c r="E5379" s="1" t="s">
        <v>16</v>
      </c>
      <c r="F5379" s="1" t="s">
        <v>574</v>
      </c>
      <c r="G5379" s="1" t="s">
        <v>575</v>
      </c>
      <c r="H5379" s="20" t="n">
        <v>1600</v>
      </c>
      <c r="I5379" s="21" t="n">
        <v>25.7</v>
      </c>
      <c r="J5379" s="20" t="n">
        <f aca="false">H5379*I5379</f>
        <v>41120</v>
      </c>
      <c r="K5379" s="22" t="n">
        <v>1.85</v>
      </c>
      <c r="L5379" s="23" t="n">
        <f aca="false">H5379*K5379</f>
        <v>2960</v>
      </c>
      <c r="M5379" s="23" t="n">
        <v>2500</v>
      </c>
      <c r="N5379" s="24" t="n">
        <f aca="false">L5379-M5379</f>
        <v>460</v>
      </c>
      <c r="O5379" s="25" t="n">
        <f aca="false">IF(L5379&gt;=M5379,1,0)</f>
        <v>1</v>
      </c>
      <c r="P5379" s="26" t="n">
        <v>0.8139</v>
      </c>
      <c r="Q5379" s="26" t="n">
        <v>0.0934</v>
      </c>
      <c r="R5379" s="25" t="n">
        <v>80</v>
      </c>
      <c r="S5379" s="21" t="n">
        <v>10</v>
      </c>
    </row>
    <row r="5380" customFormat="false" ht="15" hidden="false" customHeight="true" outlineLevel="0" collapsed="false">
      <c r="A5380" s="19" t="n">
        <v>46204</v>
      </c>
      <c r="B5380" s="1" t="s">
        <v>735</v>
      </c>
      <c r="C5380" s="1" t="s">
        <v>164</v>
      </c>
      <c r="D5380" s="1" t="n">
        <v>21</v>
      </c>
      <c r="E5380" s="1" t="s">
        <v>10</v>
      </c>
      <c r="F5380" s="1" t="s">
        <v>676</v>
      </c>
      <c r="G5380" s="1" t="s">
        <v>573</v>
      </c>
      <c r="H5380" s="20" t="n">
        <v>1450</v>
      </c>
      <c r="I5380" s="21" t="n">
        <v>27.11</v>
      </c>
      <c r="J5380" s="20" t="n">
        <f aca="false">H5380*I5380</f>
        <v>39309.5</v>
      </c>
      <c r="K5380" s="22" t="n">
        <v>2.25</v>
      </c>
      <c r="L5380" s="23" t="n">
        <f aca="false">H5380*K5380</f>
        <v>3262.5</v>
      </c>
      <c r="M5380" s="23" t="n">
        <v>2500</v>
      </c>
      <c r="N5380" s="24" t="n">
        <f aca="false">L5380-M5380</f>
        <v>762.5</v>
      </c>
      <c r="O5380" s="25" t="n">
        <f aca="false">IF(L5380&gt;=M5380,1,0)</f>
        <v>1</v>
      </c>
      <c r="P5380" s="26" t="n">
        <v>0.8443</v>
      </c>
      <c r="Q5380" s="26" t="n">
        <v>0.0758</v>
      </c>
      <c r="R5380" s="25" t="n">
        <v>78</v>
      </c>
      <c r="S5380" s="21" t="n">
        <v>10</v>
      </c>
    </row>
    <row r="5381" customFormat="false" ht="15" hidden="false" customHeight="true" outlineLevel="0" collapsed="false">
      <c r="A5381" s="19" t="n">
        <v>46204</v>
      </c>
      <c r="B5381" s="1" t="s">
        <v>735</v>
      </c>
      <c r="C5381" s="1" t="s">
        <v>164</v>
      </c>
      <c r="D5381" s="1" t="n">
        <v>22</v>
      </c>
      <c r="E5381" s="1" t="s">
        <v>10</v>
      </c>
      <c r="F5381" s="1" t="s">
        <v>687</v>
      </c>
      <c r="G5381" s="1" t="s">
        <v>638</v>
      </c>
      <c r="H5381" s="20" t="n">
        <v>1500</v>
      </c>
      <c r="I5381" s="21" t="n">
        <v>27.42</v>
      </c>
      <c r="J5381" s="20" t="n">
        <f aca="false">H5381*I5381</f>
        <v>41130</v>
      </c>
      <c r="K5381" s="22" t="n">
        <v>2.3</v>
      </c>
      <c r="L5381" s="23" t="n">
        <f aca="false">H5381*K5381</f>
        <v>3450</v>
      </c>
      <c r="M5381" s="23" t="n">
        <v>2500</v>
      </c>
      <c r="N5381" s="24" t="n">
        <f aca="false">L5381-M5381</f>
        <v>950</v>
      </c>
      <c r="O5381" s="25" t="n">
        <f aca="false">IF(L5381&gt;=M5381,1,0)</f>
        <v>1</v>
      </c>
      <c r="P5381" s="26" t="n">
        <v>0.6237</v>
      </c>
      <c r="Q5381" s="26" t="n">
        <v>0.1287</v>
      </c>
      <c r="R5381" s="25" t="n">
        <v>85</v>
      </c>
      <c r="S5381" s="21" t="n">
        <v>13</v>
      </c>
    </row>
    <row r="5382" customFormat="false" ht="15" hidden="false" customHeight="true" outlineLevel="0" collapsed="false">
      <c r="A5382" s="19" t="n">
        <v>46204</v>
      </c>
      <c r="B5382" s="1" t="s">
        <v>735</v>
      </c>
      <c r="C5382" s="1" t="s">
        <v>164</v>
      </c>
      <c r="D5382" s="1" t="n">
        <v>23</v>
      </c>
      <c r="E5382" s="1" t="s">
        <v>22</v>
      </c>
      <c r="F5382" s="1" t="s">
        <v>712</v>
      </c>
      <c r="G5382" s="1" t="s">
        <v>715</v>
      </c>
      <c r="H5382" s="20" t="n">
        <v>1100</v>
      </c>
      <c r="I5382" s="21" t="n">
        <v>25.08</v>
      </c>
      <c r="J5382" s="20" t="n">
        <f aca="false">H5382*I5382</f>
        <v>27588</v>
      </c>
      <c r="K5382" s="22" t="n">
        <v>1.4</v>
      </c>
      <c r="L5382" s="23" t="n">
        <f aca="false">H5382*K5382</f>
        <v>1540</v>
      </c>
      <c r="M5382" s="23" t="n">
        <v>2500</v>
      </c>
      <c r="N5382" s="24" t="n">
        <f aca="false">L5382-M5382</f>
        <v>-960</v>
      </c>
      <c r="O5382" s="25" t="n">
        <f aca="false">IF(L5382&gt;=M5382,1,0)</f>
        <v>0</v>
      </c>
      <c r="P5382" s="26" t="n">
        <v>0.5474</v>
      </c>
      <c r="Q5382" s="26" t="n">
        <v>0.0811</v>
      </c>
      <c r="R5382" s="25" t="n">
        <v>70</v>
      </c>
      <c r="S5382" s="21" t="n">
        <v>13</v>
      </c>
    </row>
    <row r="5383" customFormat="false" ht="15" hidden="false" customHeight="true" outlineLevel="0" collapsed="false">
      <c r="A5383" s="19" t="n">
        <v>46204</v>
      </c>
      <c r="B5383" s="1" t="s">
        <v>735</v>
      </c>
      <c r="C5383" s="1" t="s">
        <v>164</v>
      </c>
      <c r="D5383" s="1" t="n">
        <v>24</v>
      </c>
      <c r="E5383" s="1" t="s">
        <v>576</v>
      </c>
      <c r="F5383" s="1" t="s">
        <v>730</v>
      </c>
      <c r="G5383" s="1" t="s">
        <v>731</v>
      </c>
      <c r="H5383" s="20" t="n">
        <v>200</v>
      </c>
      <c r="I5383" s="21" t="n">
        <v>22.44</v>
      </c>
      <c r="J5383" s="20" t="n">
        <f aca="false">H5383*I5383</f>
        <v>4488</v>
      </c>
      <c r="K5383" s="22" t="n">
        <v>1.55</v>
      </c>
      <c r="L5383" s="23" t="n">
        <f aca="false">H5383*K5383</f>
        <v>310</v>
      </c>
      <c r="M5383" s="23" t="n">
        <v>2500</v>
      </c>
      <c r="N5383" s="24" t="n">
        <f aca="false">L5383-M5383</f>
        <v>-2190</v>
      </c>
      <c r="O5383" s="25" t="n">
        <f aca="false">IF(L5383&gt;=M5383,1,0)</f>
        <v>0</v>
      </c>
      <c r="P5383" s="26" t="n">
        <v>0.1074</v>
      </c>
      <c r="Q5383" s="26" t="n">
        <v>0.0808</v>
      </c>
      <c r="R5383" s="25" t="n">
        <v>75</v>
      </c>
      <c r="S5383" s="21" t="n">
        <v>10</v>
      </c>
    </row>
    <row r="5384" customFormat="false" ht="15" hidden="false" customHeight="true" outlineLevel="0" collapsed="false">
      <c r="A5384" s="19" t="n">
        <v>46204</v>
      </c>
      <c r="B5384" s="1" t="s">
        <v>735</v>
      </c>
      <c r="C5384" s="1" t="s">
        <v>164</v>
      </c>
      <c r="D5384" s="1" t="n">
        <v>25</v>
      </c>
      <c r="E5384" s="1" t="s">
        <v>10</v>
      </c>
      <c r="F5384" s="1" t="s">
        <v>723</v>
      </c>
      <c r="G5384" s="1" t="s">
        <v>732</v>
      </c>
      <c r="H5384" s="20" t="n">
        <v>420</v>
      </c>
      <c r="I5384" s="21" t="n">
        <v>49.25</v>
      </c>
      <c r="J5384" s="20" t="n">
        <f aca="false">H5384*I5384</f>
        <v>20685</v>
      </c>
      <c r="K5384" s="22" t="n">
        <v>4</v>
      </c>
      <c r="L5384" s="23" t="n">
        <f aca="false">H5384*K5384</f>
        <v>1680</v>
      </c>
      <c r="M5384" s="23" t="n">
        <v>2500</v>
      </c>
      <c r="N5384" s="24" t="n">
        <f aca="false">L5384-M5384</f>
        <v>-820</v>
      </c>
      <c r="O5384" s="25" t="n">
        <f aca="false">IF(L5384&gt;=M5384,1,0)</f>
        <v>0</v>
      </c>
      <c r="P5384" s="26" t="n">
        <v>0.4051</v>
      </c>
      <c r="Q5384" s="26" t="n">
        <v>0.237</v>
      </c>
      <c r="R5384" s="25" t="n">
        <v>75</v>
      </c>
      <c r="S5384" s="21" t="n">
        <v>12</v>
      </c>
    </row>
    <row r="5385" customFormat="false" ht="15" hidden="false" customHeight="true" outlineLevel="0" collapsed="false">
      <c r="A5385" s="19" t="n">
        <v>46204</v>
      </c>
      <c r="B5385" s="1" t="s">
        <v>735</v>
      </c>
      <c r="C5385" s="1" t="s">
        <v>164</v>
      </c>
      <c r="D5385" s="1" t="n">
        <v>26</v>
      </c>
      <c r="E5385" s="1" t="s">
        <v>10</v>
      </c>
      <c r="F5385" s="1" t="s">
        <v>687</v>
      </c>
      <c r="G5385" s="1" t="s">
        <v>694</v>
      </c>
      <c r="H5385" s="20" t="n">
        <v>1500</v>
      </c>
      <c r="I5385" s="21" t="n">
        <v>27.42</v>
      </c>
      <c r="J5385" s="20" t="n">
        <f aca="false">H5385*I5385</f>
        <v>41130</v>
      </c>
      <c r="K5385" s="22" t="n">
        <v>2.3</v>
      </c>
      <c r="L5385" s="23" t="n">
        <f aca="false">H5385*K5385</f>
        <v>3450</v>
      </c>
      <c r="M5385" s="23" t="n">
        <v>2500</v>
      </c>
      <c r="N5385" s="24" t="n">
        <f aca="false">L5385-M5385</f>
        <v>950</v>
      </c>
      <c r="O5385" s="25" t="n">
        <f aca="false">IF(L5385&gt;=M5385,1,0)</f>
        <v>1</v>
      </c>
      <c r="P5385" s="26" t="n">
        <v>0.6675</v>
      </c>
      <c r="Q5385" s="26" t="n">
        <v>0.1179</v>
      </c>
      <c r="R5385" s="25" t="n">
        <v>79</v>
      </c>
      <c r="S5385" s="21" t="n">
        <v>13</v>
      </c>
    </row>
    <row r="5386" customFormat="false" ht="15" hidden="false" customHeight="true" outlineLevel="0" collapsed="false">
      <c r="A5386" s="19" t="n">
        <v>46204</v>
      </c>
      <c r="B5386" s="1" t="s">
        <v>735</v>
      </c>
      <c r="C5386" s="1" t="s">
        <v>164</v>
      </c>
      <c r="D5386" s="1" t="n">
        <v>27</v>
      </c>
      <c r="E5386" s="1" t="s">
        <v>176</v>
      </c>
      <c r="F5386" s="1" t="s">
        <v>724</v>
      </c>
      <c r="G5386" s="1" t="s">
        <v>733</v>
      </c>
      <c r="H5386" s="20" t="n">
        <v>1900</v>
      </c>
      <c r="I5386" s="21" t="n">
        <v>20.4</v>
      </c>
      <c r="J5386" s="20" t="n">
        <f aca="false">H5386*I5386</f>
        <v>38760</v>
      </c>
      <c r="K5386" s="22" t="n">
        <v>1.4</v>
      </c>
      <c r="L5386" s="23" t="n">
        <f aca="false">H5386*K5386</f>
        <v>2660</v>
      </c>
      <c r="M5386" s="23" t="n">
        <v>2500</v>
      </c>
      <c r="N5386" s="24" t="n">
        <f aca="false">L5386-M5386</f>
        <v>160</v>
      </c>
      <c r="O5386" s="25" t="n">
        <f aca="false">IF(L5386&gt;=M5386,1,0)</f>
        <v>1</v>
      </c>
      <c r="P5386" s="26" t="n">
        <v>0.8055</v>
      </c>
      <c r="Q5386" s="26" t="n">
        <v>0.1255</v>
      </c>
      <c r="R5386" s="25" t="n">
        <v>72</v>
      </c>
      <c r="S5386" s="21" t="n">
        <v>12</v>
      </c>
    </row>
    <row r="5387" customFormat="false" ht="15" hidden="false" customHeight="true" outlineLevel="0" collapsed="false">
      <c r="A5387" s="19" t="n">
        <v>46204</v>
      </c>
      <c r="B5387" s="1" t="s">
        <v>735</v>
      </c>
      <c r="C5387" s="1" t="s">
        <v>164</v>
      </c>
      <c r="D5387" s="1" t="n">
        <v>28</v>
      </c>
      <c r="E5387" s="1" t="s">
        <v>176</v>
      </c>
      <c r="F5387" s="1" t="s">
        <v>720</v>
      </c>
      <c r="G5387" s="1" t="s">
        <v>725</v>
      </c>
      <c r="H5387" s="20" t="n">
        <v>1300</v>
      </c>
      <c r="I5387" s="21" t="n">
        <v>23.8</v>
      </c>
      <c r="J5387" s="20" t="n">
        <f aca="false">H5387*I5387</f>
        <v>30940</v>
      </c>
      <c r="K5387" s="22" t="n">
        <v>1.65</v>
      </c>
      <c r="L5387" s="23" t="n">
        <f aca="false">H5387*K5387</f>
        <v>2145</v>
      </c>
      <c r="M5387" s="23" t="n">
        <v>2500</v>
      </c>
      <c r="N5387" s="24" t="n">
        <f aca="false">L5387-M5387</f>
        <v>-355</v>
      </c>
      <c r="O5387" s="25" t="n">
        <f aca="false">IF(L5387&gt;=M5387,1,0)</f>
        <v>0</v>
      </c>
      <c r="P5387" s="26" t="n">
        <v>0.6503</v>
      </c>
      <c r="Q5387" s="26" t="n">
        <v>0.1592</v>
      </c>
      <c r="R5387" s="25" t="n">
        <v>74</v>
      </c>
      <c r="S5387" s="21" t="n">
        <v>12</v>
      </c>
    </row>
    <row r="5388" customFormat="false" ht="15" hidden="false" customHeight="true" outlineLevel="0" collapsed="false">
      <c r="A5388" s="19" t="n">
        <v>46204</v>
      </c>
      <c r="B5388" s="1" t="s">
        <v>735</v>
      </c>
      <c r="C5388" s="1" t="s">
        <v>164</v>
      </c>
      <c r="D5388" s="1" t="n">
        <v>29</v>
      </c>
      <c r="E5388" s="1" t="s">
        <v>176</v>
      </c>
      <c r="F5388" s="1" t="s">
        <v>726</v>
      </c>
      <c r="G5388" s="1" t="s">
        <v>734</v>
      </c>
      <c r="H5388" s="20" t="n">
        <v>1600</v>
      </c>
      <c r="I5388" s="21" t="n">
        <v>24.55</v>
      </c>
      <c r="J5388" s="20" t="n">
        <f aca="false">H5388*I5388</f>
        <v>39280</v>
      </c>
      <c r="K5388" s="22" t="n">
        <v>1.88</v>
      </c>
      <c r="L5388" s="23" t="n">
        <f aca="false">H5388*K5388</f>
        <v>3008</v>
      </c>
      <c r="M5388" s="23" t="n">
        <v>2500</v>
      </c>
      <c r="N5388" s="24" t="n">
        <f aca="false">L5388-M5388</f>
        <v>508</v>
      </c>
      <c r="O5388" s="25" t="n">
        <f aca="false">IF(L5388&gt;=M5388,1,0)</f>
        <v>1</v>
      </c>
      <c r="P5388" s="26" t="n">
        <v>0.7364</v>
      </c>
      <c r="Q5388" s="26" t="n">
        <v>0.0965</v>
      </c>
      <c r="R5388" s="25" t="n">
        <v>81</v>
      </c>
      <c r="S5388" s="21" t="n">
        <v>12</v>
      </c>
    </row>
    <row r="5389" customFormat="false" ht="15" hidden="false" customHeight="true" outlineLevel="0" collapsed="false">
      <c r="A5389" s="19" t="n">
        <v>46204</v>
      </c>
      <c r="B5389" s="1" t="s">
        <v>735</v>
      </c>
      <c r="C5389" s="1" t="s">
        <v>164</v>
      </c>
      <c r="D5389" s="1" t="n">
        <v>30</v>
      </c>
      <c r="E5389" s="1" t="s">
        <v>576</v>
      </c>
      <c r="F5389" s="1" t="s">
        <v>730</v>
      </c>
      <c r="G5389" s="1" t="s">
        <v>731</v>
      </c>
      <c r="H5389" s="20" t="n">
        <v>1120</v>
      </c>
      <c r="I5389" s="21" t="n">
        <v>22.44</v>
      </c>
      <c r="J5389" s="20" t="n">
        <f aca="false">H5389*I5389</f>
        <v>25132.8</v>
      </c>
      <c r="K5389" s="22" t="n">
        <v>1.55</v>
      </c>
      <c r="L5389" s="23" t="n">
        <f aca="false">H5389*K5389</f>
        <v>1736</v>
      </c>
      <c r="M5389" s="23" t="n">
        <v>2500</v>
      </c>
      <c r="N5389" s="24" t="n">
        <f aca="false">L5389-M5389</f>
        <v>-764</v>
      </c>
      <c r="O5389" s="25" t="n">
        <f aca="false">IF(L5389&gt;=M5389,1,0)</f>
        <v>0</v>
      </c>
      <c r="P5389" s="26" t="n">
        <v>0.4586</v>
      </c>
      <c r="Q5389" s="26" t="n">
        <v>0.1369</v>
      </c>
      <c r="R5389" s="25" t="n">
        <v>75</v>
      </c>
      <c r="S5389" s="21" t="n">
        <v>12</v>
      </c>
    </row>
    <row r="5390" customFormat="false" ht="15" hidden="false" customHeight="true" outlineLevel="0" collapsed="false">
      <c r="A5390" s="19" t="n">
        <v>46204</v>
      </c>
      <c r="B5390" s="1" t="s">
        <v>735</v>
      </c>
      <c r="C5390" s="1" t="s">
        <v>164</v>
      </c>
      <c r="D5390" s="1" t="n">
        <v>31</v>
      </c>
      <c r="E5390" s="1" t="s">
        <v>219</v>
      </c>
      <c r="F5390" s="1" t="s">
        <v>709</v>
      </c>
      <c r="G5390" s="1" t="s">
        <v>711</v>
      </c>
      <c r="H5390" s="20" t="n">
        <v>1450</v>
      </c>
      <c r="I5390" s="21" t="n">
        <v>22.64</v>
      </c>
      <c r="J5390" s="20" t="n">
        <f aca="false">H5390*I5390</f>
        <v>32828</v>
      </c>
      <c r="K5390" s="22" t="n">
        <v>1.5</v>
      </c>
      <c r="L5390" s="23" t="n">
        <f aca="false">H5390*K5390</f>
        <v>2175</v>
      </c>
      <c r="M5390" s="23" t="n">
        <v>2500</v>
      </c>
      <c r="N5390" s="24" t="n">
        <f aca="false">L5390-M5390</f>
        <v>-325</v>
      </c>
      <c r="O5390" s="25" t="n">
        <f aca="false">IF(L5390&gt;=M5390,1,0)</f>
        <v>0</v>
      </c>
      <c r="P5390" s="26" t="n">
        <v>0.5889</v>
      </c>
      <c r="Q5390" s="26" t="n">
        <v>0.1452</v>
      </c>
      <c r="R5390" s="25" t="n">
        <v>84</v>
      </c>
      <c r="S5390" s="21" t="n">
        <v>12</v>
      </c>
    </row>
    <row r="5391" customFormat="false" ht="15" hidden="false" customHeight="true" outlineLevel="0" collapsed="false">
      <c r="A5391" s="19" t="n">
        <v>46204</v>
      </c>
      <c r="B5391" s="1" t="s">
        <v>735</v>
      </c>
      <c r="C5391" s="1" t="s">
        <v>164</v>
      </c>
      <c r="D5391" s="1" t="n">
        <v>32</v>
      </c>
      <c r="E5391" s="1" t="s">
        <v>219</v>
      </c>
      <c r="F5391" s="1" t="s">
        <v>689</v>
      </c>
      <c r="G5391" s="1" t="s">
        <v>506</v>
      </c>
      <c r="H5391" s="20" t="n">
        <v>2600</v>
      </c>
      <c r="I5391" s="21" t="n">
        <v>10.96</v>
      </c>
      <c r="J5391" s="20" t="n">
        <f aca="false">H5391*I5391</f>
        <v>28496</v>
      </c>
      <c r="K5391" s="22" t="n">
        <v>1</v>
      </c>
      <c r="L5391" s="23" t="n">
        <f aca="false">H5391*K5391</f>
        <v>2600</v>
      </c>
      <c r="M5391" s="23" t="n">
        <v>2500</v>
      </c>
      <c r="N5391" s="24" t="n">
        <f aca="false">L5391-M5391</f>
        <v>100</v>
      </c>
      <c r="O5391" s="25" t="n">
        <f aca="false">IF(L5391&gt;=M5391,1,0)</f>
        <v>1</v>
      </c>
      <c r="P5391" s="26" t="n">
        <v>0.6066</v>
      </c>
      <c r="Q5391" s="26" t="n">
        <v>0.0943</v>
      </c>
      <c r="R5391" s="25" t="n">
        <v>69</v>
      </c>
      <c r="S5391" s="21" t="n">
        <v>12</v>
      </c>
    </row>
    <row r="5392" customFormat="false" ht="15" hidden="false" customHeight="true" outlineLevel="0" collapsed="false">
      <c r="A5392" s="19" t="n">
        <v>46204</v>
      </c>
      <c r="B5392" s="1" t="s">
        <v>735</v>
      </c>
      <c r="C5392" s="1" t="s">
        <v>190</v>
      </c>
      <c r="D5392" s="1" t="n">
        <v>33</v>
      </c>
      <c r="E5392" s="1" t="s">
        <v>16</v>
      </c>
      <c r="F5392" s="1" t="s">
        <v>300</v>
      </c>
      <c r="G5392" s="1" t="s">
        <v>260</v>
      </c>
      <c r="H5392" s="20" t="n">
        <v>2010</v>
      </c>
      <c r="I5392" s="21" t="n">
        <v>15.95</v>
      </c>
      <c r="J5392" s="20" t="n">
        <f aca="false">H5392*I5392</f>
        <v>32059.5</v>
      </c>
      <c r="K5392" s="22" t="n">
        <v>1.4</v>
      </c>
      <c r="L5392" s="23" t="n">
        <f aca="false">H5392*K5392</f>
        <v>2814</v>
      </c>
      <c r="M5392" s="23" t="n">
        <v>2500</v>
      </c>
      <c r="N5392" s="24" t="n">
        <f aca="false">L5392-M5392</f>
        <v>314</v>
      </c>
      <c r="O5392" s="25" t="n">
        <f aca="false">IF(L5392&gt;=M5392,1,0)</f>
        <v>1</v>
      </c>
      <c r="P5392" s="26" t="n">
        <v>0.777765647743814</v>
      </c>
      <c r="Q5392" s="26" t="n">
        <v>0.099749373433584</v>
      </c>
      <c r="R5392" s="25" t="n">
        <v>71</v>
      </c>
      <c r="S5392" s="21" t="n">
        <v>10</v>
      </c>
    </row>
    <row r="5393" customFormat="false" ht="15" hidden="false" customHeight="true" outlineLevel="0" collapsed="false">
      <c r="A5393" s="19" t="n">
        <v>46204</v>
      </c>
      <c r="B5393" s="1" t="s">
        <v>735</v>
      </c>
      <c r="C5393" s="1" t="s">
        <v>190</v>
      </c>
      <c r="D5393" s="1" t="n">
        <v>34</v>
      </c>
      <c r="E5393" s="1" t="s">
        <v>16</v>
      </c>
      <c r="F5393" s="1" t="s">
        <v>300</v>
      </c>
      <c r="G5393" s="1" t="s">
        <v>260</v>
      </c>
      <c r="H5393" s="20" t="n">
        <v>2250</v>
      </c>
      <c r="I5393" s="21" t="n">
        <v>15.95</v>
      </c>
      <c r="J5393" s="20" t="n">
        <f aca="false">H5393*I5393</f>
        <v>35887.5</v>
      </c>
      <c r="K5393" s="22" t="n">
        <v>1.4</v>
      </c>
      <c r="L5393" s="23" t="n">
        <f aca="false">H5393*K5393</f>
        <v>3150</v>
      </c>
      <c r="M5393" s="23" t="n">
        <v>2500</v>
      </c>
      <c r="N5393" s="24" t="n">
        <f aca="false">L5393-M5393</f>
        <v>650</v>
      </c>
      <c r="O5393" s="25" t="n">
        <f aca="false">IF(L5393&gt;=M5393,1,0)</f>
        <v>1</v>
      </c>
      <c r="P5393" s="26" t="n">
        <v>0.877016129032258</v>
      </c>
      <c r="Q5393" s="26" t="n">
        <v>0.092924126172208</v>
      </c>
      <c r="R5393" s="25" t="n">
        <v>70</v>
      </c>
      <c r="S5393" s="21" t="n">
        <v>10</v>
      </c>
    </row>
    <row r="5394" customFormat="false" ht="15" hidden="false" customHeight="true" outlineLevel="0" collapsed="false">
      <c r="A5394" s="19" t="n">
        <v>46204</v>
      </c>
      <c r="B5394" s="1" t="s">
        <v>735</v>
      </c>
      <c r="C5394" s="1" t="s">
        <v>190</v>
      </c>
      <c r="D5394" s="1" t="n">
        <v>35</v>
      </c>
      <c r="E5394" s="1" t="s">
        <v>16</v>
      </c>
      <c r="F5394" s="1" t="s">
        <v>300</v>
      </c>
      <c r="G5394" s="1" t="s">
        <v>260</v>
      </c>
      <c r="H5394" s="20" t="n">
        <v>2300</v>
      </c>
      <c r="I5394" s="21" t="n">
        <v>15.95</v>
      </c>
      <c r="J5394" s="20" t="n">
        <f aca="false">H5394*I5394</f>
        <v>36685</v>
      </c>
      <c r="K5394" s="22" t="n">
        <v>1.4</v>
      </c>
      <c r="L5394" s="23" t="n">
        <f aca="false">H5394*K5394</f>
        <v>3220</v>
      </c>
      <c r="M5394" s="23" t="n">
        <v>2500</v>
      </c>
      <c r="N5394" s="24" t="n">
        <f aca="false">L5394-M5394</f>
        <v>720</v>
      </c>
      <c r="O5394" s="25" t="n">
        <f aca="false">IF(L5394&gt;=M5394,1,0)</f>
        <v>1</v>
      </c>
      <c r="P5394" s="26" t="n">
        <v>0.892579075425791</v>
      </c>
      <c r="Q5394" s="26" t="n">
        <v>0.0929224843524314</v>
      </c>
      <c r="R5394" s="25" t="n">
        <v>75</v>
      </c>
      <c r="S5394" s="21" t="n">
        <v>10</v>
      </c>
    </row>
    <row r="5395" customFormat="false" ht="15" hidden="false" customHeight="true" outlineLevel="0" collapsed="false">
      <c r="A5395" s="19" t="n">
        <v>46204</v>
      </c>
      <c r="B5395" s="1" t="s">
        <v>735</v>
      </c>
      <c r="C5395" s="1" t="s">
        <v>190</v>
      </c>
      <c r="D5395" s="1" t="n">
        <v>36</v>
      </c>
      <c r="E5395" s="1" t="s">
        <v>16</v>
      </c>
      <c r="F5395" s="1" t="s">
        <v>300</v>
      </c>
      <c r="G5395" s="1" t="s">
        <v>260</v>
      </c>
      <c r="H5395" s="20" t="n">
        <v>1700</v>
      </c>
      <c r="I5395" s="21" t="n">
        <v>16.95</v>
      </c>
      <c r="J5395" s="20" t="n">
        <f aca="false">H5395*I5395</f>
        <v>28815</v>
      </c>
      <c r="K5395" s="22" t="n">
        <v>1.4</v>
      </c>
      <c r="L5395" s="23" t="n">
        <f aca="false">H5395*K5395</f>
        <v>2380</v>
      </c>
      <c r="M5395" s="23" t="n">
        <v>2500</v>
      </c>
      <c r="N5395" s="24" t="n">
        <f aca="false">L5395-M5395</f>
        <v>-120</v>
      </c>
      <c r="O5395" s="25" t="n">
        <f aca="false">IF(L5395&gt;=M5395,1,0)</f>
        <v>0</v>
      </c>
      <c r="P5395" s="26" t="n">
        <v>0.717862481315396</v>
      </c>
      <c r="Q5395" s="26" t="n">
        <v>0.110204081632653</v>
      </c>
      <c r="R5395" s="25" t="n">
        <v>67</v>
      </c>
      <c r="S5395" s="21" t="n">
        <v>10</v>
      </c>
    </row>
    <row r="5396" customFormat="false" ht="15" hidden="false" customHeight="true" outlineLevel="0" collapsed="false">
      <c r="A5396" s="19" t="n">
        <v>46204</v>
      </c>
      <c r="B5396" s="1" t="s">
        <v>735</v>
      </c>
      <c r="C5396" s="1" t="s">
        <v>190</v>
      </c>
      <c r="D5396" s="1" t="n">
        <v>37</v>
      </c>
      <c r="E5396" s="1" t="s">
        <v>16</v>
      </c>
      <c r="F5396" s="1" t="s">
        <v>300</v>
      </c>
      <c r="G5396" s="1" t="s">
        <v>260</v>
      </c>
      <c r="H5396" s="20" t="n">
        <v>1950</v>
      </c>
      <c r="I5396" s="21" t="n">
        <v>15.95</v>
      </c>
      <c r="J5396" s="20" t="n">
        <f aca="false">H5396*I5396</f>
        <v>31102.5</v>
      </c>
      <c r="K5396" s="22" t="n">
        <v>1.4</v>
      </c>
      <c r="L5396" s="23" t="n">
        <f aca="false">H5396*K5396</f>
        <v>2730</v>
      </c>
      <c r="M5396" s="23" t="n">
        <v>2500</v>
      </c>
      <c r="N5396" s="24" t="n">
        <f aca="false">L5396-M5396</f>
        <v>230</v>
      </c>
      <c r="O5396" s="25" t="n">
        <f aca="false">IF(L5396&gt;=M5396,1,0)</f>
        <v>1</v>
      </c>
      <c r="P5396" s="26" t="n">
        <v>0.814903846153846</v>
      </c>
      <c r="Q5396" s="26" t="n">
        <v>0.0977886977886978</v>
      </c>
      <c r="R5396" s="25" t="n">
        <v>75</v>
      </c>
      <c r="S5396" s="21" t="n">
        <v>10</v>
      </c>
    </row>
    <row r="5397" customFormat="false" ht="15" hidden="false" customHeight="true" outlineLevel="0" collapsed="false">
      <c r="A5397" s="19" t="n">
        <v>46204</v>
      </c>
      <c r="B5397" s="1" t="s">
        <v>735</v>
      </c>
      <c r="C5397" s="1" t="s">
        <v>190</v>
      </c>
      <c r="D5397" s="1" t="n">
        <v>38</v>
      </c>
      <c r="E5397" s="1" t="s">
        <v>16</v>
      </c>
      <c r="F5397" s="1" t="s">
        <v>300</v>
      </c>
      <c r="G5397" s="1" t="s">
        <v>260</v>
      </c>
      <c r="H5397" s="20" t="n">
        <v>2200</v>
      </c>
      <c r="I5397" s="21" t="n">
        <v>15.95</v>
      </c>
      <c r="J5397" s="20" t="n">
        <f aca="false">H5397*I5397</f>
        <v>35090</v>
      </c>
      <c r="K5397" s="22" t="n">
        <v>1.4</v>
      </c>
      <c r="L5397" s="23" t="n">
        <f aca="false">H5397*K5397</f>
        <v>3080</v>
      </c>
      <c r="M5397" s="23" t="n">
        <v>2500</v>
      </c>
      <c r="N5397" s="24" t="n">
        <f aca="false">L5397-M5397</f>
        <v>580</v>
      </c>
      <c r="O5397" s="25" t="n">
        <f aca="false">IF(L5397&gt;=M5397,1,0)</f>
        <v>1</v>
      </c>
      <c r="P5397" s="26" t="n">
        <v>0.840277777777778</v>
      </c>
      <c r="Q5397" s="26" t="n">
        <v>0.0777157578359811</v>
      </c>
      <c r="R5397" s="25" t="n">
        <v>82</v>
      </c>
      <c r="S5397" s="21" t="n">
        <v>10</v>
      </c>
    </row>
    <row r="5398" customFormat="false" ht="15" hidden="false" customHeight="true" outlineLevel="0" collapsed="false">
      <c r="A5398" s="19" t="n">
        <v>46205</v>
      </c>
      <c r="B5398" s="1" t="s">
        <v>735</v>
      </c>
      <c r="C5398" s="1" t="s">
        <v>138</v>
      </c>
      <c r="D5398" s="1" t="n">
        <v>1</v>
      </c>
      <c r="E5398" s="1" t="s">
        <v>16</v>
      </c>
      <c r="F5398" s="1" t="s">
        <v>651</v>
      </c>
      <c r="G5398" s="1" t="s">
        <v>652</v>
      </c>
      <c r="H5398" s="20" t="n">
        <v>1550</v>
      </c>
      <c r="I5398" s="21" t="n">
        <v>23.61</v>
      </c>
      <c r="J5398" s="20" t="n">
        <f aca="false">H5398*I5398</f>
        <v>36595.5</v>
      </c>
      <c r="K5398" s="22" t="n">
        <v>1.58</v>
      </c>
      <c r="L5398" s="23" t="n">
        <f aca="false">H5398*K5398</f>
        <v>2449</v>
      </c>
      <c r="M5398" s="23" t="n">
        <v>2500</v>
      </c>
      <c r="N5398" s="24" t="n">
        <f aca="false">L5398-M5398</f>
        <v>-51</v>
      </c>
      <c r="O5398" s="25" t="n">
        <f aca="false">IF(L5398&gt;=M5398,1,0)</f>
        <v>0</v>
      </c>
      <c r="P5398" s="26" t="n">
        <v>0.6717</v>
      </c>
      <c r="Q5398" s="26" t="n">
        <v>0.1369</v>
      </c>
      <c r="R5398" s="25" t="n">
        <v>78</v>
      </c>
      <c r="S5398" s="21" t="n">
        <v>12</v>
      </c>
    </row>
    <row r="5399" customFormat="false" ht="15" hidden="false" customHeight="true" outlineLevel="0" collapsed="false">
      <c r="A5399" s="19" t="n">
        <v>46205</v>
      </c>
      <c r="B5399" s="1" t="s">
        <v>735</v>
      </c>
      <c r="C5399" s="1" t="s">
        <v>138</v>
      </c>
      <c r="D5399" s="1" t="n">
        <v>2</v>
      </c>
      <c r="E5399" s="1" t="s">
        <v>716</v>
      </c>
      <c r="F5399" s="1" t="s">
        <v>717</v>
      </c>
      <c r="G5399" s="1" t="s">
        <v>718</v>
      </c>
      <c r="H5399" s="20" t="n">
        <v>550</v>
      </c>
      <c r="I5399" s="21" t="n">
        <v>38.97</v>
      </c>
      <c r="J5399" s="20" t="n">
        <f aca="false">H5399*I5399</f>
        <v>21433.5</v>
      </c>
      <c r="K5399" s="22" t="n">
        <v>3</v>
      </c>
      <c r="L5399" s="23" t="n">
        <f aca="false">H5399*K5399</f>
        <v>1650</v>
      </c>
      <c r="M5399" s="23" t="n">
        <v>2500</v>
      </c>
      <c r="N5399" s="24" t="n">
        <f aca="false">L5399-M5399</f>
        <v>-850</v>
      </c>
      <c r="O5399" s="25" t="n">
        <f aca="false">IF(L5399&gt;=M5399,1,0)</f>
        <v>0</v>
      </c>
      <c r="P5399" s="26" t="n">
        <v>0.47</v>
      </c>
      <c r="Q5399" s="26" t="n">
        <v>0.2633</v>
      </c>
      <c r="R5399" s="25" t="n">
        <v>74</v>
      </c>
      <c r="S5399" s="21" t="n">
        <v>10</v>
      </c>
    </row>
    <row r="5400" customFormat="false" ht="15" hidden="false" customHeight="true" outlineLevel="0" collapsed="false">
      <c r="A5400" s="19" t="n">
        <v>46205</v>
      </c>
      <c r="B5400" s="1" t="s">
        <v>735</v>
      </c>
      <c r="C5400" s="1" t="s">
        <v>138</v>
      </c>
      <c r="D5400" s="1" t="n">
        <v>3</v>
      </c>
      <c r="E5400" s="1" t="s">
        <v>10</v>
      </c>
      <c r="F5400" s="1" t="s">
        <v>721</v>
      </c>
      <c r="G5400" s="1" t="s">
        <v>727</v>
      </c>
      <c r="H5400" s="20" t="n">
        <v>1250</v>
      </c>
      <c r="I5400" s="21" t="n">
        <v>24.21</v>
      </c>
      <c r="J5400" s="20" t="n">
        <f aca="false">H5400*I5400</f>
        <v>30262.5</v>
      </c>
      <c r="K5400" s="22" t="n">
        <v>2</v>
      </c>
      <c r="L5400" s="23" t="n">
        <f aca="false">H5400*K5400</f>
        <v>2500</v>
      </c>
      <c r="M5400" s="23" t="n">
        <v>2500</v>
      </c>
      <c r="N5400" s="24" t="n">
        <f aca="false">L5400-M5400</f>
        <v>0</v>
      </c>
      <c r="O5400" s="25" t="n">
        <f aca="false">IF(L5400&gt;=M5400,1,0)</f>
        <v>1</v>
      </c>
      <c r="P5400" s="26" t="n">
        <v>0.5488</v>
      </c>
      <c r="Q5400" s="26" t="n">
        <v>0.1888</v>
      </c>
      <c r="R5400" s="25" t="n">
        <v>76</v>
      </c>
      <c r="S5400" s="21" t="n">
        <v>12</v>
      </c>
    </row>
    <row r="5401" customFormat="false" ht="15" hidden="false" customHeight="true" outlineLevel="0" collapsed="false">
      <c r="A5401" s="19" t="n">
        <v>46205</v>
      </c>
      <c r="B5401" s="1" t="s">
        <v>735</v>
      </c>
      <c r="C5401" s="1" t="s">
        <v>138</v>
      </c>
      <c r="D5401" s="1" t="n">
        <v>4</v>
      </c>
      <c r="E5401" s="1" t="s">
        <v>145</v>
      </c>
      <c r="F5401" s="1" t="s">
        <v>736</v>
      </c>
      <c r="G5401" s="1" t="s">
        <v>719</v>
      </c>
      <c r="H5401" s="20" t="n">
        <v>1550</v>
      </c>
      <c r="I5401" s="21" t="n">
        <v>20.76</v>
      </c>
      <c r="J5401" s="20" t="n">
        <f aca="false">H5401*I5401</f>
        <v>32178</v>
      </c>
      <c r="K5401" s="22" t="n">
        <v>2.75</v>
      </c>
      <c r="L5401" s="23" t="n">
        <f aca="false">H5401*K5401</f>
        <v>4262.5</v>
      </c>
      <c r="M5401" s="23" t="n">
        <v>2500</v>
      </c>
      <c r="N5401" s="24" t="n">
        <f aca="false">L5401-M5401</f>
        <v>1762.5</v>
      </c>
      <c r="O5401" s="25" t="n">
        <f aca="false">IF(L5401&gt;=M5401,1,0)</f>
        <v>1</v>
      </c>
      <c r="P5401" s="26" t="n">
        <v>0.7287</v>
      </c>
      <c r="Q5401" s="26" t="n">
        <v>0.1156</v>
      </c>
      <c r="R5401" s="25" t="n">
        <v>74</v>
      </c>
      <c r="S5401" s="21" t="n">
        <v>10</v>
      </c>
    </row>
    <row r="5402" customFormat="false" ht="15" hidden="false" customHeight="true" outlineLevel="0" collapsed="false">
      <c r="A5402" s="19" t="n">
        <v>46205</v>
      </c>
      <c r="B5402" s="1" t="s">
        <v>735</v>
      </c>
      <c r="C5402" s="1" t="s">
        <v>138</v>
      </c>
      <c r="D5402" s="1" t="n">
        <v>5</v>
      </c>
      <c r="E5402" s="1" t="s">
        <v>16</v>
      </c>
      <c r="F5402" s="1" t="s">
        <v>704</v>
      </c>
      <c r="G5402" s="1" t="s">
        <v>713</v>
      </c>
      <c r="H5402" s="20" t="n">
        <v>1800</v>
      </c>
      <c r="I5402" s="21" t="n">
        <v>16.43</v>
      </c>
      <c r="J5402" s="20" t="n">
        <f aca="false">H5402*I5402</f>
        <v>29574</v>
      </c>
      <c r="K5402" s="22" t="n">
        <v>1.43</v>
      </c>
      <c r="L5402" s="23" t="n">
        <f aca="false">H5402*K5402</f>
        <v>2574</v>
      </c>
      <c r="M5402" s="23" t="n">
        <v>2500</v>
      </c>
      <c r="N5402" s="24" t="n">
        <f aca="false">L5402-M5402</f>
        <v>74</v>
      </c>
      <c r="O5402" s="25" t="n">
        <f aca="false">IF(L5402&gt;=M5402,1,0)</f>
        <v>1</v>
      </c>
      <c r="P5402" s="26" t="n">
        <v>0.6443</v>
      </c>
      <c r="Q5402" s="26" t="n">
        <v>0.1314</v>
      </c>
      <c r="R5402" s="25" t="n">
        <v>65</v>
      </c>
      <c r="S5402" s="21" t="n">
        <v>12</v>
      </c>
    </row>
    <row r="5403" customFormat="false" ht="15" hidden="false" customHeight="true" outlineLevel="0" collapsed="false">
      <c r="A5403" s="19" t="n">
        <v>46205</v>
      </c>
      <c r="B5403" s="1" t="s">
        <v>735</v>
      </c>
      <c r="C5403" s="1" t="s">
        <v>138</v>
      </c>
      <c r="D5403" s="1" t="n">
        <v>6</v>
      </c>
      <c r="E5403" s="1" t="s">
        <v>145</v>
      </c>
      <c r="F5403" s="1" t="s">
        <v>739</v>
      </c>
      <c r="G5403" s="1" t="s">
        <v>728</v>
      </c>
      <c r="H5403" s="20" t="n">
        <v>1200</v>
      </c>
      <c r="I5403" s="21" t="n">
        <v>20.58</v>
      </c>
      <c r="J5403" s="20" t="n">
        <f aca="false">H5403*I5403</f>
        <v>24696</v>
      </c>
      <c r="K5403" s="22" t="n">
        <v>2.75</v>
      </c>
      <c r="L5403" s="23" t="n">
        <f aca="false">H5403*K5403</f>
        <v>3300</v>
      </c>
      <c r="M5403" s="23" t="n">
        <v>2500</v>
      </c>
      <c r="N5403" s="24" t="n">
        <f aca="false">L5403-M5403</f>
        <v>800</v>
      </c>
      <c r="O5403" s="25" t="n">
        <f aca="false">IF(L5403&gt;=M5403,1,0)</f>
        <v>1</v>
      </c>
      <c r="P5403" s="26" t="n">
        <v>0.5311</v>
      </c>
      <c r="Q5403" s="26" t="n">
        <v>0.1566</v>
      </c>
      <c r="R5403" s="25" t="n">
        <v>74</v>
      </c>
      <c r="S5403" s="21" t="n">
        <v>10</v>
      </c>
    </row>
    <row r="5404" customFormat="false" ht="15" hidden="false" customHeight="true" outlineLevel="0" collapsed="false">
      <c r="A5404" s="19" t="n">
        <v>46205</v>
      </c>
      <c r="B5404" s="1" t="s">
        <v>735</v>
      </c>
      <c r="C5404" s="1" t="s">
        <v>138</v>
      </c>
      <c r="D5404" s="1" t="n">
        <v>7</v>
      </c>
      <c r="E5404" s="1" t="s">
        <v>16</v>
      </c>
      <c r="F5404" s="1" t="s">
        <v>670</v>
      </c>
      <c r="G5404" s="1" t="s">
        <v>713</v>
      </c>
      <c r="H5404" s="20" t="n">
        <v>1800</v>
      </c>
      <c r="I5404" s="21" t="n">
        <v>16.43</v>
      </c>
      <c r="J5404" s="20" t="n">
        <f aca="false">H5404*I5404</f>
        <v>29574</v>
      </c>
      <c r="K5404" s="22" t="n">
        <v>1.43</v>
      </c>
      <c r="L5404" s="23" t="n">
        <f aca="false">H5404*K5404</f>
        <v>2574</v>
      </c>
      <c r="M5404" s="23" t="n">
        <v>2500</v>
      </c>
      <c r="N5404" s="24" t="n">
        <f aca="false">L5404-M5404</f>
        <v>74</v>
      </c>
      <c r="O5404" s="25" t="n">
        <f aca="false">IF(L5404&gt;=M5404,1,0)</f>
        <v>1</v>
      </c>
      <c r="P5404" s="26" t="n">
        <v>0.6327</v>
      </c>
      <c r="Q5404" s="26" t="n">
        <v>0.1216</v>
      </c>
      <c r="R5404" s="25" t="n">
        <v>65</v>
      </c>
      <c r="S5404" s="21" t="n">
        <v>12</v>
      </c>
    </row>
    <row r="5405" customFormat="false" ht="15" hidden="false" customHeight="true" outlineLevel="0" collapsed="false">
      <c r="A5405" s="19" t="n">
        <v>46205</v>
      </c>
      <c r="B5405" s="1" t="s">
        <v>735</v>
      </c>
      <c r="C5405" s="1" t="s">
        <v>138</v>
      </c>
      <c r="D5405" s="1" t="n">
        <v>8</v>
      </c>
      <c r="E5405" s="1" t="s">
        <v>13</v>
      </c>
      <c r="F5405" s="1" t="s">
        <v>283</v>
      </c>
      <c r="G5405" s="1" t="s">
        <v>149</v>
      </c>
      <c r="H5405" s="20" t="n">
        <v>1400</v>
      </c>
      <c r="I5405" s="21" t="n">
        <v>19.64</v>
      </c>
      <c r="J5405" s="20" t="n">
        <f aca="false">H5405*I5405</f>
        <v>27496</v>
      </c>
      <c r="K5405" s="22" t="n">
        <v>2.2</v>
      </c>
      <c r="L5405" s="23" t="n">
        <f aca="false">H5405*K5405</f>
        <v>3080</v>
      </c>
      <c r="M5405" s="23" t="n">
        <v>2500</v>
      </c>
      <c r="N5405" s="24" t="n">
        <f aca="false">L5405-M5405</f>
        <v>580.000000000001</v>
      </c>
      <c r="O5405" s="25" t="n">
        <f aca="false">IF(L5405&gt;=M5405,1,0)</f>
        <v>1</v>
      </c>
      <c r="P5405" s="26" t="n">
        <v>0.6243</v>
      </c>
      <c r="Q5405" s="26" t="n">
        <v>0.1626</v>
      </c>
      <c r="R5405" s="25" t="n">
        <v>71</v>
      </c>
      <c r="S5405" s="21" t="n">
        <v>10</v>
      </c>
    </row>
    <row r="5406" customFormat="false" ht="15" hidden="false" customHeight="true" outlineLevel="0" collapsed="false">
      <c r="A5406" s="19" t="n">
        <v>46205</v>
      </c>
      <c r="B5406" s="1" t="s">
        <v>735</v>
      </c>
      <c r="C5406" s="1" t="s">
        <v>138</v>
      </c>
      <c r="D5406" s="1" t="n">
        <v>9</v>
      </c>
      <c r="E5406" s="1" t="s">
        <v>10</v>
      </c>
      <c r="F5406" s="1" t="s">
        <v>740</v>
      </c>
      <c r="G5406" s="1" t="s">
        <v>737</v>
      </c>
      <c r="H5406" s="20" t="n">
        <v>850</v>
      </c>
      <c r="I5406" s="21" t="n">
        <v>22.25</v>
      </c>
      <c r="J5406" s="20" t="n">
        <f aca="false">H5406*I5406</f>
        <v>18912.5</v>
      </c>
      <c r="K5406" s="22" t="n">
        <v>1.99</v>
      </c>
      <c r="L5406" s="23" t="n">
        <f aca="false">H5406*K5406</f>
        <v>1691.5</v>
      </c>
      <c r="M5406" s="23" t="n">
        <v>2500</v>
      </c>
      <c r="N5406" s="24" t="n">
        <f aca="false">L5406-M5406</f>
        <v>-808.5</v>
      </c>
      <c r="O5406" s="25" t="n">
        <f aca="false">IF(L5406&gt;=M5406,1,0)</f>
        <v>0</v>
      </c>
      <c r="P5406" s="26" t="n">
        <v>0.4306</v>
      </c>
      <c r="Q5406" s="26" t="n">
        <v>0.1357</v>
      </c>
      <c r="R5406" s="25" t="n">
        <v>69</v>
      </c>
      <c r="S5406" s="21" t="n">
        <v>12</v>
      </c>
    </row>
    <row r="5407" customFormat="false" ht="15" hidden="false" customHeight="true" outlineLevel="0" collapsed="false">
      <c r="A5407" s="19" t="n">
        <v>46205</v>
      </c>
      <c r="B5407" s="1" t="s">
        <v>735</v>
      </c>
      <c r="C5407" s="1" t="s">
        <v>138</v>
      </c>
      <c r="D5407" s="1" t="n">
        <v>10</v>
      </c>
      <c r="E5407" s="1" t="s">
        <v>219</v>
      </c>
      <c r="F5407" s="1" t="s">
        <v>689</v>
      </c>
      <c r="G5407" s="1" t="s">
        <v>506</v>
      </c>
      <c r="H5407" s="20" t="n">
        <v>1450</v>
      </c>
      <c r="I5407" s="21" t="n">
        <v>10.96</v>
      </c>
      <c r="J5407" s="20" t="n">
        <f aca="false">H5407*I5407</f>
        <v>15892</v>
      </c>
      <c r="K5407" s="22" t="n">
        <v>1</v>
      </c>
      <c r="L5407" s="23" t="n">
        <f aca="false">H5407*K5407</f>
        <v>1450</v>
      </c>
      <c r="M5407" s="23" t="n">
        <v>2500</v>
      </c>
      <c r="N5407" s="24" t="n">
        <f aca="false">L5407-M5407</f>
        <v>-1050</v>
      </c>
      <c r="O5407" s="25" t="n">
        <f aca="false">IF(L5407&gt;=M5407,1,0)</f>
        <v>0</v>
      </c>
      <c r="P5407" s="26" t="n">
        <v>0.4025</v>
      </c>
      <c r="Q5407" s="26" t="n">
        <v>0.1005</v>
      </c>
      <c r="R5407" s="25" t="n">
        <v>63</v>
      </c>
      <c r="S5407" s="21" t="n">
        <v>10</v>
      </c>
    </row>
    <row r="5408" customFormat="false" ht="15" hidden="false" customHeight="true" outlineLevel="0" collapsed="false">
      <c r="A5408" s="19" t="n">
        <v>46205</v>
      </c>
      <c r="B5408" s="1" t="s">
        <v>735</v>
      </c>
      <c r="C5408" s="1" t="s">
        <v>138</v>
      </c>
      <c r="D5408" s="1" t="n">
        <v>11</v>
      </c>
      <c r="E5408" s="1" t="s">
        <v>10</v>
      </c>
      <c r="F5408" s="1" t="s">
        <v>160</v>
      </c>
      <c r="G5408" s="1" t="s">
        <v>161</v>
      </c>
      <c r="H5408" s="20" t="n">
        <v>1500</v>
      </c>
      <c r="I5408" s="21" t="n">
        <v>22.05</v>
      </c>
      <c r="J5408" s="20" t="n">
        <f aca="false">H5408*I5408</f>
        <v>33075</v>
      </c>
      <c r="K5408" s="22" t="n">
        <v>1.83</v>
      </c>
      <c r="L5408" s="23" t="n">
        <f aca="false">H5408*K5408</f>
        <v>2745</v>
      </c>
      <c r="M5408" s="23" t="n">
        <v>2500</v>
      </c>
      <c r="N5408" s="24" t="n">
        <f aca="false">L5408-M5408</f>
        <v>245</v>
      </c>
      <c r="O5408" s="25" t="n">
        <f aca="false">IF(L5408&gt;=M5408,1,0)</f>
        <v>1</v>
      </c>
      <c r="P5408" s="26" t="n">
        <v>0.6516</v>
      </c>
      <c r="Q5408" s="26" t="n">
        <v>0.1625</v>
      </c>
      <c r="R5408" s="25" t="n">
        <v>78</v>
      </c>
      <c r="S5408" s="21" t="n">
        <v>12</v>
      </c>
    </row>
    <row r="5409" customFormat="false" ht="15" hidden="false" customHeight="true" outlineLevel="0" collapsed="false">
      <c r="A5409" s="19" t="n">
        <v>46205</v>
      </c>
      <c r="B5409" s="1" t="s">
        <v>735</v>
      </c>
      <c r="C5409" s="1" t="s">
        <v>138</v>
      </c>
      <c r="D5409" s="1" t="n">
        <v>12</v>
      </c>
      <c r="E5409" s="1" t="s">
        <v>576</v>
      </c>
      <c r="F5409" s="1" t="s">
        <v>730</v>
      </c>
      <c r="G5409" s="1" t="s">
        <v>731</v>
      </c>
      <c r="H5409" s="20" t="n">
        <v>550</v>
      </c>
      <c r="I5409" s="21" t="n">
        <v>22.44</v>
      </c>
      <c r="J5409" s="20" t="n">
        <f aca="false">H5409*I5409</f>
        <v>12342</v>
      </c>
      <c r="K5409" s="22" t="n">
        <v>1.55</v>
      </c>
      <c r="L5409" s="23" t="n">
        <f aca="false">H5409*K5409</f>
        <v>852.5</v>
      </c>
      <c r="M5409" s="23" t="n">
        <v>2500</v>
      </c>
      <c r="N5409" s="24" t="n">
        <f aca="false">L5409-M5409</f>
        <v>-1647.5</v>
      </c>
      <c r="O5409" s="25" t="n">
        <f aca="false">IF(L5409&gt;=M5409,1,0)</f>
        <v>0</v>
      </c>
      <c r="P5409" s="26" t="n">
        <v>0.237</v>
      </c>
      <c r="Q5409" s="26" t="n">
        <v>0.1502</v>
      </c>
      <c r="R5409" s="25" t="n">
        <v>73</v>
      </c>
      <c r="S5409" s="21" t="n">
        <v>12</v>
      </c>
    </row>
    <row r="5410" customFormat="false" ht="15" hidden="false" customHeight="true" outlineLevel="0" collapsed="false">
      <c r="A5410" s="19" t="n">
        <v>46205</v>
      </c>
      <c r="B5410" s="1" t="s">
        <v>735</v>
      </c>
      <c r="C5410" s="1" t="s">
        <v>138</v>
      </c>
      <c r="D5410" s="1" t="n">
        <v>13</v>
      </c>
      <c r="E5410" s="1" t="s">
        <v>16</v>
      </c>
      <c r="F5410" s="1" t="s">
        <v>574</v>
      </c>
      <c r="G5410" s="1" t="s">
        <v>575</v>
      </c>
      <c r="H5410" s="20" t="n">
        <v>1300</v>
      </c>
      <c r="I5410" s="21" t="n">
        <v>25.7</v>
      </c>
      <c r="J5410" s="20" t="n">
        <f aca="false">H5410*I5410</f>
        <v>33410</v>
      </c>
      <c r="K5410" s="22" t="n">
        <v>1.85</v>
      </c>
      <c r="L5410" s="23" t="n">
        <f aca="false">H5410*K5410</f>
        <v>2405</v>
      </c>
      <c r="M5410" s="23" t="n">
        <v>2500</v>
      </c>
      <c r="N5410" s="24" t="n">
        <f aca="false">L5410-M5410</f>
        <v>-95</v>
      </c>
      <c r="O5410" s="25" t="n">
        <f aca="false">IF(L5410&gt;=M5410,1,0)</f>
        <v>0</v>
      </c>
      <c r="P5410" s="26" t="n">
        <v>0.8047</v>
      </c>
      <c r="Q5410" s="26" t="n">
        <v>0.1136</v>
      </c>
      <c r="R5410" s="25" t="n">
        <v>80</v>
      </c>
      <c r="S5410" s="21" t="n">
        <v>8</v>
      </c>
    </row>
    <row r="5411" customFormat="false" ht="15" hidden="false" customHeight="true" outlineLevel="0" collapsed="false">
      <c r="A5411" s="19" t="n">
        <v>46205</v>
      </c>
      <c r="B5411" s="1" t="s">
        <v>735</v>
      </c>
      <c r="C5411" s="1" t="s">
        <v>138</v>
      </c>
      <c r="D5411" s="1" t="n">
        <v>14</v>
      </c>
      <c r="E5411" s="1" t="s">
        <v>10</v>
      </c>
      <c r="F5411" s="1" t="s">
        <v>687</v>
      </c>
      <c r="G5411" s="1" t="s">
        <v>694</v>
      </c>
      <c r="H5411" s="20" t="n">
        <v>1400</v>
      </c>
      <c r="I5411" s="21" t="n">
        <v>27.42</v>
      </c>
      <c r="J5411" s="20" t="n">
        <f aca="false">H5411*I5411</f>
        <v>38388</v>
      </c>
      <c r="K5411" s="22" t="n">
        <v>2.3</v>
      </c>
      <c r="L5411" s="23" t="n">
        <f aca="false">H5411*K5411</f>
        <v>3220</v>
      </c>
      <c r="M5411" s="23" t="n">
        <v>2500</v>
      </c>
      <c r="N5411" s="24" t="n">
        <f aca="false">L5411-M5411</f>
        <v>720</v>
      </c>
      <c r="O5411" s="25" t="n">
        <f aca="false">IF(L5411&gt;=M5411,1,0)</f>
        <v>1</v>
      </c>
      <c r="P5411" s="26" t="n">
        <v>0.6316</v>
      </c>
      <c r="Q5411" s="26" t="n">
        <v>0.3929</v>
      </c>
      <c r="R5411" s="25" t="n">
        <v>78</v>
      </c>
      <c r="S5411" s="21" t="n">
        <v>13</v>
      </c>
    </row>
    <row r="5412" customFormat="false" ht="15" hidden="false" customHeight="true" outlineLevel="0" collapsed="false">
      <c r="A5412" s="19" t="n">
        <v>46205</v>
      </c>
      <c r="B5412" s="1" t="s">
        <v>735</v>
      </c>
      <c r="C5412" s="1" t="s">
        <v>138</v>
      </c>
      <c r="D5412" s="1" t="n">
        <v>15</v>
      </c>
      <c r="E5412" s="1" t="s">
        <v>10</v>
      </c>
      <c r="F5412" s="1" t="s">
        <v>687</v>
      </c>
      <c r="G5412" s="1" t="s">
        <v>694</v>
      </c>
      <c r="H5412" s="20" t="n">
        <v>1400</v>
      </c>
      <c r="I5412" s="21" t="n">
        <v>27.42</v>
      </c>
      <c r="J5412" s="20" t="n">
        <f aca="false">H5412*I5412</f>
        <v>38388</v>
      </c>
      <c r="K5412" s="22" t="n">
        <v>2.3</v>
      </c>
      <c r="L5412" s="23" t="n">
        <f aca="false">H5412*K5412</f>
        <v>3220</v>
      </c>
      <c r="M5412" s="23" t="n">
        <v>2500</v>
      </c>
      <c r="N5412" s="24" t="n">
        <f aca="false">L5412-M5412</f>
        <v>720</v>
      </c>
      <c r="O5412" s="25" t="n">
        <f aca="false">IF(L5412&gt;=M5412,1,0)</f>
        <v>1</v>
      </c>
      <c r="P5412" s="26" t="n">
        <v>0.6417</v>
      </c>
      <c r="Q5412" s="26" t="n">
        <v>0.2545</v>
      </c>
      <c r="R5412" s="25" t="n">
        <v>77</v>
      </c>
      <c r="S5412" s="21" t="n">
        <v>13</v>
      </c>
    </row>
    <row r="5413" customFormat="false" ht="15" hidden="false" customHeight="true" outlineLevel="0" collapsed="false">
      <c r="A5413" s="19" t="n">
        <v>46205</v>
      </c>
      <c r="B5413" s="1" t="s">
        <v>735</v>
      </c>
      <c r="C5413" s="1" t="s">
        <v>138</v>
      </c>
      <c r="D5413" s="1" t="n">
        <v>16</v>
      </c>
      <c r="E5413" s="1" t="s">
        <v>10</v>
      </c>
      <c r="F5413" s="1" t="s">
        <v>729</v>
      </c>
      <c r="G5413" s="1" t="s">
        <v>738</v>
      </c>
      <c r="H5413" s="20" t="n">
        <v>1750</v>
      </c>
      <c r="I5413" s="21" t="n">
        <v>18.5</v>
      </c>
      <c r="J5413" s="20" t="n">
        <f aca="false">H5413*I5413</f>
        <v>32375</v>
      </c>
      <c r="K5413" s="22" t="n">
        <v>1.4</v>
      </c>
      <c r="L5413" s="23" t="n">
        <f aca="false">H5413*K5413</f>
        <v>2450</v>
      </c>
      <c r="M5413" s="23" t="n">
        <v>2500</v>
      </c>
      <c r="N5413" s="24" t="n">
        <f aca="false">L5413-M5413</f>
        <v>-50</v>
      </c>
      <c r="O5413" s="25" t="n">
        <f aca="false">IF(L5413&gt;=M5413,1,0)</f>
        <v>0</v>
      </c>
      <c r="P5413" s="26" t="n">
        <v>0.6753</v>
      </c>
      <c r="Q5413" s="26" t="n">
        <v>0.1644</v>
      </c>
      <c r="R5413" s="25" t="n">
        <v>65</v>
      </c>
      <c r="S5413" s="21" t="n">
        <v>13</v>
      </c>
    </row>
    <row r="5414" customFormat="false" ht="15" hidden="false" customHeight="true" outlineLevel="0" collapsed="false">
      <c r="A5414" s="19" t="n">
        <v>46205</v>
      </c>
      <c r="B5414" s="1" t="s">
        <v>735</v>
      </c>
      <c r="C5414" s="1" t="s">
        <v>164</v>
      </c>
      <c r="D5414" s="1" t="n">
        <v>17</v>
      </c>
      <c r="E5414" s="1" t="s">
        <v>576</v>
      </c>
      <c r="F5414" s="1" t="s">
        <v>730</v>
      </c>
      <c r="G5414" s="1" t="s">
        <v>731</v>
      </c>
      <c r="H5414" s="20" t="n">
        <v>1000</v>
      </c>
      <c r="I5414" s="21" t="n">
        <v>22.44</v>
      </c>
      <c r="J5414" s="20" t="n">
        <f aca="false">H5414*I5414</f>
        <v>22440</v>
      </c>
      <c r="K5414" s="22" t="n">
        <v>1.55</v>
      </c>
      <c r="L5414" s="23" t="n">
        <f aca="false">H5414*K5414</f>
        <v>1550</v>
      </c>
      <c r="M5414" s="23" t="n">
        <v>2500</v>
      </c>
      <c r="N5414" s="24" t="n">
        <f aca="false">L5414-M5414</f>
        <v>-950</v>
      </c>
      <c r="O5414" s="25" t="n">
        <f aca="false">IF(L5414&gt;=M5414,1,0)</f>
        <v>0</v>
      </c>
      <c r="P5414" s="26" t="n">
        <v>0.4405</v>
      </c>
      <c r="Q5414" s="26" t="n">
        <v>0.169</v>
      </c>
      <c r="R5414" s="25" t="n">
        <v>74</v>
      </c>
      <c r="S5414" s="21" t="n">
        <v>13</v>
      </c>
    </row>
    <row r="5415" customFormat="false" ht="15" hidden="false" customHeight="true" outlineLevel="0" collapsed="false">
      <c r="A5415" s="19" t="n">
        <v>46205</v>
      </c>
      <c r="B5415" s="1" t="s">
        <v>735</v>
      </c>
      <c r="C5415" s="1" t="s">
        <v>164</v>
      </c>
      <c r="D5415" s="1" t="n">
        <v>18</v>
      </c>
      <c r="E5415" s="1" t="s">
        <v>10</v>
      </c>
      <c r="F5415" s="1" t="s">
        <v>526</v>
      </c>
      <c r="G5415" s="1" t="s">
        <v>161</v>
      </c>
      <c r="H5415" s="20" t="n">
        <v>2000</v>
      </c>
      <c r="I5415" s="21" t="n">
        <v>22.05</v>
      </c>
      <c r="J5415" s="20" t="n">
        <f aca="false">H5415*I5415</f>
        <v>44100</v>
      </c>
      <c r="K5415" s="22" t="n">
        <v>1.83</v>
      </c>
      <c r="L5415" s="23" t="n">
        <f aca="false">H5415*K5415</f>
        <v>3660</v>
      </c>
      <c r="M5415" s="23" t="n">
        <v>2500</v>
      </c>
      <c r="N5415" s="24" t="n">
        <f aca="false">L5415-M5415</f>
        <v>1160</v>
      </c>
      <c r="O5415" s="25" t="n">
        <f aca="false">IF(L5415&gt;=M5415,1,0)</f>
        <v>1</v>
      </c>
      <c r="P5415" s="26" t="n">
        <v>0.7033</v>
      </c>
      <c r="Q5415" s="26" t="n">
        <v>0.0737</v>
      </c>
      <c r="R5415" s="25" t="n">
        <v>82</v>
      </c>
      <c r="S5415" s="21" t="n">
        <v>13</v>
      </c>
    </row>
    <row r="5416" customFormat="false" ht="15" hidden="false" customHeight="true" outlineLevel="0" collapsed="false">
      <c r="A5416" s="19" t="n">
        <v>46205</v>
      </c>
      <c r="B5416" s="1" t="s">
        <v>735</v>
      </c>
      <c r="C5416" s="1" t="s">
        <v>164</v>
      </c>
      <c r="D5416" s="1" t="n">
        <v>19</v>
      </c>
      <c r="E5416" s="1" t="s">
        <v>16</v>
      </c>
      <c r="F5416" s="1" t="s">
        <v>574</v>
      </c>
      <c r="G5416" s="1" t="s">
        <v>575</v>
      </c>
      <c r="H5416" s="20" t="n">
        <v>1600</v>
      </c>
      <c r="I5416" s="21" t="n">
        <v>25.7</v>
      </c>
      <c r="J5416" s="20" t="n">
        <f aca="false">H5416*I5416</f>
        <v>41120</v>
      </c>
      <c r="K5416" s="22" t="n">
        <v>1.85</v>
      </c>
      <c r="L5416" s="23" t="n">
        <f aca="false">H5416*K5416</f>
        <v>2960</v>
      </c>
      <c r="M5416" s="23" t="n">
        <v>2500</v>
      </c>
      <c r="N5416" s="24" t="n">
        <f aca="false">L5416-M5416</f>
        <v>460</v>
      </c>
      <c r="O5416" s="25" t="n">
        <f aca="false">IF(L5416&gt;=M5416,1,0)</f>
        <v>1</v>
      </c>
      <c r="P5416" s="26" t="n">
        <v>0.844</v>
      </c>
      <c r="Q5416" s="26" t="n">
        <v>0.0913</v>
      </c>
      <c r="R5416" s="25" t="n">
        <v>79</v>
      </c>
      <c r="S5416" s="21" t="n">
        <v>10</v>
      </c>
    </row>
    <row r="5417" customFormat="false" ht="15" hidden="false" customHeight="true" outlineLevel="0" collapsed="false">
      <c r="A5417" s="19" t="n">
        <v>46205</v>
      </c>
      <c r="B5417" s="1" t="s">
        <v>735</v>
      </c>
      <c r="C5417" s="1" t="s">
        <v>164</v>
      </c>
      <c r="D5417" s="1" t="n">
        <v>20</v>
      </c>
      <c r="E5417" s="1" t="s">
        <v>16</v>
      </c>
      <c r="F5417" s="1" t="s">
        <v>574</v>
      </c>
      <c r="G5417" s="1" t="s">
        <v>575</v>
      </c>
      <c r="H5417" s="20" t="n">
        <v>1600</v>
      </c>
      <c r="I5417" s="21" t="n">
        <v>25.7</v>
      </c>
      <c r="J5417" s="20" t="n">
        <f aca="false">H5417*I5417</f>
        <v>41120</v>
      </c>
      <c r="K5417" s="22" t="n">
        <v>1.85</v>
      </c>
      <c r="L5417" s="23" t="n">
        <f aca="false">H5417*K5417</f>
        <v>2960</v>
      </c>
      <c r="M5417" s="23" t="n">
        <v>2500</v>
      </c>
      <c r="N5417" s="24" t="n">
        <f aca="false">L5417-M5417</f>
        <v>460</v>
      </c>
      <c r="O5417" s="25" t="n">
        <f aca="false">IF(L5417&gt;=M5417,1,0)</f>
        <v>1</v>
      </c>
      <c r="P5417" s="26" t="n">
        <v>0.812</v>
      </c>
      <c r="Q5417" s="26" t="n">
        <v>0.0979</v>
      </c>
      <c r="R5417" s="25" t="n">
        <v>80</v>
      </c>
      <c r="S5417" s="21" t="n">
        <v>10</v>
      </c>
    </row>
    <row r="5418" customFormat="false" ht="15" hidden="false" customHeight="true" outlineLevel="0" collapsed="false">
      <c r="A5418" s="19" t="n">
        <v>46205</v>
      </c>
      <c r="B5418" s="1" t="s">
        <v>735</v>
      </c>
      <c r="C5418" s="1" t="s">
        <v>164</v>
      </c>
      <c r="D5418" s="1" t="n">
        <v>21</v>
      </c>
      <c r="E5418" s="1" t="s">
        <v>10</v>
      </c>
      <c r="F5418" s="1" t="s">
        <v>676</v>
      </c>
      <c r="G5418" s="1" t="s">
        <v>573</v>
      </c>
      <c r="H5418" s="20" t="n">
        <v>1450</v>
      </c>
      <c r="I5418" s="21" t="n">
        <v>27.11</v>
      </c>
      <c r="J5418" s="20" t="n">
        <f aca="false">H5418*I5418</f>
        <v>39309.5</v>
      </c>
      <c r="K5418" s="22" t="n">
        <v>2.25</v>
      </c>
      <c r="L5418" s="23" t="n">
        <f aca="false">H5418*K5418</f>
        <v>3262.5</v>
      </c>
      <c r="M5418" s="23" t="n">
        <v>2500</v>
      </c>
      <c r="N5418" s="24" t="n">
        <f aca="false">L5418-M5418</f>
        <v>762.5</v>
      </c>
      <c r="O5418" s="25" t="n">
        <f aca="false">IF(L5418&gt;=M5418,1,0)</f>
        <v>1</v>
      </c>
      <c r="P5418" s="26" t="n">
        <v>0.8189</v>
      </c>
      <c r="Q5418" s="26" t="n">
        <v>0.0737</v>
      </c>
      <c r="R5418" s="25" t="n">
        <v>78</v>
      </c>
      <c r="S5418" s="21" t="n">
        <v>10</v>
      </c>
    </row>
    <row r="5419" customFormat="false" ht="15" hidden="false" customHeight="true" outlineLevel="0" collapsed="false">
      <c r="A5419" s="19" t="n">
        <v>46205</v>
      </c>
      <c r="B5419" s="1" t="s">
        <v>735</v>
      </c>
      <c r="C5419" s="1" t="s">
        <v>164</v>
      </c>
      <c r="D5419" s="1" t="n">
        <v>22</v>
      </c>
      <c r="E5419" s="1" t="s">
        <v>10</v>
      </c>
      <c r="F5419" s="1" t="s">
        <v>687</v>
      </c>
      <c r="G5419" s="1" t="s">
        <v>638</v>
      </c>
      <c r="H5419" s="20" t="n">
        <v>1500</v>
      </c>
      <c r="I5419" s="21" t="n">
        <v>27.42</v>
      </c>
      <c r="J5419" s="20" t="n">
        <f aca="false">H5419*I5419</f>
        <v>41130</v>
      </c>
      <c r="K5419" s="22" t="n">
        <v>2.3</v>
      </c>
      <c r="L5419" s="23" t="n">
        <f aca="false">H5419*K5419</f>
        <v>3450</v>
      </c>
      <c r="M5419" s="23" t="n">
        <v>2500</v>
      </c>
      <c r="N5419" s="24" t="n">
        <f aca="false">L5419-M5419</f>
        <v>950</v>
      </c>
      <c r="O5419" s="25" t="n">
        <f aca="false">IF(L5419&gt;=M5419,1,0)</f>
        <v>1</v>
      </c>
      <c r="P5419" s="26" t="n">
        <v>0.633</v>
      </c>
      <c r="Q5419" s="26" t="n">
        <v>0.0968</v>
      </c>
      <c r="R5419" s="25" t="n">
        <v>85</v>
      </c>
      <c r="S5419" s="21" t="n">
        <v>13</v>
      </c>
    </row>
    <row r="5420" customFormat="false" ht="15" hidden="false" customHeight="true" outlineLevel="0" collapsed="false">
      <c r="A5420" s="19" t="n">
        <v>46205</v>
      </c>
      <c r="B5420" s="1" t="s">
        <v>735</v>
      </c>
      <c r="C5420" s="1" t="s">
        <v>164</v>
      </c>
      <c r="D5420" s="1" t="n">
        <v>23</v>
      </c>
      <c r="E5420" s="1" t="s">
        <v>22</v>
      </c>
      <c r="F5420" s="1" t="s">
        <v>712</v>
      </c>
      <c r="G5420" s="1" t="s">
        <v>715</v>
      </c>
      <c r="H5420" s="20" t="n">
        <v>1150</v>
      </c>
      <c r="I5420" s="21" t="n">
        <v>25.08</v>
      </c>
      <c r="J5420" s="20" t="n">
        <f aca="false">H5420*I5420</f>
        <v>28842</v>
      </c>
      <c r="K5420" s="22" t="n">
        <v>1.4</v>
      </c>
      <c r="L5420" s="23" t="n">
        <f aca="false">H5420*K5420</f>
        <v>1610</v>
      </c>
      <c r="M5420" s="23" t="n">
        <v>2500</v>
      </c>
      <c r="N5420" s="24" t="n">
        <f aca="false">L5420-M5420</f>
        <v>-890</v>
      </c>
      <c r="O5420" s="25" t="n">
        <f aca="false">IF(L5420&gt;=M5420,1,0)</f>
        <v>0</v>
      </c>
      <c r="P5420" s="26" t="n">
        <v>0.5927</v>
      </c>
      <c r="Q5420" s="26" t="n">
        <v>0.0676</v>
      </c>
      <c r="R5420" s="25" t="n">
        <v>72</v>
      </c>
      <c r="S5420" s="21" t="n">
        <v>13</v>
      </c>
    </row>
    <row r="5421" customFormat="false" ht="15" hidden="false" customHeight="true" outlineLevel="0" collapsed="false">
      <c r="A5421" s="19" t="n">
        <v>46205</v>
      </c>
      <c r="B5421" s="1" t="s">
        <v>735</v>
      </c>
      <c r="C5421" s="1" t="s">
        <v>164</v>
      </c>
      <c r="D5421" s="1" t="n">
        <v>24</v>
      </c>
      <c r="E5421" s="1" t="s">
        <v>576</v>
      </c>
      <c r="F5421" s="1" t="s">
        <v>730</v>
      </c>
      <c r="G5421" s="1" t="s">
        <v>731</v>
      </c>
      <c r="H5421" s="20" t="n">
        <v>450</v>
      </c>
      <c r="I5421" s="21" t="n">
        <v>22.44</v>
      </c>
      <c r="J5421" s="20" t="n">
        <f aca="false">H5421*I5421</f>
        <v>10098</v>
      </c>
      <c r="K5421" s="22" t="n">
        <v>1.55</v>
      </c>
      <c r="L5421" s="23" t="n">
        <f aca="false">H5421*K5421</f>
        <v>697.5</v>
      </c>
      <c r="M5421" s="23" t="n">
        <v>2500</v>
      </c>
      <c r="N5421" s="24" t="n">
        <f aca="false">L5421-M5421</f>
        <v>-1802.5</v>
      </c>
      <c r="O5421" s="25" t="n">
        <f aca="false">IF(L5421&gt;=M5421,1,0)</f>
        <v>0</v>
      </c>
      <c r="P5421" s="26" t="n">
        <v>0.2305</v>
      </c>
      <c r="Q5421" s="26" t="n">
        <v>0.2557</v>
      </c>
      <c r="R5421" s="25" t="n">
        <v>71</v>
      </c>
      <c r="S5421" s="21" t="n">
        <v>10</v>
      </c>
    </row>
    <row r="5422" customFormat="false" ht="15" hidden="false" customHeight="true" outlineLevel="0" collapsed="false">
      <c r="A5422" s="19" t="n">
        <v>46205</v>
      </c>
      <c r="B5422" s="1" t="s">
        <v>735</v>
      </c>
      <c r="C5422" s="1" t="s">
        <v>164</v>
      </c>
      <c r="D5422" s="1" t="n">
        <v>25</v>
      </c>
      <c r="E5422" s="1" t="s">
        <v>10</v>
      </c>
      <c r="F5422" s="1" t="s">
        <v>723</v>
      </c>
      <c r="G5422" s="1" t="s">
        <v>732</v>
      </c>
      <c r="H5422" s="20" t="n">
        <v>500</v>
      </c>
      <c r="I5422" s="21" t="n">
        <v>49.25</v>
      </c>
      <c r="J5422" s="20" t="n">
        <f aca="false">H5422*I5422</f>
        <v>24625</v>
      </c>
      <c r="K5422" s="22" t="n">
        <v>4</v>
      </c>
      <c r="L5422" s="23" t="n">
        <f aca="false">H5422*K5422</f>
        <v>2000</v>
      </c>
      <c r="M5422" s="23" t="n">
        <v>2500</v>
      </c>
      <c r="N5422" s="24" t="n">
        <f aca="false">L5422-M5422</f>
        <v>-500</v>
      </c>
      <c r="O5422" s="25" t="n">
        <f aca="false">IF(L5422&gt;=M5422,1,0)</f>
        <v>0</v>
      </c>
      <c r="P5422" s="26" t="n">
        <v>0.4811</v>
      </c>
      <c r="Q5422" s="26" t="n">
        <v>0.1689</v>
      </c>
      <c r="R5422" s="25" t="n">
        <v>75</v>
      </c>
      <c r="S5422" s="21" t="n">
        <v>12</v>
      </c>
    </row>
    <row r="5423" customFormat="false" ht="15" hidden="false" customHeight="true" outlineLevel="0" collapsed="false">
      <c r="A5423" s="19" t="n">
        <v>46205</v>
      </c>
      <c r="B5423" s="1" t="s">
        <v>735</v>
      </c>
      <c r="C5423" s="1" t="s">
        <v>164</v>
      </c>
      <c r="D5423" s="1" t="n">
        <v>26</v>
      </c>
      <c r="E5423" s="1" t="s">
        <v>10</v>
      </c>
      <c r="F5423" s="1" t="s">
        <v>687</v>
      </c>
      <c r="G5423" s="1" t="s">
        <v>694</v>
      </c>
      <c r="H5423" s="20" t="n">
        <v>1350</v>
      </c>
      <c r="I5423" s="21" t="n">
        <v>27.42</v>
      </c>
      <c r="J5423" s="20" t="n">
        <f aca="false">H5423*I5423</f>
        <v>37017</v>
      </c>
      <c r="K5423" s="22" t="n">
        <v>2.3</v>
      </c>
      <c r="L5423" s="23" t="n">
        <f aca="false">H5423*K5423</f>
        <v>3105</v>
      </c>
      <c r="M5423" s="23" t="n">
        <v>2500</v>
      </c>
      <c r="N5423" s="24" t="n">
        <f aca="false">L5423-M5423</f>
        <v>605</v>
      </c>
      <c r="O5423" s="25" t="n">
        <f aca="false">IF(L5423&gt;=M5423,1,0)</f>
        <v>1</v>
      </c>
      <c r="P5423" s="26" t="n">
        <v>0.6001</v>
      </c>
      <c r="Q5423" s="26" t="n">
        <v>0.1263</v>
      </c>
      <c r="R5423" s="25" t="n">
        <v>81</v>
      </c>
      <c r="S5423" s="21" t="n">
        <v>13</v>
      </c>
    </row>
    <row r="5424" customFormat="false" ht="15" hidden="false" customHeight="true" outlineLevel="0" collapsed="false">
      <c r="A5424" s="19" t="n">
        <v>46205</v>
      </c>
      <c r="B5424" s="1" t="s">
        <v>735</v>
      </c>
      <c r="C5424" s="1" t="s">
        <v>164</v>
      </c>
      <c r="D5424" s="1" t="n">
        <v>27</v>
      </c>
      <c r="E5424" s="1" t="s">
        <v>176</v>
      </c>
      <c r="F5424" s="1" t="s">
        <v>604</v>
      </c>
      <c r="G5424" s="1" t="s">
        <v>733</v>
      </c>
      <c r="H5424" s="20" t="n">
        <v>1800</v>
      </c>
      <c r="I5424" s="21" t="n">
        <v>20.4</v>
      </c>
      <c r="J5424" s="20" t="n">
        <f aca="false">H5424*I5424</f>
        <v>36720</v>
      </c>
      <c r="K5424" s="22" t="n">
        <v>1.4</v>
      </c>
      <c r="L5424" s="23" t="n">
        <f aca="false">H5424*K5424</f>
        <v>2520</v>
      </c>
      <c r="M5424" s="23" t="n">
        <v>2500</v>
      </c>
      <c r="N5424" s="24" t="n">
        <f aca="false">L5424-M5424</f>
        <v>20</v>
      </c>
      <c r="O5424" s="25" t="n">
        <f aca="false">IF(L5424&gt;=M5424,1,0)</f>
        <v>1</v>
      </c>
      <c r="P5424" s="26" t="n">
        <v>0.7612</v>
      </c>
      <c r="Q5424" s="26" t="n">
        <v>0.1333</v>
      </c>
      <c r="R5424" s="25" t="n">
        <v>72</v>
      </c>
      <c r="S5424" s="21" t="n">
        <v>12</v>
      </c>
    </row>
    <row r="5425" customFormat="false" ht="15" hidden="false" customHeight="true" outlineLevel="0" collapsed="false">
      <c r="A5425" s="19" t="n">
        <v>46205</v>
      </c>
      <c r="B5425" s="1" t="s">
        <v>735</v>
      </c>
      <c r="C5425" s="1" t="s">
        <v>164</v>
      </c>
      <c r="D5425" s="1" t="n">
        <v>28</v>
      </c>
      <c r="E5425" s="1" t="s">
        <v>176</v>
      </c>
      <c r="F5425" s="1" t="s">
        <v>741</v>
      </c>
      <c r="G5425" s="1" t="s">
        <v>725</v>
      </c>
      <c r="H5425" s="20" t="n">
        <v>750</v>
      </c>
      <c r="I5425" s="21" t="n">
        <v>26.14</v>
      </c>
      <c r="J5425" s="20" t="n">
        <f aca="false">H5425*I5425</f>
        <v>19605</v>
      </c>
      <c r="K5425" s="22" t="n">
        <v>1.65</v>
      </c>
      <c r="L5425" s="23" t="n">
        <f aca="false">H5425*K5425</f>
        <v>1237.5</v>
      </c>
      <c r="M5425" s="23" t="n">
        <v>2500</v>
      </c>
      <c r="N5425" s="24" t="n">
        <f aca="false">L5425-M5425</f>
        <v>-1262.5</v>
      </c>
      <c r="O5425" s="25" t="n">
        <f aca="false">IF(L5425&gt;=M5425,1,0)</f>
        <v>0</v>
      </c>
      <c r="P5425" s="26" t="n">
        <v>0.3826</v>
      </c>
      <c r="Q5425" s="26" t="n">
        <v>0.1192</v>
      </c>
      <c r="R5425" s="25" t="n">
        <v>75</v>
      </c>
      <c r="S5425" s="21" t="n">
        <v>12</v>
      </c>
    </row>
    <row r="5426" customFormat="false" ht="15" hidden="false" customHeight="true" outlineLevel="0" collapsed="false">
      <c r="A5426" s="19" t="n">
        <v>46205</v>
      </c>
      <c r="B5426" s="1" t="s">
        <v>735</v>
      </c>
      <c r="C5426" s="1" t="s">
        <v>164</v>
      </c>
      <c r="D5426" s="1" t="n">
        <v>29</v>
      </c>
      <c r="E5426" s="1" t="s">
        <v>176</v>
      </c>
      <c r="F5426" s="1" t="s">
        <v>742</v>
      </c>
      <c r="G5426" s="1" t="s">
        <v>734</v>
      </c>
      <c r="H5426" s="20" t="n">
        <v>1500</v>
      </c>
      <c r="I5426" s="21" t="n">
        <v>24.55</v>
      </c>
      <c r="J5426" s="20" t="n">
        <f aca="false">H5426*I5426</f>
        <v>36825</v>
      </c>
      <c r="K5426" s="22" t="n">
        <v>1.88</v>
      </c>
      <c r="L5426" s="23" t="n">
        <f aca="false">H5426*K5426</f>
        <v>2820</v>
      </c>
      <c r="M5426" s="23" t="n">
        <v>2500</v>
      </c>
      <c r="N5426" s="24" t="n">
        <f aca="false">L5426-M5426</f>
        <v>320</v>
      </c>
      <c r="O5426" s="25" t="n">
        <f aca="false">IF(L5426&gt;=M5426,1,0)</f>
        <v>1</v>
      </c>
      <c r="P5426" s="26" t="n">
        <v>0.7112</v>
      </c>
      <c r="Q5426" s="26" t="n">
        <v>0.08</v>
      </c>
      <c r="R5426" s="25" t="n">
        <v>77</v>
      </c>
      <c r="S5426" s="21" t="n">
        <v>12</v>
      </c>
    </row>
    <row r="5427" customFormat="false" ht="15" hidden="false" customHeight="true" outlineLevel="0" collapsed="false">
      <c r="A5427" s="19" t="n">
        <v>46205</v>
      </c>
      <c r="B5427" s="1" t="s">
        <v>735</v>
      </c>
      <c r="C5427" s="1" t="s">
        <v>164</v>
      </c>
      <c r="D5427" s="1" t="n">
        <v>30</v>
      </c>
      <c r="E5427" s="1" t="s">
        <v>576</v>
      </c>
      <c r="F5427" s="1" t="s">
        <v>730</v>
      </c>
      <c r="G5427" s="1" t="s">
        <v>731</v>
      </c>
      <c r="H5427" s="20" t="n">
        <v>450</v>
      </c>
      <c r="I5427" s="21" t="n">
        <v>22.44</v>
      </c>
      <c r="J5427" s="20" t="n">
        <f aca="false">H5427*I5427</f>
        <v>10098</v>
      </c>
      <c r="K5427" s="22" t="n">
        <v>1.55</v>
      </c>
      <c r="L5427" s="23" t="n">
        <f aca="false">H5427*K5427</f>
        <v>697.5</v>
      </c>
      <c r="M5427" s="23" t="n">
        <v>2500</v>
      </c>
      <c r="N5427" s="24" t="n">
        <f aca="false">L5427-M5427</f>
        <v>-1802.5</v>
      </c>
      <c r="O5427" s="25" t="n">
        <f aca="false">IF(L5427&gt;=M5427,1,0)</f>
        <v>0</v>
      </c>
      <c r="P5427" s="26" t="n">
        <v>0.2238</v>
      </c>
      <c r="Q5427" s="26" t="n">
        <v>0.0946</v>
      </c>
      <c r="R5427" s="25" t="n">
        <v>75</v>
      </c>
      <c r="S5427" s="21" t="n">
        <v>12</v>
      </c>
    </row>
    <row r="5428" customFormat="false" ht="15" hidden="false" customHeight="true" outlineLevel="0" collapsed="false">
      <c r="A5428" s="19" t="n">
        <v>46205</v>
      </c>
      <c r="B5428" s="1" t="s">
        <v>735</v>
      </c>
      <c r="C5428" s="1" t="s">
        <v>164</v>
      </c>
      <c r="D5428" s="1" t="n">
        <v>31</v>
      </c>
      <c r="E5428" s="1" t="s">
        <v>219</v>
      </c>
      <c r="F5428" s="1" t="s">
        <v>709</v>
      </c>
      <c r="G5428" s="1" t="s">
        <v>711</v>
      </c>
      <c r="H5428" s="20" t="n">
        <v>1500</v>
      </c>
      <c r="I5428" s="21" t="n">
        <v>22.64</v>
      </c>
      <c r="J5428" s="20" t="n">
        <f aca="false">H5428*I5428</f>
        <v>33960</v>
      </c>
      <c r="K5428" s="22" t="n">
        <v>1.5</v>
      </c>
      <c r="L5428" s="23" t="n">
        <f aca="false">H5428*K5428</f>
        <v>2250</v>
      </c>
      <c r="M5428" s="23" t="n">
        <v>2500</v>
      </c>
      <c r="N5428" s="24" t="n">
        <f aca="false">L5428-M5428</f>
        <v>-250</v>
      </c>
      <c r="O5428" s="25" t="n">
        <f aca="false">IF(L5428&gt;=M5428,1,0)</f>
        <v>0</v>
      </c>
      <c r="P5428" s="26" t="n">
        <v>0.6119</v>
      </c>
      <c r="Q5428" s="26" t="n">
        <v>0.1546</v>
      </c>
      <c r="R5428" s="25" t="n">
        <v>82</v>
      </c>
      <c r="S5428" s="21" t="n">
        <v>12</v>
      </c>
    </row>
    <row r="5429" customFormat="false" ht="15" hidden="false" customHeight="true" outlineLevel="0" collapsed="false">
      <c r="A5429" s="19" t="n">
        <v>46205</v>
      </c>
      <c r="B5429" s="1" t="s">
        <v>735</v>
      </c>
      <c r="C5429" s="1" t="s">
        <v>164</v>
      </c>
      <c r="D5429" s="1" t="n">
        <v>32</v>
      </c>
      <c r="E5429" s="1" t="s">
        <v>219</v>
      </c>
      <c r="F5429" s="1" t="s">
        <v>689</v>
      </c>
      <c r="G5429" s="1" t="s">
        <v>506</v>
      </c>
      <c r="H5429" s="20" t="n">
        <v>2500</v>
      </c>
      <c r="I5429" s="21" t="n">
        <v>10.96</v>
      </c>
      <c r="J5429" s="20" t="n">
        <f aca="false">H5429*I5429</f>
        <v>27400</v>
      </c>
      <c r="K5429" s="22" t="n">
        <v>1</v>
      </c>
      <c r="L5429" s="23" t="n">
        <f aca="false">H5429*K5429</f>
        <v>2500</v>
      </c>
      <c r="M5429" s="23" t="n">
        <v>2500</v>
      </c>
      <c r="N5429" s="24" t="n">
        <f aca="false">L5429-M5429</f>
        <v>0</v>
      </c>
      <c r="O5429" s="25" t="n">
        <f aca="false">IF(L5429&gt;=M5429,1,0)</f>
        <v>1</v>
      </c>
      <c r="P5429" s="26" t="n">
        <v>0.5931</v>
      </c>
      <c r="Q5429" s="26" t="n">
        <v>0.095</v>
      </c>
      <c r="R5429" s="25" t="n">
        <v>68</v>
      </c>
      <c r="S5429" s="21" t="n">
        <v>12</v>
      </c>
    </row>
    <row r="5430" customFormat="false" ht="15" hidden="false" customHeight="true" outlineLevel="0" collapsed="false">
      <c r="A5430" s="19" t="n">
        <v>46205</v>
      </c>
      <c r="B5430" s="1" t="s">
        <v>735</v>
      </c>
      <c r="C5430" s="1" t="s">
        <v>190</v>
      </c>
      <c r="D5430" s="1" t="n">
        <v>33</v>
      </c>
      <c r="E5430" s="1" t="s">
        <v>16</v>
      </c>
      <c r="F5430" s="1" t="s">
        <v>468</v>
      </c>
      <c r="G5430" s="1" t="s">
        <v>260</v>
      </c>
      <c r="H5430" s="20" t="n">
        <v>550</v>
      </c>
      <c r="I5430" s="21" t="n">
        <v>17.1</v>
      </c>
      <c r="J5430" s="20" t="n">
        <f aca="false">H5430*I5430</f>
        <v>9405</v>
      </c>
      <c r="K5430" s="22" t="n">
        <v>1.4</v>
      </c>
      <c r="L5430" s="23" t="n">
        <f aca="false">H5430*K5430</f>
        <v>770</v>
      </c>
      <c r="M5430" s="23" t="n">
        <v>2500</v>
      </c>
      <c r="N5430" s="24" t="n">
        <f aca="false">L5430-M5430</f>
        <v>-1730</v>
      </c>
      <c r="O5430" s="25" t="n">
        <f aca="false">IF(L5430&gt;=M5430,1,0)</f>
        <v>0</v>
      </c>
      <c r="P5430" s="26" t="n">
        <v>0.296875</v>
      </c>
      <c r="Q5430" s="26" t="n">
        <v>0.169520547945206</v>
      </c>
      <c r="R5430" s="25" t="n">
        <v>71</v>
      </c>
      <c r="S5430" s="21" t="n">
        <v>8</v>
      </c>
    </row>
    <row r="5431" customFormat="false" ht="15" hidden="false" customHeight="true" outlineLevel="0" collapsed="false">
      <c r="A5431" s="19" t="n">
        <v>46205</v>
      </c>
      <c r="B5431" s="1" t="s">
        <v>735</v>
      </c>
      <c r="C5431" s="1" t="s">
        <v>190</v>
      </c>
      <c r="D5431" s="1" t="n">
        <v>34</v>
      </c>
      <c r="E5431" s="1" t="s">
        <v>16</v>
      </c>
      <c r="F5431" s="1" t="s">
        <v>300</v>
      </c>
      <c r="G5431" s="1" t="s">
        <v>260</v>
      </c>
      <c r="H5431" s="20" t="n">
        <v>2160</v>
      </c>
      <c r="I5431" s="21" t="n">
        <v>15.95</v>
      </c>
      <c r="J5431" s="20" t="n">
        <f aca="false">H5431*I5431</f>
        <v>34452</v>
      </c>
      <c r="K5431" s="22" t="n">
        <v>1.4</v>
      </c>
      <c r="L5431" s="23" t="n">
        <f aca="false">H5431*K5431</f>
        <v>3024</v>
      </c>
      <c r="M5431" s="23" t="n">
        <v>2500</v>
      </c>
      <c r="N5431" s="24" t="n">
        <f aca="false">L5431-M5431</f>
        <v>524</v>
      </c>
      <c r="O5431" s="25" t="n">
        <f aca="false">IF(L5431&gt;=M5431,1,0)</f>
        <v>1</v>
      </c>
      <c r="P5431" s="26" t="n">
        <v>0.872644376899696</v>
      </c>
      <c r="Q5431" s="26" t="n">
        <v>0.0996518711923412</v>
      </c>
      <c r="R5431" s="25" t="n">
        <v>70</v>
      </c>
      <c r="S5431" s="21" t="n">
        <v>10</v>
      </c>
    </row>
    <row r="5432" customFormat="false" ht="15" hidden="false" customHeight="true" outlineLevel="0" collapsed="false">
      <c r="A5432" s="19" t="n">
        <v>46205</v>
      </c>
      <c r="B5432" s="1" t="s">
        <v>735</v>
      </c>
      <c r="C5432" s="1" t="s">
        <v>190</v>
      </c>
      <c r="D5432" s="1" t="n">
        <v>35</v>
      </c>
      <c r="E5432" s="1" t="s">
        <v>16</v>
      </c>
      <c r="F5432" s="1" t="s">
        <v>300</v>
      </c>
      <c r="G5432" s="1" t="s">
        <v>260</v>
      </c>
      <c r="H5432" s="20" t="n">
        <v>2000</v>
      </c>
      <c r="I5432" s="21" t="n">
        <v>16.95</v>
      </c>
      <c r="J5432" s="20" t="n">
        <f aca="false">H5432*I5432</f>
        <v>33900</v>
      </c>
      <c r="K5432" s="22" t="n">
        <v>1.4</v>
      </c>
      <c r="L5432" s="23" t="n">
        <f aca="false">H5432*K5432</f>
        <v>2800</v>
      </c>
      <c r="M5432" s="23" t="n">
        <v>2500</v>
      </c>
      <c r="N5432" s="24" t="n">
        <f aca="false">L5432-M5432</f>
        <v>300</v>
      </c>
      <c r="O5432" s="25" t="n">
        <f aca="false">IF(L5432&gt;=M5432,1,0)</f>
        <v>1</v>
      </c>
      <c r="P5432" s="26" t="n">
        <v>0.827232796486091</v>
      </c>
      <c r="Q5432" s="26" t="n">
        <v>0.107910379515318</v>
      </c>
      <c r="R5432" s="25" t="n">
        <v>75</v>
      </c>
      <c r="S5432" s="21" t="n">
        <v>10</v>
      </c>
    </row>
    <row r="5433" customFormat="false" ht="15" hidden="false" customHeight="true" outlineLevel="0" collapsed="false">
      <c r="A5433" s="19" t="n">
        <v>46205</v>
      </c>
      <c r="B5433" s="1" t="s">
        <v>735</v>
      </c>
      <c r="C5433" s="1" t="s">
        <v>190</v>
      </c>
      <c r="D5433" s="1" t="n">
        <v>36</v>
      </c>
      <c r="E5433" s="1" t="s">
        <v>16</v>
      </c>
      <c r="F5433" s="1" t="s">
        <v>300</v>
      </c>
      <c r="G5433" s="1" t="s">
        <v>260</v>
      </c>
      <c r="H5433" s="20" t="n">
        <v>1820</v>
      </c>
      <c r="I5433" s="21" t="n">
        <v>16.95</v>
      </c>
      <c r="J5433" s="20" t="n">
        <f aca="false">H5433*I5433</f>
        <v>30849</v>
      </c>
      <c r="K5433" s="22" t="n">
        <v>1.4</v>
      </c>
      <c r="L5433" s="23" t="n">
        <f aca="false">H5433*K5433</f>
        <v>2548</v>
      </c>
      <c r="M5433" s="23" t="n">
        <v>2500</v>
      </c>
      <c r="N5433" s="24" t="n">
        <f aca="false">L5433-M5433</f>
        <v>48</v>
      </c>
      <c r="O5433" s="25" t="n">
        <f aca="false">IF(L5433&gt;=M5433,1,0)</f>
        <v>1</v>
      </c>
      <c r="P5433" s="26" t="n">
        <v>0.788573619631902</v>
      </c>
      <c r="Q5433" s="26" t="n">
        <v>0.112590799031477</v>
      </c>
      <c r="R5433" s="25" t="n">
        <v>67</v>
      </c>
      <c r="S5433" s="21" t="n">
        <v>10</v>
      </c>
    </row>
    <row r="5434" customFormat="false" ht="15" hidden="false" customHeight="true" outlineLevel="0" collapsed="false">
      <c r="A5434" s="19" t="n">
        <v>46205</v>
      </c>
      <c r="B5434" s="1" t="s">
        <v>735</v>
      </c>
      <c r="C5434" s="1" t="s">
        <v>190</v>
      </c>
      <c r="D5434" s="1" t="n">
        <v>37</v>
      </c>
      <c r="E5434" s="1" t="s">
        <v>16</v>
      </c>
      <c r="F5434" s="1" t="s">
        <v>300</v>
      </c>
      <c r="G5434" s="1" t="s">
        <v>260</v>
      </c>
      <c r="H5434" s="20" t="n">
        <v>1710</v>
      </c>
      <c r="I5434" s="21" t="n">
        <v>16.95</v>
      </c>
      <c r="J5434" s="20" t="n">
        <f aca="false">H5434*I5434</f>
        <v>28984.5</v>
      </c>
      <c r="K5434" s="22" t="n">
        <v>1.4</v>
      </c>
      <c r="L5434" s="23" t="n">
        <f aca="false">H5434*K5434</f>
        <v>2394</v>
      </c>
      <c r="M5434" s="23" t="n">
        <v>2500</v>
      </c>
      <c r="N5434" s="24" t="n">
        <f aca="false">L5434-M5434</f>
        <v>-106</v>
      </c>
      <c r="O5434" s="25" t="n">
        <f aca="false">IF(L5434&gt;=M5434,1,0)</f>
        <v>0</v>
      </c>
      <c r="P5434" s="26" t="n">
        <v>0.803785357737105</v>
      </c>
      <c r="Q5434" s="26" t="n">
        <v>0.0972466315172818</v>
      </c>
      <c r="R5434" s="25" t="n">
        <v>75</v>
      </c>
      <c r="S5434" s="21" t="n">
        <v>10</v>
      </c>
    </row>
    <row r="5435" customFormat="false" ht="15" hidden="false" customHeight="true" outlineLevel="0" collapsed="false">
      <c r="A5435" s="19" t="n">
        <v>46205</v>
      </c>
      <c r="B5435" s="1" t="s">
        <v>735</v>
      </c>
      <c r="C5435" s="1" t="s">
        <v>190</v>
      </c>
      <c r="D5435" s="1" t="n">
        <v>38</v>
      </c>
      <c r="E5435" s="1" t="s">
        <v>16</v>
      </c>
      <c r="F5435" s="1" t="s">
        <v>452</v>
      </c>
      <c r="G5435" s="1" t="s">
        <v>260</v>
      </c>
      <c r="H5435" s="20" t="n">
        <v>2300</v>
      </c>
      <c r="I5435" s="21" t="n">
        <v>15.95</v>
      </c>
      <c r="J5435" s="20" t="n">
        <f aca="false">H5435*I5435</f>
        <v>36685</v>
      </c>
      <c r="K5435" s="22" t="n">
        <v>1.4</v>
      </c>
      <c r="L5435" s="23" t="n">
        <f aca="false">H5435*K5435</f>
        <v>3220</v>
      </c>
      <c r="M5435" s="23" t="n">
        <v>2500</v>
      </c>
      <c r="N5435" s="24" t="n">
        <f aca="false">L5435-M5435</f>
        <v>720</v>
      </c>
      <c r="O5435" s="25" t="n">
        <f aca="false">IF(L5435&gt;=M5435,1,0)</f>
        <v>1</v>
      </c>
      <c r="P5435" s="26" t="n">
        <v>0.852742910274291</v>
      </c>
      <c r="Q5435" s="26" t="n">
        <v>0.0790273556231003</v>
      </c>
      <c r="R5435" s="25" t="n">
        <v>82</v>
      </c>
      <c r="S5435" s="21" t="n">
        <v>10</v>
      </c>
    </row>
    <row r="5436" customFormat="false" ht="15" hidden="false" customHeight="true" outlineLevel="0" collapsed="false">
      <c r="A5436" s="19" t="n">
        <v>46207</v>
      </c>
      <c r="B5436" s="1" t="s">
        <v>735</v>
      </c>
      <c r="C5436" s="1" t="s">
        <v>138</v>
      </c>
      <c r="D5436" s="1" t="n">
        <v>1</v>
      </c>
      <c r="E5436" s="1" t="s">
        <v>16</v>
      </c>
      <c r="F5436" s="1" t="s">
        <v>651</v>
      </c>
      <c r="G5436" s="1" t="s">
        <v>652</v>
      </c>
      <c r="H5436" s="20" t="n">
        <v>1570</v>
      </c>
      <c r="I5436" s="21" t="n">
        <v>23.61</v>
      </c>
      <c r="J5436" s="20" t="n">
        <f aca="false">H5436*I5436</f>
        <v>37067.7</v>
      </c>
      <c r="K5436" s="22" t="n">
        <v>1.58</v>
      </c>
      <c r="L5436" s="23" t="n">
        <f aca="false">H5436*K5436</f>
        <v>2480.6</v>
      </c>
      <c r="M5436" s="23" t="n">
        <v>2500</v>
      </c>
      <c r="N5436" s="24" t="n">
        <f aca="false">L5436-M5436</f>
        <v>-19.4000000000001</v>
      </c>
      <c r="O5436" s="25" t="n">
        <f aca="false">IF(L5436&gt;=M5436,1,0)</f>
        <v>0</v>
      </c>
      <c r="P5436" s="26" t="n">
        <v>0.6857</v>
      </c>
      <c r="Q5436" s="26" t="n">
        <v>0.1565</v>
      </c>
      <c r="R5436" s="25" t="n">
        <v>78</v>
      </c>
      <c r="S5436" s="21" t="n">
        <v>12</v>
      </c>
    </row>
    <row r="5437" customFormat="false" ht="15" hidden="false" customHeight="true" outlineLevel="0" collapsed="false">
      <c r="A5437" s="19" t="n">
        <v>46207</v>
      </c>
      <c r="B5437" s="1" t="s">
        <v>735</v>
      </c>
      <c r="C5437" s="1" t="s">
        <v>138</v>
      </c>
      <c r="D5437" s="1" t="n">
        <v>2</v>
      </c>
      <c r="E5437" s="1" t="s">
        <v>716</v>
      </c>
      <c r="F5437" s="1" t="s">
        <v>717</v>
      </c>
      <c r="G5437" s="1" t="s">
        <v>718</v>
      </c>
      <c r="H5437" s="20" t="n">
        <v>550</v>
      </c>
      <c r="I5437" s="21" t="n">
        <v>38.97</v>
      </c>
      <c r="J5437" s="20" t="n">
        <f aca="false">H5437*I5437</f>
        <v>21433.5</v>
      </c>
      <c r="K5437" s="22" t="n">
        <v>3</v>
      </c>
      <c r="L5437" s="23" t="n">
        <f aca="false">H5437*K5437</f>
        <v>1650</v>
      </c>
      <c r="M5437" s="23" t="n">
        <v>2500</v>
      </c>
      <c r="N5437" s="24" t="n">
        <f aca="false">L5437-M5437</f>
        <v>-850</v>
      </c>
      <c r="O5437" s="25" t="n">
        <f aca="false">IF(L5437&gt;=M5437,1,0)</f>
        <v>0</v>
      </c>
      <c r="P5437" s="26" t="n">
        <v>0.5652</v>
      </c>
      <c r="Q5437" s="26" t="n">
        <v>0.2323</v>
      </c>
      <c r="R5437" s="25" t="n">
        <v>74</v>
      </c>
      <c r="S5437" s="21" t="n">
        <v>8</v>
      </c>
    </row>
    <row r="5438" customFormat="false" ht="15" hidden="false" customHeight="true" outlineLevel="0" collapsed="false">
      <c r="A5438" s="19" t="n">
        <v>46207</v>
      </c>
      <c r="B5438" s="1" t="s">
        <v>735</v>
      </c>
      <c r="C5438" s="1" t="s">
        <v>138</v>
      </c>
      <c r="D5438" s="1" t="n">
        <v>3</v>
      </c>
      <c r="E5438" s="1" t="s">
        <v>10</v>
      </c>
      <c r="F5438" s="1" t="s">
        <v>721</v>
      </c>
      <c r="G5438" s="1" t="s">
        <v>727</v>
      </c>
      <c r="H5438" s="20" t="n">
        <v>1250</v>
      </c>
      <c r="I5438" s="21" t="n">
        <v>24.21</v>
      </c>
      <c r="J5438" s="20" t="n">
        <f aca="false">H5438*I5438</f>
        <v>30262.5</v>
      </c>
      <c r="K5438" s="22" t="n">
        <v>2</v>
      </c>
      <c r="L5438" s="23" t="n">
        <f aca="false">H5438*K5438</f>
        <v>2500</v>
      </c>
      <c r="M5438" s="23" t="n">
        <v>2500</v>
      </c>
      <c r="N5438" s="24" t="n">
        <f aca="false">L5438-M5438</f>
        <v>0</v>
      </c>
      <c r="O5438" s="25" t="n">
        <f aca="false">IF(L5438&gt;=M5438,1,0)</f>
        <v>1</v>
      </c>
      <c r="P5438" s="26" t="n">
        <v>0.5667</v>
      </c>
      <c r="Q5438" s="26" t="n">
        <v>0.128</v>
      </c>
      <c r="R5438" s="25" t="n">
        <v>76</v>
      </c>
      <c r="S5438" s="21" t="n">
        <v>13</v>
      </c>
    </row>
    <row r="5439" customFormat="false" ht="15" hidden="false" customHeight="true" outlineLevel="0" collapsed="false">
      <c r="A5439" s="19" t="n">
        <v>46207</v>
      </c>
      <c r="B5439" s="1" t="s">
        <v>735</v>
      </c>
      <c r="C5439" s="1" t="s">
        <v>138</v>
      </c>
      <c r="D5439" s="1" t="n">
        <v>4</v>
      </c>
      <c r="E5439" s="1" t="s">
        <v>145</v>
      </c>
      <c r="F5439" s="1" t="s">
        <v>736</v>
      </c>
      <c r="G5439" s="1" t="s">
        <v>719</v>
      </c>
      <c r="H5439" s="20" t="n">
        <v>1400</v>
      </c>
      <c r="I5439" s="21" t="n">
        <v>20.76</v>
      </c>
      <c r="J5439" s="20" t="n">
        <f aca="false">H5439*I5439</f>
        <v>29064</v>
      </c>
      <c r="K5439" s="22" t="n">
        <v>2.75</v>
      </c>
      <c r="L5439" s="23" t="n">
        <f aca="false">H5439*K5439</f>
        <v>3850</v>
      </c>
      <c r="M5439" s="23" t="n">
        <v>2500</v>
      </c>
      <c r="N5439" s="24" t="n">
        <f aca="false">L5439-M5439</f>
        <v>1350</v>
      </c>
      <c r="O5439" s="25" t="n">
        <f aca="false">IF(L5439&gt;=M5439,1,0)</f>
        <v>1</v>
      </c>
      <c r="P5439" s="26" t="n">
        <v>0.6617</v>
      </c>
      <c r="Q5439" s="26" t="n">
        <v>0.1268</v>
      </c>
      <c r="R5439" s="25" t="n">
        <v>74</v>
      </c>
      <c r="S5439" s="21" t="n">
        <v>10</v>
      </c>
    </row>
    <row r="5440" customFormat="false" ht="15" hidden="false" customHeight="true" outlineLevel="0" collapsed="false">
      <c r="A5440" s="19" t="n">
        <v>46207</v>
      </c>
      <c r="B5440" s="1" t="s">
        <v>735</v>
      </c>
      <c r="C5440" s="1" t="s">
        <v>138</v>
      </c>
      <c r="D5440" s="1" t="n">
        <v>5</v>
      </c>
      <c r="E5440" s="1" t="s">
        <v>16</v>
      </c>
      <c r="F5440" s="1" t="s">
        <v>704</v>
      </c>
      <c r="G5440" s="1" t="s">
        <v>713</v>
      </c>
      <c r="H5440" s="20" t="n">
        <v>1500</v>
      </c>
      <c r="I5440" s="21" t="n">
        <v>16.43</v>
      </c>
      <c r="J5440" s="20" t="n">
        <f aca="false">H5440*I5440</f>
        <v>24645</v>
      </c>
      <c r="K5440" s="22" t="n">
        <v>1.43</v>
      </c>
      <c r="L5440" s="23" t="n">
        <f aca="false">H5440*K5440</f>
        <v>2145</v>
      </c>
      <c r="M5440" s="23" t="n">
        <v>2500</v>
      </c>
      <c r="N5440" s="24" t="n">
        <f aca="false">L5440-M5440</f>
        <v>-355</v>
      </c>
      <c r="O5440" s="25" t="n">
        <f aca="false">IF(L5440&gt;=M5440,1,0)</f>
        <v>0</v>
      </c>
      <c r="P5440" s="26" t="n">
        <v>0.591</v>
      </c>
      <c r="Q5440" s="26" t="n">
        <v>0.1328</v>
      </c>
      <c r="R5440" s="25" t="n">
        <v>63</v>
      </c>
      <c r="S5440" s="21" t="n">
        <v>12</v>
      </c>
    </row>
    <row r="5441" customFormat="false" ht="15" hidden="false" customHeight="true" outlineLevel="0" collapsed="false">
      <c r="A5441" s="19" t="n">
        <v>46207</v>
      </c>
      <c r="B5441" s="1" t="s">
        <v>735</v>
      </c>
      <c r="C5441" s="1" t="s">
        <v>138</v>
      </c>
      <c r="D5441" s="1" t="n">
        <v>6</v>
      </c>
      <c r="E5441" s="1" t="s">
        <v>145</v>
      </c>
      <c r="F5441" s="1" t="s">
        <v>743</v>
      </c>
      <c r="G5441" s="1" t="s">
        <v>728</v>
      </c>
      <c r="H5441" s="20" t="n">
        <v>1350</v>
      </c>
      <c r="I5441" s="21" t="n">
        <v>20.58</v>
      </c>
      <c r="J5441" s="20" t="n">
        <f aca="false">H5441*I5441</f>
        <v>27783</v>
      </c>
      <c r="K5441" s="22" t="n">
        <v>2.75</v>
      </c>
      <c r="L5441" s="23" t="n">
        <f aca="false">H5441*K5441</f>
        <v>3712.5</v>
      </c>
      <c r="M5441" s="23" t="n">
        <v>2500</v>
      </c>
      <c r="N5441" s="24" t="n">
        <f aca="false">L5441-M5441</f>
        <v>1212.5</v>
      </c>
      <c r="O5441" s="25" t="n">
        <f aca="false">IF(L5441&gt;=M5441,1,0)</f>
        <v>1</v>
      </c>
      <c r="P5441" s="26" t="n">
        <v>0.6029</v>
      </c>
      <c r="Q5441" s="26" t="n">
        <v>0.1565</v>
      </c>
      <c r="R5441" s="25" t="n">
        <v>76</v>
      </c>
      <c r="S5441" s="21" t="n">
        <v>10</v>
      </c>
    </row>
    <row r="5442" customFormat="false" ht="15" hidden="false" customHeight="true" outlineLevel="0" collapsed="false">
      <c r="A5442" s="19" t="n">
        <v>46207</v>
      </c>
      <c r="B5442" s="1" t="s">
        <v>735</v>
      </c>
      <c r="C5442" s="1" t="s">
        <v>138</v>
      </c>
      <c r="D5442" s="1" t="n">
        <v>7</v>
      </c>
      <c r="E5442" s="1" t="s">
        <v>16</v>
      </c>
      <c r="F5442" s="1" t="s">
        <v>670</v>
      </c>
      <c r="G5442" s="1" t="s">
        <v>713</v>
      </c>
      <c r="H5442" s="20" t="n">
        <v>1550</v>
      </c>
      <c r="I5442" s="21" t="n">
        <v>16.43</v>
      </c>
      <c r="J5442" s="20" t="n">
        <f aca="false">H5442*I5442</f>
        <v>25466.5</v>
      </c>
      <c r="K5442" s="22" t="n">
        <v>1.43</v>
      </c>
      <c r="L5442" s="23" t="n">
        <f aca="false">H5442*K5442</f>
        <v>2216.5</v>
      </c>
      <c r="M5442" s="23" t="n">
        <v>2500</v>
      </c>
      <c r="N5442" s="24" t="n">
        <f aca="false">L5442-M5442</f>
        <v>-283.5</v>
      </c>
      <c r="O5442" s="25" t="n">
        <f aca="false">IF(L5442&gt;=M5442,1,0)</f>
        <v>0</v>
      </c>
      <c r="P5442" s="26" t="n">
        <v>0.6737</v>
      </c>
      <c r="Q5442" s="26" t="n">
        <v>0.1237</v>
      </c>
      <c r="R5442" s="25" t="n">
        <v>63</v>
      </c>
      <c r="S5442" s="21" t="n">
        <v>10</v>
      </c>
    </row>
    <row r="5443" customFormat="false" ht="15" hidden="false" customHeight="true" outlineLevel="0" collapsed="false">
      <c r="A5443" s="19" t="n">
        <v>46207</v>
      </c>
      <c r="B5443" s="1" t="s">
        <v>735</v>
      </c>
      <c r="C5443" s="1" t="s">
        <v>138</v>
      </c>
      <c r="D5443" s="1" t="n">
        <v>8</v>
      </c>
      <c r="E5443" s="1" t="s">
        <v>13</v>
      </c>
      <c r="F5443" s="1" t="s">
        <v>283</v>
      </c>
      <c r="G5443" s="1" t="s">
        <v>149</v>
      </c>
      <c r="H5443" s="20" t="n">
        <v>1200</v>
      </c>
      <c r="I5443" s="21" t="n">
        <v>22.55</v>
      </c>
      <c r="J5443" s="20" t="n">
        <f aca="false">H5443*I5443</f>
        <v>27060</v>
      </c>
      <c r="K5443" s="22" t="n">
        <v>2.2</v>
      </c>
      <c r="L5443" s="23" t="n">
        <f aca="false">H5443*K5443</f>
        <v>2640</v>
      </c>
      <c r="M5443" s="23" t="n">
        <v>2500</v>
      </c>
      <c r="N5443" s="24" t="n">
        <f aca="false">L5443-M5443</f>
        <v>140</v>
      </c>
      <c r="O5443" s="25" t="n">
        <f aca="false">IF(L5443&gt;=M5443,1,0)</f>
        <v>1</v>
      </c>
      <c r="P5443" s="26" t="n">
        <v>0.6037</v>
      </c>
      <c r="Q5443" s="26" t="n">
        <v>0.1806</v>
      </c>
      <c r="R5443" s="25" t="n">
        <v>75</v>
      </c>
      <c r="S5443" s="21" t="n">
        <v>10</v>
      </c>
    </row>
    <row r="5444" customFormat="false" ht="15" hidden="false" customHeight="true" outlineLevel="0" collapsed="false">
      <c r="A5444" s="19" t="n">
        <v>46207</v>
      </c>
      <c r="B5444" s="1" t="s">
        <v>735</v>
      </c>
      <c r="C5444" s="1" t="s">
        <v>138</v>
      </c>
      <c r="D5444" s="1" t="n">
        <v>9</v>
      </c>
      <c r="E5444" s="1" t="s">
        <v>10</v>
      </c>
      <c r="F5444" s="1" t="s">
        <v>740</v>
      </c>
      <c r="G5444" s="1" t="s">
        <v>744</v>
      </c>
      <c r="H5444" s="20" t="n">
        <v>370</v>
      </c>
      <c r="I5444" s="21" t="n">
        <v>21.83</v>
      </c>
      <c r="J5444" s="20" t="n">
        <f aca="false">H5444*I5444</f>
        <v>8077.1</v>
      </c>
      <c r="K5444" s="22" t="n">
        <v>1.85</v>
      </c>
      <c r="L5444" s="23" t="n">
        <f aca="false">H5444*K5444</f>
        <v>684.5</v>
      </c>
      <c r="M5444" s="23" t="n">
        <v>2500</v>
      </c>
      <c r="N5444" s="24" t="n">
        <f aca="false">L5444-M5444</f>
        <v>-1815.5</v>
      </c>
      <c r="O5444" s="25" t="n">
        <f aca="false">IF(L5444&gt;=M5444,1,0)</f>
        <v>0</v>
      </c>
      <c r="P5444" s="26" t="n">
        <v>0.1672</v>
      </c>
      <c r="Q5444" s="26" t="n">
        <v>0.1222</v>
      </c>
      <c r="R5444" s="25" t="n">
        <v>67</v>
      </c>
      <c r="S5444" s="21" t="n">
        <v>13</v>
      </c>
    </row>
    <row r="5445" customFormat="false" ht="15" hidden="false" customHeight="true" outlineLevel="0" collapsed="false">
      <c r="A5445" s="19" t="n">
        <v>46207</v>
      </c>
      <c r="B5445" s="1" t="s">
        <v>735</v>
      </c>
      <c r="C5445" s="1" t="s">
        <v>138</v>
      </c>
      <c r="D5445" s="1" t="n">
        <v>10</v>
      </c>
      <c r="E5445" s="1" t="s">
        <v>219</v>
      </c>
      <c r="F5445" s="1" t="s">
        <v>689</v>
      </c>
      <c r="G5445" s="1" t="s">
        <v>506</v>
      </c>
      <c r="H5445" s="20" t="n">
        <v>1500</v>
      </c>
      <c r="I5445" s="21" t="n">
        <v>10.96</v>
      </c>
      <c r="J5445" s="20" t="n">
        <f aca="false">H5445*I5445</f>
        <v>16440</v>
      </c>
      <c r="K5445" s="22" t="n">
        <v>1</v>
      </c>
      <c r="L5445" s="23" t="n">
        <f aca="false">H5445*K5445</f>
        <v>1500</v>
      </c>
      <c r="M5445" s="23" t="n">
        <v>2500</v>
      </c>
      <c r="N5445" s="24" t="n">
        <f aca="false">L5445-M5445</f>
        <v>-1000</v>
      </c>
      <c r="O5445" s="25" t="n">
        <f aca="false">IF(L5445&gt;=M5445,1,0)</f>
        <v>0</v>
      </c>
      <c r="P5445" s="26" t="n">
        <v>0.4065</v>
      </c>
      <c r="Q5445" s="26" t="n">
        <v>0.1092</v>
      </c>
      <c r="R5445" s="25" t="n">
        <v>63</v>
      </c>
      <c r="S5445" s="21" t="n">
        <v>12</v>
      </c>
    </row>
    <row r="5446" customFormat="false" ht="15" hidden="false" customHeight="true" outlineLevel="0" collapsed="false">
      <c r="A5446" s="19" t="n">
        <v>46207</v>
      </c>
      <c r="B5446" s="1" t="s">
        <v>735</v>
      </c>
      <c r="C5446" s="1" t="s">
        <v>138</v>
      </c>
      <c r="D5446" s="1" t="n">
        <v>11</v>
      </c>
      <c r="E5446" s="1" t="s">
        <v>10</v>
      </c>
      <c r="F5446" s="1" t="s">
        <v>160</v>
      </c>
      <c r="G5446" s="1" t="s">
        <v>161</v>
      </c>
      <c r="H5446" s="20" t="n">
        <v>1550</v>
      </c>
      <c r="I5446" s="21" t="n">
        <v>22.05</v>
      </c>
      <c r="J5446" s="20" t="n">
        <f aca="false">H5446*I5446</f>
        <v>34177.5</v>
      </c>
      <c r="K5446" s="22" t="n">
        <v>1.83</v>
      </c>
      <c r="L5446" s="23" t="n">
        <f aca="false">H5446*K5446</f>
        <v>2836.5</v>
      </c>
      <c r="M5446" s="23" t="n">
        <v>2500</v>
      </c>
      <c r="N5446" s="24" t="n">
        <f aca="false">L5446-M5446</f>
        <v>336.5</v>
      </c>
      <c r="O5446" s="25" t="n">
        <f aca="false">IF(L5446&gt;=M5446,1,0)</f>
        <v>1</v>
      </c>
      <c r="P5446" s="26" t="n">
        <v>0.7085</v>
      </c>
      <c r="Q5446" s="26" t="n">
        <v>0.1357</v>
      </c>
      <c r="R5446" s="25" t="n">
        <v>77</v>
      </c>
      <c r="S5446" s="21" t="n">
        <v>10</v>
      </c>
    </row>
    <row r="5447" customFormat="false" ht="15" hidden="false" customHeight="true" outlineLevel="0" collapsed="false">
      <c r="A5447" s="19" t="n">
        <v>46207</v>
      </c>
      <c r="B5447" s="1" t="s">
        <v>735</v>
      </c>
      <c r="C5447" s="1" t="s">
        <v>138</v>
      </c>
      <c r="D5447" s="1" t="n">
        <v>12</v>
      </c>
      <c r="E5447" s="1" t="s">
        <v>576</v>
      </c>
      <c r="F5447" s="1" t="s">
        <v>730</v>
      </c>
      <c r="G5447" s="1" t="s">
        <v>731</v>
      </c>
      <c r="H5447" s="20" t="n">
        <v>800</v>
      </c>
      <c r="I5447" s="21" t="n">
        <v>22.44</v>
      </c>
      <c r="J5447" s="20" t="n">
        <f aca="false">H5447*I5447</f>
        <v>17952</v>
      </c>
      <c r="K5447" s="22" t="n">
        <v>1.55</v>
      </c>
      <c r="L5447" s="23" t="n">
        <f aca="false">H5447*K5447</f>
        <v>1240</v>
      </c>
      <c r="M5447" s="23" t="n">
        <v>2500</v>
      </c>
      <c r="N5447" s="24" t="n">
        <f aca="false">L5447-M5447</f>
        <v>-1260</v>
      </c>
      <c r="O5447" s="25" t="n">
        <f aca="false">IF(L5447&gt;=M5447,1,0)</f>
        <v>0</v>
      </c>
      <c r="P5447" s="26" t="n">
        <v>0.3183</v>
      </c>
      <c r="Q5447" s="26" t="n">
        <v>0.131</v>
      </c>
      <c r="R5447" s="25" t="n">
        <v>77</v>
      </c>
      <c r="S5447" s="21" t="n">
        <v>12</v>
      </c>
    </row>
    <row r="5448" customFormat="false" ht="15" hidden="false" customHeight="true" outlineLevel="0" collapsed="false">
      <c r="A5448" s="19" t="n">
        <v>46207</v>
      </c>
      <c r="B5448" s="1" t="s">
        <v>735</v>
      </c>
      <c r="C5448" s="1" t="s">
        <v>138</v>
      </c>
      <c r="D5448" s="1" t="n">
        <v>13</v>
      </c>
      <c r="E5448" s="1" t="s">
        <v>16</v>
      </c>
      <c r="F5448" s="1" t="s">
        <v>574</v>
      </c>
      <c r="G5448" s="1" t="s">
        <v>575</v>
      </c>
      <c r="H5448" s="20" t="n">
        <v>1550</v>
      </c>
      <c r="I5448" s="21" t="n">
        <v>25.7</v>
      </c>
      <c r="J5448" s="20" t="n">
        <f aca="false">H5448*I5448</f>
        <v>39835</v>
      </c>
      <c r="K5448" s="22" t="n">
        <v>1.85</v>
      </c>
      <c r="L5448" s="23" t="n">
        <f aca="false">H5448*K5448</f>
        <v>2867.5</v>
      </c>
      <c r="M5448" s="23" t="n">
        <v>2500</v>
      </c>
      <c r="N5448" s="24" t="n">
        <f aca="false">L5448-M5448</f>
        <v>367.5</v>
      </c>
      <c r="O5448" s="25" t="n">
        <f aca="false">IF(L5448&gt;=M5448,1,0)</f>
        <v>1</v>
      </c>
      <c r="P5448" s="26" t="n">
        <v>0.8116</v>
      </c>
      <c r="Q5448" s="26" t="n">
        <v>0.1275</v>
      </c>
      <c r="R5448" s="25" t="n">
        <v>78</v>
      </c>
      <c r="S5448" s="21" t="n">
        <v>10</v>
      </c>
    </row>
    <row r="5449" customFormat="false" ht="15" hidden="false" customHeight="true" outlineLevel="0" collapsed="false">
      <c r="A5449" s="19" t="n">
        <v>46207</v>
      </c>
      <c r="B5449" s="1" t="s">
        <v>735</v>
      </c>
      <c r="C5449" s="1" t="s">
        <v>138</v>
      </c>
      <c r="D5449" s="1" t="n">
        <v>14</v>
      </c>
      <c r="E5449" s="1" t="s">
        <v>10</v>
      </c>
      <c r="F5449" s="1" t="s">
        <v>687</v>
      </c>
      <c r="G5449" s="1" t="s">
        <v>694</v>
      </c>
      <c r="H5449" s="20" t="n">
        <v>1400</v>
      </c>
      <c r="I5449" s="21" t="n">
        <v>27.42</v>
      </c>
      <c r="J5449" s="20" t="n">
        <f aca="false">H5449*I5449</f>
        <v>38388</v>
      </c>
      <c r="K5449" s="22" t="n">
        <v>2.3</v>
      </c>
      <c r="L5449" s="23" t="n">
        <f aca="false">H5449*K5449</f>
        <v>3220</v>
      </c>
      <c r="M5449" s="23" t="n">
        <v>2500</v>
      </c>
      <c r="N5449" s="24" t="n">
        <f aca="false">L5449-M5449</f>
        <v>720</v>
      </c>
      <c r="O5449" s="25" t="n">
        <f aca="false">IF(L5449&gt;=M5449,1,0)</f>
        <v>1</v>
      </c>
      <c r="P5449" s="26" t="n">
        <v>0.6555</v>
      </c>
      <c r="Q5449" s="26" t="n">
        <v>0.3357</v>
      </c>
      <c r="R5449" s="25" t="n">
        <v>74</v>
      </c>
      <c r="S5449" s="21" t="n">
        <v>13</v>
      </c>
    </row>
    <row r="5450" customFormat="false" ht="15" hidden="false" customHeight="true" outlineLevel="0" collapsed="false">
      <c r="A5450" s="19" t="n">
        <v>46207</v>
      </c>
      <c r="B5450" s="1" t="s">
        <v>735</v>
      </c>
      <c r="C5450" s="1" t="s">
        <v>138</v>
      </c>
      <c r="D5450" s="1" t="n">
        <v>15</v>
      </c>
      <c r="E5450" s="1" t="s">
        <v>10</v>
      </c>
      <c r="F5450" s="1" t="s">
        <v>687</v>
      </c>
      <c r="G5450" s="1" t="s">
        <v>694</v>
      </c>
      <c r="H5450" s="20" t="n">
        <v>1450</v>
      </c>
      <c r="I5450" s="21" t="n">
        <v>27.42</v>
      </c>
      <c r="J5450" s="20" t="n">
        <f aca="false">H5450*I5450</f>
        <v>39759</v>
      </c>
      <c r="K5450" s="22" t="n">
        <v>2.3</v>
      </c>
      <c r="L5450" s="23" t="n">
        <f aca="false">H5450*K5450</f>
        <v>3335</v>
      </c>
      <c r="M5450" s="23" t="n">
        <v>2500</v>
      </c>
      <c r="N5450" s="24" t="n">
        <f aca="false">L5450-M5450</f>
        <v>835</v>
      </c>
      <c r="O5450" s="25" t="n">
        <f aca="false">IF(L5450&gt;=M5450,1,0)</f>
        <v>1</v>
      </c>
      <c r="P5450" s="26" t="n">
        <v>0.6359</v>
      </c>
      <c r="Q5450" s="26" t="n">
        <v>0.2733</v>
      </c>
      <c r="R5450" s="25" t="n">
        <v>80</v>
      </c>
      <c r="S5450" s="21" t="n">
        <v>13</v>
      </c>
    </row>
    <row r="5451" customFormat="false" ht="15" hidden="false" customHeight="true" outlineLevel="0" collapsed="false">
      <c r="A5451" s="19" t="n">
        <v>46207</v>
      </c>
      <c r="B5451" s="1" t="s">
        <v>735</v>
      </c>
      <c r="C5451" s="1" t="s">
        <v>138</v>
      </c>
      <c r="D5451" s="1" t="n">
        <v>16</v>
      </c>
      <c r="E5451" s="1" t="s">
        <v>10</v>
      </c>
      <c r="F5451" s="1" t="s">
        <v>729</v>
      </c>
      <c r="G5451" s="1" t="s">
        <v>738</v>
      </c>
      <c r="H5451" s="20" t="n">
        <v>1850</v>
      </c>
      <c r="I5451" s="21" t="n">
        <v>18.5</v>
      </c>
      <c r="J5451" s="20" t="n">
        <f aca="false">H5451*I5451</f>
        <v>34225</v>
      </c>
      <c r="K5451" s="22" t="n">
        <v>1.4</v>
      </c>
      <c r="L5451" s="23" t="n">
        <f aca="false">H5451*K5451</f>
        <v>2590</v>
      </c>
      <c r="M5451" s="23" t="n">
        <v>2500</v>
      </c>
      <c r="N5451" s="24" t="n">
        <f aca="false">L5451-M5451</f>
        <v>90</v>
      </c>
      <c r="O5451" s="25" t="n">
        <f aca="false">IF(L5451&gt;=M5451,1,0)</f>
        <v>1</v>
      </c>
      <c r="P5451" s="26" t="n">
        <v>0.7051</v>
      </c>
      <c r="Q5451" s="26" t="n">
        <v>0.1166</v>
      </c>
      <c r="R5451" s="25" t="n">
        <v>67</v>
      </c>
      <c r="S5451" s="21" t="n">
        <v>13</v>
      </c>
    </row>
    <row r="5452" customFormat="false" ht="15" hidden="false" customHeight="true" outlineLevel="0" collapsed="false">
      <c r="A5452" s="19" t="n">
        <v>46207</v>
      </c>
      <c r="B5452" s="1" t="s">
        <v>735</v>
      </c>
      <c r="C5452" s="1" t="s">
        <v>164</v>
      </c>
      <c r="D5452" s="1" t="n">
        <v>17</v>
      </c>
      <c r="E5452" s="1" t="s">
        <v>576</v>
      </c>
      <c r="F5452" s="1" t="s">
        <v>730</v>
      </c>
      <c r="G5452" s="1" t="s">
        <v>731</v>
      </c>
      <c r="H5452" s="20" t="n">
        <v>1100</v>
      </c>
      <c r="I5452" s="21" t="n">
        <v>22.44</v>
      </c>
      <c r="J5452" s="20" t="n">
        <f aca="false">H5452*I5452</f>
        <v>24684</v>
      </c>
      <c r="K5452" s="22" t="n">
        <v>1.55</v>
      </c>
      <c r="L5452" s="23" t="n">
        <f aca="false">H5452*K5452</f>
        <v>1705</v>
      </c>
      <c r="M5452" s="23" t="n">
        <v>2500</v>
      </c>
      <c r="N5452" s="24" t="n">
        <f aca="false">L5452-M5452</f>
        <v>-795</v>
      </c>
      <c r="O5452" s="25" t="n">
        <f aca="false">IF(L5452&gt;=M5452,1,0)</f>
        <v>0</v>
      </c>
      <c r="P5452" s="26" t="n">
        <v>0.5143</v>
      </c>
      <c r="Q5452" s="26" t="n">
        <v>0.137</v>
      </c>
      <c r="R5452" s="25" t="n">
        <v>76</v>
      </c>
      <c r="S5452" s="21" t="n">
        <v>10</v>
      </c>
    </row>
    <row r="5453" customFormat="false" ht="15" hidden="false" customHeight="true" outlineLevel="0" collapsed="false">
      <c r="A5453" s="19" t="n">
        <v>46207</v>
      </c>
      <c r="B5453" s="1" t="s">
        <v>735</v>
      </c>
      <c r="C5453" s="1" t="s">
        <v>164</v>
      </c>
      <c r="D5453" s="1" t="n">
        <v>18</v>
      </c>
      <c r="E5453" s="1" t="s">
        <v>522</v>
      </c>
      <c r="F5453" s="1" t="s">
        <v>710</v>
      </c>
      <c r="G5453" s="1" t="s">
        <v>686</v>
      </c>
      <c r="H5453" s="20" t="n">
        <v>1200</v>
      </c>
      <c r="I5453" s="21" t="n">
        <v>22.05</v>
      </c>
      <c r="J5453" s="20" t="n">
        <f aca="false">H5453*I5453</f>
        <v>26460</v>
      </c>
      <c r="K5453" s="22" t="n">
        <v>1.5</v>
      </c>
      <c r="L5453" s="23" t="n">
        <f aca="false">H5453*K5453</f>
        <v>1800</v>
      </c>
      <c r="M5453" s="23" t="n">
        <v>2500</v>
      </c>
      <c r="N5453" s="24" t="n">
        <f aca="false">L5453-M5453</f>
        <v>-700</v>
      </c>
      <c r="O5453" s="25" t="n">
        <f aca="false">IF(L5453&gt;=M5453,1,0)</f>
        <v>0</v>
      </c>
      <c r="P5453" s="26" t="n">
        <v>0.49</v>
      </c>
      <c r="Q5453" s="26" t="n">
        <v>0.0791</v>
      </c>
      <c r="R5453" s="25" t="n">
        <v>82</v>
      </c>
      <c r="S5453" s="21" t="n">
        <v>10</v>
      </c>
    </row>
    <row r="5454" customFormat="false" ht="15" hidden="false" customHeight="true" outlineLevel="0" collapsed="false">
      <c r="A5454" s="19" t="n">
        <v>46207</v>
      </c>
      <c r="B5454" s="1" t="s">
        <v>735</v>
      </c>
      <c r="C5454" s="1" t="s">
        <v>164</v>
      </c>
      <c r="D5454" s="1" t="n">
        <v>19</v>
      </c>
      <c r="E5454" s="1" t="s">
        <v>16</v>
      </c>
      <c r="F5454" s="1" t="s">
        <v>574</v>
      </c>
      <c r="G5454" s="1" t="s">
        <v>575</v>
      </c>
      <c r="H5454" s="20" t="n">
        <v>1600</v>
      </c>
      <c r="I5454" s="21" t="n">
        <v>25.7</v>
      </c>
      <c r="J5454" s="20" t="n">
        <f aca="false">H5454*I5454</f>
        <v>41120</v>
      </c>
      <c r="K5454" s="22" t="n">
        <v>1.85</v>
      </c>
      <c r="L5454" s="23" t="n">
        <f aca="false">H5454*K5454</f>
        <v>2960</v>
      </c>
      <c r="M5454" s="23" t="n">
        <v>2500</v>
      </c>
      <c r="N5454" s="24" t="n">
        <f aca="false">L5454-M5454</f>
        <v>460</v>
      </c>
      <c r="O5454" s="25" t="n">
        <f aca="false">IF(L5454&gt;=M5454,1,0)</f>
        <v>1</v>
      </c>
      <c r="P5454" s="26" t="n">
        <v>0.8297</v>
      </c>
      <c r="Q5454" s="26" t="n">
        <v>0.09</v>
      </c>
      <c r="R5454" s="25" t="n">
        <v>79</v>
      </c>
      <c r="S5454" s="21" t="n">
        <v>10</v>
      </c>
    </row>
    <row r="5455" customFormat="false" ht="15" hidden="false" customHeight="true" outlineLevel="0" collapsed="false">
      <c r="A5455" s="19" t="n">
        <v>46207</v>
      </c>
      <c r="B5455" s="1" t="s">
        <v>735</v>
      </c>
      <c r="C5455" s="1" t="s">
        <v>164</v>
      </c>
      <c r="D5455" s="1" t="n">
        <v>20</v>
      </c>
      <c r="E5455" s="1" t="s">
        <v>16</v>
      </c>
      <c r="F5455" s="1" t="s">
        <v>574</v>
      </c>
      <c r="G5455" s="1" t="s">
        <v>575</v>
      </c>
      <c r="H5455" s="20" t="n">
        <v>1600</v>
      </c>
      <c r="I5455" s="21" t="n">
        <v>25.7</v>
      </c>
      <c r="J5455" s="20" t="n">
        <f aca="false">H5455*I5455</f>
        <v>41120</v>
      </c>
      <c r="K5455" s="22" t="n">
        <v>1.85</v>
      </c>
      <c r="L5455" s="23" t="n">
        <f aca="false">H5455*K5455</f>
        <v>2960</v>
      </c>
      <c r="M5455" s="23" t="n">
        <v>2500</v>
      </c>
      <c r="N5455" s="24" t="n">
        <f aca="false">L5455-M5455</f>
        <v>460</v>
      </c>
      <c r="O5455" s="25" t="n">
        <f aca="false">IF(L5455&gt;=M5455,1,0)</f>
        <v>1</v>
      </c>
      <c r="P5455" s="26" t="n">
        <v>0.8237</v>
      </c>
      <c r="Q5455" s="26" t="n">
        <v>0.1047</v>
      </c>
      <c r="R5455" s="25" t="n">
        <v>80</v>
      </c>
      <c r="S5455" s="21" t="n">
        <v>10</v>
      </c>
    </row>
    <row r="5456" customFormat="false" ht="15" hidden="false" customHeight="true" outlineLevel="0" collapsed="false">
      <c r="A5456" s="19" t="n">
        <v>46207</v>
      </c>
      <c r="B5456" s="1" t="s">
        <v>735</v>
      </c>
      <c r="C5456" s="1" t="s">
        <v>164</v>
      </c>
      <c r="D5456" s="1" t="n">
        <v>21</v>
      </c>
      <c r="E5456" s="1" t="s">
        <v>10</v>
      </c>
      <c r="F5456" s="1" t="s">
        <v>723</v>
      </c>
      <c r="G5456" s="1" t="s">
        <v>573</v>
      </c>
      <c r="H5456" s="20" t="n">
        <v>900</v>
      </c>
      <c r="I5456" s="21" t="n">
        <v>27.11</v>
      </c>
      <c r="J5456" s="20" t="n">
        <f aca="false">H5456*I5456</f>
        <v>24399</v>
      </c>
      <c r="K5456" s="22" t="n">
        <v>2.25</v>
      </c>
      <c r="L5456" s="23" t="n">
        <f aca="false">H5456*K5456</f>
        <v>2025</v>
      </c>
      <c r="M5456" s="23" t="n">
        <v>2500</v>
      </c>
      <c r="N5456" s="24" t="n">
        <f aca="false">L5456-M5456</f>
        <v>-475</v>
      </c>
      <c r="O5456" s="25" t="n">
        <f aca="false">IF(L5456&gt;=M5456,1,0)</f>
        <v>0</v>
      </c>
      <c r="P5456" s="26" t="n">
        <v>0.4953</v>
      </c>
      <c r="Q5456" s="26" t="n">
        <v>0.0903</v>
      </c>
      <c r="R5456" s="25" t="n">
        <v>78</v>
      </c>
      <c r="S5456" s="21" t="n">
        <v>10</v>
      </c>
    </row>
    <row r="5457" customFormat="false" ht="15" hidden="false" customHeight="true" outlineLevel="0" collapsed="false">
      <c r="A5457" s="19" t="n">
        <v>46207</v>
      </c>
      <c r="B5457" s="1" t="s">
        <v>735</v>
      </c>
      <c r="C5457" s="1" t="s">
        <v>164</v>
      </c>
      <c r="D5457" s="1" t="n">
        <v>22</v>
      </c>
      <c r="E5457" s="1" t="s">
        <v>10</v>
      </c>
      <c r="F5457" s="1" t="s">
        <v>687</v>
      </c>
      <c r="G5457" s="1" t="s">
        <v>638</v>
      </c>
      <c r="H5457" s="20" t="n">
        <v>1500</v>
      </c>
      <c r="I5457" s="21" t="n">
        <v>27.42</v>
      </c>
      <c r="J5457" s="20" t="n">
        <f aca="false">H5457*I5457</f>
        <v>41130</v>
      </c>
      <c r="K5457" s="22" t="n">
        <v>2.3</v>
      </c>
      <c r="L5457" s="23" t="n">
        <f aca="false">H5457*K5457</f>
        <v>3450</v>
      </c>
      <c r="M5457" s="23" t="n">
        <v>2500</v>
      </c>
      <c r="N5457" s="24" t="n">
        <f aca="false">L5457-M5457</f>
        <v>950</v>
      </c>
      <c r="O5457" s="25" t="n">
        <f aca="false">IF(L5457&gt;=M5457,1,0)</f>
        <v>1</v>
      </c>
      <c r="P5457" s="26" t="n">
        <v>0.6312</v>
      </c>
      <c r="Q5457" s="26" t="n">
        <v>0.0916</v>
      </c>
      <c r="R5457" s="25" t="n">
        <v>84</v>
      </c>
      <c r="S5457" s="21" t="n">
        <v>13</v>
      </c>
    </row>
    <row r="5458" customFormat="false" ht="15" hidden="false" customHeight="true" outlineLevel="0" collapsed="false">
      <c r="A5458" s="19" t="n">
        <v>46207</v>
      </c>
      <c r="B5458" s="1" t="s">
        <v>735</v>
      </c>
      <c r="C5458" s="1" t="s">
        <v>164</v>
      </c>
      <c r="D5458" s="1" t="n">
        <v>23</v>
      </c>
      <c r="E5458" s="1" t="s">
        <v>22</v>
      </c>
      <c r="F5458" s="1" t="s">
        <v>712</v>
      </c>
      <c r="G5458" s="1" t="s">
        <v>715</v>
      </c>
      <c r="H5458" s="20" t="n">
        <v>1050</v>
      </c>
      <c r="I5458" s="21" t="n">
        <v>25.08</v>
      </c>
      <c r="J5458" s="20" t="n">
        <f aca="false">H5458*I5458</f>
        <v>26334</v>
      </c>
      <c r="K5458" s="22" t="n">
        <v>1.4</v>
      </c>
      <c r="L5458" s="23" t="n">
        <f aca="false">H5458*K5458</f>
        <v>1470</v>
      </c>
      <c r="M5458" s="23" t="n">
        <v>2500</v>
      </c>
      <c r="N5458" s="24" t="n">
        <f aca="false">L5458-M5458</f>
        <v>-1030</v>
      </c>
      <c r="O5458" s="25" t="n">
        <f aca="false">IF(L5458&gt;=M5458,1,0)</f>
        <v>0</v>
      </c>
      <c r="P5458" s="26" t="n">
        <v>0.5852</v>
      </c>
      <c r="Q5458" s="26" t="n">
        <v>0.0774</v>
      </c>
      <c r="R5458" s="25" t="n">
        <v>72</v>
      </c>
      <c r="S5458" s="21" t="n">
        <v>10</v>
      </c>
    </row>
    <row r="5459" customFormat="false" ht="15" hidden="false" customHeight="true" outlineLevel="0" collapsed="false">
      <c r="A5459" s="19" t="n">
        <v>46207</v>
      </c>
      <c r="B5459" s="1" t="s">
        <v>735</v>
      </c>
      <c r="C5459" s="1" t="s">
        <v>164</v>
      </c>
      <c r="D5459" s="1" t="n">
        <v>24</v>
      </c>
      <c r="E5459" s="1" t="s">
        <v>576</v>
      </c>
      <c r="F5459" s="1" t="s">
        <v>730</v>
      </c>
      <c r="G5459" s="1" t="s">
        <v>731</v>
      </c>
      <c r="H5459" s="20" t="n">
        <v>700</v>
      </c>
      <c r="I5459" s="21" t="n">
        <v>22.44</v>
      </c>
      <c r="J5459" s="20" t="n">
        <f aca="false">H5459*I5459</f>
        <v>15708</v>
      </c>
      <c r="K5459" s="22" t="n">
        <v>1.55</v>
      </c>
      <c r="L5459" s="23" t="n">
        <f aca="false">H5459*K5459</f>
        <v>1085</v>
      </c>
      <c r="M5459" s="23" t="n">
        <v>2500</v>
      </c>
      <c r="N5459" s="24" t="n">
        <f aca="false">L5459-M5459</f>
        <v>-1415</v>
      </c>
      <c r="O5459" s="25" t="n">
        <f aca="false">IF(L5459&gt;=M5459,1,0)</f>
        <v>0</v>
      </c>
      <c r="P5459" s="26" t="n">
        <v>0.3232</v>
      </c>
      <c r="Q5459" s="26" t="n">
        <v>0.1691</v>
      </c>
      <c r="R5459" s="25" t="n">
        <v>72</v>
      </c>
      <c r="S5459" s="21" t="n">
        <v>10</v>
      </c>
    </row>
    <row r="5460" customFormat="false" ht="15" hidden="false" customHeight="true" outlineLevel="0" collapsed="false">
      <c r="A5460" s="19" t="n">
        <v>46207</v>
      </c>
      <c r="B5460" s="1" t="s">
        <v>735</v>
      </c>
      <c r="C5460" s="1" t="s">
        <v>164</v>
      </c>
      <c r="D5460" s="1" t="n">
        <v>25</v>
      </c>
      <c r="E5460" s="1" t="s">
        <v>10</v>
      </c>
      <c r="F5460" s="1" t="s">
        <v>723</v>
      </c>
      <c r="G5460" s="1" t="s">
        <v>732</v>
      </c>
      <c r="H5460" s="20" t="n">
        <v>550</v>
      </c>
      <c r="I5460" s="21" t="n">
        <v>49.25</v>
      </c>
      <c r="J5460" s="20" t="n">
        <f aca="false">H5460*I5460</f>
        <v>27087.5</v>
      </c>
      <c r="K5460" s="22" t="n">
        <v>4</v>
      </c>
      <c r="L5460" s="23" t="n">
        <f aca="false">H5460*K5460</f>
        <v>2200</v>
      </c>
      <c r="M5460" s="23" t="n">
        <v>2500</v>
      </c>
      <c r="N5460" s="24" t="n">
        <f aca="false">L5460-M5460</f>
        <v>-300</v>
      </c>
      <c r="O5460" s="25" t="n">
        <f aca="false">IF(L5460&gt;=M5460,1,0)</f>
        <v>0</v>
      </c>
      <c r="P5460" s="26" t="n">
        <v>0.4907</v>
      </c>
      <c r="Q5460" s="26" t="n">
        <v>0.166</v>
      </c>
      <c r="R5460" s="25" t="n">
        <v>80</v>
      </c>
      <c r="S5460" s="21" t="n">
        <v>12</v>
      </c>
    </row>
    <row r="5461" customFormat="false" ht="15" hidden="false" customHeight="true" outlineLevel="0" collapsed="false">
      <c r="A5461" s="19" t="n">
        <v>46207</v>
      </c>
      <c r="B5461" s="1" t="s">
        <v>735</v>
      </c>
      <c r="C5461" s="1" t="s">
        <v>164</v>
      </c>
      <c r="D5461" s="1" t="n">
        <v>26</v>
      </c>
      <c r="E5461" s="1" t="s">
        <v>10</v>
      </c>
      <c r="F5461" s="1" t="s">
        <v>687</v>
      </c>
      <c r="G5461" s="1" t="s">
        <v>694</v>
      </c>
      <c r="H5461" s="20" t="n">
        <v>1350</v>
      </c>
      <c r="I5461" s="21" t="n">
        <v>27.42</v>
      </c>
      <c r="J5461" s="20" t="n">
        <f aca="false">H5461*I5461</f>
        <v>37017</v>
      </c>
      <c r="K5461" s="22" t="n">
        <v>2.3</v>
      </c>
      <c r="L5461" s="23" t="n">
        <f aca="false">H5461*K5461</f>
        <v>3105</v>
      </c>
      <c r="M5461" s="23" t="n">
        <v>2500</v>
      </c>
      <c r="N5461" s="24" t="n">
        <f aca="false">L5461-M5461</f>
        <v>605</v>
      </c>
      <c r="O5461" s="25" t="n">
        <f aca="false">IF(L5461&gt;=M5461,1,0)</f>
        <v>1</v>
      </c>
      <c r="P5461" s="26" t="n">
        <v>0.5848</v>
      </c>
      <c r="Q5461" s="26" t="n">
        <v>0.1327</v>
      </c>
      <c r="R5461" s="25" t="n">
        <v>81</v>
      </c>
      <c r="S5461" s="21" t="n">
        <v>13</v>
      </c>
    </row>
    <row r="5462" customFormat="false" ht="15" hidden="false" customHeight="true" outlineLevel="0" collapsed="false">
      <c r="A5462" s="19" t="n">
        <v>46207</v>
      </c>
      <c r="B5462" s="1" t="s">
        <v>735</v>
      </c>
      <c r="C5462" s="1" t="s">
        <v>164</v>
      </c>
      <c r="D5462" s="1" t="n">
        <v>27</v>
      </c>
      <c r="E5462" s="1" t="s">
        <v>176</v>
      </c>
      <c r="F5462" s="1" t="s">
        <v>202</v>
      </c>
      <c r="G5462" s="1" t="s">
        <v>599</v>
      </c>
      <c r="H5462" s="20" t="n">
        <v>1500</v>
      </c>
      <c r="I5462" s="21" t="n">
        <v>20.5</v>
      </c>
      <c r="J5462" s="20" t="n">
        <f aca="false">H5462*I5462</f>
        <v>30750</v>
      </c>
      <c r="K5462" s="22" t="n">
        <v>1.42</v>
      </c>
      <c r="L5462" s="23" t="n">
        <f aca="false">H5462*K5462</f>
        <v>2130</v>
      </c>
      <c r="M5462" s="23" t="n">
        <v>2500</v>
      </c>
      <c r="N5462" s="24" t="n">
        <f aca="false">L5462-M5462</f>
        <v>-370</v>
      </c>
      <c r="O5462" s="25" t="n">
        <f aca="false">IF(L5462&gt;=M5462,1,0)</f>
        <v>0</v>
      </c>
      <c r="P5462" s="26" t="n">
        <v>0.7661</v>
      </c>
      <c r="Q5462" s="26" t="n">
        <v>0.1288</v>
      </c>
      <c r="R5462" s="25" t="n">
        <v>70</v>
      </c>
      <c r="S5462" s="21" t="n">
        <v>10</v>
      </c>
    </row>
    <row r="5463" customFormat="false" ht="15" hidden="false" customHeight="true" outlineLevel="0" collapsed="false">
      <c r="A5463" s="19" t="n">
        <v>46207</v>
      </c>
      <c r="B5463" s="1" t="s">
        <v>735</v>
      </c>
      <c r="C5463" s="1" t="s">
        <v>164</v>
      </c>
      <c r="D5463" s="1" t="n">
        <v>28</v>
      </c>
      <c r="E5463" s="1" t="s">
        <v>176</v>
      </c>
      <c r="F5463" s="1" t="s">
        <v>741</v>
      </c>
      <c r="G5463" s="1" t="s">
        <v>745</v>
      </c>
      <c r="H5463" s="20" t="n">
        <v>950</v>
      </c>
      <c r="I5463" s="21" t="n">
        <v>26.67</v>
      </c>
      <c r="J5463" s="20" t="n">
        <f aca="false">H5463*I5463</f>
        <v>25336.5</v>
      </c>
      <c r="K5463" s="22" t="n">
        <v>1.65</v>
      </c>
      <c r="L5463" s="23" t="n">
        <f aca="false">H5463*K5463</f>
        <v>1567.5</v>
      </c>
      <c r="M5463" s="23" t="n">
        <v>2500</v>
      </c>
      <c r="N5463" s="24" t="n">
        <f aca="false">L5463-M5463</f>
        <v>-932.5</v>
      </c>
      <c r="O5463" s="25" t="n">
        <f aca="false">IF(L5463&gt;=M5463,1,0)</f>
        <v>0</v>
      </c>
      <c r="P5463" s="26" t="n">
        <v>0.5143</v>
      </c>
      <c r="Q5463" s="26" t="n">
        <v>0.1089</v>
      </c>
      <c r="R5463" s="25" t="n">
        <v>73</v>
      </c>
      <c r="S5463" s="21" t="n">
        <v>13</v>
      </c>
    </row>
    <row r="5464" customFormat="false" ht="15" hidden="false" customHeight="true" outlineLevel="0" collapsed="false">
      <c r="A5464" s="19" t="n">
        <v>46207</v>
      </c>
      <c r="B5464" s="1" t="s">
        <v>735</v>
      </c>
      <c r="C5464" s="1" t="s">
        <v>164</v>
      </c>
      <c r="D5464" s="1" t="n">
        <v>29</v>
      </c>
      <c r="E5464" s="1" t="s">
        <v>176</v>
      </c>
      <c r="F5464" s="1" t="s">
        <v>742</v>
      </c>
      <c r="G5464" s="1" t="s">
        <v>685</v>
      </c>
      <c r="H5464" s="20" t="n">
        <v>1600</v>
      </c>
      <c r="I5464" s="21" t="n">
        <v>18.74</v>
      </c>
      <c r="J5464" s="20" t="n">
        <f aca="false">H5464*I5464</f>
        <v>29984</v>
      </c>
      <c r="K5464" s="22" t="n">
        <v>1.88</v>
      </c>
      <c r="L5464" s="23" t="n">
        <f aca="false">H5464*K5464</f>
        <v>3008</v>
      </c>
      <c r="M5464" s="23" t="n">
        <v>2500</v>
      </c>
      <c r="N5464" s="24" t="n">
        <f aca="false">L5464-M5464</f>
        <v>508</v>
      </c>
      <c r="O5464" s="25" t="n">
        <f aca="false">IF(L5464&gt;=M5464,1,0)</f>
        <v>1</v>
      </c>
      <c r="P5464" s="26" t="n">
        <v>0.62</v>
      </c>
      <c r="Q5464" s="26" t="n">
        <v>0.0741</v>
      </c>
      <c r="R5464" s="25" t="n">
        <v>74</v>
      </c>
      <c r="S5464" s="21" t="n">
        <v>12</v>
      </c>
    </row>
    <row r="5465" customFormat="false" ht="15" hidden="false" customHeight="true" outlineLevel="0" collapsed="false">
      <c r="A5465" s="19" t="n">
        <v>46207</v>
      </c>
      <c r="B5465" s="1" t="s">
        <v>735</v>
      </c>
      <c r="C5465" s="1" t="s">
        <v>164</v>
      </c>
      <c r="D5465" s="1" t="n">
        <v>30</v>
      </c>
      <c r="E5465" s="1" t="s">
        <v>576</v>
      </c>
      <c r="F5465" s="1" t="s">
        <v>730</v>
      </c>
      <c r="G5465" s="1" t="s">
        <v>731</v>
      </c>
      <c r="H5465" s="20" t="n">
        <v>1100</v>
      </c>
      <c r="I5465" s="21" t="n">
        <v>22.44</v>
      </c>
      <c r="J5465" s="20" t="n">
        <f aca="false">H5465*I5465</f>
        <v>24684</v>
      </c>
      <c r="K5465" s="22" t="n">
        <v>1.55</v>
      </c>
      <c r="L5465" s="23" t="n">
        <f aca="false">H5465*K5465</f>
        <v>1705</v>
      </c>
      <c r="M5465" s="23" t="n">
        <v>2500</v>
      </c>
      <c r="N5465" s="24" t="n">
        <f aca="false">L5465-M5465</f>
        <v>-795</v>
      </c>
      <c r="O5465" s="25" t="n">
        <f aca="false">IF(L5465&gt;=M5465,1,0)</f>
        <v>0</v>
      </c>
      <c r="P5465" s="26" t="n">
        <v>0.506</v>
      </c>
      <c r="Q5465" s="26" t="n">
        <v>0.3175</v>
      </c>
      <c r="R5465" s="25" t="n">
        <v>76</v>
      </c>
      <c r="S5465" s="21" t="n">
        <v>12</v>
      </c>
    </row>
    <row r="5466" customFormat="false" ht="15" hidden="false" customHeight="true" outlineLevel="0" collapsed="false">
      <c r="A5466" s="19" t="n">
        <v>46207</v>
      </c>
      <c r="B5466" s="1" t="s">
        <v>735</v>
      </c>
      <c r="C5466" s="1" t="s">
        <v>164</v>
      </c>
      <c r="D5466" s="1" t="n">
        <v>31</v>
      </c>
      <c r="E5466" s="1" t="s">
        <v>219</v>
      </c>
      <c r="F5466" s="1" t="s">
        <v>709</v>
      </c>
      <c r="G5466" s="1" t="s">
        <v>711</v>
      </c>
      <c r="H5466" s="20" t="n">
        <v>1650</v>
      </c>
      <c r="I5466" s="21" t="n">
        <v>22.64</v>
      </c>
      <c r="J5466" s="20" t="n">
        <f aca="false">H5466*I5466</f>
        <v>37356</v>
      </c>
      <c r="K5466" s="22" t="n">
        <v>1.5</v>
      </c>
      <c r="L5466" s="23" t="n">
        <f aca="false">H5466*K5466</f>
        <v>2475</v>
      </c>
      <c r="M5466" s="23" t="n">
        <v>2500</v>
      </c>
      <c r="N5466" s="24" t="n">
        <f aca="false">L5466-M5466</f>
        <v>-25</v>
      </c>
      <c r="O5466" s="25" t="n">
        <f aca="false">IF(L5466&gt;=M5466,1,0)</f>
        <v>0</v>
      </c>
      <c r="P5466" s="26" t="n">
        <v>0.6812</v>
      </c>
      <c r="Q5466" s="26" t="n">
        <v>0.153</v>
      </c>
      <c r="R5466" s="25" t="n">
        <v>81</v>
      </c>
      <c r="S5466" s="21" t="n">
        <v>12</v>
      </c>
    </row>
    <row r="5467" customFormat="false" ht="15" hidden="false" customHeight="true" outlineLevel="0" collapsed="false">
      <c r="A5467" s="19" t="n">
        <v>46207</v>
      </c>
      <c r="B5467" s="1" t="s">
        <v>735</v>
      </c>
      <c r="C5467" s="1" t="s">
        <v>164</v>
      </c>
      <c r="D5467" s="1" t="n">
        <v>32</v>
      </c>
      <c r="E5467" s="1" t="s">
        <v>219</v>
      </c>
      <c r="F5467" s="1" t="s">
        <v>689</v>
      </c>
      <c r="G5467" s="1" t="s">
        <v>506</v>
      </c>
      <c r="H5467" s="20" t="n">
        <v>2600</v>
      </c>
      <c r="I5467" s="21" t="n">
        <v>10.96</v>
      </c>
      <c r="J5467" s="20" t="n">
        <f aca="false">H5467*I5467</f>
        <v>28496</v>
      </c>
      <c r="K5467" s="22" t="n">
        <v>1</v>
      </c>
      <c r="L5467" s="23" t="n">
        <f aca="false">H5467*K5467</f>
        <v>2600</v>
      </c>
      <c r="M5467" s="23" t="n">
        <v>2500</v>
      </c>
      <c r="N5467" s="24" t="n">
        <f aca="false">L5467-M5467</f>
        <v>100</v>
      </c>
      <c r="O5467" s="25" t="n">
        <f aca="false">IF(L5467&gt;=M5467,1,0)</f>
        <v>1</v>
      </c>
      <c r="P5467" s="26" t="n">
        <v>0.6128</v>
      </c>
      <c r="Q5467" s="26" t="n">
        <v>0.1186</v>
      </c>
      <c r="R5467" s="25" t="n">
        <v>69</v>
      </c>
      <c r="S5467" s="21" t="n">
        <v>12</v>
      </c>
    </row>
    <row r="5468" customFormat="false" ht="15" hidden="false" customHeight="true" outlineLevel="0" collapsed="false">
      <c r="A5468" s="19" t="n">
        <v>46207</v>
      </c>
      <c r="B5468" s="1" t="s">
        <v>735</v>
      </c>
      <c r="C5468" s="1" t="s">
        <v>190</v>
      </c>
      <c r="D5468" s="1" t="n">
        <v>33</v>
      </c>
      <c r="E5468" s="1" t="s">
        <v>16</v>
      </c>
      <c r="F5468" s="1" t="s">
        <v>468</v>
      </c>
      <c r="G5468" s="1" t="s">
        <v>322</v>
      </c>
      <c r="H5468" s="20" t="n">
        <v>1000</v>
      </c>
      <c r="I5468" s="21" t="n">
        <v>17.1</v>
      </c>
      <c r="J5468" s="20" t="n">
        <f aca="false">H5468*I5468</f>
        <v>17100</v>
      </c>
      <c r="K5468" s="22" t="n">
        <v>1.5</v>
      </c>
      <c r="L5468" s="23" t="n">
        <f aca="false">H5468*K5468</f>
        <v>1500</v>
      </c>
      <c r="M5468" s="23" t="n">
        <v>2500</v>
      </c>
      <c r="N5468" s="24" t="n">
        <f aca="false">L5468-M5468</f>
        <v>-1000</v>
      </c>
      <c r="O5468" s="25" t="n">
        <f aca="false">IF(L5468&gt;=M5468,1,0)</f>
        <v>0</v>
      </c>
      <c r="P5468" s="26" t="n">
        <v>0.458199356913183</v>
      </c>
      <c r="Q5468" s="26" t="n">
        <v>0.148863636363636</v>
      </c>
      <c r="R5468" s="25" t="n">
        <v>71</v>
      </c>
      <c r="S5468" s="21" t="n">
        <v>10</v>
      </c>
    </row>
    <row r="5469" customFormat="false" ht="15" hidden="false" customHeight="true" outlineLevel="0" collapsed="false">
      <c r="A5469" s="19" t="n">
        <v>46207</v>
      </c>
      <c r="B5469" s="1" t="s">
        <v>735</v>
      </c>
      <c r="C5469" s="1" t="s">
        <v>190</v>
      </c>
      <c r="D5469" s="1" t="n">
        <v>34</v>
      </c>
      <c r="E5469" s="1" t="s">
        <v>16</v>
      </c>
      <c r="F5469" s="1" t="s">
        <v>300</v>
      </c>
      <c r="G5469" s="1" t="s">
        <v>260</v>
      </c>
      <c r="H5469" s="20" t="n">
        <v>2560</v>
      </c>
      <c r="I5469" s="21" t="n">
        <v>15.95</v>
      </c>
      <c r="J5469" s="20" t="n">
        <f aca="false">H5469*I5469</f>
        <v>40832</v>
      </c>
      <c r="K5469" s="22" t="n">
        <v>1.4</v>
      </c>
      <c r="L5469" s="23" t="n">
        <f aca="false">H5469*K5469</f>
        <v>3584</v>
      </c>
      <c r="M5469" s="23" t="n">
        <v>2500</v>
      </c>
      <c r="N5469" s="24" t="n">
        <f aca="false">L5469-M5469</f>
        <v>1084</v>
      </c>
      <c r="O5469" s="25" t="n">
        <f aca="false">IF(L5469&gt;=M5469,1,0)</f>
        <v>1</v>
      </c>
      <c r="P5469" s="26" t="n">
        <v>0.779534173348606</v>
      </c>
      <c r="Q5469" s="26" t="n">
        <v>0.10594315245478</v>
      </c>
      <c r="R5469" s="25" t="n">
        <v>70</v>
      </c>
      <c r="S5469" s="21" t="n">
        <v>12.75</v>
      </c>
    </row>
    <row r="5470" customFormat="false" ht="15" hidden="false" customHeight="true" outlineLevel="0" collapsed="false">
      <c r="A5470" s="19" t="n">
        <v>46207</v>
      </c>
      <c r="B5470" s="1" t="s">
        <v>735</v>
      </c>
      <c r="C5470" s="1" t="s">
        <v>190</v>
      </c>
      <c r="D5470" s="1" t="n">
        <v>35</v>
      </c>
      <c r="E5470" s="1" t="s">
        <v>16</v>
      </c>
      <c r="F5470" s="1" t="s">
        <v>300</v>
      </c>
      <c r="G5470" s="1" t="s">
        <v>260</v>
      </c>
      <c r="H5470" s="20" t="n">
        <v>2100</v>
      </c>
      <c r="I5470" s="21" t="n">
        <v>16.95</v>
      </c>
      <c r="J5470" s="20" t="n">
        <f aca="false">H5470*I5470</f>
        <v>35595</v>
      </c>
      <c r="K5470" s="22" t="n">
        <v>1.4</v>
      </c>
      <c r="L5470" s="23" t="n">
        <f aca="false">H5470*K5470</f>
        <v>2940</v>
      </c>
      <c r="M5470" s="23" t="n">
        <v>2500</v>
      </c>
      <c r="N5470" s="24" t="n">
        <f aca="false">L5470-M5470</f>
        <v>440</v>
      </c>
      <c r="O5470" s="25" t="n">
        <f aca="false">IF(L5470&gt;=M5470,1,0)</f>
        <v>1</v>
      </c>
      <c r="P5470" s="26" t="n">
        <v>0.689024390243902</v>
      </c>
      <c r="Q5470" s="26" t="n">
        <v>0.0997275204359673</v>
      </c>
      <c r="R5470" s="25" t="n">
        <v>75</v>
      </c>
      <c r="S5470" s="21" t="n">
        <v>12.75</v>
      </c>
    </row>
    <row r="5471" customFormat="false" ht="15" hidden="false" customHeight="true" outlineLevel="0" collapsed="false">
      <c r="A5471" s="19" t="n">
        <v>46207</v>
      </c>
      <c r="B5471" s="1" t="s">
        <v>735</v>
      </c>
      <c r="C5471" s="1" t="s">
        <v>190</v>
      </c>
      <c r="D5471" s="1" t="n">
        <v>36</v>
      </c>
      <c r="E5471" s="1" t="s">
        <v>16</v>
      </c>
      <c r="F5471" s="1" t="s">
        <v>300</v>
      </c>
      <c r="G5471" s="1" t="s">
        <v>260</v>
      </c>
      <c r="H5471" s="20" t="n">
        <v>2050</v>
      </c>
      <c r="I5471" s="21" t="n">
        <v>15.95</v>
      </c>
      <c r="J5471" s="20" t="n">
        <f aca="false">H5471*I5471</f>
        <v>32697.5</v>
      </c>
      <c r="K5471" s="22" t="n">
        <v>1.4</v>
      </c>
      <c r="L5471" s="23" t="n">
        <f aca="false">H5471*K5471</f>
        <v>2870</v>
      </c>
      <c r="M5471" s="23" t="n">
        <v>2500</v>
      </c>
      <c r="N5471" s="24" t="n">
        <f aca="false">L5471-M5471</f>
        <v>370</v>
      </c>
      <c r="O5471" s="25" t="n">
        <f aca="false">IF(L5471&gt;=M5471,1,0)</f>
        <v>1</v>
      </c>
      <c r="P5471" s="26" t="n">
        <v>0.807345679012346</v>
      </c>
      <c r="Q5471" s="26" t="n">
        <v>0.113492450073064</v>
      </c>
      <c r="R5471" s="25" t="n">
        <v>67</v>
      </c>
      <c r="S5471" s="21" t="n">
        <v>10</v>
      </c>
    </row>
    <row r="5472" customFormat="false" ht="15" hidden="false" customHeight="true" outlineLevel="0" collapsed="false">
      <c r="A5472" s="19" t="n">
        <v>46207</v>
      </c>
      <c r="B5472" s="1" t="s">
        <v>735</v>
      </c>
      <c r="C5472" s="1" t="s">
        <v>190</v>
      </c>
      <c r="D5472" s="1" t="n">
        <v>37</v>
      </c>
      <c r="E5472" s="1" t="s">
        <v>16</v>
      </c>
      <c r="F5472" s="1" t="s">
        <v>300</v>
      </c>
      <c r="G5472" s="1" t="s">
        <v>260</v>
      </c>
      <c r="H5472" s="20" t="n">
        <v>2050</v>
      </c>
      <c r="I5472" s="21" t="n">
        <v>15.95</v>
      </c>
      <c r="J5472" s="20" t="n">
        <f aca="false">H5472*I5472</f>
        <v>32697.5</v>
      </c>
      <c r="K5472" s="22" t="n">
        <v>1.4</v>
      </c>
      <c r="L5472" s="23" t="n">
        <f aca="false">H5472*K5472</f>
        <v>2870</v>
      </c>
      <c r="M5472" s="23" t="n">
        <v>2500</v>
      </c>
      <c r="N5472" s="24" t="n">
        <f aca="false">L5472-M5472</f>
        <v>370</v>
      </c>
      <c r="O5472" s="25" t="n">
        <f aca="false">IF(L5472&gt;=M5472,1,0)</f>
        <v>1</v>
      </c>
      <c r="P5472" s="26" t="n">
        <v>0.851497395833333</v>
      </c>
      <c r="Q5472" s="26" t="n">
        <v>0.0943796394485684</v>
      </c>
      <c r="R5472" s="25" t="n">
        <v>75</v>
      </c>
      <c r="S5472" s="21" t="n">
        <v>10</v>
      </c>
    </row>
    <row r="5473" customFormat="false" ht="15" hidden="false" customHeight="true" outlineLevel="0" collapsed="false">
      <c r="A5473" s="19" t="n">
        <v>46207</v>
      </c>
      <c r="B5473" s="1" t="s">
        <v>735</v>
      </c>
      <c r="C5473" s="1" t="s">
        <v>190</v>
      </c>
      <c r="D5473" s="1" t="n">
        <v>38</v>
      </c>
      <c r="E5473" s="1" t="s">
        <v>16</v>
      </c>
      <c r="F5473" s="1" t="s">
        <v>452</v>
      </c>
      <c r="G5473" s="1" t="s">
        <v>260</v>
      </c>
      <c r="H5473" s="20" t="n">
        <v>1280</v>
      </c>
      <c r="I5473" s="21" t="n">
        <v>15.95</v>
      </c>
      <c r="J5473" s="20" t="n">
        <f aca="false">H5473*I5473</f>
        <v>20416</v>
      </c>
      <c r="K5473" s="22" t="n">
        <v>1.4</v>
      </c>
      <c r="L5473" s="23" t="n">
        <f aca="false">H5473*K5473</f>
        <v>1792</v>
      </c>
      <c r="M5473" s="23" t="n">
        <v>2500</v>
      </c>
      <c r="N5473" s="24" t="n">
        <f aca="false">L5473-M5473</f>
        <v>-708</v>
      </c>
      <c r="O5473" s="25" t="n">
        <f aca="false">IF(L5473&gt;=M5473,1,0)</f>
        <v>0</v>
      </c>
      <c r="P5473" s="26" t="n">
        <v>0.511679197994987</v>
      </c>
      <c r="Q5473" s="26" t="n">
        <v>0.140489913544669</v>
      </c>
      <c r="R5473" s="25" t="n">
        <v>82</v>
      </c>
      <c r="S5473" s="21" t="n">
        <v>10</v>
      </c>
    </row>
    <row r="5474" customFormat="false" ht="15" hidden="false" customHeight="true" outlineLevel="0" collapsed="false">
      <c r="A5474" s="19" t="n">
        <v>46208</v>
      </c>
      <c r="B5474" s="1" t="s">
        <v>735</v>
      </c>
      <c r="C5474" s="1" t="s">
        <v>138</v>
      </c>
      <c r="D5474" s="1" t="n">
        <v>1</v>
      </c>
      <c r="E5474" s="1" t="s">
        <v>16</v>
      </c>
      <c r="F5474" s="1" t="s">
        <v>651</v>
      </c>
      <c r="G5474" s="1" t="s">
        <v>652</v>
      </c>
      <c r="H5474" s="20" t="n">
        <v>1570</v>
      </c>
      <c r="I5474" s="21" t="n">
        <v>23.61</v>
      </c>
      <c r="J5474" s="20" t="n">
        <f aca="false">H5474*I5474</f>
        <v>37067.7</v>
      </c>
      <c r="K5474" s="22" t="n">
        <v>1.58</v>
      </c>
      <c r="L5474" s="23" t="n">
        <f aca="false">H5474*K5474</f>
        <v>2480.6</v>
      </c>
      <c r="M5474" s="23" t="n">
        <v>2500</v>
      </c>
      <c r="N5474" s="24" t="n">
        <f aca="false">L5474-M5474</f>
        <v>-19.4000000000001</v>
      </c>
      <c r="O5474" s="25" t="n">
        <f aca="false">IF(L5474&gt;=M5474,1,0)</f>
        <v>0</v>
      </c>
      <c r="P5474" s="26" t="n">
        <v>0.6973</v>
      </c>
      <c r="Q5474" s="26" t="n">
        <v>0.1429</v>
      </c>
      <c r="R5474" s="25" t="n">
        <v>78</v>
      </c>
      <c r="S5474" s="21" t="n">
        <v>12</v>
      </c>
    </row>
    <row r="5475" customFormat="false" ht="15" hidden="false" customHeight="true" outlineLevel="0" collapsed="false">
      <c r="A5475" s="19" t="n">
        <v>46208</v>
      </c>
      <c r="B5475" s="1" t="s">
        <v>735</v>
      </c>
      <c r="C5475" s="1" t="s">
        <v>138</v>
      </c>
      <c r="D5475" s="1" t="n">
        <v>2</v>
      </c>
      <c r="E5475" s="1" t="s">
        <v>716</v>
      </c>
      <c r="F5475" s="1" t="s">
        <v>717</v>
      </c>
      <c r="G5475" s="1" t="s">
        <v>718</v>
      </c>
      <c r="H5475" s="20" t="n">
        <v>650</v>
      </c>
      <c r="I5475" s="21" t="n">
        <v>38.97</v>
      </c>
      <c r="J5475" s="20" t="n">
        <f aca="false">H5475*I5475</f>
        <v>25330.5</v>
      </c>
      <c r="K5475" s="22" t="n">
        <v>3</v>
      </c>
      <c r="L5475" s="23" t="n">
        <f aca="false">H5475*K5475</f>
        <v>1950</v>
      </c>
      <c r="M5475" s="23" t="n">
        <v>2500</v>
      </c>
      <c r="N5475" s="24" t="n">
        <f aca="false">L5475-M5475</f>
        <v>-550</v>
      </c>
      <c r="O5475" s="25" t="n">
        <f aca="false">IF(L5475&gt;=M5475,1,0)</f>
        <v>0</v>
      </c>
      <c r="P5475" s="26" t="n">
        <v>0.5592</v>
      </c>
      <c r="Q5475" s="26" t="n">
        <v>0.2736</v>
      </c>
      <c r="R5475" s="25" t="n">
        <v>74</v>
      </c>
      <c r="S5475" s="21" t="n">
        <v>10</v>
      </c>
    </row>
    <row r="5476" customFormat="false" ht="15" hidden="false" customHeight="true" outlineLevel="0" collapsed="false">
      <c r="A5476" s="19" t="n">
        <v>46208</v>
      </c>
      <c r="B5476" s="1" t="s">
        <v>735</v>
      </c>
      <c r="C5476" s="1" t="s">
        <v>138</v>
      </c>
      <c r="D5476" s="1" t="n">
        <v>3</v>
      </c>
      <c r="E5476" s="1" t="s">
        <v>10</v>
      </c>
      <c r="F5476" s="1" t="s">
        <v>721</v>
      </c>
      <c r="G5476" s="1" t="s">
        <v>727</v>
      </c>
      <c r="H5476" s="20" t="n">
        <v>1250</v>
      </c>
      <c r="I5476" s="21" t="n">
        <v>24.21</v>
      </c>
      <c r="J5476" s="20" t="n">
        <f aca="false">H5476*I5476</f>
        <v>30262.5</v>
      </c>
      <c r="K5476" s="22" t="n">
        <v>2</v>
      </c>
      <c r="L5476" s="23" t="n">
        <f aca="false">H5476*K5476</f>
        <v>2500</v>
      </c>
      <c r="M5476" s="23" t="n">
        <v>2500</v>
      </c>
      <c r="N5476" s="24" t="n">
        <f aca="false">L5476-M5476</f>
        <v>0</v>
      </c>
      <c r="O5476" s="25" t="n">
        <f aca="false">IF(L5476&gt;=M5476,1,0)</f>
        <v>1</v>
      </c>
      <c r="P5476" s="26" t="n">
        <v>0.561</v>
      </c>
      <c r="Q5476" s="26" t="n">
        <v>0.1296</v>
      </c>
      <c r="R5476" s="25" t="n">
        <v>76</v>
      </c>
      <c r="S5476" s="21" t="n">
        <v>13</v>
      </c>
    </row>
    <row r="5477" customFormat="false" ht="15" hidden="false" customHeight="true" outlineLevel="0" collapsed="false">
      <c r="A5477" s="19" t="n">
        <v>46208</v>
      </c>
      <c r="B5477" s="1" t="s">
        <v>735</v>
      </c>
      <c r="C5477" s="1" t="s">
        <v>138</v>
      </c>
      <c r="D5477" s="1" t="n">
        <v>4</v>
      </c>
      <c r="E5477" s="1" t="s">
        <v>145</v>
      </c>
      <c r="F5477" s="1" t="s">
        <v>736</v>
      </c>
      <c r="G5477" s="1" t="s">
        <v>719</v>
      </c>
      <c r="H5477" s="20" t="n">
        <v>1600</v>
      </c>
      <c r="I5477" s="21" t="n">
        <v>20.76</v>
      </c>
      <c r="J5477" s="20" t="n">
        <f aca="false">H5477*I5477</f>
        <v>33216</v>
      </c>
      <c r="K5477" s="22" t="n">
        <v>2.75</v>
      </c>
      <c r="L5477" s="23" t="n">
        <f aca="false">H5477*K5477</f>
        <v>4400</v>
      </c>
      <c r="M5477" s="23" t="n">
        <v>2500</v>
      </c>
      <c r="N5477" s="24" t="n">
        <f aca="false">L5477-M5477</f>
        <v>1900</v>
      </c>
      <c r="O5477" s="25" t="n">
        <f aca="false">IF(L5477&gt;=M5477,1,0)</f>
        <v>1</v>
      </c>
      <c r="P5477" s="26" t="n">
        <v>0.7303</v>
      </c>
      <c r="Q5477" s="26" t="n">
        <v>0.1779</v>
      </c>
      <c r="R5477" s="25" t="n">
        <v>74</v>
      </c>
      <c r="S5477" s="21" t="n">
        <v>10</v>
      </c>
    </row>
    <row r="5478" customFormat="false" ht="15" hidden="false" customHeight="true" outlineLevel="0" collapsed="false">
      <c r="A5478" s="19" t="n">
        <v>46208</v>
      </c>
      <c r="B5478" s="1" t="s">
        <v>735</v>
      </c>
      <c r="C5478" s="1" t="s">
        <v>138</v>
      </c>
      <c r="D5478" s="1" t="n">
        <v>5</v>
      </c>
      <c r="E5478" s="1" t="s">
        <v>16</v>
      </c>
      <c r="F5478" s="1" t="s">
        <v>670</v>
      </c>
      <c r="G5478" s="1" t="s">
        <v>713</v>
      </c>
      <c r="H5478" s="20" t="n">
        <v>1450</v>
      </c>
      <c r="I5478" s="21" t="n">
        <v>16.43</v>
      </c>
      <c r="J5478" s="20" t="n">
        <f aca="false">H5478*I5478</f>
        <v>23823.5</v>
      </c>
      <c r="K5478" s="22" t="n">
        <v>1.43</v>
      </c>
      <c r="L5478" s="23" t="n">
        <f aca="false">H5478*K5478</f>
        <v>2073.5</v>
      </c>
      <c r="M5478" s="23" t="n">
        <v>2500</v>
      </c>
      <c r="N5478" s="24" t="n">
        <f aca="false">L5478-M5478</f>
        <v>-426.5</v>
      </c>
      <c r="O5478" s="25" t="n">
        <f aca="false">IF(L5478&gt;=M5478,1,0)</f>
        <v>0</v>
      </c>
      <c r="P5478" s="26" t="n">
        <v>0.6034</v>
      </c>
      <c r="Q5478" s="26" t="n">
        <v>0.1606</v>
      </c>
      <c r="R5478" s="25" t="n">
        <v>63</v>
      </c>
      <c r="S5478" s="21" t="n">
        <v>12</v>
      </c>
    </row>
    <row r="5479" customFormat="false" ht="15" hidden="false" customHeight="true" outlineLevel="0" collapsed="false">
      <c r="A5479" s="19" t="n">
        <v>46208</v>
      </c>
      <c r="B5479" s="1" t="s">
        <v>735</v>
      </c>
      <c r="C5479" s="1" t="s">
        <v>138</v>
      </c>
      <c r="D5479" s="1" t="n">
        <v>6</v>
      </c>
      <c r="E5479" s="1" t="s">
        <v>145</v>
      </c>
      <c r="F5479" s="1" t="s">
        <v>743</v>
      </c>
      <c r="G5479" s="1" t="s">
        <v>746</v>
      </c>
      <c r="H5479" s="20" t="n">
        <v>1300</v>
      </c>
      <c r="I5479" s="21" t="n">
        <v>20.54</v>
      </c>
      <c r="J5479" s="20" t="n">
        <f aca="false">H5479*I5479</f>
        <v>26702</v>
      </c>
      <c r="K5479" s="22" t="n">
        <v>2.75</v>
      </c>
      <c r="L5479" s="23" t="n">
        <f aca="false">H5479*K5479</f>
        <v>3575</v>
      </c>
      <c r="M5479" s="23" t="n">
        <v>2500</v>
      </c>
      <c r="N5479" s="24" t="n">
        <f aca="false">L5479-M5479</f>
        <v>1075</v>
      </c>
      <c r="O5479" s="25" t="n">
        <f aca="false">IF(L5479&gt;=M5479,1,0)</f>
        <v>1</v>
      </c>
      <c r="P5479" s="26" t="n">
        <v>0.5817</v>
      </c>
      <c r="Q5479" s="26" t="n">
        <v>0.1334</v>
      </c>
      <c r="R5479" s="25" t="n">
        <v>75</v>
      </c>
      <c r="S5479" s="21" t="n">
        <v>10</v>
      </c>
    </row>
    <row r="5480" customFormat="false" ht="15" hidden="false" customHeight="true" outlineLevel="0" collapsed="false">
      <c r="A5480" s="19" t="n">
        <v>46208</v>
      </c>
      <c r="B5480" s="1" t="s">
        <v>735</v>
      </c>
      <c r="C5480" s="1" t="s">
        <v>138</v>
      </c>
      <c r="D5480" s="1" t="n">
        <v>7</v>
      </c>
      <c r="E5480" s="1" t="s">
        <v>16</v>
      </c>
      <c r="F5480" s="1" t="s">
        <v>670</v>
      </c>
      <c r="G5480" s="1" t="s">
        <v>713</v>
      </c>
      <c r="H5480" s="20" t="n">
        <v>1800</v>
      </c>
      <c r="I5480" s="21" t="n">
        <v>16.43</v>
      </c>
      <c r="J5480" s="20" t="n">
        <f aca="false">H5480*I5480</f>
        <v>29574</v>
      </c>
      <c r="K5480" s="22" t="n">
        <v>1.43</v>
      </c>
      <c r="L5480" s="23" t="n">
        <f aca="false">H5480*K5480</f>
        <v>2574</v>
      </c>
      <c r="M5480" s="23" t="n">
        <v>2500</v>
      </c>
      <c r="N5480" s="24" t="n">
        <f aca="false">L5480-M5480</f>
        <v>74</v>
      </c>
      <c r="O5480" s="25" t="n">
        <f aca="false">IF(L5480&gt;=M5480,1,0)</f>
        <v>1</v>
      </c>
      <c r="P5480" s="26" t="n">
        <v>0.6528</v>
      </c>
      <c r="Q5480" s="26" t="n">
        <v>0.1392</v>
      </c>
      <c r="R5480" s="25" t="n">
        <v>63</v>
      </c>
      <c r="S5480" s="21" t="n">
        <v>12</v>
      </c>
    </row>
    <row r="5481" customFormat="false" ht="15" hidden="false" customHeight="true" outlineLevel="0" collapsed="false">
      <c r="A5481" s="19" t="n">
        <v>46208</v>
      </c>
      <c r="B5481" s="1" t="s">
        <v>735</v>
      </c>
      <c r="C5481" s="1" t="s">
        <v>138</v>
      </c>
      <c r="D5481" s="1" t="n">
        <v>8</v>
      </c>
      <c r="E5481" s="1" t="s">
        <v>13</v>
      </c>
      <c r="F5481" s="1" t="s">
        <v>283</v>
      </c>
      <c r="G5481" s="1" t="s">
        <v>149</v>
      </c>
      <c r="H5481" s="20" t="n">
        <v>1250</v>
      </c>
      <c r="I5481" s="21" t="n">
        <v>22.55</v>
      </c>
      <c r="J5481" s="20" t="n">
        <f aca="false">H5481*I5481</f>
        <v>28187.5</v>
      </c>
      <c r="K5481" s="22" t="n">
        <v>2.2</v>
      </c>
      <c r="L5481" s="23" t="n">
        <f aca="false">H5481*K5481</f>
        <v>2750</v>
      </c>
      <c r="M5481" s="23" t="n">
        <v>2500</v>
      </c>
      <c r="N5481" s="24" t="n">
        <f aca="false">L5481-M5481</f>
        <v>250</v>
      </c>
      <c r="O5481" s="25" t="n">
        <f aca="false">IF(L5481&gt;=M5481,1,0)</f>
        <v>1</v>
      </c>
      <c r="P5481" s="26" t="n">
        <v>0.6436</v>
      </c>
      <c r="Q5481" s="26" t="n">
        <v>0.2005</v>
      </c>
      <c r="R5481" s="25" t="n">
        <v>75</v>
      </c>
      <c r="S5481" s="21" t="n">
        <v>10</v>
      </c>
    </row>
    <row r="5482" customFormat="false" ht="15" hidden="false" customHeight="true" outlineLevel="0" collapsed="false">
      <c r="A5482" s="19" t="n">
        <v>46208</v>
      </c>
      <c r="B5482" s="1" t="s">
        <v>735</v>
      </c>
      <c r="C5482" s="1" t="s">
        <v>138</v>
      </c>
      <c r="D5482" s="1" t="n">
        <v>9</v>
      </c>
      <c r="E5482" s="1" t="s">
        <v>10</v>
      </c>
      <c r="F5482" s="1" t="s">
        <v>740</v>
      </c>
      <c r="G5482" s="1" t="s">
        <v>744</v>
      </c>
      <c r="H5482" s="20" t="n">
        <v>960</v>
      </c>
      <c r="I5482" s="21" t="n">
        <v>21.83</v>
      </c>
      <c r="J5482" s="20" t="n">
        <f aca="false">H5482*I5482</f>
        <v>20956.8</v>
      </c>
      <c r="K5482" s="22" t="n">
        <v>1.85</v>
      </c>
      <c r="L5482" s="23" t="n">
        <f aca="false">H5482*K5482</f>
        <v>1776</v>
      </c>
      <c r="M5482" s="23" t="n">
        <v>2500</v>
      </c>
      <c r="N5482" s="24" t="n">
        <f aca="false">L5482-M5482</f>
        <v>-724</v>
      </c>
      <c r="O5482" s="25" t="n">
        <f aca="false">IF(L5482&gt;=M5482,1,0)</f>
        <v>0</v>
      </c>
      <c r="P5482" s="26" t="n">
        <v>0.3542</v>
      </c>
      <c r="Q5482" s="26" t="n">
        <v>0.15</v>
      </c>
      <c r="R5482" s="25" t="n">
        <v>74</v>
      </c>
      <c r="S5482" s="21" t="n">
        <v>13</v>
      </c>
    </row>
    <row r="5483" customFormat="false" ht="15" hidden="false" customHeight="true" outlineLevel="0" collapsed="false">
      <c r="A5483" s="19" t="n">
        <v>46208</v>
      </c>
      <c r="B5483" s="1" t="s">
        <v>735</v>
      </c>
      <c r="C5483" s="1" t="s">
        <v>138</v>
      </c>
      <c r="D5483" s="1" t="n">
        <v>10</v>
      </c>
      <c r="E5483" s="1" t="s">
        <v>219</v>
      </c>
      <c r="F5483" s="1" t="s">
        <v>689</v>
      </c>
      <c r="G5483" s="1" t="s">
        <v>506</v>
      </c>
      <c r="H5483" s="20" t="n">
        <v>1500</v>
      </c>
      <c r="I5483" s="21" t="n">
        <v>10.96</v>
      </c>
      <c r="J5483" s="20" t="n">
        <f aca="false">H5483*I5483</f>
        <v>16440</v>
      </c>
      <c r="K5483" s="22" t="n">
        <v>1</v>
      </c>
      <c r="L5483" s="23" t="n">
        <f aca="false">H5483*K5483</f>
        <v>1500</v>
      </c>
      <c r="M5483" s="23" t="n">
        <v>2500</v>
      </c>
      <c r="N5483" s="24" t="n">
        <f aca="false">L5483-M5483</f>
        <v>-1000</v>
      </c>
      <c r="O5483" s="25" t="n">
        <f aca="false">IF(L5483&gt;=M5483,1,0)</f>
        <v>0</v>
      </c>
      <c r="P5483" s="26" t="n">
        <v>0.4757</v>
      </c>
      <c r="Q5483" s="26" t="n">
        <v>0.0959</v>
      </c>
      <c r="R5483" s="25" t="n">
        <v>58</v>
      </c>
      <c r="S5483" s="21" t="n">
        <v>10</v>
      </c>
    </row>
    <row r="5484" customFormat="false" ht="15" hidden="false" customHeight="true" outlineLevel="0" collapsed="false">
      <c r="A5484" s="19" t="n">
        <v>46208</v>
      </c>
      <c r="B5484" s="1" t="s">
        <v>735</v>
      </c>
      <c r="C5484" s="1" t="s">
        <v>138</v>
      </c>
      <c r="D5484" s="1" t="n">
        <v>11</v>
      </c>
      <c r="E5484" s="1" t="s">
        <v>10</v>
      </c>
      <c r="F5484" s="1" t="s">
        <v>160</v>
      </c>
      <c r="G5484" s="1" t="s">
        <v>161</v>
      </c>
      <c r="H5484" s="20" t="n">
        <v>1500</v>
      </c>
      <c r="I5484" s="21" t="n">
        <v>22.05</v>
      </c>
      <c r="J5484" s="20" t="n">
        <f aca="false">H5484*I5484</f>
        <v>33075</v>
      </c>
      <c r="K5484" s="22" t="n">
        <v>1.83</v>
      </c>
      <c r="L5484" s="23" t="n">
        <f aca="false">H5484*K5484</f>
        <v>2745</v>
      </c>
      <c r="M5484" s="23" t="n">
        <v>2500</v>
      </c>
      <c r="N5484" s="24" t="n">
        <f aca="false">L5484-M5484</f>
        <v>245</v>
      </c>
      <c r="O5484" s="25" t="n">
        <f aca="false">IF(L5484&gt;=M5484,1,0)</f>
        <v>1</v>
      </c>
      <c r="P5484" s="26" t="n">
        <v>0.7978</v>
      </c>
      <c r="Q5484" s="26" t="n">
        <v>0.1376</v>
      </c>
      <c r="R5484" s="25" t="n">
        <v>77</v>
      </c>
      <c r="S5484" s="21" t="n">
        <v>8</v>
      </c>
    </row>
    <row r="5485" customFormat="false" ht="15" hidden="false" customHeight="true" outlineLevel="0" collapsed="false">
      <c r="A5485" s="19" t="n">
        <v>46208</v>
      </c>
      <c r="B5485" s="1" t="s">
        <v>735</v>
      </c>
      <c r="C5485" s="1" t="s">
        <v>138</v>
      </c>
      <c r="D5485" s="1" t="n">
        <v>12</v>
      </c>
      <c r="E5485" s="1" t="s">
        <v>576</v>
      </c>
      <c r="F5485" s="1" t="s">
        <v>730</v>
      </c>
      <c r="G5485" s="1" t="s">
        <v>731</v>
      </c>
      <c r="H5485" s="20" t="n">
        <v>1100</v>
      </c>
      <c r="I5485" s="21" t="n">
        <v>22.44</v>
      </c>
      <c r="J5485" s="20" t="n">
        <f aca="false">H5485*I5485</f>
        <v>24684</v>
      </c>
      <c r="K5485" s="22" t="n">
        <v>1.55</v>
      </c>
      <c r="L5485" s="23" t="n">
        <f aca="false">H5485*K5485</f>
        <v>1705</v>
      </c>
      <c r="M5485" s="23" t="n">
        <v>2500</v>
      </c>
      <c r="N5485" s="24" t="n">
        <f aca="false">L5485-M5485</f>
        <v>-795</v>
      </c>
      <c r="O5485" s="25" t="n">
        <f aca="false">IF(L5485&gt;=M5485,1,0)</f>
        <v>0</v>
      </c>
      <c r="P5485" s="26" t="n">
        <v>0.467</v>
      </c>
      <c r="Q5485" s="26" t="n">
        <v>0.1496</v>
      </c>
      <c r="R5485" s="25" t="n">
        <v>74</v>
      </c>
      <c r="S5485" s="21" t="n">
        <v>13</v>
      </c>
    </row>
    <row r="5486" customFormat="false" ht="15" hidden="false" customHeight="true" outlineLevel="0" collapsed="false">
      <c r="A5486" s="19" t="n">
        <v>46208</v>
      </c>
      <c r="B5486" s="1" t="s">
        <v>735</v>
      </c>
      <c r="C5486" s="1" t="s">
        <v>138</v>
      </c>
      <c r="D5486" s="1" t="n">
        <v>13</v>
      </c>
      <c r="E5486" s="1" t="s">
        <v>16</v>
      </c>
      <c r="F5486" s="1" t="s">
        <v>574</v>
      </c>
      <c r="G5486" s="1" t="s">
        <v>575</v>
      </c>
      <c r="H5486" s="20" t="n">
        <v>1300</v>
      </c>
      <c r="I5486" s="21" t="n">
        <v>25.7</v>
      </c>
      <c r="J5486" s="20" t="n">
        <f aca="false">H5486*I5486</f>
        <v>33410</v>
      </c>
      <c r="K5486" s="22" t="n">
        <v>1.85</v>
      </c>
      <c r="L5486" s="23" t="n">
        <f aca="false">H5486*K5486</f>
        <v>2405</v>
      </c>
      <c r="M5486" s="23" t="n">
        <v>2500</v>
      </c>
      <c r="N5486" s="24" t="n">
        <f aca="false">L5486-M5486</f>
        <v>-95</v>
      </c>
      <c r="O5486" s="25" t="n">
        <f aca="false">IF(L5486&gt;=M5486,1,0)</f>
        <v>0</v>
      </c>
      <c r="P5486" s="26" t="n">
        <v>0.8286</v>
      </c>
      <c r="Q5486" s="26" t="n">
        <v>0.129</v>
      </c>
      <c r="R5486" s="25" t="n">
        <v>79</v>
      </c>
      <c r="S5486" s="21" t="n">
        <v>8</v>
      </c>
    </row>
    <row r="5487" customFormat="false" ht="15" hidden="false" customHeight="true" outlineLevel="0" collapsed="false">
      <c r="A5487" s="19" t="n">
        <v>46208</v>
      </c>
      <c r="B5487" s="1" t="s">
        <v>735</v>
      </c>
      <c r="C5487" s="1" t="s">
        <v>138</v>
      </c>
      <c r="D5487" s="1" t="n">
        <v>14</v>
      </c>
      <c r="E5487" s="1" t="s">
        <v>10</v>
      </c>
      <c r="F5487" s="1" t="s">
        <v>687</v>
      </c>
      <c r="G5487" s="1" t="s">
        <v>694</v>
      </c>
      <c r="H5487" s="20" t="n">
        <v>1400</v>
      </c>
      <c r="I5487" s="21" t="n">
        <v>28.41</v>
      </c>
      <c r="J5487" s="20" t="n">
        <f aca="false">H5487*I5487</f>
        <v>39774</v>
      </c>
      <c r="K5487" s="22" t="n">
        <v>2.3</v>
      </c>
      <c r="L5487" s="23" t="n">
        <f aca="false">H5487*K5487</f>
        <v>3220</v>
      </c>
      <c r="M5487" s="23" t="n">
        <v>2500</v>
      </c>
      <c r="N5487" s="24" t="n">
        <f aca="false">L5487-M5487</f>
        <v>720</v>
      </c>
      <c r="O5487" s="25" t="n">
        <f aca="false">IF(L5487&gt;=M5487,1,0)</f>
        <v>1</v>
      </c>
      <c r="P5487" s="26" t="n">
        <v>0.6949</v>
      </c>
      <c r="Q5487" s="26" t="n">
        <v>0.3857</v>
      </c>
      <c r="R5487" s="25" t="n">
        <v>74</v>
      </c>
      <c r="S5487" s="21" t="n">
        <v>13</v>
      </c>
    </row>
    <row r="5488" customFormat="false" ht="15" hidden="false" customHeight="true" outlineLevel="0" collapsed="false">
      <c r="A5488" s="19" t="n">
        <v>46208</v>
      </c>
      <c r="B5488" s="1" t="s">
        <v>735</v>
      </c>
      <c r="C5488" s="1" t="s">
        <v>138</v>
      </c>
      <c r="D5488" s="1" t="n">
        <v>15</v>
      </c>
      <c r="E5488" s="1" t="s">
        <v>10</v>
      </c>
      <c r="F5488" s="1" t="s">
        <v>687</v>
      </c>
      <c r="G5488" s="1" t="s">
        <v>694</v>
      </c>
      <c r="H5488" s="20" t="n">
        <v>1500</v>
      </c>
      <c r="I5488" s="21" t="n">
        <v>28.41</v>
      </c>
      <c r="J5488" s="20" t="n">
        <f aca="false">H5488*I5488</f>
        <v>42615</v>
      </c>
      <c r="K5488" s="22" t="n">
        <v>2.3</v>
      </c>
      <c r="L5488" s="23" t="n">
        <f aca="false">H5488*K5488</f>
        <v>3450</v>
      </c>
      <c r="M5488" s="23" t="n">
        <v>2500</v>
      </c>
      <c r="N5488" s="24" t="n">
        <f aca="false">L5488-M5488</f>
        <v>950</v>
      </c>
      <c r="O5488" s="25" t="n">
        <f aca="false">IF(L5488&gt;=M5488,1,0)</f>
        <v>1</v>
      </c>
      <c r="P5488" s="26" t="n">
        <v>0.6876</v>
      </c>
      <c r="Q5488" s="26" t="n">
        <v>0.2956</v>
      </c>
      <c r="R5488" s="25" t="n">
        <v>81</v>
      </c>
      <c r="S5488" s="21" t="n">
        <v>13</v>
      </c>
    </row>
    <row r="5489" customFormat="false" ht="15" hidden="false" customHeight="true" outlineLevel="0" collapsed="false">
      <c r="A5489" s="19" t="n">
        <v>46208</v>
      </c>
      <c r="B5489" s="1" t="s">
        <v>735</v>
      </c>
      <c r="C5489" s="1" t="s">
        <v>138</v>
      </c>
      <c r="D5489" s="1" t="n">
        <v>16</v>
      </c>
      <c r="E5489" s="1" t="s">
        <v>10</v>
      </c>
      <c r="F5489" s="1" t="s">
        <v>729</v>
      </c>
      <c r="G5489" s="1" t="s">
        <v>738</v>
      </c>
      <c r="H5489" s="20" t="n">
        <v>1900</v>
      </c>
      <c r="I5489" s="21" t="n">
        <v>18.5</v>
      </c>
      <c r="J5489" s="20" t="n">
        <f aca="false">H5489*I5489</f>
        <v>35150</v>
      </c>
      <c r="K5489" s="22" t="n">
        <v>1.4</v>
      </c>
      <c r="L5489" s="23" t="n">
        <f aca="false">H5489*K5489</f>
        <v>2660</v>
      </c>
      <c r="M5489" s="23" t="n">
        <v>2500</v>
      </c>
      <c r="N5489" s="24" t="n">
        <f aca="false">L5489-M5489</f>
        <v>160</v>
      </c>
      <c r="O5489" s="25" t="n">
        <f aca="false">IF(L5489&gt;=M5489,1,0)</f>
        <v>1</v>
      </c>
      <c r="P5489" s="26" t="n">
        <v>0.7885</v>
      </c>
      <c r="Q5489" s="26" t="n">
        <v>0.0994</v>
      </c>
      <c r="R5489" s="25" t="n">
        <v>65</v>
      </c>
      <c r="S5489" s="21" t="n">
        <v>12</v>
      </c>
    </row>
    <row r="5490" customFormat="false" ht="15" hidden="false" customHeight="true" outlineLevel="0" collapsed="false">
      <c r="A5490" s="19" t="n">
        <v>46208</v>
      </c>
      <c r="B5490" s="1" t="s">
        <v>735</v>
      </c>
      <c r="C5490" s="1" t="s">
        <v>164</v>
      </c>
      <c r="D5490" s="1" t="n">
        <v>17</v>
      </c>
      <c r="E5490" s="1" t="s">
        <v>576</v>
      </c>
      <c r="F5490" s="1" t="s">
        <v>730</v>
      </c>
      <c r="G5490" s="1" t="s">
        <v>731</v>
      </c>
      <c r="H5490" s="20" t="n">
        <v>1300</v>
      </c>
      <c r="I5490" s="21" t="n">
        <v>22.44</v>
      </c>
      <c r="J5490" s="20" t="n">
        <f aca="false">H5490*I5490</f>
        <v>29172</v>
      </c>
      <c r="K5490" s="22" t="n">
        <v>1.55</v>
      </c>
      <c r="L5490" s="23" t="n">
        <f aca="false">H5490*K5490</f>
        <v>2015</v>
      </c>
      <c r="M5490" s="23" t="n">
        <v>2500</v>
      </c>
      <c r="N5490" s="24" t="n">
        <f aca="false">L5490-M5490</f>
        <v>-485</v>
      </c>
      <c r="O5490" s="25" t="n">
        <f aca="false">IF(L5490&gt;=M5490,1,0)</f>
        <v>0</v>
      </c>
      <c r="P5490" s="26" t="n">
        <v>0.6032</v>
      </c>
      <c r="Q5490" s="26" t="n">
        <v>0.1239</v>
      </c>
      <c r="R5490" s="25" t="n">
        <v>76</v>
      </c>
      <c r="S5490" s="21" t="n">
        <v>10</v>
      </c>
    </row>
    <row r="5491" customFormat="false" ht="15" hidden="false" customHeight="true" outlineLevel="0" collapsed="false">
      <c r="A5491" s="19" t="n">
        <v>46208</v>
      </c>
      <c r="B5491" s="1" t="s">
        <v>735</v>
      </c>
      <c r="C5491" s="1" t="s">
        <v>164</v>
      </c>
      <c r="D5491" s="1" t="n">
        <v>18</v>
      </c>
      <c r="E5491" s="1" t="s">
        <v>522</v>
      </c>
      <c r="F5491" s="1" t="s">
        <v>710</v>
      </c>
      <c r="G5491" s="1" t="s">
        <v>686</v>
      </c>
      <c r="H5491" s="20" t="n">
        <v>1400</v>
      </c>
      <c r="I5491" s="21" t="n">
        <v>20.81</v>
      </c>
      <c r="J5491" s="20" t="n">
        <f aca="false">H5491*I5491</f>
        <v>29134</v>
      </c>
      <c r="K5491" s="22" t="n">
        <v>1.5</v>
      </c>
      <c r="L5491" s="23" t="n">
        <f aca="false">H5491*K5491</f>
        <v>2100</v>
      </c>
      <c r="M5491" s="23" t="n">
        <v>2500</v>
      </c>
      <c r="N5491" s="24" t="n">
        <f aca="false">L5491-M5491</f>
        <v>-400</v>
      </c>
      <c r="O5491" s="25" t="n">
        <f aca="false">IF(L5491&gt;=M5491,1,0)</f>
        <v>0</v>
      </c>
      <c r="P5491" s="26" t="n">
        <v>0.5965</v>
      </c>
      <c r="Q5491" s="26" t="n">
        <v>0.1082</v>
      </c>
      <c r="R5491" s="25" t="n">
        <v>78</v>
      </c>
      <c r="S5491" s="21" t="n">
        <v>10</v>
      </c>
    </row>
    <row r="5492" customFormat="false" ht="15" hidden="false" customHeight="true" outlineLevel="0" collapsed="false">
      <c r="A5492" s="19" t="n">
        <v>46208</v>
      </c>
      <c r="B5492" s="1" t="s">
        <v>735</v>
      </c>
      <c r="C5492" s="1" t="s">
        <v>164</v>
      </c>
      <c r="D5492" s="1" t="n">
        <v>19</v>
      </c>
      <c r="E5492" s="1" t="s">
        <v>16</v>
      </c>
      <c r="F5492" s="1" t="s">
        <v>574</v>
      </c>
      <c r="G5492" s="1" t="s">
        <v>575</v>
      </c>
      <c r="H5492" s="20" t="n">
        <v>1400</v>
      </c>
      <c r="I5492" s="21" t="n">
        <v>25.7</v>
      </c>
      <c r="J5492" s="20" t="n">
        <f aca="false">H5492*I5492</f>
        <v>35980</v>
      </c>
      <c r="K5492" s="22" t="n">
        <v>1.85</v>
      </c>
      <c r="L5492" s="23" t="n">
        <f aca="false">H5492*K5492</f>
        <v>2590</v>
      </c>
      <c r="M5492" s="23" t="n">
        <v>2500</v>
      </c>
      <c r="N5492" s="24" t="n">
        <f aca="false">L5492-M5492</f>
        <v>90</v>
      </c>
      <c r="O5492" s="25" t="n">
        <f aca="false">IF(L5492&gt;=M5492,1,0)</f>
        <v>1</v>
      </c>
      <c r="P5492" s="26" t="n">
        <v>0.7208</v>
      </c>
      <c r="Q5492" s="26" t="n">
        <v>0.09</v>
      </c>
      <c r="R5492" s="25" t="n">
        <v>79</v>
      </c>
      <c r="S5492" s="21" t="n">
        <v>10</v>
      </c>
    </row>
    <row r="5493" customFormat="false" ht="15" hidden="false" customHeight="true" outlineLevel="0" collapsed="false">
      <c r="A5493" s="19" t="n">
        <v>46208</v>
      </c>
      <c r="B5493" s="1" t="s">
        <v>735</v>
      </c>
      <c r="C5493" s="1" t="s">
        <v>164</v>
      </c>
      <c r="D5493" s="1" t="n">
        <v>20</v>
      </c>
      <c r="E5493" s="1" t="s">
        <v>16</v>
      </c>
      <c r="F5493" s="1" t="s">
        <v>574</v>
      </c>
      <c r="G5493" s="1" t="s">
        <v>575</v>
      </c>
      <c r="H5493" s="20" t="n">
        <v>1600</v>
      </c>
      <c r="I5493" s="21" t="n">
        <v>25.7</v>
      </c>
      <c r="J5493" s="20" t="n">
        <f aca="false">H5493*I5493</f>
        <v>41120</v>
      </c>
      <c r="K5493" s="22" t="n">
        <v>1.85</v>
      </c>
      <c r="L5493" s="23" t="n">
        <f aca="false">H5493*K5493</f>
        <v>2960</v>
      </c>
      <c r="M5493" s="23" t="n">
        <v>2500</v>
      </c>
      <c r="N5493" s="24" t="n">
        <f aca="false">L5493-M5493</f>
        <v>460</v>
      </c>
      <c r="O5493" s="25" t="n">
        <f aca="false">IF(L5493&gt;=M5493,1,0)</f>
        <v>1</v>
      </c>
      <c r="P5493" s="26" t="n">
        <v>0.8247</v>
      </c>
      <c r="Q5493" s="26" t="n">
        <v>0.1074</v>
      </c>
      <c r="R5493" s="25" t="n">
        <v>80</v>
      </c>
      <c r="S5493" s="21" t="n">
        <v>10</v>
      </c>
    </row>
    <row r="5494" customFormat="false" ht="15" hidden="false" customHeight="true" outlineLevel="0" collapsed="false">
      <c r="A5494" s="19" t="n">
        <v>46208</v>
      </c>
      <c r="B5494" s="1" t="s">
        <v>735</v>
      </c>
      <c r="C5494" s="1" t="s">
        <v>164</v>
      </c>
      <c r="D5494" s="1" t="n">
        <v>21</v>
      </c>
      <c r="E5494" s="1" t="s">
        <v>10</v>
      </c>
      <c r="F5494" s="1" t="s">
        <v>723</v>
      </c>
      <c r="G5494" s="1" t="s">
        <v>732</v>
      </c>
      <c r="H5494" s="20" t="n">
        <v>100</v>
      </c>
      <c r="I5494" s="21" t="n">
        <v>49.25</v>
      </c>
      <c r="J5494" s="20" t="n">
        <f aca="false">H5494*I5494</f>
        <v>4925</v>
      </c>
      <c r="K5494" s="22" t="n">
        <v>4</v>
      </c>
      <c r="L5494" s="23" t="n">
        <f aca="false">H5494*K5494</f>
        <v>400</v>
      </c>
      <c r="M5494" s="23" t="n">
        <v>2500</v>
      </c>
      <c r="N5494" s="24" t="n">
        <f aca="false">L5494-M5494</f>
        <v>-2100</v>
      </c>
      <c r="O5494" s="25" t="n">
        <f aca="false">IF(L5494&gt;=M5494,1,0)</f>
        <v>0</v>
      </c>
      <c r="P5494" s="26" t="n">
        <v>0.0918</v>
      </c>
      <c r="Q5494" s="26" t="n">
        <v>0.0615</v>
      </c>
      <c r="R5494" s="25" t="n">
        <v>78</v>
      </c>
      <c r="S5494" s="21" t="n">
        <v>13</v>
      </c>
    </row>
    <row r="5495" customFormat="false" ht="15" hidden="false" customHeight="true" outlineLevel="0" collapsed="false">
      <c r="A5495" s="19" t="n">
        <v>46208</v>
      </c>
      <c r="B5495" s="1" t="s">
        <v>735</v>
      </c>
      <c r="C5495" s="1" t="s">
        <v>164</v>
      </c>
      <c r="D5495" s="1" t="n">
        <v>22</v>
      </c>
      <c r="E5495" s="1" t="s">
        <v>10</v>
      </c>
      <c r="F5495" s="1" t="s">
        <v>687</v>
      </c>
      <c r="G5495" s="1" t="s">
        <v>638</v>
      </c>
      <c r="H5495" s="20" t="n">
        <v>1500</v>
      </c>
      <c r="I5495" s="21" t="n">
        <v>28.41</v>
      </c>
      <c r="J5495" s="20" t="n">
        <f aca="false">H5495*I5495</f>
        <v>42615</v>
      </c>
      <c r="K5495" s="22" t="n">
        <v>2.3</v>
      </c>
      <c r="L5495" s="23" t="n">
        <f aca="false">H5495*K5495</f>
        <v>3450</v>
      </c>
      <c r="M5495" s="23" t="n">
        <v>2500</v>
      </c>
      <c r="N5495" s="24" t="n">
        <f aca="false">L5495-M5495</f>
        <v>950</v>
      </c>
      <c r="O5495" s="25" t="n">
        <f aca="false">IF(L5495&gt;=M5495,1,0)</f>
        <v>1</v>
      </c>
      <c r="P5495" s="26" t="n">
        <v>0.6399</v>
      </c>
      <c r="Q5495" s="26" t="n">
        <v>0.0954</v>
      </c>
      <c r="R5495" s="25" t="n">
        <v>86</v>
      </c>
      <c r="S5495" s="21" t="n">
        <v>13</v>
      </c>
    </row>
    <row r="5496" customFormat="false" ht="15" hidden="false" customHeight="true" outlineLevel="0" collapsed="false">
      <c r="A5496" s="19" t="n">
        <v>46208</v>
      </c>
      <c r="B5496" s="1" t="s">
        <v>735</v>
      </c>
      <c r="C5496" s="1" t="s">
        <v>164</v>
      </c>
      <c r="D5496" s="1" t="n">
        <v>23</v>
      </c>
      <c r="E5496" s="1" t="s">
        <v>22</v>
      </c>
      <c r="F5496" s="1" t="s">
        <v>712</v>
      </c>
      <c r="G5496" s="1" t="s">
        <v>715</v>
      </c>
      <c r="H5496" s="20" t="n">
        <v>1250</v>
      </c>
      <c r="I5496" s="21" t="n">
        <v>25.08</v>
      </c>
      <c r="J5496" s="20" t="n">
        <f aca="false">H5496*I5496</f>
        <v>31350</v>
      </c>
      <c r="K5496" s="22" t="n">
        <v>1.4</v>
      </c>
      <c r="L5496" s="23" t="n">
        <f aca="false">H5496*K5496</f>
        <v>1750</v>
      </c>
      <c r="M5496" s="23" t="n">
        <v>2500</v>
      </c>
      <c r="N5496" s="24" t="n">
        <f aca="false">L5496-M5496</f>
        <v>-750</v>
      </c>
      <c r="O5496" s="25" t="n">
        <f aca="false">IF(L5496&gt;=M5496,1,0)</f>
        <v>0</v>
      </c>
      <c r="P5496" s="26" t="n">
        <v>0.631</v>
      </c>
      <c r="Q5496" s="26" t="n">
        <v>0.09</v>
      </c>
      <c r="R5496" s="25" t="n">
        <v>72</v>
      </c>
      <c r="S5496" s="21" t="n">
        <v>13</v>
      </c>
    </row>
    <row r="5497" customFormat="false" ht="15" hidden="false" customHeight="true" outlineLevel="0" collapsed="false">
      <c r="A5497" s="19" t="n">
        <v>46208</v>
      </c>
      <c r="B5497" s="1" t="s">
        <v>735</v>
      </c>
      <c r="C5497" s="1" t="s">
        <v>164</v>
      </c>
      <c r="D5497" s="1" t="n">
        <v>24</v>
      </c>
      <c r="E5497" s="1" t="s">
        <v>576</v>
      </c>
      <c r="F5497" s="1" t="s">
        <v>730</v>
      </c>
      <c r="G5497" s="1" t="s">
        <v>731</v>
      </c>
      <c r="H5497" s="20" t="n">
        <v>1000</v>
      </c>
      <c r="I5497" s="21" t="n">
        <v>22.44</v>
      </c>
      <c r="J5497" s="20" t="n">
        <f aca="false">H5497*I5497</f>
        <v>22440</v>
      </c>
      <c r="K5497" s="22" t="n">
        <v>1.55</v>
      </c>
      <c r="L5497" s="23" t="n">
        <f aca="false">H5497*K5497</f>
        <v>1550</v>
      </c>
      <c r="M5497" s="23" t="n">
        <v>2500</v>
      </c>
      <c r="N5497" s="24" t="n">
        <f aca="false">L5497-M5497</f>
        <v>-950</v>
      </c>
      <c r="O5497" s="25" t="n">
        <f aca="false">IF(L5497&gt;=M5497,1,0)</f>
        <v>0</v>
      </c>
      <c r="P5497" s="26" t="n">
        <v>0.4517</v>
      </c>
      <c r="Q5497" s="26" t="n">
        <v>0.1642</v>
      </c>
      <c r="R5497" s="25" t="n">
        <v>72</v>
      </c>
      <c r="S5497" s="21" t="n">
        <v>13</v>
      </c>
    </row>
    <row r="5498" customFormat="false" ht="15" hidden="false" customHeight="true" outlineLevel="0" collapsed="false">
      <c r="A5498" s="19" t="n">
        <v>46208</v>
      </c>
      <c r="B5498" s="1" t="s">
        <v>735</v>
      </c>
      <c r="C5498" s="1" t="s">
        <v>164</v>
      </c>
      <c r="D5498" s="1" t="n">
        <v>25</v>
      </c>
      <c r="E5498" s="1" t="s">
        <v>10</v>
      </c>
      <c r="F5498" s="1" t="s">
        <v>723</v>
      </c>
      <c r="G5498" s="1" t="s">
        <v>732</v>
      </c>
      <c r="H5498" s="20" t="n">
        <v>550</v>
      </c>
      <c r="I5498" s="21" t="n">
        <v>49.25</v>
      </c>
      <c r="J5498" s="20" t="n">
        <f aca="false">H5498*I5498</f>
        <v>27087.5</v>
      </c>
      <c r="K5498" s="22" t="n">
        <v>4</v>
      </c>
      <c r="L5498" s="23" t="n">
        <f aca="false">H5498*K5498</f>
        <v>2200</v>
      </c>
      <c r="M5498" s="23" t="n">
        <v>2500</v>
      </c>
      <c r="N5498" s="24" t="n">
        <f aca="false">L5498-M5498</f>
        <v>-300</v>
      </c>
      <c r="O5498" s="25" t="n">
        <f aca="false">IF(L5498&gt;=M5498,1,0)</f>
        <v>0</v>
      </c>
      <c r="P5498" s="26" t="n">
        <v>0.4839</v>
      </c>
      <c r="Q5498" s="26" t="n">
        <v>0.2083</v>
      </c>
      <c r="R5498" s="25" t="n">
        <v>81</v>
      </c>
      <c r="S5498" s="21" t="n">
        <v>13</v>
      </c>
    </row>
    <row r="5499" customFormat="false" ht="15" hidden="false" customHeight="true" outlineLevel="0" collapsed="false">
      <c r="A5499" s="19" t="n">
        <v>46208</v>
      </c>
      <c r="B5499" s="1" t="s">
        <v>735</v>
      </c>
      <c r="C5499" s="1" t="s">
        <v>164</v>
      </c>
      <c r="D5499" s="1" t="n">
        <v>26</v>
      </c>
      <c r="E5499" s="1" t="s">
        <v>10</v>
      </c>
      <c r="F5499" s="1" t="s">
        <v>687</v>
      </c>
      <c r="G5499" s="1" t="s">
        <v>694</v>
      </c>
      <c r="H5499" s="20" t="n">
        <v>1350</v>
      </c>
      <c r="I5499" s="21" t="n">
        <v>28.41</v>
      </c>
      <c r="J5499" s="20" t="n">
        <f aca="false">H5499*I5499</f>
        <v>38353.5</v>
      </c>
      <c r="K5499" s="22" t="n">
        <v>2.3</v>
      </c>
      <c r="L5499" s="23" t="n">
        <f aca="false">H5499*K5499</f>
        <v>3105</v>
      </c>
      <c r="M5499" s="23" t="n">
        <v>2500</v>
      </c>
      <c r="N5499" s="24" t="n">
        <f aca="false">L5499-M5499</f>
        <v>605</v>
      </c>
      <c r="O5499" s="25" t="n">
        <f aca="false">IF(L5499&gt;=M5499,1,0)</f>
        <v>1</v>
      </c>
      <c r="P5499" s="26" t="n">
        <v>0.5677</v>
      </c>
      <c r="Q5499" s="26" t="n">
        <v>0.1211</v>
      </c>
      <c r="R5499" s="25" t="n">
        <v>84</v>
      </c>
      <c r="S5499" s="21" t="n">
        <v>14</v>
      </c>
    </row>
    <row r="5500" customFormat="false" ht="15" hidden="false" customHeight="true" outlineLevel="0" collapsed="false">
      <c r="A5500" s="19" t="n">
        <v>46208</v>
      </c>
      <c r="B5500" s="1" t="s">
        <v>735</v>
      </c>
      <c r="C5500" s="1" t="s">
        <v>164</v>
      </c>
      <c r="D5500" s="1" t="n">
        <v>27</v>
      </c>
      <c r="E5500" s="1" t="s">
        <v>176</v>
      </c>
      <c r="F5500" s="1" t="s">
        <v>202</v>
      </c>
      <c r="G5500" s="1" t="s">
        <v>203</v>
      </c>
      <c r="H5500" s="20" t="n">
        <v>1900</v>
      </c>
      <c r="I5500" s="21" t="n">
        <v>19.33</v>
      </c>
      <c r="J5500" s="20" t="n">
        <f aca="false">H5500*I5500</f>
        <v>36727</v>
      </c>
      <c r="K5500" s="22" t="n">
        <v>1.6</v>
      </c>
      <c r="L5500" s="23" t="n">
        <f aca="false">H5500*K5500</f>
        <v>3040</v>
      </c>
      <c r="M5500" s="23" t="n">
        <v>2500</v>
      </c>
      <c r="N5500" s="24" t="n">
        <f aca="false">L5500-M5500</f>
        <v>540</v>
      </c>
      <c r="O5500" s="25" t="n">
        <f aca="false">IF(L5500&gt;=M5500,1,0)</f>
        <v>1</v>
      </c>
      <c r="P5500" s="26" t="n">
        <v>0.7981</v>
      </c>
      <c r="Q5500" s="26" t="n">
        <v>0.0918</v>
      </c>
      <c r="R5500" s="25" t="n">
        <v>72</v>
      </c>
      <c r="S5500" s="21" t="n">
        <v>12</v>
      </c>
    </row>
    <row r="5501" customFormat="false" ht="15" hidden="false" customHeight="true" outlineLevel="0" collapsed="false">
      <c r="A5501" s="19" t="n">
        <v>46208</v>
      </c>
      <c r="B5501" s="1" t="s">
        <v>735</v>
      </c>
      <c r="C5501" s="1" t="s">
        <v>164</v>
      </c>
      <c r="D5501" s="1" t="n">
        <v>28</v>
      </c>
      <c r="E5501" s="1" t="s">
        <v>176</v>
      </c>
      <c r="F5501" s="1" t="s">
        <v>741</v>
      </c>
      <c r="G5501" s="1" t="s">
        <v>745</v>
      </c>
      <c r="H5501" s="20" t="n">
        <v>1000</v>
      </c>
      <c r="I5501" s="21" t="n">
        <v>26.67</v>
      </c>
      <c r="J5501" s="20" t="n">
        <f aca="false">H5501*I5501</f>
        <v>26670</v>
      </c>
      <c r="K5501" s="22" t="n">
        <v>1.75</v>
      </c>
      <c r="L5501" s="23" t="n">
        <f aca="false">H5501*K5501</f>
        <v>1750</v>
      </c>
      <c r="M5501" s="23" t="n">
        <v>2500</v>
      </c>
      <c r="N5501" s="24" t="n">
        <f aca="false">L5501-M5501</f>
        <v>-750</v>
      </c>
      <c r="O5501" s="25" t="n">
        <f aca="false">IF(L5501&gt;=M5501,1,0)</f>
        <v>0</v>
      </c>
      <c r="P5501" s="26" t="n">
        <v>0.5903</v>
      </c>
      <c r="Q5501" s="26" t="n">
        <v>0.1549</v>
      </c>
      <c r="R5501" s="25" t="n">
        <v>68</v>
      </c>
      <c r="S5501" s="21" t="n">
        <v>13</v>
      </c>
    </row>
    <row r="5502" customFormat="false" ht="15" hidden="false" customHeight="true" outlineLevel="0" collapsed="false">
      <c r="A5502" s="19" t="n">
        <v>46208</v>
      </c>
      <c r="B5502" s="1" t="s">
        <v>735</v>
      </c>
      <c r="C5502" s="1" t="s">
        <v>164</v>
      </c>
      <c r="D5502" s="1" t="n">
        <v>29</v>
      </c>
      <c r="E5502" s="1" t="s">
        <v>176</v>
      </c>
      <c r="F5502" s="1" t="s">
        <v>742</v>
      </c>
      <c r="G5502" s="1" t="s">
        <v>685</v>
      </c>
      <c r="H5502" s="20" t="n">
        <v>1750</v>
      </c>
      <c r="I5502" s="21" t="n">
        <v>18.74</v>
      </c>
      <c r="J5502" s="20" t="n">
        <f aca="false">H5502*I5502</f>
        <v>32795</v>
      </c>
      <c r="K5502" s="22" t="n">
        <v>1.35</v>
      </c>
      <c r="L5502" s="23" t="n">
        <f aca="false">H5502*K5502</f>
        <v>2362.5</v>
      </c>
      <c r="M5502" s="23" t="n">
        <v>2500</v>
      </c>
      <c r="N5502" s="24" t="n">
        <f aca="false">L5502-M5502</f>
        <v>-137.5</v>
      </c>
      <c r="O5502" s="25" t="n">
        <f aca="false">IF(L5502&gt;=M5502,1,0)</f>
        <v>0</v>
      </c>
      <c r="P5502" s="26" t="n">
        <v>0.6999</v>
      </c>
      <c r="Q5502" s="26" t="n">
        <v>0.1093</v>
      </c>
      <c r="R5502" s="25" t="n">
        <v>74</v>
      </c>
      <c r="S5502" s="21" t="n">
        <v>12</v>
      </c>
    </row>
    <row r="5503" customFormat="false" ht="15" hidden="false" customHeight="true" outlineLevel="0" collapsed="false">
      <c r="A5503" s="19" t="n">
        <v>46208</v>
      </c>
      <c r="B5503" s="1" t="s">
        <v>735</v>
      </c>
      <c r="C5503" s="1" t="s">
        <v>164</v>
      </c>
      <c r="D5503" s="1" t="n">
        <v>30</v>
      </c>
      <c r="E5503" s="1" t="s">
        <v>576</v>
      </c>
      <c r="F5503" s="1" t="s">
        <v>730</v>
      </c>
      <c r="G5503" s="1" t="s">
        <v>731</v>
      </c>
      <c r="H5503" s="20" t="n">
        <v>1300</v>
      </c>
      <c r="I5503" s="21" t="n">
        <v>22.44</v>
      </c>
      <c r="J5503" s="20" t="n">
        <f aca="false">H5503*I5503</f>
        <v>29172</v>
      </c>
      <c r="K5503" s="22" t="n">
        <v>1.55</v>
      </c>
      <c r="L5503" s="23" t="n">
        <f aca="false">H5503*K5503</f>
        <v>2015</v>
      </c>
      <c r="M5503" s="23" t="n">
        <v>2500</v>
      </c>
      <c r="N5503" s="24" t="n">
        <f aca="false">L5503-M5503</f>
        <v>-485</v>
      </c>
      <c r="O5503" s="25" t="n">
        <f aca="false">IF(L5503&gt;=M5503,1,0)</f>
        <v>0</v>
      </c>
      <c r="P5503" s="26" t="n">
        <v>0.5531</v>
      </c>
      <c r="Q5503" s="26" t="n">
        <v>0.1191</v>
      </c>
      <c r="R5503" s="25" t="n">
        <v>76</v>
      </c>
      <c r="S5503" s="21" t="n">
        <v>13</v>
      </c>
    </row>
    <row r="5504" customFormat="false" ht="15" hidden="false" customHeight="true" outlineLevel="0" collapsed="false">
      <c r="A5504" s="19" t="n">
        <v>46208</v>
      </c>
      <c r="B5504" s="1" t="s">
        <v>735</v>
      </c>
      <c r="C5504" s="1" t="s">
        <v>164</v>
      </c>
      <c r="D5504" s="1" t="n">
        <v>31</v>
      </c>
      <c r="E5504" s="1" t="s">
        <v>219</v>
      </c>
      <c r="F5504" s="1" t="s">
        <v>709</v>
      </c>
      <c r="G5504" s="1" t="s">
        <v>711</v>
      </c>
      <c r="H5504" s="20" t="n">
        <v>1700</v>
      </c>
      <c r="I5504" s="21" t="n">
        <v>22.64</v>
      </c>
      <c r="J5504" s="20" t="n">
        <f aca="false">H5504*I5504</f>
        <v>38488</v>
      </c>
      <c r="K5504" s="22" t="n">
        <v>1.5</v>
      </c>
      <c r="L5504" s="23" t="n">
        <f aca="false">H5504*K5504</f>
        <v>2550</v>
      </c>
      <c r="M5504" s="23" t="n">
        <v>2500</v>
      </c>
      <c r="N5504" s="24" t="n">
        <f aca="false">L5504-M5504</f>
        <v>50</v>
      </c>
      <c r="O5504" s="25" t="n">
        <f aca="false">IF(L5504&gt;=M5504,1,0)</f>
        <v>1</v>
      </c>
      <c r="P5504" s="26" t="n">
        <v>0.7018</v>
      </c>
      <c r="Q5504" s="26" t="n">
        <v>0.1785</v>
      </c>
      <c r="R5504" s="25" t="n">
        <v>82</v>
      </c>
      <c r="S5504" s="21" t="n">
        <v>12</v>
      </c>
    </row>
    <row r="5505" customFormat="false" ht="15" hidden="false" customHeight="true" outlineLevel="0" collapsed="false">
      <c r="A5505" s="19" t="n">
        <v>46208</v>
      </c>
      <c r="B5505" s="1" t="s">
        <v>735</v>
      </c>
      <c r="C5505" s="1" t="s">
        <v>164</v>
      </c>
      <c r="D5505" s="1" t="n">
        <v>32</v>
      </c>
      <c r="E5505" s="1" t="s">
        <v>219</v>
      </c>
      <c r="F5505" s="1" t="s">
        <v>689</v>
      </c>
      <c r="G5505" s="1" t="s">
        <v>506</v>
      </c>
      <c r="H5505" s="20" t="n">
        <v>2600</v>
      </c>
      <c r="I5505" s="21" t="n">
        <v>10.96</v>
      </c>
      <c r="J5505" s="20" t="n">
        <f aca="false">H5505*I5505</f>
        <v>28496</v>
      </c>
      <c r="K5505" s="22" t="n">
        <v>1</v>
      </c>
      <c r="L5505" s="23" t="n">
        <f aca="false">H5505*K5505</f>
        <v>2600</v>
      </c>
      <c r="M5505" s="23" t="n">
        <v>2500</v>
      </c>
      <c r="N5505" s="24" t="n">
        <f aca="false">L5505-M5505</f>
        <v>100</v>
      </c>
      <c r="O5505" s="25" t="n">
        <f aca="false">IF(L5505&gt;=M5505,1,0)</f>
        <v>1</v>
      </c>
      <c r="P5505" s="26" t="n">
        <v>0.6097</v>
      </c>
      <c r="Q5505" s="26" t="n">
        <v>0.0853</v>
      </c>
      <c r="R5505" s="25" t="n">
        <v>69</v>
      </c>
      <c r="S5505" s="21" t="n">
        <v>12</v>
      </c>
    </row>
    <row r="5506" customFormat="false" ht="15" hidden="false" customHeight="true" outlineLevel="0" collapsed="false">
      <c r="A5506" s="19" t="n">
        <v>46208</v>
      </c>
      <c r="B5506" s="1" t="s">
        <v>735</v>
      </c>
      <c r="C5506" s="1" t="s">
        <v>190</v>
      </c>
      <c r="D5506" s="1" t="n">
        <v>33</v>
      </c>
      <c r="E5506" s="1" t="s">
        <v>16</v>
      </c>
      <c r="F5506" s="1" t="s">
        <v>468</v>
      </c>
      <c r="G5506" s="1" t="s">
        <v>322</v>
      </c>
      <c r="H5506" s="20" t="n">
        <v>1450</v>
      </c>
      <c r="I5506" s="21" t="n">
        <v>17.1</v>
      </c>
      <c r="J5506" s="20" t="n">
        <f aca="false">H5506*I5506</f>
        <v>24795</v>
      </c>
      <c r="K5506" s="22" t="n">
        <v>1.5</v>
      </c>
      <c r="L5506" s="23" t="n">
        <f aca="false">H5506*K5506</f>
        <v>2175</v>
      </c>
      <c r="M5506" s="23" t="n">
        <v>2500</v>
      </c>
      <c r="N5506" s="24" t="n">
        <f aca="false">L5506-M5506</f>
        <v>-325</v>
      </c>
      <c r="O5506" s="25" t="n">
        <f aca="false">IF(L5506&gt;=M5506,1,0)</f>
        <v>0</v>
      </c>
      <c r="P5506" s="26" t="n">
        <v>0.617713004484305</v>
      </c>
      <c r="Q5506" s="26" t="n">
        <v>0.123652048885694</v>
      </c>
      <c r="R5506" s="25" t="n">
        <v>71</v>
      </c>
      <c r="S5506" s="21" t="n">
        <v>10</v>
      </c>
    </row>
    <row r="5507" customFormat="false" ht="15" hidden="false" customHeight="true" outlineLevel="0" collapsed="false">
      <c r="A5507" s="19" t="n">
        <v>46208</v>
      </c>
      <c r="B5507" s="1" t="s">
        <v>735</v>
      </c>
      <c r="C5507" s="1" t="s">
        <v>190</v>
      </c>
      <c r="D5507" s="1" t="n">
        <v>34</v>
      </c>
      <c r="E5507" s="1" t="s">
        <v>16</v>
      </c>
      <c r="F5507" s="1" t="s">
        <v>300</v>
      </c>
      <c r="G5507" s="1" t="s">
        <v>260</v>
      </c>
      <c r="H5507" s="20" t="n">
        <v>2100</v>
      </c>
      <c r="I5507" s="21" t="n">
        <v>15.95</v>
      </c>
      <c r="J5507" s="20" t="n">
        <f aca="false">H5507*I5507</f>
        <v>33495</v>
      </c>
      <c r="K5507" s="22" t="n">
        <v>1.4</v>
      </c>
      <c r="L5507" s="23" t="n">
        <f aca="false">H5507*K5507</f>
        <v>2940</v>
      </c>
      <c r="M5507" s="23" t="n">
        <v>2500</v>
      </c>
      <c r="N5507" s="24" t="n">
        <f aca="false">L5507-M5507</f>
        <v>440</v>
      </c>
      <c r="O5507" s="25" t="n">
        <f aca="false">IF(L5507&gt;=M5507,1,0)</f>
        <v>1</v>
      </c>
      <c r="P5507" s="26" t="n">
        <v>0.814963503649635</v>
      </c>
      <c r="Q5507" s="26" t="n">
        <v>0.107207207207207</v>
      </c>
      <c r="R5507" s="25" t="n">
        <v>70</v>
      </c>
      <c r="S5507" s="21" t="n">
        <v>10</v>
      </c>
    </row>
    <row r="5508" customFormat="false" ht="15" hidden="false" customHeight="true" outlineLevel="0" collapsed="false">
      <c r="A5508" s="19" t="n">
        <v>46208</v>
      </c>
      <c r="B5508" s="1" t="s">
        <v>735</v>
      </c>
      <c r="C5508" s="1" t="s">
        <v>190</v>
      </c>
      <c r="D5508" s="1" t="n">
        <v>35</v>
      </c>
      <c r="E5508" s="1" t="s">
        <v>16</v>
      </c>
      <c r="F5508" s="1" t="s">
        <v>300</v>
      </c>
      <c r="G5508" s="1" t="s">
        <v>260</v>
      </c>
      <c r="H5508" s="20" t="n">
        <v>2200</v>
      </c>
      <c r="I5508" s="21" t="n">
        <v>15.95</v>
      </c>
      <c r="J5508" s="20" t="n">
        <f aca="false">H5508*I5508</f>
        <v>35090</v>
      </c>
      <c r="K5508" s="22" t="n">
        <v>1.4</v>
      </c>
      <c r="L5508" s="23" t="n">
        <f aca="false">H5508*K5508</f>
        <v>3080</v>
      </c>
      <c r="M5508" s="23" t="n">
        <v>2500</v>
      </c>
      <c r="N5508" s="24" t="n">
        <f aca="false">L5508-M5508</f>
        <v>580</v>
      </c>
      <c r="O5508" s="25" t="n">
        <f aca="false">IF(L5508&gt;=M5508,1,0)</f>
        <v>1</v>
      </c>
      <c r="P5508" s="26" t="n">
        <v>0.827204148986327</v>
      </c>
      <c r="Q5508" s="26" t="n">
        <v>0.126064735945486</v>
      </c>
      <c r="R5508" s="25" t="n">
        <v>75</v>
      </c>
      <c r="S5508" s="21" t="n">
        <v>10</v>
      </c>
    </row>
    <row r="5509" customFormat="false" ht="15" hidden="false" customHeight="true" outlineLevel="0" collapsed="false">
      <c r="A5509" s="19" t="n">
        <v>46208</v>
      </c>
      <c r="B5509" s="1" t="s">
        <v>735</v>
      </c>
      <c r="C5509" s="1" t="s">
        <v>190</v>
      </c>
      <c r="D5509" s="1" t="n">
        <v>36</v>
      </c>
      <c r="E5509" s="1" t="s">
        <v>16</v>
      </c>
      <c r="F5509" s="1" t="s">
        <v>300</v>
      </c>
      <c r="G5509" s="1" t="s">
        <v>260</v>
      </c>
      <c r="H5509" s="20" t="n">
        <v>2050</v>
      </c>
      <c r="I5509" s="21" t="n">
        <v>15.95</v>
      </c>
      <c r="J5509" s="20" t="n">
        <f aca="false">H5509*I5509</f>
        <v>32697.5</v>
      </c>
      <c r="K5509" s="22" t="n">
        <v>1.4</v>
      </c>
      <c r="L5509" s="23" t="n">
        <f aca="false">H5509*K5509</f>
        <v>2870</v>
      </c>
      <c r="M5509" s="23" t="n">
        <v>2500</v>
      </c>
      <c r="N5509" s="24" t="n">
        <f aca="false">L5509-M5509</f>
        <v>370</v>
      </c>
      <c r="O5509" s="25" t="n">
        <f aca="false">IF(L5509&gt;=M5509,1,0)</f>
        <v>1</v>
      </c>
      <c r="P5509" s="26" t="n">
        <v>0.813370646766169</v>
      </c>
      <c r="Q5509" s="26" t="n">
        <v>0.111491442542787</v>
      </c>
      <c r="R5509" s="25" t="n">
        <v>67</v>
      </c>
      <c r="S5509" s="21" t="n">
        <v>10</v>
      </c>
    </row>
    <row r="5510" customFormat="false" ht="15" hidden="false" customHeight="true" outlineLevel="0" collapsed="false">
      <c r="A5510" s="19" t="n">
        <v>46208</v>
      </c>
      <c r="B5510" s="1" t="s">
        <v>735</v>
      </c>
      <c r="C5510" s="1" t="s">
        <v>190</v>
      </c>
      <c r="D5510" s="1" t="n">
        <v>37</v>
      </c>
      <c r="E5510" s="1" t="s">
        <v>16</v>
      </c>
      <c r="F5510" s="1" t="s">
        <v>300</v>
      </c>
      <c r="G5510" s="1" t="s">
        <v>260</v>
      </c>
      <c r="H5510" s="20" t="n">
        <v>1900</v>
      </c>
      <c r="I5510" s="21" t="n">
        <v>16.95</v>
      </c>
      <c r="J5510" s="20" t="n">
        <f aca="false">H5510*I5510</f>
        <v>32205</v>
      </c>
      <c r="K5510" s="22" t="n">
        <v>1.4</v>
      </c>
      <c r="L5510" s="23" t="n">
        <f aca="false">H5510*K5510</f>
        <v>2660</v>
      </c>
      <c r="M5510" s="23" t="n">
        <v>2500</v>
      </c>
      <c r="N5510" s="24" t="n">
        <f aca="false">L5510-M5510</f>
        <v>160</v>
      </c>
      <c r="O5510" s="25" t="n">
        <f aca="false">IF(L5510&gt;=M5510,1,0)</f>
        <v>1</v>
      </c>
      <c r="P5510" s="26" t="n">
        <v>0.860176282051282</v>
      </c>
      <c r="Q5510" s="26" t="n">
        <v>0.0878754171301446</v>
      </c>
      <c r="R5510" s="25" t="n">
        <v>75</v>
      </c>
      <c r="S5510" s="21" t="n">
        <v>10</v>
      </c>
    </row>
    <row r="5511" customFormat="false" ht="15" hidden="false" customHeight="true" outlineLevel="0" collapsed="false">
      <c r="A5511" s="19" t="n">
        <v>46208</v>
      </c>
      <c r="B5511" s="1" t="s">
        <v>735</v>
      </c>
      <c r="C5511" s="1" t="s">
        <v>190</v>
      </c>
      <c r="D5511" s="1" t="n">
        <v>38</v>
      </c>
      <c r="E5511" s="1" t="s">
        <v>16</v>
      </c>
      <c r="F5511" s="1" t="s">
        <v>430</v>
      </c>
      <c r="G5511" s="1" t="s">
        <v>322</v>
      </c>
      <c r="H5511" s="20" t="n">
        <v>1250</v>
      </c>
      <c r="I5511" s="21" t="n">
        <v>17.1</v>
      </c>
      <c r="J5511" s="20" t="n">
        <f aca="false">H5511*I5511</f>
        <v>21375</v>
      </c>
      <c r="K5511" s="22" t="n">
        <v>1.5</v>
      </c>
      <c r="L5511" s="23" t="n">
        <f aca="false">H5511*K5511</f>
        <v>1875</v>
      </c>
      <c r="M5511" s="23" t="n">
        <v>2500</v>
      </c>
      <c r="N5511" s="24" t="n">
        <f aca="false">L5511-M5511</f>
        <v>-625</v>
      </c>
      <c r="O5511" s="25" t="n">
        <f aca="false">IF(L5511&gt;=M5511,1,0)</f>
        <v>0</v>
      </c>
      <c r="P5511" s="26" t="n">
        <v>0.558385579937304</v>
      </c>
      <c r="Q5511" s="26" t="n">
        <v>0.122670807453416</v>
      </c>
      <c r="R5511" s="25" t="n">
        <v>82</v>
      </c>
      <c r="S5511" s="21" t="n">
        <v>10</v>
      </c>
    </row>
    <row r="5512" customFormat="false" ht="15" hidden="false" customHeight="true" outlineLevel="0" collapsed="false">
      <c r="A5512" s="19" t="n">
        <v>46209</v>
      </c>
      <c r="B5512" s="1" t="s">
        <v>735</v>
      </c>
      <c r="C5512" s="1" t="s">
        <v>138</v>
      </c>
      <c r="D5512" s="1" t="n">
        <v>1</v>
      </c>
      <c r="E5512" s="1" t="s">
        <v>16</v>
      </c>
      <c r="F5512" s="1" t="s">
        <v>651</v>
      </c>
      <c r="G5512" s="1" t="s">
        <v>652</v>
      </c>
      <c r="H5512" s="20" t="n">
        <v>1550</v>
      </c>
      <c r="I5512" s="21" t="n">
        <v>23.61</v>
      </c>
      <c r="J5512" s="20" t="n">
        <f aca="false">H5512*I5512</f>
        <v>36595.5</v>
      </c>
      <c r="K5512" s="22" t="n">
        <v>1.58</v>
      </c>
      <c r="L5512" s="23" t="n">
        <f aca="false">H5512*K5512</f>
        <v>2449</v>
      </c>
      <c r="M5512" s="23" t="n">
        <v>2500</v>
      </c>
      <c r="N5512" s="24" t="n">
        <f aca="false">L5512-M5512</f>
        <v>-51</v>
      </c>
      <c r="O5512" s="25" t="n">
        <f aca="false">IF(L5512&gt;=M5512,1,0)</f>
        <v>0</v>
      </c>
      <c r="P5512" s="26" t="n">
        <v>0.6815</v>
      </c>
      <c r="Q5512" s="26" t="n">
        <v>0.1456</v>
      </c>
      <c r="R5512" s="25" t="n">
        <v>78</v>
      </c>
      <c r="S5512" s="21" t="n">
        <v>12</v>
      </c>
    </row>
    <row r="5513" customFormat="false" ht="15" hidden="false" customHeight="true" outlineLevel="0" collapsed="false">
      <c r="A5513" s="19" t="n">
        <v>46209</v>
      </c>
      <c r="B5513" s="1" t="s">
        <v>735</v>
      </c>
      <c r="C5513" s="1" t="s">
        <v>138</v>
      </c>
      <c r="D5513" s="1" t="n">
        <v>2</v>
      </c>
      <c r="E5513" s="1" t="s">
        <v>716</v>
      </c>
      <c r="F5513" s="1" t="s">
        <v>717</v>
      </c>
      <c r="G5513" s="1" t="s">
        <v>718</v>
      </c>
      <c r="H5513" s="20" t="n">
        <v>770</v>
      </c>
      <c r="I5513" s="21" t="n">
        <v>38.97</v>
      </c>
      <c r="J5513" s="20" t="n">
        <f aca="false">H5513*I5513</f>
        <v>30006.9</v>
      </c>
      <c r="K5513" s="22" t="n">
        <v>3</v>
      </c>
      <c r="L5513" s="23" t="n">
        <f aca="false">H5513*K5513</f>
        <v>2310</v>
      </c>
      <c r="M5513" s="23" t="n">
        <v>2500</v>
      </c>
      <c r="N5513" s="24" t="n">
        <f aca="false">L5513-M5513</f>
        <v>-190</v>
      </c>
      <c r="O5513" s="25" t="n">
        <f aca="false">IF(L5513&gt;=M5513,1,0)</f>
        <v>0</v>
      </c>
      <c r="P5513" s="26" t="n">
        <v>0.5355</v>
      </c>
      <c r="Q5513" s="26" t="n">
        <v>0.2118</v>
      </c>
      <c r="R5513" s="25" t="n">
        <v>74</v>
      </c>
      <c r="S5513" s="21" t="n">
        <v>13</v>
      </c>
    </row>
    <row r="5514" customFormat="false" ht="15" hidden="false" customHeight="true" outlineLevel="0" collapsed="false">
      <c r="A5514" s="19" t="n">
        <v>46209</v>
      </c>
      <c r="B5514" s="1" t="s">
        <v>735</v>
      </c>
      <c r="C5514" s="1" t="s">
        <v>138</v>
      </c>
      <c r="D5514" s="1" t="n">
        <v>3</v>
      </c>
      <c r="E5514" s="1" t="s">
        <v>10</v>
      </c>
      <c r="F5514" s="1" t="s">
        <v>721</v>
      </c>
      <c r="G5514" s="1" t="s">
        <v>727</v>
      </c>
      <c r="H5514" s="20" t="n">
        <v>1300</v>
      </c>
      <c r="I5514" s="21" t="n">
        <v>24.21</v>
      </c>
      <c r="J5514" s="20" t="n">
        <f aca="false">H5514*I5514</f>
        <v>31473</v>
      </c>
      <c r="K5514" s="22" t="n">
        <v>2</v>
      </c>
      <c r="L5514" s="23" t="n">
        <f aca="false">H5514*K5514</f>
        <v>2600</v>
      </c>
      <c r="M5514" s="23" t="n">
        <v>2500</v>
      </c>
      <c r="N5514" s="24" t="n">
        <f aca="false">L5514-M5514</f>
        <v>100</v>
      </c>
      <c r="O5514" s="25" t="n">
        <f aca="false">IF(L5514&gt;=M5514,1,0)</f>
        <v>1</v>
      </c>
      <c r="P5514" s="26" t="n">
        <v>0.5458</v>
      </c>
      <c r="Q5514" s="26" t="n">
        <v>0.1347</v>
      </c>
      <c r="R5514" s="25" t="n">
        <v>76</v>
      </c>
      <c r="S5514" s="21" t="n">
        <v>13</v>
      </c>
    </row>
    <row r="5515" customFormat="false" ht="15" hidden="false" customHeight="true" outlineLevel="0" collapsed="false">
      <c r="A5515" s="19" t="n">
        <v>46209</v>
      </c>
      <c r="B5515" s="1" t="s">
        <v>735</v>
      </c>
      <c r="C5515" s="1" t="s">
        <v>138</v>
      </c>
      <c r="D5515" s="1" t="n">
        <v>4</v>
      </c>
      <c r="E5515" s="1" t="s">
        <v>145</v>
      </c>
      <c r="F5515" s="1" t="s">
        <v>747</v>
      </c>
      <c r="G5515" s="1" t="s">
        <v>719</v>
      </c>
      <c r="H5515" s="20" t="n">
        <v>1800</v>
      </c>
      <c r="I5515" s="21" t="n">
        <v>20.76</v>
      </c>
      <c r="J5515" s="20" t="n">
        <f aca="false">H5515*I5515</f>
        <v>37368</v>
      </c>
      <c r="K5515" s="22" t="n">
        <v>2.75</v>
      </c>
      <c r="L5515" s="23" t="n">
        <f aca="false">H5515*K5515</f>
        <v>4950</v>
      </c>
      <c r="M5515" s="23" t="n">
        <v>2500</v>
      </c>
      <c r="N5515" s="24" t="n">
        <f aca="false">L5515-M5515</f>
        <v>2450</v>
      </c>
      <c r="O5515" s="25" t="n">
        <f aca="false">IF(L5515&gt;=M5515,1,0)</f>
        <v>1</v>
      </c>
      <c r="P5515" s="26" t="n">
        <v>0.7468</v>
      </c>
      <c r="Q5515" s="26" t="n">
        <v>0.1539</v>
      </c>
      <c r="R5515" s="25" t="n">
        <v>73</v>
      </c>
      <c r="S5515" s="21" t="n">
        <v>12</v>
      </c>
    </row>
    <row r="5516" customFormat="false" ht="15" hidden="false" customHeight="true" outlineLevel="0" collapsed="false">
      <c r="A5516" s="19" t="n">
        <v>46209</v>
      </c>
      <c r="B5516" s="1" t="s">
        <v>735</v>
      </c>
      <c r="C5516" s="1" t="s">
        <v>138</v>
      </c>
      <c r="D5516" s="1" t="n">
        <v>5</v>
      </c>
      <c r="E5516" s="1" t="s">
        <v>16</v>
      </c>
      <c r="F5516" s="1" t="s">
        <v>502</v>
      </c>
      <c r="G5516" s="1" t="s">
        <v>508</v>
      </c>
      <c r="H5516" s="20" t="n">
        <v>1400</v>
      </c>
      <c r="I5516" s="21" t="n">
        <v>16.43</v>
      </c>
      <c r="J5516" s="20" t="n">
        <f aca="false">H5516*I5516</f>
        <v>23002</v>
      </c>
      <c r="K5516" s="22" t="n">
        <v>1.48</v>
      </c>
      <c r="L5516" s="23" t="n">
        <f aca="false">H5516*K5516</f>
        <v>2072</v>
      </c>
      <c r="M5516" s="23" t="n">
        <v>2500</v>
      </c>
      <c r="N5516" s="24" t="n">
        <f aca="false">L5516-M5516</f>
        <v>-428</v>
      </c>
      <c r="O5516" s="25" t="n">
        <f aca="false">IF(L5516&gt;=M5516,1,0)</f>
        <v>0</v>
      </c>
      <c r="P5516" s="26" t="n">
        <v>0.4727</v>
      </c>
      <c r="Q5516" s="26" t="n">
        <v>0.1472</v>
      </c>
      <c r="R5516" s="25" t="n">
        <v>64</v>
      </c>
      <c r="S5516" s="21" t="n">
        <v>13</v>
      </c>
    </row>
    <row r="5517" customFormat="false" ht="15" hidden="false" customHeight="true" outlineLevel="0" collapsed="false">
      <c r="A5517" s="19" t="n">
        <v>46209</v>
      </c>
      <c r="B5517" s="1" t="s">
        <v>735</v>
      </c>
      <c r="C5517" s="1" t="s">
        <v>138</v>
      </c>
      <c r="D5517" s="1" t="n">
        <v>6</v>
      </c>
      <c r="E5517" s="1" t="s">
        <v>181</v>
      </c>
      <c r="F5517" s="1" t="s">
        <v>748</v>
      </c>
      <c r="G5517" s="1" t="s">
        <v>746</v>
      </c>
      <c r="H5517" s="20" t="n">
        <v>975</v>
      </c>
      <c r="I5517" s="21" t="n">
        <v>20.54</v>
      </c>
      <c r="J5517" s="20" t="n">
        <f aca="false">H5517*I5517</f>
        <v>20026.5</v>
      </c>
      <c r="K5517" s="22" t="n">
        <v>1.46</v>
      </c>
      <c r="L5517" s="23" t="n">
        <f aca="false">H5517*K5517</f>
        <v>1423.5</v>
      </c>
      <c r="M5517" s="23" t="n">
        <v>2500</v>
      </c>
      <c r="N5517" s="24" t="n">
        <f aca="false">L5517-M5517</f>
        <v>-1076.5</v>
      </c>
      <c r="O5517" s="25" t="n">
        <f aca="false">IF(L5517&gt;=M5517,1,0)</f>
        <v>0</v>
      </c>
      <c r="P5517" s="26" t="n">
        <v>0.4837</v>
      </c>
      <c r="Q5517" s="26" t="n">
        <v>0.1404</v>
      </c>
      <c r="R5517" s="25" t="n">
        <v>74</v>
      </c>
      <c r="S5517" s="21" t="n">
        <v>10</v>
      </c>
    </row>
    <row r="5518" customFormat="false" ht="15" hidden="false" customHeight="true" outlineLevel="0" collapsed="false">
      <c r="A5518" s="19" t="n">
        <v>46209</v>
      </c>
      <c r="B5518" s="1" t="s">
        <v>735</v>
      </c>
      <c r="C5518" s="1" t="s">
        <v>138</v>
      </c>
      <c r="D5518" s="1" t="n">
        <v>7</v>
      </c>
      <c r="E5518" s="1" t="s">
        <v>16</v>
      </c>
      <c r="F5518" s="1" t="s">
        <v>670</v>
      </c>
      <c r="G5518" s="1" t="s">
        <v>713</v>
      </c>
      <c r="H5518" s="20" t="n">
        <v>1550</v>
      </c>
      <c r="I5518" s="21" t="n">
        <v>16.43</v>
      </c>
      <c r="J5518" s="20" t="n">
        <f aca="false">H5518*I5518</f>
        <v>25466.5</v>
      </c>
      <c r="K5518" s="22" t="n">
        <v>1.43</v>
      </c>
      <c r="L5518" s="23" t="n">
        <f aca="false">H5518*K5518</f>
        <v>2216.5</v>
      </c>
      <c r="M5518" s="23" t="n">
        <v>2500</v>
      </c>
      <c r="N5518" s="24" t="n">
        <f aca="false">L5518-M5518</f>
        <v>-283.5</v>
      </c>
      <c r="O5518" s="25" t="n">
        <f aca="false">IF(L5518&gt;=M5518,1,0)</f>
        <v>0</v>
      </c>
      <c r="P5518" s="26" t="n">
        <v>0.5534</v>
      </c>
      <c r="Q5518" s="26" t="n">
        <v>0.1189</v>
      </c>
      <c r="R5518" s="25" t="n">
        <v>64</v>
      </c>
      <c r="S5518" s="21" t="n">
        <v>12</v>
      </c>
    </row>
    <row r="5519" customFormat="false" ht="15" hidden="false" customHeight="true" outlineLevel="0" collapsed="false">
      <c r="A5519" s="19" t="n">
        <v>46209</v>
      </c>
      <c r="B5519" s="1" t="s">
        <v>735</v>
      </c>
      <c r="C5519" s="1" t="s">
        <v>138</v>
      </c>
      <c r="D5519" s="1" t="n">
        <v>8</v>
      </c>
      <c r="E5519" s="1" t="s">
        <v>13</v>
      </c>
      <c r="F5519" s="1" t="s">
        <v>283</v>
      </c>
      <c r="G5519" s="1" t="s">
        <v>149</v>
      </c>
      <c r="H5519" s="20" t="n">
        <v>1200</v>
      </c>
      <c r="I5519" s="21" t="n">
        <v>22.55</v>
      </c>
      <c r="J5519" s="20" t="n">
        <f aca="false">H5519*I5519</f>
        <v>27060</v>
      </c>
      <c r="K5519" s="22" t="n">
        <v>2.2</v>
      </c>
      <c r="L5519" s="23" t="n">
        <f aca="false">H5519*K5519</f>
        <v>2640</v>
      </c>
      <c r="M5519" s="23" t="n">
        <v>2500</v>
      </c>
      <c r="N5519" s="24" t="n">
        <f aca="false">L5519-M5519</f>
        <v>140</v>
      </c>
      <c r="O5519" s="25" t="n">
        <f aca="false">IF(L5519&gt;=M5519,1,0)</f>
        <v>1</v>
      </c>
      <c r="P5519" s="26" t="n">
        <v>0.6928</v>
      </c>
      <c r="Q5519" s="26" t="n">
        <v>0.1778</v>
      </c>
      <c r="R5519" s="25" t="n">
        <v>76</v>
      </c>
      <c r="S5519" s="21" t="n">
        <v>9</v>
      </c>
    </row>
    <row r="5520" customFormat="false" ht="15" hidden="false" customHeight="true" outlineLevel="0" collapsed="false">
      <c r="A5520" s="19" t="n">
        <v>46209</v>
      </c>
      <c r="B5520" s="1" t="s">
        <v>735</v>
      </c>
      <c r="C5520" s="1" t="s">
        <v>138</v>
      </c>
      <c r="D5520" s="1" t="n">
        <v>9</v>
      </c>
      <c r="E5520" s="1" t="s">
        <v>10</v>
      </c>
      <c r="F5520" s="1" t="s">
        <v>740</v>
      </c>
      <c r="G5520" s="1" t="s">
        <v>744</v>
      </c>
      <c r="H5520" s="20" t="n">
        <v>1100</v>
      </c>
      <c r="I5520" s="21" t="n">
        <v>21.83</v>
      </c>
      <c r="J5520" s="20" t="n">
        <f aca="false">H5520*I5520</f>
        <v>24013</v>
      </c>
      <c r="K5520" s="22" t="n">
        <v>1.85</v>
      </c>
      <c r="L5520" s="23" t="n">
        <f aca="false">H5520*K5520</f>
        <v>2035</v>
      </c>
      <c r="M5520" s="23" t="n">
        <v>2500</v>
      </c>
      <c r="N5520" s="24" t="n">
        <f aca="false">L5520-M5520</f>
        <v>-465</v>
      </c>
      <c r="O5520" s="25" t="n">
        <f aca="false">IF(L5520&gt;=M5520,1,0)</f>
        <v>0</v>
      </c>
      <c r="P5520" s="26" t="n">
        <v>0.4714</v>
      </c>
      <c r="Q5520" s="26" t="n">
        <v>0.125</v>
      </c>
      <c r="R5520" s="25" t="n">
        <v>71</v>
      </c>
      <c r="S5520" s="21" t="n">
        <v>13</v>
      </c>
    </row>
    <row r="5521" customFormat="false" ht="15" hidden="false" customHeight="true" outlineLevel="0" collapsed="false">
      <c r="A5521" s="19" t="n">
        <v>46209</v>
      </c>
      <c r="B5521" s="1" t="s">
        <v>735</v>
      </c>
      <c r="C5521" s="1" t="s">
        <v>138</v>
      </c>
      <c r="D5521" s="1" t="n">
        <v>10</v>
      </c>
      <c r="E5521" s="1" t="s">
        <v>219</v>
      </c>
      <c r="F5521" s="1" t="s">
        <v>689</v>
      </c>
      <c r="G5521" s="1" t="s">
        <v>506</v>
      </c>
      <c r="H5521" s="20" t="n">
        <v>1300</v>
      </c>
      <c r="I5521" s="21" t="n">
        <v>10.96</v>
      </c>
      <c r="J5521" s="20" t="n">
        <f aca="false">H5521*I5521</f>
        <v>14248</v>
      </c>
      <c r="K5521" s="22" t="n">
        <v>1</v>
      </c>
      <c r="L5521" s="23" t="n">
        <f aca="false">H5521*K5521</f>
        <v>1300</v>
      </c>
      <c r="M5521" s="23" t="n">
        <v>2500</v>
      </c>
      <c r="N5521" s="24" t="n">
        <f aca="false">L5521-M5521</f>
        <v>-1200</v>
      </c>
      <c r="O5521" s="25" t="n">
        <f aca="false">IF(L5521&gt;=M5521,1,0)</f>
        <v>0</v>
      </c>
      <c r="P5521" s="26" t="n">
        <v>0.5835</v>
      </c>
      <c r="Q5521" s="26" t="n">
        <v>0.0823</v>
      </c>
      <c r="R5521" s="25" t="n">
        <v>55</v>
      </c>
      <c r="S5521" s="21" t="n">
        <v>13</v>
      </c>
    </row>
    <row r="5522" customFormat="false" ht="15" hidden="false" customHeight="true" outlineLevel="0" collapsed="false">
      <c r="A5522" s="19" t="n">
        <v>46209</v>
      </c>
      <c r="B5522" s="1" t="s">
        <v>735</v>
      </c>
      <c r="C5522" s="1" t="s">
        <v>138</v>
      </c>
      <c r="D5522" s="1" t="n">
        <v>11</v>
      </c>
      <c r="E5522" s="1" t="s">
        <v>10</v>
      </c>
      <c r="F5522" s="1" t="s">
        <v>160</v>
      </c>
      <c r="G5522" s="1" t="s">
        <v>161</v>
      </c>
      <c r="H5522" s="20" t="n">
        <v>1300</v>
      </c>
      <c r="I5522" s="21" t="n">
        <v>22.05</v>
      </c>
      <c r="J5522" s="20" t="n">
        <f aca="false">H5522*I5522</f>
        <v>28665</v>
      </c>
      <c r="K5522" s="22" t="n">
        <v>1.83</v>
      </c>
      <c r="L5522" s="23" t="n">
        <f aca="false">H5522*K5522</f>
        <v>2379</v>
      </c>
      <c r="M5522" s="23" t="n">
        <v>2500</v>
      </c>
      <c r="N5522" s="24" t="n">
        <f aca="false">L5522-M5522</f>
        <v>-121</v>
      </c>
      <c r="O5522" s="25" t="n">
        <f aca="false">IF(L5522&gt;=M5522,1,0)</f>
        <v>0</v>
      </c>
      <c r="P5522" s="26" t="n">
        <v>0.6944</v>
      </c>
      <c r="Q5522" s="26" t="n">
        <v>0.142</v>
      </c>
      <c r="R5522" s="25" t="n">
        <v>76</v>
      </c>
      <c r="S5522" s="21" t="n">
        <v>8</v>
      </c>
    </row>
    <row r="5523" customFormat="false" ht="15" hidden="false" customHeight="true" outlineLevel="0" collapsed="false">
      <c r="A5523" s="19" t="n">
        <v>46209</v>
      </c>
      <c r="B5523" s="1" t="s">
        <v>735</v>
      </c>
      <c r="C5523" s="1" t="s">
        <v>138</v>
      </c>
      <c r="D5523" s="1" t="n">
        <v>12</v>
      </c>
      <c r="E5523" s="1" t="s">
        <v>576</v>
      </c>
      <c r="F5523" s="1" t="s">
        <v>730</v>
      </c>
      <c r="G5523" s="1" t="s">
        <v>731</v>
      </c>
      <c r="H5523" s="20" t="n">
        <v>1050</v>
      </c>
      <c r="I5523" s="21" t="n">
        <v>22.44</v>
      </c>
      <c r="J5523" s="20" t="n">
        <f aca="false">H5523*I5523</f>
        <v>23562</v>
      </c>
      <c r="K5523" s="22" t="n">
        <v>1.55</v>
      </c>
      <c r="L5523" s="23" t="n">
        <f aca="false">H5523*K5523</f>
        <v>1627.5</v>
      </c>
      <c r="M5523" s="23" t="n">
        <v>2500</v>
      </c>
      <c r="N5523" s="24" t="n">
        <f aca="false">L5523-M5523</f>
        <v>-872.5</v>
      </c>
      <c r="O5523" s="25" t="n">
        <f aca="false">IF(L5523&gt;=M5523,1,0)</f>
        <v>0</v>
      </c>
      <c r="P5523" s="26" t="n">
        <v>0.4681</v>
      </c>
      <c r="Q5523" s="26" t="n">
        <v>0.1368</v>
      </c>
      <c r="R5523" s="25" t="n">
        <v>69</v>
      </c>
      <c r="S5523" s="21" t="n">
        <v>13</v>
      </c>
    </row>
    <row r="5524" customFormat="false" ht="15" hidden="false" customHeight="true" outlineLevel="0" collapsed="false">
      <c r="A5524" s="19" t="n">
        <v>46209</v>
      </c>
      <c r="B5524" s="1" t="s">
        <v>735</v>
      </c>
      <c r="C5524" s="1" t="s">
        <v>138</v>
      </c>
      <c r="D5524" s="1" t="n">
        <v>13</v>
      </c>
      <c r="E5524" s="1" t="s">
        <v>16</v>
      </c>
      <c r="F5524" s="1" t="s">
        <v>574</v>
      </c>
      <c r="G5524" s="1" t="s">
        <v>575</v>
      </c>
      <c r="H5524" s="20" t="n">
        <v>1250</v>
      </c>
      <c r="I5524" s="21" t="n">
        <v>25.7</v>
      </c>
      <c r="J5524" s="20" t="n">
        <f aca="false">H5524*I5524</f>
        <v>32125</v>
      </c>
      <c r="K5524" s="22" t="n">
        <v>1.85</v>
      </c>
      <c r="L5524" s="23" t="n">
        <f aca="false">H5524*K5524</f>
        <v>2312.5</v>
      </c>
      <c r="M5524" s="23" t="n">
        <v>2500</v>
      </c>
      <c r="N5524" s="24" t="n">
        <f aca="false">L5524-M5524</f>
        <v>-187.5</v>
      </c>
      <c r="O5524" s="25" t="n">
        <f aca="false">IF(L5524&gt;=M5524,1,0)</f>
        <v>0</v>
      </c>
      <c r="P5524" s="26" t="n">
        <v>0.8088</v>
      </c>
      <c r="Q5524" s="26" t="n">
        <v>0.1049</v>
      </c>
      <c r="R5524" s="25" t="n">
        <v>79</v>
      </c>
      <c r="S5524" s="21" t="n">
        <v>8</v>
      </c>
    </row>
    <row r="5525" customFormat="false" ht="15" hidden="false" customHeight="true" outlineLevel="0" collapsed="false">
      <c r="A5525" s="19" t="n">
        <v>46209</v>
      </c>
      <c r="B5525" s="1" t="s">
        <v>735</v>
      </c>
      <c r="C5525" s="1" t="s">
        <v>138</v>
      </c>
      <c r="D5525" s="1" t="n">
        <v>14</v>
      </c>
      <c r="E5525" s="1" t="s">
        <v>10</v>
      </c>
      <c r="F5525" s="1" t="s">
        <v>687</v>
      </c>
      <c r="G5525" s="1" t="s">
        <v>694</v>
      </c>
      <c r="H5525" s="20" t="n">
        <v>1250</v>
      </c>
      <c r="I5525" s="21" t="n">
        <v>28.66</v>
      </c>
      <c r="J5525" s="20" t="n">
        <f aca="false">H5525*I5525</f>
        <v>35825</v>
      </c>
      <c r="K5525" s="22" t="n">
        <v>2.3</v>
      </c>
      <c r="L5525" s="23" t="n">
        <f aca="false">H5525*K5525</f>
        <v>2875</v>
      </c>
      <c r="M5525" s="23" t="n">
        <v>2500</v>
      </c>
      <c r="N5525" s="24" t="n">
        <f aca="false">L5525-M5525</f>
        <v>375</v>
      </c>
      <c r="O5525" s="25" t="n">
        <f aca="false">IF(L5525&gt;=M5525,1,0)</f>
        <v>1</v>
      </c>
      <c r="P5525" s="26" t="n">
        <v>0.6137</v>
      </c>
      <c r="Q5525" s="26" t="n">
        <v>0.4071</v>
      </c>
      <c r="R5525" s="25" t="n">
        <v>74</v>
      </c>
      <c r="S5525" s="21" t="n">
        <v>13</v>
      </c>
    </row>
    <row r="5526" customFormat="false" ht="15" hidden="false" customHeight="true" outlineLevel="0" collapsed="false">
      <c r="A5526" s="19" t="n">
        <v>46209</v>
      </c>
      <c r="B5526" s="1" t="s">
        <v>735</v>
      </c>
      <c r="C5526" s="1" t="s">
        <v>138</v>
      </c>
      <c r="D5526" s="1" t="n">
        <v>15</v>
      </c>
      <c r="E5526" s="1" t="s">
        <v>10</v>
      </c>
      <c r="F5526" s="1" t="s">
        <v>687</v>
      </c>
      <c r="G5526" s="1" t="s">
        <v>694</v>
      </c>
      <c r="H5526" s="20" t="n">
        <v>1500</v>
      </c>
      <c r="I5526" s="21" t="n">
        <v>28.66</v>
      </c>
      <c r="J5526" s="20" t="n">
        <f aca="false">H5526*I5526</f>
        <v>42990</v>
      </c>
      <c r="K5526" s="22" t="n">
        <v>2.3</v>
      </c>
      <c r="L5526" s="23" t="n">
        <f aca="false">H5526*K5526</f>
        <v>3450</v>
      </c>
      <c r="M5526" s="23" t="n">
        <v>2500</v>
      </c>
      <c r="N5526" s="24" t="n">
        <f aca="false">L5526-M5526</f>
        <v>950</v>
      </c>
      <c r="O5526" s="25" t="n">
        <f aca="false">IF(L5526&gt;=M5526,1,0)</f>
        <v>1</v>
      </c>
      <c r="P5526" s="26" t="n">
        <v>0.6943</v>
      </c>
      <c r="Q5526" s="26" t="n">
        <v>0.3155</v>
      </c>
      <c r="R5526" s="25" t="n">
        <v>80</v>
      </c>
      <c r="S5526" s="21" t="n">
        <v>13</v>
      </c>
    </row>
    <row r="5527" customFormat="false" ht="15" hidden="false" customHeight="true" outlineLevel="0" collapsed="false">
      <c r="A5527" s="19" t="n">
        <v>46209</v>
      </c>
      <c r="B5527" s="1" t="s">
        <v>735</v>
      </c>
      <c r="C5527" s="1" t="s">
        <v>138</v>
      </c>
      <c r="D5527" s="1" t="n">
        <v>16</v>
      </c>
      <c r="E5527" s="1" t="s">
        <v>10</v>
      </c>
      <c r="F5527" s="1" t="s">
        <v>729</v>
      </c>
      <c r="G5527" s="1" t="s">
        <v>738</v>
      </c>
      <c r="H5527" s="20" t="n">
        <v>2000</v>
      </c>
      <c r="I5527" s="21" t="n">
        <v>18.5</v>
      </c>
      <c r="J5527" s="20" t="n">
        <f aca="false">H5527*I5527</f>
        <v>37000</v>
      </c>
      <c r="K5527" s="22" t="n">
        <v>1.4</v>
      </c>
      <c r="L5527" s="23" t="n">
        <f aca="false">H5527*K5527</f>
        <v>2800</v>
      </c>
      <c r="M5527" s="23" t="n">
        <v>2500</v>
      </c>
      <c r="N5527" s="24" t="n">
        <f aca="false">L5527-M5527</f>
        <v>300</v>
      </c>
      <c r="O5527" s="25" t="n">
        <f aca="false">IF(L5527&gt;=M5527,1,0)</f>
        <v>1</v>
      </c>
      <c r="P5527" s="26" t="n">
        <v>0.8311</v>
      </c>
      <c r="Q5527" s="26" t="n">
        <v>0.1305</v>
      </c>
      <c r="R5527" s="25" t="n">
        <v>64</v>
      </c>
      <c r="S5527" s="21" t="n">
        <v>12</v>
      </c>
    </row>
    <row r="5528" customFormat="false" ht="15" hidden="false" customHeight="true" outlineLevel="0" collapsed="false">
      <c r="A5528" s="19" t="n">
        <v>46209</v>
      </c>
      <c r="B5528" s="1" t="s">
        <v>735</v>
      </c>
      <c r="C5528" s="1" t="s">
        <v>164</v>
      </c>
      <c r="D5528" s="1" t="n">
        <v>17</v>
      </c>
      <c r="E5528" s="1" t="s">
        <v>576</v>
      </c>
      <c r="F5528" s="1" t="s">
        <v>730</v>
      </c>
      <c r="G5528" s="1" t="s">
        <v>731</v>
      </c>
      <c r="H5528" s="20" t="n">
        <v>1400</v>
      </c>
      <c r="I5528" s="21" t="n">
        <v>22.44</v>
      </c>
      <c r="J5528" s="20" t="n">
        <f aca="false">H5528*I5528</f>
        <v>31416</v>
      </c>
      <c r="K5528" s="22" t="n">
        <v>1.55</v>
      </c>
      <c r="L5528" s="23" t="n">
        <f aca="false">H5528*K5528</f>
        <v>2170</v>
      </c>
      <c r="M5528" s="23" t="n">
        <v>2500</v>
      </c>
      <c r="N5528" s="24" t="n">
        <f aca="false">L5528-M5528</f>
        <v>-330</v>
      </c>
      <c r="O5528" s="25" t="n">
        <f aca="false">IF(L5528&gt;=M5528,1,0)</f>
        <v>0</v>
      </c>
      <c r="P5528" s="26" t="n">
        <v>0.6081</v>
      </c>
      <c r="Q5528" s="26" t="n">
        <v>0.1273</v>
      </c>
      <c r="R5528" s="25" t="n">
        <v>76</v>
      </c>
      <c r="S5528" s="21" t="n">
        <v>10</v>
      </c>
    </row>
    <row r="5529" customFormat="false" ht="15" hidden="false" customHeight="true" outlineLevel="0" collapsed="false">
      <c r="A5529" s="19" t="n">
        <v>46209</v>
      </c>
      <c r="B5529" s="1" t="s">
        <v>735</v>
      </c>
      <c r="C5529" s="1" t="s">
        <v>164</v>
      </c>
      <c r="D5529" s="1" t="n">
        <v>18</v>
      </c>
      <c r="E5529" s="1" t="s">
        <v>522</v>
      </c>
      <c r="F5529" s="1" t="s">
        <v>710</v>
      </c>
      <c r="G5529" s="1" t="s">
        <v>686</v>
      </c>
      <c r="H5529" s="20" t="n">
        <v>1700</v>
      </c>
      <c r="I5529" s="21" t="n">
        <v>20.81</v>
      </c>
      <c r="J5529" s="20" t="n">
        <f aca="false">H5529*I5529</f>
        <v>35377</v>
      </c>
      <c r="K5529" s="22" t="n">
        <v>1.5</v>
      </c>
      <c r="L5529" s="23" t="n">
        <f aca="false">H5529*K5529</f>
        <v>2550</v>
      </c>
      <c r="M5529" s="23" t="n">
        <v>2500</v>
      </c>
      <c r="N5529" s="24" t="n">
        <f aca="false">L5529-M5529</f>
        <v>50</v>
      </c>
      <c r="O5529" s="25" t="n">
        <f aca="false">IF(L5529&gt;=M5529,1,0)</f>
        <v>1</v>
      </c>
      <c r="P5529" s="26" t="n">
        <v>0.6437</v>
      </c>
      <c r="Q5529" s="26" t="n">
        <v>0.1041</v>
      </c>
      <c r="R5529" s="25" t="n">
        <v>79</v>
      </c>
      <c r="S5529" s="21" t="n">
        <v>10</v>
      </c>
    </row>
    <row r="5530" customFormat="false" ht="15" hidden="false" customHeight="true" outlineLevel="0" collapsed="false">
      <c r="A5530" s="19" t="n">
        <v>46209</v>
      </c>
      <c r="B5530" s="1" t="s">
        <v>735</v>
      </c>
      <c r="C5530" s="1" t="s">
        <v>164</v>
      </c>
      <c r="D5530" s="1" t="n">
        <v>19</v>
      </c>
      <c r="E5530" s="1" t="s">
        <v>16</v>
      </c>
      <c r="F5530" s="1" t="s">
        <v>574</v>
      </c>
      <c r="G5530" s="1" t="s">
        <v>575</v>
      </c>
      <c r="H5530" s="20" t="n">
        <v>1600</v>
      </c>
      <c r="I5530" s="21" t="n">
        <v>25.7</v>
      </c>
      <c r="J5530" s="20" t="n">
        <f aca="false">H5530*I5530</f>
        <v>41120</v>
      </c>
      <c r="K5530" s="22" t="n">
        <v>1.85</v>
      </c>
      <c r="L5530" s="23" t="n">
        <f aca="false">H5530*K5530</f>
        <v>2960</v>
      </c>
      <c r="M5530" s="23" t="n">
        <v>2500</v>
      </c>
      <c r="N5530" s="24" t="n">
        <f aca="false">L5530-M5530</f>
        <v>460</v>
      </c>
      <c r="O5530" s="25" t="n">
        <f aca="false">IF(L5530&gt;=M5530,1,0)</f>
        <v>1</v>
      </c>
      <c r="P5530" s="26" t="n">
        <v>0.8399</v>
      </c>
      <c r="Q5530" s="26" t="n">
        <v>0.0794</v>
      </c>
      <c r="R5530" s="25" t="n">
        <v>79</v>
      </c>
      <c r="S5530" s="21" t="n">
        <v>10</v>
      </c>
    </row>
    <row r="5531" customFormat="false" ht="15" hidden="false" customHeight="true" outlineLevel="0" collapsed="false">
      <c r="A5531" s="19" t="n">
        <v>46209</v>
      </c>
      <c r="B5531" s="1" t="s">
        <v>735</v>
      </c>
      <c r="C5531" s="1" t="s">
        <v>164</v>
      </c>
      <c r="D5531" s="1" t="n">
        <v>20</v>
      </c>
      <c r="E5531" s="1" t="s">
        <v>16</v>
      </c>
      <c r="F5531" s="1" t="s">
        <v>574</v>
      </c>
      <c r="G5531" s="1" t="s">
        <v>575</v>
      </c>
      <c r="H5531" s="20" t="n">
        <v>1550</v>
      </c>
      <c r="I5531" s="21" t="n">
        <v>25.7</v>
      </c>
      <c r="J5531" s="20" t="n">
        <f aca="false">H5531*I5531</f>
        <v>39835</v>
      </c>
      <c r="K5531" s="22" t="n">
        <v>1.85</v>
      </c>
      <c r="L5531" s="23" t="n">
        <f aca="false">H5531*K5531</f>
        <v>2867.5</v>
      </c>
      <c r="M5531" s="23" t="n">
        <v>2500</v>
      </c>
      <c r="N5531" s="24" t="n">
        <f aca="false">L5531-M5531</f>
        <v>367.5</v>
      </c>
      <c r="O5531" s="25" t="n">
        <f aca="false">IF(L5531&gt;=M5531,1,0)</f>
        <v>1</v>
      </c>
      <c r="P5531" s="26" t="n">
        <v>0.7942</v>
      </c>
      <c r="Q5531" s="26" t="n">
        <v>0.0928</v>
      </c>
      <c r="R5531" s="25" t="n">
        <v>80</v>
      </c>
      <c r="S5531" s="21" t="n">
        <v>10</v>
      </c>
    </row>
    <row r="5532" customFormat="false" ht="15" hidden="false" customHeight="true" outlineLevel="0" collapsed="false">
      <c r="A5532" s="19" t="n">
        <v>46209</v>
      </c>
      <c r="B5532" s="1" t="s">
        <v>735</v>
      </c>
      <c r="C5532" s="1" t="s">
        <v>164</v>
      </c>
      <c r="D5532" s="1" t="n">
        <v>21</v>
      </c>
      <c r="E5532" s="1" t="s">
        <v>10</v>
      </c>
      <c r="F5532" s="1" t="s">
        <v>723</v>
      </c>
      <c r="G5532" s="1" t="s">
        <v>732</v>
      </c>
      <c r="H5532" s="20" t="n">
        <v>300</v>
      </c>
      <c r="I5532" s="21" t="n">
        <v>49.25</v>
      </c>
      <c r="J5532" s="20" t="n">
        <f aca="false">H5532*I5532</f>
        <v>14775</v>
      </c>
      <c r="K5532" s="22" t="n">
        <v>4</v>
      </c>
      <c r="L5532" s="23" t="n">
        <f aca="false">H5532*K5532</f>
        <v>1200</v>
      </c>
      <c r="M5532" s="23" t="n">
        <v>2500</v>
      </c>
      <c r="N5532" s="24" t="n">
        <f aca="false">L5532-M5532</f>
        <v>-1300</v>
      </c>
      <c r="O5532" s="25" t="n">
        <f aca="false">IF(L5532&gt;=M5532,1,0)</f>
        <v>0</v>
      </c>
      <c r="P5532" s="26" t="n">
        <v>0.3003</v>
      </c>
      <c r="Q5532" s="26" t="n">
        <v>0</v>
      </c>
      <c r="R5532" s="25" t="n">
        <v>73</v>
      </c>
      <c r="S5532" s="21" t="n">
        <v>10</v>
      </c>
    </row>
    <row r="5533" customFormat="false" ht="15" hidden="false" customHeight="true" outlineLevel="0" collapsed="false">
      <c r="A5533" s="19" t="n">
        <v>46209</v>
      </c>
      <c r="B5533" s="1" t="s">
        <v>735</v>
      </c>
      <c r="C5533" s="1" t="s">
        <v>164</v>
      </c>
      <c r="D5533" s="1" t="n">
        <v>22</v>
      </c>
      <c r="E5533" s="1" t="s">
        <v>10</v>
      </c>
      <c r="F5533" s="1" t="s">
        <v>687</v>
      </c>
      <c r="G5533" s="1" t="s">
        <v>638</v>
      </c>
      <c r="H5533" s="20" t="n">
        <v>1550</v>
      </c>
      <c r="I5533" s="21" t="n">
        <v>28.66</v>
      </c>
      <c r="J5533" s="20" t="n">
        <f aca="false">H5533*I5533</f>
        <v>44423</v>
      </c>
      <c r="K5533" s="22" t="n">
        <v>2.3</v>
      </c>
      <c r="L5533" s="23" t="n">
        <f aca="false">H5533*K5533</f>
        <v>3565</v>
      </c>
      <c r="M5533" s="23" t="n">
        <v>2500</v>
      </c>
      <c r="N5533" s="24" t="n">
        <f aca="false">L5533-M5533</f>
        <v>1065</v>
      </c>
      <c r="O5533" s="25" t="n">
        <f aca="false">IF(L5533&gt;=M5533,1,0)</f>
        <v>1</v>
      </c>
      <c r="P5533" s="26" t="n">
        <v>0.7309</v>
      </c>
      <c r="Q5533" s="26" t="n">
        <v>0.094</v>
      </c>
      <c r="R5533" s="25" t="n">
        <v>83</v>
      </c>
      <c r="S5533" s="21" t="n">
        <v>13</v>
      </c>
    </row>
    <row r="5534" customFormat="false" ht="15" hidden="false" customHeight="true" outlineLevel="0" collapsed="false">
      <c r="A5534" s="19" t="n">
        <v>46209</v>
      </c>
      <c r="B5534" s="1" t="s">
        <v>735</v>
      </c>
      <c r="C5534" s="1" t="s">
        <v>164</v>
      </c>
      <c r="D5534" s="1" t="n">
        <v>23</v>
      </c>
      <c r="E5534" s="1" t="s">
        <v>22</v>
      </c>
      <c r="F5534" s="1" t="s">
        <v>712</v>
      </c>
      <c r="G5534" s="1" t="s">
        <v>715</v>
      </c>
      <c r="H5534" s="20" t="n">
        <v>1200</v>
      </c>
      <c r="I5534" s="21" t="n">
        <v>25.08</v>
      </c>
      <c r="J5534" s="20" t="n">
        <f aca="false">H5534*I5534</f>
        <v>30096</v>
      </c>
      <c r="K5534" s="22" t="n">
        <v>1.4</v>
      </c>
      <c r="L5534" s="23" t="n">
        <f aca="false">H5534*K5534</f>
        <v>1680</v>
      </c>
      <c r="M5534" s="23" t="n">
        <v>2500</v>
      </c>
      <c r="N5534" s="24" t="n">
        <f aca="false">L5534-M5534</f>
        <v>-820</v>
      </c>
      <c r="O5534" s="25" t="n">
        <f aca="false">IF(L5534&gt;=M5534,1,0)</f>
        <v>0</v>
      </c>
      <c r="P5534" s="26" t="n">
        <v>0.7543</v>
      </c>
      <c r="Q5534" s="26" t="n">
        <v>0.0775</v>
      </c>
      <c r="R5534" s="25" t="n">
        <v>71</v>
      </c>
      <c r="S5534" s="21" t="n">
        <v>10</v>
      </c>
    </row>
    <row r="5535" customFormat="false" ht="15" hidden="false" customHeight="true" outlineLevel="0" collapsed="false">
      <c r="A5535" s="19" t="n">
        <v>46209</v>
      </c>
      <c r="B5535" s="1" t="s">
        <v>735</v>
      </c>
      <c r="C5535" s="1" t="s">
        <v>164</v>
      </c>
      <c r="D5535" s="1" t="n">
        <v>24</v>
      </c>
      <c r="E5535" s="1" t="s">
        <v>576</v>
      </c>
      <c r="F5535" s="1" t="s">
        <v>730</v>
      </c>
      <c r="G5535" s="1" t="s">
        <v>731</v>
      </c>
      <c r="H5535" s="20" t="n">
        <v>1100</v>
      </c>
      <c r="I5535" s="21" t="n">
        <v>22.44</v>
      </c>
      <c r="J5535" s="20" t="n">
        <f aca="false">H5535*I5535</f>
        <v>24684</v>
      </c>
      <c r="K5535" s="22" t="n">
        <v>1.55</v>
      </c>
      <c r="L5535" s="23" t="n">
        <f aca="false">H5535*K5535</f>
        <v>1705</v>
      </c>
      <c r="M5535" s="23" t="n">
        <v>2500</v>
      </c>
      <c r="N5535" s="24" t="n">
        <f aca="false">L5535-M5535</f>
        <v>-795</v>
      </c>
      <c r="O5535" s="25" t="n">
        <f aca="false">IF(L5535&gt;=M5535,1,0)</f>
        <v>0</v>
      </c>
      <c r="P5535" s="26" t="n">
        <v>0.4933</v>
      </c>
      <c r="Q5535" s="26" t="n">
        <v>0.1547</v>
      </c>
      <c r="R5535" s="25" t="n">
        <v>74</v>
      </c>
      <c r="S5535" s="21" t="n">
        <v>11</v>
      </c>
    </row>
    <row r="5536" customFormat="false" ht="15" hidden="false" customHeight="true" outlineLevel="0" collapsed="false">
      <c r="A5536" s="19" t="n">
        <v>46209</v>
      </c>
      <c r="B5536" s="1" t="s">
        <v>735</v>
      </c>
      <c r="C5536" s="1" t="s">
        <v>164</v>
      </c>
      <c r="D5536" s="1" t="n">
        <v>25</v>
      </c>
      <c r="E5536" s="1" t="s">
        <v>10</v>
      </c>
      <c r="F5536" s="1" t="s">
        <v>723</v>
      </c>
      <c r="G5536" s="1" t="s">
        <v>732</v>
      </c>
      <c r="H5536" s="20" t="n">
        <v>600</v>
      </c>
      <c r="I5536" s="21" t="n">
        <v>49.25</v>
      </c>
      <c r="J5536" s="20" t="n">
        <f aca="false">H5536*I5536</f>
        <v>29550</v>
      </c>
      <c r="K5536" s="22" t="n">
        <v>4</v>
      </c>
      <c r="L5536" s="23" t="n">
        <f aca="false">H5536*K5536</f>
        <v>2400</v>
      </c>
      <c r="M5536" s="23" t="n">
        <v>2500</v>
      </c>
      <c r="N5536" s="24" t="n">
        <f aca="false">L5536-M5536</f>
        <v>-100</v>
      </c>
      <c r="O5536" s="25" t="n">
        <f aca="false">IF(L5536&gt;=M5536,1,0)</f>
        <v>0</v>
      </c>
      <c r="P5536" s="26" t="n">
        <v>0.546</v>
      </c>
      <c r="Q5536" s="26" t="n">
        <v>0.1817</v>
      </c>
      <c r="R5536" s="25" t="n">
        <v>81</v>
      </c>
      <c r="S5536" s="21" t="n">
        <v>11</v>
      </c>
    </row>
    <row r="5537" customFormat="false" ht="15" hidden="false" customHeight="true" outlineLevel="0" collapsed="false">
      <c r="A5537" s="19" t="n">
        <v>46209</v>
      </c>
      <c r="B5537" s="1" t="s">
        <v>735</v>
      </c>
      <c r="C5537" s="1" t="s">
        <v>164</v>
      </c>
      <c r="D5537" s="1" t="n">
        <v>26</v>
      </c>
      <c r="E5537" s="1" t="s">
        <v>10</v>
      </c>
      <c r="F5537" s="1" t="s">
        <v>687</v>
      </c>
      <c r="G5537" s="1" t="s">
        <v>694</v>
      </c>
      <c r="H5537" s="20" t="n">
        <v>1450</v>
      </c>
      <c r="I5537" s="21" t="n">
        <v>28.66</v>
      </c>
      <c r="J5537" s="20" t="n">
        <f aca="false">H5537*I5537</f>
        <v>41557</v>
      </c>
      <c r="K5537" s="22" t="n">
        <v>2.3</v>
      </c>
      <c r="L5537" s="23" t="n">
        <f aca="false">H5537*K5537</f>
        <v>3335</v>
      </c>
      <c r="M5537" s="23" t="n">
        <v>2500</v>
      </c>
      <c r="N5537" s="24" t="n">
        <f aca="false">L5537-M5537</f>
        <v>835</v>
      </c>
      <c r="O5537" s="25" t="n">
        <f aca="false">IF(L5537&gt;=M5537,1,0)</f>
        <v>1</v>
      </c>
      <c r="P5537" s="26" t="n">
        <v>0.6173</v>
      </c>
      <c r="Q5537" s="26" t="n">
        <v>0.2267</v>
      </c>
      <c r="R5537" s="25" t="n">
        <v>84</v>
      </c>
      <c r="S5537" s="21" t="n">
        <v>14</v>
      </c>
    </row>
    <row r="5538" customFormat="false" ht="15" hidden="false" customHeight="true" outlineLevel="0" collapsed="false">
      <c r="A5538" s="19" t="n">
        <v>46209</v>
      </c>
      <c r="B5538" s="1" t="s">
        <v>735</v>
      </c>
      <c r="C5538" s="1" t="s">
        <v>164</v>
      </c>
      <c r="D5538" s="1" t="n">
        <v>27</v>
      </c>
      <c r="E5538" s="1" t="s">
        <v>176</v>
      </c>
      <c r="F5538" s="1" t="s">
        <v>202</v>
      </c>
      <c r="G5538" s="1" t="s">
        <v>203</v>
      </c>
      <c r="H5538" s="20" t="n">
        <v>1700</v>
      </c>
      <c r="I5538" s="21" t="n">
        <v>19.33</v>
      </c>
      <c r="J5538" s="20" t="n">
        <f aca="false">H5538*I5538</f>
        <v>32861</v>
      </c>
      <c r="K5538" s="22" t="n">
        <v>1.6</v>
      </c>
      <c r="L5538" s="23" t="n">
        <f aca="false">H5538*K5538</f>
        <v>2720</v>
      </c>
      <c r="M5538" s="23" t="n">
        <v>2500</v>
      </c>
      <c r="N5538" s="24" t="n">
        <f aca="false">L5538-M5538</f>
        <v>220</v>
      </c>
      <c r="O5538" s="25" t="n">
        <f aca="false">IF(L5538&gt;=M5538,1,0)</f>
        <v>1</v>
      </c>
      <c r="P5538" s="26" t="n">
        <v>0.7628</v>
      </c>
      <c r="Q5538" s="26" t="n">
        <v>0.0804</v>
      </c>
      <c r="R5538" s="25" t="n">
        <v>72</v>
      </c>
      <c r="S5538" s="21" t="n">
        <v>10</v>
      </c>
    </row>
    <row r="5539" customFormat="false" ht="15" hidden="false" customHeight="true" outlineLevel="0" collapsed="false">
      <c r="A5539" s="19" t="n">
        <v>46209</v>
      </c>
      <c r="B5539" s="1" t="s">
        <v>735</v>
      </c>
      <c r="C5539" s="1" t="s">
        <v>164</v>
      </c>
      <c r="D5539" s="1" t="n">
        <v>28</v>
      </c>
      <c r="E5539" s="1" t="s">
        <v>176</v>
      </c>
      <c r="F5539" s="1" t="s">
        <v>749</v>
      </c>
      <c r="G5539" s="1" t="s">
        <v>745</v>
      </c>
      <c r="H5539" s="20" t="n">
        <v>700</v>
      </c>
      <c r="I5539" s="21" t="n">
        <v>26.67</v>
      </c>
      <c r="J5539" s="20" t="n">
        <f aca="false">H5539*I5539</f>
        <v>18669</v>
      </c>
      <c r="K5539" s="22" t="n">
        <v>1.75</v>
      </c>
      <c r="L5539" s="23" t="n">
        <f aca="false">H5539*K5539</f>
        <v>1225</v>
      </c>
      <c r="M5539" s="23" t="n">
        <v>2500</v>
      </c>
      <c r="N5539" s="24" t="n">
        <f aca="false">L5539-M5539</f>
        <v>-1275</v>
      </c>
      <c r="O5539" s="25" t="n">
        <f aca="false">IF(L5539&gt;=M5539,1,0)</f>
        <v>0</v>
      </c>
      <c r="P5539" s="26" t="n">
        <v>0.4616</v>
      </c>
      <c r="Q5539" s="26" t="n">
        <v>0.1515</v>
      </c>
      <c r="R5539" s="25" t="n">
        <v>68</v>
      </c>
      <c r="S5539" s="21" t="n">
        <v>10</v>
      </c>
    </row>
    <row r="5540" customFormat="false" ht="15" hidden="false" customHeight="true" outlineLevel="0" collapsed="false">
      <c r="A5540" s="19" t="n">
        <v>46209</v>
      </c>
      <c r="B5540" s="1" t="s">
        <v>735</v>
      </c>
      <c r="C5540" s="1" t="s">
        <v>164</v>
      </c>
      <c r="D5540" s="1" t="n">
        <v>29</v>
      </c>
      <c r="E5540" s="1" t="s">
        <v>176</v>
      </c>
      <c r="F5540" s="1" t="s">
        <v>544</v>
      </c>
      <c r="G5540" s="1" t="s">
        <v>685</v>
      </c>
      <c r="H5540" s="20" t="n">
        <v>1600</v>
      </c>
      <c r="I5540" s="21" t="n">
        <v>18.74</v>
      </c>
      <c r="J5540" s="20" t="n">
        <f aca="false">H5540*I5540</f>
        <v>29984</v>
      </c>
      <c r="K5540" s="22" t="n">
        <v>1.35</v>
      </c>
      <c r="L5540" s="23" t="n">
        <f aca="false">H5540*K5540</f>
        <v>2160</v>
      </c>
      <c r="M5540" s="23" t="n">
        <v>2500</v>
      </c>
      <c r="N5540" s="24" t="n">
        <f aca="false">L5540-M5540</f>
        <v>-340</v>
      </c>
      <c r="O5540" s="25" t="n">
        <f aca="false">IF(L5540&gt;=M5540,1,0)</f>
        <v>0</v>
      </c>
      <c r="P5540" s="26" t="n">
        <v>0.6154</v>
      </c>
      <c r="Q5540" s="26" t="n">
        <v>0.0934</v>
      </c>
      <c r="R5540" s="25" t="n">
        <v>71</v>
      </c>
      <c r="S5540" s="21" t="n">
        <v>12</v>
      </c>
    </row>
    <row r="5541" customFormat="false" ht="15" hidden="false" customHeight="true" outlineLevel="0" collapsed="false">
      <c r="A5541" s="19" t="n">
        <v>46209</v>
      </c>
      <c r="B5541" s="1" t="s">
        <v>735</v>
      </c>
      <c r="C5541" s="1" t="s">
        <v>164</v>
      </c>
      <c r="D5541" s="1" t="n">
        <v>30</v>
      </c>
      <c r="E5541" s="1" t="s">
        <v>576</v>
      </c>
      <c r="F5541" s="1" t="s">
        <v>730</v>
      </c>
      <c r="G5541" s="1" t="s">
        <v>731</v>
      </c>
      <c r="H5541" s="20" t="n">
        <v>1350</v>
      </c>
      <c r="I5541" s="21" t="n">
        <v>22.44</v>
      </c>
      <c r="J5541" s="20" t="n">
        <f aca="false">H5541*I5541</f>
        <v>30294</v>
      </c>
      <c r="K5541" s="22" t="n">
        <v>1.55</v>
      </c>
      <c r="L5541" s="23" t="n">
        <f aca="false">H5541*K5541</f>
        <v>2092.5</v>
      </c>
      <c r="M5541" s="23" t="n">
        <v>2500</v>
      </c>
      <c r="N5541" s="24" t="n">
        <f aca="false">L5541-M5541</f>
        <v>-407.5</v>
      </c>
      <c r="O5541" s="25" t="n">
        <f aca="false">IF(L5541&gt;=M5541,1,0)</f>
        <v>0</v>
      </c>
      <c r="P5541" s="26" t="n">
        <v>0.547</v>
      </c>
      <c r="Q5541" s="26" t="n">
        <v>0.12</v>
      </c>
      <c r="R5541" s="25" t="n">
        <v>80</v>
      </c>
      <c r="S5541" s="21" t="n">
        <v>12</v>
      </c>
    </row>
    <row r="5542" customFormat="false" ht="15" hidden="false" customHeight="true" outlineLevel="0" collapsed="false">
      <c r="A5542" s="19" t="n">
        <v>46209</v>
      </c>
      <c r="B5542" s="1" t="s">
        <v>735</v>
      </c>
      <c r="C5542" s="1" t="s">
        <v>164</v>
      </c>
      <c r="D5542" s="1" t="n">
        <v>31</v>
      </c>
      <c r="E5542" s="1" t="s">
        <v>219</v>
      </c>
      <c r="F5542" s="1" t="s">
        <v>709</v>
      </c>
      <c r="G5542" s="1" t="s">
        <v>711</v>
      </c>
      <c r="H5542" s="20" t="n">
        <v>1750</v>
      </c>
      <c r="I5542" s="21" t="n">
        <v>22.64</v>
      </c>
      <c r="J5542" s="20" t="n">
        <f aca="false">H5542*I5542</f>
        <v>39620</v>
      </c>
      <c r="K5542" s="22" t="n">
        <v>1.5</v>
      </c>
      <c r="L5542" s="23" t="n">
        <f aca="false">H5542*K5542</f>
        <v>2625</v>
      </c>
      <c r="M5542" s="23" t="n">
        <v>2500</v>
      </c>
      <c r="N5542" s="24" t="n">
        <f aca="false">L5542-M5542</f>
        <v>125</v>
      </c>
      <c r="O5542" s="25" t="n">
        <f aca="false">IF(L5542&gt;=M5542,1,0)</f>
        <v>1</v>
      </c>
      <c r="P5542" s="26" t="n">
        <v>0.6966</v>
      </c>
      <c r="Q5542" s="26" t="n">
        <v>0.1449</v>
      </c>
      <c r="R5542" s="25" t="n">
        <v>81</v>
      </c>
      <c r="S5542" s="21" t="n">
        <v>12</v>
      </c>
    </row>
    <row r="5543" customFormat="false" ht="15" hidden="false" customHeight="true" outlineLevel="0" collapsed="false">
      <c r="A5543" s="19" t="n">
        <v>46209</v>
      </c>
      <c r="B5543" s="1" t="s">
        <v>735</v>
      </c>
      <c r="C5543" s="1" t="s">
        <v>164</v>
      </c>
      <c r="D5543" s="1" t="n">
        <v>32</v>
      </c>
      <c r="E5543" s="1" t="s">
        <v>219</v>
      </c>
      <c r="F5543" s="1" t="s">
        <v>689</v>
      </c>
      <c r="G5543" s="1" t="s">
        <v>506</v>
      </c>
      <c r="H5543" s="20" t="n">
        <v>2600</v>
      </c>
      <c r="I5543" s="21" t="n">
        <v>10.96</v>
      </c>
      <c r="J5543" s="20" t="n">
        <f aca="false">H5543*I5543</f>
        <v>28496</v>
      </c>
      <c r="K5543" s="22" t="n">
        <v>1</v>
      </c>
      <c r="L5543" s="23" t="n">
        <f aca="false">H5543*K5543</f>
        <v>2600</v>
      </c>
      <c r="M5543" s="23" t="n">
        <v>2500</v>
      </c>
      <c r="N5543" s="24" t="n">
        <f aca="false">L5543-M5543</f>
        <v>100</v>
      </c>
      <c r="O5543" s="25" t="n">
        <f aca="false">IF(L5543&gt;=M5543,1,0)</f>
        <v>1</v>
      </c>
      <c r="P5543" s="26" t="n">
        <v>0.5681</v>
      </c>
      <c r="Q5543" s="26" t="n">
        <v>0.067</v>
      </c>
      <c r="R5543" s="25" t="n">
        <v>72</v>
      </c>
      <c r="S5543" s="21" t="n">
        <v>12</v>
      </c>
    </row>
    <row r="5544" customFormat="false" ht="15" hidden="false" customHeight="true" outlineLevel="0" collapsed="false">
      <c r="A5544" s="19" t="n">
        <v>46209</v>
      </c>
      <c r="B5544" s="1" t="s">
        <v>735</v>
      </c>
      <c r="C5544" s="1" t="s">
        <v>190</v>
      </c>
      <c r="D5544" s="1" t="n">
        <v>33</v>
      </c>
      <c r="E5544" s="1" t="s">
        <v>16</v>
      </c>
      <c r="F5544" s="1" t="s">
        <v>468</v>
      </c>
      <c r="G5544" s="1" t="s">
        <v>322</v>
      </c>
      <c r="H5544" s="20" t="n">
        <v>1550</v>
      </c>
      <c r="I5544" s="21" t="n">
        <v>17.1</v>
      </c>
      <c r="J5544" s="20" t="n">
        <f aca="false">H5544*I5544</f>
        <v>26505</v>
      </c>
      <c r="K5544" s="22" t="n">
        <v>1.5</v>
      </c>
      <c r="L5544" s="23" t="n">
        <f aca="false">H5544*K5544</f>
        <v>2325</v>
      </c>
      <c r="M5544" s="23" t="n">
        <v>2500</v>
      </c>
      <c r="N5544" s="24" t="n">
        <f aca="false">L5544-M5544</f>
        <v>-175</v>
      </c>
      <c r="O5544" s="25" t="n">
        <f aca="false">IF(L5544&gt;=M5544,1,0)</f>
        <v>0</v>
      </c>
      <c r="P5544" s="26" t="n">
        <v>0.660313901345292</v>
      </c>
      <c r="Q5544" s="26" t="n">
        <v>0.113131313131313</v>
      </c>
      <c r="R5544" s="25" t="n">
        <v>71</v>
      </c>
      <c r="S5544" s="21" t="n">
        <v>10</v>
      </c>
    </row>
    <row r="5545" customFormat="false" ht="15" hidden="false" customHeight="true" outlineLevel="0" collapsed="false">
      <c r="A5545" s="19" t="n">
        <v>46209</v>
      </c>
      <c r="B5545" s="1" t="s">
        <v>735</v>
      </c>
      <c r="C5545" s="1" t="s">
        <v>190</v>
      </c>
      <c r="D5545" s="1" t="n">
        <v>34</v>
      </c>
      <c r="E5545" s="1" t="s">
        <v>16</v>
      </c>
      <c r="F5545" s="1" t="s">
        <v>300</v>
      </c>
      <c r="G5545" s="1" t="s">
        <v>260</v>
      </c>
      <c r="H5545" s="20" t="n">
        <v>2100</v>
      </c>
      <c r="I5545" s="21" t="n">
        <v>16.95</v>
      </c>
      <c r="J5545" s="20" t="n">
        <f aca="false">H5545*I5545</f>
        <v>35595</v>
      </c>
      <c r="K5545" s="22" t="n">
        <v>1.4</v>
      </c>
      <c r="L5545" s="23" t="n">
        <f aca="false">H5545*K5545</f>
        <v>2940</v>
      </c>
      <c r="M5545" s="23" t="n">
        <v>2500</v>
      </c>
      <c r="N5545" s="24" t="n">
        <f aca="false">L5545-M5545</f>
        <v>440</v>
      </c>
      <c r="O5545" s="25" t="n">
        <f aca="false">IF(L5545&gt;=M5545,1,0)</f>
        <v>1</v>
      </c>
      <c r="P5545" s="26" t="n">
        <v>0.859782608695652</v>
      </c>
      <c r="Q5545" s="26" t="n">
        <v>0.103150625809236</v>
      </c>
      <c r="R5545" s="25" t="n">
        <v>70</v>
      </c>
      <c r="S5545" s="21" t="n">
        <v>10</v>
      </c>
    </row>
    <row r="5546" customFormat="false" ht="15" hidden="false" customHeight="true" outlineLevel="0" collapsed="false">
      <c r="A5546" s="19" t="n">
        <v>46209</v>
      </c>
      <c r="B5546" s="1" t="s">
        <v>735</v>
      </c>
      <c r="C5546" s="1" t="s">
        <v>190</v>
      </c>
      <c r="D5546" s="1" t="n">
        <v>35</v>
      </c>
      <c r="E5546" s="1" t="s">
        <v>16</v>
      </c>
      <c r="F5546" s="1" t="s">
        <v>300</v>
      </c>
      <c r="G5546" s="1" t="s">
        <v>260</v>
      </c>
      <c r="H5546" s="20" t="n">
        <v>2200</v>
      </c>
      <c r="I5546" s="21" t="n">
        <v>15.95</v>
      </c>
      <c r="J5546" s="20" t="n">
        <f aca="false">H5546*I5546</f>
        <v>35090</v>
      </c>
      <c r="K5546" s="22" t="n">
        <v>1.4</v>
      </c>
      <c r="L5546" s="23" t="n">
        <f aca="false">H5546*K5546</f>
        <v>3080</v>
      </c>
      <c r="M5546" s="23" t="n">
        <v>2500</v>
      </c>
      <c r="N5546" s="24" t="n">
        <f aca="false">L5546-M5546</f>
        <v>580</v>
      </c>
      <c r="O5546" s="25" t="n">
        <f aca="false">IF(L5546&gt;=M5546,1,0)</f>
        <v>1</v>
      </c>
      <c r="P5546" s="26" t="n">
        <v>0.823708920187794</v>
      </c>
      <c r="Q5546" s="26" t="n">
        <v>0.100474342388961</v>
      </c>
      <c r="R5546" s="25" t="n">
        <v>75</v>
      </c>
      <c r="S5546" s="21" t="n">
        <v>10</v>
      </c>
    </row>
    <row r="5547" customFormat="false" ht="15" hidden="false" customHeight="true" outlineLevel="0" collapsed="false">
      <c r="A5547" s="19" t="n">
        <v>46209</v>
      </c>
      <c r="B5547" s="1" t="s">
        <v>735</v>
      </c>
      <c r="C5547" s="1" t="s">
        <v>190</v>
      </c>
      <c r="D5547" s="1" t="n">
        <v>36</v>
      </c>
      <c r="E5547" s="1" t="s">
        <v>16</v>
      </c>
      <c r="F5547" s="1" t="s">
        <v>300</v>
      </c>
      <c r="G5547" s="1" t="s">
        <v>260</v>
      </c>
      <c r="H5547" s="20" t="n">
        <v>2100</v>
      </c>
      <c r="I5547" s="21" t="n">
        <v>15.95</v>
      </c>
      <c r="J5547" s="20" t="n">
        <f aca="false">H5547*I5547</f>
        <v>33495</v>
      </c>
      <c r="K5547" s="22" t="n">
        <v>1.4</v>
      </c>
      <c r="L5547" s="23" t="n">
        <f aca="false">H5547*K5547</f>
        <v>2940</v>
      </c>
      <c r="M5547" s="23" t="n">
        <v>2500</v>
      </c>
      <c r="N5547" s="24" t="n">
        <f aca="false">L5547-M5547</f>
        <v>440</v>
      </c>
      <c r="O5547" s="25" t="n">
        <f aca="false">IF(L5547&gt;=M5547,1,0)</f>
        <v>1</v>
      </c>
      <c r="P5547" s="26" t="n">
        <v>0.816154970760234</v>
      </c>
      <c r="Q5547" s="26" t="n">
        <v>0.113615870153291</v>
      </c>
      <c r="R5547" s="25" t="n">
        <v>67</v>
      </c>
      <c r="S5547" s="21" t="n">
        <v>10</v>
      </c>
    </row>
    <row r="5548" customFormat="false" ht="15" hidden="false" customHeight="true" outlineLevel="0" collapsed="false">
      <c r="A5548" s="19" t="n">
        <v>46209</v>
      </c>
      <c r="B5548" s="1" t="s">
        <v>735</v>
      </c>
      <c r="C5548" s="1" t="s">
        <v>190</v>
      </c>
      <c r="D5548" s="1" t="n">
        <v>37</v>
      </c>
      <c r="E5548" s="1" t="s">
        <v>16</v>
      </c>
      <c r="F5548" s="1" t="s">
        <v>300</v>
      </c>
      <c r="G5548" s="1" t="s">
        <v>260</v>
      </c>
      <c r="H5548" s="20" t="n">
        <v>2150</v>
      </c>
      <c r="I5548" s="21" t="n">
        <v>15.95</v>
      </c>
      <c r="J5548" s="20" t="n">
        <f aca="false">H5548*I5548</f>
        <v>34292.5</v>
      </c>
      <c r="K5548" s="22" t="n">
        <v>1.4</v>
      </c>
      <c r="L5548" s="23" t="n">
        <f aca="false">H5548*K5548</f>
        <v>3010</v>
      </c>
      <c r="M5548" s="23" t="n">
        <v>2500</v>
      </c>
      <c r="N5548" s="24" t="n">
        <f aca="false">L5548-M5548</f>
        <v>510</v>
      </c>
      <c r="O5548" s="25" t="n">
        <f aca="false">IF(L5548&gt;=M5548,1,0)</f>
        <v>1</v>
      </c>
      <c r="P5548" s="26" t="n">
        <v>0.836810639336262</v>
      </c>
      <c r="Q5548" s="26" t="n">
        <v>0.089041095890411</v>
      </c>
      <c r="R5548" s="25" t="n">
        <v>75</v>
      </c>
      <c r="S5548" s="21" t="n">
        <v>10</v>
      </c>
    </row>
    <row r="5549" customFormat="false" ht="15" hidden="false" customHeight="true" outlineLevel="0" collapsed="false">
      <c r="A5549" s="19" t="n">
        <v>46209</v>
      </c>
      <c r="B5549" s="1" t="s">
        <v>735</v>
      </c>
      <c r="C5549" s="1" t="s">
        <v>190</v>
      </c>
      <c r="D5549" s="1" t="n">
        <v>38</v>
      </c>
      <c r="E5549" s="1" t="s">
        <v>16</v>
      </c>
      <c r="F5549" s="1" t="s">
        <v>430</v>
      </c>
      <c r="G5549" s="1" t="s">
        <v>322</v>
      </c>
      <c r="H5549" s="20" t="n">
        <v>1700</v>
      </c>
      <c r="I5549" s="21" t="n">
        <v>17.1</v>
      </c>
      <c r="J5549" s="20" t="n">
        <f aca="false">H5549*I5549</f>
        <v>29070</v>
      </c>
      <c r="K5549" s="22" t="n">
        <v>1.5</v>
      </c>
      <c r="L5549" s="23" t="n">
        <f aca="false">H5549*K5549</f>
        <v>2550</v>
      </c>
      <c r="M5549" s="23" t="n">
        <v>2500</v>
      </c>
      <c r="N5549" s="24" t="n">
        <f aca="false">L5549-M5549</f>
        <v>50</v>
      </c>
      <c r="O5549" s="25" t="n">
        <f aca="false">IF(L5549&gt;=M5549,1,0)</f>
        <v>1</v>
      </c>
      <c r="P5549" s="26" t="n">
        <v>0.703193033381713</v>
      </c>
      <c r="Q5549" s="26" t="n">
        <v>0.10291382517049</v>
      </c>
      <c r="R5549" s="25" t="n">
        <v>82</v>
      </c>
      <c r="S5549" s="21" t="n">
        <v>10</v>
      </c>
    </row>
    <row r="5550" customFormat="false" ht="15" hidden="false" customHeight="true" outlineLevel="0" collapsed="false">
      <c r="A5550" s="19" t="n">
        <v>46210</v>
      </c>
      <c r="B5550" s="1" t="s">
        <v>735</v>
      </c>
      <c r="C5550" s="1" t="s">
        <v>138</v>
      </c>
      <c r="D5550" s="1" t="n">
        <v>1</v>
      </c>
      <c r="E5550" s="1" t="s">
        <v>16</v>
      </c>
      <c r="F5550" s="1" t="s">
        <v>651</v>
      </c>
      <c r="G5550" s="1" t="s">
        <v>652</v>
      </c>
      <c r="H5550" s="20" t="n">
        <v>1350</v>
      </c>
      <c r="I5550" s="21" t="n">
        <v>23.61</v>
      </c>
      <c r="J5550" s="20" t="n">
        <f aca="false">H5550*I5550</f>
        <v>31873.5</v>
      </c>
      <c r="K5550" s="22" t="n">
        <v>1.58</v>
      </c>
      <c r="L5550" s="23" t="n">
        <f aca="false">H5550*K5550</f>
        <v>2133</v>
      </c>
      <c r="M5550" s="23" t="n">
        <v>2500</v>
      </c>
      <c r="N5550" s="24" t="n">
        <f aca="false">L5550-M5550</f>
        <v>-367</v>
      </c>
      <c r="O5550" s="25" t="n">
        <f aca="false">IF(L5550&gt;=M5550,1,0)</f>
        <v>0</v>
      </c>
      <c r="P5550" s="26" t="n">
        <v>0.6837</v>
      </c>
      <c r="Q5550" s="26" t="n">
        <v>0.1456</v>
      </c>
      <c r="R5550" s="25" t="n">
        <v>78</v>
      </c>
      <c r="S5550" s="21" t="n">
        <v>10</v>
      </c>
    </row>
    <row r="5551" customFormat="false" ht="15" hidden="false" customHeight="true" outlineLevel="0" collapsed="false">
      <c r="A5551" s="19" t="n">
        <v>46210</v>
      </c>
      <c r="B5551" s="1" t="s">
        <v>735</v>
      </c>
      <c r="C5551" s="1" t="s">
        <v>138</v>
      </c>
      <c r="D5551" s="1" t="n">
        <v>2</v>
      </c>
      <c r="E5551" s="1" t="s">
        <v>716</v>
      </c>
      <c r="F5551" s="1" t="s">
        <v>717</v>
      </c>
      <c r="G5551" s="1" t="s">
        <v>718</v>
      </c>
      <c r="H5551" s="20" t="n">
        <v>850</v>
      </c>
      <c r="I5551" s="21" t="n">
        <v>38.97</v>
      </c>
      <c r="J5551" s="20" t="n">
        <f aca="false">H5551*I5551</f>
        <v>33124.5</v>
      </c>
      <c r="K5551" s="22" t="n">
        <v>3</v>
      </c>
      <c r="L5551" s="23" t="n">
        <f aca="false">H5551*K5551</f>
        <v>2550</v>
      </c>
      <c r="M5551" s="23" t="n">
        <v>2500</v>
      </c>
      <c r="N5551" s="24" t="n">
        <f aca="false">L5551-M5551</f>
        <v>50</v>
      </c>
      <c r="O5551" s="25" t="n">
        <f aca="false">IF(L5551&gt;=M5551,1,0)</f>
        <v>1</v>
      </c>
      <c r="P5551" s="26" t="n">
        <v>0.5854</v>
      </c>
      <c r="Q5551" s="26" t="n">
        <v>0.2118</v>
      </c>
      <c r="R5551" s="25" t="n">
        <v>74</v>
      </c>
      <c r="S5551" s="21" t="n">
        <v>13</v>
      </c>
    </row>
    <row r="5552" customFormat="false" ht="15" hidden="false" customHeight="true" outlineLevel="0" collapsed="false">
      <c r="A5552" s="19" t="n">
        <v>46210</v>
      </c>
      <c r="B5552" s="1" t="s">
        <v>735</v>
      </c>
      <c r="C5552" s="1" t="s">
        <v>138</v>
      </c>
      <c r="D5552" s="1" t="n">
        <v>3</v>
      </c>
      <c r="E5552" s="1" t="s">
        <v>10</v>
      </c>
      <c r="F5552" s="1" t="s">
        <v>721</v>
      </c>
      <c r="G5552" s="1" t="s">
        <v>727</v>
      </c>
      <c r="H5552" s="20" t="n">
        <v>1200</v>
      </c>
      <c r="I5552" s="21" t="n">
        <v>24.21</v>
      </c>
      <c r="J5552" s="20" t="n">
        <f aca="false">H5552*I5552</f>
        <v>29052</v>
      </c>
      <c r="K5552" s="22" t="n">
        <v>2</v>
      </c>
      <c r="L5552" s="23" t="n">
        <f aca="false">H5552*K5552</f>
        <v>2400</v>
      </c>
      <c r="M5552" s="23" t="n">
        <v>2500</v>
      </c>
      <c r="N5552" s="24" t="n">
        <f aca="false">L5552-M5552</f>
        <v>-100</v>
      </c>
      <c r="O5552" s="25" t="n">
        <f aca="false">IF(L5552&gt;=M5552,1,0)</f>
        <v>0</v>
      </c>
      <c r="P5552" s="26" t="n">
        <v>0.4847</v>
      </c>
      <c r="Q5552" s="26" t="n">
        <v>0.1347</v>
      </c>
      <c r="R5552" s="25" t="n">
        <v>76</v>
      </c>
      <c r="S5552" s="21" t="n">
        <v>13</v>
      </c>
    </row>
    <row r="5553" customFormat="false" ht="15" hidden="false" customHeight="true" outlineLevel="0" collapsed="false">
      <c r="A5553" s="19" t="n">
        <v>46210</v>
      </c>
      <c r="B5553" s="1" t="s">
        <v>735</v>
      </c>
      <c r="C5553" s="1" t="s">
        <v>138</v>
      </c>
      <c r="D5553" s="1" t="n">
        <v>4</v>
      </c>
      <c r="E5553" s="1" t="s">
        <v>145</v>
      </c>
      <c r="F5553" s="1" t="s">
        <v>747</v>
      </c>
      <c r="G5553" s="1" t="s">
        <v>750</v>
      </c>
      <c r="H5553" s="20" t="n">
        <v>1750</v>
      </c>
      <c r="I5553" s="21" t="n">
        <v>20.57</v>
      </c>
      <c r="J5553" s="20" t="n">
        <f aca="false">H5553*I5553</f>
        <v>35997.5</v>
      </c>
      <c r="K5553" s="22" t="n">
        <v>2.75</v>
      </c>
      <c r="L5553" s="23" t="n">
        <f aca="false">H5553*K5553</f>
        <v>4812.5</v>
      </c>
      <c r="M5553" s="23" t="n">
        <v>2500</v>
      </c>
      <c r="N5553" s="24" t="n">
        <f aca="false">L5553-M5553</f>
        <v>2312.5</v>
      </c>
      <c r="O5553" s="25" t="n">
        <f aca="false">IF(L5553&gt;=M5553,1,0)</f>
        <v>1</v>
      </c>
      <c r="P5553" s="26" t="n">
        <v>0.7009</v>
      </c>
      <c r="Q5553" s="26" t="n">
        <v>0.1539</v>
      </c>
      <c r="R5553" s="25" t="n">
        <v>73</v>
      </c>
      <c r="S5553" s="21" t="n">
        <v>12</v>
      </c>
    </row>
    <row r="5554" customFormat="false" ht="15" hidden="false" customHeight="true" outlineLevel="0" collapsed="false">
      <c r="A5554" s="19" t="n">
        <v>46210</v>
      </c>
      <c r="B5554" s="1" t="s">
        <v>735</v>
      </c>
      <c r="C5554" s="1" t="s">
        <v>138</v>
      </c>
      <c r="D5554" s="1" t="n">
        <v>5</v>
      </c>
      <c r="E5554" s="1" t="s">
        <v>16</v>
      </c>
      <c r="F5554" s="1" t="s">
        <v>502</v>
      </c>
      <c r="G5554" s="1" t="s">
        <v>508</v>
      </c>
      <c r="H5554" s="20" t="n">
        <v>1050</v>
      </c>
      <c r="I5554" s="21" t="n">
        <v>19.75</v>
      </c>
      <c r="J5554" s="20" t="n">
        <f aca="false">H5554*I5554</f>
        <v>20737.5</v>
      </c>
      <c r="K5554" s="22" t="n">
        <v>1.48</v>
      </c>
      <c r="L5554" s="23" t="n">
        <f aca="false">H5554*K5554</f>
        <v>1554</v>
      </c>
      <c r="M5554" s="23" t="n">
        <v>2500</v>
      </c>
      <c r="N5554" s="24" t="n">
        <f aca="false">L5554-M5554</f>
        <v>-946</v>
      </c>
      <c r="O5554" s="25" t="n">
        <f aca="false">IF(L5554&gt;=M5554,1,0)</f>
        <v>0</v>
      </c>
      <c r="P5554" s="26" t="n">
        <v>0.3923</v>
      </c>
      <c r="Q5554" s="26" t="n">
        <v>0.1472</v>
      </c>
      <c r="R5554" s="25" t="n">
        <v>69</v>
      </c>
      <c r="S5554" s="21" t="n">
        <v>13</v>
      </c>
    </row>
    <row r="5555" customFormat="false" ht="15" hidden="false" customHeight="true" outlineLevel="0" collapsed="false">
      <c r="A5555" s="19" t="n">
        <v>46210</v>
      </c>
      <c r="B5555" s="1" t="s">
        <v>735</v>
      </c>
      <c r="C5555" s="1" t="s">
        <v>138</v>
      </c>
      <c r="D5555" s="1" t="n">
        <v>6</v>
      </c>
      <c r="E5555" s="1" t="s">
        <v>181</v>
      </c>
      <c r="F5555" s="1" t="s">
        <v>748</v>
      </c>
      <c r="G5555" s="1" t="s">
        <v>746</v>
      </c>
      <c r="H5555" s="20" t="n">
        <v>850</v>
      </c>
      <c r="I5555" s="21" t="n">
        <v>20.54</v>
      </c>
      <c r="J5555" s="20" t="n">
        <f aca="false">H5555*I5555</f>
        <v>17459</v>
      </c>
      <c r="K5555" s="22" t="n">
        <v>1.46</v>
      </c>
      <c r="L5555" s="23" t="n">
        <f aca="false">H5555*K5555</f>
        <v>1241</v>
      </c>
      <c r="M5555" s="23" t="n">
        <v>2500</v>
      </c>
      <c r="N5555" s="24" t="n">
        <f aca="false">L5555-M5555</f>
        <v>-1259</v>
      </c>
      <c r="O5555" s="25" t="n">
        <f aca="false">IF(L5555&gt;=M5555,1,0)</f>
        <v>0</v>
      </c>
      <c r="P5555" s="26" t="n">
        <v>0.4656</v>
      </c>
      <c r="Q5555" s="26" t="n">
        <v>0.1404</v>
      </c>
      <c r="R5555" s="25" t="n">
        <v>67</v>
      </c>
      <c r="S5555" s="21" t="n">
        <v>10</v>
      </c>
    </row>
    <row r="5556" customFormat="false" ht="15" hidden="false" customHeight="true" outlineLevel="0" collapsed="false">
      <c r="A5556" s="19" t="n">
        <v>46210</v>
      </c>
      <c r="B5556" s="1" t="s">
        <v>735</v>
      </c>
      <c r="C5556" s="1" t="s">
        <v>138</v>
      </c>
      <c r="D5556" s="1" t="n">
        <v>7</v>
      </c>
      <c r="E5556" s="1" t="s">
        <v>16</v>
      </c>
      <c r="F5556" s="1" t="s">
        <v>704</v>
      </c>
      <c r="G5556" s="1" t="s">
        <v>713</v>
      </c>
      <c r="H5556" s="20" t="n">
        <v>1600</v>
      </c>
      <c r="I5556" s="21" t="n">
        <v>16.43</v>
      </c>
      <c r="J5556" s="20" t="n">
        <f aca="false">H5556*I5556</f>
        <v>26288</v>
      </c>
      <c r="K5556" s="22" t="n">
        <v>1.43</v>
      </c>
      <c r="L5556" s="23" t="n">
        <f aca="false">H5556*K5556</f>
        <v>2288</v>
      </c>
      <c r="M5556" s="23" t="n">
        <v>2500</v>
      </c>
      <c r="N5556" s="24" t="n">
        <f aca="false">L5556-M5556</f>
        <v>-212</v>
      </c>
      <c r="O5556" s="25" t="n">
        <f aca="false">IF(L5556&gt;=M5556,1,0)</f>
        <v>0</v>
      </c>
      <c r="P5556" s="26" t="n">
        <v>0.5712</v>
      </c>
      <c r="Q5556" s="26" t="n">
        <v>0.1189</v>
      </c>
      <c r="R5556" s="25" t="n">
        <v>64</v>
      </c>
      <c r="S5556" s="21" t="n">
        <v>12</v>
      </c>
    </row>
    <row r="5557" customFormat="false" ht="15" hidden="false" customHeight="true" outlineLevel="0" collapsed="false">
      <c r="A5557" s="19" t="n">
        <v>46210</v>
      </c>
      <c r="B5557" s="1" t="s">
        <v>735</v>
      </c>
      <c r="C5557" s="1" t="s">
        <v>138</v>
      </c>
      <c r="D5557" s="1" t="n">
        <v>8</v>
      </c>
      <c r="E5557" s="1" t="s">
        <v>13</v>
      </c>
      <c r="F5557" s="1" t="s">
        <v>283</v>
      </c>
      <c r="G5557" s="1" t="s">
        <v>149</v>
      </c>
      <c r="H5557" s="20" t="n">
        <v>1350</v>
      </c>
      <c r="I5557" s="21" t="n">
        <v>22.55</v>
      </c>
      <c r="J5557" s="20" t="n">
        <f aca="false">H5557*I5557</f>
        <v>30442.5</v>
      </c>
      <c r="K5557" s="22" t="n">
        <v>2.2</v>
      </c>
      <c r="L5557" s="23" t="n">
        <f aca="false">H5557*K5557</f>
        <v>2970</v>
      </c>
      <c r="M5557" s="23" t="n">
        <v>2500</v>
      </c>
      <c r="N5557" s="24" t="n">
        <f aca="false">L5557-M5557</f>
        <v>470</v>
      </c>
      <c r="O5557" s="25" t="n">
        <f aca="false">IF(L5557&gt;=M5557,1,0)</f>
        <v>1</v>
      </c>
      <c r="P5557" s="26" t="n">
        <v>0.7528</v>
      </c>
      <c r="Q5557" s="26" t="n">
        <v>0.1778</v>
      </c>
      <c r="R5557" s="25" t="n">
        <v>76</v>
      </c>
      <c r="S5557" s="21" t="n">
        <v>9</v>
      </c>
    </row>
    <row r="5558" customFormat="false" ht="15" hidden="false" customHeight="true" outlineLevel="0" collapsed="false">
      <c r="A5558" s="19" t="n">
        <v>46210</v>
      </c>
      <c r="B5558" s="1" t="s">
        <v>735</v>
      </c>
      <c r="C5558" s="1" t="s">
        <v>138</v>
      </c>
      <c r="D5558" s="1" t="n">
        <v>9</v>
      </c>
      <c r="E5558" s="1" t="s">
        <v>10</v>
      </c>
      <c r="F5558" s="1" t="s">
        <v>740</v>
      </c>
      <c r="G5558" s="1" t="s">
        <v>744</v>
      </c>
      <c r="H5558" s="20" t="n">
        <v>1230</v>
      </c>
      <c r="I5558" s="21" t="n">
        <v>21.83</v>
      </c>
      <c r="J5558" s="20" t="n">
        <f aca="false">H5558*I5558</f>
        <v>26850.9</v>
      </c>
      <c r="K5558" s="22" t="n">
        <v>1.85</v>
      </c>
      <c r="L5558" s="23" t="n">
        <f aca="false">H5558*K5558</f>
        <v>2275.5</v>
      </c>
      <c r="M5558" s="23" t="n">
        <v>2500</v>
      </c>
      <c r="N5558" s="24" t="n">
        <f aca="false">L5558-M5558</f>
        <v>-224.5</v>
      </c>
      <c r="O5558" s="25" t="n">
        <f aca="false">IF(L5558&gt;=M5558,1,0)</f>
        <v>0</v>
      </c>
      <c r="P5558" s="26" t="n">
        <v>0.4918</v>
      </c>
      <c r="Q5558" s="26" t="n">
        <v>0.125</v>
      </c>
      <c r="R5558" s="25" t="n">
        <v>71</v>
      </c>
      <c r="S5558" s="21" t="n">
        <v>13</v>
      </c>
    </row>
    <row r="5559" customFormat="false" ht="15" hidden="false" customHeight="true" outlineLevel="0" collapsed="false">
      <c r="A5559" s="19" t="n">
        <v>46210</v>
      </c>
      <c r="B5559" s="1" t="s">
        <v>735</v>
      </c>
      <c r="C5559" s="1" t="s">
        <v>138</v>
      </c>
      <c r="D5559" s="1" t="n">
        <v>10</v>
      </c>
      <c r="E5559" s="1" t="s">
        <v>219</v>
      </c>
      <c r="F5559" s="1" t="s">
        <v>689</v>
      </c>
      <c r="G5559" s="1" t="s">
        <v>506</v>
      </c>
      <c r="H5559" s="20" t="n">
        <v>800</v>
      </c>
      <c r="I5559" s="21" t="n">
        <v>10.96</v>
      </c>
      <c r="J5559" s="20" t="n">
        <f aca="false">H5559*I5559</f>
        <v>8768</v>
      </c>
      <c r="K5559" s="22" t="n">
        <v>1</v>
      </c>
      <c r="L5559" s="23" t="n">
        <f aca="false">H5559*K5559</f>
        <v>800</v>
      </c>
      <c r="M5559" s="23" t="n">
        <v>2500</v>
      </c>
      <c r="N5559" s="24" t="n">
        <f aca="false">L5559-M5559</f>
        <v>-1700</v>
      </c>
      <c r="O5559" s="25" t="n">
        <f aca="false">IF(L5559&gt;=M5559,1,0)</f>
        <v>0</v>
      </c>
      <c r="P5559" s="26" t="n">
        <v>0.4823</v>
      </c>
      <c r="Q5559" s="26" t="n">
        <v>0.0823</v>
      </c>
      <c r="R5559" s="25" t="n">
        <v>55</v>
      </c>
      <c r="S5559" s="21" t="n">
        <v>13</v>
      </c>
    </row>
    <row r="5560" customFormat="false" ht="15" hidden="false" customHeight="true" outlineLevel="0" collapsed="false">
      <c r="A5560" s="19" t="n">
        <v>46210</v>
      </c>
      <c r="B5560" s="1" t="s">
        <v>735</v>
      </c>
      <c r="C5560" s="1" t="s">
        <v>138</v>
      </c>
      <c r="D5560" s="1" t="n">
        <v>11</v>
      </c>
      <c r="E5560" s="1" t="s">
        <v>10</v>
      </c>
      <c r="F5560" s="1" t="s">
        <v>160</v>
      </c>
      <c r="G5560" s="1" t="s">
        <v>161</v>
      </c>
      <c r="H5560" s="20" t="n">
        <v>1600</v>
      </c>
      <c r="I5560" s="21" t="n">
        <v>22.05</v>
      </c>
      <c r="J5560" s="20" t="n">
        <f aca="false">H5560*I5560</f>
        <v>35280</v>
      </c>
      <c r="K5560" s="22" t="n">
        <v>1.83</v>
      </c>
      <c r="L5560" s="23" t="n">
        <f aca="false">H5560*K5560</f>
        <v>2928</v>
      </c>
      <c r="M5560" s="23" t="n">
        <v>2500</v>
      </c>
      <c r="N5560" s="24" t="n">
        <f aca="false">L5560-M5560</f>
        <v>428</v>
      </c>
      <c r="O5560" s="25" t="n">
        <f aca="false">IF(L5560&gt;=M5560,1,0)</f>
        <v>1</v>
      </c>
      <c r="P5560" s="26" t="n">
        <v>0.7145</v>
      </c>
      <c r="Q5560" s="26" t="n">
        <v>0.142</v>
      </c>
      <c r="R5560" s="25" t="n">
        <v>76</v>
      </c>
      <c r="S5560" s="21" t="n">
        <v>12</v>
      </c>
    </row>
    <row r="5561" customFormat="false" ht="15" hidden="false" customHeight="true" outlineLevel="0" collapsed="false">
      <c r="A5561" s="19" t="n">
        <v>46210</v>
      </c>
      <c r="B5561" s="1" t="s">
        <v>735</v>
      </c>
      <c r="C5561" s="1" t="s">
        <v>138</v>
      </c>
      <c r="D5561" s="1" t="n">
        <v>12</v>
      </c>
      <c r="E5561" s="1" t="s">
        <v>576</v>
      </c>
      <c r="F5561" s="1" t="s">
        <v>730</v>
      </c>
      <c r="G5561" s="1" t="s">
        <v>731</v>
      </c>
      <c r="H5561" s="20" t="n">
        <v>1150</v>
      </c>
      <c r="I5561" s="21" t="n">
        <v>24.08</v>
      </c>
      <c r="J5561" s="20" t="n">
        <f aca="false">H5561*I5561</f>
        <v>27692</v>
      </c>
      <c r="K5561" s="22" t="n">
        <v>1.55</v>
      </c>
      <c r="L5561" s="23" t="n">
        <f aca="false">H5561*K5561</f>
        <v>1782.5</v>
      </c>
      <c r="M5561" s="23" t="n">
        <v>2500</v>
      </c>
      <c r="N5561" s="24" t="n">
        <f aca="false">L5561-M5561</f>
        <v>-717.5</v>
      </c>
      <c r="O5561" s="25" t="n">
        <f aca="false">IF(L5561&gt;=M5561,1,0)</f>
        <v>0</v>
      </c>
      <c r="P5561" s="26" t="n">
        <v>0.5417</v>
      </c>
      <c r="Q5561" s="26" t="n">
        <v>0.1368</v>
      </c>
      <c r="R5561" s="25" t="n">
        <v>73</v>
      </c>
      <c r="S5561" s="21" t="n">
        <v>13</v>
      </c>
    </row>
    <row r="5562" customFormat="false" ht="15" hidden="false" customHeight="true" outlineLevel="0" collapsed="false">
      <c r="A5562" s="19" t="n">
        <v>46210</v>
      </c>
      <c r="B5562" s="1" t="s">
        <v>735</v>
      </c>
      <c r="C5562" s="1" t="s">
        <v>138</v>
      </c>
      <c r="D5562" s="1" t="n">
        <v>13</v>
      </c>
      <c r="E5562" s="1" t="s">
        <v>16</v>
      </c>
      <c r="F5562" s="1" t="s">
        <v>574</v>
      </c>
      <c r="G5562" s="1" t="s">
        <v>575</v>
      </c>
      <c r="H5562" s="20" t="n">
        <v>1500</v>
      </c>
      <c r="I5562" s="21" t="n">
        <v>25.7</v>
      </c>
      <c r="J5562" s="20" t="n">
        <f aca="false">H5562*I5562</f>
        <v>38550</v>
      </c>
      <c r="K5562" s="22" t="n">
        <v>1.85</v>
      </c>
      <c r="L5562" s="23" t="n">
        <f aca="false">H5562*K5562</f>
        <v>2775</v>
      </c>
      <c r="M5562" s="23" t="n">
        <v>2500</v>
      </c>
      <c r="N5562" s="24" t="n">
        <f aca="false">L5562-M5562</f>
        <v>275</v>
      </c>
      <c r="O5562" s="25" t="n">
        <f aca="false">IF(L5562&gt;=M5562,1,0)</f>
        <v>1</v>
      </c>
      <c r="P5562" s="26" t="n">
        <v>0.828</v>
      </c>
      <c r="Q5562" s="26" t="n">
        <v>0.1049</v>
      </c>
      <c r="R5562" s="25" t="n">
        <v>76</v>
      </c>
      <c r="S5562" s="21" t="n">
        <v>10</v>
      </c>
    </row>
    <row r="5563" customFormat="false" ht="15" hidden="false" customHeight="true" outlineLevel="0" collapsed="false">
      <c r="A5563" s="19" t="n">
        <v>46210</v>
      </c>
      <c r="B5563" s="1" t="s">
        <v>735</v>
      </c>
      <c r="C5563" s="1" t="s">
        <v>138</v>
      </c>
      <c r="D5563" s="1" t="n">
        <v>14</v>
      </c>
      <c r="E5563" s="1" t="s">
        <v>10</v>
      </c>
      <c r="F5563" s="1" t="s">
        <v>687</v>
      </c>
      <c r="G5563" s="1" t="s">
        <v>694</v>
      </c>
      <c r="H5563" s="20" t="n">
        <v>1150</v>
      </c>
      <c r="I5563" s="21" t="n">
        <v>28.66</v>
      </c>
      <c r="J5563" s="20" t="n">
        <f aca="false">H5563*I5563</f>
        <v>32959</v>
      </c>
      <c r="K5563" s="22" t="n">
        <v>2.3</v>
      </c>
      <c r="L5563" s="23" t="n">
        <f aca="false">H5563*K5563</f>
        <v>2645</v>
      </c>
      <c r="M5563" s="23" t="n">
        <v>2500</v>
      </c>
      <c r="N5563" s="24" t="n">
        <f aca="false">L5563-M5563</f>
        <v>145</v>
      </c>
      <c r="O5563" s="25" t="n">
        <f aca="false">IF(L5563&gt;=M5563,1,0)</f>
        <v>1</v>
      </c>
      <c r="P5563" s="26" t="n">
        <v>0.5526</v>
      </c>
      <c r="Q5563" s="26" t="n">
        <v>0.4071</v>
      </c>
      <c r="R5563" s="25" t="n">
        <v>78</v>
      </c>
      <c r="S5563" s="21" t="n">
        <v>13</v>
      </c>
    </row>
    <row r="5564" customFormat="false" ht="15" hidden="false" customHeight="true" outlineLevel="0" collapsed="false">
      <c r="A5564" s="19" t="n">
        <v>46210</v>
      </c>
      <c r="B5564" s="1" t="s">
        <v>735</v>
      </c>
      <c r="C5564" s="1" t="s">
        <v>138</v>
      </c>
      <c r="D5564" s="1" t="n">
        <v>15</v>
      </c>
      <c r="E5564" s="1" t="s">
        <v>10</v>
      </c>
      <c r="F5564" s="1" t="s">
        <v>687</v>
      </c>
      <c r="G5564" s="1" t="s">
        <v>694</v>
      </c>
      <c r="H5564" s="20" t="n">
        <v>1500</v>
      </c>
      <c r="I5564" s="21" t="n">
        <v>28.66</v>
      </c>
      <c r="J5564" s="20" t="n">
        <f aca="false">H5564*I5564</f>
        <v>42990</v>
      </c>
      <c r="K5564" s="22" t="n">
        <v>2.3</v>
      </c>
      <c r="L5564" s="23" t="n">
        <f aca="false">H5564*K5564</f>
        <v>3450</v>
      </c>
      <c r="M5564" s="23" t="n">
        <v>2500</v>
      </c>
      <c r="N5564" s="24" t="n">
        <f aca="false">L5564-M5564</f>
        <v>950</v>
      </c>
      <c r="O5564" s="25" t="n">
        <f aca="false">IF(L5564&gt;=M5564,1,0)</f>
        <v>1</v>
      </c>
      <c r="P5564" s="26" t="n">
        <v>0.6923</v>
      </c>
      <c r="Q5564" s="26" t="n">
        <v>0.3155</v>
      </c>
      <c r="R5564" s="25" t="n">
        <v>81</v>
      </c>
      <c r="S5564" s="21" t="n">
        <v>13</v>
      </c>
    </row>
    <row r="5565" customFormat="false" ht="15" hidden="false" customHeight="true" outlineLevel="0" collapsed="false">
      <c r="A5565" s="19" t="n">
        <v>46210</v>
      </c>
      <c r="B5565" s="1" t="s">
        <v>735</v>
      </c>
      <c r="C5565" s="1" t="s">
        <v>138</v>
      </c>
      <c r="D5565" s="1" t="n">
        <v>16</v>
      </c>
      <c r="E5565" s="1" t="s">
        <v>10</v>
      </c>
      <c r="F5565" s="1" t="s">
        <v>729</v>
      </c>
      <c r="G5565" s="1" t="s">
        <v>738</v>
      </c>
      <c r="H5565" s="20" t="n">
        <v>2050</v>
      </c>
      <c r="I5565" s="21" t="n">
        <v>18.5</v>
      </c>
      <c r="J5565" s="20" t="n">
        <f aca="false">H5565*I5565</f>
        <v>37925</v>
      </c>
      <c r="K5565" s="22" t="n">
        <v>1.4</v>
      </c>
      <c r="L5565" s="23" t="n">
        <f aca="false">H5565*K5565</f>
        <v>2870</v>
      </c>
      <c r="M5565" s="23" t="n">
        <v>2500</v>
      </c>
      <c r="N5565" s="24" t="n">
        <f aca="false">L5565-M5565</f>
        <v>370</v>
      </c>
      <c r="O5565" s="25" t="n">
        <f aca="false">IF(L5565&gt;=M5565,1,0)</f>
        <v>1</v>
      </c>
      <c r="P5565" s="26" t="n">
        <v>0.823</v>
      </c>
      <c r="Q5565" s="26" t="n">
        <v>0.1305</v>
      </c>
      <c r="R5565" s="25" t="n">
        <v>64</v>
      </c>
      <c r="S5565" s="21" t="n">
        <v>13</v>
      </c>
    </row>
    <row r="5566" customFormat="false" ht="15" hidden="false" customHeight="true" outlineLevel="0" collapsed="false">
      <c r="A5566" s="19" t="n">
        <v>46210</v>
      </c>
      <c r="B5566" s="1" t="s">
        <v>735</v>
      </c>
      <c r="C5566" s="1" t="s">
        <v>164</v>
      </c>
      <c r="D5566" s="1" t="n">
        <v>17</v>
      </c>
      <c r="E5566" s="1" t="s">
        <v>576</v>
      </c>
      <c r="F5566" s="1" t="s">
        <v>730</v>
      </c>
      <c r="G5566" s="1" t="s">
        <v>731</v>
      </c>
      <c r="H5566" s="20" t="n">
        <v>1400</v>
      </c>
      <c r="I5566" s="21" t="n">
        <v>24.08</v>
      </c>
      <c r="J5566" s="20" t="n">
        <f aca="false">H5566*I5566</f>
        <v>33712</v>
      </c>
      <c r="K5566" s="22" t="n">
        <v>1.55</v>
      </c>
      <c r="L5566" s="23" t="n">
        <f aca="false">H5566*K5566</f>
        <v>2170</v>
      </c>
      <c r="M5566" s="23" t="n">
        <v>2500</v>
      </c>
      <c r="N5566" s="24" t="n">
        <f aca="false">L5566-M5566</f>
        <v>-330</v>
      </c>
      <c r="O5566" s="25" t="n">
        <f aca="false">IF(L5566&gt;=M5566,1,0)</f>
        <v>0</v>
      </c>
      <c r="P5566" s="26" t="n">
        <v>0.6313</v>
      </c>
      <c r="Q5566" s="26" t="n">
        <v>0.1293</v>
      </c>
      <c r="R5566" s="25" t="n">
        <v>75</v>
      </c>
      <c r="S5566" s="21" t="n">
        <v>12</v>
      </c>
    </row>
    <row r="5567" customFormat="false" ht="15" hidden="false" customHeight="true" outlineLevel="0" collapsed="false">
      <c r="A5567" s="19" t="n">
        <v>46210</v>
      </c>
      <c r="B5567" s="1" t="s">
        <v>735</v>
      </c>
      <c r="C5567" s="1" t="s">
        <v>164</v>
      </c>
      <c r="D5567" s="1" t="n">
        <v>18</v>
      </c>
      <c r="E5567" s="1" t="s">
        <v>522</v>
      </c>
      <c r="F5567" s="1" t="s">
        <v>710</v>
      </c>
      <c r="G5567" s="1" t="s">
        <v>686</v>
      </c>
      <c r="H5567" s="20" t="n">
        <v>1750</v>
      </c>
      <c r="I5567" s="21" t="n">
        <v>20.81</v>
      </c>
      <c r="J5567" s="20" t="n">
        <f aca="false">H5567*I5567</f>
        <v>36417.5</v>
      </c>
      <c r="K5567" s="22" t="n">
        <v>1.5</v>
      </c>
      <c r="L5567" s="23" t="n">
        <f aca="false">H5567*K5567</f>
        <v>2625</v>
      </c>
      <c r="M5567" s="23" t="n">
        <v>2500</v>
      </c>
      <c r="N5567" s="24" t="n">
        <f aca="false">L5567-M5567</f>
        <v>125</v>
      </c>
      <c r="O5567" s="25" t="n">
        <f aca="false">IF(L5567&gt;=M5567,1,0)</f>
        <v>1</v>
      </c>
      <c r="P5567" s="26" t="n">
        <v>0.6423</v>
      </c>
      <c r="Q5567" s="26" t="n">
        <v>0.0783</v>
      </c>
      <c r="R5567" s="25" t="n">
        <v>80</v>
      </c>
      <c r="S5567" s="21" t="n">
        <v>13</v>
      </c>
    </row>
    <row r="5568" customFormat="false" ht="15" hidden="false" customHeight="true" outlineLevel="0" collapsed="false">
      <c r="A5568" s="19" t="n">
        <v>46210</v>
      </c>
      <c r="B5568" s="1" t="s">
        <v>735</v>
      </c>
      <c r="C5568" s="1" t="s">
        <v>164</v>
      </c>
      <c r="D5568" s="1" t="n">
        <v>19</v>
      </c>
      <c r="E5568" s="1" t="s">
        <v>16</v>
      </c>
      <c r="F5568" s="1" t="s">
        <v>574</v>
      </c>
      <c r="G5568" s="1" t="s">
        <v>575</v>
      </c>
      <c r="H5568" s="20" t="n">
        <v>1500</v>
      </c>
      <c r="I5568" s="21" t="n">
        <v>25.7</v>
      </c>
      <c r="J5568" s="20" t="n">
        <f aca="false">H5568*I5568</f>
        <v>38550</v>
      </c>
      <c r="K5568" s="22" t="n">
        <v>1.85</v>
      </c>
      <c r="L5568" s="23" t="n">
        <f aca="false">H5568*K5568</f>
        <v>2775</v>
      </c>
      <c r="M5568" s="23" t="n">
        <v>2500</v>
      </c>
      <c r="N5568" s="24" t="n">
        <f aca="false">L5568-M5568</f>
        <v>275</v>
      </c>
      <c r="O5568" s="25" t="n">
        <f aca="false">IF(L5568&gt;=M5568,1,0)</f>
        <v>1</v>
      </c>
      <c r="P5568" s="26" t="n">
        <v>0.7685</v>
      </c>
      <c r="Q5568" s="26" t="n">
        <v>0.0769</v>
      </c>
      <c r="R5568" s="25" t="n">
        <v>79</v>
      </c>
      <c r="S5568" s="21" t="n">
        <v>10</v>
      </c>
    </row>
    <row r="5569" customFormat="false" ht="15" hidden="false" customHeight="true" outlineLevel="0" collapsed="false">
      <c r="A5569" s="19" t="n">
        <v>46210</v>
      </c>
      <c r="B5569" s="1" t="s">
        <v>735</v>
      </c>
      <c r="C5569" s="1" t="s">
        <v>164</v>
      </c>
      <c r="D5569" s="1" t="n">
        <v>20</v>
      </c>
      <c r="E5569" s="1" t="s">
        <v>16</v>
      </c>
      <c r="F5569" s="1" t="s">
        <v>574</v>
      </c>
      <c r="G5569" s="1" t="s">
        <v>575</v>
      </c>
      <c r="H5569" s="20" t="n">
        <v>1600</v>
      </c>
      <c r="I5569" s="21" t="n">
        <v>25.7</v>
      </c>
      <c r="J5569" s="20" t="n">
        <f aca="false">H5569*I5569</f>
        <v>41120</v>
      </c>
      <c r="K5569" s="22" t="n">
        <v>1.85</v>
      </c>
      <c r="L5569" s="23" t="n">
        <f aca="false">H5569*K5569</f>
        <v>2960</v>
      </c>
      <c r="M5569" s="23" t="n">
        <v>2500</v>
      </c>
      <c r="N5569" s="24" t="n">
        <f aca="false">L5569-M5569</f>
        <v>460</v>
      </c>
      <c r="O5569" s="25" t="n">
        <f aca="false">IF(L5569&gt;=M5569,1,0)</f>
        <v>1</v>
      </c>
      <c r="P5569" s="26" t="n">
        <v>0.796</v>
      </c>
      <c r="Q5569" s="26" t="n">
        <v>0.1024</v>
      </c>
      <c r="R5569" s="25" t="n">
        <v>80</v>
      </c>
      <c r="S5569" s="21" t="n">
        <v>10</v>
      </c>
    </row>
    <row r="5570" customFormat="false" ht="15" hidden="false" customHeight="true" outlineLevel="0" collapsed="false">
      <c r="A5570" s="19" t="n">
        <v>46210</v>
      </c>
      <c r="B5570" s="1" t="s">
        <v>735</v>
      </c>
      <c r="C5570" s="1" t="s">
        <v>164</v>
      </c>
      <c r="D5570" s="1" t="n">
        <v>21</v>
      </c>
      <c r="E5570" s="1" t="s">
        <v>10</v>
      </c>
      <c r="F5570" s="1" t="s">
        <v>723</v>
      </c>
      <c r="G5570" s="1" t="s">
        <v>732</v>
      </c>
      <c r="H5570" s="20" t="n">
        <v>350</v>
      </c>
      <c r="I5570" s="21" t="n">
        <v>49.25</v>
      </c>
      <c r="J5570" s="20" t="n">
        <f aca="false">H5570*I5570</f>
        <v>17237.5</v>
      </c>
      <c r="K5570" s="22" t="n">
        <v>4</v>
      </c>
      <c r="L5570" s="23" t="n">
        <f aca="false">H5570*K5570</f>
        <v>1400</v>
      </c>
      <c r="M5570" s="23" t="n">
        <v>2500</v>
      </c>
      <c r="N5570" s="24" t="n">
        <f aca="false">L5570-M5570</f>
        <v>-1100</v>
      </c>
      <c r="O5570" s="25" t="n">
        <f aca="false">IF(L5570&gt;=M5570,1,0)</f>
        <v>0</v>
      </c>
      <c r="P5570" s="26" t="n">
        <v>0.3478</v>
      </c>
      <c r="Q5570" s="26" t="n">
        <v>0.3343</v>
      </c>
      <c r="R5570" s="25" t="n">
        <v>73</v>
      </c>
      <c r="S5570" s="21" t="n">
        <v>13</v>
      </c>
    </row>
    <row r="5571" customFormat="false" ht="15" hidden="false" customHeight="true" outlineLevel="0" collapsed="false">
      <c r="A5571" s="19" t="n">
        <v>46210</v>
      </c>
      <c r="B5571" s="1" t="s">
        <v>735</v>
      </c>
      <c r="C5571" s="1" t="s">
        <v>164</v>
      </c>
      <c r="D5571" s="1" t="n">
        <v>22</v>
      </c>
      <c r="E5571" s="1" t="s">
        <v>10</v>
      </c>
      <c r="F5571" s="1" t="s">
        <v>687</v>
      </c>
      <c r="G5571" s="1" t="s">
        <v>638</v>
      </c>
      <c r="H5571" s="20" t="n">
        <v>1550</v>
      </c>
      <c r="I5571" s="21" t="n">
        <v>28.66</v>
      </c>
      <c r="J5571" s="20" t="n">
        <f aca="false">H5571*I5571</f>
        <v>44423</v>
      </c>
      <c r="K5571" s="22" t="n">
        <v>2.3</v>
      </c>
      <c r="L5571" s="23" t="n">
        <f aca="false">H5571*K5571</f>
        <v>3565</v>
      </c>
      <c r="M5571" s="23" t="n">
        <v>2500</v>
      </c>
      <c r="N5571" s="24" t="n">
        <f aca="false">L5571-M5571</f>
        <v>1065</v>
      </c>
      <c r="O5571" s="25" t="n">
        <f aca="false">IF(L5571&gt;=M5571,1,0)</f>
        <v>1</v>
      </c>
      <c r="P5571" s="26" t="n">
        <v>0.6676</v>
      </c>
      <c r="Q5571" s="26" t="n">
        <v>0.0955</v>
      </c>
      <c r="R5571" s="25" t="n">
        <v>85</v>
      </c>
      <c r="S5571" s="21" t="n">
        <v>13</v>
      </c>
    </row>
    <row r="5572" customFormat="false" ht="15" hidden="false" customHeight="true" outlineLevel="0" collapsed="false">
      <c r="A5572" s="19" t="n">
        <v>46210</v>
      </c>
      <c r="B5572" s="1" t="s">
        <v>735</v>
      </c>
      <c r="C5572" s="1" t="s">
        <v>164</v>
      </c>
      <c r="D5572" s="1" t="n">
        <v>23</v>
      </c>
      <c r="E5572" s="1" t="s">
        <v>22</v>
      </c>
      <c r="F5572" s="1" t="s">
        <v>712</v>
      </c>
      <c r="G5572" s="1" t="s">
        <v>715</v>
      </c>
      <c r="H5572" s="20" t="n">
        <v>1100</v>
      </c>
      <c r="I5572" s="21" t="n">
        <v>25.08</v>
      </c>
      <c r="J5572" s="20" t="n">
        <f aca="false">H5572*I5572</f>
        <v>27588</v>
      </c>
      <c r="K5572" s="22" t="n">
        <v>1.4</v>
      </c>
      <c r="L5572" s="23" t="n">
        <f aca="false">H5572*K5572</f>
        <v>1540</v>
      </c>
      <c r="M5572" s="23" t="n">
        <v>2500</v>
      </c>
      <c r="N5572" s="24" t="n">
        <f aca="false">L5572-M5572</f>
        <v>-960</v>
      </c>
      <c r="O5572" s="25" t="n">
        <f aca="false">IF(L5572&gt;=M5572,1,0)</f>
        <v>0</v>
      </c>
      <c r="P5572" s="26" t="n">
        <v>0.5255</v>
      </c>
      <c r="Q5572" s="26" t="n">
        <v>0.0668</v>
      </c>
      <c r="R5572" s="25" t="n">
        <v>71</v>
      </c>
      <c r="S5572" s="21" t="n">
        <v>13</v>
      </c>
    </row>
    <row r="5573" customFormat="false" ht="15" hidden="false" customHeight="true" outlineLevel="0" collapsed="false">
      <c r="A5573" s="19" t="n">
        <v>46210</v>
      </c>
      <c r="B5573" s="1" t="s">
        <v>735</v>
      </c>
      <c r="C5573" s="1" t="s">
        <v>164</v>
      </c>
      <c r="D5573" s="1" t="n">
        <v>24</v>
      </c>
      <c r="E5573" s="1" t="s">
        <v>576</v>
      </c>
      <c r="F5573" s="1" t="s">
        <v>730</v>
      </c>
      <c r="G5573" s="1" t="s">
        <v>731</v>
      </c>
      <c r="H5573" s="20" t="n">
        <v>1100</v>
      </c>
      <c r="I5573" s="21" t="n">
        <v>24.08</v>
      </c>
      <c r="J5573" s="20" t="n">
        <f aca="false">H5573*I5573</f>
        <v>26488</v>
      </c>
      <c r="K5573" s="22" t="n">
        <v>1.55</v>
      </c>
      <c r="L5573" s="23" t="n">
        <f aca="false">H5573*K5573</f>
        <v>1705</v>
      </c>
      <c r="M5573" s="23" t="n">
        <v>2500</v>
      </c>
      <c r="N5573" s="24" t="n">
        <f aca="false">L5573-M5573</f>
        <v>-795</v>
      </c>
      <c r="O5573" s="25" t="n">
        <f aca="false">IF(L5573&gt;=M5573,1,0)</f>
        <v>0</v>
      </c>
      <c r="P5573" s="26" t="n">
        <v>0.4788</v>
      </c>
      <c r="Q5573" s="26" t="n">
        <v>0.1322</v>
      </c>
      <c r="R5573" s="25" t="n">
        <v>77</v>
      </c>
      <c r="S5573" s="21" t="n">
        <v>13</v>
      </c>
    </row>
    <row r="5574" customFormat="false" ht="15" hidden="false" customHeight="true" outlineLevel="0" collapsed="false">
      <c r="A5574" s="19" t="n">
        <v>46210</v>
      </c>
      <c r="B5574" s="1" t="s">
        <v>735</v>
      </c>
      <c r="C5574" s="1" t="s">
        <v>164</v>
      </c>
      <c r="D5574" s="1" t="n">
        <v>25</v>
      </c>
      <c r="E5574" s="1" t="s">
        <v>10</v>
      </c>
      <c r="F5574" s="1" t="s">
        <v>723</v>
      </c>
      <c r="G5574" s="1" t="s">
        <v>732</v>
      </c>
      <c r="H5574" s="20" t="n">
        <v>700</v>
      </c>
      <c r="I5574" s="21" t="n">
        <v>49.25</v>
      </c>
      <c r="J5574" s="20" t="n">
        <f aca="false">H5574*I5574</f>
        <v>34475</v>
      </c>
      <c r="K5574" s="22" t="n">
        <v>4</v>
      </c>
      <c r="L5574" s="23" t="n">
        <f aca="false">H5574*K5574</f>
        <v>2800</v>
      </c>
      <c r="M5574" s="23" t="n">
        <v>2500</v>
      </c>
      <c r="N5574" s="24" t="n">
        <f aca="false">L5574-M5574</f>
        <v>300</v>
      </c>
      <c r="O5574" s="25" t="n">
        <f aca="false">IF(L5574&gt;=M5574,1,0)</f>
        <v>1</v>
      </c>
      <c r="P5574" s="26" t="n">
        <v>0.5509</v>
      </c>
      <c r="Q5574" s="26" t="n">
        <v>0.1767</v>
      </c>
      <c r="R5574" s="25" t="n">
        <v>83</v>
      </c>
      <c r="S5574" s="21" t="n">
        <v>13</v>
      </c>
    </row>
    <row r="5575" customFormat="false" ht="15" hidden="false" customHeight="true" outlineLevel="0" collapsed="false">
      <c r="A5575" s="19" t="n">
        <v>46210</v>
      </c>
      <c r="B5575" s="1" t="s">
        <v>735</v>
      </c>
      <c r="C5575" s="1" t="s">
        <v>164</v>
      </c>
      <c r="D5575" s="1" t="n">
        <v>26</v>
      </c>
      <c r="E5575" s="1" t="s">
        <v>10</v>
      </c>
      <c r="F5575" s="1" t="s">
        <v>687</v>
      </c>
      <c r="G5575" s="1" t="s">
        <v>694</v>
      </c>
      <c r="H5575" s="20" t="n">
        <v>1450</v>
      </c>
      <c r="I5575" s="21" t="n">
        <v>28.66</v>
      </c>
      <c r="J5575" s="20" t="n">
        <f aca="false">H5575*I5575</f>
        <v>41557</v>
      </c>
      <c r="K5575" s="22" t="n">
        <v>2.3</v>
      </c>
      <c r="L5575" s="23" t="n">
        <f aca="false">H5575*K5575</f>
        <v>3335</v>
      </c>
      <c r="M5575" s="23" t="n">
        <v>2500</v>
      </c>
      <c r="N5575" s="24" t="n">
        <f aca="false">L5575-M5575</f>
        <v>835</v>
      </c>
      <c r="O5575" s="25" t="n">
        <f aca="false">IF(L5575&gt;=M5575,1,0)</f>
        <v>1</v>
      </c>
      <c r="P5575" s="26" t="n">
        <v>0.6023</v>
      </c>
      <c r="Q5575" s="26" t="n">
        <v>0.1354</v>
      </c>
      <c r="R5575" s="25" t="n">
        <v>84</v>
      </c>
      <c r="S5575" s="21" t="n">
        <v>14</v>
      </c>
    </row>
    <row r="5576" customFormat="false" ht="15" hidden="false" customHeight="true" outlineLevel="0" collapsed="false">
      <c r="A5576" s="19" t="n">
        <v>46210</v>
      </c>
      <c r="B5576" s="1" t="s">
        <v>735</v>
      </c>
      <c r="C5576" s="1" t="s">
        <v>164</v>
      </c>
      <c r="D5576" s="1" t="n">
        <v>27</v>
      </c>
      <c r="E5576" s="1" t="s">
        <v>176</v>
      </c>
      <c r="F5576" s="1" t="s">
        <v>751</v>
      </c>
      <c r="G5576" s="1" t="s">
        <v>203</v>
      </c>
      <c r="H5576" s="20" t="n">
        <v>2000</v>
      </c>
      <c r="I5576" s="21" t="n">
        <v>19.33</v>
      </c>
      <c r="J5576" s="20" t="n">
        <f aca="false">H5576*I5576</f>
        <v>38660</v>
      </c>
      <c r="K5576" s="22" t="n">
        <v>1.6</v>
      </c>
      <c r="L5576" s="23" t="n">
        <f aca="false">H5576*K5576</f>
        <v>3200</v>
      </c>
      <c r="M5576" s="23" t="n">
        <v>2500</v>
      </c>
      <c r="N5576" s="24" t="n">
        <f aca="false">L5576-M5576</f>
        <v>700</v>
      </c>
      <c r="O5576" s="25" t="n">
        <f aca="false">IF(L5576&gt;=M5576,1,0)</f>
        <v>1</v>
      </c>
      <c r="P5576" s="26" t="n">
        <v>0.9101</v>
      </c>
      <c r="Q5576" s="26" t="n">
        <v>0.0789</v>
      </c>
      <c r="R5576" s="25" t="n">
        <v>68</v>
      </c>
      <c r="S5576" s="21" t="n">
        <v>12</v>
      </c>
    </row>
    <row r="5577" customFormat="false" ht="15" hidden="false" customHeight="true" outlineLevel="0" collapsed="false">
      <c r="A5577" s="19" t="n">
        <v>46210</v>
      </c>
      <c r="B5577" s="1" t="s">
        <v>735</v>
      </c>
      <c r="C5577" s="1" t="s">
        <v>164</v>
      </c>
      <c r="D5577" s="1" t="n">
        <v>28</v>
      </c>
      <c r="E5577" s="1" t="s">
        <v>176</v>
      </c>
      <c r="F5577" s="1" t="s">
        <v>749</v>
      </c>
      <c r="G5577" s="1" t="s">
        <v>178</v>
      </c>
      <c r="H5577" s="20" t="n">
        <v>600</v>
      </c>
      <c r="I5577" s="21" t="n">
        <v>27.24</v>
      </c>
      <c r="J5577" s="20" t="n">
        <f aca="false">H5577*I5577</f>
        <v>16344</v>
      </c>
      <c r="K5577" s="22" t="n">
        <v>2.41</v>
      </c>
      <c r="L5577" s="23" t="n">
        <f aca="false">H5577*K5577</f>
        <v>1446</v>
      </c>
      <c r="M5577" s="23" t="n">
        <v>2500</v>
      </c>
      <c r="N5577" s="24" t="n">
        <f aca="false">L5577-M5577</f>
        <v>-1054</v>
      </c>
      <c r="O5577" s="25" t="n">
        <f aca="false">IF(L5577&gt;=M5577,1,0)</f>
        <v>0</v>
      </c>
      <c r="P5577" s="26" t="n">
        <v>0.3497</v>
      </c>
      <c r="Q5577" s="26" t="n">
        <v>0.1772</v>
      </c>
      <c r="R5577" s="25" t="n">
        <v>69</v>
      </c>
      <c r="S5577" s="21" t="n">
        <v>12</v>
      </c>
    </row>
    <row r="5578" customFormat="false" ht="15" hidden="false" customHeight="true" outlineLevel="0" collapsed="false">
      <c r="A5578" s="19" t="n">
        <v>46210</v>
      </c>
      <c r="B5578" s="1" t="s">
        <v>735</v>
      </c>
      <c r="C5578" s="1" t="s">
        <v>164</v>
      </c>
      <c r="D5578" s="1" t="n">
        <v>29</v>
      </c>
      <c r="E5578" s="1" t="s">
        <v>176</v>
      </c>
      <c r="F5578" s="1" t="s">
        <v>544</v>
      </c>
      <c r="G5578" s="1" t="s">
        <v>529</v>
      </c>
      <c r="H5578" s="20" t="n">
        <v>1700</v>
      </c>
      <c r="I5578" s="21" t="n">
        <v>20.05</v>
      </c>
      <c r="J5578" s="20" t="n">
        <f aca="false">H5578*I5578</f>
        <v>34085</v>
      </c>
      <c r="K5578" s="22" t="n">
        <v>1.5</v>
      </c>
      <c r="L5578" s="23" t="n">
        <f aca="false">H5578*K5578</f>
        <v>2550</v>
      </c>
      <c r="M5578" s="23" t="n">
        <v>2500</v>
      </c>
      <c r="N5578" s="24" t="n">
        <f aca="false">L5578-M5578</f>
        <v>50</v>
      </c>
      <c r="O5578" s="25" t="n">
        <f aca="false">IF(L5578&gt;=M5578,1,0)</f>
        <v>1</v>
      </c>
      <c r="P5578" s="26" t="n">
        <v>0.7128</v>
      </c>
      <c r="Q5578" s="26" t="n">
        <v>0.0806</v>
      </c>
      <c r="R5578" s="25" t="n">
        <v>73</v>
      </c>
      <c r="S5578" s="21" t="n">
        <v>12</v>
      </c>
    </row>
    <row r="5579" customFormat="false" ht="15" hidden="false" customHeight="true" outlineLevel="0" collapsed="false">
      <c r="A5579" s="19" t="n">
        <v>46210</v>
      </c>
      <c r="B5579" s="1" t="s">
        <v>735</v>
      </c>
      <c r="C5579" s="1" t="s">
        <v>164</v>
      </c>
      <c r="D5579" s="1" t="n">
        <v>30</v>
      </c>
      <c r="E5579" s="1" t="s">
        <v>576</v>
      </c>
      <c r="F5579" s="1" t="s">
        <v>730</v>
      </c>
      <c r="G5579" s="1" t="s">
        <v>731</v>
      </c>
      <c r="H5579" s="20" t="n">
        <v>1400</v>
      </c>
      <c r="I5579" s="21" t="n">
        <v>24.08</v>
      </c>
      <c r="J5579" s="20" t="n">
        <f aca="false">H5579*I5579</f>
        <v>33712</v>
      </c>
      <c r="K5579" s="22" t="n">
        <v>1.55</v>
      </c>
      <c r="L5579" s="23" t="n">
        <f aca="false">H5579*K5579</f>
        <v>2170</v>
      </c>
      <c r="M5579" s="23" t="n">
        <v>2500</v>
      </c>
      <c r="N5579" s="24" t="n">
        <f aca="false">L5579-M5579</f>
        <v>-330</v>
      </c>
      <c r="O5579" s="25" t="n">
        <f aca="false">IF(L5579&gt;=M5579,1,0)</f>
        <v>0</v>
      </c>
      <c r="P5579" s="26" t="n">
        <v>0.6114</v>
      </c>
      <c r="Q5579" s="26" t="n">
        <v>0.1208</v>
      </c>
      <c r="R5579" s="25" t="n">
        <v>81</v>
      </c>
      <c r="S5579" s="21" t="n">
        <v>12</v>
      </c>
    </row>
    <row r="5580" customFormat="false" ht="15" hidden="false" customHeight="true" outlineLevel="0" collapsed="false">
      <c r="A5580" s="19" t="n">
        <v>46210</v>
      </c>
      <c r="B5580" s="1" t="s">
        <v>735</v>
      </c>
      <c r="C5580" s="1" t="s">
        <v>164</v>
      </c>
      <c r="D5580" s="1" t="n">
        <v>31</v>
      </c>
      <c r="E5580" s="1" t="s">
        <v>219</v>
      </c>
      <c r="F5580" s="1" t="s">
        <v>709</v>
      </c>
      <c r="G5580" s="1" t="s">
        <v>711</v>
      </c>
      <c r="H5580" s="20" t="n">
        <v>1900</v>
      </c>
      <c r="I5580" s="21" t="n">
        <v>22.64</v>
      </c>
      <c r="J5580" s="20" t="n">
        <f aca="false">H5580*I5580</f>
        <v>43016</v>
      </c>
      <c r="K5580" s="22" t="n">
        <v>1.5</v>
      </c>
      <c r="L5580" s="23" t="n">
        <f aca="false">H5580*K5580</f>
        <v>2850</v>
      </c>
      <c r="M5580" s="23" t="n">
        <v>2500</v>
      </c>
      <c r="N5580" s="24" t="n">
        <f aca="false">L5580-M5580</f>
        <v>350</v>
      </c>
      <c r="O5580" s="25" t="n">
        <f aca="false">IF(L5580&gt;=M5580,1,0)</f>
        <v>1</v>
      </c>
      <c r="P5580" s="26" t="n">
        <v>0.746</v>
      </c>
      <c r="Q5580" s="26" t="n">
        <v>0.1554</v>
      </c>
      <c r="R5580" s="25" t="n">
        <v>82</v>
      </c>
      <c r="S5580" s="21" t="n">
        <v>13</v>
      </c>
    </row>
    <row r="5581" customFormat="false" ht="15" hidden="false" customHeight="true" outlineLevel="0" collapsed="false">
      <c r="A5581" s="19" t="n">
        <v>46210</v>
      </c>
      <c r="B5581" s="1" t="s">
        <v>735</v>
      </c>
      <c r="C5581" s="1" t="s">
        <v>164</v>
      </c>
      <c r="D5581" s="1" t="n">
        <v>32</v>
      </c>
      <c r="E5581" s="1" t="s">
        <v>219</v>
      </c>
      <c r="F5581" s="1" t="s">
        <v>752</v>
      </c>
      <c r="G5581" s="1" t="s">
        <v>711</v>
      </c>
      <c r="H5581" s="20" t="n">
        <v>800</v>
      </c>
      <c r="I5581" s="21" t="n">
        <v>10.96</v>
      </c>
      <c r="J5581" s="20" t="n">
        <f aca="false">H5581*I5581</f>
        <v>8768</v>
      </c>
      <c r="K5581" s="22" t="n">
        <v>1.5</v>
      </c>
      <c r="L5581" s="23" t="n">
        <f aca="false">H5581*K5581</f>
        <v>1200</v>
      </c>
      <c r="M5581" s="23" t="n">
        <v>2500</v>
      </c>
      <c r="N5581" s="24" t="n">
        <f aca="false">L5581-M5581</f>
        <v>-1300</v>
      </c>
      <c r="O5581" s="25" t="n">
        <f aca="false">IF(L5581&gt;=M5581,1,0)</f>
        <v>0</v>
      </c>
      <c r="P5581" s="26" t="n">
        <v>0.1827</v>
      </c>
      <c r="Q5581" s="26" t="n">
        <v>0.0509</v>
      </c>
      <c r="R5581" s="25" t="n">
        <v>71</v>
      </c>
      <c r="S5581" s="21" t="n">
        <v>12</v>
      </c>
    </row>
    <row r="5582" customFormat="false" ht="15" hidden="false" customHeight="true" outlineLevel="0" collapsed="false">
      <c r="A5582" s="19" t="n">
        <v>46210</v>
      </c>
      <c r="B5582" s="1" t="s">
        <v>735</v>
      </c>
      <c r="C5582" s="1" t="s">
        <v>190</v>
      </c>
      <c r="D5582" s="1" t="n">
        <v>33</v>
      </c>
      <c r="E5582" s="1" t="s">
        <v>16</v>
      </c>
      <c r="F5582" s="1" t="s">
        <v>468</v>
      </c>
      <c r="G5582" s="1" t="s">
        <v>322</v>
      </c>
      <c r="H5582" s="20" t="n">
        <v>1710</v>
      </c>
      <c r="I5582" s="21" t="n">
        <v>17.1</v>
      </c>
      <c r="J5582" s="20" t="n">
        <f aca="false">H5582*I5582</f>
        <v>29241</v>
      </c>
      <c r="K5582" s="22" t="n">
        <v>1.5</v>
      </c>
      <c r="L5582" s="23" t="n">
        <f aca="false">H5582*K5582</f>
        <v>2565</v>
      </c>
      <c r="M5582" s="23" t="n">
        <v>2500</v>
      </c>
      <c r="N5582" s="24" t="n">
        <f aca="false">L5582-M5582</f>
        <v>65</v>
      </c>
      <c r="O5582" s="25" t="n">
        <f aca="false">IF(L5582&gt;=M5582,1,0)</f>
        <v>1</v>
      </c>
      <c r="P5582" s="26" t="n">
        <v>0.720931952662722</v>
      </c>
      <c r="Q5582" s="26" t="n">
        <v>0.097399003873824</v>
      </c>
      <c r="R5582" s="25" t="n">
        <v>71</v>
      </c>
      <c r="S5582" s="21" t="n">
        <v>10</v>
      </c>
    </row>
    <row r="5583" customFormat="false" ht="15" hidden="false" customHeight="true" outlineLevel="0" collapsed="false">
      <c r="A5583" s="19" t="n">
        <v>46210</v>
      </c>
      <c r="B5583" s="1" t="s">
        <v>735</v>
      </c>
      <c r="C5583" s="1" t="s">
        <v>190</v>
      </c>
      <c r="D5583" s="1" t="n">
        <v>34</v>
      </c>
      <c r="E5583" s="1" t="s">
        <v>16</v>
      </c>
      <c r="F5583" s="1" t="s">
        <v>300</v>
      </c>
      <c r="G5583" s="1" t="s">
        <v>260</v>
      </c>
      <c r="H5583" s="20" t="n">
        <v>2100</v>
      </c>
      <c r="I5583" s="21" t="n">
        <v>15.95</v>
      </c>
      <c r="J5583" s="20" t="n">
        <f aca="false">H5583*I5583</f>
        <v>33495</v>
      </c>
      <c r="K5583" s="22" t="n">
        <v>1.4</v>
      </c>
      <c r="L5583" s="23" t="n">
        <f aca="false">H5583*K5583</f>
        <v>2940</v>
      </c>
      <c r="M5583" s="23" t="n">
        <v>2500</v>
      </c>
      <c r="N5583" s="24" t="n">
        <f aca="false">L5583-M5583</f>
        <v>440</v>
      </c>
      <c r="O5583" s="25" t="n">
        <f aca="false">IF(L5583&gt;=M5583,1,0)</f>
        <v>1</v>
      </c>
      <c r="P5583" s="26" t="n">
        <v>0.834454409566517</v>
      </c>
      <c r="Q5583" s="26" t="n">
        <v>0.109306409130817</v>
      </c>
      <c r="R5583" s="25" t="n">
        <v>70</v>
      </c>
      <c r="S5583" s="21" t="n">
        <v>10</v>
      </c>
    </row>
    <row r="5584" customFormat="false" ht="15" hidden="false" customHeight="true" outlineLevel="0" collapsed="false">
      <c r="A5584" s="19" t="n">
        <v>46210</v>
      </c>
      <c r="B5584" s="1" t="s">
        <v>735</v>
      </c>
      <c r="C5584" s="1" t="s">
        <v>190</v>
      </c>
      <c r="D5584" s="1" t="n">
        <v>35</v>
      </c>
      <c r="E5584" s="1" t="s">
        <v>16</v>
      </c>
      <c r="F5584" s="1" t="s">
        <v>300</v>
      </c>
      <c r="G5584" s="1" t="s">
        <v>260</v>
      </c>
      <c r="H5584" s="20" t="n">
        <v>2100</v>
      </c>
      <c r="I5584" s="21" t="n">
        <v>15.95</v>
      </c>
      <c r="J5584" s="20" t="n">
        <f aca="false">H5584*I5584</f>
        <v>33495</v>
      </c>
      <c r="K5584" s="22" t="n">
        <v>1.4</v>
      </c>
      <c r="L5584" s="23" t="n">
        <f aca="false">H5584*K5584</f>
        <v>2940</v>
      </c>
      <c r="M5584" s="23" t="n">
        <v>2500</v>
      </c>
      <c r="N5584" s="24" t="n">
        <f aca="false">L5584-M5584</f>
        <v>440</v>
      </c>
      <c r="O5584" s="25" t="n">
        <f aca="false">IF(L5584&gt;=M5584,1,0)</f>
        <v>1</v>
      </c>
      <c r="P5584" s="26" t="n">
        <v>0.827037037037037</v>
      </c>
      <c r="Q5584" s="26" t="n">
        <v>0.0956156716417911</v>
      </c>
      <c r="R5584" s="25" t="n">
        <v>75</v>
      </c>
      <c r="S5584" s="21" t="n">
        <v>10</v>
      </c>
    </row>
    <row r="5585" customFormat="false" ht="15" hidden="false" customHeight="true" outlineLevel="0" collapsed="false">
      <c r="A5585" s="19" t="n">
        <v>46210</v>
      </c>
      <c r="B5585" s="1" t="s">
        <v>735</v>
      </c>
      <c r="C5585" s="1" t="s">
        <v>190</v>
      </c>
      <c r="D5585" s="1" t="n">
        <v>36</v>
      </c>
      <c r="E5585" s="1" t="s">
        <v>16</v>
      </c>
      <c r="F5585" s="1" t="s">
        <v>300</v>
      </c>
      <c r="G5585" s="1" t="s">
        <v>260</v>
      </c>
      <c r="H5585" s="20" t="n">
        <v>2050</v>
      </c>
      <c r="I5585" s="21" t="n">
        <v>16.95</v>
      </c>
      <c r="J5585" s="20" t="n">
        <f aca="false">H5585*I5585</f>
        <v>34747.5</v>
      </c>
      <c r="K5585" s="22" t="n">
        <v>1.4</v>
      </c>
      <c r="L5585" s="23" t="n">
        <f aca="false">H5585*K5585</f>
        <v>2870</v>
      </c>
      <c r="M5585" s="23" t="n">
        <v>2500</v>
      </c>
      <c r="N5585" s="24" t="n">
        <f aca="false">L5585-M5585</f>
        <v>370</v>
      </c>
      <c r="O5585" s="25" t="n">
        <f aca="false">IF(L5585&gt;=M5585,1,0)</f>
        <v>1</v>
      </c>
      <c r="P5585" s="26" t="n">
        <v>0.865657698056801</v>
      </c>
      <c r="Q5585" s="26" t="n">
        <v>0.135094715852443</v>
      </c>
      <c r="R5585" s="25" t="n">
        <v>67</v>
      </c>
      <c r="S5585" s="21" t="n">
        <v>10</v>
      </c>
    </row>
    <row r="5586" customFormat="false" ht="15" hidden="false" customHeight="true" outlineLevel="0" collapsed="false">
      <c r="A5586" s="19" t="n">
        <v>46210</v>
      </c>
      <c r="B5586" s="1" t="s">
        <v>735</v>
      </c>
      <c r="C5586" s="1" t="s">
        <v>190</v>
      </c>
      <c r="D5586" s="1" t="n">
        <v>37</v>
      </c>
      <c r="E5586" s="1" t="s">
        <v>16</v>
      </c>
      <c r="F5586" s="1" t="s">
        <v>300</v>
      </c>
      <c r="G5586" s="1" t="s">
        <v>260</v>
      </c>
      <c r="H5586" s="20" t="n">
        <v>2200</v>
      </c>
      <c r="I5586" s="21" t="n">
        <v>15.95</v>
      </c>
      <c r="J5586" s="20" t="n">
        <f aca="false">H5586*I5586</f>
        <v>35090</v>
      </c>
      <c r="K5586" s="22" t="n">
        <v>1.4</v>
      </c>
      <c r="L5586" s="23" t="n">
        <f aca="false">H5586*K5586</f>
        <v>3080</v>
      </c>
      <c r="M5586" s="23" t="n">
        <v>2500</v>
      </c>
      <c r="N5586" s="24" t="n">
        <f aca="false">L5586-M5586</f>
        <v>580</v>
      </c>
      <c r="O5586" s="25" t="n">
        <f aca="false">IF(L5586&gt;=M5586,1,0)</f>
        <v>1</v>
      </c>
      <c r="P5586" s="26" t="n">
        <v>0.880773092369478</v>
      </c>
      <c r="Q5586" s="26" t="n">
        <v>0.0829675153643547</v>
      </c>
      <c r="R5586" s="25" t="n">
        <v>75</v>
      </c>
      <c r="S5586" s="21" t="n">
        <v>10</v>
      </c>
    </row>
    <row r="5587" customFormat="false" ht="15" hidden="false" customHeight="true" outlineLevel="0" collapsed="false">
      <c r="A5587" s="19" t="n">
        <v>46210</v>
      </c>
      <c r="B5587" s="1" t="s">
        <v>735</v>
      </c>
      <c r="C5587" s="1" t="s">
        <v>190</v>
      </c>
      <c r="D5587" s="1" t="n">
        <v>38</v>
      </c>
      <c r="E5587" s="1" t="s">
        <v>16</v>
      </c>
      <c r="F5587" s="1" t="s">
        <v>430</v>
      </c>
      <c r="G5587" s="1" t="s">
        <v>322</v>
      </c>
      <c r="H5587" s="20" t="n">
        <v>1770</v>
      </c>
      <c r="I5587" s="21" t="n">
        <v>17.1</v>
      </c>
      <c r="J5587" s="20" t="n">
        <f aca="false">H5587*I5587</f>
        <v>30267</v>
      </c>
      <c r="K5587" s="22" t="n">
        <v>1.5</v>
      </c>
      <c r="L5587" s="23" t="n">
        <f aca="false">H5587*K5587</f>
        <v>2655</v>
      </c>
      <c r="M5587" s="23" t="n">
        <v>2500</v>
      </c>
      <c r="N5587" s="24" t="n">
        <f aca="false">L5587-M5587</f>
        <v>155</v>
      </c>
      <c r="O5587" s="25" t="n">
        <f aca="false">IF(L5587&gt;=M5587,1,0)</f>
        <v>1</v>
      </c>
      <c r="P5587" s="26" t="n">
        <v>0.691027397260274</v>
      </c>
      <c r="Q5587" s="26" t="n">
        <v>0.087882096069869</v>
      </c>
      <c r="R5587" s="25" t="n">
        <v>82</v>
      </c>
      <c r="S5587" s="21" t="n">
        <v>10</v>
      </c>
    </row>
    <row r="5588" customFormat="false" ht="15" hidden="false" customHeight="true" outlineLevel="0" collapsed="false">
      <c r="A5588" s="19" t="n">
        <v>46211</v>
      </c>
      <c r="B5588" s="1" t="s">
        <v>735</v>
      </c>
      <c r="C5588" s="1" t="s">
        <v>138</v>
      </c>
      <c r="D5588" s="1" t="n">
        <v>1</v>
      </c>
      <c r="E5588" s="1" t="s">
        <v>16</v>
      </c>
      <c r="F5588" s="1" t="s">
        <v>651</v>
      </c>
      <c r="G5588" s="1" t="s">
        <v>652</v>
      </c>
      <c r="H5588" s="20" t="n">
        <v>800</v>
      </c>
      <c r="I5588" s="21" t="n">
        <v>23.61</v>
      </c>
      <c r="J5588" s="20" t="n">
        <f aca="false">H5588*I5588</f>
        <v>18888</v>
      </c>
      <c r="K5588" s="22" t="n">
        <v>1.58</v>
      </c>
      <c r="L5588" s="23" t="n">
        <f aca="false">H5588*K5588</f>
        <v>1264</v>
      </c>
      <c r="M5588" s="23" t="n">
        <v>2500</v>
      </c>
      <c r="N5588" s="24" t="n">
        <f aca="false">L5588-M5588</f>
        <v>-1236</v>
      </c>
      <c r="O5588" s="25" t="n">
        <f aca="false">IF(L5588&gt;=M5588,1,0)</f>
        <v>0</v>
      </c>
      <c r="P5588" s="26" t="n">
        <v>0.5069</v>
      </c>
      <c r="Q5588" s="26" t="n">
        <v>0.1629</v>
      </c>
      <c r="R5588" s="25" t="n">
        <v>78</v>
      </c>
      <c r="S5588" s="21" t="n">
        <v>8</v>
      </c>
    </row>
    <row r="5589" customFormat="false" ht="15" hidden="false" customHeight="true" outlineLevel="0" collapsed="false">
      <c r="A5589" s="19" t="n">
        <v>46211</v>
      </c>
      <c r="B5589" s="1" t="s">
        <v>735</v>
      </c>
      <c r="C5589" s="1" t="s">
        <v>138</v>
      </c>
      <c r="D5589" s="1" t="n">
        <v>2</v>
      </c>
      <c r="E5589" s="1" t="s">
        <v>716</v>
      </c>
      <c r="F5589" s="1" t="s">
        <v>717</v>
      </c>
      <c r="G5589" s="1" t="s">
        <v>718</v>
      </c>
      <c r="H5589" s="20" t="n">
        <v>750</v>
      </c>
      <c r="I5589" s="21" t="n">
        <v>38.97</v>
      </c>
      <c r="J5589" s="20" t="n">
        <f aca="false">H5589*I5589</f>
        <v>29227.5</v>
      </c>
      <c r="K5589" s="22" t="n">
        <v>3</v>
      </c>
      <c r="L5589" s="23" t="n">
        <f aca="false">H5589*K5589</f>
        <v>2250</v>
      </c>
      <c r="M5589" s="23" t="n">
        <v>2500</v>
      </c>
      <c r="N5589" s="24" t="n">
        <f aca="false">L5589-M5589</f>
        <v>-250</v>
      </c>
      <c r="O5589" s="25" t="n">
        <f aca="false">IF(L5589&gt;=M5589,1,0)</f>
        <v>0</v>
      </c>
      <c r="P5589" s="26" t="n">
        <v>0.5199</v>
      </c>
      <c r="Q5589" s="26" t="n">
        <v>0.1706</v>
      </c>
      <c r="R5589" s="25" t="n">
        <v>74</v>
      </c>
      <c r="S5589" s="21" t="n">
        <v>13</v>
      </c>
    </row>
    <row r="5590" customFormat="false" ht="15" hidden="false" customHeight="true" outlineLevel="0" collapsed="false">
      <c r="A5590" s="19" t="n">
        <v>46211</v>
      </c>
      <c r="B5590" s="1" t="s">
        <v>735</v>
      </c>
      <c r="C5590" s="1" t="s">
        <v>138</v>
      </c>
      <c r="D5590" s="1" t="n">
        <v>3</v>
      </c>
      <c r="E5590" s="1" t="s">
        <v>10</v>
      </c>
      <c r="F5590" s="1" t="s">
        <v>687</v>
      </c>
      <c r="G5590" s="1" t="s">
        <v>727</v>
      </c>
      <c r="H5590" s="20" t="n">
        <v>1400</v>
      </c>
      <c r="I5590" s="21" t="n">
        <v>24.21</v>
      </c>
      <c r="J5590" s="20" t="n">
        <f aca="false">H5590*I5590</f>
        <v>33894</v>
      </c>
      <c r="K5590" s="22" t="n">
        <v>2</v>
      </c>
      <c r="L5590" s="23" t="n">
        <f aca="false">H5590*K5590</f>
        <v>2800</v>
      </c>
      <c r="M5590" s="23" t="n">
        <v>2500</v>
      </c>
      <c r="N5590" s="24" t="n">
        <f aca="false">L5590-M5590</f>
        <v>300</v>
      </c>
      <c r="O5590" s="25" t="n">
        <f aca="false">IF(L5590&gt;=M5590,1,0)</f>
        <v>1</v>
      </c>
      <c r="P5590" s="26" t="n">
        <v>0.5039</v>
      </c>
      <c r="Q5590" s="26" t="n">
        <v>0.1308</v>
      </c>
      <c r="R5590" s="25" t="n">
        <v>76</v>
      </c>
      <c r="S5590" s="21" t="n">
        <v>15</v>
      </c>
    </row>
    <row r="5591" customFormat="false" ht="15" hidden="false" customHeight="true" outlineLevel="0" collapsed="false">
      <c r="A5591" s="19" t="n">
        <v>46211</v>
      </c>
      <c r="B5591" s="1" t="s">
        <v>735</v>
      </c>
      <c r="C5591" s="1" t="s">
        <v>138</v>
      </c>
      <c r="D5591" s="1" t="n">
        <v>4</v>
      </c>
      <c r="E5591" s="1" t="s">
        <v>145</v>
      </c>
      <c r="F5591" s="1" t="s">
        <v>747</v>
      </c>
      <c r="G5591" s="1" t="s">
        <v>750</v>
      </c>
      <c r="H5591" s="20" t="n">
        <v>1850</v>
      </c>
      <c r="I5591" s="21" t="n">
        <v>20.57</v>
      </c>
      <c r="J5591" s="20" t="n">
        <f aca="false">H5591*I5591</f>
        <v>38054.5</v>
      </c>
      <c r="K5591" s="22" t="n">
        <v>2.75</v>
      </c>
      <c r="L5591" s="23" t="n">
        <f aca="false">H5591*K5591</f>
        <v>5087.5</v>
      </c>
      <c r="M5591" s="23" t="n">
        <v>2500</v>
      </c>
      <c r="N5591" s="24" t="n">
        <f aca="false">L5591-M5591</f>
        <v>2587.5</v>
      </c>
      <c r="O5591" s="25" t="n">
        <f aca="false">IF(L5591&gt;=M5591,1,0)</f>
        <v>1</v>
      </c>
      <c r="P5591" s="26" t="n">
        <v>0.7158</v>
      </c>
      <c r="Q5591" s="26" t="n">
        <v>0.1374</v>
      </c>
      <c r="R5591" s="25" t="n">
        <v>73</v>
      </c>
      <c r="S5591" s="21" t="n">
        <v>12</v>
      </c>
    </row>
    <row r="5592" customFormat="false" ht="15" hidden="false" customHeight="true" outlineLevel="0" collapsed="false">
      <c r="A5592" s="19" t="n">
        <v>46211</v>
      </c>
      <c r="B5592" s="1" t="s">
        <v>735</v>
      </c>
      <c r="C5592" s="1" t="s">
        <v>138</v>
      </c>
      <c r="D5592" s="1" t="n">
        <v>5</v>
      </c>
      <c r="E5592" s="1" t="s">
        <v>16</v>
      </c>
      <c r="F5592" s="1" t="s">
        <v>502</v>
      </c>
      <c r="G5592" s="1" t="s">
        <v>508</v>
      </c>
      <c r="H5592" s="20" t="n">
        <v>1800</v>
      </c>
      <c r="I5592" s="21" t="n">
        <v>19.75</v>
      </c>
      <c r="J5592" s="20" t="n">
        <f aca="false">H5592*I5592</f>
        <v>35550</v>
      </c>
      <c r="K5592" s="22" t="n">
        <v>1.48</v>
      </c>
      <c r="L5592" s="23" t="n">
        <f aca="false">H5592*K5592</f>
        <v>2664</v>
      </c>
      <c r="M5592" s="23" t="n">
        <v>2500</v>
      </c>
      <c r="N5592" s="24" t="n">
        <f aca="false">L5592-M5592</f>
        <v>164</v>
      </c>
      <c r="O5592" s="25" t="n">
        <f aca="false">IF(L5592&gt;=M5592,1,0)</f>
        <v>1</v>
      </c>
      <c r="P5592" s="26" t="n">
        <v>0.5919</v>
      </c>
      <c r="Q5592" s="26" t="n">
        <v>0.1373</v>
      </c>
      <c r="R5592" s="25" t="n">
        <v>70</v>
      </c>
      <c r="S5592" s="21" t="n">
        <v>15</v>
      </c>
    </row>
    <row r="5593" customFormat="false" ht="15" hidden="false" customHeight="true" outlineLevel="0" collapsed="false">
      <c r="A5593" s="19" t="n">
        <v>46211</v>
      </c>
      <c r="B5593" s="1" t="s">
        <v>735</v>
      </c>
      <c r="C5593" s="1" t="s">
        <v>138</v>
      </c>
      <c r="D5593" s="1" t="n">
        <v>6</v>
      </c>
      <c r="E5593" s="1" t="s">
        <v>181</v>
      </c>
      <c r="F5593" s="1" t="s">
        <v>748</v>
      </c>
      <c r="G5593" s="1" t="s">
        <v>746</v>
      </c>
      <c r="H5593" s="20" t="n">
        <v>1050</v>
      </c>
      <c r="I5593" s="21" t="n">
        <v>20.54</v>
      </c>
      <c r="J5593" s="20" t="n">
        <f aca="false">H5593*I5593</f>
        <v>21567</v>
      </c>
      <c r="K5593" s="22" t="n">
        <v>1.46</v>
      </c>
      <c r="L5593" s="23" t="n">
        <f aca="false">H5593*K5593</f>
        <v>1533</v>
      </c>
      <c r="M5593" s="23" t="n">
        <v>2500</v>
      </c>
      <c r="N5593" s="24" t="n">
        <f aca="false">L5593-M5593</f>
        <v>-967</v>
      </c>
      <c r="O5593" s="25" t="n">
        <f aca="false">IF(L5593&gt;=M5593,1,0)</f>
        <v>0</v>
      </c>
      <c r="P5593" s="26" t="n">
        <v>0.5286</v>
      </c>
      <c r="Q5593" s="26" t="n">
        <v>0.2108</v>
      </c>
      <c r="R5593" s="25" t="n">
        <v>68</v>
      </c>
      <c r="S5593" s="21" t="n">
        <v>10</v>
      </c>
    </row>
    <row r="5594" customFormat="false" ht="15" hidden="false" customHeight="true" outlineLevel="0" collapsed="false">
      <c r="A5594" s="19" t="n">
        <v>46211</v>
      </c>
      <c r="B5594" s="1" t="s">
        <v>735</v>
      </c>
      <c r="C5594" s="1" t="s">
        <v>138</v>
      </c>
      <c r="D5594" s="1" t="n">
        <v>7</v>
      </c>
      <c r="E5594" s="1" t="s">
        <v>16</v>
      </c>
      <c r="F5594" s="1" t="s">
        <v>670</v>
      </c>
      <c r="G5594" s="1" t="s">
        <v>713</v>
      </c>
      <c r="H5594" s="20" t="n">
        <v>2000</v>
      </c>
      <c r="I5594" s="21" t="n">
        <v>16.43</v>
      </c>
      <c r="J5594" s="20" t="n">
        <f aca="false">H5594*I5594</f>
        <v>32860</v>
      </c>
      <c r="K5594" s="22" t="n">
        <v>1.43</v>
      </c>
      <c r="L5594" s="23" t="n">
        <f aca="false">H5594*K5594</f>
        <v>2860</v>
      </c>
      <c r="M5594" s="23" t="n">
        <v>2500</v>
      </c>
      <c r="N5594" s="24" t="n">
        <f aca="false">L5594-M5594</f>
        <v>360</v>
      </c>
      <c r="O5594" s="25" t="n">
        <f aca="false">IF(L5594&gt;=M5594,1,0)</f>
        <v>1</v>
      </c>
      <c r="P5594" s="26" t="n">
        <v>0.5711</v>
      </c>
      <c r="Q5594" s="26" t="n">
        <v>0.1298</v>
      </c>
      <c r="R5594" s="25" t="n">
        <v>65</v>
      </c>
      <c r="S5594" s="21" t="n">
        <v>15</v>
      </c>
    </row>
    <row r="5595" customFormat="false" ht="15" hidden="false" customHeight="true" outlineLevel="0" collapsed="false">
      <c r="A5595" s="19" t="n">
        <v>46211</v>
      </c>
      <c r="B5595" s="1" t="s">
        <v>735</v>
      </c>
      <c r="C5595" s="1" t="s">
        <v>138</v>
      </c>
      <c r="D5595" s="1" t="n">
        <v>8</v>
      </c>
      <c r="E5595" s="1" t="s">
        <v>13</v>
      </c>
      <c r="F5595" s="1" t="s">
        <v>151</v>
      </c>
      <c r="G5595" s="1" t="s">
        <v>149</v>
      </c>
      <c r="H5595" s="20" t="n">
        <v>1300</v>
      </c>
      <c r="I5595" s="21" t="n">
        <v>22.55</v>
      </c>
      <c r="J5595" s="20" t="n">
        <f aca="false">H5595*I5595</f>
        <v>29315</v>
      </c>
      <c r="K5595" s="22" t="n">
        <v>2.2</v>
      </c>
      <c r="L5595" s="23" t="n">
        <f aca="false">H5595*K5595</f>
        <v>2860</v>
      </c>
      <c r="M5595" s="23" t="n">
        <v>2500</v>
      </c>
      <c r="N5595" s="24" t="n">
        <f aca="false">L5595-M5595</f>
        <v>360</v>
      </c>
      <c r="O5595" s="25" t="n">
        <f aca="false">IF(L5595&gt;=M5595,1,0)</f>
        <v>1</v>
      </c>
      <c r="P5595" s="26" t="n">
        <v>0.6463</v>
      </c>
      <c r="Q5595" s="26" t="n">
        <v>0.1607</v>
      </c>
      <c r="R5595" s="25" t="n">
        <v>76</v>
      </c>
      <c r="S5595" s="21" t="n">
        <v>10</v>
      </c>
    </row>
    <row r="5596" customFormat="false" ht="15" hidden="false" customHeight="true" outlineLevel="0" collapsed="false">
      <c r="A5596" s="19" t="n">
        <v>46211</v>
      </c>
      <c r="B5596" s="1" t="s">
        <v>735</v>
      </c>
      <c r="C5596" s="1" t="s">
        <v>138</v>
      </c>
      <c r="D5596" s="1" t="n">
        <v>9</v>
      </c>
      <c r="E5596" s="1" t="s">
        <v>10</v>
      </c>
      <c r="F5596" s="1" t="s">
        <v>740</v>
      </c>
      <c r="G5596" s="1" t="s">
        <v>744</v>
      </c>
      <c r="H5596" s="20" t="n">
        <v>1300</v>
      </c>
      <c r="I5596" s="21" t="n">
        <v>21.83</v>
      </c>
      <c r="J5596" s="20" t="n">
        <f aca="false">H5596*I5596</f>
        <v>28379</v>
      </c>
      <c r="K5596" s="22" t="n">
        <v>1.85</v>
      </c>
      <c r="L5596" s="23" t="n">
        <f aca="false">H5596*K5596</f>
        <v>2405</v>
      </c>
      <c r="M5596" s="23" t="n">
        <v>2500</v>
      </c>
      <c r="N5596" s="24" t="n">
        <f aca="false">L5596-M5596</f>
        <v>-95</v>
      </c>
      <c r="O5596" s="25" t="n">
        <f aca="false">IF(L5596&gt;=M5596,1,0)</f>
        <v>0</v>
      </c>
      <c r="P5596" s="26" t="n">
        <v>0.5424</v>
      </c>
      <c r="Q5596" s="26" t="n">
        <v>0.1184</v>
      </c>
      <c r="R5596" s="25" t="n">
        <v>71</v>
      </c>
      <c r="S5596" s="21" t="n">
        <v>13</v>
      </c>
    </row>
    <row r="5597" customFormat="false" ht="15" hidden="false" customHeight="true" outlineLevel="0" collapsed="false">
      <c r="A5597" s="19" t="n">
        <v>46211</v>
      </c>
      <c r="B5597" s="1" t="s">
        <v>735</v>
      </c>
      <c r="C5597" s="1" t="s">
        <v>138</v>
      </c>
      <c r="D5597" s="1" t="n">
        <v>10</v>
      </c>
      <c r="E5597" s="1" t="s">
        <v>219</v>
      </c>
      <c r="F5597" s="1" t="s">
        <v>689</v>
      </c>
      <c r="G5597" s="1" t="s">
        <v>506</v>
      </c>
      <c r="H5597" s="20" t="n">
        <v>1400</v>
      </c>
      <c r="I5597" s="21" t="n">
        <v>10.96</v>
      </c>
      <c r="J5597" s="20" t="n">
        <f aca="false">H5597*I5597</f>
        <v>15344</v>
      </c>
      <c r="K5597" s="22" t="n">
        <v>1</v>
      </c>
      <c r="L5597" s="23" t="n">
        <f aca="false">H5597*K5597</f>
        <v>1400</v>
      </c>
      <c r="M5597" s="23" t="n">
        <v>2500</v>
      </c>
      <c r="N5597" s="24" t="n">
        <f aca="false">L5597-M5597</f>
        <v>-1100</v>
      </c>
      <c r="O5597" s="25" t="n">
        <f aca="false">IF(L5597&gt;=M5597,1,0)</f>
        <v>0</v>
      </c>
      <c r="P5597" s="26" t="n">
        <v>0.7104</v>
      </c>
      <c r="Q5597" s="26" t="n">
        <v>0.1344</v>
      </c>
      <c r="R5597" s="25" t="n">
        <v>57</v>
      </c>
      <c r="S5597" s="21" t="n">
        <v>13</v>
      </c>
    </row>
    <row r="5598" customFormat="false" ht="15" hidden="false" customHeight="true" outlineLevel="0" collapsed="false">
      <c r="A5598" s="19" t="n">
        <v>46211</v>
      </c>
      <c r="B5598" s="1" t="s">
        <v>735</v>
      </c>
      <c r="C5598" s="1" t="s">
        <v>138</v>
      </c>
      <c r="D5598" s="1" t="n">
        <v>11</v>
      </c>
      <c r="E5598" s="1" t="s">
        <v>10</v>
      </c>
      <c r="F5598" s="1" t="s">
        <v>160</v>
      </c>
      <c r="G5598" s="1" t="s">
        <v>161</v>
      </c>
      <c r="H5598" s="20" t="n">
        <v>1600</v>
      </c>
      <c r="I5598" s="21" t="n">
        <v>22.05</v>
      </c>
      <c r="J5598" s="20" t="n">
        <f aca="false">H5598*I5598</f>
        <v>35280</v>
      </c>
      <c r="K5598" s="22" t="n">
        <v>1.83</v>
      </c>
      <c r="L5598" s="23" t="n">
        <f aca="false">H5598*K5598</f>
        <v>2928</v>
      </c>
      <c r="M5598" s="23" t="n">
        <v>2500</v>
      </c>
      <c r="N5598" s="24" t="n">
        <f aca="false">L5598-M5598</f>
        <v>428</v>
      </c>
      <c r="O5598" s="25" t="n">
        <f aca="false">IF(L5598&gt;=M5598,1,0)</f>
        <v>1</v>
      </c>
      <c r="P5598" s="26" t="n">
        <v>0.6637</v>
      </c>
      <c r="Q5598" s="26" t="n">
        <v>0.1538</v>
      </c>
      <c r="R5598" s="25" t="n">
        <v>76</v>
      </c>
      <c r="S5598" s="21" t="n">
        <v>11</v>
      </c>
    </row>
    <row r="5599" customFormat="false" ht="15" hidden="false" customHeight="true" outlineLevel="0" collapsed="false">
      <c r="A5599" s="19" t="n">
        <v>46211</v>
      </c>
      <c r="B5599" s="1" t="s">
        <v>735</v>
      </c>
      <c r="C5599" s="1" t="s">
        <v>138</v>
      </c>
      <c r="D5599" s="1" t="n">
        <v>12</v>
      </c>
      <c r="E5599" s="1" t="s">
        <v>576</v>
      </c>
      <c r="F5599" s="1" t="s">
        <v>730</v>
      </c>
      <c r="G5599" s="1" t="s">
        <v>731</v>
      </c>
      <c r="H5599" s="20" t="n">
        <v>1070</v>
      </c>
      <c r="I5599" s="21" t="n">
        <v>24.08</v>
      </c>
      <c r="J5599" s="20" t="n">
        <f aca="false">H5599*I5599</f>
        <v>25765.6</v>
      </c>
      <c r="K5599" s="22" t="n">
        <v>1.55</v>
      </c>
      <c r="L5599" s="23" t="n">
        <f aca="false">H5599*K5599</f>
        <v>1658.5</v>
      </c>
      <c r="M5599" s="23" t="n">
        <v>2500</v>
      </c>
      <c r="N5599" s="24" t="n">
        <f aca="false">L5599-M5599</f>
        <v>-841.5</v>
      </c>
      <c r="O5599" s="25" t="n">
        <f aca="false">IF(L5599&gt;=M5599,1,0)</f>
        <v>0</v>
      </c>
      <c r="P5599" s="26" t="n">
        <v>0.5756</v>
      </c>
      <c r="Q5599" s="26" t="n">
        <v>0.1333</v>
      </c>
      <c r="R5599" s="25" t="n">
        <v>71</v>
      </c>
      <c r="S5599" s="21" t="n">
        <v>13</v>
      </c>
    </row>
    <row r="5600" customFormat="false" ht="15" hidden="false" customHeight="true" outlineLevel="0" collapsed="false">
      <c r="A5600" s="19" t="n">
        <v>46211</v>
      </c>
      <c r="B5600" s="1" t="s">
        <v>735</v>
      </c>
      <c r="C5600" s="1" t="s">
        <v>138</v>
      </c>
      <c r="D5600" s="1" t="n">
        <v>13</v>
      </c>
      <c r="E5600" s="1" t="s">
        <v>16</v>
      </c>
      <c r="F5600" s="1" t="s">
        <v>574</v>
      </c>
      <c r="G5600" s="1" t="s">
        <v>575</v>
      </c>
      <c r="H5600" s="20" t="n">
        <v>1500</v>
      </c>
      <c r="I5600" s="21" t="n">
        <v>25.7</v>
      </c>
      <c r="J5600" s="20" t="n">
        <f aca="false">H5600*I5600</f>
        <v>38550</v>
      </c>
      <c r="K5600" s="22" t="n">
        <v>1.85</v>
      </c>
      <c r="L5600" s="23" t="n">
        <f aca="false">H5600*K5600</f>
        <v>2775</v>
      </c>
      <c r="M5600" s="23" t="n">
        <v>2500</v>
      </c>
      <c r="N5600" s="24" t="n">
        <f aca="false">L5600-M5600</f>
        <v>275</v>
      </c>
      <c r="O5600" s="25" t="n">
        <f aca="false">IF(L5600&gt;=M5600,1,0)</f>
        <v>1</v>
      </c>
      <c r="P5600" s="26" t="n">
        <v>0.8421</v>
      </c>
      <c r="Q5600" s="26" t="n">
        <v>0.1238</v>
      </c>
      <c r="R5600" s="25" t="n">
        <v>75</v>
      </c>
      <c r="S5600" s="21" t="n">
        <v>10</v>
      </c>
    </row>
    <row r="5601" customFormat="false" ht="15" hidden="false" customHeight="true" outlineLevel="0" collapsed="false">
      <c r="A5601" s="19" t="n">
        <v>46211</v>
      </c>
      <c r="B5601" s="1" t="s">
        <v>735</v>
      </c>
      <c r="C5601" s="1" t="s">
        <v>138</v>
      </c>
      <c r="D5601" s="1" t="n">
        <v>14</v>
      </c>
      <c r="E5601" s="1" t="s">
        <v>10</v>
      </c>
      <c r="F5601" s="1" t="s">
        <v>687</v>
      </c>
      <c r="G5601" s="1" t="s">
        <v>694</v>
      </c>
      <c r="H5601" s="20" t="n">
        <v>1200</v>
      </c>
      <c r="I5601" s="21" t="n">
        <v>28.66</v>
      </c>
      <c r="J5601" s="20" t="n">
        <f aca="false">H5601*I5601</f>
        <v>34392</v>
      </c>
      <c r="K5601" s="22" t="n">
        <v>2.3</v>
      </c>
      <c r="L5601" s="23" t="n">
        <f aca="false">H5601*K5601</f>
        <v>2760</v>
      </c>
      <c r="M5601" s="23" t="n">
        <v>2500</v>
      </c>
      <c r="N5601" s="24" t="n">
        <f aca="false">L5601-M5601</f>
        <v>260</v>
      </c>
      <c r="O5601" s="25" t="n">
        <f aca="false">IF(L5601&gt;=M5601,1,0)</f>
        <v>1</v>
      </c>
      <c r="P5601" s="26" t="n">
        <v>0.5802</v>
      </c>
      <c r="Q5601" s="26" t="n">
        <v>0.3917</v>
      </c>
      <c r="R5601" s="25" t="n">
        <v>77</v>
      </c>
      <c r="S5601" s="21" t="n">
        <v>13</v>
      </c>
    </row>
    <row r="5602" customFormat="false" ht="15" hidden="false" customHeight="true" outlineLevel="0" collapsed="false">
      <c r="A5602" s="19" t="n">
        <v>46211</v>
      </c>
      <c r="B5602" s="1" t="s">
        <v>735</v>
      </c>
      <c r="C5602" s="1" t="s">
        <v>138</v>
      </c>
      <c r="D5602" s="1" t="n">
        <v>15</v>
      </c>
      <c r="E5602" s="1" t="s">
        <v>10</v>
      </c>
      <c r="F5602" s="1" t="s">
        <v>687</v>
      </c>
      <c r="G5602" s="1" t="s">
        <v>694</v>
      </c>
      <c r="H5602" s="20" t="n">
        <v>1500</v>
      </c>
      <c r="I5602" s="21" t="n">
        <v>28.66</v>
      </c>
      <c r="J5602" s="20" t="n">
        <f aca="false">H5602*I5602</f>
        <v>42990</v>
      </c>
      <c r="K5602" s="22" t="n">
        <v>2.3</v>
      </c>
      <c r="L5602" s="23" t="n">
        <f aca="false">H5602*K5602</f>
        <v>3450</v>
      </c>
      <c r="M5602" s="23" t="n">
        <v>2500</v>
      </c>
      <c r="N5602" s="24" t="n">
        <f aca="false">L5602-M5602</f>
        <v>950</v>
      </c>
      <c r="O5602" s="25" t="n">
        <f aca="false">IF(L5602&gt;=M5602,1,0)</f>
        <v>1</v>
      </c>
      <c r="P5602" s="26" t="n">
        <v>0.7108</v>
      </c>
      <c r="Q5602" s="26" t="n">
        <v>0.2918</v>
      </c>
      <c r="R5602" s="25" t="n">
        <v>78</v>
      </c>
      <c r="S5602" s="21" t="n">
        <v>13</v>
      </c>
    </row>
    <row r="5603" customFormat="false" ht="15" hidden="false" customHeight="true" outlineLevel="0" collapsed="false">
      <c r="A5603" s="19" t="n">
        <v>46211</v>
      </c>
      <c r="B5603" s="1" t="s">
        <v>735</v>
      </c>
      <c r="C5603" s="1" t="s">
        <v>138</v>
      </c>
      <c r="D5603" s="1" t="n">
        <v>16</v>
      </c>
      <c r="E5603" s="1" t="s">
        <v>10</v>
      </c>
      <c r="F5603" s="1" t="s">
        <v>729</v>
      </c>
      <c r="G5603" s="1" t="s">
        <v>738</v>
      </c>
      <c r="H5603" s="20" t="n">
        <v>1850</v>
      </c>
      <c r="I5603" s="21" t="n">
        <v>18.5</v>
      </c>
      <c r="J5603" s="20" t="n">
        <f aca="false">H5603*I5603</f>
        <v>34225</v>
      </c>
      <c r="K5603" s="22" t="n">
        <v>1.4</v>
      </c>
      <c r="L5603" s="23" t="n">
        <f aca="false">H5603*K5603</f>
        <v>2590</v>
      </c>
      <c r="M5603" s="23" t="n">
        <v>2500</v>
      </c>
      <c r="N5603" s="24" t="n">
        <f aca="false">L5603-M5603</f>
        <v>90</v>
      </c>
      <c r="O5603" s="25" t="n">
        <f aca="false">IF(L5603&gt;=M5603,1,0)</f>
        <v>1</v>
      </c>
      <c r="P5603" s="26" t="n">
        <v>0.7667</v>
      </c>
      <c r="Q5603" s="26" t="n">
        <v>0.1395</v>
      </c>
      <c r="R5603" s="25" t="n">
        <v>62</v>
      </c>
      <c r="S5603" s="21" t="n">
        <v>13</v>
      </c>
    </row>
    <row r="5604" customFormat="false" ht="15" hidden="false" customHeight="true" outlineLevel="0" collapsed="false">
      <c r="A5604" s="19" t="n">
        <v>46211</v>
      </c>
      <c r="B5604" s="1" t="s">
        <v>735</v>
      </c>
      <c r="C5604" s="1" t="s">
        <v>164</v>
      </c>
      <c r="D5604" s="1" t="n">
        <v>17</v>
      </c>
      <c r="E5604" s="1" t="s">
        <v>576</v>
      </c>
      <c r="F5604" s="1" t="s">
        <v>730</v>
      </c>
      <c r="G5604" s="1" t="s">
        <v>731</v>
      </c>
      <c r="H5604" s="20" t="n">
        <v>1450</v>
      </c>
      <c r="I5604" s="21" t="n">
        <v>24.08</v>
      </c>
      <c r="J5604" s="20" t="n">
        <f aca="false">H5604*I5604</f>
        <v>34916</v>
      </c>
      <c r="K5604" s="22" t="n">
        <v>1.55</v>
      </c>
      <c r="L5604" s="23" t="n">
        <f aca="false">H5604*K5604</f>
        <v>2247.5</v>
      </c>
      <c r="M5604" s="23" t="n">
        <v>2500</v>
      </c>
      <c r="N5604" s="24" t="n">
        <f aca="false">L5604-M5604</f>
        <v>-252.5</v>
      </c>
      <c r="O5604" s="25" t="n">
        <f aca="false">IF(L5604&gt;=M5604,1,0)</f>
        <v>0</v>
      </c>
      <c r="P5604" s="26" t="n">
        <v>0.6452</v>
      </c>
      <c r="Q5604" s="26" t="n">
        <v>0.1166</v>
      </c>
      <c r="R5604" s="25" t="n">
        <v>78</v>
      </c>
      <c r="S5604" s="21" t="n">
        <v>12</v>
      </c>
    </row>
    <row r="5605" customFormat="false" ht="15" hidden="false" customHeight="true" outlineLevel="0" collapsed="false">
      <c r="A5605" s="19" t="n">
        <v>46211</v>
      </c>
      <c r="B5605" s="1" t="s">
        <v>735</v>
      </c>
      <c r="C5605" s="1" t="s">
        <v>164</v>
      </c>
      <c r="D5605" s="1" t="n">
        <v>18</v>
      </c>
      <c r="E5605" s="1" t="s">
        <v>10</v>
      </c>
      <c r="F5605" s="1" t="s">
        <v>167</v>
      </c>
      <c r="G5605" s="1" t="s">
        <v>208</v>
      </c>
      <c r="H5605" s="20" t="n">
        <v>1750</v>
      </c>
      <c r="I5605" s="21" t="n">
        <v>20.81</v>
      </c>
      <c r="J5605" s="20" t="n">
        <f aca="false">H5605*I5605</f>
        <v>36417.5</v>
      </c>
      <c r="K5605" s="22" t="n">
        <v>1.83</v>
      </c>
      <c r="L5605" s="23" t="n">
        <f aca="false">H5605*K5605</f>
        <v>3202.5</v>
      </c>
      <c r="M5605" s="23" t="n">
        <v>2500</v>
      </c>
      <c r="N5605" s="24" t="n">
        <f aca="false">L5605-M5605</f>
        <v>702.5</v>
      </c>
      <c r="O5605" s="25" t="n">
        <f aca="false">IF(L5605&gt;=M5605,1,0)</f>
        <v>1</v>
      </c>
      <c r="P5605" s="26" t="n">
        <v>0.6519</v>
      </c>
      <c r="Q5605" s="26" t="n">
        <v>0.0749</v>
      </c>
      <c r="R5605" s="25" t="n">
        <v>83</v>
      </c>
      <c r="S5605" s="21" t="n">
        <v>12</v>
      </c>
    </row>
    <row r="5606" customFormat="false" ht="15" hidden="false" customHeight="true" outlineLevel="0" collapsed="false">
      <c r="A5606" s="19" t="n">
        <v>46211</v>
      </c>
      <c r="B5606" s="1" t="s">
        <v>735</v>
      </c>
      <c r="C5606" s="1" t="s">
        <v>164</v>
      </c>
      <c r="D5606" s="1" t="n">
        <v>19</v>
      </c>
      <c r="E5606" s="1" t="s">
        <v>16</v>
      </c>
      <c r="F5606" s="1" t="s">
        <v>574</v>
      </c>
      <c r="G5606" s="1" t="s">
        <v>575</v>
      </c>
      <c r="H5606" s="20" t="n">
        <v>1700</v>
      </c>
      <c r="I5606" s="21" t="n">
        <v>25.7</v>
      </c>
      <c r="J5606" s="20" t="n">
        <f aca="false">H5606*I5606</f>
        <v>43690</v>
      </c>
      <c r="K5606" s="22" t="n">
        <v>1.85</v>
      </c>
      <c r="L5606" s="23" t="n">
        <f aca="false">H5606*K5606</f>
        <v>3145</v>
      </c>
      <c r="M5606" s="23" t="n">
        <v>2500</v>
      </c>
      <c r="N5606" s="24" t="n">
        <f aca="false">L5606-M5606</f>
        <v>645</v>
      </c>
      <c r="O5606" s="25" t="n">
        <f aca="false">IF(L5606&gt;=M5606,1,0)</f>
        <v>1</v>
      </c>
      <c r="P5606" s="26" t="n">
        <v>0.8145</v>
      </c>
      <c r="Q5606" s="26" t="n">
        <v>0.0838</v>
      </c>
      <c r="R5606" s="25" t="n">
        <v>78</v>
      </c>
      <c r="S5606" s="21" t="n">
        <v>13</v>
      </c>
    </row>
    <row r="5607" customFormat="false" ht="15" hidden="false" customHeight="true" outlineLevel="0" collapsed="false">
      <c r="A5607" s="19" t="n">
        <v>46211</v>
      </c>
      <c r="B5607" s="1" t="s">
        <v>735</v>
      </c>
      <c r="C5607" s="1" t="s">
        <v>164</v>
      </c>
      <c r="D5607" s="1" t="n">
        <v>20</v>
      </c>
      <c r="E5607" s="1" t="s">
        <v>16</v>
      </c>
      <c r="F5607" s="1" t="s">
        <v>574</v>
      </c>
      <c r="G5607" s="1" t="s">
        <v>575</v>
      </c>
      <c r="H5607" s="20" t="n">
        <v>1600</v>
      </c>
      <c r="I5607" s="21" t="n">
        <v>25.7</v>
      </c>
      <c r="J5607" s="20" t="n">
        <f aca="false">H5607*I5607</f>
        <v>41120</v>
      </c>
      <c r="K5607" s="22" t="n">
        <v>1.85</v>
      </c>
      <c r="L5607" s="23" t="n">
        <f aca="false">H5607*K5607</f>
        <v>2960</v>
      </c>
      <c r="M5607" s="23" t="n">
        <v>2500</v>
      </c>
      <c r="N5607" s="24" t="n">
        <f aca="false">L5607-M5607</f>
        <v>460</v>
      </c>
      <c r="O5607" s="25" t="n">
        <f aca="false">IF(L5607&gt;=M5607,1,0)</f>
        <v>1</v>
      </c>
      <c r="P5607" s="26" t="n">
        <v>0.8237</v>
      </c>
      <c r="Q5607" s="26" t="n">
        <v>0.1067</v>
      </c>
      <c r="R5607" s="25" t="n">
        <v>79</v>
      </c>
      <c r="S5607" s="21" t="n">
        <v>10</v>
      </c>
    </row>
    <row r="5608" customFormat="false" ht="15" hidden="false" customHeight="true" outlineLevel="0" collapsed="false">
      <c r="A5608" s="19" t="n">
        <v>46211</v>
      </c>
      <c r="B5608" s="1" t="s">
        <v>735</v>
      </c>
      <c r="C5608" s="1" t="s">
        <v>164</v>
      </c>
      <c r="D5608" s="1" t="n">
        <v>21</v>
      </c>
      <c r="E5608" s="1" t="s">
        <v>10</v>
      </c>
      <c r="F5608" s="1" t="s">
        <v>723</v>
      </c>
      <c r="G5608" s="1" t="s">
        <v>732</v>
      </c>
      <c r="H5608" s="20" t="n">
        <v>450</v>
      </c>
      <c r="I5608" s="21" t="n">
        <v>49.25</v>
      </c>
      <c r="J5608" s="20" t="n">
        <f aca="false">H5608*I5608</f>
        <v>22162.5</v>
      </c>
      <c r="K5608" s="22" t="n">
        <v>4</v>
      </c>
      <c r="L5608" s="23" t="n">
        <f aca="false">H5608*K5608</f>
        <v>1800</v>
      </c>
      <c r="M5608" s="23" t="n">
        <v>2500</v>
      </c>
      <c r="N5608" s="24" t="n">
        <f aca="false">L5608-M5608</f>
        <v>-700</v>
      </c>
      <c r="O5608" s="25" t="n">
        <f aca="false">IF(L5608&gt;=M5608,1,0)</f>
        <v>0</v>
      </c>
      <c r="P5608" s="26" t="n">
        <v>0.434</v>
      </c>
      <c r="Q5608" s="26" t="n">
        <v>0.2972</v>
      </c>
      <c r="R5608" s="25" t="n">
        <v>75</v>
      </c>
      <c r="S5608" s="21" t="n">
        <v>13</v>
      </c>
    </row>
    <row r="5609" customFormat="false" ht="15" hidden="false" customHeight="true" outlineLevel="0" collapsed="false">
      <c r="A5609" s="19" t="n">
        <v>46211</v>
      </c>
      <c r="B5609" s="1" t="s">
        <v>735</v>
      </c>
      <c r="C5609" s="1" t="s">
        <v>164</v>
      </c>
      <c r="D5609" s="1" t="n">
        <v>22</v>
      </c>
      <c r="E5609" s="1" t="s">
        <v>10</v>
      </c>
      <c r="F5609" s="1" t="s">
        <v>687</v>
      </c>
      <c r="G5609" s="1" t="s">
        <v>638</v>
      </c>
      <c r="H5609" s="20" t="n">
        <v>1500</v>
      </c>
      <c r="I5609" s="21" t="n">
        <v>28.66</v>
      </c>
      <c r="J5609" s="20" t="n">
        <f aca="false">H5609*I5609</f>
        <v>42990</v>
      </c>
      <c r="K5609" s="22" t="n">
        <v>2.3</v>
      </c>
      <c r="L5609" s="23" t="n">
        <f aca="false">H5609*K5609</f>
        <v>3450</v>
      </c>
      <c r="M5609" s="23" t="n">
        <v>2500</v>
      </c>
      <c r="N5609" s="24" t="n">
        <f aca="false">L5609-M5609</f>
        <v>950</v>
      </c>
      <c r="O5609" s="25" t="n">
        <f aca="false">IF(L5609&gt;=M5609,1,0)</f>
        <v>1</v>
      </c>
      <c r="P5609" s="26" t="n">
        <v>0.6843</v>
      </c>
      <c r="Q5609" s="26" t="n">
        <v>0.0954</v>
      </c>
      <c r="R5609" s="25" t="n">
        <v>80</v>
      </c>
      <c r="S5609" s="21" t="n">
        <v>13</v>
      </c>
    </row>
    <row r="5610" customFormat="false" ht="15" hidden="false" customHeight="true" outlineLevel="0" collapsed="false">
      <c r="A5610" s="19" t="n">
        <v>46211</v>
      </c>
      <c r="B5610" s="1" t="s">
        <v>735</v>
      </c>
      <c r="C5610" s="1" t="s">
        <v>164</v>
      </c>
      <c r="D5610" s="1" t="n">
        <v>23</v>
      </c>
      <c r="E5610" s="1" t="s">
        <v>22</v>
      </c>
      <c r="F5610" s="1" t="s">
        <v>753</v>
      </c>
      <c r="G5610" s="1" t="s">
        <v>715</v>
      </c>
      <c r="H5610" s="20" t="n">
        <v>1000</v>
      </c>
      <c r="I5610" s="21" t="n">
        <v>25.08</v>
      </c>
      <c r="J5610" s="20" t="n">
        <f aca="false">H5610*I5610</f>
        <v>25080</v>
      </c>
      <c r="K5610" s="22" t="n">
        <v>1.4</v>
      </c>
      <c r="L5610" s="23" t="n">
        <f aca="false">H5610*K5610</f>
        <v>1400</v>
      </c>
      <c r="M5610" s="23" t="n">
        <v>2500</v>
      </c>
      <c r="N5610" s="24" t="n">
        <f aca="false">L5610-M5610</f>
        <v>-1100</v>
      </c>
      <c r="O5610" s="25" t="n">
        <f aca="false">IF(L5610&gt;=M5610,1,0)</f>
        <v>0</v>
      </c>
      <c r="P5610" s="26" t="n">
        <v>0.4777</v>
      </c>
      <c r="Q5610" s="26" t="n">
        <v>0.0813</v>
      </c>
      <c r="R5610" s="25" t="n">
        <v>71</v>
      </c>
      <c r="S5610" s="21" t="n">
        <v>13</v>
      </c>
    </row>
    <row r="5611" customFormat="false" ht="15" hidden="false" customHeight="true" outlineLevel="0" collapsed="false">
      <c r="A5611" s="19" t="n">
        <v>46211</v>
      </c>
      <c r="B5611" s="1" t="s">
        <v>735</v>
      </c>
      <c r="C5611" s="1" t="s">
        <v>164</v>
      </c>
      <c r="D5611" s="1" t="n">
        <v>24</v>
      </c>
      <c r="E5611" s="1" t="s">
        <v>576</v>
      </c>
      <c r="F5611" s="1" t="s">
        <v>730</v>
      </c>
      <c r="G5611" s="1" t="s">
        <v>731</v>
      </c>
      <c r="H5611" s="20" t="n">
        <v>1300</v>
      </c>
      <c r="I5611" s="21" t="n">
        <v>24.08</v>
      </c>
      <c r="J5611" s="20" t="n">
        <f aca="false">H5611*I5611</f>
        <v>31304</v>
      </c>
      <c r="K5611" s="22" t="n">
        <v>1.55</v>
      </c>
      <c r="L5611" s="23" t="n">
        <f aca="false">H5611*K5611</f>
        <v>2015</v>
      </c>
      <c r="M5611" s="23" t="n">
        <v>2500</v>
      </c>
      <c r="N5611" s="24" t="n">
        <f aca="false">L5611-M5611</f>
        <v>-485</v>
      </c>
      <c r="O5611" s="25" t="n">
        <f aca="false">IF(L5611&gt;=M5611,1,0)</f>
        <v>0</v>
      </c>
      <c r="P5611" s="26" t="n">
        <v>0.6204</v>
      </c>
      <c r="Q5611" s="26" t="n">
        <v>0.0922</v>
      </c>
      <c r="R5611" s="25" t="n">
        <v>73</v>
      </c>
      <c r="S5611" s="21" t="n">
        <v>13</v>
      </c>
    </row>
    <row r="5612" customFormat="false" ht="15" hidden="false" customHeight="true" outlineLevel="0" collapsed="false">
      <c r="A5612" s="19" t="n">
        <v>46211</v>
      </c>
      <c r="B5612" s="1" t="s">
        <v>735</v>
      </c>
      <c r="C5612" s="1" t="s">
        <v>164</v>
      </c>
      <c r="D5612" s="1" t="n">
        <v>25</v>
      </c>
      <c r="E5612" s="1" t="s">
        <v>10</v>
      </c>
      <c r="F5612" s="1" t="s">
        <v>723</v>
      </c>
      <c r="G5612" s="1" t="s">
        <v>732</v>
      </c>
      <c r="H5612" s="20" t="n">
        <v>750</v>
      </c>
      <c r="I5612" s="21" t="n">
        <v>49.25</v>
      </c>
      <c r="J5612" s="20" t="n">
        <f aca="false">H5612*I5612</f>
        <v>36937.5</v>
      </c>
      <c r="K5612" s="22" t="n">
        <v>4</v>
      </c>
      <c r="L5612" s="23" t="n">
        <f aca="false">H5612*K5612</f>
        <v>3000</v>
      </c>
      <c r="M5612" s="23" t="n">
        <v>2500</v>
      </c>
      <c r="N5612" s="24" t="n">
        <f aca="false">L5612-M5612</f>
        <v>500</v>
      </c>
      <c r="O5612" s="25" t="n">
        <f aca="false">IF(L5612&gt;=M5612,1,0)</f>
        <v>1</v>
      </c>
      <c r="P5612" s="26" t="n">
        <v>0.5948</v>
      </c>
      <c r="Q5612" s="26" t="n">
        <v>0.1443</v>
      </c>
      <c r="R5612" s="25" t="n">
        <v>83</v>
      </c>
      <c r="S5612" s="21" t="n">
        <v>13</v>
      </c>
    </row>
    <row r="5613" customFormat="false" ht="15" hidden="false" customHeight="true" outlineLevel="0" collapsed="false">
      <c r="A5613" s="19" t="n">
        <v>46211</v>
      </c>
      <c r="B5613" s="1" t="s">
        <v>735</v>
      </c>
      <c r="C5613" s="1" t="s">
        <v>164</v>
      </c>
      <c r="D5613" s="1" t="n">
        <v>26</v>
      </c>
      <c r="E5613" s="1" t="s">
        <v>10</v>
      </c>
      <c r="F5613" s="1" t="s">
        <v>687</v>
      </c>
      <c r="G5613" s="1" t="s">
        <v>694</v>
      </c>
      <c r="H5613" s="20" t="n">
        <v>1500</v>
      </c>
      <c r="I5613" s="21" t="n">
        <v>28.66</v>
      </c>
      <c r="J5613" s="20" t="n">
        <f aca="false">H5613*I5613</f>
        <v>42990</v>
      </c>
      <c r="K5613" s="22" t="n">
        <v>2.3</v>
      </c>
      <c r="L5613" s="23" t="n">
        <f aca="false">H5613*K5613</f>
        <v>3450</v>
      </c>
      <c r="M5613" s="23" t="n">
        <v>2500</v>
      </c>
      <c r="N5613" s="24" t="n">
        <f aca="false">L5613-M5613</f>
        <v>950</v>
      </c>
      <c r="O5613" s="25" t="n">
        <f aca="false">IF(L5613&gt;=M5613,1,0)</f>
        <v>1</v>
      </c>
      <c r="P5613" s="26" t="n">
        <v>0.6443</v>
      </c>
      <c r="Q5613" s="26" t="n">
        <v>0.1415</v>
      </c>
      <c r="R5613" s="25" t="n">
        <v>84</v>
      </c>
      <c r="S5613" s="21" t="n">
        <v>14</v>
      </c>
    </row>
    <row r="5614" customFormat="false" ht="15" hidden="false" customHeight="true" outlineLevel="0" collapsed="false">
      <c r="A5614" s="19" t="n">
        <v>46211</v>
      </c>
      <c r="B5614" s="1" t="s">
        <v>735</v>
      </c>
      <c r="C5614" s="1" t="s">
        <v>164</v>
      </c>
      <c r="D5614" s="1" t="n">
        <v>27</v>
      </c>
      <c r="E5614" s="1" t="s">
        <v>176</v>
      </c>
      <c r="F5614" s="1" t="s">
        <v>751</v>
      </c>
      <c r="G5614" s="1" t="s">
        <v>754</v>
      </c>
      <c r="H5614" s="20" t="n">
        <v>1300</v>
      </c>
      <c r="I5614" s="21" t="n">
        <v>19.8</v>
      </c>
      <c r="J5614" s="20" t="n">
        <f aca="false">H5614*I5614</f>
        <v>25740</v>
      </c>
      <c r="K5614" s="22" t="n">
        <v>1.6</v>
      </c>
      <c r="L5614" s="23" t="n">
        <f aca="false">H5614*K5614</f>
        <v>2080</v>
      </c>
      <c r="M5614" s="23" t="n">
        <v>2500</v>
      </c>
      <c r="N5614" s="24" t="n">
        <f aca="false">L5614-M5614</f>
        <v>-420</v>
      </c>
      <c r="O5614" s="25" t="n">
        <f aca="false">IF(L5614&gt;=M5614,1,0)</f>
        <v>0</v>
      </c>
      <c r="P5614" s="26" t="n">
        <v>0.6403</v>
      </c>
      <c r="Q5614" s="26" t="n">
        <v>0.0885</v>
      </c>
      <c r="R5614" s="25" t="n">
        <v>67</v>
      </c>
      <c r="S5614" s="21" t="n">
        <v>10</v>
      </c>
    </row>
    <row r="5615" customFormat="false" ht="15" hidden="false" customHeight="true" outlineLevel="0" collapsed="false">
      <c r="A5615" s="19" t="n">
        <v>46211</v>
      </c>
      <c r="B5615" s="1" t="s">
        <v>735</v>
      </c>
      <c r="C5615" s="1" t="s">
        <v>164</v>
      </c>
      <c r="D5615" s="1" t="n">
        <v>28</v>
      </c>
      <c r="E5615" s="1" t="s">
        <v>176</v>
      </c>
      <c r="F5615" s="1" t="s">
        <v>749</v>
      </c>
      <c r="G5615" s="1" t="s">
        <v>178</v>
      </c>
      <c r="H5615" s="20" t="n">
        <v>900</v>
      </c>
      <c r="I5615" s="21" t="n">
        <v>27.24</v>
      </c>
      <c r="J5615" s="20" t="n">
        <f aca="false">H5615*I5615</f>
        <v>24516</v>
      </c>
      <c r="K5615" s="22" t="n">
        <v>1.9</v>
      </c>
      <c r="L5615" s="23" t="n">
        <f aca="false">H5615*K5615</f>
        <v>1710</v>
      </c>
      <c r="M5615" s="23" t="n">
        <v>2500</v>
      </c>
      <c r="N5615" s="24" t="n">
        <f aca="false">L5615-M5615</f>
        <v>-790</v>
      </c>
      <c r="O5615" s="25" t="n">
        <f aca="false">IF(L5615&gt;=M5615,1,0)</f>
        <v>0</v>
      </c>
      <c r="P5615" s="26" t="n">
        <v>0.5574</v>
      </c>
      <c r="Q5615" s="26" t="n">
        <v>0.1578</v>
      </c>
      <c r="R5615" s="25" t="n">
        <v>68</v>
      </c>
      <c r="S5615" s="21" t="n">
        <v>12</v>
      </c>
    </row>
    <row r="5616" customFormat="false" ht="15" hidden="false" customHeight="true" outlineLevel="0" collapsed="false">
      <c r="A5616" s="19" t="n">
        <v>46211</v>
      </c>
      <c r="B5616" s="1" t="s">
        <v>735</v>
      </c>
      <c r="C5616" s="1" t="s">
        <v>164</v>
      </c>
      <c r="D5616" s="1" t="n">
        <v>29</v>
      </c>
      <c r="E5616" s="1" t="s">
        <v>176</v>
      </c>
      <c r="F5616" s="1" t="s">
        <v>656</v>
      </c>
      <c r="G5616" s="1" t="s">
        <v>529</v>
      </c>
      <c r="H5616" s="20" t="n">
        <v>1700</v>
      </c>
      <c r="I5616" s="21" t="n">
        <v>20.05</v>
      </c>
      <c r="J5616" s="20" t="n">
        <f aca="false">H5616*I5616</f>
        <v>34085</v>
      </c>
      <c r="K5616" s="22" t="n">
        <v>1.5</v>
      </c>
      <c r="L5616" s="23" t="n">
        <f aca="false">H5616*K5616</f>
        <v>2550</v>
      </c>
      <c r="M5616" s="23" t="n">
        <v>2500</v>
      </c>
      <c r="N5616" s="24" t="n">
        <f aca="false">L5616-M5616</f>
        <v>50</v>
      </c>
      <c r="O5616" s="25" t="n">
        <f aca="false">IF(L5616&gt;=M5616,1,0)</f>
        <v>1</v>
      </c>
      <c r="P5616" s="26" t="n">
        <v>0.7729</v>
      </c>
      <c r="Q5616" s="26" t="n">
        <v>0.0805</v>
      </c>
      <c r="R5616" s="25" t="n">
        <v>67</v>
      </c>
      <c r="S5616" s="21" t="n">
        <v>12</v>
      </c>
    </row>
    <row r="5617" customFormat="false" ht="15" hidden="false" customHeight="true" outlineLevel="0" collapsed="false">
      <c r="A5617" s="19" t="n">
        <v>46211</v>
      </c>
      <c r="B5617" s="1" t="s">
        <v>735</v>
      </c>
      <c r="C5617" s="1" t="s">
        <v>164</v>
      </c>
      <c r="D5617" s="1" t="n">
        <v>30</v>
      </c>
      <c r="E5617" s="1" t="s">
        <v>576</v>
      </c>
      <c r="F5617" s="1" t="s">
        <v>730</v>
      </c>
      <c r="G5617" s="1" t="s">
        <v>731</v>
      </c>
      <c r="H5617" s="20" t="n">
        <v>1450</v>
      </c>
      <c r="I5617" s="21" t="n">
        <v>24.08</v>
      </c>
      <c r="J5617" s="20" t="n">
        <f aca="false">H5617*I5617</f>
        <v>34916</v>
      </c>
      <c r="K5617" s="22" t="n">
        <v>1.55</v>
      </c>
      <c r="L5617" s="23" t="n">
        <f aca="false">H5617*K5617</f>
        <v>2247.5</v>
      </c>
      <c r="M5617" s="23" t="n">
        <v>2500</v>
      </c>
      <c r="N5617" s="24" t="n">
        <f aca="false">L5617-M5617</f>
        <v>-252.5</v>
      </c>
      <c r="O5617" s="25" t="n">
        <f aca="false">IF(L5617&gt;=M5617,1,0)</f>
        <v>0</v>
      </c>
      <c r="P5617" s="26" t="n">
        <v>0.6444</v>
      </c>
      <c r="Q5617" s="26" t="n">
        <v>0.1258</v>
      </c>
      <c r="R5617" s="25" t="n">
        <v>81</v>
      </c>
      <c r="S5617" s="21" t="n">
        <v>12</v>
      </c>
    </row>
    <row r="5618" customFormat="false" ht="15" hidden="false" customHeight="true" outlineLevel="0" collapsed="false">
      <c r="A5618" s="19" t="n">
        <v>46211</v>
      </c>
      <c r="B5618" s="1" t="s">
        <v>735</v>
      </c>
      <c r="C5618" s="1" t="s">
        <v>164</v>
      </c>
      <c r="D5618" s="1" t="n">
        <v>31</v>
      </c>
      <c r="E5618" s="1" t="s">
        <v>219</v>
      </c>
      <c r="F5618" s="1" t="s">
        <v>709</v>
      </c>
      <c r="G5618" s="1" t="s">
        <v>711</v>
      </c>
      <c r="H5618" s="20" t="n">
        <v>1500</v>
      </c>
      <c r="I5618" s="21" t="n">
        <v>22.64</v>
      </c>
      <c r="J5618" s="20" t="n">
        <f aca="false">H5618*I5618</f>
        <v>33960</v>
      </c>
      <c r="K5618" s="22" t="n">
        <v>1.5</v>
      </c>
      <c r="L5618" s="23" t="n">
        <f aca="false">H5618*K5618</f>
        <v>2250</v>
      </c>
      <c r="M5618" s="23" t="n">
        <v>2500</v>
      </c>
      <c r="N5618" s="24" t="n">
        <f aca="false">L5618-M5618</f>
        <v>-250</v>
      </c>
      <c r="O5618" s="25" t="n">
        <f aca="false">IF(L5618&gt;=M5618,1,0)</f>
        <v>0</v>
      </c>
      <c r="P5618" s="26" t="n">
        <v>0.6612</v>
      </c>
      <c r="Q5618" s="26" t="n">
        <v>0.1759</v>
      </c>
      <c r="R5618" s="25" t="n">
        <v>77</v>
      </c>
      <c r="S5618" s="21" t="n">
        <v>12</v>
      </c>
    </row>
    <row r="5619" customFormat="false" ht="15" hidden="false" customHeight="true" outlineLevel="0" collapsed="false">
      <c r="A5619" s="19" t="n">
        <v>46211</v>
      </c>
      <c r="B5619" s="1" t="s">
        <v>735</v>
      </c>
      <c r="C5619" s="1" t="s">
        <v>164</v>
      </c>
      <c r="D5619" s="1" t="n">
        <v>32</v>
      </c>
      <c r="E5619" s="1" t="s">
        <v>219</v>
      </c>
      <c r="F5619" s="1" t="s">
        <v>752</v>
      </c>
      <c r="G5619" s="1" t="s">
        <v>711</v>
      </c>
      <c r="H5619" s="20" t="n">
        <v>900</v>
      </c>
      <c r="I5619" s="21" t="n">
        <v>22.64</v>
      </c>
      <c r="J5619" s="20" t="n">
        <f aca="false">H5619*I5619</f>
        <v>20376</v>
      </c>
      <c r="K5619" s="22" t="n">
        <v>1.5</v>
      </c>
      <c r="L5619" s="23" t="n">
        <f aca="false">H5619*K5619</f>
        <v>1350</v>
      </c>
      <c r="M5619" s="23" t="n">
        <v>2500</v>
      </c>
      <c r="N5619" s="24" t="n">
        <f aca="false">L5619-M5619</f>
        <v>-1150</v>
      </c>
      <c r="O5619" s="25" t="n">
        <f aca="false">IF(L5619&gt;=M5619,1,0)</f>
        <v>0</v>
      </c>
      <c r="P5619" s="26" t="n">
        <v>0.3872</v>
      </c>
      <c r="Q5619" s="26" t="n">
        <v>0.1039</v>
      </c>
      <c r="R5619" s="25" t="n">
        <v>77</v>
      </c>
      <c r="S5619" s="21" t="n">
        <v>12</v>
      </c>
    </row>
    <row r="5620" customFormat="false" ht="15" hidden="false" customHeight="true" outlineLevel="0" collapsed="false">
      <c r="A5620" s="19" t="n">
        <v>46211</v>
      </c>
      <c r="B5620" s="1" t="s">
        <v>735</v>
      </c>
      <c r="C5620" s="1" t="s">
        <v>190</v>
      </c>
      <c r="D5620" s="1" t="n">
        <v>33</v>
      </c>
      <c r="E5620" s="1" t="s">
        <v>16</v>
      </c>
      <c r="F5620" s="1" t="s">
        <v>468</v>
      </c>
      <c r="G5620" s="1" t="s">
        <v>322</v>
      </c>
      <c r="H5620" s="20" t="n">
        <v>1450</v>
      </c>
      <c r="I5620" s="21" t="n">
        <v>17.1</v>
      </c>
      <c r="J5620" s="20" t="n">
        <f aca="false">H5620*I5620</f>
        <v>24795</v>
      </c>
      <c r="K5620" s="22" t="n">
        <v>1.5</v>
      </c>
      <c r="L5620" s="23" t="n">
        <f aca="false">H5620*K5620</f>
        <v>2175</v>
      </c>
      <c r="M5620" s="23" t="n">
        <v>2500</v>
      </c>
      <c r="N5620" s="24" t="n">
        <f aca="false">L5620-M5620</f>
        <v>-325</v>
      </c>
      <c r="O5620" s="25" t="n">
        <f aca="false">IF(L5620&gt;=M5620,1,0)</f>
        <v>0</v>
      </c>
      <c r="P5620" s="26" t="n">
        <v>0.622364457831325</v>
      </c>
      <c r="Q5620" s="26" t="n">
        <v>0.099422706863374</v>
      </c>
      <c r="R5620" s="25" t="n">
        <v>71</v>
      </c>
      <c r="S5620" s="21" t="n">
        <v>10</v>
      </c>
    </row>
    <row r="5621" customFormat="false" ht="15" hidden="false" customHeight="true" outlineLevel="0" collapsed="false">
      <c r="A5621" s="19" t="n">
        <v>46211</v>
      </c>
      <c r="B5621" s="1" t="s">
        <v>735</v>
      </c>
      <c r="C5621" s="1" t="s">
        <v>190</v>
      </c>
      <c r="D5621" s="1" t="n">
        <v>34</v>
      </c>
      <c r="E5621" s="1" t="s">
        <v>16</v>
      </c>
      <c r="F5621" s="1" t="s">
        <v>300</v>
      </c>
      <c r="G5621" s="1" t="s">
        <v>260</v>
      </c>
      <c r="H5621" s="20" t="n">
        <v>2020</v>
      </c>
      <c r="I5621" s="21" t="n">
        <v>15.95</v>
      </c>
      <c r="J5621" s="20" t="n">
        <f aca="false">H5621*I5621</f>
        <v>32219</v>
      </c>
      <c r="K5621" s="22" t="n">
        <v>1.4</v>
      </c>
      <c r="L5621" s="23" t="n">
        <f aca="false">H5621*K5621</f>
        <v>2828</v>
      </c>
      <c r="M5621" s="23" t="n">
        <v>2500</v>
      </c>
      <c r="N5621" s="24" t="n">
        <f aca="false">L5621-M5621</f>
        <v>328</v>
      </c>
      <c r="O5621" s="25" t="n">
        <f aca="false">IF(L5621&gt;=M5621,1,0)</f>
        <v>1</v>
      </c>
      <c r="P5621" s="26" t="n">
        <v>0.800273224043716</v>
      </c>
      <c r="Q5621" s="26" t="n">
        <v>0.113165013525699</v>
      </c>
      <c r="R5621" s="25" t="n">
        <v>70</v>
      </c>
      <c r="S5621" s="21" t="n">
        <v>10</v>
      </c>
    </row>
    <row r="5622" customFormat="false" ht="15" hidden="false" customHeight="true" outlineLevel="0" collapsed="false">
      <c r="A5622" s="19" t="n">
        <v>46211</v>
      </c>
      <c r="B5622" s="1" t="s">
        <v>735</v>
      </c>
      <c r="C5622" s="1" t="s">
        <v>190</v>
      </c>
      <c r="D5622" s="1" t="n">
        <v>35</v>
      </c>
      <c r="E5622" s="1" t="s">
        <v>16</v>
      </c>
      <c r="F5622" s="1" t="s">
        <v>300</v>
      </c>
      <c r="G5622" s="1" t="s">
        <v>260</v>
      </c>
      <c r="H5622" s="20" t="n">
        <v>2150</v>
      </c>
      <c r="I5622" s="21" t="n">
        <v>15.95</v>
      </c>
      <c r="J5622" s="20" t="n">
        <f aca="false">H5622*I5622</f>
        <v>34292.5</v>
      </c>
      <c r="K5622" s="22" t="n">
        <v>1.4</v>
      </c>
      <c r="L5622" s="23" t="n">
        <f aca="false">H5622*K5622</f>
        <v>3010</v>
      </c>
      <c r="M5622" s="23" t="n">
        <v>2500</v>
      </c>
      <c r="N5622" s="24" t="n">
        <f aca="false">L5622-M5622</f>
        <v>510</v>
      </c>
      <c r="O5622" s="25" t="n">
        <f aca="false">IF(L5622&gt;=M5622,1,0)</f>
        <v>1</v>
      </c>
      <c r="P5622" s="26" t="n">
        <v>0.836810639336262</v>
      </c>
      <c r="Q5622" s="26" t="n">
        <v>0.0896649362907032</v>
      </c>
      <c r="R5622" s="25" t="n">
        <v>75</v>
      </c>
      <c r="S5622" s="21" t="n">
        <v>10</v>
      </c>
    </row>
    <row r="5623" customFormat="false" ht="15" hidden="false" customHeight="true" outlineLevel="0" collapsed="false">
      <c r="A5623" s="19" t="n">
        <v>46211</v>
      </c>
      <c r="B5623" s="1" t="s">
        <v>735</v>
      </c>
      <c r="C5623" s="1" t="s">
        <v>190</v>
      </c>
      <c r="D5623" s="1" t="n">
        <v>36</v>
      </c>
      <c r="E5623" s="1" t="s">
        <v>16</v>
      </c>
      <c r="F5623" s="1" t="s">
        <v>300</v>
      </c>
      <c r="G5623" s="1" t="s">
        <v>260</v>
      </c>
      <c r="H5623" s="20" t="n">
        <v>2000</v>
      </c>
      <c r="I5623" s="21" t="n">
        <v>15.95</v>
      </c>
      <c r="J5623" s="20" t="n">
        <f aca="false">H5623*I5623</f>
        <v>31900</v>
      </c>
      <c r="K5623" s="22" t="n">
        <v>1.4</v>
      </c>
      <c r="L5623" s="23" t="n">
        <f aca="false">H5623*K5623</f>
        <v>2800</v>
      </c>
      <c r="M5623" s="23" t="n">
        <v>2500</v>
      </c>
      <c r="N5623" s="24" t="n">
        <f aca="false">L5623-M5623</f>
        <v>300</v>
      </c>
      <c r="O5623" s="25" t="n">
        <f aca="false">IF(L5623&gt;=M5623,1,0)</f>
        <v>1</v>
      </c>
      <c r="P5623" s="26" t="n">
        <v>0.776155717761557</v>
      </c>
      <c r="Q5623" s="26" t="n">
        <v>0.107094441934026</v>
      </c>
      <c r="R5623" s="25" t="n">
        <v>67</v>
      </c>
      <c r="S5623" s="21" t="n">
        <v>10</v>
      </c>
    </row>
    <row r="5624" customFormat="false" ht="15" hidden="false" customHeight="true" outlineLevel="0" collapsed="false">
      <c r="A5624" s="19" t="n">
        <v>46211</v>
      </c>
      <c r="B5624" s="1" t="s">
        <v>735</v>
      </c>
      <c r="C5624" s="1" t="s">
        <v>190</v>
      </c>
      <c r="D5624" s="1" t="n">
        <v>37</v>
      </c>
      <c r="E5624" s="1" t="s">
        <v>16</v>
      </c>
      <c r="F5624" s="1" t="s">
        <v>300</v>
      </c>
      <c r="G5624" s="1" t="s">
        <v>260</v>
      </c>
      <c r="H5624" s="20" t="n">
        <v>2150</v>
      </c>
      <c r="I5624" s="21" t="n">
        <v>15.95</v>
      </c>
      <c r="J5624" s="20" t="n">
        <f aca="false">H5624*I5624</f>
        <v>34292.5</v>
      </c>
      <c r="K5624" s="22" t="n">
        <v>1.4</v>
      </c>
      <c r="L5624" s="23" t="n">
        <f aca="false">H5624*K5624</f>
        <v>3010</v>
      </c>
      <c r="M5624" s="23" t="n">
        <v>2500</v>
      </c>
      <c r="N5624" s="24" t="n">
        <f aca="false">L5624-M5624</f>
        <v>510</v>
      </c>
      <c r="O5624" s="25" t="n">
        <f aca="false">IF(L5624&gt;=M5624,1,0)</f>
        <v>1</v>
      </c>
      <c r="P5624" s="26" t="n">
        <v>0.854322371699053</v>
      </c>
      <c r="Q5624" s="26" t="n">
        <v>0.096037296037296</v>
      </c>
      <c r="R5624" s="25" t="n">
        <v>75</v>
      </c>
      <c r="S5624" s="21" t="n">
        <v>10</v>
      </c>
    </row>
    <row r="5625" customFormat="false" ht="15" hidden="false" customHeight="true" outlineLevel="0" collapsed="false">
      <c r="A5625" s="19" t="n">
        <v>46211</v>
      </c>
      <c r="B5625" s="1" t="s">
        <v>735</v>
      </c>
      <c r="C5625" s="1" t="s">
        <v>190</v>
      </c>
      <c r="D5625" s="1" t="n">
        <v>38</v>
      </c>
      <c r="E5625" s="1" t="s">
        <v>16</v>
      </c>
      <c r="F5625" s="1" t="s">
        <v>430</v>
      </c>
      <c r="G5625" s="1" t="s">
        <v>322</v>
      </c>
      <c r="H5625" s="20" t="n">
        <v>1500</v>
      </c>
      <c r="I5625" s="21" t="n">
        <v>17.1</v>
      </c>
      <c r="J5625" s="20" t="n">
        <f aca="false">H5625*I5625</f>
        <v>25650</v>
      </c>
      <c r="K5625" s="22" t="n">
        <v>1.5</v>
      </c>
      <c r="L5625" s="23" t="n">
        <f aca="false">H5625*K5625</f>
        <v>2250</v>
      </c>
      <c r="M5625" s="23" t="n">
        <v>2500</v>
      </c>
      <c r="N5625" s="24" t="n">
        <f aca="false">L5625-M5625</f>
        <v>-250</v>
      </c>
      <c r="O5625" s="25" t="n">
        <f aca="false">IF(L5625&gt;=M5625,1,0)</f>
        <v>0</v>
      </c>
      <c r="P5625" s="26" t="n">
        <v>0.577702702702703</v>
      </c>
      <c r="Q5625" s="26" t="n">
        <v>0.119424460431655</v>
      </c>
      <c r="R5625" s="25" t="n">
        <v>82</v>
      </c>
      <c r="S5625" s="21" t="n">
        <v>10</v>
      </c>
    </row>
    <row r="5626" customFormat="false" ht="15" hidden="false" customHeight="true" outlineLevel="0" collapsed="false">
      <c r="A5626" s="19" t="n">
        <v>46212</v>
      </c>
      <c r="B5626" s="1" t="s">
        <v>735</v>
      </c>
      <c r="C5626" s="1" t="s">
        <v>138</v>
      </c>
      <c r="D5626" s="1" t="n">
        <v>1</v>
      </c>
      <c r="E5626" s="1" t="s">
        <v>16</v>
      </c>
      <c r="F5626" s="1" t="s">
        <v>651</v>
      </c>
      <c r="G5626" s="1" t="s">
        <v>652</v>
      </c>
      <c r="H5626" s="20" t="n">
        <v>1400</v>
      </c>
      <c r="I5626" s="21" t="n">
        <v>23.61</v>
      </c>
      <c r="J5626" s="20" t="n">
        <f aca="false">H5626*I5626</f>
        <v>33054</v>
      </c>
      <c r="K5626" s="22" t="n">
        <v>1.58</v>
      </c>
      <c r="L5626" s="23" t="n">
        <f aca="false">H5626*K5626</f>
        <v>2212</v>
      </c>
      <c r="M5626" s="23" t="n">
        <v>2500</v>
      </c>
      <c r="N5626" s="24" t="n">
        <f aca="false">L5626-M5626</f>
        <v>-288</v>
      </c>
      <c r="O5626" s="25" t="n">
        <f aca="false">IF(L5626&gt;=M5626,1,0)</f>
        <v>0</v>
      </c>
      <c r="P5626" s="26" t="n">
        <v>0.7164</v>
      </c>
      <c r="Q5626" s="26" t="n">
        <v>0.2593</v>
      </c>
      <c r="R5626" s="25" t="n">
        <v>77</v>
      </c>
      <c r="S5626" s="21" t="n">
        <v>10</v>
      </c>
    </row>
    <row r="5627" customFormat="false" ht="15" hidden="false" customHeight="true" outlineLevel="0" collapsed="false">
      <c r="A5627" s="19" t="n">
        <v>46212</v>
      </c>
      <c r="B5627" s="1" t="s">
        <v>735</v>
      </c>
      <c r="C5627" s="1" t="s">
        <v>138</v>
      </c>
      <c r="D5627" s="1" t="n">
        <v>2</v>
      </c>
      <c r="E5627" s="1" t="s">
        <v>716</v>
      </c>
      <c r="F5627" s="1" t="s">
        <v>717</v>
      </c>
      <c r="G5627" s="1" t="s">
        <v>718</v>
      </c>
      <c r="H5627" s="20" t="n">
        <v>900</v>
      </c>
      <c r="I5627" s="21" t="n">
        <v>38.97</v>
      </c>
      <c r="J5627" s="20" t="n">
        <f aca="false">H5627*I5627</f>
        <v>35073</v>
      </c>
      <c r="K5627" s="22" t="n">
        <v>3</v>
      </c>
      <c r="L5627" s="23" t="n">
        <f aca="false">H5627*K5627</f>
        <v>2700</v>
      </c>
      <c r="M5627" s="23" t="n">
        <v>2500</v>
      </c>
      <c r="N5627" s="24" t="n">
        <f aca="false">L5627-M5627</f>
        <v>200</v>
      </c>
      <c r="O5627" s="25" t="n">
        <f aca="false">IF(L5627&gt;=M5627,1,0)</f>
        <v>1</v>
      </c>
      <c r="P5627" s="26" t="n">
        <v>0.6313</v>
      </c>
      <c r="Q5627" s="26" t="n">
        <v>0.1814</v>
      </c>
      <c r="R5627" s="25" t="n">
        <v>73</v>
      </c>
      <c r="S5627" s="21" t="n">
        <v>13</v>
      </c>
    </row>
    <row r="5628" customFormat="false" ht="15" hidden="false" customHeight="true" outlineLevel="0" collapsed="false">
      <c r="A5628" s="19" t="n">
        <v>46212</v>
      </c>
      <c r="B5628" s="1" t="s">
        <v>735</v>
      </c>
      <c r="C5628" s="1" t="s">
        <v>138</v>
      </c>
      <c r="D5628" s="1" t="n">
        <v>3</v>
      </c>
      <c r="E5628" s="1" t="s">
        <v>10</v>
      </c>
      <c r="F5628" s="1" t="s">
        <v>687</v>
      </c>
      <c r="G5628" s="1" t="s">
        <v>727</v>
      </c>
      <c r="H5628" s="20" t="n">
        <v>250</v>
      </c>
      <c r="I5628" s="21" t="n">
        <v>28.66</v>
      </c>
      <c r="J5628" s="20" t="n">
        <f aca="false">H5628*I5628</f>
        <v>7165</v>
      </c>
      <c r="K5628" s="22" t="n">
        <v>2</v>
      </c>
      <c r="L5628" s="23" t="n">
        <f aca="false">H5628*K5628</f>
        <v>500</v>
      </c>
      <c r="M5628" s="23" t="n">
        <v>2500</v>
      </c>
      <c r="N5628" s="24" t="n">
        <f aca="false">L5628-M5628</f>
        <v>-2000</v>
      </c>
      <c r="O5628" s="25" t="n">
        <f aca="false">IF(L5628&gt;=M5628,1,0)</f>
        <v>0</v>
      </c>
      <c r="P5628" s="26" t="n">
        <v>0.1529</v>
      </c>
      <c r="Q5628" s="26" t="n">
        <v>0.1189</v>
      </c>
      <c r="R5628" s="25" t="n">
        <v>73</v>
      </c>
      <c r="S5628" s="21" t="n">
        <v>13</v>
      </c>
    </row>
    <row r="5629" customFormat="false" ht="15" hidden="false" customHeight="true" outlineLevel="0" collapsed="false">
      <c r="A5629" s="19" t="n">
        <v>46212</v>
      </c>
      <c r="B5629" s="1" t="s">
        <v>735</v>
      </c>
      <c r="C5629" s="1" t="s">
        <v>138</v>
      </c>
      <c r="D5629" s="1" t="n">
        <v>4</v>
      </c>
      <c r="E5629" s="1" t="s">
        <v>145</v>
      </c>
      <c r="F5629" s="1" t="s">
        <v>747</v>
      </c>
      <c r="G5629" s="1" t="s">
        <v>750</v>
      </c>
      <c r="H5629" s="20" t="n">
        <v>1800</v>
      </c>
      <c r="I5629" s="21" t="n">
        <v>20.57</v>
      </c>
      <c r="J5629" s="20" t="n">
        <f aca="false">H5629*I5629</f>
        <v>37026</v>
      </c>
      <c r="K5629" s="22" t="n">
        <v>2.75</v>
      </c>
      <c r="L5629" s="23" t="n">
        <f aca="false">H5629*K5629</f>
        <v>4950</v>
      </c>
      <c r="M5629" s="23" t="n">
        <v>2500</v>
      </c>
      <c r="N5629" s="24" t="n">
        <f aca="false">L5629-M5629</f>
        <v>2450</v>
      </c>
      <c r="O5629" s="25" t="n">
        <f aca="false">IF(L5629&gt;=M5629,1,0)</f>
        <v>1</v>
      </c>
      <c r="P5629" s="26" t="n">
        <v>0.7572</v>
      </c>
      <c r="Q5629" s="26" t="n">
        <v>0.1275</v>
      </c>
      <c r="R5629" s="25" t="n">
        <v>71</v>
      </c>
      <c r="S5629" s="21" t="n">
        <v>12</v>
      </c>
    </row>
    <row r="5630" customFormat="false" ht="15" hidden="false" customHeight="true" outlineLevel="0" collapsed="false">
      <c r="A5630" s="19" t="n">
        <v>46212</v>
      </c>
      <c r="B5630" s="1" t="s">
        <v>735</v>
      </c>
      <c r="C5630" s="1" t="s">
        <v>138</v>
      </c>
      <c r="D5630" s="1" t="n">
        <v>5</v>
      </c>
      <c r="E5630" s="1" t="s">
        <v>16</v>
      </c>
      <c r="F5630" s="1" t="s">
        <v>704</v>
      </c>
      <c r="G5630" s="1" t="s">
        <v>508</v>
      </c>
      <c r="H5630" s="20" t="n">
        <v>750</v>
      </c>
      <c r="I5630" s="21" t="n">
        <v>19.75</v>
      </c>
      <c r="J5630" s="20" t="n">
        <f aca="false">H5630*I5630</f>
        <v>14812.5</v>
      </c>
      <c r="K5630" s="22" t="n">
        <v>1.48</v>
      </c>
      <c r="L5630" s="23" t="n">
        <f aca="false">H5630*K5630</f>
        <v>1110</v>
      </c>
      <c r="M5630" s="23" t="n">
        <v>2500</v>
      </c>
      <c r="N5630" s="24" t="n">
        <f aca="false">L5630-M5630</f>
        <v>-1390</v>
      </c>
      <c r="O5630" s="25" t="n">
        <f aca="false">IF(L5630&gt;=M5630,1,0)</f>
        <v>0</v>
      </c>
      <c r="P5630" s="26" t="n">
        <v>0.3377</v>
      </c>
      <c r="Q5630" s="26" t="n">
        <v>0.1111</v>
      </c>
      <c r="R5630" s="25" t="n">
        <v>67</v>
      </c>
      <c r="S5630" s="21" t="n">
        <v>12</v>
      </c>
    </row>
    <row r="5631" customFormat="false" ht="15" hidden="false" customHeight="true" outlineLevel="0" collapsed="false">
      <c r="A5631" s="19" t="n">
        <v>46212</v>
      </c>
      <c r="B5631" s="1" t="s">
        <v>735</v>
      </c>
      <c r="C5631" s="1" t="s">
        <v>138</v>
      </c>
      <c r="D5631" s="1" t="n">
        <v>6</v>
      </c>
      <c r="E5631" s="1" t="s">
        <v>181</v>
      </c>
      <c r="F5631" s="1" t="s">
        <v>748</v>
      </c>
      <c r="G5631" s="1" t="s">
        <v>746</v>
      </c>
      <c r="H5631" s="20" t="n">
        <v>1300</v>
      </c>
      <c r="I5631" s="21" t="n">
        <v>20.54</v>
      </c>
      <c r="J5631" s="20" t="n">
        <f aca="false">H5631*I5631</f>
        <v>26702</v>
      </c>
      <c r="K5631" s="22" t="n">
        <v>1.46</v>
      </c>
      <c r="L5631" s="23" t="n">
        <f aca="false">H5631*K5631</f>
        <v>1898</v>
      </c>
      <c r="M5631" s="23" t="n">
        <v>2500</v>
      </c>
      <c r="N5631" s="24" t="n">
        <f aca="false">L5631-M5631</f>
        <v>-602</v>
      </c>
      <c r="O5631" s="25" t="n">
        <f aca="false">IF(L5631&gt;=M5631,1,0)</f>
        <v>0</v>
      </c>
      <c r="P5631" s="26" t="n">
        <v>0.5648</v>
      </c>
      <c r="Q5631" s="26" t="n">
        <v>0.1689</v>
      </c>
      <c r="R5631" s="25" t="n">
        <v>69</v>
      </c>
      <c r="S5631" s="21" t="n">
        <v>12</v>
      </c>
    </row>
    <row r="5632" customFormat="false" ht="15" hidden="false" customHeight="true" outlineLevel="0" collapsed="false">
      <c r="A5632" s="19" t="n">
        <v>46212</v>
      </c>
      <c r="B5632" s="1" t="s">
        <v>735</v>
      </c>
      <c r="C5632" s="1" t="s">
        <v>138</v>
      </c>
      <c r="D5632" s="1" t="n">
        <v>7</v>
      </c>
      <c r="E5632" s="1" t="s">
        <v>16</v>
      </c>
      <c r="F5632" s="1" t="s">
        <v>670</v>
      </c>
      <c r="G5632" s="1" t="s">
        <v>713</v>
      </c>
      <c r="H5632" s="20" t="n">
        <v>1800</v>
      </c>
      <c r="I5632" s="21" t="n">
        <v>16.43</v>
      </c>
      <c r="J5632" s="20" t="n">
        <f aca="false">H5632*I5632</f>
        <v>29574</v>
      </c>
      <c r="K5632" s="22" t="n">
        <v>1.43</v>
      </c>
      <c r="L5632" s="23" t="n">
        <f aca="false">H5632*K5632</f>
        <v>2574</v>
      </c>
      <c r="M5632" s="23" t="n">
        <v>2500</v>
      </c>
      <c r="N5632" s="24" t="n">
        <f aca="false">L5632-M5632</f>
        <v>74</v>
      </c>
      <c r="O5632" s="25" t="n">
        <f aca="false">IF(L5632&gt;=M5632,1,0)</f>
        <v>1</v>
      </c>
      <c r="P5632" s="26" t="n">
        <v>0.6327</v>
      </c>
      <c r="Q5632" s="26" t="n">
        <v>0.1041</v>
      </c>
      <c r="R5632" s="25" t="n">
        <v>65</v>
      </c>
      <c r="S5632" s="21" t="n">
        <v>12</v>
      </c>
    </row>
    <row r="5633" customFormat="false" ht="15" hidden="false" customHeight="true" outlineLevel="0" collapsed="false">
      <c r="A5633" s="19" t="n">
        <v>46212</v>
      </c>
      <c r="B5633" s="1" t="s">
        <v>735</v>
      </c>
      <c r="C5633" s="1" t="s">
        <v>138</v>
      </c>
      <c r="D5633" s="1" t="n">
        <v>8</v>
      </c>
      <c r="E5633" s="1" t="s">
        <v>13</v>
      </c>
      <c r="F5633" s="1" t="s">
        <v>151</v>
      </c>
      <c r="G5633" s="1" t="s">
        <v>149</v>
      </c>
      <c r="H5633" s="20" t="n">
        <v>1300</v>
      </c>
      <c r="I5633" s="21" t="n">
        <v>22.28</v>
      </c>
      <c r="J5633" s="20" t="n">
        <f aca="false">H5633*I5633</f>
        <v>28964</v>
      </c>
      <c r="K5633" s="22" t="n">
        <v>2.2</v>
      </c>
      <c r="L5633" s="23" t="n">
        <f aca="false">H5633*K5633</f>
        <v>2860</v>
      </c>
      <c r="M5633" s="23" t="n">
        <v>2500</v>
      </c>
      <c r="N5633" s="24" t="n">
        <f aca="false">L5633-M5633</f>
        <v>360</v>
      </c>
      <c r="O5633" s="25" t="n">
        <f aca="false">IF(L5633&gt;=M5633,1,0)</f>
        <v>1</v>
      </c>
      <c r="P5633" s="26" t="n">
        <v>0.6613</v>
      </c>
      <c r="Q5633" s="26" t="n">
        <v>0.1664</v>
      </c>
      <c r="R5633" s="25" t="n">
        <v>74</v>
      </c>
      <c r="S5633" s="21" t="n">
        <v>10</v>
      </c>
    </row>
    <row r="5634" customFormat="false" ht="15" hidden="false" customHeight="true" outlineLevel="0" collapsed="false">
      <c r="A5634" s="19" t="n">
        <v>46212</v>
      </c>
      <c r="B5634" s="1" t="s">
        <v>735</v>
      </c>
      <c r="C5634" s="1" t="s">
        <v>138</v>
      </c>
      <c r="D5634" s="1" t="n">
        <v>9</v>
      </c>
      <c r="E5634" s="1" t="s">
        <v>10</v>
      </c>
      <c r="F5634" s="1" t="s">
        <v>346</v>
      </c>
      <c r="G5634" s="1" t="s">
        <v>744</v>
      </c>
      <c r="H5634" s="20" t="n">
        <v>800</v>
      </c>
      <c r="I5634" s="21" t="n">
        <v>22.25</v>
      </c>
      <c r="J5634" s="20" t="n">
        <f aca="false">H5634*I5634</f>
        <v>17800</v>
      </c>
      <c r="K5634" s="22" t="n">
        <v>1.85</v>
      </c>
      <c r="L5634" s="23" t="n">
        <f aca="false">H5634*K5634</f>
        <v>1480</v>
      </c>
      <c r="M5634" s="23" t="n">
        <v>2500</v>
      </c>
      <c r="N5634" s="24" t="n">
        <f aca="false">L5634-M5634</f>
        <v>-1020</v>
      </c>
      <c r="O5634" s="25" t="n">
        <f aca="false">IF(L5634&gt;=M5634,1,0)</f>
        <v>0</v>
      </c>
      <c r="P5634" s="26" t="n">
        <v>0.3746</v>
      </c>
      <c r="Q5634" s="26" t="n">
        <v>0.1522</v>
      </c>
      <c r="R5634" s="25" t="n">
        <v>70</v>
      </c>
      <c r="S5634" s="21" t="n">
        <v>13</v>
      </c>
    </row>
    <row r="5635" customFormat="false" ht="15" hidden="false" customHeight="true" outlineLevel="0" collapsed="false">
      <c r="A5635" s="19" t="n">
        <v>46212</v>
      </c>
      <c r="B5635" s="1" t="s">
        <v>735</v>
      </c>
      <c r="C5635" s="1" t="s">
        <v>138</v>
      </c>
      <c r="D5635" s="1" t="n">
        <v>10</v>
      </c>
      <c r="E5635" s="1" t="s">
        <v>219</v>
      </c>
      <c r="F5635" s="1" t="s">
        <v>689</v>
      </c>
      <c r="G5635" s="1" t="s">
        <v>506</v>
      </c>
      <c r="H5635" s="20" t="n">
        <v>1700</v>
      </c>
      <c r="I5635" s="21" t="n">
        <v>10.96</v>
      </c>
      <c r="J5635" s="20" t="n">
        <f aca="false">H5635*I5635</f>
        <v>18632</v>
      </c>
      <c r="K5635" s="22" t="n">
        <v>1</v>
      </c>
      <c r="L5635" s="23" t="n">
        <f aca="false">H5635*K5635</f>
        <v>1700</v>
      </c>
      <c r="M5635" s="23" t="n">
        <v>2500</v>
      </c>
      <c r="N5635" s="24" t="n">
        <f aca="false">L5635-M5635</f>
        <v>-800</v>
      </c>
      <c r="O5635" s="25" t="n">
        <f aca="false">IF(L5635&gt;=M5635,1,0)</f>
        <v>0</v>
      </c>
      <c r="P5635" s="26" t="n">
        <v>0.5516</v>
      </c>
      <c r="Q5635" s="26" t="n">
        <v>0.1258</v>
      </c>
      <c r="R5635" s="25" t="n">
        <v>56</v>
      </c>
      <c r="S5635" s="21" t="n">
        <v>12</v>
      </c>
    </row>
    <row r="5636" customFormat="false" ht="15" hidden="false" customHeight="true" outlineLevel="0" collapsed="false">
      <c r="A5636" s="19" t="n">
        <v>46212</v>
      </c>
      <c r="B5636" s="1" t="s">
        <v>735</v>
      </c>
      <c r="C5636" s="1" t="s">
        <v>138</v>
      </c>
      <c r="D5636" s="1" t="n">
        <v>11</v>
      </c>
      <c r="E5636" s="1" t="s">
        <v>10</v>
      </c>
      <c r="F5636" s="1" t="s">
        <v>160</v>
      </c>
      <c r="G5636" s="1" t="s">
        <v>161</v>
      </c>
      <c r="H5636" s="20" t="n">
        <v>1600</v>
      </c>
      <c r="I5636" s="21" t="n">
        <v>22.05</v>
      </c>
      <c r="J5636" s="20" t="n">
        <f aca="false">H5636*I5636</f>
        <v>35280</v>
      </c>
      <c r="K5636" s="22" t="n">
        <v>1.83</v>
      </c>
      <c r="L5636" s="23" t="n">
        <f aca="false">H5636*K5636</f>
        <v>2928</v>
      </c>
      <c r="M5636" s="23" t="n">
        <v>2500</v>
      </c>
      <c r="N5636" s="24" t="n">
        <f aca="false">L5636-M5636</f>
        <v>428</v>
      </c>
      <c r="O5636" s="25" t="n">
        <f aca="false">IF(L5636&gt;=M5636,1,0)</f>
        <v>1</v>
      </c>
      <c r="P5636" s="26" t="n">
        <v>0.6885</v>
      </c>
      <c r="Q5636" s="26" t="n">
        <v>0.1447</v>
      </c>
      <c r="R5636" s="25" t="n">
        <v>72</v>
      </c>
      <c r="S5636" s="21" t="n">
        <v>13</v>
      </c>
    </row>
    <row r="5637" customFormat="false" ht="15" hidden="false" customHeight="true" outlineLevel="0" collapsed="false">
      <c r="A5637" s="19" t="n">
        <v>46212</v>
      </c>
      <c r="B5637" s="1" t="s">
        <v>735</v>
      </c>
      <c r="C5637" s="1" t="s">
        <v>138</v>
      </c>
      <c r="D5637" s="1" t="n">
        <v>12</v>
      </c>
      <c r="E5637" s="1" t="s">
        <v>576</v>
      </c>
      <c r="F5637" s="1" t="s">
        <v>730</v>
      </c>
      <c r="G5637" s="1" t="s">
        <v>731</v>
      </c>
      <c r="H5637" s="20" t="n">
        <v>1180</v>
      </c>
      <c r="I5637" s="21" t="n">
        <v>24.08</v>
      </c>
      <c r="J5637" s="20" t="n">
        <f aca="false">H5637*I5637</f>
        <v>28414.4</v>
      </c>
      <c r="K5637" s="22" t="n">
        <v>1.55</v>
      </c>
      <c r="L5637" s="23" t="n">
        <f aca="false">H5637*K5637</f>
        <v>1829</v>
      </c>
      <c r="M5637" s="23" t="n">
        <v>2500</v>
      </c>
      <c r="N5637" s="24" t="n">
        <f aca="false">L5637-M5637</f>
        <v>-671</v>
      </c>
      <c r="O5637" s="25" t="n">
        <f aca="false">IF(L5637&gt;=M5637,1,0)</f>
        <v>0</v>
      </c>
      <c r="P5637" s="26" t="n">
        <v>0.5699</v>
      </c>
      <c r="Q5637" s="26" t="n">
        <v>0.132</v>
      </c>
      <c r="R5637" s="25" t="n">
        <v>69</v>
      </c>
      <c r="S5637" s="21" t="n">
        <v>13</v>
      </c>
    </row>
    <row r="5638" customFormat="false" ht="15" hidden="false" customHeight="true" outlineLevel="0" collapsed="false">
      <c r="A5638" s="19" t="n">
        <v>46212</v>
      </c>
      <c r="B5638" s="1" t="s">
        <v>735</v>
      </c>
      <c r="C5638" s="1" t="s">
        <v>138</v>
      </c>
      <c r="D5638" s="1" t="n">
        <v>13</v>
      </c>
      <c r="E5638" s="1" t="s">
        <v>16</v>
      </c>
      <c r="F5638" s="1" t="s">
        <v>574</v>
      </c>
      <c r="G5638" s="1" t="s">
        <v>575</v>
      </c>
      <c r="H5638" s="20" t="n">
        <v>1500</v>
      </c>
      <c r="I5638" s="21" t="n">
        <v>25.7</v>
      </c>
      <c r="J5638" s="20" t="n">
        <f aca="false">H5638*I5638</f>
        <v>38550</v>
      </c>
      <c r="K5638" s="22" t="n">
        <v>1.85</v>
      </c>
      <c r="L5638" s="23" t="n">
        <f aca="false">H5638*K5638</f>
        <v>2775</v>
      </c>
      <c r="M5638" s="23" t="n">
        <v>2500</v>
      </c>
      <c r="N5638" s="24" t="n">
        <f aca="false">L5638-M5638</f>
        <v>275</v>
      </c>
      <c r="O5638" s="25" t="n">
        <f aca="false">IF(L5638&gt;=M5638,1,0)</f>
        <v>1</v>
      </c>
      <c r="P5638" s="26" t="n">
        <v>0.8174</v>
      </c>
      <c r="Q5638" s="26" t="n">
        <v>0.1191</v>
      </c>
      <c r="R5638" s="25" t="n">
        <v>76</v>
      </c>
      <c r="S5638" s="21" t="n">
        <v>10</v>
      </c>
    </row>
    <row r="5639" customFormat="false" ht="15" hidden="false" customHeight="true" outlineLevel="0" collapsed="false">
      <c r="A5639" s="19" t="n">
        <v>46212</v>
      </c>
      <c r="B5639" s="1" t="s">
        <v>735</v>
      </c>
      <c r="C5639" s="1" t="s">
        <v>138</v>
      </c>
      <c r="D5639" s="1" t="n">
        <v>14</v>
      </c>
      <c r="E5639" s="1" t="s">
        <v>10</v>
      </c>
      <c r="F5639" s="1" t="s">
        <v>687</v>
      </c>
      <c r="G5639" s="1" t="s">
        <v>694</v>
      </c>
      <c r="H5639" s="20" t="n">
        <v>1200</v>
      </c>
      <c r="I5639" s="21" t="n">
        <v>28.66</v>
      </c>
      <c r="J5639" s="20" t="n">
        <f aca="false">H5639*I5639</f>
        <v>34392</v>
      </c>
      <c r="K5639" s="22" t="n">
        <v>2.3</v>
      </c>
      <c r="L5639" s="23" t="n">
        <f aca="false">H5639*K5639</f>
        <v>2760</v>
      </c>
      <c r="M5639" s="23" t="n">
        <v>2500</v>
      </c>
      <c r="N5639" s="24" t="n">
        <f aca="false">L5639-M5639</f>
        <v>260</v>
      </c>
      <c r="O5639" s="25" t="n">
        <f aca="false">IF(L5639&gt;=M5639,1,0)</f>
        <v>1</v>
      </c>
      <c r="P5639" s="26" t="n">
        <v>0.6021</v>
      </c>
      <c r="Q5639" s="26" t="n">
        <v>0.4286</v>
      </c>
      <c r="R5639" s="25" t="n">
        <v>75</v>
      </c>
      <c r="S5639" s="21" t="n">
        <v>13</v>
      </c>
    </row>
    <row r="5640" customFormat="false" ht="15" hidden="false" customHeight="true" outlineLevel="0" collapsed="false">
      <c r="A5640" s="19" t="n">
        <v>46212</v>
      </c>
      <c r="B5640" s="1" t="s">
        <v>735</v>
      </c>
      <c r="C5640" s="1" t="s">
        <v>138</v>
      </c>
      <c r="D5640" s="1" t="n">
        <v>15</v>
      </c>
      <c r="E5640" s="1" t="s">
        <v>10</v>
      </c>
      <c r="F5640" s="1" t="s">
        <v>687</v>
      </c>
      <c r="G5640" s="1" t="s">
        <v>694</v>
      </c>
      <c r="H5640" s="20" t="n">
        <v>1500</v>
      </c>
      <c r="I5640" s="21" t="n">
        <v>28.66</v>
      </c>
      <c r="J5640" s="20" t="n">
        <f aca="false">H5640*I5640</f>
        <v>42990</v>
      </c>
      <c r="K5640" s="22" t="n">
        <v>2.3</v>
      </c>
      <c r="L5640" s="23" t="n">
        <f aca="false">H5640*K5640</f>
        <v>3450</v>
      </c>
      <c r="M5640" s="23" t="n">
        <v>2500</v>
      </c>
      <c r="N5640" s="24" t="n">
        <f aca="false">L5640-M5640</f>
        <v>950</v>
      </c>
      <c r="O5640" s="25" t="n">
        <f aca="false">IF(L5640&gt;=M5640,1,0)</f>
        <v>1</v>
      </c>
      <c r="P5640" s="26" t="n">
        <v>0.723</v>
      </c>
      <c r="Q5640" s="26" t="n">
        <v>0.286</v>
      </c>
      <c r="R5640" s="25" t="n">
        <v>78</v>
      </c>
      <c r="S5640" s="21" t="n">
        <v>13</v>
      </c>
    </row>
    <row r="5641" customFormat="false" ht="15" hidden="false" customHeight="true" outlineLevel="0" collapsed="false">
      <c r="A5641" s="19" t="n">
        <v>46212</v>
      </c>
      <c r="B5641" s="1" t="s">
        <v>735</v>
      </c>
      <c r="C5641" s="1" t="s">
        <v>138</v>
      </c>
      <c r="D5641" s="1" t="n">
        <v>16</v>
      </c>
      <c r="E5641" s="1" t="s">
        <v>10</v>
      </c>
      <c r="F5641" s="1" t="s">
        <v>729</v>
      </c>
      <c r="G5641" s="1" t="s">
        <v>738</v>
      </c>
      <c r="H5641" s="20" t="n">
        <v>1800</v>
      </c>
      <c r="I5641" s="21" t="n">
        <v>18.5</v>
      </c>
      <c r="J5641" s="20" t="n">
        <f aca="false">H5641*I5641</f>
        <v>33300</v>
      </c>
      <c r="K5641" s="22" t="n">
        <v>1.4</v>
      </c>
      <c r="L5641" s="23" t="n">
        <f aca="false">H5641*K5641</f>
        <v>2520</v>
      </c>
      <c r="M5641" s="23" t="n">
        <v>2500</v>
      </c>
      <c r="N5641" s="24" t="n">
        <f aca="false">L5641-M5641</f>
        <v>20</v>
      </c>
      <c r="O5641" s="25" t="n">
        <f aca="false">IF(L5641&gt;=M5641,1,0)</f>
        <v>1</v>
      </c>
      <c r="P5641" s="26" t="n">
        <v>0.745</v>
      </c>
      <c r="Q5641" s="26" t="n">
        <v>0.1256</v>
      </c>
      <c r="R5641" s="25" t="n">
        <v>62</v>
      </c>
      <c r="S5641" s="21" t="n">
        <v>13</v>
      </c>
    </row>
    <row r="5642" customFormat="false" ht="15" hidden="false" customHeight="true" outlineLevel="0" collapsed="false">
      <c r="A5642" s="19" t="n">
        <v>46212</v>
      </c>
      <c r="B5642" s="1" t="s">
        <v>735</v>
      </c>
      <c r="C5642" s="1" t="s">
        <v>164</v>
      </c>
      <c r="D5642" s="1" t="n">
        <v>17</v>
      </c>
      <c r="E5642" s="1" t="s">
        <v>576</v>
      </c>
      <c r="F5642" s="1" t="s">
        <v>730</v>
      </c>
      <c r="G5642" s="1" t="s">
        <v>731</v>
      </c>
      <c r="H5642" s="20" t="n">
        <v>1530</v>
      </c>
      <c r="I5642" s="21" t="n">
        <v>24.08</v>
      </c>
      <c r="J5642" s="20" t="n">
        <f aca="false">H5642*I5642</f>
        <v>36842.4</v>
      </c>
      <c r="K5642" s="22" t="n">
        <v>1.55</v>
      </c>
      <c r="L5642" s="23" t="n">
        <f aca="false">H5642*K5642</f>
        <v>2371.5</v>
      </c>
      <c r="M5642" s="23" t="n">
        <v>2500</v>
      </c>
      <c r="N5642" s="24" t="n">
        <f aca="false">L5642-M5642</f>
        <v>-128.5</v>
      </c>
      <c r="O5642" s="25" t="n">
        <f aca="false">IF(L5642&gt;=M5642,1,0)</f>
        <v>0</v>
      </c>
      <c r="P5642" s="26" t="n">
        <v>0.7107</v>
      </c>
      <c r="Q5642" s="26" t="n">
        <v>0.1217</v>
      </c>
      <c r="R5642" s="25" t="n">
        <v>78</v>
      </c>
      <c r="S5642" s="21" t="n">
        <v>12</v>
      </c>
    </row>
    <row r="5643" customFormat="false" ht="15" hidden="false" customHeight="true" outlineLevel="0" collapsed="false">
      <c r="A5643" s="19" t="n">
        <v>46212</v>
      </c>
      <c r="B5643" s="1" t="s">
        <v>735</v>
      </c>
      <c r="C5643" s="1" t="s">
        <v>164</v>
      </c>
      <c r="D5643" s="1" t="n">
        <v>18</v>
      </c>
      <c r="E5643" s="1" t="s">
        <v>10</v>
      </c>
      <c r="F5643" s="1" t="s">
        <v>167</v>
      </c>
      <c r="G5643" s="1" t="s">
        <v>208</v>
      </c>
      <c r="H5643" s="20" t="n">
        <v>1700</v>
      </c>
      <c r="I5643" s="21" t="n">
        <v>18.43</v>
      </c>
      <c r="J5643" s="20" t="n">
        <f aca="false">H5643*I5643</f>
        <v>31331</v>
      </c>
      <c r="K5643" s="22" t="n">
        <v>1.83</v>
      </c>
      <c r="L5643" s="23" t="n">
        <f aca="false">H5643*K5643</f>
        <v>3111</v>
      </c>
      <c r="M5643" s="23" t="n">
        <v>2500</v>
      </c>
      <c r="N5643" s="24" t="n">
        <f aca="false">L5643-M5643</f>
        <v>611</v>
      </c>
      <c r="O5643" s="25" t="n">
        <f aca="false">IF(L5643&gt;=M5643,1,0)</f>
        <v>1</v>
      </c>
      <c r="P5643" s="26" t="n">
        <v>0.6368</v>
      </c>
      <c r="Q5643" s="26" t="n">
        <v>0.0664</v>
      </c>
      <c r="R5643" s="25" t="n">
        <v>78</v>
      </c>
      <c r="S5643" s="21" t="n">
        <v>10</v>
      </c>
    </row>
    <row r="5644" customFormat="false" ht="15" hidden="false" customHeight="true" outlineLevel="0" collapsed="false">
      <c r="A5644" s="19" t="n">
        <v>46212</v>
      </c>
      <c r="B5644" s="1" t="s">
        <v>735</v>
      </c>
      <c r="C5644" s="1" t="s">
        <v>164</v>
      </c>
      <c r="D5644" s="1" t="n">
        <v>19</v>
      </c>
      <c r="E5644" s="1" t="s">
        <v>461</v>
      </c>
      <c r="F5644" s="1" t="s">
        <v>462</v>
      </c>
      <c r="G5644" s="1" t="s">
        <v>464</v>
      </c>
      <c r="H5644" s="20" t="n">
        <v>500</v>
      </c>
      <c r="I5644" s="21" t="n">
        <v>25.7</v>
      </c>
      <c r="J5644" s="20" t="n">
        <f aca="false">H5644*I5644</f>
        <v>12850</v>
      </c>
      <c r="K5644" s="22" t="n">
        <v>1.7</v>
      </c>
      <c r="L5644" s="23" t="n">
        <f aca="false">H5644*K5644</f>
        <v>850</v>
      </c>
      <c r="M5644" s="23" t="n">
        <v>2500</v>
      </c>
      <c r="N5644" s="24" t="n">
        <f aca="false">L5644-M5644</f>
        <v>-1650</v>
      </c>
      <c r="O5644" s="25" t="n">
        <f aca="false">IF(L5644&gt;=M5644,1,0)</f>
        <v>0</v>
      </c>
      <c r="P5644" s="26" t="n">
        <v>0.2431</v>
      </c>
      <c r="Q5644" s="26" t="n">
        <v>0.0794</v>
      </c>
      <c r="R5644" s="25" t="n">
        <v>75</v>
      </c>
      <c r="S5644" s="21" t="n">
        <v>13</v>
      </c>
    </row>
    <row r="5645" customFormat="false" ht="15" hidden="false" customHeight="true" outlineLevel="0" collapsed="false">
      <c r="A5645" s="19" t="n">
        <v>46212</v>
      </c>
      <c r="B5645" s="1" t="s">
        <v>735</v>
      </c>
      <c r="C5645" s="1" t="s">
        <v>164</v>
      </c>
      <c r="D5645" s="1" t="n">
        <v>20</v>
      </c>
      <c r="E5645" s="1" t="s">
        <v>16</v>
      </c>
      <c r="F5645" s="1" t="s">
        <v>574</v>
      </c>
      <c r="G5645" s="1" t="s">
        <v>575</v>
      </c>
      <c r="H5645" s="20" t="n">
        <v>1600</v>
      </c>
      <c r="I5645" s="21" t="n">
        <v>25.7</v>
      </c>
      <c r="J5645" s="20" t="n">
        <f aca="false">H5645*I5645</f>
        <v>41120</v>
      </c>
      <c r="K5645" s="22" t="n">
        <v>1.85</v>
      </c>
      <c r="L5645" s="23" t="n">
        <f aca="false">H5645*K5645</f>
        <v>2960</v>
      </c>
      <c r="M5645" s="23" t="n">
        <v>2500</v>
      </c>
      <c r="N5645" s="24" t="n">
        <f aca="false">L5645-M5645</f>
        <v>460</v>
      </c>
      <c r="O5645" s="25" t="n">
        <f aca="false">IF(L5645&gt;=M5645,1,0)</f>
        <v>1</v>
      </c>
      <c r="P5645" s="26" t="n">
        <v>0.8198</v>
      </c>
      <c r="Q5645" s="26" t="n">
        <v>0.1004</v>
      </c>
      <c r="R5645" s="25" t="n">
        <v>78</v>
      </c>
      <c r="S5645" s="21" t="n">
        <v>10</v>
      </c>
    </row>
    <row r="5646" customFormat="false" ht="15" hidden="false" customHeight="true" outlineLevel="0" collapsed="false">
      <c r="A5646" s="19" t="n">
        <v>46212</v>
      </c>
      <c r="B5646" s="1" t="s">
        <v>735</v>
      </c>
      <c r="C5646" s="1" t="s">
        <v>164</v>
      </c>
      <c r="D5646" s="1" t="n">
        <v>21</v>
      </c>
      <c r="E5646" s="1" t="s">
        <v>10</v>
      </c>
      <c r="F5646" s="1" t="s">
        <v>723</v>
      </c>
      <c r="G5646" s="1" t="s">
        <v>732</v>
      </c>
      <c r="H5646" s="20" t="n">
        <v>650</v>
      </c>
      <c r="I5646" s="21" t="n">
        <v>49.25</v>
      </c>
      <c r="J5646" s="20" t="n">
        <f aca="false">H5646*I5646</f>
        <v>32012.5</v>
      </c>
      <c r="K5646" s="22" t="n">
        <v>4</v>
      </c>
      <c r="L5646" s="23" t="n">
        <f aca="false">H5646*K5646</f>
        <v>2600</v>
      </c>
      <c r="M5646" s="23" t="n">
        <v>2500</v>
      </c>
      <c r="N5646" s="24" t="n">
        <f aca="false">L5646-M5646</f>
        <v>100</v>
      </c>
      <c r="O5646" s="25" t="n">
        <f aca="false">IF(L5646&gt;=M5646,1,0)</f>
        <v>1</v>
      </c>
      <c r="P5646" s="26" t="n">
        <v>0.5593</v>
      </c>
      <c r="Q5646" s="26" t="n">
        <v>0.2569</v>
      </c>
      <c r="R5646" s="25" t="n">
        <v>76</v>
      </c>
      <c r="S5646" s="21" t="n">
        <v>13</v>
      </c>
    </row>
    <row r="5647" customFormat="false" ht="15" hidden="false" customHeight="true" outlineLevel="0" collapsed="false">
      <c r="A5647" s="19" t="n">
        <v>46212</v>
      </c>
      <c r="B5647" s="1" t="s">
        <v>735</v>
      </c>
      <c r="C5647" s="1" t="s">
        <v>164</v>
      </c>
      <c r="D5647" s="1" t="n">
        <v>22</v>
      </c>
      <c r="E5647" s="1" t="s">
        <v>10</v>
      </c>
      <c r="F5647" s="1" t="s">
        <v>687</v>
      </c>
      <c r="G5647" s="1" t="s">
        <v>638</v>
      </c>
      <c r="H5647" s="20" t="n">
        <v>1550</v>
      </c>
      <c r="I5647" s="21" t="n">
        <v>28.66</v>
      </c>
      <c r="J5647" s="20" t="n">
        <f aca="false">H5647*I5647</f>
        <v>44423</v>
      </c>
      <c r="K5647" s="22" t="n">
        <v>2.3</v>
      </c>
      <c r="L5647" s="23" t="n">
        <f aca="false">H5647*K5647</f>
        <v>3565</v>
      </c>
      <c r="M5647" s="23" t="n">
        <v>2500</v>
      </c>
      <c r="N5647" s="24" t="n">
        <f aca="false">L5647-M5647</f>
        <v>1065</v>
      </c>
      <c r="O5647" s="25" t="n">
        <f aca="false">IF(L5647&gt;=M5647,1,0)</f>
        <v>1</v>
      </c>
      <c r="P5647" s="26" t="n">
        <v>0.6868</v>
      </c>
      <c r="Q5647" s="26" t="n">
        <v>0.0916</v>
      </c>
      <c r="R5647" s="25" t="n">
        <v>81</v>
      </c>
      <c r="S5647" s="21" t="n">
        <v>13</v>
      </c>
    </row>
    <row r="5648" customFormat="false" ht="15" hidden="false" customHeight="true" outlineLevel="0" collapsed="false">
      <c r="A5648" s="19" t="n">
        <v>46212</v>
      </c>
      <c r="B5648" s="1" t="s">
        <v>735</v>
      </c>
      <c r="C5648" s="1" t="s">
        <v>164</v>
      </c>
      <c r="D5648" s="1" t="n">
        <v>23</v>
      </c>
      <c r="E5648" s="1" t="s">
        <v>22</v>
      </c>
      <c r="F5648" s="1" t="s">
        <v>753</v>
      </c>
      <c r="G5648" s="1" t="s">
        <v>395</v>
      </c>
      <c r="H5648" s="20" t="n">
        <v>500</v>
      </c>
      <c r="I5648" s="21" t="n">
        <v>23.39</v>
      </c>
      <c r="J5648" s="20" t="n">
        <f aca="false">H5648*I5648</f>
        <v>11695</v>
      </c>
      <c r="K5648" s="22" t="n">
        <v>1.4</v>
      </c>
      <c r="L5648" s="23" t="n">
        <f aca="false">H5648*K5648</f>
        <v>700</v>
      </c>
      <c r="M5648" s="23" t="n">
        <v>2500</v>
      </c>
      <c r="N5648" s="24" t="n">
        <f aca="false">L5648-M5648</f>
        <v>-1800</v>
      </c>
      <c r="O5648" s="25" t="n">
        <f aca="false">IF(L5648&gt;=M5648,1,0)</f>
        <v>0</v>
      </c>
      <c r="P5648" s="26" t="n">
        <v>0.2154</v>
      </c>
      <c r="Q5648" s="26" t="n">
        <v>0.082</v>
      </c>
      <c r="R5648" s="25" t="n">
        <v>71</v>
      </c>
      <c r="S5648" s="21" t="n">
        <v>13</v>
      </c>
    </row>
    <row r="5649" customFormat="false" ht="15" hidden="false" customHeight="true" outlineLevel="0" collapsed="false">
      <c r="A5649" s="19" t="n">
        <v>46212</v>
      </c>
      <c r="B5649" s="1" t="s">
        <v>735</v>
      </c>
      <c r="C5649" s="1" t="s">
        <v>164</v>
      </c>
      <c r="D5649" s="1" t="n">
        <v>24</v>
      </c>
      <c r="E5649" s="1" t="s">
        <v>576</v>
      </c>
      <c r="F5649" s="1" t="s">
        <v>730</v>
      </c>
      <c r="G5649" s="1" t="s">
        <v>731</v>
      </c>
      <c r="H5649" s="20" t="n">
        <v>1400</v>
      </c>
      <c r="I5649" s="21" t="n">
        <v>24.08</v>
      </c>
      <c r="J5649" s="20" t="n">
        <f aca="false">H5649*I5649</f>
        <v>33712</v>
      </c>
      <c r="K5649" s="22" t="n">
        <v>1.55</v>
      </c>
      <c r="L5649" s="23" t="n">
        <f aca="false">H5649*K5649</f>
        <v>2170</v>
      </c>
      <c r="M5649" s="23" t="n">
        <v>2500</v>
      </c>
      <c r="N5649" s="24" t="n">
        <f aca="false">L5649-M5649</f>
        <v>-330</v>
      </c>
      <c r="O5649" s="25" t="n">
        <f aca="false">IF(L5649&gt;=M5649,1,0)</f>
        <v>0</v>
      </c>
      <c r="P5649" s="26" t="n">
        <v>0.6786</v>
      </c>
      <c r="Q5649" s="26" t="n">
        <v>0.0958</v>
      </c>
      <c r="R5649" s="25" t="n">
        <v>72</v>
      </c>
      <c r="S5649" s="21" t="n">
        <v>13</v>
      </c>
    </row>
    <row r="5650" customFormat="false" ht="15" hidden="false" customHeight="true" outlineLevel="0" collapsed="false">
      <c r="A5650" s="19" t="n">
        <v>46212</v>
      </c>
      <c r="B5650" s="1" t="s">
        <v>735</v>
      </c>
      <c r="C5650" s="1" t="s">
        <v>164</v>
      </c>
      <c r="D5650" s="1" t="n">
        <v>25</v>
      </c>
      <c r="E5650" s="1" t="s">
        <v>10</v>
      </c>
      <c r="F5650" s="1" t="s">
        <v>723</v>
      </c>
      <c r="G5650" s="1" t="s">
        <v>732</v>
      </c>
      <c r="H5650" s="20" t="n">
        <v>770</v>
      </c>
      <c r="I5650" s="21" t="n">
        <v>49.25</v>
      </c>
      <c r="J5650" s="20" t="n">
        <f aca="false">H5650*I5650</f>
        <v>37922.5</v>
      </c>
      <c r="K5650" s="22" t="n">
        <v>4</v>
      </c>
      <c r="L5650" s="23" t="n">
        <f aca="false">H5650*K5650</f>
        <v>3080</v>
      </c>
      <c r="M5650" s="23" t="n">
        <v>2500</v>
      </c>
      <c r="N5650" s="24" t="n">
        <f aca="false">L5650-M5650</f>
        <v>580</v>
      </c>
      <c r="O5650" s="25" t="n">
        <f aca="false">IF(L5650&gt;=M5650,1,0)</f>
        <v>1</v>
      </c>
      <c r="P5650" s="26" t="n">
        <v>0.6233</v>
      </c>
      <c r="Q5650" s="26" t="n">
        <v>0.1347</v>
      </c>
      <c r="R5650" s="25" t="n">
        <v>83</v>
      </c>
      <c r="S5650" s="21" t="n">
        <v>13</v>
      </c>
    </row>
    <row r="5651" customFormat="false" ht="15" hidden="false" customHeight="true" outlineLevel="0" collapsed="false">
      <c r="A5651" s="19" t="n">
        <v>46212</v>
      </c>
      <c r="B5651" s="1" t="s">
        <v>735</v>
      </c>
      <c r="C5651" s="1" t="s">
        <v>164</v>
      </c>
      <c r="D5651" s="1" t="n">
        <v>26</v>
      </c>
      <c r="E5651" s="1" t="s">
        <v>10</v>
      </c>
      <c r="F5651" s="1" t="s">
        <v>687</v>
      </c>
      <c r="G5651" s="1" t="s">
        <v>694</v>
      </c>
      <c r="H5651" s="20" t="n">
        <v>1500</v>
      </c>
      <c r="I5651" s="21" t="n">
        <v>28.66</v>
      </c>
      <c r="J5651" s="20" t="n">
        <f aca="false">H5651*I5651</f>
        <v>42990</v>
      </c>
      <c r="K5651" s="22" t="n">
        <v>2.3</v>
      </c>
      <c r="L5651" s="23" t="n">
        <f aca="false">H5651*K5651</f>
        <v>3450</v>
      </c>
      <c r="M5651" s="23" t="n">
        <v>2500</v>
      </c>
      <c r="N5651" s="24" t="n">
        <f aca="false">L5651-M5651</f>
        <v>950</v>
      </c>
      <c r="O5651" s="25" t="n">
        <f aca="false">IF(L5651&gt;=M5651,1,0)</f>
        <v>1</v>
      </c>
      <c r="P5651" s="26" t="n">
        <v>0.6472</v>
      </c>
      <c r="Q5651" s="26" t="n">
        <v>0.1431</v>
      </c>
      <c r="R5651" s="25" t="n">
        <v>84</v>
      </c>
      <c r="S5651" s="21" t="n">
        <v>14</v>
      </c>
    </row>
    <row r="5652" customFormat="false" ht="15" hidden="false" customHeight="true" outlineLevel="0" collapsed="false">
      <c r="A5652" s="19" t="n">
        <v>46212</v>
      </c>
      <c r="B5652" s="1" t="s">
        <v>735</v>
      </c>
      <c r="C5652" s="1" t="s">
        <v>164</v>
      </c>
      <c r="D5652" s="1" t="n">
        <v>27</v>
      </c>
      <c r="E5652" s="1" t="s">
        <v>176</v>
      </c>
      <c r="F5652" s="1" t="s">
        <v>751</v>
      </c>
      <c r="G5652" s="1" t="s">
        <v>754</v>
      </c>
      <c r="H5652" s="20" t="n">
        <v>1580</v>
      </c>
      <c r="I5652" s="21" t="n">
        <v>20.25</v>
      </c>
      <c r="J5652" s="20" t="n">
        <f aca="false">H5652*I5652</f>
        <v>31995</v>
      </c>
      <c r="K5652" s="22" t="n">
        <v>1.6</v>
      </c>
      <c r="L5652" s="23" t="n">
        <f aca="false">H5652*K5652</f>
        <v>2528</v>
      </c>
      <c r="M5652" s="23" t="n">
        <v>2500</v>
      </c>
      <c r="N5652" s="24" t="n">
        <f aca="false">L5652-M5652</f>
        <v>28</v>
      </c>
      <c r="O5652" s="25" t="n">
        <f aca="false">IF(L5652&gt;=M5652,1,0)</f>
        <v>1</v>
      </c>
      <c r="P5652" s="26" t="n">
        <v>0.7255</v>
      </c>
      <c r="Q5652" s="26" t="n">
        <v>0.1071</v>
      </c>
      <c r="R5652" s="25" t="n">
        <v>68</v>
      </c>
      <c r="S5652" s="21" t="n">
        <v>11</v>
      </c>
    </row>
    <row r="5653" customFormat="false" ht="15" hidden="false" customHeight="true" outlineLevel="0" collapsed="false">
      <c r="A5653" s="19" t="n">
        <v>46212</v>
      </c>
      <c r="B5653" s="1" t="s">
        <v>735</v>
      </c>
      <c r="C5653" s="1" t="s">
        <v>164</v>
      </c>
      <c r="D5653" s="1" t="n">
        <v>28</v>
      </c>
      <c r="E5653" s="1" t="s">
        <v>176</v>
      </c>
      <c r="F5653" s="1" t="s">
        <v>749</v>
      </c>
      <c r="G5653" s="1" t="s">
        <v>178</v>
      </c>
      <c r="H5653" s="20" t="n">
        <v>1000</v>
      </c>
      <c r="I5653" s="21" t="n">
        <v>27.24</v>
      </c>
      <c r="J5653" s="20" t="n">
        <f aca="false">H5653*I5653</f>
        <v>27240</v>
      </c>
      <c r="K5653" s="22" t="n">
        <v>1.9</v>
      </c>
      <c r="L5653" s="23" t="n">
        <f aca="false">H5653*K5653</f>
        <v>1900</v>
      </c>
      <c r="M5653" s="23" t="n">
        <v>2500</v>
      </c>
      <c r="N5653" s="24" t="n">
        <f aca="false">L5653-M5653</f>
        <v>-600</v>
      </c>
      <c r="O5653" s="25" t="n">
        <f aca="false">IF(L5653&gt;=M5653,1,0)</f>
        <v>0</v>
      </c>
      <c r="P5653" s="26" t="n">
        <v>0.6078</v>
      </c>
      <c r="Q5653" s="26" t="n">
        <v>0.1615</v>
      </c>
      <c r="R5653" s="25" t="n">
        <v>68</v>
      </c>
      <c r="S5653" s="21" t="n">
        <v>12</v>
      </c>
    </row>
    <row r="5654" customFormat="false" ht="15" hidden="false" customHeight="true" outlineLevel="0" collapsed="false">
      <c r="A5654" s="19" t="n">
        <v>46212</v>
      </c>
      <c r="B5654" s="1" t="s">
        <v>735</v>
      </c>
      <c r="C5654" s="1" t="s">
        <v>164</v>
      </c>
      <c r="D5654" s="1" t="n">
        <v>29</v>
      </c>
      <c r="E5654" s="1" t="s">
        <v>176</v>
      </c>
      <c r="F5654" s="1" t="s">
        <v>755</v>
      </c>
      <c r="G5654" s="1" t="s">
        <v>529</v>
      </c>
      <c r="H5654" s="20" t="n">
        <v>920</v>
      </c>
      <c r="I5654" s="21" t="n">
        <v>15.52</v>
      </c>
      <c r="J5654" s="20" t="n">
        <f aca="false">H5654*I5654</f>
        <v>14278.4</v>
      </c>
      <c r="K5654" s="22" t="n">
        <v>1.35</v>
      </c>
      <c r="L5654" s="23" t="n">
        <f aca="false">H5654*K5654</f>
        <v>1242</v>
      </c>
      <c r="M5654" s="23" t="n">
        <v>2500</v>
      </c>
      <c r="N5654" s="24" t="n">
        <f aca="false">L5654-M5654</f>
        <v>-1258</v>
      </c>
      <c r="O5654" s="25" t="n">
        <f aca="false">IF(L5654&gt;=M5654,1,0)</f>
        <v>0</v>
      </c>
      <c r="P5654" s="26" t="n">
        <v>0.3888</v>
      </c>
      <c r="Q5654" s="26" t="n">
        <v>0.0934</v>
      </c>
      <c r="R5654" s="25" t="n">
        <v>67</v>
      </c>
      <c r="S5654" s="21" t="n">
        <v>10</v>
      </c>
    </row>
    <row r="5655" customFormat="false" ht="15" hidden="false" customHeight="true" outlineLevel="0" collapsed="false">
      <c r="A5655" s="19" t="n">
        <v>46212</v>
      </c>
      <c r="B5655" s="1" t="s">
        <v>735</v>
      </c>
      <c r="C5655" s="1" t="s">
        <v>164</v>
      </c>
      <c r="D5655" s="1" t="n">
        <v>30</v>
      </c>
      <c r="E5655" s="1" t="s">
        <v>576</v>
      </c>
      <c r="F5655" s="1" t="s">
        <v>730</v>
      </c>
      <c r="G5655" s="1" t="s">
        <v>731</v>
      </c>
      <c r="H5655" s="20" t="n">
        <v>1530</v>
      </c>
      <c r="I5655" s="21" t="n">
        <v>24.08</v>
      </c>
      <c r="J5655" s="20" t="n">
        <f aca="false">H5655*I5655</f>
        <v>36842.4</v>
      </c>
      <c r="K5655" s="22" t="n">
        <v>1.55</v>
      </c>
      <c r="L5655" s="23" t="n">
        <f aca="false">H5655*K5655</f>
        <v>2371.5</v>
      </c>
      <c r="M5655" s="23" t="n">
        <v>2500</v>
      </c>
      <c r="N5655" s="24" t="n">
        <f aca="false">L5655-M5655</f>
        <v>-128.5</v>
      </c>
      <c r="O5655" s="25" t="n">
        <f aca="false">IF(L5655&gt;=M5655,1,0)</f>
        <v>0</v>
      </c>
      <c r="P5655" s="26" t="n">
        <v>0.683</v>
      </c>
      <c r="Q5655" s="26" t="n">
        <v>0.1208</v>
      </c>
      <c r="R5655" s="25" t="n">
        <v>79</v>
      </c>
      <c r="S5655" s="21" t="n">
        <v>12</v>
      </c>
    </row>
    <row r="5656" customFormat="false" ht="15" hidden="false" customHeight="true" outlineLevel="0" collapsed="false">
      <c r="A5656" s="19" t="n">
        <v>46212</v>
      </c>
      <c r="B5656" s="1" t="s">
        <v>735</v>
      </c>
      <c r="C5656" s="1" t="s">
        <v>164</v>
      </c>
      <c r="D5656" s="1" t="n">
        <v>31</v>
      </c>
      <c r="E5656" s="1" t="s">
        <v>219</v>
      </c>
      <c r="F5656" s="1" t="s">
        <v>709</v>
      </c>
      <c r="G5656" s="1" t="s">
        <v>711</v>
      </c>
      <c r="H5656" s="20" t="n">
        <v>1500</v>
      </c>
      <c r="I5656" s="21" t="n">
        <v>22.64</v>
      </c>
      <c r="J5656" s="20" t="n">
        <f aca="false">H5656*I5656</f>
        <v>33960</v>
      </c>
      <c r="K5656" s="22" t="n">
        <v>1.5</v>
      </c>
      <c r="L5656" s="23" t="n">
        <f aca="false">H5656*K5656</f>
        <v>2250</v>
      </c>
      <c r="M5656" s="23" t="n">
        <v>2500</v>
      </c>
      <c r="N5656" s="24" t="n">
        <f aca="false">L5656-M5656</f>
        <v>-250</v>
      </c>
      <c r="O5656" s="25" t="n">
        <f aca="false">IF(L5656&gt;=M5656,1,0)</f>
        <v>0</v>
      </c>
      <c r="P5656" s="26" t="n">
        <v>0.6439</v>
      </c>
      <c r="Q5656" s="26" t="n">
        <v>0.2061</v>
      </c>
      <c r="R5656" s="25" t="n">
        <v>77</v>
      </c>
      <c r="S5656" s="21" t="n">
        <v>12</v>
      </c>
    </row>
    <row r="5657" customFormat="false" ht="15" hidden="false" customHeight="true" outlineLevel="0" collapsed="false">
      <c r="A5657" s="19" t="n">
        <v>46212</v>
      </c>
      <c r="B5657" s="1" t="s">
        <v>735</v>
      </c>
      <c r="C5657" s="1" t="s">
        <v>164</v>
      </c>
      <c r="D5657" s="1" t="n">
        <v>32</v>
      </c>
      <c r="E5657" s="1" t="s">
        <v>219</v>
      </c>
      <c r="F5657" s="1" t="s">
        <v>752</v>
      </c>
      <c r="G5657" s="1" t="s">
        <v>711</v>
      </c>
      <c r="H5657" s="20" t="n">
        <v>1200</v>
      </c>
      <c r="I5657" s="21" t="n">
        <v>22.64</v>
      </c>
      <c r="J5657" s="20" t="n">
        <f aca="false">H5657*I5657</f>
        <v>27168</v>
      </c>
      <c r="K5657" s="22" t="n">
        <v>1.5</v>
      </c>
      <c r="L5657" s="23" t="n">
        <f aca="false">H5657*K5657</f>
        <v>1800</v>
      </c>
      <c r="M5657" s="23" t="n">
        <v>2500</v>
      </c>
      <c r="N5657" s="24" t="n">
        <f aca="false">L5657-M5657</f>
        <v>-700</v>
      </c>
      <c r="O5657" s="25" t="n">
        <f aca="false">IF(L5657&gt;=M5657,1,0)</f>
        <v>0</v>
      </c>
      <c r="P5657" s="26" t="n">
        <v>0.534</v>
      </c>
      <c r="Q5657" s="26" t="n">
        <v>0.2262</v>
      </c>
      <c r="R5657" s="25" t="n">
        <v>76</v>
      </c>
      <c r="S5657" s="21" t="n">
        <v>12</v>
      </c>
    </row>
    <row r="5658" customFormat="false" ht="15" hidden="false" customHeight="true" outlineLevel="0" collapsed="false">
      <c r="A5658" s="19" t="n">
        <v>46212</v>
      </c>
      <c r="B5658" s="1" t="s">
        <v>735</v>
      </c>
      <c r="C5658" s="1" t="s">
        <v>190</v>
      </c>
      <c r="D5658" s="1" t="n">
        <v>33</v>
      </c>
      <c r="E5658" s="1" t="s">
        <v>16</v>
      </c>
      <c r="F5658" s="1" t="s">
        <v>210</v>
      </c>
      <c r="G5658" s="1" t="s">
        <v>322</v>
      </c>
      <c r="H5658" s="20" t="n">
        <v>800</v>
      </c>
      <c r="I5658" s="21" t="n">
        <v>18.15</v>
      </c>
      <c r="J5658" s="20" t="n">
        <f aca="false">H5658*I5658</f>
        <v>14520</v>
      </c>
      <c r="K5658" s="22" t="n">
        <v>1.5</v>
      </c>
      <c r="L5658" s="23" t="n">
        <f aca="false">H5658*K5658</f>
        <v>1200</v>
      </c>
      <c r="M5658" s="23" t="n">
        <v>2500</v>
      </c>
      <c r="N5658" s="24" t="n">
        <f aca="false">L5658-M5658</f>
        <v>-1300</v>
      </c>
      <c r="O5658" s="25" t="n">
        <f aca="false">IF(L5658&gt;=M5658,1,0)</f>
        <v>0</v>
      </c>
      <c r="P5658" s="26" t="n">
        <v>0.372307692307692</v>
      </c>
      <c r="Q5658" s="26" t="n">
        <v>0.0937019969278034</v>
      </c>
      <c r="R5658" s="25" t="n">
        <v>71</v>
      </c>
      <c r="S5658" s="21" t="n">
        <v>10</v>
      </c>
    </row>
    <row r="5659" customFormat="false" ht="15" hidden="false" customHeight="true" outlineLevel="0" collapsed="false">
      <c r="A5659" s="19" t="n">
        <v>46212</v>
      </c>
      <c r="B5659" s="1" t="s">
        <v>735</v>
      </c>
      <c r="C5659" s="1" t="s">
        <v>190</v>
      </c>
      <c r="D5659" s="1" t="n">
        <v>34</v>
      </c>
      <c r="E5659" s="1" t="s">
        <v>16</v>
      </c>
      <c r="F5659" s="1" t="s">
        <v>300</v>
      </c>
      <c r="G5659" s="1" t="s">
        <v>260</v>
      </c>
      <c r="H5659" s="20" t="n">
        <v>2020</v>
      </c>
      <c r="I5659" s="21" t="n">
        <v>15.95</v>
      </c>
      <c r="J5659" s="20" t="n">
        <f aca="false">H5659*I5659</f>
        <v>32219</v>
      </c>
      <c r="K5659" s="22" t="n">
        <v>1.4</v>
      </c>
      <c r="L5659" s="23" t="n">
        <f aca="false">H5659*K5659</f>
        <v>2828</v>
      </c>
      <c r="M5659" s="23" t="n">
        <v>2500</v>
      </c>
      <c r="N5659" s="24" t="n">
        <f aca="false">L5659-M5659</f>
        <v>328</v>
      </c>
      <c r="O5659" s="25" t="n">
        <f aca="false">IF(L5659&gt;=M5659,1,0)</f>
        <v>1</v>
      </c>
      <c r="P5659" s="26" t="n">
        <v>0.821075433231397</v>
      </c>
      <c r="Q5659" s="26" t="n">
        <v>0.114555964266947</v>
      </c>
      <c r="R5659" s="25" t="n">
        <v>70</v>
      </c>
      <c r="S5659" s="21" t="n">
        <v>10</v>
      </c>
    </row>
    <row r="5660" customFormat="false" ht="15" hidden="false" customHeight="true" outlineLevel="0" collapsed="false">
      <c r="A5660" s="19" t="n">
        <v>46212</v>
      </c>
      <c r="B5660" s="1" t="s">
        <v>735</v>
      </c>
      <c r="C5660" s="1" t="s">
        <v>190</v>
      </c>
      <c r="D5660" s="1" t="n">
        <v>35</v>
      </c>
      <c r="E5660" s="1" t="s">
        <v>16</v>
      </c>
      <c r="F5660" s="1" t="s">
        <v>300</v>
      </c>
      <c r="G5660" s="1" t="s">
        <v>260</v>
      </c>
      <c r="H5660" s="20" t="n">
        <v>2150</v>
      </c>
      <c r="I5660" s="21" t="n">
        <v>15.95</v>
      </c>
      <c r="J5660" s="20" t="n">
        <f aca="false">H5660*I5660</f>
        <v>34292.5</v>
      </c>
      <c r="K5660" s="22" t="n">
        <v>1.4</v>
      </c>
      <c r="L5660" s="23" t="n">
        <f aca="false">H5660*K5660</f>
        <v>3010</v>
      </c>
      <c r="M5660" s="23" t="n">
        <v>2500</v>
      </c>
      <c r="N5660" s="24" t="n">
        <f aca="false">L5660-M5660</f>
        <v>510</v>
      </c>
      <c r="O5660" s="25" t="n">
        <f aca="false">IF(L5660&gt;=M5660,1,0)</f>
        <v>1</v>
      </c>
      <c r="P5660" s="26" t="n">
        <v>0.850508432539682</v>
      </c>
      <c r="Q5660" s="26" t="n">
        <v>0.10189452124936</v>
      </c>
      <c r="R5660" s="25" t="n">
        <v>75</v>
      </c>
      <c r="S5660" s="21" t="n">
        <v>10</v>
      </c>
    </row>
    <row r="5661" customFormat="false" ht="15" hidden="false" customHeight="true" outlineLevel="0" collapsed="false">
      <c r="A5661" s="19" t="n">
        <v>46212</v>
      </c>
      <c r="B5661" s="1" t="s">
        <v>735</v>
      </c>
      <c r="C5661" s="1" t="s">
        <v>190</v>
      </c>
      <c r="D5661" s="1" t="n">
        <v>36</v>
      </c>
      <c r="E5661" s="1" t="s">
        <v>16</v>
      </c>
      <c r="F5661" s="1" t="s">
        <v>300</v>
      </c>
      <c r="G5661" s="1" t="s">
        <v>260</v>
      </c>
      <c r="H5661" s="20" t="n">
        <v>2100</v>
      </c>
      <c r="I5661" s="21" t="n">
        <v>15.95</v>
      </c>
      <c r="J5661" s="20" t="n">
        <f aca="false">H5661*I5661</f>
        <v>33495</v>
      </c>
      <c r="K5661" s="22" t="n">
        <v>1.4</v>
      </c>
      <c r="L5661" s="23" t="n">
        <f aca="false">H5661*K5661</f>
        <v>2940</v>
      </c>
      <c r="M5661" s="23" t="n">
        <v>2500</v>
      </c>
      <c r="N5661" s="24" t="n">
        <f aca="false">L5661-M5661</f>
        <v>440</v>
      </c>
      <c r="O5661" s="25" t="n">
        <f aca="false">IF(L5661&gt;=M5661,1,0)</f>
        <v>1</v>
      </c>
      <c r="P5661" s="26" t="n">
        <v>0.840737951807229</v>
      </c>
      <c r="Q5661" s="26" t="n">
        <v>0.103035878564857</v>
      </c>
      <c r="R5661" s="25" t="n">
        <v>67</v>
      </c>
      <c r="S5661" s="21" t="n">
        <v>10</v>
      </c>
    </row>
    <row r="5662" customFormat="false" ht="15" hidden="false" customHeight="true" outlineLevel="0" collapsed="false">
      <c r="A5662" s="19" t="n">
        <v>46212</v>
      </c>
      <c r="B5662" s="1" t="s">
        <v>735</v>
      </c>
      <c r="C5662" s="1" t="s">
        <v>190</v>
      </c>
      <c r="D5662" s="1" t="n">
        <v>37</v>
      </c>
      <c r="E5662" s="1" t="s">
        <v>16</v>
      </c>
      <c r="F5662" s="1" t="s">
        <v>300</v>
      </c>
      <c r="G5662" s="1" t="s">
        <v>260</v>
      </c>
      <c r="H5662" s="20" t="n">
        <v>2300</v>
      </c>
      <c r="I5662" s="21" t="n">
        <v>15.95</v>
      </c>
      <c r="J5662" s="20" t="n">
        <f aca="false">H5662*I5662</f>
        <v>36685</v>
      </c>
      <c r="K5662" s="22" t="n">
        <v>1.4</v>
      </c>
      <c r="L5662" s="23" t="n">
        <f aca="false">H5662*K5662</f>
        <v>3220</v>
      </c>
      <c r="M5662" s="23" t="n">
        <v>2500</v>
      </c>
      <c r="N5662" s="24" t="n">
        <f aca="false">L5662-M5662</f>
        <v>720</v>
      </c>
      <c r="O5662" s="25" t="n">
        <f aca="false">IF(L5662&gt;=M5662,1,0)</f>
        <v>1</v>
      </c>
      <c r="P5662" s="26" t="n">
        <v>0.879419872947381</v>
      </c>
      <c r="Q5662" s="26" t="n">
        <v>0.0876548875631023</v>
      </c>
      <c r="R5662" s="25" t="n">
        <v>75</v>
      </c>
      <c r="S5662" s="21" t="n">
        <v>10</v>
      </c>
    </row>
    <row r="5663" customFormat="false" ht="15" hidden="false" customHeight="true" outlineLevel="0" collapsed="false">
      <c r="A5663" s="19" t="n">
        <v>46212</v>
      </c>
      <c r="B5663" s="1" t="s">
        <v>735</v>
      </c>
      <c r="C5663" s="1" t="s">
        <v>190</v>
      </c>
      <c r="D5663" s="1" t="n">
        <v>38</v>
      </c>
      <c r="E5663" s="1" t="s">
        <v>16</v>
      </c>
      <c r="F5663" s="1" t="s">
        <v>430</v>
      </c>
      <c r="G5663" s="1" t="s">
        <v>322</v>
      </c>
      <c r="H5663" s="20" t="n">
        <v>1500</v>
      </c>
      <c r="I5663" s="21" t="n">
        <v>17.1</v>
      </c>
      <c r="J5663" s="20" t="n">
        <f aca="false">H5663*I5663</f>
        <v>25650</v>
      </c>
      <c r="K5663" s="22" t="n">
        <v>1.5</v>
      </c>
      <c r="L5663" s="23" t="n">
        <f aca="false">H5663*K5663</f>
        <v>2250</v>
      </c>
      <c r="M5663" s="23" t="n">
        <v>2500</v>
      </c>
      <c r="N5663" s="24" t="n">
        <f aca="false">L5663-M5663</f>
        <v>-250</v>
      </c>
      <c r="O5663" s="25" t="n">
        <f aca="false">IF(L5663&gt;=M5663,1,0)</f>
        <v>0</v>
      </c>
      <c r="P5663" s="26" t="n">
        <v>0.597067039106145</v>
      </c>
      <c r="Q5663" s="26" t="n">
        <v>0.117435158501441</v>
      </c>
      <c r="R5663" s="25" t="n">
        <v>82</v>
      </c>
      <c r="S5663" s="21" t="n">
        <v>10</v>
      </c>
    </row>
    <row r="5664" customFormat="false" ht="15" hidden="false" customHeight="true" outlineLevel="0" collapsed="false">
      <c r="A5664" s="19" t="n">
        <v>46214</v>
      </c>
      <c r="B5664" s="1" t="s">
        <v>735</v>
      </c>
      <c r="C5664" s="1" t="s">
        <v>138</v>
      </c>
      <c r="D5664" s="1" t="n">
        <v>1</v>
      </c>
      <c r="E5664" s="1" t="s">
        <v>16</v>
      </c>
      <c r="F5664" s="1" t="s">
        <v>651</v>
      </c>
      <c r="G5664" s="1" t="s">
        <v>652</v>
      </c>
      <c r="H5664" s="20" t="n">
        <v>1200</v>
      </c>
      <c r="I5664" s="21" t="n">
        <v>23.61</v>
      </c>
      <c r="J5664" s="20" t="n">
        <f aca="false">H5664*I5664</f>
        <v>28332</v>
      </c>
      <c r="K5664" s="22" t="n">
        <v>1.58</v>
      </c>
      <c r="L5664" s="23" t="n">
        <f aca="false">H5664*K5664</f>
        <v>1896</v>
      </c>
      <c r="M5664" s="23" t="n">
        <v>2500</v>
      </c>
      <c r="N5664" s="24" t="n">
        <f aca="false">L5664-M5664</f>
        <v>-604</v>
      </c>
      <c r="O5664" s="25" t="n">
        <f aca="false">IF(L5664&gt;=M5664,1,0)</f>
        <v>0</v>
      </c>
      <c r="P5664" s="26" t="n">
        <v>0.6288</v>
      </c>
      <c r="Q5664" s="26" t="n">
        <v>0.1474</v>
      </c>
      <c r="R5664" s="25" t="n">
        <v>77</v>
      </c>
      <c r="S5664" s="21" t="n">
        <v>10</v>
      </c>
    </row>
    <row r="5665" customFormat="false" ht="15" hidden="false" customHeight="true" outlineLevel="0" collapsed="false">
      <c r="A5665" s="19" t="n">
        <v>46214</v>
      </c>
      <c r="B5665" s="1" t="s">
        <v>735</v>
      </c>
      <c r="C5665" s="1" t="s">
        <v>138</v>
      </c>
      <c r="D5665" s="1" t="n">
        <v>2</v>
      </c>
      <c r="E5665" s="1" t="s">
        <v>716</v>
      </c>
      <c r="F5665" s="1" t="s">
        <v>717</v>
      </c>
      <c r="G5665" s="1" t="s">
        <v>718</v>
      </c>
      <c r="H5665" s="20" t="n">
        <v>650</v>
      </c>
      <c r="I5665" s="21" t="n">
        <v>38.97</v>
      </c>
      <c r="J5665" s="20" t="n">
        <f aca="false">H5665*I5665</f>
        <v>25330.5</v>
      </c>
      <c r="K5665" s="22" t="n">
        <v>3</v>
      </c>
      <c r="L5665" s="23" t="n">
        <f aca="false">H5665*K5665</f>
        <v>1950</v>
      </c>
      <c r="M5665" s="23" t="n">
        <v>2500</v>
      </c>
      <c r="N5665" s="24" t="n">
        <f aca="false">L5665-M5665</f>
        <v>-550</v>
      </c>
      <c r="O5665" s="25" t="n">
        <f aca="false">IF(L5665&gt;=M5665,1,0)</f>
        <v>0</v>
      </c>
      <c r="P5665" s="26" t="n">
        <v>0.4525</v>
      </c>
      <c r="Q5665" s="26" t="n">
        <v>0.1447</v>
      </c>
      <c r="R5665" s="25" t="n">
        <v>72</v>
      </c>
      <c r="S5665" s="21" t="n">
        <v>13</v>
      </c>
    </row>
    <row r="5666" customFormat="false" ht="15" hidden="false" customHeight="true" outlineLevel="0" collapsed="false">
      <c r="A5666" s="19" t="n">
        <v>46214</v>
      </c>
      <c r="B5666" s="1" t="s">
        <v>735</v>
      </c>
      <c r="C5666" s="1" t="s">
        <v>138</v>
      </c>
      <c r="D5666" s="1" t="n">
        <v>3</v>
      </c>
      <c r="E5666" s="1" t="s">
        <v>10</v>
      </c>
      <c r="F5666" s="1" t="s">
        <v>687</v>
      </c>
      <c r="G5666" s="1" t="s">
        <v>694</v>
      </c>
      <c r="H5666" s="20" t="n">
        <v>400</v>
      </c>
      <c r="I5666" s="21" t="n">
        <v>28.66</v>
      </c>
      <c r="J5666" s="20" t="n">
        <f aca="false">H5666*I5666</f>
        <v>11464</v>
      </c>
      <c r="K5666" s="22" t="n">
        <v>2.3</v>
      </c>
      <c r="L5666" s="23" t="n">
        <f aca="false">H5666*K5666</f>
        <v>920</v>
      </c>
      <c r="M5666" s="23" t="n">
        <v>2500</v>
      </c>
      <c r="N5666" s="24" t="n">
        <f aca="false">L5666-M5666</f>
        <v>-1580</v>
      </c>
      <c r="O5666" s="25" t="n">
        <f aca="false">IF(L5666&gt;=M5666,1,0)</f>
        <v>0</v>
      </c>
      <c r="P5666" s="26" t="n">
        <v>0.2554</v>
      </c>
      <c r="Q5666" s="26" t="n">
        <v>0.3202</v>
      </c>
      <c r="R5666" s="25" t="n">
        <v>72</v>
      </c>
      <c r="S5666" s="21" t="n">
        <v>10</v>
      </c>
    </row>
    <row r="5667" customFormat="false" ht="15" hidden="false" customHeight="true" outlineLevel="0" collapsed="false">
      <c r="A5667" s="19" t="n">
        <v>46214</v>
      </c>
      <c r="B5667" s="1" t="s">
        <v>735</v>
      </c>
      <c r="C5667" s="1" t="s">
        <v>138</v>
      </c>
      <c r="D5667" s="1" t="n">
        <v>4</v>
      </c>
      <c r="E5667" s="1" t="s">
        <v>145</v>
      </c>
      <c r="F5667" s="1" t="s">
        <v>747</v>
      </c>
      <c r="G5667" s="1" t="s">
        <v>750</v>
      </c>
      <c r="H5667" s="20" t="n">
        <v>1330</v>
      </c>
      <c r="I5667" s="21" t="n">
        <v>20.57</v>
      </c>
      <c r="J5667" s="20" t="n">
        <f aca="false">H5667*I5667</f>
        <v>27358.1</v>
      </c>
      <c r="K5667" s="22" t="n">
        <v>2.75</v>
      </c>
      <c r="L5667" s="23" t="n">
        <f aca="false">H5667*K5667</f>
        <v>3657.5</v>
      </c>
      <c r="M5667" s="23" t="n">
        <v>2500</v>
      </c>
      <c r="N5667" s="24" t="n">
        <f aca="false">L5667-M5667</f>
        <v>1157.5</v>
      </c>
      <c r="O5667" s="25" t="n">
        <f aca="false">IF(L5667&gt;=M5667,1,0)</f>
        <v>1</v>
      </c>
      <c r="P5667" s="26" t="n">
        <v>0.6071</v>
      </c>
      <c r="Q5667" s="26" t="n">
        <v>0.1455</v>
      </c>
      <c r="R5667" s="25" t="n">
        <v>71</v>
      </c>
      <c r="S5667" s="21" t="n">
        <v>10</v>
      </c>
    </row>
    <row r="5668" customFormat="false" ht="15" hidden="false" customHeight="true" outlineLevel="0" collapsed="false">
      <c r="A5668" s="19" t="n">
        <v>46214</v>
      </c>
      <c r="B5668" s="1" t="s">
        <v>735</v>
      </c>
      <c r="C5668" s="1" t="s">
        <v>138</v>
      </c>
      <c r="D5668" s="1" t="n">
        <v>5</v>
      </c>
      <c r="E5668" s="1" t="s">
        <v>16</v>
      </c>
      <c r="F5668" s="1" t="s">
        <v>704</v>
      </c>
      <c r="G5668" s="1" t="s">
        <v>713</v>
      </c>
      <c r="H5668" s="20" t="n">
        <v>1200</v>
      </c>
      <c r="I5668" s="21" t="n">
        <v>16.43</v>
      </c>
      <c r="J5668" s="20" t="n">
        <f aca="false">H5668*I5668</f>
        <v>19716</v>
      </c>
      <c r="K5668" s="22" t="n">
        <v>1.43</v>
      </c>
      <c r="L5668" s="23" t="n">
        <f aca="false">H5668*K5668</f>
        <v>1716</v>
      </c>
      <c r="M5668" s="23" t="n">
        <v>2500</v>
      </c>
      <c r="N5668" s="24" t="n">
        <f aca="false">L5668-M5668</f>
        <v>-784</v>
      </c>
      <c r="O5668" s="25" t="n">
        <f aca="false">IF(L5668&gt;=M5668,1,0)</f>
        <v>0</v>
      </c>
      <c r="P5668" s="26" t="n">
        <v>0.5258</v>
      </c>
      <c r="Q5668" s="26" t="n">
        <v>0.2985</v>
      </c>
      <c r="R5668" s="25" t="n">
        <v>63</v>
      </c>
      <c r="S5668" s="21" t="n">
        <v>10</v>
      </c>
    </row>
    <row r="5669" customFormat="false" ht="15" hidden="false" customHeight="true" outlineLevel="0" collapsed="false">
      <c r="A5669" s="19" t="n">
        <v>46214</v>
      </c>
      <c r="B5669" s="1" t="s">
        <v>735</v>
      </c>
      <c r="C5669" s="1" t="s">
        <v>138</v>
      </c>
      <c r="D5669" s="1" t="n">
        <v>6</v>
      </c>
      <c r="E5669" s="1" t="s">
        <v>181</v>
      </c>
      <c r="F5669" s="1" t="s">
        <v>748</v>
      </c>
      <c r="G5669" s="1" t="s">
        <v>746</v>
      </c>
      <c r="H5669" s="20" t="n">
        <v>1330</v>
      </c>
      <c r="I5669" s="21" t="n">
        <v>20.54</v>
      </c>
      <c r="J5669" s="20" t="n">
        <f aca="false">H5669*I5669</f>
        <v>27318.2</v>
      </c>
      <c r="K5669" s="22" t="n">
        <v>1.46</v>
      </c>
      <c r="L5669" s="23" t="n">
        <f aca="false">H5669*K5669</f>
        <v>1941.8</v>
      </c>
      <c r="M5669" s="23" t="n">
        <v>2500</v>
      </c>
      <c r="N5669" s="24" t="n">
        <f aca="false">L5669-M5669</f>
        <v>-558.2</v>
      </c>
      <c r="O5669" s="25" t="n">
        <f aca="false">IF(L5669&gt;=M5669,1,0)</f>
        <v>0</v>
      </c>
      <c r="P5669" s="26" t="n">
        <v>0.5559</v>
      </c>
      <c r="Q5669" s="26" t="n">
        <v>0.1371</v>
      </c>
      <c r="R5669" s="25" t="n">
        <v>71</v>
      </c>
      <c r="S5669" s="21" t="n">
        <v>12</v>
      </c>
    </row>
    <row r="5670" customFormat="false" ht="15" hidden="false" customHeight="true" outlineLevel="0" collapsed="false">
      <c r="A5670" s="19" t="n">
        <v>46214</v>
      </c>
      <c r="B5670" s="1" t="s">
        <v>735</v>
      </c>
      <c r="C5670" s="1" t="s">
        <v>138</v>
      </c>
      <c r="D5670" s="1" t="n">
        <v>7</v>
      </c>
      <c r="E5670" s="1" t="s">
        <v>16</v>
      </c>
      <c r="F5670" s="1" t="s">
        <v>670</v>
      </c>
      <c r="G5670" s="1" t="s">
        <v>713</v>
      </c>
      <c r="H5670" s="20" t="n">
        <v>1450</v>
      </c>
      <c r="I5670" s="21" t="n">
        <v>16.43</v>
      </c>
      <c r="J5670" s="20" t="n">
        <f aca="false">H5670*I5670</f>
        <v>23823.5</v>
      </c>
      <c r="K5670" s="22" t="n">
        <v>1.43</v>
      </c>
      <c r="L5670" s="23" t="n">
        <f aca="false">H5670*K5670</f>
        <v>2073.5</v>
      </c>
      <c r="M5670" s="23" t="n">
        <v>2500</v>
      </c>
      <c r="N5670" s="24" t="n">
        <f aca="false">L5670-M5670</f>
        <v>-426.5</v>
      </c>
      <c r="O5670" s="25" t="n">
        <f aca="false">IF(L5670&gt;=M5670,1,0)</f>
        <v>0</v>
      </c>
      <c r="P5670" s="26" t="n">
        <v>0.6243</v>
      </c>
      <c r="Q5670" s="26" t="n">
        <v>0.1164</v>
      </c>
      <c r="R5670" s="25" t="n">
        <v>62</v>
      </c>
      <c r="S5670" s="21" t="n">
        <v>10</v>
      </c>
    </row>
    <row r="5671" customFormat="false" ht="15" hidden="false" customHeight="true" outlineLevel="0" collapsed="false">
      <c r="A5671" s="19" t="n">
        <v>46214</v>
      </c>
      <c r="B5671" s="1" t="s">
        <v>735</v>
      </c>
      <c r="C5671" s="1" t="s">
        <v>138</v>
      </c>
      <c r="D5671" s="1" t="n">
        <v>8</v>
      </c>
      <c r="E5671" s="1" t="s">
        <v>13</v>
      </c>
      <c r="F5671" s="1" t="s">
        <v>151</v>
      </c>
      <c r="G5671" s="1" t="s">
        <v>149</v>
      </c>
      <c r="H5671" s="20" t="n">
        <v>1500</v>
      </c>
      <c r="I5671" s="21" t="n">
        <v>22.28</v>
      </c>
      <c r="J5671" s="20" t="n">
        <f aca="false">H5671*I5671</f>
        <v>33420</v>
      </c>
      <c r="K5671" s="22" t="n">
        <v>2.2</v>
      </c>
      <c r="L5671" s="23" t="n">
        <f aca="false">H5671*K5671</f>
        <v>3300</v>
      </c>
      <c r="M5671" s="23" t="n">
        <v>2500</v>
      </c>
      <c r="N5671" s="24" t="n">
        <f aca="false">L5671-M5671</f>
        <v>800.000000000001</v>
      </c>
      <c r="O5671" s="25" t="n">
        <f aca="false">IF(L5671&gt;=M5671,1,0)</f>
        <v>1</v>
      </c>
      <c r="P5671" s="26" t="n">
        <v>0.5932</v>
      </c>
      <c r="Q5671" s="26" t="n">
        <v>0.1643</v>
      </c>
      <c r="R5671" s="25" t="n">
        <v>79</v>
      </c>
      <c r="S5671" s="21" t="n">
        <v>12</v>
      </c>
    </row>
    <row r="5672" customFormat="false" ht="15" hidden="false" customHeight="true" outlineLevel="0" collapsed="false">
      <c r="A5672" s="19" t="n">
        <v>46214</v>
      </c>
      <c r="B5672" s="1" t="s">
        <v>735</v>
      </c>
      <c r="C5672" s="1" t="s">
        <v>138</v>
      </c>
      <c r="D5672" s="1" t="n">
        <v>9</v>
      </c>
      <c r="E5672" s="1" t="s">
        <v>10</v>
      </c>
      <c r="F5672" s="1" t="s">
        <v>346</v>
      </c>
      <c r="G5672" s="1" t="s">
        <v>737</v>
      </c>
      <c r="H5672" s="20" t="n">
        <v>800</v>
      </c>
      <c r="I5672" s="21" t="n">
        <v>22.25</v>
      </c>
      <c r="J5672" s="20" t="n">
        <f aca="false">H5672*I5672</f>
        <v>17800</v>
      </c>
      <c r="K5672" s="22" t="n">
        <v>1.99</v>
      </c>
      <c r="L5672" s="23" t="n">
        <f aca="false">H5672*K5672</f>
        <v>1592</v>
      </c>
      <c r="M5672" s="23" t="n">
        <v>2500</v>
      </c>
      <c r="N5672" s="24" t="n">
        <f aca="false">L5672-M5672</f>
        <v>-908</v>
      </c>
      <c r="O5672" s="25" t="n">
        <f aca="false">IF(L5672&gt;=M5672,1,0)</f>
        <v>0</v>
      </c>
      <c r="P5672" s="26" t="n">
        <v>0.4256</v>
      </c>
      <c r="Q5672" s="26" t="n">
        <v>0.125</v>
      </c>
      <c r="R5672" s="25" t="n">
        <v>69</v>
      </c>
      <c r="S5672" s="21" t="n">
        <v>13</v>
      </c>
    </row>
    <row r="5673" customFormat="false" ht="15" hidden="false" customHeight="true" outlineLevel="0" collapsed="false">
      <c r="A5673" s="19" t="n">
        <v>46214</v>
      </c>
      <c r="B5673" s="1" t="s">
        <v>735</v>
      </c>
      <c r="C5673" s="1" t="s">
        <v>138</v>
      </c>
      <c r="D5673" s="1" t="n">
        <v>10</v>
      </c>
      <c r="E5673" s="1" t="s">
        <v>219</v>
      </c>
      <c r="F5673" s="1" t="s">
        <v>689</v>
      </c>
      <c r="G5673" s="1" t="s">
        <v>506</v>
      </c>
      <c r="H5673" s="20" t="n">
        <v>1850</v>
      </c>
      <c r="I5673" s="21" t="n">
        <v>10.96</v>
      </c>
      <c r="J5673" s="20" t="n">
        <f aca="false">H5673*I5673</f>
        <v>20276</v>
      </c>
      <c r="K5673" s="22" t="n">
        <v>1</v>
      </c>
      <c r="L5673" s="23" t="n">
        <f aca="false">H5673*K5673</f>
        <v>1850</v>
      </c>
      <c r="M5673" s="23" t="n">
        <v>2500</v>
      </c>
      <c r="N5673" s="24" t="n">
        <f aca="false">L5673-M5673</f>
        <v>-650</v>
      </c>
      <c r="O5673" s="25" t="n">
        <f aca="false">IF(L5673&gt;=M5673,1,0)</f>
        <v>0</v>
      </c>
      <c r="P5673" s="26" t="n">
        <v>0.5623</v>
      </c>
      <c r="Q5673" s="26" t="n">
        <v>0.1143</v>
      </c>
      <c r="R5673" s="25" t="n">
        <v>58</v>
      </c>
      <c r="S5673" s="21" t="n">
        <v>12</v>
      </c>
    </row>
    <row r="5674" customFormat="false" ht="15" hidden="false" customHeight="true" outlineLevel="0" collapsed="false">
      <c r="A5674" s="19" t="n">
        <v>46214</v>
      </c>
      <c r="B5674" s="1" t="s">
        <v>735</v>
      </c>
      <c r="C5674" s="1" t="s">
        <v>138</v>
      </c>
      <c r="D5674" s="1" t="n">
        <v>11</v>
      </c>
      <c r="E5674" s="1" t="s">
        <v>10</v>
      </c>
      <c r="F5674" s="1" t="s">
        <v>160</v>
      </c>
      <c r="G5674" s="1" t="s">
        <v>161</v>
      </c>
      <c r="H5674" s="20" t="n">
        <v>1600</v>
      </c>
      <c r="I5674" s="21" t="n">
        <v>22.05</v>
      </c>
      <c r="J5674" s="20" t="n">
        <f aca="false">H5674*I5674</f>
        <v>35280</v>
      </c>
      <c r="K5674" s="22" t="n">
        <v>1.83</v>
      </c>
      <c r="L5674" s="23" t="n">
        <f aca="false">H5674*K5674</f>
        <v>2928</v>
      </c>
      <c r="M5674" s="23" t="n">
        <v>2500</v>
      </c>
      <c r="N5674" s="24" t="n">
        <f aca="false">L5674-M5674</f>
        <v>428</v>
      </c>
      <c r="O5674" s="25" t="n">
        <f aca="false">IF(L5674&gt;=M5674,1,0)</f>
        <v>1</v>
      </c>
      <c r="P5674" s="26" t="n">
        <v>0.6512</v>
      </c>
      <c r="Q5674" s="26" t="n">
        <v>0.1393</v>
      </c>
      <c r="R5674" s="25" t="n">
        <v>75</v>
      </c>
      <c r="S5674" s="21" t="n">
        <v>12</v>
      </c>
    </row>
    <row r="5675" customFormat="false" ht="15" hidden="false" customHeight="true" outlineLevel="0" collapsed="false">
      <c r="A5675" s="19" t="n">
        <v>46214</v>
      </c>
      <c r="B5675" s="1" t="s">
        <v>735</v>
      </c>
      <c r="C5675" s="1" t="s">
        <v>138</v>
      </c>
      <c r="D5675" s="1" t="n">
        <v>12</v>
      </c>
      <c r="E5675" s="1" t="s">
        <v>576</v>
      </c>
      <c r="F5675" s="1" t="s">
        <v>730</v>
      </c>
      <c r="G5675" s="1" t="s">
        <v>731</v>
      </c>
      <c r="H5675" s="20" t="n">
        <v>1250</v>
      </c>
      <c r="I5675" s="21" t="n">
        <v>24.08</v>
      </c>
      <c r="J5675" s="20" t="n">
        <f aca="false">H5675*I5675</f>
        <v>30100</v>
      </c>
      <c r="K5675" s="22" t="n">
        <v>1.55</v>
      </c>
      <c r="L5675" s="23" t="n">
        <f aca="false">H5675*K5675</f>
        <v>1937.5</v>
      </c>
      <c r="M5675" s="23" t="n">
        <v>2500</v>
      </c>
      <c r="N5675" s="24" t="n">
        <f aca="false">L5675-M5675</f>
        <v>-562.5</v>
      </c>
      <c r="O5675" s="25" t="n">
        <f aca="false">IF(L5675&gt;=M5675,1,0)</f>
        <v>0</v>
      </c>
      <c r="P5675" s="26" t="n">
        <v>0.5303</v>
      </c>
      <c r="Q5675" s="26" t="n">
        <v>0.096</v>
      </c>
      <c r="R5675" s="25" t="n">
        <v>72</v>
      </c>
      <c r="S5675" s="21" t="n">
        <v>13</v>
      </c>
    </row>
    <row r="5676" customFormat="false" ht="15" hidden="false" customHeight="true" outlineLevel="0" collapsed="false">
      <c r="A5676" s="19" t="n">
        <v>46214</v>
      </c>
      <c r="B5676" s="1" t="s">
        <v>735</v>
      </c>
      <c r="C5676" s="1" t="s">
        <v>138</v>
      </c>
      <c r="D5676" s="1" t="n">
        <v>13</v>
      </c>
      <c r="E5676" s="1" t="s">
        <v>16</v>
      </c>
      <c r="F5676" s="1" t="s">
        <v>574</v>
      </c>
      <c r="G5676" s="1" t="s">
        <v>575</v>
      </c>
      <c r="H5676" s="20" t="n">
        <v>1500</v>
      </c>
      <c r="I5676" s="21" t="n">
        <v>25.7</v>
      </c>
      <c r="J5676" s="20" t="n">
        <f aca="false">H5676*I5676</f>
        <v>38550</v>
      </c>
      <c r="K5676" s="22" t="n">
        <v>1.85</v>
      </c>
      <c r="L5676" s="23" t="n">
        <f aca="false">H5676*K5676</f>
        <v>2775</v>
      </c>
      <c r="M5676" s="23" t="n">
        <v>2500</v>
      </c>
      <c r="N5676" s="24" t="n">
        <f aca="false">L5676-M5676</f>
        <v>275</v>
      </c>
      <c r="O5676" s="25" t="n">
        <f aca="false">IF(L5676&gt;=M5676,1,0)</f>
        <v>1</v>
      </c>
      <c r="P5676" s="26" t="n">
        <v>0.8174</v>
      </c>
      <c r="Q5676" s="26" t="n">
        <v>0.1266</v>
      </c>
      <c r="R5676" s="25" t="n">
        <v>76</v>
      </c>
      <c r="S5676" s="21" t="n">
        <v>10</v>
      </c>
    </row>
    <row r="5677" customFormat="false" ht="15" hidden="false" customHeight="true" outlineLevel="0" collapsed="false">
      <c r="A5677" s="19" t="n">
        <v>46214</v>
      </c>
      <c r="B5677" s="1" t="s">
        <v>735</v>
      </c>
      <c r="C5677" s="1" t="s">
        <v>138</v>
      </c>
      <c r="D5677" s="1" t="n">
        <v>14</v>
      </c>
      <c r="E5677" s="1" t="s">
        <v>10</v>
      </c>
      <c r="F5677" s="1" t="s">
        <v>687</v>
      </c>
      <c r="G5677" s="1" t="s">
        <v>694</v>
      </c>
      <c r="H5677" s="20" t="n">
        <v>1500</v>
      </c>
      <c r="I5677" s="21" t="n">
        <v>28.66</v>
      </c>
      <c r="J5677" s="20" t="n">
        <f aca="false">H5677*I5677</f>
        <v>42990</v>
      </c>
      <c r="K5677" s="22" t="n">
        <v>2.3</v>
      </c>
      <c r="L5677" s="23" t="n">
        <f aca="false">H5677*K5677</f>
        <v>3450</v>
      </c>
      <c r="M5677" s="23" t="n">
        <v>2500</v>
      </c>
      <c r="N5677" s="24" t="n">
        <f aca="false">L5677-M5677</f>
        <v>950</v>
      </c>
      <c r="O5677" s="25" t="n">
        <f aca="false">IF(L5677&gt;=M5677,1,0)</f>
        <v>1</v>
      </c>
      <c r="P5677" s="26" t="n">
        <v>0.7208</v>
      </c>
      <c r="Q5677" s="26" t="n">
        <v>0.4308</v>
      </c>
      <c r="R5677" s="25" t="n">
        <v>77</v>
      </c>
      <c r="S5677" s="21" t="n">
        <v>13</v>
      </c>
    </row>
    <row r="5678" customFormat="false" ht="15" hidden="false" customHeight="true" outlineLevel="0" collapsed="false">
      <c r="A5678" s="19" t="n">
        <v>46214</v>
      </c>
      <c r="B5678" s="1" t="s">
        <v>735</v>
      </c>
      <c r="C5678" s="1" t="s">
        <v>138</v>
      </c>
      <c r="D5678" s="1" t="n">
        <v>15</v>
      </c>
      <c r="E5678" s="1" t="s">
        <v>10</v>
      </c>
      <c r="F5678" s="1" t="s">
        <v>687</v>
      </c>
      <c r="G5678" s="1" t="s">
        <v>694</v>
      </c>
      <c r="H5678" s="20" t="n">
        <v>1350</v>
      </c>
      <c r="I5678" s="21" t="n">
        <v>28.66</v>
      </c>
      <c r="J5678" s="20" t="n">
        <f aca="false">H5678*I5678</f>
        <v>38691</v>
      </c>
      <c r="K5678" s="22" t="n">
        <v>2.3</v>
      </c>
      <c r="L5678" s="23" t="n">
        <f aca="false">H5678*K5678</f>
        <v>3105</v>
      </c>
      <c r="M5678" s="23" t="n">
        <v>2500</v>
      </c>
      <c r="N5678" s="24" t="n">
        <f aca="false">L5678-M5678</f>
        <v>605</v>
      </c>
      <c r="O5678" s="25" t="n">
        <f aca="false">IF(L5678&gt;=M5678,1,0)</f>
        <v>1</v>
      </c>
      <c r="P5678" s="26" t="n">
        <v>0.6474</v>
      </c>
      <c r="Q5678" s="26" t="n">
        <v>0.1796</v>
      </c>
      <c r="R5678" s="25" t="n">
        <v>77</v>
      </c>
      <c r="S5678" s="21" t="n">
        <v>13</v>
      </c>
    </row>
    <row r="5679" customFormat="false" ht="15" hidden="false" customHeight="true" outlineLevel="0" collapsed="false">
      <c r="A5679" s="19" t="n">
        <v>46214</v>
      </c>
      <c r="B5679" s="1" t="s">
        <v>735</v>
      </c>
      <c r="C5679" s="1" t="s">
        <v>138</v>
      </c>
      <c r="D5679" s="1" t="n">
        <v>16</v>
      </c>
      <c r="E5679" s="1" t="s">
        <v>10</v>
      </c>
      <c r="F5679" s="1" t="s">
        <v>729</v>
      </c>
      <c r="G5679" s="1" t="s">
        <v>738</v>
      </c>
      <c r="H5679" s="20" t="n">
        <v>1850</v>
      </c>
      <c r="I5679" s="21" t="n">
        <v>18.5</v>
      </c>
      <c r="J5679" s="20" t="n">
        <f aca="false">H5679*I5679</f>
        <v>34225</v>
      </c>
      <c r="K5679" s="22" t="n">
        <v>1.4</v>
      </c>
      <c r="L5679" s="23" t="n">
        <f aca="false">H5679*K5679</f>
        <v>2590</v>
      </c>
      <c r="M5679" s="23" t="n">
        <v>2500</v>
      </c>
      <c r="N5679" s="24" t="n">
        <f aca="false">L5679-M5679</f>
        <v>90</v>
      </c>
      <c r="O5679" s="25" t="n">
        <f aca="false">IF(L5679&gt;=M5679,1,0)</f>
        <v>1</v>
      </c>
      <c r="P5679" s="26" t="n">
        <v>0.7606</v>
      </c>
      <c r="Q5679" s="26" t="n">
        <v>0.1418</v>
      </c>
      <c r="R5679" s="25" t="n">
        <v>62</v>
      </c>
      <c r="S5679" s="21" t="n">
        <v>12</v>
      </c>
    </row>
    <row r="5680" customFormat="false" ht="15" hidden="false" customHeight="true" outlineLevel="0" collapsed="false">
      <c r="A5680" s="19" t="n">
        <v>46214</v>
      </c>
      <c r="B5680" s="1" t="s">
        <v>735</v>
      </c>
      <c r="C5680" s="1" t="s">
        <v>164</v>
      </c>
      <c r="D5680" s="1" t="n">
        <v>17</v>
      </c>
      <c r="E5680" s="1" t="s">
        <v>576</v>
      </c>
      <c r="F5680" s="1" t="s">
        <v>730</v>
      </c>
      <c r="G5680" s="1" t="s">
        <v>731</v>
      </c>
      <c r="H5680" s="20" t="n">
        <v>1600</v>
      </c>
      <c r="I5680" s="21" t="n">
        <v>24.08</v>
      </c>
      <c r="J5680" s="20" t="n">
        <f aca="false">H5680*I5680</f>
        <v>38528</v>
      </c>
      <c r="K5680" s="22" t="n">
        <v>1.55</v>
      </c>
      <c r="L5680" s="23" t="n">
        <f aca="false">H5680*K5680</f>
        <v>2480</v>
      </c>
      <c r="M5680" s="23" t="n">
        <v>2500</v>
      </c>
      <c r="N5680" s="24" t="n">
        <f aca="false">L5680-M5680</f>
        <v>-20</v>
      </c>
      <c r="O5680" s="25" t="n">
        <f aca="false">IF(L5680&gt;=M5680,1,0)</f>
        <v>0</v>
      </c>
      <c r="P5680" s="26" t="n">
        <v>0.7322</v>
      </c>
      <c r="Q5680" s="26" t="n">
        <v>0.1217</v>
      </c>
      <c r="R5680" s="25" t="n">
        <v>77</v>
      </c>
      <c r="S5680" s="21" t="n">
        <v>12</v>
      </c>
    </row>
    <row r="5681" customFormat="false" ht="15" hidden="false" customHeight="true" outlineLevel="0" collapsed="false">
      <c r="A5681" s="19" t="n">
        <v>46214</v>
      </c>
      <c r="B5681" s="1" t="s">
        <v>735</v>
      </c>
      <c r="C5681" s="1" t="s">
        <v>164</v>
      </c>
      <c r="D5681" s="1" t="n">
        <v>18</v>
      </c>
      <c r="E5681" s="1" t="s">
        <v>10</v>
      </c>
      <c r="F5681" s="1" t="s">
        <v>160</v>
      </c>
      <c r="G5681" s="1" t="s">
        <v>208</v>
      </c>
      <c r="H5681" s="20" t="n">
        <v>1400</v>
      </c>
      <c r="I5681" s="21" t="n">
        <v>18.43</v>
      </c>
      <c r="J5681" s="20" t="n">
        <f aca="false">H5681*I5681</f>
        <v>25802</v>
      </c>
      <c r="K5681" s="22" t="n">
        <v>1.83</v>
      </c>
      <c r="L5681" s="23" t="n">
        <f aca="false">H5681*K5681</f>
        <v>2562</v>
      </c>
      <c r="M5681" s="23" t="n">
        <v>2500</v>
      </c>
      <c r="N5681" s="24" t="n">
        <f aca="false">L5681-M5681</f>
        <v>62</v>
      </c>
      <c r="O5681" s="25" t="n">
        <f aca="false">IF(L5681&gt;=M5681,1,0)</f>
        <v>1</v>
      </c>
      <c r="P5681" s="26" t="n">
        <v>0.5213</v>
      </c>
      <c r="Q5681" s="26" t="n">
        <v>0.0664</v>
      </c>
      <c r="R5681" s="25" t="n">
        <v>77</v>
      </c>
      <c r="S5681" s="21" t="n">
        <v>10</v>
      </c>
    </row>
    <row r="5682" customFormat="false" ht="15" hidden="false" customHeight="true" outlineLevel="0" collapsed="false">
      <c r="A5682" s="19" t="n">
        <v>46214</v>
      </c>
      <c r="B5682" s="1" t="s">
        <v>735</v>
      </c>
      <c r="C5682" s="1" t="s">
        <v>164</v>
      </c>
      <c r="D5682" s="1" t="n">
        <v>19</v>
      </c>
      <c r="E5682" s="1" t="s">
        <v>16</v>
      </c>
      <c r="F5682" s="1" t="s">
        <v>574</v>
      </c>
      <c r="G5682" s="1" t="s">
        <v>464</v>
      </c>
      <c r="H5682" s="20" t="n">
        <v>800</v>
      </c>
      <c r="I5682" s="21" t="n">
        <v>24.46</v>
      </c>
      <c r="J5682" s="20" t="n">
        <f aca="false">H5682*I5682</f>
        <v>19568</v>
      </c>
      <c r="K5682" s="22" t="n">
        <v>1.85</v>
      </c>
      <c r="L5682" s="23" t="n">
        <f aca="false">H5682*K5682</f>
        <v>1480</v>
      </c>
      <c r="M5682" s="23" t="n">
        <v>2500</v>
      </c>
      <c r="N5682" s="24" t="n">
        <f aca="false">L5682-M5682</f>
        <v>-1020</v>
      </c>
      <c r="O5682" s="25" t="n">
        <f aca="false">IF(L5682&gt;=M5682,1,0)</f>
        <v>0</v>
      </c>
      <c r="P5682" s="26" t="n">
        <v>0.4269</v>
      </c>
      <c r="Q5682" s="26" t="n">
        <v>0.0794</v>
      </c>
      <c r="R5682" s="25" t="n">
        <v>73</v>
      </c>
      <c r="S5682" s="21" t="n">
        <v>10</v>
      </c>
    </row>
    <row r="5683" customFormat="false" ht="15" hidden="false" customHeight="true" outlineLevel="0" collapsed="false">
      <c r="A5683" s="19" t="n">
        <v>46214</v>
      </c>
      <c r="B5683" s="1" t="s">
        <v>735</v>
      </c>
      <c r="C5683" s="1" t="s">
        <v>164</v>
      </c>
      <c r="D5683" s="1" t="n">
        <v>20</v>
      </c>
      <c r="E5683" s="1" t="s">
        <v>16</v>
      </c>
      <c r="F5683" s="1" t="s">
        <v>574</v>
      </c>
      <c r="G5683" s="1" t="s">
        <v>575</v>
      </c>
      <c r="H5683" s="20" t="n">
        <v>1500</v>
      </c>
      <c r="I5683" s="21" t="n">
        <v>25.7</v>
      </c>
      <c r="J5683" s="20" t="n">
        <f aca="false">H5683*I5683</f>
        <v>38550</v>
      </c>
      <c r="K5683" s="22" t="n">
        <v>1.85</v>
      </c>
      <c r="L5683" s="23" t="n">
        <f aca="false">H5683*K5683</f>
        <v>2775</v>
      </c>
      <c r="M5683" s="23" t="n">
        <v>2500</v>
      </c>
      <c r="N5683" s="24" t="n">
        <f aca="false">L5683-M5683</f>
        <v>275</v>
      </c>
      <c r="O5683" s="25" t="n">
        <f aca="false">IF(L5683&gt;=M5683,1,0)</f>
        <v>1</v>
      </c>
      <c r="P5683" s="26" t="n">
        <v>0.7471</v>
      </c>
      <c r="Q5683" s="26" t="n">
        <v>0.1004</v>
      </c>
      <c r="R5683" s="25" t="n">
        <v>80</v>
      </c>
      <c r="S5683" s="21" t="n">
        <v>10</v>
      </c>
    </row>
    <row r="5684" customFormat="false" ht="15" hidden="false" customHeight="true" outlineLevel="0" collapsed="false">
      <c r="A5684" s="19" t="n">
        <v>46214</v>
      </c>
      <c r="B5684" s="1" t="s">
        <v>735</v>
      </c>
      <c r="C5684" s="1" t="s">
        <v>164</v>
      </c>
      <c r="D5684" s="1" t="n">
        <v>21</v>
      </c>
      <c r="E5684" s="1" t="s">
        <v>10</v>
      </c>
      <c r="F5684" s="1" t="s">
        <v>723</v>
      </c>
      <c r="G5684" s="1" t="s">
        <v>732</v>
      </c>
      <c r="H5684" s="20" t="n">
        <v>750</v>
      </c>
      <c r="I5684" s="21" t="n">
        <v>49.25</v>
      </c>
      <c r="J5684" s="20" t="n">
        <f aca="false">H5684*I5684</f>
        <v>36937.5</v>
      </c>
      <c r="K5684" s="22" t="n">
        <v>4</v>
      </c>
      <c r="L5684" s="23" t="n">
        <f aca="false">H5684*K5684</f>
        <v>3000</v>
      </c>
      <c r="M5684" s="23" t="n">
        <v>2500</v>
      </c>
      <c r="N5684" s="24" t="n">
        <f aca="false">L5684-M5684</f>
        <v>500</v>
      </c>
      <c r="O5684" s="25" t="n">
        <f aca="false">IF(L5684&gt;=M5684,1,0)</f>
        <v>1</v>
      </c>
      <c r="P5684" s="26" t="n">
        <v>0.6802</v>
      </c>
      <c r="Q5684" s="26" t="n">
        <v>0.2569</v>
      </c>
      <c r="R5684" s="25" t="n">
        <v>74</v>
      </c>
      <c r="S5684" s="21" t="n">
        <v>13</v>
      </c>
    </row>
    <row r="5685" customFormat="false" ht="15" hidden="false" customHeight="true" outlineLevel="0" collapsed="false">
      <c r="A5685" s="19" t="n">
        <v>46214</v>
      </c>
      <c r="B5685" s="1" t="s">
        <v>735</v>
      </c>
      <c r="C5685" s="1" t="s">
        <v>164</v>
      </c>
      <c r="D5685" s="1" t="n">
        <v>22</v>
      </c>
      <c r="E5685" s="1" t="s">
        <v>10</v>
      </c>
      <c r="F5685" s="1" t="s">
        <v>687</v>
      </c>
      <c r="G5685" s="1" t="s">
        <v>638</v>
      </c>
      <c r="H5685" s="20" t="n">
        <v>1550</v>
      </c>
      <c r="I5685" s="21" t="n">
        <v>28.66</v>
      </c>
      <c r="J5685" s="20" t="n">
        <f aca="false">H5685*I5685</f>
        <v>44423</v>
      </c>
      <c r="K5685" s="22" t="n">
        <v>2.3</v>
      </c>
      <c r="L5685" s="23" t="n">
        <f aca="false">H5685*K5685</f>
        <v>3565</v>
      </c>
      <c r="M5685" s="23" t="n">
        <v>2500</v>
      </c>
      <c r="N5685" s="24" t="n">
        <f aca="false">L5685-M5685</f>
        <v>1065</v>
      </c>
      <c r="O5685" s="25" t="n">
        <f aca="false">IF(L5685&gt;=M5685,1,0)</f>
        <v>1</v>
      </c>
      <c r="P5685" s="26" t="n">
        <v>0.7223</v>
      </c>
      <c r="Q5685" s="26" t="n">
        <v>0.0916</v>
      </c>
      <c r="R5685" s="25" t="n">
        <v>80</v>
      </c>
      <c r="S5685" s="21" t="n">
        <v>13</v>
      </c>
    </row>
    <row r="5686" customFormat="false" ht="15" hidden="false" customHeight="true" outlineLevel="0" collapsed="false">
      <c r="A5686" s="19" t="n">
        <v>46214</v>
      </c>
      <c r="B5686" s="1" t="s">
        <v>735</v>
      </c>
      <c r="C5686" s="1" t="s">
        <v>164</v>
      </c>
      <c r="D5686" s="1" t="n">
        <v>23</v>
      </c>
      <c r="E5686" s="1" t="s">
        <v>22</v>
      </c>
      <c r="F5686" s="1" t="s">
        <v>756</v>
      </c>
      <c r="G5686" s="1" t="s">
        <v>395</v>
      </c>
      <c r="H5686" s="20" t="n">
        <v>900</v>
      </c>
      <c r="I5686" s="21" t="n">
        <v>23.39</v>
      </c>
      <c r="J5686" s="20" t="n">
        <f aca="false">H5686*I5686</f>
        <v>21051</v>
      </c>
      <c r="K5686" s="22" t="n">
        <v>1.31</v>
      </c>
      <c r="L5686" s="23" t="n">
        <f aca="false">H5686*K5686</f>
        <v>1179</v>
      </c>
      <c r="M5686" s="23" t="n">
        <v>2500</v>
      </c>
      <c r="N5686" s="24" t="n">
        <f aca="false">L5686-M5686</f>
        <v>-1321</v>
      </c>
      <c r="O5686" s="25" t="n">
        <f aca="false">IF(L5686&gt;=M5686,1,0)</f>
        <v>0</v>
      </c>
      <c r="P5686" s="26" t="n">
        <v>0.4192</v>
      </c>
      <c r="Q5686" s="26" t="n">
        <v>0.082</v>
      </c>
      <c r="R5686" s="25" t="n">
        <v>68</v>
      </c>
      <c r="S5686" s="21" t="n">
        <v>13</v>
      </c>
    </row>
    <row r="5687" customFormat="false" ht="15" hidden="false" customHeight="true" outlineLevel="0" collapsed="false">
      <c r="A5687" s="19" t="n">
        <v>46214</v>
      </c>
      <c r="B5687" s="1" t="s">
        <v>735</v>
      </c>
      <c r="C5687" s="1" t="s">
        <v>164</v>
      </c>
      <c r="D5687" s="1" t="n">
        <v>24</v>
      </c>
      <c r="E5687" s="1" t="s">
        <v>576</v>
      </c>
      <c r="F5687" s="1" t="s">
        <v>730</v>
      </c>
      <c r="G5687" s="1" t="s">
        <v>731</v>
      </c>
      <c r="H5687" s="20" t="n">
        <v>1400</v>
      </c>
      <c r="I5687" s="21" t="n">
        <v>24.08</v>
      </c>
      <c r="J5687" s="20" t="n">
        <f aca="false">H5687*I5687</f>
        <v>33712</v>
      </c>
      <c r="K5687" s="22" t="n">
        <v>1.55</v>
      </c>
      <c r="L5687" s="23" t="n">
        <f aca="false">H5687*K5687</f>
        <v>2170</v>
      </c>
      <c r="M5687" s="23" t="n">
        <v>2500</v>
      </c>
      <c r="N5687" s="24" t="n">
        <f aca="false">L5687-M5687</f>
        <v>-330</v>
      </c>
      <c r="O5687" s="25" t="n">
        <f aca="false">IF(L5687&gt;=M5687,1,0)</f>
        <v>0</v>
      </c>
      <c r="P5687" s="26" t="n">
        <v>0.6154</v>
      </c>
      <c r="Q5687" s="26" t="n">
        <v>0.0958</v>
      </c>
      <c r="R5687" s="25" t="n">
        <v>74</v>
      </c>
      <c r="S5687" s="21" t="n">
        <v>13</v>
      </c>
    </row>
    <row r="5688" customFormat="false" ht="15" hidden="false" customHeight="true" outlineLevel="0" collapsed="false">
      <c r="A5688" s="19" t="n">
        <v>46214</v>
      </c>
      <c r="B5688" s="1" t="s">
        <v>735</v>
      </c>
      <c r="C5688" s="1" t="s">
        <v>164</v>
      </c>
      <c r="D5688" s="1" t="n">
        <v>25</v>
      </c>
      <c r="E5688" s="1" t="s">
        <v>10</v>
      </c>
      <c r="F5688" s="1" t="s">
        <v>723</v>
      </c>
      <c r="G5688" s="1" t="s">
        <v>732</v>
      </c>
      <c r="H5688" s="20" t="n">
        <v>800</v>
      </c>
      <c r="I5688" s="21" t="n">
        <v>49.25</v>
      </c>
      <c r="J5688" s="20" t="n">
        <f aca="false">H5688*I5688</f>
        <v>39400</v>
      </c>
      <c r="K5688" s="22" t="n">
        <v>4</v>
      </c>
      <c r="L5688" s="23" t="n">
        <f aca="false">H5688*K5688</f>
        <v>3200</v>
      </c>
      <c r="M5688" s="23" t="n">
        <v>2500</v>
      </c>
      <c r="N5688" s="24" t="n">
        <f aca="false">L5688-M5688</f>
        <v>700</v>
      </c>
      <c r="O5688" s="25" t="n">
        <f aca="false">IF(L5688&gt;=M5688,1,0)</f>
        <v>1</v>
      </c>
      <c r="P5688" s="26" t="n">
        <v>0.6554</v>
      </c>
      <c r="Q5688" s="26" t="n">
        <v>0.1347</v>
      </c>
      <c r="R5688" s="25" t="n">
        <v>80</v>
      </c>
      <c r="S5688" s="21" t="n">
        <v>13</v>
      </c>
    </row>
    <row r="5689" customFormat="false" ht="15" hidden="false" customHeight="true" outlineLevel="0" collapsed="false">
      <c r="A5689" s="19" t="n">
        <v>46214</v>
      </c>
      <c r="B5689" s="1" t="s">
        <v>735</v>
      </c>
      <c r="C5689" s="1" t="s">
        <v>164</v>
      </c>
      <c r="D5689" s="1" t="n">
        <v>26</v>
      </c>
      <c r="E5689" s="1" t="s">
        <v>10</v>
      </c>
      <c r="F5689" s="1" t="s">
        <v>687</v>
      </c>
      <c r="G5689" s="1" t="s">
        <v>694</v>
      </c>
      <c r="H5689" s="20" t="n">
        <v>1550</v>
      </c>
      <c r="I5689" s="21" t="n">
        <v>28.66</v>
      </c>
      <c r="J5689" s="20" t="n">
        <f aca="false">H5689*I5689</f>
        <v>44423</v>
      </c>
      <c r="K5689" s="22" t="n">
        <v>2.3</v>
      </c>
      <c r="L5689" s="23" t="n">
        <f aca="false">H5689*K5689</f>
        <v>3565</v>
      </c>
      <c r="M5689" s="23" t="n">
        <v>2500</v>
      </c>
      <c r="N5689" s="24" t="n">
        <f aca="false">L5689-M5689</f>
        <v>1065</v>
      </c>
      <c r="O5689" s="25" t="n">
        <f aca="false">IF(L5689&gt;=M5689,1,0)</f>
        <v>1</v>
      </c>
      <c r="P5689" s="26" t="n">
        <v>0.6658</v>
      </c>
      <c r="Q5689" s="26" t="n">
        <v>0.1431</v>
      </c>
      <c r="R5689" s="25" t="n">
        <v>84</v>
      </c>
      <c r="S5689" s="21" t="n">
        <v>14</v>
      </c>
    </row>
    <row r="5690" customFormat="false" ht="15" hidden="false" customHeight="true" outlineLevel="0" collapsed="false">
      <c r="A5690" s="19" t="n">
        <v>46214</v>
      </c>
      <c r="B5690" s="1" t="s">
        <v>735</v>
      </c>
      <c r="C5690" s="1" t="s">
        <v>164</v>
      </c>
      <c r="D5690" s="1" t="n">
        <v>27</v>
      </c>
      <c r="E5690" s="1" t="s">
        <v>176</v>
      </c>
      <c r="F5690" s="1" t="s">
        <v>751</v>
      </c>
      <c r="G5690" s="1" t="s">
        <v>754</v>
      </c>
      <c r="H5690" s="20" t="n">
        <v>1350</v>
      </c>
      <c r="I5690" s="21" t="n">
        <v>20.25</v>
      </c>
      <c r="J5690" s="20" t="n">
        <f aca="false">H5690*I5690</f>
        <v>27337.5</v>
      </c>
      <c r="K5690" s="22" t="n">
        <v>1.6</v>
      </c>
      <c r="L5690" s="23" t="n">
        <f aca="false">H5690*K5690</f>
        <v>2160</v>
      </c>
      <c r="M5690" s="23" t="n">
        <v>2500</v>
      </c>
      <c r="N5690" s="24" t="n">
        <f aca="false">L5690-M5690</f>
        <v>-340</v>
      </c>
      <c r="O5690" s="25" t="n">
        <f aca="false">IF(L5690&gt;=M5690,1,0)</f>
        <v>0</v>
      </c>
      <c r="P5690" s="26" t="n">
        <v>0.6914</v>
      </c>
      <c r="Q5690" s="26" t="n">
        <v>0.1071</v>
      </c>
      <c r="R5690" s="25" t="n">
        <v>69</v>
      </c>
      <c r="S5690" s="21" t="n">
        <v>10</v>
      </c>
    </row>
    <row r="5691" customFormat="false" ht="15" hidden="false" customHeight="true" outlineLevel="0" collapsed="false">
      <c r="A5691" s="19" t="n">
        <v>46214</v>
      </c>
      <c r="B5691" s="1" t="s">
        <v>735</v>
      </c>
      <c r="C5691" s="1" t="s">
        <v>164</v>
      </c>
      <c r="D5691" s="1" t="n">
        <v>28</v>
      </c>
      <c r="E5691" s="1" t="s">
        <v>176</v>
      </c>
      <c r="F5691" s="1" t="s">
        <v>749</v>
      </c>
      <c r="G5691" s="1" t="s">
        <v>178</v>
      </c>
      <c r="H5691" s="20" t="n">
        <v>1000</v>
      </c>
      <c r="I5691" s="21" t="n">
        <v>27.24</v>
      </c>
      <c r="J5691" s="20" t="n">
        <f aca="false">H5691*I5691</f>
        <v>27240</v>
      </c>
      <c r="K5691" s="22" t="n">
        <v>1.9</v>
      </c>
      <c r="L5691" s="23" t="n">
        <f aca="false">H5691*K5691</f>
        <v>1900</v>
      </c>
      <c r="M5691" s="23" t="n">
        <v>2500</v>
      </c>
      <c r="N5691" s="24" t="n">
        <f aca="false">L5691-M5691</f>
        <v>-600</v>
      </c>
      <c r="O5691" s="25" t="n">
        <f aca="false">IF(L5691&gt;=M5691,1,0)</f>
        <v>0</v>
      </c>
      <c r="P5691" s="26" t="n">
        <v>0.5958</v>
      </c>
      <c r="Q5691" s="26" t="n">
        <v>0.1615</v>
      </c>
      <c r="R5691" s="25" t="n">
        <v>67</v>
      </c>
      <c r="S5691" s="21" t="n">
        <v>13</v>
      </c>
    </row>
    <row r="5692" customFormat="false" ht="15" hidden="false" customHeight="true" outlineLevel="0" collapsed="false">
      <c r="A5692" s="19" t="n">
        <v>46214</v>
      </c>
      <c r="B5692" s="1" t="s">
        <v>735</v>
      </c>
      <c r="C5692" s="1" t="s">
        <v>164</v>
      </c>
      <c r="D5692" s="1" t="n">
        <v>29</v>
      </c>
      <c r="E5692" s="1" t="s">
        <v>176</v>
      </c>
      <c r="F5692" s="1" t="s">
        <v>755</v>
      </c>
      <c r="G5692" s="1" t="s">
        <v>757</v>
      </c>
      <c r="H5692" s="20" t="n">
        <v>1000</v>
      </c>
      <c r="I5692" s="21" t="n">
        <v>20.69</v>
      </c>
      <c r="J5692" s="20" t="n">
        <f aca="false">H5692*I5692</f>
        <v>20690</v>
      </c>
      <c r="K5692" s="22" t="n">
        <v>1.4</v>
      </c>
      <c r="L5692" s="23" t="n">
        <f aca="false">H5692*K5692</f>
        <v>1400</v>
      </c>
      <c r="M5692" s="23" t="n">
        <v>2500</v>
      </c>
      <c r="N5692" s="24" t="n">
        <f aca="false">L5692-M5692</f>
        <v>-1100</v>
      </c>
      <c r="O5692" s="25" t="n">
        <f aca="false">IF(L5692&gt;=M5692,1,0)</f>
        <v>0</v>
      </c>
      <c r="P5692" s="26" t="n">
        <v>0.4769</v>
      </c>
      <c r="Q5692" s="26" t="n">
        <v>0.0934</v>
      </c>
      <c r="R5692" s="25" t="n">
        <v>62</v>
      </c>
      <c r="S5692" s="21" t="n">
        <v>12</v>
      </c>
    </row>
    <row r="5693" customFormat="false" ht="15" hidden="false" customHeight="true" outlineLevel="0" collapsed="false">
      <c r="A5693" s="19" t="n">
        <v>46214</v>
      </c>
      <c r="B5693" s="1" t="s">
        <v>735</v>
      </c>
      <c r="C5693" s="1" t="s">
        <v>164</v>
      </c>
      <c r="D5693" s="1" t="n">
        <v>30</v>
      </c>
      <c r="E5693" s="1" t="s">
        <v>576</v>
      </c>
      <c r="F5693" s="1" t="s">
        <v>730</v>
      </c>
      <c r="G5693" s="1" t="s">
        <v>731</v>
      </c>
      <c r="H5693" s="20" t="n">
        <v>1600</v>
      </c>
      <c r="I5693" s="21" t="n">
        <v>24.08</v>
      </c>
      <c r="J5693" s="20" t="n">
        <f aca="false">H5693*I5693</f>
        <v>38528</v>
      </c>
      <c r="K5693" s="22" t="n">
        <v>1.55</v>
      </c>
      <c r="L5693" s="23" t="n">
        <f aca="false">H5693*K5693</f>
        <v>2480</v>
      </c>
      <c r="M5693" s="23" t="n">
        <v>2500</v>
      </c>
      <c r="N5693" s="24" t="n">
        <f aca="false">L5693-M5693</f>
        <v>-20</v>
      </c>
      <c r="O5693" s="25" t="n">
        <f aca="false">IF(L5693&gt;=M5693,1,0)</f>
        <v>0</v>
      </c>
      <c r="P5693" s="26" t="n">
        <v>0.7581</v>
      </c>
      <c r="Q5693" s="26" t="n">
        <v>0.1208</v>
      </c>
      <c r="R5693" s="25" t="n">
        <v>79</v>
      </c>
      <c r="S5693" s="21" t="n">
        <v>12</v>
      </c>
    </row>
    <row r="5694" customFormat="false" ht="15" hidden="false" customHeight="true" outlineLevel="0" collapsed="false">
      <c r="A5694" s="19" t="n">
        <v>46214</v>
      </c>
      <c r="B5694" s="1" t="s">
        <v>735</v>
      </c>
      <c r="C5694" s="1" t="s">
        <v>164</v>
      </c>
      <c r="D5694" s="1" t="n">
        <v>31</v>
      </c>
      <c r="E5694" s="1" t="s">
        <v>219</v>
      </c>
      <c r="F5694" s="1" t="s">
        <v>709</v>
      </c>
      <c r="G5694" s="1" t="s">
        <v>711</v>
      </c>
      <c r="H5694" s="20" t="n">
        <v>1700</v>
      </c>
      <c r="I5694" s="21" t="n">
        <v>22.64</v>
      </c>
      <c r="J5694" s="20" t="n">
        <f aca="false">H5694*I5694</f>
        <v>38488</v>
      </c>
      <c r="K5694" s="22" t="n">
        <v>1.5</v>
      </c>
      <c r="L5694" s="23" t="n">
        <f aca="false">H5694*K5694</f>
        <v>2550</v>
      </c>
      <c r="M5694" s="23" t="n">
        <v>2500</v>
      </c>
      <c r="N5694" s="24" t="n">
        <f aca="false">L5694-M5694</f>
        <v>50</v>
      </c>
      <c r="O5694" s="25" t="n">
        <f aca="false">IF(L5694&gt;=M5694,1,0)</f>
        <v>1</v>
      </c>
      <c r="P5694" s="26" t="n">
        <v>0.7167</v>
      </c>
      <c r="Q5694" s="26" t="n">
        <v>0.2061</v>
      </c>
      <c r="R5694" s="25" t="n">
        <v>81</v>
      </c>
      <c r="S5694" s="21" t="n">
        <v>12</v>
      </c>
    </row>
    <row r="5695" customFormat="false" ht="15" hidden="false" customHeight="true" outlineLevel="0" collapsed="false">
      <c r="A5695" s="19" t="n">
        <v>46214</v>
      </c>
      <c r="B5695" s="1" t="s">
        <v>735</v>
      </c>
      <c r="C5695" s="1" t="s">
        <v>164</v>
      </c>
      <c r="D5695" s="1" t="n">
        <v>32</v>
      </c>
      <c r="E5695" s="1" t="s">
        <v>219</v>
      </c>
      <c r="F5695" s="1" t="s">
        <v>752</v>
      </c>
      <c r="G5695" s="1" t="s">
        <v>711</v>
      </c>
      <c r="H5695" s="20" t="n">
        <v>1300</v>
      </c>
      <c r="I5695" s="21" t="n">
        <v>22.64</v>
      </c>
      <c r="J5695" s="20" t="n">
        <f aca="false">H5695*I5695</f>
        <v>29432</v>
      </c>
      <c r="K5695" s="22" t="n">
        <v>1.5</v>
      </c>
      <c r="L5695" s="23" t="n">
        <f aca="false">H5695*K5695</f>
        <v>1950</v>
      </c>
      <c r="M5695" s="23" t="n">
        <v>2500</v>
      </c>
      <c r="N5695" s="24" t="n">
        <f aca="false">L5695-M5695</f>
        <v>-550</v>
      </c>
      <c r="O5695" s="25" t="n">
        <f aca="false">IF(L5695&gt;=M5695,1,0)</f>
        <v>0</v>
      </c>
      <c r="P5695" s="26" t="n">
        <v>0.6273</v>
      </c>
      <c r="Q5695" s="26" t="n">
        <v>0.2262</v>
      </c>
      <c r="R5695" s="25" t="n">
        <v>72</v>
      </c>
      <c r="S5695" s="21" t="n">
        <v>12</v>
      </c>
    </row>
    <row r="5696" customFormat="false" ht="15" hidden="false" customHeight="true" outlineLevel="0" collapsed="false">
      <c r="A5696" s="19" t="n">
        <v>46214</v>
      </c>
      <c r="B5696" s="1" t="s">
        <v>735</v>
      </c>
      <c r="C5696" s="1" t="s">
        <v>190</v>
      </c>
      <c r="D5696" s="1" t="n">
        <v>33</v>
      </c>
      <c r="E5696" s="1" t="s">
        <v>16</v>
      </c>
      <c r="F5696" s="1" t="s">
        <v>210</v>
      </c>
      <c r="G5696" s="1" t="s">
        <v>322</v>
      </c>
      <c r="H5696" s="20" t="n">
        <v>1100</v>
      </c>
      <c r="I5696" s="21" t="n">
        <v>18.15</v>
      </c>
      <c r="J5696" s="20" t="n">
        <f aca="false">H5696*I5696</f>
        <v>19965</v>
      </c>
      <c r="K5696" s="22" t="n">
        <v>1.5</v>
      </c>
      <c r="L5696" s="23" t="n">
        <f aca="false">H5696*K5696</f>
        <v>1650</v>
      </c>
      <c r="M5696" s="23" t="n">
        <v>2500</v>
      </c>
      <c r="N5696" s="24" t="n">
        <f aca="false">L5696-M5696</f>
        <v>-850</v>
      </c>
      <c r="O5696" s="25" t="n">
        <f aca="false">IF(L5696&gt;=M5696,1,0)</f>
        <v>0</v>
      </c>
      <c r="P5696" s="26" t="n">
        <v>0.515092879256966</v>
      </c>
      <c r="Q5696" s="26" t="n">
        <v>0.182998819362456</v>
      </c>
      <c r="R5696" s="25" t="n">
        <v>71</v>
      </c>
      <c r="S5696" s="21" t="n">
        <v>10</v>
      </c>
    </row>
    <row r="5697" customFormat="false" ht="15" hidden="false" customHeight="true" outlineLevel="0" collapsed="false">
      <c r="A5697" s="19" t="n">
        <v>46214</v>
      </c>
      <c r="B5697" s="1" t="s">
        <v>735</v>
      </c>
      <c r="C5697" s="1" t="s">
        <v>190</v>
      </c>
      <c r="D5697" s="1" t="n">
        <v>34</v>
      </c>
      <c r="E5697" s="1" t="s">
        <v>16</v>
      </c>
      <c r="F5697" s="1" t="s">
        <v>300</v>
      </c>
      <c r="G5697" s="1" t="s">
        <v>260</v>
      </c>
      <c r="H5697" s="20" t="n">
        <v>1800</v>
      </c>
      <c r="I5697" s="21" t="n">
        <v>15.95</v>
      </c>
      <c r="J5697" s="20" t="n">
        <f aca="false">H5697*I5697</f>
        <v>28710</v>
      </c>
      <c r="K5697" s="22" t="n">
        <v>1.4</v>
      </c>
      <c r="L5697" s="23" t="n">
        <f aca="false">H5697*K5697</f>
        <v>2520</v>
      </c>
      <c r="M5697" s="23" t="n">
        <v>2500</v>
      </c>
      <c r="N5697" s="24" t="n">
        <f aca="false">L5697-M5697</f>
        <v>20</v>
      </c>
      <c r="O5697" s="25" t="n">
        <f aca="false">IF(L5697&gt;=M5697,1,0)</f>
        <v>1</v>
      </c>
      <c r="P5697" s="26" t="n">
        <v>0.763513513513514</v>
      </c>
      <c r="Q5697" s="26" t="n">
        <v>0.0993636808614782</v>
      </c>
      <c r="R5697" s="25" t="n">
        <v>70</v>
      </c>
      <c r="S5697" s="21" t="n">
        <v>10</v>
      </c>
    </row>
    <row r="5698" customFormat="false" ht="15" hidden="false" customHeight="true" outlineLevel="0" collapsed="false">
      <c r="A5698" s="19" t="n">
        <v>46214</v>
      </c>
      <c r="B5698" s="1" t="s">
        <v>735</v>
      </c>
      <c r="C5698" s="1" t="s">
        <v>190</v>
      </c>
      <c r="D5698" s="1" t="n">
        <v>35</v>
      </c>
      <c r="E5698" s="1" t="s">
        <v>16</v>
      </c>
      <c r="F5698" s="1" t="s">
        <v>300</v>
      </c>
      <c r="G5698" s="1" t="s">
        <v>260</v>
      </c>
      <c r="H5698" s="20" t="n">
        <v>1900</v>
      </c>
      <c r="I5698" s="21" t="n">
        <v>15.95</v>
      </c>
      <c r="J5698" s="20" t="n">
        <f aca="false">H5698*I5698</f>
        <v>30305</v>
      </c>
      <c r="K5698" s="22" t="n">
        <v>1.4</v>
      </c>
      <c r="L5698" s="23" t="n">
        <f aca="false">H5698*K5698</f>
        <v>2660</v>
      </c>
      <c r="M5698" s="23" t="n">
        <v>2500</v>
      </c>
      <c r="N5698" s="24" t="n">
        <f aca="false">L5698-M5698</f>
        <v>160</v>
      </c>
      <c r="O5698" s="25" t="n">
        <f aca="false">IF(L5698&gt;=M5698,1,0)</f>
        <v>1</v>
      </c>
      <c r="P5698" s="26" t="n">
        <v>0.777051282051282</v>
      </c>
      <c r="Q5698" s="26" t="n">
        <v>0.115506329113924</v>
      </c>
      <c r="R5698" s="25" t="n">
        <v>75</v>
      </c>
      <c r="S5698" s="21" t="n">
        <v>10</v>
      </c>
    </row>
    <row r="5699" customFormat="false" ht="15" hidden="false" customHeight="true" outlineLevel="0" collapsed="false">
      <c r="A5699" s="19" t="n">
        <v>46214</v>
      </c>
      <c r="B5699" s="1" t="s">
        <v>735</v>
      </c>
      <c r="C5699" s="1" t="s">
        <v>190</v>
      </c>
      <c r="D5699" s="1" t="n">
        <v>36</v>
      </c>
      <c r="E5699" s="1" t="s">
        <v>16</v>
      </c>
      <c r="F5699" s="1" t="s">
        <v>300</v>
      </c>
      <c r="G5699" s="1" t="s">
        <v>260</v>
      </c>
      <c r="H5699" s="20" t="n">
        <v>1900</v>
      </c>
      <c r="I5699" s="21" t="n">
        <v>15.95</v>
      </c>
      <c r="J5699" s="20" t="n">
        <f aca="false">H5699*I5699</f>
        <v>30305</v>
      </c>
      <c r="K5699" s="22" t="n">
        <v>1.4</v>
      </c>
      <c r="L5699" s="23" t="n">
        <f aca="false">H5699*K5699</f>
        <v>2660</v>
      </c>
      <c r="M5699" s="23" t="n">
        <v>2500</v>
      </c>
      <c r="N5699" s="24" t="n">
        <f aca="false">L5699-M5699</f>
        <v>160</v>
      </c>
      <c r="O5699" s="25" t="n">
        <f aca="false">IF(L5699&gt;=M5699,1,0)</f>
        <v>1</v>
      </c>
      <c r="P5699" s="26" t="n">
        <v>0.800449022715267</v>
      </c>
      <c r="Q5699" s="26" t="n">
        <v>0.125699745547074</v>
      </c>
      <c r="R5699" s="25" t="n">
        <v>67</v>
      </c>
      <c r="S5699" s="21" t="n">
        <v>10</v>
      </c>
    </row>
    <row r="5700" customFormat="false" ht="15" hidden="false" customHeight="true" outlineLevel="0" collapsed="false">
      <c r="A5700" s="19" t="n">
        <v>46214</v>
      </c>
      <c r="B5700" s="1" t="s">
        <v>735</v>
      </c>
      <c r="C5700" s="1" t="s">
        <v>190</v>
      </c>
      <c r="D5700" s="1" t="n">
        <v>37</v>
      </c>
      <c r="E5700" s="1" t="s">
        <v>16</v>
      </c>
      <c r="F5700" s="1" t="s">
        <v>300</v>
      </c>
      <c r="G5700" s="1" t="s">
        <v>260</v>
      </c>
      <c r="H5700" s="20" t="n">
        <v>2000</v>
      </c>
      <c r="I5700" s="21" t="n">
        <v>15.95</v>
      </c>
      <c r="J5700" s="20" t="n">
        <f aca="false">H5700*I5700</f>
        <v>31900</v>
      </c>
      <c r="K5700" s="22" t="n">
        <v>1.4</v>
      </c>
      <c r="L5700" s="23" t="n">
        <f aca="false">H5700*K5700</f>
        <v>2800</v>
      </c>
      <c r="M5700" s="23" t="n">
        <v>2500</v>
      </c>
      <c r="N5700" s="24" t="n">
        <f aca="false">L5700-M5700</f>
        <v>300</v>
      </c>
      <c r="O5700" s="25" t="n">
        <f aca="false">IF(L5700&gt;=M5700,1,0)</f>
        <v>1</v>
      </c>
      <c r="P5700" s="26" t="n">
        <v>0.85752688172043</v>
      </c>
      <c r="Q5700" s="26" t="n">
        <v>0.104562737642586</v>
      </c>
      <c r="R5700" s="25" t="n">
        <v>75</v>
      </c>
      <c r="S5700" s="21" t="n">
        <v>10</v>
      </c>
    </row>
    <row r="5701" customFormat="false" ht="15" hidden="false" customHeight="true" outlineLevel="0" collapsed="false">
      <c r="A5701" s="19" t="n">
        <v>46214</v>
      </c>
      <c r="B5701" s="1" t="s">
        <v>735</v>
      </c>
      <c r="C5701" s="1" t="s">
        <v>190</v>
      </c>
      <c r="D5701" s="1" t="n">
        <v>38</v>
      </c>
      <c r="E5701" s="1" t="s">
        <v>16</v>
      </c>
      <c r="F5701" s="1" t="s">
        <v>430</v>
      </c>
      <c r="G5701" s="1" t="s">
        <v>322</v>
      </c>
      <c r="H5701" s="20" t="n">
        <v>1400</v>
      </c>
      <c r="I5701" s="21" t="n">
        <v>17.1</v>
      </c>
      <c r="J5701" s="20" t="n">
        <f aca="false">H5701*I5701</f>
        <v>23940</v>
      </c>
      <c r="K5701" s="22" t="n">
        <v>1.5</v>
      </c>
      <c r="L5701" s="23" t="n">
        <f aca="false">H5701*K5701</f>
        <v>2100</v>
      </c>
      <c r="M5701" s="23" t="n">
        <v>2500</v>
      </c>
      <c r="N5701" s="24" t="n">
        <f aca="false">L5701-M5701</f>
        <v>-400</v>
      </c>
      <c r="O5701" s="25" t="n">
        <f aca="false">IF(L5701&gt;=M5701,1,0)</f>
        <v>0</v>
      </c>
      <c r="P5701" s="26" t="n">
        <v>0.606382978723404</v>
      </c>
      <c r="Q5701" s="26" t="n">
        <v>0.104384133611691</v>
      </c>
      <c r="R5701" s="25" t="n">
        <v>82</v>
      </c>
      <c r="S5701" s="21" t="n">
        <v>10</v>
      </c>
    </row>
    <row r="5702" customFormat="false" ht="15" hidden="false" customHeight="true" outlineLevel="0" collapsed="false">
      <c r="A5702" s="19" t="n">
        <v>46215</v>
      </c>
      <c r="B5702" s="1" t="s">
        <v>735</v>
      </c>
      <c r="C5702" s="1" t="s">
        <v>138</v>
      </c>
      <c r="D5702" s="1" t="n">
        <v>1</v>
      </c>
      <c r="E5702" s="1" t="s">
        <v>16</v>
      </c>
      <c r="F5702" s="1" t="s">
        <v>651</v>
      </c>
      <c r="G5702" s="1" t="s">
        <v>652</v>
      </c>
      <c r="H5702" s="20" t="n">
        <v>1200</v>
      </c>
      <c r="I5702" s="21" t="n">
        <v>23.61</v>
      </c>
      <c r="J5702" s="20" t="n">
        <f aca="false">H5702*I5702</f>
        <v>28332</v>
      </c>
      <c r="K5702" s="22" t="n">
        <v>1.58</v>
      </c>
      <c r="L5702" s="23" t="n">
        <f aca="false">H5702*K5702</f>
        <v>1896</v>
      </c>
      <c r="M5702" s="23" t="n">
        <v>2500</v>
      </c>
      <c r="N5702" s="24" t="n">
        <f aca="false">L5702-M5702</f>
        <v>-604</v>
      </c>
      <c r="O5702" s="25" t="n">
        <f aca="false">IF(L5702&gt;=M5702,1,0)</f>
        <v>0</v>
      </c>
      <c r="P5702" s="26" t="n">
        <v>0.6221</v>
      </c>
      <c r="Q5702" s="26" t="n">
        <v>0.1474</v>
      </c>
      <c r="R5702" s="25" t="n">
        <v>77</v>
      </c>
      <c r="S5702" s="21" t="n">
        <v>10</v>
      </c>
    </row>
    <row r="5703" customFormat="false" ht="15" hidden="false" customHeight="true" outlineLevel="0" collapsed="false">
      <c r="A5703" s="19" t="n">
        <v>46215</v>
      </c>
      <c r="B5703" s="1" t="s">
        <v>735</v>
      </c>
      <c r="C5703" s="1" t="s">
        <v>138</v>
      </c>
      <c r="D5703" s="1" t="n">
        <v>2</v>
      </c>
      <c r="E5703" s="1" t="s">
        <v>716</v>
      </c>
      <c r="F5703" s="1" t="s">
        <v>717</v>
      </c>
      <c r="G5703" s="1" t="s">
        <v>718</v>
      </c>
      <c r="H5703" s="20" t="n">
        <v>1050</v>
      </c>
      <c r="I5703" s="21" t="n">
        <v>38.97</v>
      </c>
      <c r="J5703" s="20" t="n">
        <f aca="false">H5703*I5703</f>
        <v>40918.5</v>
      </c>
      <c r="K5703" s="22" t="n">
        <v>3</v>
      </c>
      <c r="L5703" s="23" t="n">
        <f aca="false">H5703*K5703</f>
        <v>3150</v>
      </c>
      <c r="M5703" s="23" t="n">
        <v>2500</v>
      </c>
      <c r="N5703" s="24" t="n">
        <f aca="false">L5703-M5703</f>
        <v>650</v>
      </c>
      <c r="O5703" s="25" t="n">
        <f aca="false">IF(L5703&gt;=M5703,1,0)</f>
        <v>1</v>
      </c>
      <c r="P5703" s="26" t="n">
        <v>0.7365</v>
      </c>
      <c r="Q5703" s="26" t="n">
        <v>0.1447</v>
      </c>
      <c r="R5703" s="25" t="n">
        <v>74</v>
      </c>
      <c r="S5703" s="21" t="n">
        <v>13</v>
      </c>
    </row>
    <row r="5704" customFormat="false" ht="15" hidden="false" customHeight="true" outlineLevel="0" collapsed="false">
      <c r="A5704" s="19" t="n">
        <v>46215</v>
      </c>
      <c r="B5704" s="1" t="s">
        <v>735</v>
      </c>
      <c r="C5704" s="1" t="s">
        <v>138</v>
      </c>
      <c r="D5704" s="1" t="n">
        <v>3</v>
      </c>
      <c r="E5704" s="1" t="s">
        <v>10</v>
      </c>
      <c r="F5704" s="1" t="s">
        <v>687</v>
      </c>
      <c r="G5704" s="1" t="s">
        <v>694</v>
      </c>
      <c r="H5704" s="20" t="n">
        <v>700</v>
      </c>
      <c r="I5704" s="21" t="n">
        <v>28.66</v>
      </c>
      <c r="J5704" s="20" t="n">
        <f aca="false">H5704*I5704</f>
        <v>20062</v>
      </c>
      <c r="K5704" s="22" t="n">
        <v>2.3</v>
      </c>
      <c r="L5704" s="23" t="n">
        <f aca="false">H5704*K5704</f>
        <v>1610</v>
      </c>
      <c r="M5704" s="23" t="n">
        <v>2500</v>
      </c>
      <c r="N5704" s="24" t="n">
        <f aca="false">L5704-M5704</f>
        <v>-890</v>
      </c>
      <c r="O5704" s="25" t="n">
        <f aca="false">IF(L5704&gt;=M5704,1,0)</f>
        <v>0</v>
      </c>
      <c r="P5704" s="26" t="n">
        <v>0.4309</v>
      </c>
      <c r="Q5704" s="26" t="n">
        <v>0.3202</v>
      </c>
      <c r="R5704" s="25" t="n">
        <v>76</v>
      </c>
      <c r="S5704" s="21" t="n">
        <v>10</v>
      </c>
    </row>
    <row r="5705" customFormat="false" ht="15" hidden="false" customHeight="true" outlineLevel="0" collapsed="false">
      <c r="A5705" s="19" t="n">
        <v>46215</v>
      </c>
      <c r="B5705" s="1" t="s">
        <v>735</v>
      </c>
      <c r="C5705" s="1" t="s">
        <v>138</v>
      </c>
      <c r="D5705" s="1" t="n">
        <v>4</v>
      </c>
      <c r="E5705" s="1" t="s">
        <v>145</v>
      </c>
      <c r="F5705" s="1" t="s">
        <v>758</v>
      </c>
      <c r="G5705" s="1" t="s">
        <v>750</v>
      </c>
      <c r="H5705" s="20" t="n">
        <v>1100</v>
      </c>
      <c r="I5705" s="21" t="n">
        <v>21.67</v>
      </c>
      <c r="J5705" s="20" t="n">
        <f aca="false">H5705*I5705</f>
        <v>23837</v>
      </c>
      <c r="K5705" s="22" t="n">
        <v>2.75</v>
      </c>
      <c r="L5705" s="23" t="n">
        <f aca="false">H5705*K5705</f>
        <v>3025</v>
      </c>
      <c r="M5705" s="23" t="n">
        <v>2500</v>
      </c>
      <c r="N5705" s="24" t="n">
        <f aca="false">L5705-M5705</f>
        <v>525</v>
      </c>
      <c r="O5705" s="25" t="n">
        <f aca="false">IF(L5705&gt;=M5705,1,0)</f>
        <v>1</v>
      </c>
      <c r="P5705" s="26" t="n">
        <v>0.5093</v>
      </c>
      <c r="Q5705" s="26" t="n">
        <v>0.1455</v>
      </c>
      <c r="R5705" s="25" t="n">
        <v>74</v>
      </c>
      <c r="S5705" s="21" t="n">
        <v>10</v>
      </c>
    </row>
    <row r="5706" customFormat="false" ht="15" hidden="false" customHeight="true" outlineLevel="0" collapsed="false">
      <c r="A5706" s="19" t="n">
        <v>46215</v>
      </c>
      <c r="B5706" s="1" t="s">
        <v>735</v>
      </c>
      <c r="C5706" s="1" t="s">
        <v>138</v>
      </c>
      <c r="D5706" s="1" t="n">
        <v>5</v>
      </c>
      <c r="E5706" s="1" t="s">
        <v>16</v>
      </c>
      <c r="F5706" s="1" t="s">
        <v>704</v>
      </c>
      <c r="G5706" s="1" t="s">
        <v>713</v>
      </c>
      <c r="H5706" s="20" t="n">
        <v>1250</v>
      </c>
      <c r="I5706" s="21" t="n">
        <v>16.43</v>
      </c>
      <c r="J5706" s="20" t="n">
        <f aca="false">H5706*I5706</f>
        <v>20537.5</v>
      </c>
      <c r="K5706" s="22" t="n">
        <v>1.43</v>
      </c>
      <c r="L5706" s="23" t="n">
        <f aca="false">H5706*K5706</f>
        <v>1787.5</v>
      </c>
      <c r="M5706" s="23" t="n">
        <v>2500</v>
      </c>
      <c r="N5706" s="24" t="n">
        <f aca="false">L5706-M5706</f>
        <v>-712.5</v>
      </c>
      <c r="O5706" s="25" t="n">
        <f aca="false">IF(L5706&gt;=M5706,1,0)</f>
        <v>0</v>
      </c>
      <c r="P5706" s="26" t="n">
        <v>0.5705</v>
      </c>
      <c r="Q5706" s="26" t="n">
        <v>0.2985</v>
      </c>
      <c r="R5706" s="25" t="n">
        <v>63</v>
      </c>
      <c r="S5706" s="21" t="n">
        <v>10</v>
      </c>
    </row>
    <row r="5707" customFormat="false" ht="15" hidden="false" customHeight="true" outlineLevel="0" collapsed="false">
      <c r="A5707" s="19" t="n">
        <v>46215</v>
      </c>
      <c r="B5707" s="1" t="s">
        <v>735</v>
      </c>
      <c r="C5707" s="1" t="s">
        <v>138</v>
      </c>
      <c r="D5707" s="1" t="n">
        <v>6</v>
      </c>
      <c r="E5707" s="1" t="s">
        <v>181</v>
      </c>
      <c r="F5707" s="1" t="s">
        <v>748</v>
      </c>
      <c r="G5707" s="1" t="s">
        <v>746</v>
      </c>
      <c r="H5707" s="20" t="n">
        <v>1550</v>
      </c>
      <c r="I5707" s="21" t="n">
        <v>20.54</v>
      </c>
      <c r="J5707" s="20" t="n">
        <f aca="false">H5707*I5707</f>
        <v>31837</v>
      </c>
      <c r="K5707" s="22" t="n">
        <v>1.46</v>
      </c>
      <c r="L5707" s="23" t="n">
        <f aca="false">H5707*K5707</f>
        <v>2263</v>
      </c>
      <c r="M5707" s="23" t="n">
        <v>2500</v>
      </c>
      <c r="N5707" s="24" t="n">
        <f aca="false">L5707-M5707</f>
        <v>-237</v>
      </c>
      <c r="O5707" s="25" t="n">
        <f aca="false">IF(L5707&gt;=M5707,1,0)</f>
        <v>0</v>
      </c>
      <c r="P5707" s="26" t="n">
        <v>0.6495</v>
      </c>
      <c r="Q5707" s="26" t="n">
        <v>0.1371</v>
      </c>
      <c r="R5707" s="25" t="n">
        <v>71</v>
      </c>
      <c r="S5707" s="21" t="n">
        <v>12</v>
      </c>
    </row>
    <row r="5708" customFormat="false" ht="15" hidden="false" customHeight="true" outlineLevel="0" collapsed="false">
      <c r="A5708" s="19" t="n">
        <v>46215</v>
      </c>
      <c r="B5708" s="1" t="s">
        <v>735</v>
      </c>
      <c r="C5708" s="1" t="s">
        <v>138</v>
      </c>
      <c r="D5708" s="1" t="n">
        <v>7</v>
      </c>
      <c r="E5708" s="1" t="s">
        <v>16</v>
      </c>
      <c r="F5708" s="1" t="s">
        <v>670</v>
      </c>
      <c r="G5708" s="1" t="s">
        <v>713</v>
      </c>
      <c r="H5708" s="20" t="n">
        <v>1500</v>
      </c>
      <c r="I5708" s="21" t="n">
        <v>16.43</v>
      </c>
      <c r="J5708" s="20" t="n">
        <f aca="false">H5708*I5708</f>
        <v>24645</v>
      </c>
      <c r="K5708" s="22" t="n">
        <v>1.43</v>
      </c>
      <c r="L5708" s="23" t="n">
        <f aca="false">H5708*K5708</f>
        <v>2145</v>
      </c>
      <c r="M5708" s="23" t="n">
        <v>2500</v>
      </c>
      <c r="N5708" s="24" t="n">
        <f aca="false">L5708-M5708</f>
        <v>-355</v>
      </c>
      <c r="O5708" s="25" t="n">
        <f aca="false">IF(L5708&gt;=M5708,1,0)</f>
        <v>0</v>
      </c>
      <c r="P5708" s="26" t="n">
        <v>0.6469</v>
      </c>
      <c r="Q5708" s="26" t="n">
        <v>0.1164</v>
      </c>
      <c r="R5708" s="25" t="n">
        <v>62</v>
      </c>
      <c r="S5708" s="21" t="n">
        <v>10</v>
      </c>
    </row>
    <row r="5709" customFormat="false" ht="15" hidden="false" customHeight="true" outlineLevel="0" collapsed="false">
      <c r="A5709" s="19" t="n">
        <v>46215</v>
      </c>
      <c r="B5709" s="1" t="s">
        <v>735</v>
      </c>
      <c r="C5709" s="1" t="s">
        <v>138</v>
      </c>
      <c r="D5709" s="1" t="n">
        <v>8</v>
      </c>
      <c r="E5709" s="1" t="s">
        <v>13</v>
      </c>
      <c r="F5709" s="1" t="s">
        <v>227</v>
      </c>
      <c r="G5709" s="1" t="s">
        <v>149</v>
      </c>
      <c r="H5709" s="20" t="n">
        <v>1250</v>
      </c>
      <c r="I5709" s="21" t="n">
        <v>22.28</v>
      </c>
      <c r="J5709" s="20" t="n">
        <f aca="false">H5709*I5709</f>
        <v>27850</v>
      </c>
      <c r="K5709" s="22" t="n">
        <v>2.2</v>
      </c>
      <c r="L5709" s="23" t="n">
        <f aca="false">H5709*K5709</f>
        <v>2750</v>
      </c>
      <c r="M5709" s="23" t="n">
        <v>2500</v>
      </c>
      <c r="N5709" s="24" t="n">
        <f aca="false">L5709-M5709</f>
        <v>250</v>
      </c>
      <c r="O5709" s="25" t="n">
        <f aca="false">IF(L5709&gt;=M5709,1,0)</f>
        <v>1</v>
      </c>
      <c r="P5709" s="26" t="n">
        <v>0.5175</v>
      </c>
      <c r="Q5709" s="26" t="n">
        <v>0.1643</v>
      </c>
      <c r="R5709" s="25" t="n">
        <v>79</v>
      </c>
      <c r="S5709" s="21" t="n">
        <v>12</v>
      </c>
    </row>
    <row r="5710" customFormat="false" ht="15" hidden="false" customHeight="true" outlineLevel="0" collapsed="false">
      <c r="A5710" s="19" t="n">
        <v>46215</v>
      </c>
      <c r="B5710" s="1" t="s">
        <v>735</v>
      </c>
      <c r="C5710" s="1" t="s">
        <v>138</v>
      </c>
      <c r="D5710" s="1" t="n">
        <v>9</v>
      </c>
      <c r="E5710" s="1" t="s">
        <v>10</v>
      </c>
      <c r="F5710" s="1" t="s">
        <v>346</v>
      </c>
      <c r="G5710" s="1" t="s">
        <v>737</v>
      </c>
      <c r="H5710" s="20" t="n">
        <v>1250</v>
      </c>
      <c r="I5710" s="21" t="n">
        <v>22.25</v>
      </c>
      <c r="J5710" s="20" t="n">
        <f aca="false">H5710*I5710</f>
        <v>27812.5</v>
      </c>
      <c r="K5710" s="22" t="n">
        <v>1.99</v>
      </c>
      <c r="L5710" s="23" t="n">
        <f aca="false">H5710*K5710</f>
        <v>2487.5</v>
      </c>
      <c r="M5710" s="23" t="n">
        <v>2500</v>
      </c>
      <c r="N5710" s="24" t="n">
        <f aca="false">L5710-M5710</f>
        <v>-12.5</v>
      </c>
      <c r="O5710" s="25" t="n">
        <f aca="false">IF(L5710&gt;=M5710,1,0)</f>
        <v>0</v>
      </c>
      <c r="P5710" s="26" t="n">
        <v>0.6281</v>
      </c>
      <c r="Q5710" s="26" t="n">
        <v>0.125</v>
      </c>
      <c r="R5710" s="25" t="n">
        <v>67</v>
      </c>
      <c r="S5710" s="21" t="n">
        <v>13</v>
      </c>
    </row>
    <row r="5711" customFormat="false" ht="15" hidden="false" customHeight="true" outlineLevel="0" collapsed="false">
      <c r="A5711" s="19" t="n">
        <v>46215</v>
      </c>
      <c r="B5711" s="1" t="s">
        <v>735</v>
      </c>
      <c r="C5711" s="1" t="s">
        <v>138</v>
      </c>
      <c r="D5711" s="1" t="n">
        <v>10</v>
      </c>
      <c r="E5711" s="1" t="s">
        <v>219</v>
      </c>
      <c r="F5711" s="1" t="s">
        <v>689</v>
      </c>
      <c r="G5711" s="1" t="s">
        <v>506</v>
      </c>
      <c r="H5711" s="20" t="n">
        <v>1900</v>
      </c>
      <c r="I5711" s="21" t="n">
        <v>10.96</v>
      </c>
      <c r="J5711" s="20" t="n">
        <f aca="false">H5711*I5711</f>
        <v>20824</v>
      </c>
      <c r="K5711" s="22" t="n">
        <v>1</v>
      </c>
      <c r="L5711" s="23" t="n">
        <f aca="false">H5711*K5711</f>
        <v>1900</v>
      </c>
      <c r="M5711" s="23" t="n">
        <v>2500</v>
      </c>
      <c r="N5711" s="24" t="n">
        <f aca="false">L5711-M5711</f>
        <v>-600</v>
      </c>
      <c r="O5711" s="25" t="n">
        <f aca="false">IF(L5711&gt;=M5711,1,0)</f>
        <v>0</v>
      </c>
      <c r="P5711" s="26" t="n">
        <v>0.5562</v>
      </c>
      <c r="Q5711" s="26" t="n">
        <v>0.1143</v>
      </c>
      <c r="R5711" s="25" t="n">
        <v>59</v>
      </c>
      <c r="S5711" s="21" t="n">
        <v>12</v>
      </c>
    </row>
    <row r="5712" customFormat="false" ht="15" hidden="false" customHeight="true" outlineLevel="0" collapsed="false">
      <c r="A5712" s="19" t="n">
        <v>46215</v>
      </c>
      <c r="B5712" s="1" t="s">
        <v>735</v>
      </c>
      <c r="C5712" s="1" t="s">
        <v>138</v>
      </c>
      <c r="D5712" s="1" t="n">
        <v>11</v>
      </c>
      <c r="E5712" s="1" t="s">
        <v>10</v>
      </c>
      <c r="F5712" s="1" t="s">
        <v>160</v>
      </c>
      <c r="G5712" s="1" t="s">
        <v>161</v>
      </c>
      <c r="H5712" s="20" t="n">
        <v>1800</v>
      </c>
      <c r="I5712" s="21" t="n">
        <v>22.05</v>
      </c>
      <c r="J5712" s="20" t="n">
        <f aca="false">H5712*I5712</f>
        <v>39690</v>
      </c>
      <c r="K5712" s="22" t="n">
        <v>1.83</v>
      </c>
      <c r="L5712" s="23" t="n">
        <f aca="false">H5712*K5712</f>
        <v>3294</v>
      </c>
      <c r="M5712" s="23" t="n">
        <v>2500</v>
      </c>
      <c r="N5712" s="24" t="n">
        <f aca="false">L5712-M5712</f>
        <v>794</v>
      </c>
      <c r="O5712" s="25" t="n">
        <f aca="false">IF(L5712&gt;=M5712,1,0)</f>
        <v>1</v>
      </c>
      <c r="P5712" s="26" t="n">
        <v>0.7045</v>
      </c>
      <c r="Q5712" s="26" t="n">
        <v>0.1393</v>
      </c>
      <c r="R5712" s="25" t="n">
        <v>76</v>
      </c>
      <c r="S5712" s="21" t="n">
        <v>13</v>
      </c>
    </row>
    <row r="5713" customFormat="false" ht="15" hidden="false" customHeight="true" outlineLevel="0" collapsed="false">
      <c r="A5713" s="19" t="n">
        <v>46215</v>
      </c>
      <c r="B5713" s="1" t="s">
        <v>735</v>
      </c>
      <c r="C5713" s="1" t="s">
        <v>138</v>
      </c>
      <c r="D5713" s="1" t="n">
        <v>12</v>
      </c>
      <c r="E5713" s="1" t="s">
        <v>576</v>
      </c>
      <c r="F5713" s="1" t="s">
        <v>730</v>
      </c>
      <c r="G5713" s="1" t="s">
        <v>731</v>
      </c>
      <c r="H5713" s="20" t="n">
        <v>1000</v>
      </c>
      <c r="I5713" s="21" t="n">
        <v>24.08</v>
      </c>
      <c r="J5713" s="20" t="n">
        <f aca="false">H5713*I5713</f>
        <v>24080</v>
      </c>
      <c r="K5713" s="22" t="n">
        <v>1.55</v>
      </c>
      <c r="L5713" s="23" t="n">
        <f aca="false">H5713*K5713</f>
        <v>1550</v>
      </c>
      <c r="M5713" s="23" t="n">
        <v>2500</v>
      </c>
      <c r="N5713" s="24" t="n">
        <f aca="false">L5713-M5713</f>
        <v>-950</v>
      </c>
      <c r="O5713" s="25" t="n">
        <f aca="false">IF(L5713&gt;=M5713,1,0)</f>
        <v>0</v>
      </c>
      <c r="P5713" s="26" t="n">
        <v>0.4372</v>
      </c>
      <c r="Q5713" s="26" t="n">
        <v>0.096</v>
      </c>
      <c r="R5713" s="25" t="n">
        <v>73</v>
      </c>
      <c r="S5713" s="21" t="n">
        <v>12</v>
      </c>
    </row>
    <row r="5714" customFormat="false" ht="15" hidden="false" customHeight="true" outlineLevel="0" collapsed="false">
      <c r="A5714" s="19" t="n">
        <v>46215</v>
      </c>
      <c r="B5714" s="1" t="s">
        <v>735</v>
      </c>
      <c r="C5714" s="1" t="s">
        <v>138</v>
      </c>
      <c r="D5714" s="1" t="n">
        <v>13</v>
      </c>
      <c r="E5714" s="1" t="s">
        <v>16</v>
      </c>
      <c r="F5714" s="1" t="s">
        <v>574</v>
      </c>
      <c r="G5714" s="1" t="s">
        <v>575</v>
      </c>
      <c r="H5714" s="20" t="n">
        <v>1500</v>
      </c>
      <c r="I5714" s="21" t="n">
        <v>25.7</v>
      </c>
      <c r="J5714" s="20" t="n">
        <f aca="false">H5714*I5714</f>
        <v>38550</v>
      </c>
      <c r="K5714" s="22" t="n">
        <v>1.85</v>
      </c>
      <c r="L5714" s="23" t="n">
        <f aca="false">H5714*K5714</f>
        <v>2775</v>
      </c>
      <c r="M5714" s="23" t="n">
        <v>2500</v>
      </c>
      <c r="N5714" s="24" t="n">
        <f aca="false">L5714-M5714</f>
        <v>275</v>
      </c>
      <c r="O5714" s="25" t="n">
        <f aca="false">IF(L5714&gt;=M5714,1,0)</f>
        <v>1</v>
      </c>
      <c r="P5714" s="26" t="n">
        <v>0.8706</v>
      </c>
      <c r="Q5714" s="26" t="n">
        <v>0.1266</v>
      </c>
      <c r="R5714" s="25" t="n">
        <v>74</v>
      </c>
      <c r="S5714" s="21" t="n">
        <v>10</v>
      </c>
    </row>
    <row r="5715" customFormat="false" ht="15" hidden="false" customHeight="true" outlineLevel="0" collapsed="false">
      <c r="A5715" s="19" t="n">
        <v>46215</v>
      </c>
      <c r="B5715" s="1" t="s">
        <v>735</v>
      </c>
      <c r="C5715" s="1" t="s">
        <v>138</v>
      </c>
      <c r="D5715" s="1" t="n">
        <v>14</v>
      </c>
      <c r="E5715" s="1" t="s">
        <v>10</v>
      </c>
      <c r="F5715" s="1" t="s">
        <v>687</v>
      </c>
      <c r="G5715" s="1" t="s">
        <v>694</v>
      </c>
      <c r="H5715" s="20" t="n">
        <v>1450</v>
      </c>
      <c r="I5715" s="21" t="n">
        <v>28.66</v>
      </c>
      <c r="J5715" s="20" t="n">
        <f aca="false">H5715*I5715</f>
        <v>41557</v>
      </c>
      <c r="K5715" s="22" t="n">
        <v>2.3</v>
      </c>
      <c r="L5715" s="23" t="n">
        <f aca="false">H5715*K5715</f>
        <v>3335</v>
      </c>
      <c r="M5715" s="23" t="n">
        <v>2500</v>
      </c>
      <c r="N5715" s="24" t="n">
        <f aca="false">L5715-M5715</f>
        <v>835</v>
      </c>
      <c r="O5715" s="25" t="n">
        <f aca="false">IF(L5715&gt;=M5715,1,0)</f>
        <v>1</v>
      </c>
      <c r="P5715" s="26" t="n">
        <v>0.694</v>
      </c>
      <c r="Q5715" s="26" t="n">
        <v>0.4308</v>
      </c>
      <c r="R5715" s="25" t="n">
        <v>75</v>
      </c>
      <c r="S5715" s="21" t="n">
        <v>13</v>
      </c>
    </row>
    <row r="5716" customFormat="false" ht="15" hidden="false" customHeight="true" outlineLevel="0" collapsed="false">
      <c r="A5716" s="19" t="n">
        <v>46215</v>
      </c>
      <c r="B5716" s="1" t="s">
        <v>735</v>
      </c>
      <c r="C5716" s="1" t="s">
        <v>138</v>
      </c>
      <c r="D5716" s="1" t="n">
        <v>15</v>
      </c>
      <c r="E5716" s="1" t="s">
        <v>10</v>
      </c>
      <c r="F5716" s="1" t="s">
        <v>687</v>
      </c>
      <c r="G5716" s="1" t="s">
        <v>694</v>
      </c>
      <c r="H5716" s="20" t="n">
        <v>1500</v>
      </c>
      <c r="I5716" s="21" t="n">
        <v>28.66</v>
      </c>
      <c r="J5716" s="20" t="n">
        <f aca="false">H5716*I5716</f>
        <v>42990</v>
      </c>
      <c r="K5716" s="22" t="n">
        <v>2.3</v>
      </c>
      <c r="L5716" s="23" t="n">
        <f aca="false">H5716*K5716</f>
        <v>3450</v>
      </c>
      <c r="M5716" s="23" t="n">
        <v>2500</v>
      </c>
      <c r="N5716" s="24" t="n">
        <f aca="false">L5716-M5716</f>
        <v>950</v>
      </c>
      <c r="O5716" s="25" t="n">
        <f aca="false">IF(L5716&gt;=M5716,1,0)</f>
        <v>1</v>
      </c>
      <c r="P5716" s="26" t="n">
        <v>0.723</v>
      </c>
      <c r="Q5716" s="26" t="n">
        <v>0.1796</v>
      </c>
      <c r="R5716" s="25" t="n">
        <v>75</v>
      </c>
      <c r="S5716" s="21" t="n">
        <v>13</v>
      </c>
    </row>
    <row r="5717" customFormat="false" ht="15" hidden="false" customHeight="true" outlineLevel="0" collapsed="false">
      <c r="A5717" s="19" t="n">
        <v>46215</v>
      </c>
      <c r="B5717" s="1" t="s">
        <v>735</v>
      </c>
      <c r="C5717" s="1" t="s">
        <v>138</v>
      </c>
      <c r="D5717" s="1" t="n">
        <v>16</v>
      </c>
      <c r="E5717" s="1" t="s">
        <v>10</v>
      </c>
      <c r="F5717" s="1" t="s">
        <v>729</v>
      </c>
      <c r="G5717" s="1" t="s">
        <v>738</v>
      </c>
      <c r="H5717" s="20" t="n">
        <v>1800</v>
      </c>
      <c r="I5717" s="21" t="n">
        <v>18.5</v>
      </c>
      <c r="J5717" s="20" t="n">
        <f aca="false">H5717*I5717</f>
        <v>33300</v>
      </c>
      <c r="K5717" s="22" t="n">
        <v>1.4</v>
      </c>
      <c r="L5717" s="23" t="n">
        <f aca="false">H5717*K5717</f>
        <v>2520</v>
      </c>
      <c r="M5717" s="23" t="n">
        <v>2500</v>
      </c>
      <c r="N5717" s="24" t="n">
        <f aca="false">L5717-M5717</f>
        <v>20</v>
      </c>
      <c r="O5717" s="25" t="n">
        <f aca="false">IF(L5717&gt;=M5717,1,0)</f>
        <v>1</v>
      </c>
      <c r="P5717" s="26" t="n">
        <v>0.7773</v>
      </c>
      <c r="Q5717" s="26" t="n">
        <v>0.1418</v>
      </c>
      <c r="R5717" s="25" t="n">
        <v>62</v>
      </c>
      <c r="S5717" s="21" t="n">
        <v>12</v>
      </c>
    </row>
    <row r="5718" customFormat="false" ht="15" hidden="false" customHeight="true" outlineLevel="0" collapsed="false">
      <c r="A5718" s="19" t="n">
        <v>46215</v>
      </c>
      <c r="B5718" s="1" t="s">
        <v>735</v>
      </c>
      <c r="C5718" s="1" t="s">
        <v>164</v>
      </c>
      <c r="D5718" s="1" t="n">
        <v>17</v>
      </c>
      <c r="E5718" s="1" t="s">
        <v>576</v>
      </c>
      <c r="F5718" s="1" t="s">
        <v>730</v>
      </c>
      <c r="G5718" s="1" t="s">
        <v>731</v>
      </c>
      <c r="H5718" s="20" t="n">
        <v>1600</v>
      </c>
      <c r="I5718" s="21" t="n">
        <v>24.08</v>
      </c>
      <c r="J5718" s="20" t="n">
        <f aca="false">H5718*I5718</f>
        <v>38528</v>
      </c>
      <c r="K5718" s="22" t="n">
        <v>1.55</v>
      </c>
      <c r="L5718" s="23" t="n">
        <f aca="false">H5718*K5718</f>
        <v>2480</v>
      </c>
      <c r="M5718" s="23" t="n">
        <v>2500</v>
      </c>
      <c r="N5718" s="24" t="n">
        <f aca="false">L5718-M5718</f>
        <v>-20</v>
      </c>
      <c r="O5718" s="25" t="n">
        <f aca="false">IF(L5718&gt;=M5718,1,0)</f>
        <v>0</v>
      </c>
      <c r="P5718" s="26" t="n">
        <v>0.751</v>
      </c>
      <c r="Q5718" s="26" t="n">
        <v>0.1085</v>
      </c>
      <c r="R5718" s="25" t="n">
        <v>76</v>
      </c>
      <c r="S5718" s="21" t="n">
        <v>12</v>
      </c>
    </row>
    <row r="5719" customFormat="false" ht="15" hidden="false" customHeight="true" outlineLevel="0" collapsed="false">
      <c r="A5719" s="19" t="n">
        <v>46215</v>
      </c>
      <c r="B5719" s="1" t="s">
        <v>735</v>
      </c>
      <c r="C5719" s="1" t="s">
        <v>164</v>
      </c>
      <c r="D5719" s="1" t="n">
        <v>18</v>
      </c>
      <c r="E5719" s="1" t="s">
        <v>10</v>
      </c>
      <c r="F5719" s="1" t="s">
        <v>160</v>
      </c>
      <c r="G5719" s="1" t="s">
        <v>161</v>
      </c>
      <c r="H5719" s="20" t="n">
        <v>1550</v>
      </c>
      <c r="I5719" s="21" t="n">
        <v>22.45</v>
      </c>
      <c r="J5719" s="20" t="n">
        <f aca="false">H5719*I5719</f>
        <v>34797.5</v>
      </c>
      <c r="K5719" s="22" t="n">
        <v>1.83</v>
      </c>
      <c r="L5719" s="23" t="n">
        <f aca="false">H5719*K5719</f>
        <v>2836.5</v>
      </c>
      <c r="M5719" s="23" t="n">
        <v>2500</v>
      </c>
      <c r="N5719" s="24" t="n">
        <f aca="false">L5719-M5719</f>
        <v>336.5</v>
      </c>
      <c r="O5719" s="25" t="n">
        <f aca="false">IF(L5719&gt;=M5719,1,0)</f>
        <v>1</v>
      </c>
      <c r="P5719" s="26" t="n">
        <v>0.7107</v>
      </c>
      <c r="Q5719" s="26" t="n">
        <v>0.0758</v>
      </c>
      <c r="R5719" s="25" t="n">
        <v>77</v>
      </c>
      <c r="S5719" s="21" t="n">
        <v>10</v>
      </c>
    </row>
    <row r="5720" customFormat="false" ht="15" hidden="false" customHeight="true" outlineLevel="0" collapsed="false">
      <c r="A5720" s="19" t="n">
        <v>46215</v>
      </c>
      <c r="B5720" s="1" t="s">
        <v>735</v>
      </c>
      <c r="C5720" s="1" t="s">
        <v>164</v>
      </c>
      <c r="D5720" s="1" t="n">
        <v>19</v>
      </c>
      <c r="E5720" s="1" t="s">
        <v>16</v>
      </c>
      <c r="F5720" s="1" t="s">
        <v>574</v>
      </c>
      <c r="G5720" s="1" t="s">
        <v>575</v>
      </c>
      <c r="H5720" s="20" t="n">
        <v>1500</v>
      </c>
      <c r="I5720" s="21" t="n">
        <v>25.7</v>
      </c>
      <c r="J5720" s="20" t="n">
        <f aca="false">H5720*I5720</f>
        <v>38550</v>
      </c>
      <c r="K5720" s="22" t="n">
        <v>1.85</v>
      </c>
      <c r="L5720" s="23" t="n">
        <f aca="false">H5720*K5720</f>
        <v>2775</v>
      </c>
      <c r="M5720" s="23" t="n">
        <v>2500</v>
      </c>
      <c r="N5720" s="24" t="n">
        <f aca="false">L5720-M5720</f>
        <v>275</v>
      </c>
      <c r="O5720" s="25" t="n">
        <f aca="false">IF(L5720&gt;=M5720,1,0)</f>
        <v>1</v>
      </c>
      <c r="P5720" s="26" t="n">
        <v>0.7874</v>
      </c>
      <c r="Q5720" s="26" t="n">
        <v>0.0971</v>
      </c>
      <c r="R5720" s="25" t="n">
        <v>75</v>
      </c>
      <c r="S5720" s="21" t="n">
        <v>10</v>
      </c>
    </row>
    <row r="5721" customFormat="false" ht="15" hidden="false" customHeight="true" outlineLevel="0" collapsed="false">
      <c r="A5721" s="19" t="n">
        <v>46215</v>
      </c>
      <c r="B5721" s="1" t="s">
        <v>735</v>
      </c>
      <c r="C5721" s="1" t="s">
        <v>164</v>
      </c>
      <c r="D5721" s="1" t="n">
        <v>20</v>
      </c>
      <c r="E5721" s="1" t="s">
        <v>16</v>
      </c>
      <c r="F5721" s="1" t="s">
        <v>574</v>
      </c>
      <c r="G5721" s="1" t="s">
        <v>575</v>
      </c>
      <c r="H5721" s="20" t="n">
        <v>1600</v>
      </c>
      <c r="I5721" s="21" t="n">
        <v>25.7</v>
      </c>
      <c r="J5721" s="20" t="n">
        <f aca="false">H5721*I5721</f>
        <v>41120</v>
      </c>
      <c r="K5721" s="22" t="n">
        <v>1.85</v>
      </c>
      <c r="L5721" s="23" t="n">
        <f aca="false">H5721*K5721</f>
        <v>2960</v>
      </c>
      <c r="M5721" s="23" t="n">
        <v>2500</v>
      </c>
      <c r="N5721" s="24" t="n">
        <f aca="false">L5721-M5721</f>
        <v>460</v>
      </c>
      <c r="O5721" s="25" t="n">
        <f aca="false">IF(L5721&gt;=M5721,1,0)</f>
        <v>1</v>
      </c>
      <c r="P5721" s="26" t="n">
        <v>0.8257</v>
      </c>
      <c r="Q5721" s="26" t="n">
        <v>0.1021</v>
      </c>
      <c r="R5721" s="25" t="n">
        <v>79</v>
      </c>
      <c r="S5721" s="21" t="n">
        <v>10</v>
      </c>
    </row>
    <row r="5722" customFormat="false" ht="15" hidden="false" customHeight="true" outlineLevel="0" collapsed="false">
      <c r="A5722" s="19" t="n">
        <v>46215</v>
      </c>
      <c r="B5722" s="1" t="s">
        <v>735</v>
      </c>
      <c r="C5722" s="1" t="s">
        <v>164</v>
      </c>
      <c r="D5722" s="1" t="n">
        <v>21</v>
      </c>
      <c r="E5722" s="1" t="s">
        <v>10</v>
      </c>
      <c r="F5722" s="1" t="s">
        <v>723</v>
      </c>
      <c r="G5722" s="1" t="s">
        <v>732</v>
      </c>
      <c r="H5722" s="20" t="n">
        <v>800</v>
      </c>
      <c r="I5722" s="21" t="n">
        <v>49.25</v>
      </c>
      <c r="J5722" s="20" t="n">
        <f aca="false">H5722*I5722</f>
        <v>39400</v>
      </c>
      <c r="K5722" s="22" t="n">
        <v>4</v>
      </c>
      <c r="L5722" s="23" t="n">
        <f aca="false">H5722*K5722</f>
        <v>3200</v>
      </c>
      <c r="M5722" s="23" t="n">
        <v>2500</v>
      </c>
      <c r="N5722" s="24" t="n">
        <f aca="false">L5722-M5722</f>
        <v>700</v>
      </c>
      <c r="O5722" s="25" t="n">
        <f aca="false">IF(L5722&gt;=M5722,1,0)</f>
        <v>1</v>
      </c>
      <c r="P5722" s="26" t="n">
        <v>0.6798</v>
      </c>
      <c r="Q5722" s="26" t="n">
        <v>0.1456</v>
      </c>
      <c r="R5722" s="25" t="n">
        <v>75</v>
      </c>
      <c r="S5722" s="21" t="n">
        <v>13</v>
      </c>
    </row>
    <row r="5723" customFormat="false" ht="15" hidden="false" customHeight="true" outlineLevel="0" collapsed="false">
      <c r="A5723" s="19" t="n">
        <v>46215</v>
      </c>
      <c r="B5723" s="1" t="s">
        <v>735</v>
      </c>
      <c r="C5723" s="1" t="s">
        <v>164</v>
      </c>
      <c r="D5723" s="1" t="n">
        <v>22</v>
      </c>
      <c r="E5723" s="1" t="s">
        <v>10</v>
      </c>
      <c r="F5723" s="1" t="s">
        <v>687</v>
      </c>
      <c r="G5723" s="1" t="s">
        <v>638</v>
      </c>
      <c r="H5723" s="20" t="n">
        <v>1550</v>
      </c>
      <c r="I5723" s="21" t="n">
        <v>28.66</v>
      </c>
      <c r="J5723" s="20" t="n">
        <f aca="false">H5723*I5723</f>
        <v>44423</v>
      </c>
      <c r="K5723" s="22" t="n">
        <v>2.3</v>
      </c>
      <c r="L5723" s="23" t="n">
        <f aca="false">H5723*K5723</f>
        <v>3565</v>
      </c>
      <c r="M5723" s="23" t="n">
        <v>2500</v>
      </c>
      <c r="N5723" s="24" t="n">
        <f aca="false">L5723-M5723</f>
        <v>1065</v>
      </c>
      <c r="O5723" s="25" t="n">
        <f aca="false">IF(L5723&gt;=M5723,1,0)</f>
        <v>1</v>
      </c>
      <c r="P5723" s="26" t="n">
        <v>0.69</v>
      </c>
      <c r="Q5723" s="26" t="n">
        <v>0.0973</v>
      </c>
      <c r="R5723" s="25" t="n">
        <v>83</v>
      </c>
      <c r="S5723" s="21" t="n">
        <v>13</v>
      </c>
    </row>
    <row r="5724" customFormat="false" ht="15" hidden="false" customHeight="true" outlineLevel="0" collapsed="false">
      <c r="A5724" s="19" t="n">
        <v>46215</v>
      </c>
      <c r="B5724" s="1" t="s">
        <v>735</v>
      </c>
      <c r="C5724" s="1" t="s">
        <v>164</v>
      </c>
      <c r="D5724" s="1" t="n">
        <v>23</v>
      </c>
      <c r="E5724" s="1" t="s">
        <v>22</v>
      </c>
      <c r="F5724" s="1" t="s">
        <v>756</v>
      </c>
      <c r="G5724" s="1" t="s">
        <v>395</v>
      </c>
      <c r="H5724" s="20" t="n">
        <v>500</v>
      </c>
      <c r="I5724" s="21" t="n">
        <v>24</v>
      </c>
      <c r="J5724" s="20" t="n">
        <f aca="false">H5724*I5724</f>
        <v>12000</v>
      </c>
      <c r="K5724" s="22" t="n">
        <v>1.31</v>
      </c>
      <c r="L5724" s="23" t="n">
        <f aca="false">H5724*K5724</f>
        <v>655</v>
      </c>
      <c r="M5724" s="23" t="n">
        <v>2500</v>
      </c>
      <c r="N5724" s="24" t="n">
        <f aca="false">L5724-M5724</f>
        <v>-1845</v>
      </c>
      <c r="O5724" s="25" t="n">
        <f aca="false">IF(L5724&gt;=M5724,1,0)</f>
        <v>0</v>
      </c>
      <c r="P5724" s="26" t="n">
        <v>0.2685</v>
      </c>
      <c r="Q5724" s="26" t="n">
        <v>0.1236</v>
      </c>
      <c r="R5724" s="25" t="n">
        <v>62</v>
      </c>
      <c r="S5724" s="21" t="n">
        <v>13</v>
      </c>
    </row>
    <row r="5725" customFormat="false" ht="15" hidden="false" customHeight="true" outlineLevel="0" collapsed="false">
      <c r="A5725" s="19" t="n">
        <v>46215</v>
      </c>
      <c r="B5725" s="1" t="s">
        <v>735</v>
      </c>
      <c r="C5725" s="1" t="s">
        <v>164</v>
      </c>
      <c r="D5725" s="1" t="n">
        <v>24</v>
      </c>
      <c r="E5725" s="1" t="s">
        <v>576</v>
      </c>
      <c r="F5725" s="1" t="s">
        <v>730</v>
      </c>
      <c r="G5725" s="1" t="s">
        <v>731</v>
      </c>
      <c r="H5725" s="20" t="n">
        <v>1200</v>
      </c>
      <c r="I5725" s="21" t="n">
        <v>24.08</v>
      </c>
      <c r="J5725" s="20" t="n">
        <f aca="false">H5725*I5725</f>
        <v>28896</v>
      </c>
      <c r="K5725" s="22" t="n">
        <v>1.55</v>
      </c>
      <c r="L5725" s="23" t="n">
        <f aca="false">H5725*K5725</f>
        <v>1860</v>
      </c>
      <c r="M5725" s="23" t="n">
        <v>2500</v>
      </c>
      <c r="N5725" s="24" t="n">
        <f aca="false">L5725-M5725</f>
        <v>-640</v>
      </c>
      <c r="O5725" s="25" t="n">
        <f aca="false">IF(L5725&gt;=M5725,1,0)</f>
        <v>0</v>
      </c>
      <c r="P5725" s="26" t="n">
        <v>0.5454</v>
      </c>
      <c r="Q5725" s="26" t="n">
        <v>0.0837</v>
      </c>
      <c r="R5725" s="25" t="n">
        <v>74</v>
      </c>
      <c r="S5725" s="21" t="n">
        <v>13</v>
      </c>
    </row>
    <row r="5726" customFormat="false" ht="15" hidden="false" customHeight="true" outlineLevel="0" collapsed="false">
      <c r="A5726" s="19" t="n">
        <v>46215</v>
      </c>
      <c r="B5726" s="1" t="s">
        <v>735</v>
      </c>
      <c r="C5726" s="1" t="s">
        <v>164</v>
      </c>
      <c r="D5726" s="1" t="n">
        <v>25</v>
      </c>
      <c r="E5726" s="1" t="s">
        <v>10</v>
      </c>
      <c r="F5726" s="1" t="s">
        <v>723</v>
      </c>
      <c r="G5726" s="1" t="s">
        <v>732</v>
      </c>
      <c r="H5726" s="20" t="n">
        <v>820</v>
      </c>
      <c r="I5726" s="21" t="n">
        <v>49.25</v>
      </c>
      <c r="J5726" s="20" t="n">
        <f aca="false">H5726*I5726</f>
        <v>40385</v>
      </c>
      <c r="K5726" s="22" t="n">
        <v>4</v>
      </c>
      <c r="L5726" s="23" t="n">
        <f aca="false">H5726*K5726</f>
        <v>3280</v>
      </c>
      <c r="M5726" s="23" t="n">
        <v>2500</v>
      </c>
      <c r="N5726" s="24" t="n">
        <f aca="false">L5726-M5726</f>
        <v>780</v>
      </c>
      <c r="O5726" s="25" t="n">
        <f aca="false">IF(L5726&gt;=M5726,1,0)</f>
        <v>1</v>
      </c>
      <c r="P5726" s="26" t="n">
        <v>0.6592</v>
      </c>
      <c r="Q5726" s="26" t="n">
        <v>0.1317</v>
      </c>
      <c r="R5726" s="25" t="n">
        <v>80</v>
      </c>
      <c r="S5726" s="21" t="n">
        <v>13</v>
      </c>
    </row>
    <row r="5727" customFormat="false" ht="15" hidden="false" customHeight="true" outlineLevel="0" collapsed="false">
      <c r="A5727" s="19" t="n">
        <v>46215</v>
      </c>
      <c r="B5727" s="1" t="s">
        <v>735</v>
      </c>
      <c r="C5727" s="1" t="s">
        <v>164</v>
      </c>
      <c r="D5727" s="1" t="n">
        <v>26</v>
      </c>
      <c r="E5727" s="1" t="s">
        <v>10</v>
      </c>
      <c r="F5727" s="1" t="s">
        <v>687</v>
      </c>
      <c r="G5727" s="1" t="s">
        <v>694</v>
      </c>
      <c r="H5727" s="20" t="n">
        <v>1500</v>
      </c>
      <c r="I5727" s="21" t="n">
        <v>28.66</v>
      </c>
      <c r="J5727" s="20" t="n">
        <f aca="false">H5727*I5727</f>
        <v>42990</v>
      </c>
      <c r="K5727" s="22" t="n">
        <v>2.3</v>
      </c>
      <c r="L5727" s="23" t="n">
        <f aca="false">H5727*K5727</f>
        <v>3450</v>
      </c>
      <c r="M5727" s="23" t="n">
        <v>2500</v>
      </c>
      <c r="N5727" s="24" t="n">
        <f aca="false">L5727-M5727</f>
        <v>950</v>
      </c>
      <c r="O5727" s="25" t="n">
        <f aca="false">IF(L5727&gt;=M5727,1,0)</f>
        <v>1</v>
      </c>
      <c r="P5727" s="26" t="n">
        <v>0.669</v>
      </c>
      <c r="Q5727" s="26" t="n">
        <v>0.1368</v>
      </c>
      <c r="R5727" s="25" t="n">
        <v>84</v>
      </c>
      <c r="S5727" s="21" t="n">
        <v>14</v>
      </c>
    </row>
    <row r="5728" customFormat="false" ht="15" hidden="false" customHeight="true" outlineLevel="0" collapsed="false">
      <c r="A5728" s="19" t="n">
        <v>46215</v>
      </c>
      <c r="B5728" s="1" t="s">
        <v>735</v>
      </c>
      <c r="C5728" s="1" t="s">
        <v>164</v>
      </c>
      <c r="D5728" s="1" t="n">
        <v>27</v>
      </c>
      <c r="E5728" s="1" t="s">
        <v>176</v>
      </c>
      <c r="F5728" s="1" t="s">
        <v>759</v>
      </c>
      <c r="G5728" s="1" t="s">
        <v>754</v>
      </c>
      <c r="H5728" s="20" t="n">
        <v>1200</v>
      </c>
      <c r="I5728" s="21" t="n">
        <v>20.25</v>
      </c>
      <c r="J5728" s="20" t="n">
        <f aca="false">H5728*I5728</f>
        <v>24300</v>
      </c>
      <c r="K5728" s="22" t="n">
        <v>1.6</v>
      </c>
      <c r="L5728" s="23" t="n">
        <f aca="false">H5728*K5728</f>
        <v>1920</v>
      </c>
      <c r="M5728" s="23" t="n">
        <v>2500</v>
      </c>
      <c r="N5728" s="24" t="n">
        <f aca="false">L5728-M5728</f>
        <v>-580</v>
      </c>
      <c r="O5728" s="25" t="n">
        <f aca="false">IF(L5728&gt;=M5728,1,0)</f>
        <v>0</v>
      </c>
      <c r="P5728" s="26" t="n">
        <v>0.6045</v>
      </c>
      <c r="Q5728" s="26" t="n">
        <v>0.0934</v>
      </c>
      <c r="R5728" s="25" t="n">
        <v>69</v>
      </c>
      <c r="S5728" s="21" t="n">
        <v>10</v>
      </c>
    </row>
    <row r="5729" customFormat="false" ht="15" hidden="false" customHeight="true" outlineLevel="0" collapsed="false">
      <c r="A5729" s="19" t="n">
        <v>46215</v>
      </c>
      <c r="B5729" s="1" t="s">
        <v>735</v>
      </c>
      <c r="C5729" s="1" t="s">
        <v>164</v>
      </c>
      <c r="D5729" s="1" t="n">
        <v>28</v>
      </c>
      <c r="E5729" s="1" t="s">
        <v>176</v>
      </c>
      <c r="F5729" s="1" t="s">
        <v>749</v>
      </c>
      <c r="G5729" s="1" t="s">
        <v>178</v>
      </c>
      <c r="H5729" s="20" t="n">
        <v>1050</v>
      </c>
      <c r="I5729" s="21" t="n">
        <v>27.24</v>
      </c>
      <c r="J5729" s="20" t="n">
        <f aca="false">H5729*I5729</f>
        <v>28602</v>
      </c>
      <c r="K5729" s="22" t="n">
        <v>1.9</v>
      </c>
      <c r="L5729" s="23" t="n">
        <f aca="false">H5729*K5729</f>
        <v>1995</v>
      </c>
      <c r="M5729" s="23" t="n">
        <v>2500</v>
      </c>
      <c r="N5729" s="24" t="n">
        <f aca="false">L5729-M5729</f>
        <v>-505</v>
      </c>
      <c r="O5729" s="25" t="n">
        <f aca="false">IF(L5729&gt;=M5729,1,0)</f>
        <v>0</v>
      </c>
      <c r="P5729" s="26" t="n">
        <v>0.5856</v>
      </c>
      <c r="Q5729" s="26" t="n">
        <v>0.1281</v>
      </c>
      <c r="R5729" s="25" t="n">
        <v>67</v>
      </c>
      <c r="S5729" s="21" t="n">
        <v>13</v>
      </c>
    </row>
    <row r="5730" customFormat="false" ht="15" hidden="false" customHeight="true" outlineLevel="0" collapsed="false">
      <c r="A5730" s="19" t="n">
        <v>46215</v>
      </c>
      <c r="B5730" s="1" t="s">
        <v>735</v>
      </c>
      <c r="C5730" s="1" t="s">
        <v>164</v>
      </c>
      <c r="D5730" s="1" t="n">
        <v>29</v>
      </c>
      <c r="E5730" s="1" t="s">
        <v>176</v>
      </c>
      <c r="F5730" s="1" t="s">
        <v>755</v>
      </c>
      <c r="G5730" s="1" t="s">
        <v>757</v>
      </c>
      <c r="H5730" s="20" t="n">
        <v>1300</v>
      </c>
      <c r="I5730" s="21" t="n">
        <v>20.69</v>
      </c>
      <c r="J5730" s="20" t="n">
        <f aca="false">H5730*I5730</f>
        <v>26897</v>
      </c>
      <c r="K5730" s="22" t="n">
        <v>1.4</v>
      </c>
      <c r="L5730" s="23" t="n">
        <f aca="false">H5730*K5730</f>
        <v>1820</v>
      </c>
      <c r="M5730" s="23" t="n">
        <v>2500</v>
      </c>
      <c r="N5730" s="24" t="n">
        <f aca="false">L5730-M5730</f>
        <v>-680</v>
      </c>
      <c r="O5730" s="25" t="n">
        <f aca="false">IF(L5730&gt;=M5730,1,0)</f>
        <v>0</v>
      </c>
      <c r="P5730" s="26" t="n">
        <v>0.6661</v>
      </c>
      <c r="Q5730" s="26" t="n">
        <v>0.134</v>
      </c>
      <c r="R5730" s="25" t="n">
        <v>60</v>
      </c>
      <c r="S5730" s="21" t="n">
        <v>12</v>
      </c>
    </row>
    <row r="5731" customFormat="false" ht="15" hidden="false" customHeight="true" outlineLevel="0" collapsed="false">
      <c r="A5731" s="19" t="n">
        <v>46215</v>
      </c>
      <c r="B5731" s="1" t="s">
        <v>735</v>
      </c>
      <c r="C5731" s="1" t="s">
        <v>164</v>
      </c>
      <c r="D5731" s="1" t="n">
        <v>30</v>
      </c>
      <c r="E5731" s="1" t="s">
        <v>576</v>
      </c>
      <c r="F5731" s="1" t="s">
        <v>730</v>
      </c>
      <c r="G5731" s="1" t="s">
        <v>731</v>
      </c>
      <c r="H5731" s="20" t="n">
        <v>1600</v>
      </c>
      <c r="I5731" s="21" t="n">
        <v>24.08</v>
      </c>
      <c r="J5731" s="20" t="n">
        <f aca="false">H5731*I5731</f>
        <v>38528</v>
      </c>
      <c r="K5731" s="22" t="n">
        <v>1.55</v>
      </c>
      <c r="L5731" s="23" t="n">
        <f aca="false">H5731*K5731</f>
        <v>2480</v>
      </c>
      <c r="M5731" s="23" t="n">
        <v>2500</v>
      </c>
      <c r="N5731" s="24" t="n">
        <f aca="false">L5731-M5731</f>
        <v>-20</v>
      </c>
      <c r="O5731" s="25" t="n">
        <f aca="false">IF(L5731&gt;=M5731,1,0)</f>
        <v>0</v>
      </c>
      <c r="P5731" s="26" t="n">
        <v>0.7119</v>
      </c>
      <c r="Q5731" s="26" t="n">
        <v>0.1285</v>
      </c>
      <c r="R5731" s="25" t="n">
        <v>80</v>
      </c>
      <c r="S5731" s="21" t="n">
        <v>12</v>
      </c>
    </row>
    <row r="5732" customFormat="false" ht="15" hidden="false" customHeight="true" outlineLevel="0" collapsed="false">
      <c r="A5732" s="19" t="n">
        <v>46215</v>
      </c>
      <c r="B5732" s="1" t="s">
        <v>735</v>
      </c>
      <c r="C5732" s="1" t="s">
        <v>164</v>
      </c>
      <c r="D5732" s="1" t="n">
        <v>31</v>
      </c>
      <c r="E5732" s="1" t="s">
        <v>219</v>
      </c>
      <c r="F5732" s="1" t="s">
        <v>709</v>
      </c>
      <c r="G5732" s="1" t="s">
        <v>711</v>
      </c>
      <c r="H5732" s="20" t="n">
        <v>1700</v>
      </c>
      <c r="I5732" s="21" t="n">
        <v>22.64</v>
      </c>
      <c r="J5732" s="20" t="n">
        <f aca="false">H5732*I5732</f>
        <v>38488</v>
      </c>
      <c r="K5732" s="22" t="n">
        <v>1.5</v>
      </c>
      <c r="L5732" s="23" t="n">
        <f aca="false">H5732*K5732</f>
        <v>2550</v>
      </c>
      <c r="M5732" s="23" t="n">
        <v>2500</v>
      </c>
      <c r="N5732" s="24" t="n">
        <f aca="false">L5732-M5732</f>
        <v>50</v>
      </c>
      <c r="O5732" s="25" t="n">
        <f aca="false">IF(L5732&gt;=M5732,1,0)</f>
        <v>1</v>
      </c>
      <c r="P5732" s="26" t="n">
        <v>0.7018</v>
      </c>
      <c r="Q5732" s="26" t="n">
        <v>0.1586</v>
      </c>
      <c r="R5732" s="25" t="n">
        <v>82</v>
      </c>
      <c r="S5732" s="21" t="n">
        <v>12</v>
      </c>
    </row>
    <row r="5733" customFormat="false" ht="15" hidden="false" customHeight="true" outlineLevel="0" collapsed="false">
      <c r="A5733" s="19" t="n">
        <v>46215</v>
      </c>
      <c r="B5733" s="1" t="s">
        <v>735</v>
      </c>
      <c r="C5733" s="1" t="s">
        <v>164</v>
      </c>
      <c r="D5733" s="1" t="n">
        <v>32</v>
      </c>
      <c r="E5733" s="1" t="s">
        <v>219</v>
      </c>
      <c r="F5733" s="1" t="s">
        <v>752</v>
      </c>
      <c r="G5733" s="1" t="s">
        <v>711</v>
      </c>
      <c r="H5733" s="20" t="n">
        <v>1400</v>
      </c>
      <c r="I5733" s="21" t="n">
        <v>22.64</v>
      </c>
      <c r="J5733" s="20" t="n">
        <f aca="false">H5733*I5733</f>
        <v>31696</v>
      </c>
      <c r="K5733" s="22" t="n">
        <v>1.5</v>
      </c>
      <c r="L5733" s="23" t="n">
        <f aca="false">H5733*K5733</f>
        <v>2100</v>
      </c>
      <c r="M5733" s="23" t="n">
        <v>2500</v>
      </c>
      <c r="N5733" s="24" t="n">
        <f aca="false">L5733-M5733</f>
        <v>-400</v>
      </c>
      <c r="O5733" s="25" t="n">
        <f aca="false">IF(L5733&gt;=M5733,1,0)</f>
        <v>0</v>
      </c>
      <c r="P5733" s="26" t="n">
        <v>0.711</v>
      </c>
      <c r="Q5733" s="26" t="n">
        <v>0.1313</v>
      </c>
      <c r="R5733" s="25" t="n">
        <v>66</v>
      </c>
      <c r="S5733" s="21" t="n">
        <v>12</v>
      </c>
    </row>
    <row r="5734" customFormat="false" ht="15" hidden="false" customHeight="true" outlineLevel="0" collapsed="false">
      <c r="A5734" s="19" t="n">
        <v>46215</v>
      </c>
      <c r="B5734" s="1" t="s">
        <v>735</v>
      </c>
      <c r="C5734" s="1" t="s">
        <v>190</v>
      </c>
      <c r="D5734" s="1" t="n">
        <v>33</v>
      </c>
      <c r="E5734" s="1" t="s">
        <v>16</v>
      </c>
      <c r="F5734" s="1" t="s">
        <v>210</v>
      </c>
      <c r="G5734" s="1" t="s">
        <v>322</v>
      </c>
      <c r="H5734" s="20" t="n">
        <v>1200</v>
      </c>
      <c r="I5734" s="21" t="n">
        <v>18.15</v>
      </c>
      <c r="J5734" s="20" t="n">
        <f aca="false">H5734*I5734</f>
        <v>21780</v>
      </c>
      <c r="K5734" s="22" t="n">
        <v>1.5</v>
      </c>
      <c r="L5734" s="23" t="n">
        <f aca="false">H5734*K5734</f>
        <v>1800</v>
      </c>
      <c r="M5734" s="23" t="n">
        <v>2500</v>
      </c>
      <c r="N5734" s="24" t="n">
        <f aca="false">L5734-M5734</f>
        <v>-700</v>
      </c>
      <c r="O5734" s="25" t="n">
        <f aca="false">IF(L5734&gt;=M5734,1,0)</f>
        <v>0</v>
      </c>
      <c r="P5734" s="26" t="n">
        <v>0.599009900990099</v>
      </c>
      <c r="Q5734" s="26" t="n">
        <v>0.125248508946322</v>
      </c>
      <c r="R5734" s="25" t="n">
        <v>71</v>
      </c>
      <c r="S5734" s="21" t="n">
        <v>10</v>
      </c>
    </row>
    <row r="5735" customFormat="false" ht="15" hidden="false" customHeight="true" outlineLevel="0" collapsed="false">
      <c r="A5735" s="19" t="n">
        <v>46215</v>
      </c>
      <c r="B5735" s="1" t="s">
        <v>735</v>
      </c>
      <c r="C5735" s="1" t="s">
        <v>190</v>
      </c>
      <c r="D5735" s="1" t="n">
        <v>34</v>
      </c>
      <c r="E5735" s="1" t="s">
        <v>16</v>
      </c>
      <c r="F5735" s="1" t="s">
        <v>300</v>
      </c>
      <c r="G5735" s="1" t="s">
        <v>260</v>
      </c>
      <c r="H5735" s="20" t="n">
        <v>1800</v>
      </c>
      <c r="I5735" s="21" t="n">
        <v>16.95</v>
      </c>
      <c r="J5735" s="20" t="n">
        <f aca="false">H5735*I5735</f>
        <v>30510</v>
      </c>
      <c r="K5735" s="22" t="n">
        <v>1.4</v>
      </c>
      <c r="L5735" s="23" t="n">
        <f aca="false">H5735*K5735</f>
        <v>2520</v>
      </c>
      <c r="M5735" s="23" t="n">
        <v>2500</v>
      </c>
      <c r="N5735" s="24" t="n">
        <f aca="false">L5735-M5735</f>
        <v>20</v>
      </c>
      <c r="O5735" s="25" t="n">
        <f aca="false">IF(L5735&gt;=M5735,1,0)</f>
        <v>1</v>
      </c>
      <c r="P5735" s="26" t="n">
        <v>0.760089686098655</v>
      </c>
      <c r="Q5735" s="26" t="n">
        <v>0.107936507936508</v>
      </c>
      <c r="R5735" s="25" t="n">
        <v>70</v>
      </c>
      <c r="S5735" s="21" t="n">
        <v>10</v>
      </c>
    </row>
    <row r="5736" customFormat="false" ht="15" hidden="false" customHeight="true" outlineLevel="0" collapsed="false">
      <c r="A5736" s="19" t="n">
        <v>46215</v>
      </c>
      <c r="B5736" s="1" t="s">
        <v>735</v>
      </c>
      <c r="C5736" s="1" t="s">
        <v>190</v>
      </c>
      <c r="D5736" s="1" t="n">
        <v>35</v>
      </c>
      <c r="E5736" s="1" t="s">
        <v>16</v>
      </c>
      <c r="F5736" s="1" t="s">
        <v>300</v>
      </c>
      <c r="G5736" s="1" t="s">
        <v>260</v>
      </c>
      <c r="H5736" s="20" t="n">
        <v>1750</v>
      </c>
      <c r="I5736" s="21" t="n">
        <v>15.95</v>
      </c>
      <c r="J5736" s="20" t="n">
        <f aca="false">H5736*I5736</f>
        <v>27912.5</v>
      </c>
      <c r="K5736" s="22" t="n">
        <v>1.4</v>
      </c>
      <c r="L5736" s="23" t="n">
        <f aca="false">H5736*K5736</f>
        <v>2450</v>
      </c>
      <c r="M5736" s="23" t="n">
        <v>2500</v>
      </c>
      <c r="N5736" s="24" t="n">
        <f aca="false">L5736-M5736</f>
        <v>-50</v>
      </c>
      <c r="O5736" s="25" t="n">
        <f aca="false">IF(L5736&gt;=M5736,1,0)</f>
        <v>0</v>
      </c>
      <c r="P5736" s="26" t="n">
        <v>0.724623572170301</v>
      </c>
      <c r="Q5736" s="26" t="n">
        <v>0.106918238993711</v>
      </c>
      <c r="R5736" s="25" t="n">
        <v>75</v>
      </c>
      <c r="S5736" s="21" t="n">
        <v>10</v>
      </c>
    </row>
    <row r="5737" customFormat="false" ht="15" hidden="false" customHeight="true" outlineLevel="0" collapsed="false">
      <c r="A5737" s="19" t="n">
        <v>46215</v>
      </c>
      <c r="B5737" s="1" t="s">
        <v>735</v>
      </c>
      <c r="C5737" s="1" t="s">
        <v>190</v>
      </c>
      <c r="D5737" s="1" t="n">
        <v>36</v>
      </c>
      <c r="E5737" s="1" t="s">
        <v>16</v>
      </c>
      <c r="F5737" s="1" t="s">
        <v>300</v>
      </c>
      <c r="G5737" s="1" t="s">
        <v>260</v>
      </c>
      <c r="H5737" s="20" t="n">
        <v>1850</v>
      </c>
      <c r="I5737" s="21" t="n">
        <v>16.95</v>
      </c>
      <c r="J5737" s="20" t="n">
        <f aca="false">H5737*I5737</f>
        <v>31357.5</v>
      </c>
      <c r="K5737" s="22" t="n">
        <v>1.4</v>
      </c>
      <c r="L5737" s="23" t="n">
        <f aca="false">H5737*K5737</f>
        <v>2590</v>
      </c>
      <c r="M5737" s="23" t="n">
        <v>2500</v>
      </c>
      <c r="N5737" s="24" t="n">
        <f aca="false">L5737-M5737</f>
        <v>90</v>
      </c>
      <c r="O5737" s="25" t="n">
        <f aca="false">IF(L5737&gt;=M5737,1,0)</f>
        <v>1</v>
      </c>
      <c r="P5737" s="26" t="n">
        <v>0.690617773372977</v>
      </c>
      <c r="Q5737" s="26" t="n">
        <v>0.120296113510179</v>
      </c>
      <c r="R5737" s="25" t="n">
        <v>67</v>
      </c>
      <c r="S5737" s="21" t="n">
        <v>11.75</v>
      </c>
    </row>
    <row r="5738" customFormat="false" ht="15" hidden="false" customHeight="true" outlineLevel="0" collapsed="false">
      <c r="A5738" s="19" t="n">
        <v>46215</v>
      </c>
      <c r="B5738" s="1" t="s">
        <v>735</v>
      </c>
      <c r="C5738" s="1" t="s">
        <v>190</v>
      </c>
      <c r="D5738" s="1" t="n">
        <v>37</v>
      </c>
      <c r="E5738" s="1" t="s">
        <v>16</v>
      </c>
      <c r="F5738" s="1" t="s">
        <v>300</v>
      </c>
      <c r="G5738" s="1" t="s">
        <v>260</v>
      </c>
      <c r="H5738" s="20" t="n">
        <v>2100</v>
      </c>
      <c r="I5738" s="21" t="n">
        <v>15.95</v>
      </c>
      <c r="J5738" s="20" t="n">
        <f aca="false">H5738*I5738</f>
        <v>33495</v>
      </c>
      <c r="K5738" s="22" t="n">
        <v>1.4</v>
      </c>
      <c r="L5738" s="23" t="n">
        <f aca="false">H5738*K5738</f>
        <v>2940</v>
      </c>
      <c r="M5738" s="23" t="n">
        <v>2500</v>
      </c>
      <c r="N5738" s="24" t="n">
        <f aca="false">L5738-M5738</f>
        <v>440</v>
      </c>
      <c r="O5738" s="25" t="n">
        <f aca="false">IF(L5738&gt;=M5738,1,0)</f>
        <v>1</v>
      </c>
      <c r="P5738" s="26" t="n">
        <v>0.835703592814371</v>
      </c>
      <c r="Q5738" s="26" t="n">
        <v>0.118691070438159</v>
      </c>
      <c r="R5738" s="25" t="n">
        <v>75</v>
      </c>
      <c r="S5738" s="21" t="n">
        <v>10</v>
      </c>
    </row>
    <row r="5739" customFormat="false" ht="15" hidden="false" customHeight="true" outlineLevel="0" collapsed="false">
      <c r="A5739" s="19" t="n">
        <v>46215</v>
      </c>
      <c r="B5739" s="1" t="s">
        <v>735</v>
      </c>
      <c r="C5739" s="1" t="s">
        <v>190</v>
      </c>
      <c r="D5739" s="1" t="n">
        <v>38</v>
      </c>
      <c r="E5739" s="1" t="s">
        <v>16</v>
      </c>
      <c r="F5739" s="1" t="s">
        <v>430</v>
      </c>
      <c r="G5739" s="1" t="s">
        <v>322</v>
      </c>
      <c r="H5739" s="20" t="n">
        <v>1400</v>
      </c>
      <c r="I5739" s="21" t="n">
        <v>17.1</v>
      </c>
      <c r="J5739" s="20" t="n">
        <f aca="false">H5739*I5739</f>
        <v>23940</v>
      </c>
      <c r="K5739" s="22" t="n">
        <v>1.5</v>
      </c>
      <c r="L5739" s="23" t="n">
        <f aca="false">H5739*K5739</f>
        <v>2100</v>
      </c>
      <c r="M5739" s="23" t="n">
        <v>2500</v>
      </c>
      <c r="N5739" s="24" t="n">
        <f aca="false">L5739-M5739</f>
        <v>-400</v>
      </c>
      <c r="O5739" s="25" t="n">
        <f aca="false">IF(L5739&gt;=M5739,1,0)</f>
        <v>0</v>
      </c>
      <c r="P5739" s="26" t="n">
        <v>0.573275862068966</v>
      </c>
      <c r="Q5739" s="26" t="n">
        <v>0.104602510460251</v>
      </c>
      <c r="R5739" s="25" t="n">
        <v>82</v>
      </c>
      <c r="S5739" s="21" t="n">
        <v>10</v>
      </c>
    </row>
    <row r="5740" customFormat="false" ht="15" hidden="false" customHeight="true" outlineLevel="0" collapsed="false">
      <c r="A5740" s="19" t="n">
        <v>46216</v>
      </c>
      <c r="B5740" s="1" t="s">
        <v>735</v>
      </c>
      <c r="C5740" s="1" t="s">
        <v>138</v>
      </c>
      <c r="D5740" s="1" t="n">
        <v>1</v>
      </c>
      <c r="E5740" s="1" t="s">
        <v>16</v>
      </c>
      <c r="F5740" s="1" t="s">
        <v>651</v>
      </c>
      <c r="G5740" s="1" t="s">
        <v>652</v>
      </c>
      <c r="H5740" s="20" t="n">
        <v>1000</v>
      </c>
      <c r="I5740" s="21" t="n">
        <v>23.61</v>
      </c>
      <c r="J5740" s="20" t="n">
        <f aca="false">H5740*I5740</f>
        <v>23610</v>
      </c>
      <c r="K5740" s="22" t="n">
        <v>1.58</v>
      </c>
      <c r="L5740" s="23" t="n">
        <f aca="false">H5740*K5740</f>
        <v>1580</v>
      </c>
      <c r="M5740" s="23" t="n">
        <v>2500</v>
      </c>
      <c r="N5740" s="24" t="n">
        <f aca="false">L5740-M5740</f>
        <v>-920</v>
      </c>
      <c r="O5740" s="25" t="n">
        <f aca="false">IF(L5740&gt;=M5740,1,0)</f>
        <v>0</v>
      </c>
      <c r="P5740" s="26" t="n">
        <v>0.6658</v>
      </c>
      <c r="Q5740" s="26" t="n">
        <v>0.1669</v>
      </c>
      <c r="R5740" s="25" t="n">
        <v>74</v>
      </c>
      <c r="S5740" s="21" t="n">
        <v>8</v>
      </c>
    </row>
    <row r="5741" customFormat="false" ht="15" hidden="false" customHeight="true" outlineLevel="0" collapsed="false">
      <c r="A5741" s="19" t="n">
        <v>46216</v>
      </c>
      <c r="B5741" s="1" t="s">
        <v>735</v>
      </c>
      <c r="C5741" s="1" t="s">
        <v>138</v>
      </c>
      <c r="D5741" s="1" t="n">
        <v>2</v>
      </c>
      <c r="E5741" s="1" t="s">
        <v>716</v>
      </c>
      <c r="F5741" s="1" t="s">
        <v>717</v>
      </c>
      <c r="G5741" s="1" t="s">
        <v>718</v>
      </c>
      <c r="H5741" s="20" t="n">
        <v>950</v>
      </c>
      <c r="I5741" s="21" t="n">
        <v>38.97</v>
      </c>
      <c r="J5741" s="20" t="n">
        <f aca="false">H5741*I5741</f>
        <v>37021.5</v>
      </c>
      <c r="K5741" s="22" t="n">
        <v>3</v>
      </c>
      <c r="L5741" s="23" t="n">
        <f aca="false">H5741*K5741</f>
        <v>2850</v>
      </c>
      <c r="M5741" s="23" t="n">
        <v>2500</v>
      </c>
      <c r="N5741" s="24" t="n">
        <f aca="false">L5741-M5741</f>
        <v>350</v>
      </c>
      <c r="O5741" s="25" t="n">
        <f aca="false">IF(L5741&gt;=M5741,1,0)</f>
        <v>1</v>
      </c>
      <c r="P5741" s="26" t="n">
        <v>0.6516</v>
      </c>
      <c r="Q5741" s="26" t="n">
        <v>0.1496</v>
      </c>
      <c r="R5741" s="25" t="n">
        <v>74</v>
      </c>
      <c r="S5741" s="21" t="n">
        <v>13</v>
      </c>
    </row>
    <row r="5742" customFormat="false" ht="15" hidden="false" customHeight="true" outlineLevel="0" collapsed="false">
      <c r="A5742" s="19" t="n">
        <v>46216</v>
      </c>
      <c r="B5742" s="1" t="s">
        <v>735</v>
      </c>
      <c r="C5742" s="1" t="s">
        <v>138</v>
      </c>
      <c r="D5742" s="1" t="n">
        <v>3</v>
      </c>
      <c r="E5742" s="1" t="s">
        <v>10</v>
      </c>
      <c r="F5742" s="1" t="s">
        <v>687</v>
      </c>
      <c r="G5742" s="1" t="s">
        <v>694</v>
      </c>
      <c r="H5742" s="20" t="n">
        <v>960</v>
      </c>
      <c r="I5742" s="21" t="n">
        <v>28.66</v>
      </c>
      <c r="J5742" s="20" t="n">
        <f aca="false">H5742*I5742</f>
        <v>27513.6</v>
      </c>
      <c r="K5742" s="22" t="n">
        <v>2.3</v>
      </c>
      <c r="L5742" s="23" t="n">
        <f aca="false">H5742*K5742</f>
        <v>2208</v>
      </c>
      <c r="M5742" s="23" t="n">
        <v>2500</v>
      </c>
      <c r="N5742" s="24" t="n">
        <f aca="false">L5742-M5742</f>
        <v>-292</v>
      </c>
      <c r="O5742" s="25" t="n">
        <f aca="false">IF(L5742&gt;=M5742,1,0)</f>
        <v>0</v>
      </c>
      <c r="P5742" s="26" t="n">
        <v>0.6325</v>
      </c>
      <c r="Q5742" s="26" t="n">
        <v>0.2414</v>
      </c>
      <c r="R5742" s="25" t="n">
        <v>76</v>
      </c>
      <c r="S5742" s="21" t="n">
        <v>10</v>
      </c>
    </row>
    <row r="5743" customFormat="false" ht="15" hidden="false" customHeight="true" outlineLevel="0" collapsed="false">
      <c r="A5743" s="19" t="n">
        <v>46216</v>
      </c>
      <c r="B5743" s="1" t="s">
        <v>735</v>
      </c>
      <c r="C5743" s="1" t="s">
        <v>138</v>
      </c>
      <c r="D5743" s="1" t="n">
        <v>4</v>
      </c>
      <c r="E5743" s="1" t="s">
        <v>145</v>
      </c>
      <c r="F5743" s="1" t="s">
        <v>758</v>
      </c>
      <c r="G5743" s="1" t="s">
        <v>760</v>
      </c>
      <c r="H5743" s="20" t="n">
        <v>1140</v>
      </c>
      <c r="I5743" s="21" t="n">
        <v>22.77</v>
      </c>
      <c r="J5743" s="20" t="n">
        <f aca="false">H5743*I5743</f>
        <v>25957.8</v>
      </c>
      <c r="K5743" s="22" t="n">
        <v>2.75</v>
      </c>
      <c r="L5743" s="23" t="n">
        <f aca="false">H5743*K5743</f>
        <v>3135</v>
      </c>
      <c r="M5743" s="23" t="n">
        <v>2500</v>
      </c>
      <c r="N5743" s="24" t="n">
        <f aca="false">L5743-M5743</f>
        <v>635</v>
      </c>
      <c r="O5743" s="25" t="n">
        <f aca="false">IF(L5743&gt;=M5743,1,0)</f>
        <v>1</v>
      </c>
      <c r="P5743" s="26" t="n">
        <v>0.5619</v>
      </c>
      <c r="Q5743" s="26" t="n">
        <v>0.2268</v>
      </c>
      <c r="R5743" s="25" t="n">
        <v>74</v>
      </c>
      <c r="S5743" s="21" t="n">
        <v>10</v>
      </c>
    </row>
    <row r="5744" customFormat="false" ht="15" hidden="false" customHeight="true" outlineLevel="0" collapsed="false">
      <c r="A5744" s="19" t="n">
        <v>46216</v>
      </c>
      <c r="B5744" s="1" t="s">
        <v>735</v>
      </c>
      <c r="C5744" s="1" t="s">
        <v>138</v>
      </c>
      <c r="D5744" s="1" t="n">
        <v>5</v>
      </c>
      <c r="E5744" s="1" t="s">
        <v>181</v>
      </c>
      <c r="F5744" s="1" t="s">
        <v>748</v>
      </c>
      <c r="G5744" s="1" t="s">
        <v>746</v>
      </c>
      <c r="H5744" s="20" t="n">
        <v>1000</v>
      </c>
      <c r="I5744" s="21" t="n">
        <v>20.54</v>
      </c>
      <c r="J5744" s="20" t="n">
        <f aca="false">H5744*I5744</f>
        <v>20540</v>
      </c>
      <c r="K5744" s="22" t="n">
        <v>1.46</v>
      </c>
      <c r="L5744" s="23" t="n">
        <f aca="false">H5744*K5744</f>
        <v>1460</v>
      </c>
      <c r="M5744" s="23" t="n">
        <v>2500</v>
      </c>
      <c r="N5744" s="24" t="n">
        <f aca="false">L5744-M5744</f>
        <v>-1040</v>
      </c>
      <c r="O5744" s="25" t="n">
        <f aca="false">IF(L5744&gt;=M5744,1,0)</f>
        <v>0</v>
      </c>
      <c r="P5744" s="26" t="n">
        <v>0.4221</v>
      </c>
      <c r="Q5744" s="26" t="n">
        <v>0.1495</v>
      </c>
      <c r="R5744" s="25" t="n">
        <v>64</v>
      </c>
      <c r="S5744" s="21" t="n">
        <v>13</v>
      </c>
    </row>
    <row r="5745" customFormat="false" ht="15" hidden="false" customHeight="true" outlineLevel="0" collapsed="false">
      <c r="A5745" s="19" t="n">
        <v>46216</v>
      </c>
      <c r="B5745" s="1" t="s">
        <v>735</v>
      </c>
      <c r="C5745" s="1" t="s">
        <v>138</v>
      </c>
      <c r="D5745" s="1" t="n">
        <v>6</v>
      </c>
      <c r="E5745" s="1" t="s">
        <v>181</v>
      </c>
      <c r="F5745" s="1" t="s">
        <v>748</v>
      </c>
      <c r="G5745" s="1" t="s">
        <v>746</v>
      </c>
      <c r="H5745" s="20" t="n">
        <v>1650</v>
      </c>
      <c r="I5745" s="21" t="n">
        <v>20.54</v>
      </c>
      <c r="J5745" s="20" t="n">
        <f aca="false">H5745*I5745</f>
        <v>33891</v>
      </c>
      <c r="K5745" s="22" t="n">
        <v>1.46</v>
      </c>
      <c r="L5745" s="23" t="n">
        <f aca="false">H5745*K5745</f>
        <v>2409</v>
      </c>
      <c r="M5745" s="23" t="n">
        <v>2500</v>
      </c>
      <c r="N5745" s="24" t="n">
        <f aca="false">L5745-M5745</f>
        <v>-91</v>
      </c>
      <c r="O5745" s="25" t="n">
        <f aca="false">IF(L5745&gt;=M5745,1,0)</f>
        <v>0</v>
      </c>
      <c r="P5745" s="26" t="n">
        <v>0.6669</v>
      </c>
      <c r="Q5745" s="26" t="n">
        <v>0.125</v>
      </c>
      <c r="R5745" s="25" t="n">
        <v>72</v>
      </c>
      <c r="S5745" s="21" t="n">
        <v>12</v>
      </c>
    </row>
    <row r="5746" customFormat="false" ht="15" hidden="false" customHeight="true" outlineLevel="0" collapsed="false">
      <c r="A5746" s="19" t="n">
        <v>46216</v>
      </c>
      <c r="B5746" s="1" t="s">
        <v>735</v>
      </c>
      <c r="C5746" s="1" t="s">
        <v>138</v>
      </c>
      <c r="D5746" s="1" t="n">
        <v>7</v>
      </c>
      <c r="E5746" s="1" t="s">
        <v>16</v>
      </c>
      <c r="F5746" s="1" t="s">
        <v>670</v>
      </c>
      <c r="G5746" s="1" t="s">
        <v>713</v>
      </c>
      <c r="H5746" s="20" t="n">
        <v>1500</v>
      </c>
      <c r="I5746" s="21" t="n">
        <v>16.43</v>
      </c>
      <c r="J5746" s="20" t="n">
        <f aca="false">H5746*I5746</f>
        <v>24645</v>
      </c>
      <c r="K5746" s="22" t="n">
        <v>1.43</v>
      </c>
      <c r="L5746" s="23" t="n">
        <f aca="false">H5746*K5746</f>
        <v>2145</v>
      </c>
      <c r="M5746" s="23" t="n">
        <v>2500</v>
      </c>
      <c r="N5746" s="24" t="n">
        <f aca="false">L5746-M5746</f>
        <v>-355</v>
      </c>
      <c r="O5746" s="25" t="n">
        <f aca="false">IF(L5746&gt;=M5746,1,0)</f>
        <v>0</v>
      </c>
      <c r="P5746" s="26" t="n">
        <v>0.6319</v>
      </c>
      <c r="Q5746" s="26" t="n">
        <v>0.1401</v>
      </c>
      <c r="R5746" s="25" t="n">
        <v>63</v>
      </c>
      <c r="S5746" s="21" t="n">
        <v>10</v>
      </c>
    </row>
    <row r="5747" customFormat="false" ht="15" hidden="false" customHeight="true" outlineLevel="0" collapsed="false">
      <c r="A5747" s="19" t="n">
        <v>46216</v>
      </c>
      <c r="B5747" s="1" t="s">
        <v>735</v>
      </c>
      <c r="C5747" s="1" t="s">
        <v>138</v>
      </c>
      <c r="D5747" s="1" t="n">
        <v>8</v>
      </c>
      <c r="E5747" s="1" t="s">
        <v>145</v>
      </c>
      <c r="F5747" s="1" t="s">
        <v>761</v>
      </c>
      <c r="G5747" s="1" t="s">
        <v>762</v>
      </c>
      <c r="H5747" s="20" t="n">
        <v>1250</v>
      </c>
      <c r="I5747" s="21" t="n">
        <v>21.82</v>
      </c>
      <c r="J5747" s="20" t="n">
        <f aca="false">H5747*I5747</f>
        <v>27275</v>
      </c>
      <c r="K5747" s="22" t="n">
        <v>2.75</v>
      </c>
      <c r="L5747" s="23" t="n">
        <f aca="false">H5747*K5747</f>
        <v>3437.5</v>
      </c>
      <c r="M5747" s="23" t="n">
        <v>2500</v>
      </c>
      <c r="N5747" s="24" t="n">
        <f aca="false">L5747-M5747</f>
        <v>937.5</v>
      </c>
      <c r="O5747" s="25" t="n">
        <f aca="false">IF(L5747&gt;=M5747,1,0)</f>
        <v>1</v>
      </c>
      <c r="P5747" s="26" t="n">
        <v>0.6005</v>
      </c>
      <c r="Q5747" s="26" t="n">
        <v>0.1715</v>
      </c>
      <c r="R5747" s="25" t="n">
        <v>71</v>
      </c>
      <c r="S5747" s="21" t="n">
        <v>12</v>
      </c>
    </row>
    <row r="5748" customFormat="false" ht="15" hidden="false" customHeight="true" outlineLevel="0" collapsed="false">
      <c r="A5748" s="19" t="n">
        <v>46216</v>
      </c>
      <c r="B5748" s="1" t="s">
        <v>735</v>
      </c>
      <c r="C5748" s="1" t="s">
        <v>138</v>
      </c>
      <c r="D5748" s="1" t="n">
        <v>9</v>
      </c>
      <c r="E5748" s="1" t="s">
        <v>10</v>
      </c>
      <c r="F5748" s="1" t="s">
        <v>155</v>
      </c>
      <c r="G5748" s="1" t="s">
        <v>737</v>
      </c>
      <c r="H5748" s="20" t="n">
        <v>1200</v>
      </c>
      <c r="I5748" s="21" t="n">
        <v>18.94</v>
      </c>
      <c r="J5748" s="20" t="n">
        <f aca="false">H5748*I5748</f>
        <v>22728</v>
      </c>
      <c r="K5748" s="22" t="n">
        <v>1.99</v>
      </c>
      <c r="L5748" s="23" t="n">
        <f aca="false">H5748*K5748</f>
        <v>2388</v>
      </c>
      <c r="M5748" s="23" t="n">
        <v>2500</v>
      </c>
      <c r="N5748" s="24" t="n">
        <f aca="false">L5748-M5748</f>
        <v>-112</v>
      </c>
      <c r="O5748" s="25" t="n">
        <f aca="false">IF(L5748&gt;=M5748,1,0)</f>
        <v>0</v>
      </c>
      <c r="P5748" s="26" t="n">
        <v>0.47</v>
      </c>
      <c r="Q5748" s="26" t="n">
        <v>0.1167</v>
      </c>
      <c r="R5748" s="25" t="n">
        <v>66</v>
      </c>
      <c r="S5748" s="21" t="n">
        <v>13</v>
      </c>
    </row>
    <row r="5749" customFormat="false" ht="15" hidden="false" customHeight="true" outlineLevel="0" collapsed="false">
      <c r="A5749" s="19" t="n">
        <v>46216</v>
      </c>
      <c r="B5749" s="1" t="s">
        <v>735</v>
      </c>
      <c r="C5749" s="1" t="s">
        <v>138</v>
      </c>
      <c r="D5749" s="1" t="n">
        <v>10</v>
      </c>
      <c r="E5749" s="1" t="s">
        <v>219</v>
      </c>
      <c r="F5749" s="1" t="s">
        <v>689</v>
      </c>
      <c r="G5749" s="1" t="s">
        <v>506</v>
      </c>
      <c r="H5749" s="20" t="n">
        <v>1700</v>
      </c>
      <c r="I5749" s="21" t="n">
        <v>10.96</v>
      </c>
      <c r="J5749" s="20" t="n">
        <f aca="false">H5749*I5749</f>
        <v>18632</v>
      </c>
      <c r="K5749" s="22" t="n">
        <v>1</v>
      </c>
      <c r="L5749" s="23" t="n">
        <f aca="false">H5749*K5749</f>
        <v>1700</v>
      </c>
      <c r="M5749" s="23" t="n">
        <v>2500</v>
      </c>
      <c r="N5749" s="24" t="n">
        <f aca="false">L5749-M5749</f>
        <v>-800</v>
      </c>
      <c r="O5749" s="25" t="n">
        <f aca="false">IF(L5749&gt;=M5749,1,0)</f>
        <v>0</v>
      </c>
      <c r="P5749" s="26" t="n">
        <v>0.4748</v>
      </c>
      <c r="Q5749" s="26" t="n">
        <v>0.101</v>
      </c>
      <c r="R5749" s="25" t="n">
        <v>58</v>
      </c>
      <c r="S5749" s="21" t="n">
        <v>12</v>
      </c>
    </row>
    <row r="5750" customFormat="false" ht="15" hidden="false" customHeight="true" outlineLevel="0" collapsed="false">
      <c r="A5750" s="19" t="n">
        <v>46216</v>
      </c>
      <c r="B5750" s="1" t="s">
        <v>735</v>
      </c>
      <c r="C5750" s="1" t="s">
        <v>138</v>
      </c>
      <c r="D5750" s="1" t="n">
        <v>11</v>
      </c>
      <c r="E5750" s="1" t="s">
        <v>10</v>
      </c>
      <c r="F5750" s="1" t="s">
        <v>160</v>
      </c>
      <c r="G5750" s="1" t="s">
        <v>161</v>
      </c>
      <c r="H5750" s="20" t="n">
        <v>1900</v>
      </c>
      <c r="I5750" s="21" t="n">
        <v>22.05</v>
      </c>
      <c r="J5750" s="20" t="n">
        <f aca="false">H5750*I5750</f>
        <v>41895</v>
      </c>
      <c r="K5750" s="22" t="n">
        <v>1.83</v>
      </c>
      <c r="L5750" s="23" t="n">
        <f aca="false">H5750*K5750</f>
        <v>3477</v>
      </c>
      <c r="M5750" s="23" t="n">
        <v>2500</v>
      </c>
      <c r="N5750" s="24" t="n">
        <f aca="false">L5750-M5750</f>
        <v>977</v>
      </c>
      <c r="O5750" s="25" t="n">
        <f aca="false">IF(L5750&gt;=M5750,1,0)</f>
        <v>1</v>
      </c>
      <c r="P5750" s="26" t="n">
        <v>0.7665</v>
      </c>
      <c r="Q5750" s="26" t="n">
        <v>0.1508</v>
      </c>
      <c r="R5750" s="25" t="n">
        <v>75</v>
      </c>
      <c r="S5750" s="21" t="n">
        <v>12</v>
      </c>
    </row>
    <row r="5751" customFormat="false" ht="15" hidden="false" customHeight="true" outlineLevel="0" collapsed="false">
      <c r="A5751" s="19" t="n">
        <v>46216</v>
      </c>
      <c r="B5751" s="1" t="s">
        <v>735</v>
      </c>
      <c r="C5751" s="1" t="s">
        <v>138</v>
      </c>
      <c r="D5751" s="1" t="n">
        <v>12</v>
      </c>
      <c r="E5751" s="1" t="s">
        <v>576</v>
      </c>
      <c r="F5751" s="1" t="s">
        <v>730</v>
      </c>
      <c r="G5751" s="1" t="s">
        <v>731</v>
      </c>
      <c r="H5751" s="20" t="n">
        <v>1400</v>
      </c>
      <c r="I5751" s="21" t="n">
        <v>24.08</v>
      </c>
      <c r="J5751" s="20" t="n">
        <f aca="false">H5751*I5751</f>
        <v>33712</v>
      </c>
      <c r="K5751" s="22" t="n">
        <v>1.55</v>
      </c>
      <c r="L5751" s="23" t="n">
        <f aca="false">H5751*K5751</f>
        <v>2170</v>
      </c>
      <c r="M5751" s="23" t="n">
        <v>2500</v>
      </c>
      <c r="N5751" s="24" t="n">
        <f aca="false">L5751-M5751</f>
        <v>-330</v>
      </c>
      <c r="O5751" s="25" t="n">
        <f aca="false">IF(L5751&gt;=M5751,1,0)</f>
        <v>0</v>
      </c>
      <c r="P5751" s="26" t="n">
        <v>0.5693</v>
      </c>
      <c r="Q5751" s="26" t="n">
        <v>0.1087</v>
      </c>
      <c r="R5751" s="25" t="n">
        <v>77</v>
      </c>
      <c r="S5751" s="21" t="n">
        <v>13</v>
      </c>
    </row>
    <row r="5752" customFormat="false" ht="15" hidden="false" customHeight="true" outlineLevel="0" collapsed="false">
      <c r="A5752" s="19" t="n">
        <v>46216</v>
      </c>
      <c r="B5752" s="1" t="s">
        <v>735</v>
      </c>
      <c r="C5752" s="1" t="s">
        <v>138</v>
      </c>
      <c r="D5752" s="1" t="n">
        <v>13</v>
      </c>
      <c r="E5752" s="1" t="s">
        <v>16</v>
      </c>
      <c r="F5752" s="1" t="s">
        <v>574</v>
      </c>
      <c r="G5752" s="1" t="s">
        <v>575</v>
      </c>
      <c r="H5752" s="20" t="n">
        <v>1500</v>
      </c>
      <c r="I5752" s="21" t="n">
        <v>25.7</v>
      </c>
      <c r="J5752" s="20" t="n">
        <f aca="false">H5752*I5752</f>
        <v>38550</v>
      </c>
      <c r="K5752" s="22" t="n">
        <v>1.85</v>
      </c>
      <c r="L5752" s="23" t="n">
        <f aca="false">H5752*K5752</f>
        <v>2775</v>
      </c>
      <c r="M5752" s="23" t="n">
        <v>2500</v>
      </c>
      <c r="N5752" s="24" t="n">
        <f aca="false">L5752-M5752</f>
        <v>275</v>
      </c>
      <c r="O5752" s="25" t="n">
        <f aca="false">IF(L5752&gt;=M5752,1,0)</f>
        <v>1</v>
      </c>
      <c r="P5752" s="26" t="n">
        <v>0.841</v>
      </c>
      <c r="Q5752" s="26" t="n">
        <v>0.1241</v>
      </c>
      <c r="R5752" s="25" t="n">
        <v>74</v>
      </c>
      <c r="S5752" s="21" t="n">
        <v>10</v>
      </c>
    </row>
    <row r="5753" customFormat="false" ht="15" hidden="false" customHeight="true" outlineLevel="0" collapsed="false">
      <c r="A5753" s="19" t="n">
        <v>46216</v>
      </c>
      <c r="B5753" s="1" t="s">
        <v>735</v>
      </c>
      <c r="C5753" s="1" t="s">
        <v>138</v>
      </c>
      <c r="D5753" s="1" t="n">
        <v>14</v>
      </c>
      <c r="E5753" s="1" t="s">
        <v>10</v>
      </c>
      <c r="F5753" s="1" t="s">
        <v>687</v>
      </c>
      <c r="G5753" s="1" t="s">
        <v>694</v>
      </c>
      <c r="H5753" s="20" t="n">
        <v>1350</v>
      </c>
      <c r="I5753" s="21" t="n">
        <v>28.66</v>
      </c>
      <c r="J5753" s="20" t="n">
        <f aca="false">H5753*I5753</f>
        <v>38691</v>
      </c>
      <c r="K5753" s="22" t="n">
        <v>2.3</v>
      </c>
      <c r="L5753" s="23" t="n">
        <f aca="false">H5753*K5753</f>
        <v>3105</v>
      </c>
      <c r="M5753" s="23" t="n">
        <v>2500</v>
      </c>
      <c r="N5753" s="24" t="n">
        <f aca="false">L5753-M5753</f>
        <v>605</v>
      </c>
      <c r="O5753" s="25" t="n">
        <f aca="false">IF(L5753&gt;=M5753,1,0)</f>
        <v>1</v>
      </c>
      <c r="P5753" s="26" t="n">
        <v>0.6455</v>
      </c>
      <c r="Q5753" s="26" t="n">
        <v>0.3429</v>
      </c>
      <c r="R5753" s="25" t="n">
        <v>77</v>
      </c>
      <c r="S5753" s="21" t="n">
        <v>13</v>
      </c>
    </row>
    <row r="5754" customFormat="false" ht="15" hidden="false" customHeight="true" outlineLevel="0" collapsed="false">
      <c r="A5754" s="19" t="n">
        <v>46216</v>
      </c>
      <c r="B5754" s="1" t="s">
        <v>735</v>
      </c>
      <c r="C5754" s="1" t="s">
        <v>138</v>
      </c>
      <c r="D5754" s="1" t="n">
        <v>15</v>
      </c>
      <c r="E5754" s="1" t="s">
        <v>10</v>
      </c>
      <c r="F5754" s="1" t="s">
        <v>687</v>
      </c>
      <c r="G5754" s="1" t="s">
        <v>694</v>
      </c>
      <c r="H5754" s="20" t="n">
        <v>1500</v>
      </c>
      <c r="I5754" s="21" t="n">
        <v>28.66</v>
      </c>
      <c r="J5754" s="20" t="n">
        <f aca="false">H5754*I5754</f>
        <v>42990</v>
      </c>
      <c r="K5754" s="22" t="n">
        <v>2.3</v>
      </c>
      <c r="L5754" s="23" t="n">
        <f aca="false">H5754*K5754</f>
        <v>3450</v>
      </c>
      <c r="M5754" s="23" t="n">
        <v>2500</v>
      </c>
      <c r="N5754" s="24" t="n">
        <f aca="false">L5754-M5754</f>
        <v>950</v>
      </c>
      <c r="O5754" s="25" t="n">
        <f aca="false">IF(L5754&gt;=M5754,1,0)</f>
        <v>1</v>
      </c>
      <c r="P5754" s="26" t="n">
        <v>0.7341</v>
      </c>
      <c r="Q5754" s="26" t="n">
        <v>0.2754</v>
      </c>
      <c r="R5754" s="25" t="n">
        <v>76</v>
      </c>
      <c r="S5754" s="21" t="n">
        <v>13</v>
      </c>
    </row>
    <row r="5755" customFormat="false" ht="15" hidden="false" customHeight="true" outlineLevel="0" collapsed="false">
      <c r="A5755" s="19" t="n">
        <v>46216</v>
      </c>
      <c r="B5755" s="1" t="s">
        <v>735</v>
      </c>
      <c r="C5755" s="1" t="s">
        <v>138</v>
      </c>
      <c r="D5755" s="1" t="n">
        <v>16</v>
      </c>
      <c r="E5755" s="1" t="s">
        <v>10</v>
      </c>
      <c r="F5755" s="1" t="s">
        <v>155</v>
      </c>
      <c r="G5755" s="1" t="s">
        <v>738</v>
      </c>
      <c r="H5755" s="20" t="n">
        <v>1400</v>
      </c>
      <c r="I5755" s="21" t="n">
        <v>18.94</v>
      </c>
      <c r="J5755" s="20" t="n">
        <f aca="false">H5755*I5755</f>
        <v>26516</v>
      </c>
      <c r="K5755" s="22" t="n">
        <v>1.4</v>
      </c>
      <c r="L5755" s="23" t="n">
        <f aca="false">H5755*K5755</f>
        <v>1960</v>
      </c>
      <c r="M5755" s="23" t="n">
        <v>2500</v>
      </c>
      <c r="N5755" s="24" t="n">
        <f aca="false">L5755-M5755</f>
        <v>-540</v>
      </c>
      <c r="O5755" s="25" t="n">
        <f aca="false">IF(L5755&gt;=M5755,1,0)</f>
        <v>0</v>
      </c>
      <c r="P5755" s="26" t="n">
        <v>0.523</v>
      </c>
      <c r="Q5755" s="26" t="n">
        <v>0.1299</v>
      </c>
      <c r="R5755" s="25" t="n">
        <v>62</v>
      </c>
      <c r="S5755" s="21" t="n">
        <v>13</v>
      </c>
    </row>
    <row r="5756" customFormat="false" ht="15" hidden="false" customHeight="true" outlineLevel="0" collapsed="false">
      <c r="A5756" s="19" t="n">
        <v>46216</v>
      </c>
      <c r="B5756" s="1" t="s">
        <v>735</v>
      </c>
      <c r="C5756" s="1" t="s">
        <v>164</v>
      </c>
      <c r="D5756" s="1" t="n">
        <v>17</v>
      </c>
      <c r="E5756" s="1" t="s">
        <v>576</v>
      </c>
      <c r="F5756" s="1" t="s">
        <v>730</v>
      </c>
      <c r="G5756" s="1" t="s">
        <v>731</v>
      </c>
      <c r="H5756" s="20" t="n">
        <v>1600</v>
      </c>
      <c r="I5756" s="21" t="n">
        <v>24.08</v>
      </c>
      <c r="J5756" s="20" t="n">
        <f aca="false">H5756*I5756</f>
        <v>38528</v>
      </c>
      <c r="K5756" s="22" t="n">
        <v>1.55</v>
      </c>
      <c r="L5756" s="23" t="n">
        <f aca="false">H5756*K5756</f>
        <v>2480</v>
      </c>
      <c r="M5756" s="23" t="n">
        <v>2500</v>
      </c>
      <c r="N5756" s="24" t="n">
        <f aca="false">L5756-M5756</f>
        <v>-20</v>
      </c>
      <c r="O5756" s="25" t="n">
        <f aca="false">IF(L5756&gt;=M5756,1,0)</f>
        <v>0</v>
      </c>
      <c r="P5756" s="26" t="n">
        <v>0.7018</v>
      </c>
      <c r="Q5756" s="26" t="n">
        <v>0.1016</v>
      </c>
      <c r="R5756" s="25" t="n">
        <v>78</v>
      </c>
      <c r="S5756" s="21" t="n">
        <v>12</v>
      </c>
    </row>
    <row r="5757" customFormat="false" ht="15" hidden="false" customHeight="true" outlineLevel="0" collapsed="false">
      <c r="A5757" s="19" t="n">
        <v>46216</v>
      </c>
      <c r="B5757" s="1" t="s">
        <v>735</v>
      </c>
      <c r="C5757" s="1" t="s">
        <v>164</v>
      </c>
      <c r="D5757" s="1" t="n">
        <v>18</v>
      </c>
      <c r="E5757" s="1" t="s">
        <v>10</v>
      </c>
      <c r="F5757" s="1" t="s">
        <v>160</v>
      </c>
      <c r="G5757" s="1" t="s">
        <v>161</v>
      </c>
      <c r="H5757" s="20" t="n">
        <v>1500</v>
      </c>
      <c r="I5757" s="21" t="n">
        <v>22.45</v>
      </c>
      <c r="J5757" s="20" t="n">
        <f aca="false">H5757*I5757</f>
        <v>33675</v>
      </c>
      <c r="K5757" s="22" t="n">
        <v>1.83</v>
      </c>
      <c r="L5757" s="23" t="n">
        <f aca="false">H5757*K5757</f>
        <v>2745</v>
      </c>
      <c r="M5757" s="23" t="n">
        <v>2500</v>
      </c>
      <c r="N5757" s="24" t="n">
        <f aca="false">L5757-M5757</f>
        <v>245</v>
      </c>
      <c r="O5757" s="25" t="n">
        <f aca="false">IF(L5757&gt;=M5757,1,0)</f>
        <v>1</v>
      </c>
      <c r="P5757" s="26" t="n">
        <v>0.6682</v>
      </c>
      <c r="Q5757" s="26" t="n">
        <v>0.0896</v>
      </c>
      <c r="R5757" s="25" t="n">
        <v>78</v>
      </c>
      <c r="S5757" s="21" t="n">
        <v>10</v>
      </c>
    </row>
    <row r="5758" customFormat="false" ht="15" hidden="false" customHeight="true" outlineLevel="0" collapsed="false">
      <c r="A5758" s="19" t="n">
        <v>46216</v>
      </c>
      <c r="B5758" s="1" t="s">
        <v>735</v>
      </c>
      <c r="C5758" s="1" t="s">
        <v>164</v>
      </c>
      <c r="D5758" s="1" t="n">
        <v>19</v>
      </c>
      <c r="E5758" s="1" t="s">
        <v>16</v>
      </c>
      <c r="F5758" s="1" t="s">
        <v>574</v>
      </c>
      <c r="G5758" s="1" t="s">
        <v>575</v>
      </c>
      <c r="H5758" s="20" t="n">
        <v>1600</v>
      </c>
      <c r="I5758" s="21" t="n">
        <v>25.7</v>
      </c>
      <c r="J5758" s="20" t="n">
        <f aca="false">H5758*I5758</f>
        <v>41120</v>
      </c>
      <c r="K5758" s="22" t="n">
        <v>1.85</v>
      </c>
      <c r="L5758" s="23" t="n">
        <f aca="false">H5758*K5758</f>
        <v>2960</v>
      </c>
      <c r="M5758" s="23" t="n">
        <v>2500</v>
      </c>
      <c r="N5758" s="24" t="n">
        <f aca="false">L5758-M5758</f>
        <v>460</v>
      </c>
      <c r="O5758" s="25" t="n">
        <f aca="false">IF(L5758&gt;=M5758,1,0)</f>
        <v>1</v>
      </c>
      <c r="P5758" s="26" t="n">
        <v>0.8297</v>
      </c>
      <c r="Q5758" s="26" t="n">
        <v>0.0767</v>
      </c>
      <c r="R5758" s="25" t="n">
        <v>78</v>
      </c>
      <c r="S5758" s="21" t="n">
        <v>10</v>
      </c>
    </row>
    <row r="5759" customFormat="false" ht="15" hidden="false" customHeight="true" outlineLevel="0" collapsed="false">
      <c r="A5759" s="19" t="n">
        <v>46216</v>
      </c>
      <c r="B5759" s="1" t="s">
        <v>735</v>
      </c>
      <c r="C5759" s="1" t="s">
        <v>164</v>
      </c>
      <c r="D5759" s="1" t="n">
        <v>20</v>
      </c>
      <c r="E5759" s="1" t="s">
        <v>16</v>
      </c>
      <c r="F5759" s="1" t="s">
        <v>574</v>
      </c>
      <c r="G5759" s="1" t="s">
        <v>575</v>
      </c>
      <c r="H5759" s="20" t="n">
        <v>1600</v>
      </c>
      <c r="I5759" s="21" t="n">
        <v>25.7</v>
      </c>
      <c r="J5759" s="20" t="n">
        <f aca="false">H5759*I5759</f>
        <v>41120</v>
      </c>
      <c r="K5759" s="22" t="n">
        <v>1.85</v>
      </c>
      <c r="L5759" s="23" t="n">
        <f aca="false">H5759*K5759</f>
        <v>2960</v>
      </c>
      <c r="M5759" s="23" t="n">
        <v>2500</v>
      </c>
      <c r="N5759" s="24" t="n">
        <f aca="false">L5759-M5759</f>
        <v>460</v>
      </c>
      <c r="O5759" s="25" t="n">
        <f aca="false">IF(L5759&gt;=M5759,1,0)</f>
        <v>1</v>
      </c>
      <c r="P5759" s="26" t="n">
        <v>0.7951</v>
      </c>
      <c r="Q5759" s="26" t="n">
        <v>0.1041</v>
      </c>
      <c r="R5759" s="25" t="n">
        <v>80</v>
      </c>
      <c r="S5759" s="21" t="n">
        <v>10</v>
      </c>
    </row>
    <row r="5760" customFormat="false" ht="15" hidden="false" customHeight="true" outlineLevel="0" collapsed="false">
      <c r="A5760" s="19" t="n">
        <v>46216</v>
      </c>
      <c r="B5760" s="1" t="s">
        <v>735</v>
      </c>
      <c r="C5760" s="1" t="s">
        <v>164</v>
      </c>
      <c r="D5760" s="1" t="n">
        <v>21</v>
      </c>
      <c r="E5760" s="1" t="s">
        <v>10</v>
      </c>
      <c r="F5760" s="1" t="s">
        <v>723</v>
      </c>
      <c r="G5760" s="1" t="s">
        <v>732</v>
      </c>
      <c r="H5760" s="20" t="n">
        <v>820</v>
      </c>
      <c r="I5760" s="21" t="n">
        <v>49.25</v>
      </c>
      <c r="J5760" s="20" t="n">
        <f aca="false">H5760*I5760</f>
        <v>40385</v>
      </c>
      <c r="K5760" s="22" t="n">
        <v>4</v>
      </c>
      <c r="L5760" s="23" t="n">
        <f aca="false">H5760*K5760</f>
        <v>3280</v>
      </c>
      <c r="M5760" s="23" t="n">
        <v>2500</v>
      </c>
      <c r="N5760" s="24" t="n">
        <f aca="false">L5760-M5760</f>
        <v>780</v>
      </c>
      <c r="O5760" s="25" t="n">
        <f aca="false">IF(L5760&gt;=M5760,1,0)</f>
        <v>1</v>
      </c>
      <c r="P5760" s="26" t="n">
        <v>0.6386</v>
      </c>
      <c r="Q5760" s="26" t="n">
        <v>0.1537</v>
      </c>
      <c r="R5760" s="25" t="n">
        <v>78</v>
      </c>
      <c r="S5760" s="21" t="n">
        <v>13</v>
      </c>
    </row>
    <row r="5761" customFormat="false" ht="15" hidden="false" customHeight="true" outlineLevel="0" collapsed="false">
      <c r="A5761" s="19" t="n">
        <v>46216</v>
      </c>
      <c r="B5761" s="1" t="s">
        <v>735</v>
      </c>
      <c r="C5761" s="1" t="s">
        <v>164</v>
      </c>
      <c r="D5761" s="1" t="n">
        <v>22</v>
      </c>
      <c r="E5761" s="1" t="s">
        <v>10</v>
      </c>
      <c r="F5761" s="1" t="s">
        <v>687</v>
      </c>
      <c r="G5761" s="1" t="s">
        <v>638</v>
      </c>
      <c r="H5761" s="20" t="n">
        <v>1550</v>
      </c>
      <c r="I5761" s="21" t="n">
        <v>28.66</v>
      </c>
      <c r="J5761" s="20" t="n">
        <f aca="false">H5761*I5761</f>
        <v>44423</v>
      </c>
      <c r="K5761" s="22" t="n">
        <v>2.3</v>
      </c>
      <c r="L5761" s="23" t="n">
        <f aca="false">H5761*K5761</f>
        <v>3565</v>
      </c>
      <c r="M5761" s="23" t="n">
        <v>2500</v>
      </c>
      <c r="N5761" s="24" t="n">
        <f aca="false">L5761-M5761</f>
        <v>1065</v>
      </c>
      <c r="O5761" s="25" t="n">
        <f aca="false">IF(L5761&gt;=M5761,1,0)</f>
        <v>1</v>
      </c>
      <c r="P5761" s="26" t="n">
        <v>0.6737</v>
      </c>
      <c r="Q5761" s="26" t="n">
        <v>0.0939</v>
      </c>
      <c r="R5761" s="25" t="n">
        <v>85</v>
      </c>
      <c r="S5761" s="21" t="n">
        <v>13</v>
      </c>
    </row>
    <row r="5762" customFormat="false" ht="15" hidden="false" customHeight="true" outlineLevel="0" collapsed="false">
      <c r="A5762" s="19" t="n">
        <v>46216</v>
      </c>
      <c r="B5762" s="1" t="s">
        <v>735</v>
      </c>
      <c r="C5762" s="1" t="s">
        <v>164</v>
      </c>
      <c r="D5762" s="1" t="n">
        <v>23</v>
      </c>
      <c r="E5762" s="1" t="s">
        <v>22</v>
      </c>
      <c r="F5762" s="1" t="s">
        <v>756</v>
      </c>
      <c r="G5762" s="1" t="s">
        <v>395</v>
      </c>
      <c r="H5762" s="20" t="n">
        <v>800</v>
      </c>
      <c r="I5762" s="21" t="n">
        <v>24</v>
      </c>
      <c r="J5762" s="20" t="n">
        <f aca="false">H5762*I5762</f>
        <v>19200</v>
      </c>
      <c r="K5762" s="22" t="n">
        <v>1.31</v>
      </c>
      <c r="L5762" s="23" t="n">
        <f aca="false">H5762*K5762</f>
        <v>1048</v>
      </c>
      <c r="M5762" s="23" t="n">
        <v>2500</v>
      </c>
      <c r="N5762" s="24" t="n">
        <f aca="false">L5762-M5762</f>
        <v>-1452</v>
      </c>
      <c r="O5762" s="25" t="n">
        <f aca="false">IF(L5762&gt;=M5762,1,0)</f>
        <v>0</v>
      </c>
      <c r="P5762" s="26" t="n">
        <v>0.4324</v>
      </c>
      <c r="Q5762" s="26" t="n">
        <v>0.0918</v>
      </c>
      <c r="R5762" s="25" t="n">
        <v>64</v>
      </c>
      <c r="S5762" s="21" t="n">
        <v>13</v>
      </c>
    </row>
    <row r="5763" customFormat="false" ht="15" hidden="false" customHeight="true" outlineLevel="0" collapsed="false">
      <c r="A5763" s="19" t="n">
        <v>46216</v>
      </c>
      <c r="B5763" s="1" t="s">
        <v>735</v>
      </c>
      <c r="C5763" s="1" t="s">
        <v>164</v>
      </c>
      <c r="D5763" s="1" t="n">
        <v>24</v>
      </c>
      <c r="E5763" s="1" t="s">
        <v>576</v>
      </c>
      <c r="F5763" s="1" t="s">
        <v>730</v>
      </c>
      <c r="G5763" s="1" t="s">
        <v>731</v>
      </c>
      <c r="H5763" s="20" t="n">
        <v>1300</v>
      </c>
      <c r="I5763" s="21" t="n">
        <v>24.08</v>
      </c>
      <c r="J5763" s="20" t="n">
        <f aca="false">H5763*I5763</f>
        <v>31304</v>
      </c>
      <c r="K5763" s="22" t="n">
        <v>1.55</v>
      </c>
      <c r="L5763" s="23" t="n">
        <f aca="false">H5763*K5763</f>
        <v>2015</v>
      </c>
      <c r="M5763" s="23" t="n">
        <v>2500</v>
      </c>
      <c r="N5763" s="24" t="n">
        <f aca="false">L5763-M5763</f>
        <v>-485</v>
      </c>
      <c r="O5763" s="25" t="n">
        <f aca="false">IF(L5763&gt;=M5763,1,0)</f>
        <v>0</v>
      </c>
      <c r="P5763" s="26" t="n">
        <v>0.5714</v>
      </c>
      <c r="Q5763" s="26" t="n">
        <v>0.0895</v>
      </c>
      <c r="R5763" s="25" t="n">
        <v>74</v>
      </c>
      <c r="S5763" s="21" t="n">
        <v>13</v>
      </c>
    </row>
    <row r="5764" customFormat="false" ht="15" hidden="false" customHeight="true" outlineLevel="0" collapsed="false">
      <c r="A5764" s="19" t="n">
        <v>46216</v>
      </c>
      <c r="B5764" s="1" t="s">
        <v>735</v>
      </c>
      <c r="C5764" s="1" t="s">
        <v>164</v>
      </c>
      <c r="D5764" s="1" t="n">
        <v>25</v>
      </c>
      <c r="E5764" s="1" t="s">
        <v>10</v>
      </c>
      <c r="F5764" s="1" t="s">
        <v>723</v>
      </c>
      <c r="G5764" s="1" t="s">
        <v>732</v>
      </c>
      <c r="H5764" s="20" t="n">
        <v>850</v>
      </c>
      <c r="I5764" s="21" t="n">
        <v>49.25</v>
      </c>
      <c r="J5764" s="20" t="n">
        <f aca="false">H5764*I5764</f>
        <v>41862.5</v>
      </c>
      <c r="K5764" s="22" t="n">
        <v>4</v>
      </c>
      <c r="L5764" s="23" t="n">
        <f aca="false">H5764*K5764</f>
        <v>3400</v>
      </c>
      <c r="M5764" s="23" t="n">
        <v>2500</v>
      </c>
      <c r="N5764" s="24" t="n">
        <f aca="false">L5764-M5764</f>
        <v>900</v>
      </c>
      <c r="O5764" s="25" t="n">
        <f aca="false">IF(L5764&gt;=M5764,1,0)</f>
        <v>1</v>
      </c>
      <c r="P5764" s="26" t="n">
        <v>0.6854</v>
      </c>
      <c r="Q5764" s="26" t="n">
        <v>0.1181</v>
      </c>
      <c r="R5764" s="25" t="n">
        <v>80</v>
      </c>
      <c r="S5764" s="21" t="n">
        <v>13</v>
      </c>
    </row>
    <row r="5765" customFormat="false" ht="15" hidden="false" customHeight="true" outlineLevel="0" collapsed="false">
      <c r="A5765" s="19" t="n">
        <v>46216</v>
      </c>
      <c r="B5765" s="1" t="s">
        <v>735</v>
      </c>
      <c r="C5765" s="1" t="s">
        <v>164</v>
      </c>
      <c r="D5765" s="1" t="n">
        <v>26</v>
      </c>
      <c r="E5765" s="1" t="s">
        <v>10</v>
      </c>
      <c r="F5765" s="1" t="s">
        <v>687</v>
      </c>
      <c r="G5765" s="1" t="s">
        <v>694</v>
      </c>
      <c r="H5765" s="20" t="n">
        <v>1500</v>
      </c>
      <c r="I5765" s="21" t="n">
        <v>28.66</v>
      </c>
      <c r="J5765" s="20" t="n">
        <f aca="false">H5765*I5765</f>
        <v>42990</v>
      </c>
      <c r="K5765" s="22" t="n">
        <v>2.3</v>
      </c>
      <c r="L5765" s="23" t="n">
        <f aca="false">H5765*K5765</f>
        <v>3450</v>
      </c>
      <c r="M5765" s="23" t="n">
        <v>2500</v>
      </c>
      <c r="N5765" s="24" t="n">
        <f aca="false">L5765-M5765</f>
        <v>950</v>
      </c>
      <c r="O5765" s="25" t="n">
        <f aca="false">IF(L5765&gt;=M5765,1,0)</f>
        <v>1</v>
      </c>
      <c r="P5765" s="26" t="n">
        <v>0.6622</v>
      </c>
      <c r="Q5765" s="26" t="n">
        <v>0.1278</v>
      </c>
      <c r="R5765" s="25" t="n">
        <v>86</v>
      </c>
      <c r="S5765" s="21" t="n">
        <v>13</v>
      </c>
    </row>
    <row r="5766" customFormat="false" ht="15" hidden="false" customHeight="true" outlineLevel="0" collapsed="false">
      <c r="A5766" s="19" t="n">
        <v>46216</v>
      </c>
      <c r="B5766" s="1" t="s">
        <v>735</v>
      </c>
      <c r="C5766" s="1" t="s">
        <v>164</v>
      </c>
      <c r="D5766" s="1" t="n">
        <v>27</v>
      </c>
      <c r="E5766" s="1" t="s">
        <v>176</v>
      </c>
      <c r="F5766" s="1" t="s">
        <v>759</v>
      </c>
      <c r="G5766" s="1" t="s">
        <v>763</v>
      </c>
      <c r="H5766" s="20" t="n">
        <v>1100</v>
      </c>
      <c r="I5766" s="21" t="n">
        <v>30.3</v>
      </c>
      <c r="J5766" s="20" t="n">
        <f aca="false">H5766*I5766</f>
        <v>33330</v>
      </c>
      <c r="K5766" s="22" t="n">
        <v>2.1</v>
      </c>
      <c r="L5766" s="23" t="n">
        <f aca="false">H5766*K5766</f>
        <v>2310</v>
      </c>
      <c r="M5766" s="23" t="n">
        <v>2500</v>
      </c>
      <c r="N5766" s="24" t="n">
        <f aca="false">L5766-M5766</f>
        <v>-190</v>
      </c>
      <c r="O5766" s="25" t="n">
        <f aca="false">IF(L5766&gt;=M5766,1,0)</f>
        <v>0</v>
      </c>
      <c r="P5766" s="26" t="n">
        <v>0.6961</v>
      </c>
      <c r="Q5766" s="26" t="n">
        <v>0.1119</v>
      </c>
      <c r="R5766" s="25" t="n">
        <v>69</v>
      </c>
      <c r="S5766" s="21" t="n">
        <v>12</v>
      </c>
    </row>
    <row r="5767" customFormat="false" ht="15" hidden="false" customHeight="true" outlineLevel="0" collapsed="false">
      <c r="A5767" s="19" t="n">
        <v>46216</v>
      </c>
      <c r="B5767" s="1" t="s">
        <v>735</v>
      </c>
      <c r="C5767" s="1" t="s">
        <v>164</v>
      </c>
      <c r="D5767" s="1" t="n">
        <v>28</v>
      </c>
      <c r="E5767" s="1" t="s">
        <v>176</v>
      </c>
      <c r="F5767" s="1" t="s">
        <v>749</v>
      </c>
      <c r="G5767" s="1" t="s">
        <v>178</v>
      </c>
      <c r="H5767" s="20" t="n">
        <v>1100</v>
      </c>
      <c r="I5767" s="21" t="n">
        <v>27.24</v>
      </c>
      <c r="J5767" s="20" t="n">
        <f aca="false">H5767*I5767</f>
        <v>29964</v>
      </c>
      <c r="K5767" s="22" t="n">
        <v>1.9</v>
      </c>
      <c r="L5767" s="23" t="n">
        <f aca="false">H5767*K5767</f>
        <v>2090</v>
      </c>
      <c r="M5767" s="23" t="n">
        <v>2500</v>
      </c>
      <c r="N5767" s="24" t="n">
        <f aca="false">L5767-M5767</f>
        <v>-410</v>
      </c>
      <c r="O5767" s="25" t="n">
        <f aca="false">IF(L5767&gt;=M5767,1,0)</f>
        <v>0</v>
      </c>
      <c r="P5767" s="26" t="n">
        <v>0.6554</v>
      </c>
      <c r="Q5767" s="26" t="n">
        <v>0.1282</v>
      </c>
      <c r="R5767" s="25" t="n">
        <v>68</v>
      </c>
      <c r="S5767" s="21" t="n">
        <v>12</v>
      </c>
    </row>
    <row r="5768" customFormat="false" ht="15" hidden="false" customHeight="true" outlineLevel="0" collapsed="false">
      <c r="A5768" s="19" t="n">
        <v>46216</v>
      </c>
      <c r="B5768" s="1" t="s">
        <v>735</v>
      </c>
      <c r="C5768" s="1" t="s">
        <v>164</v>
      </c>
      <c r="D5768" s="1" t="n">
        <v>29</v>
      </c>
      <c r="E5768" s="1" t="s">
        <v>176</v>
      </c>
      <c r="F5768" s="1" t="s">
        <v>764</v>
      </c>
      <c r="G5768" s="1" t="s">
        <v>757</v>
      </c>
      <c r="H5768" s="20" t="n">
        <v>1100</v>
      </c>
      <c r="I5768" s="21" t="n">
        <v>20.69</v>
      </c>
      <c r="J5768" s="20" t="n">
        <f aca="false">H5768*I5768</f>
        <v>22759</v>
      </c>
      <c r="K5768" s="22" t="n">
        <v>1.4</v>
      </c>
      <c r="L5768" s="23" t="n">
        <f aca="false">H5768*K5768</f>
        <v>1540</v>
      </c>
      <c r="M5768" s="23" t="n">
        <v>2500</v>
      </c>
      <c r="N5768" s="24" t="n">
        <f aca="false">L5768-M5768</f>
        <v>-960</v>
      </c>
      <c r="O5768" s="25" t="n">
        <f aca="false">IF(L5768&gt;=M5768,1,0)</f>
        <v>0</v>
      </c>
      <c r="P5768" s="26" t="n">
        <v>0.5562</v>
      </c>
      <c r="Q5768" s="26" t="n">
        <v>0.111</v>
      </c>
      <c r="R5768" s="25" t="n">
        <v>64</v>
      </c>
      <c r="S5768" s="21" t="n">
        <v>12</v>
      </c>
    </row>
    <row r="5769" customFormat="false" ht="15" hidden="false" customHeight="true" outlineLevel="0" collapsed="false">
      <c r="A5769" s="19" t="n">
        <v>46216</v>
      </c>
      <c r="B5769" s="1" t="s">
        <v>735</v>
      </c>
      <c r="C5769" s="1" t="s">
        <v>164</v>
      </c>
      <c r="D5769" s="1" t="n">
        <v>30</v>
      </c>
      <c r="E5769" s="1" t="s">
        <v>576</v>
      </c>
      <c r="F5769" s="1" t="s">
        <v>730</v>
      </c>
      <c r="G5769" s="1" t="s">
        <v>731</v>
      </c>
      <c r="H5769" s="20" t="n">
        <v>1600</v>
      </c>
      <c r="I5769" s="21" t="n">
        <v>24.08</v>
      </c>
      <c r="J5769" s="20" t="n">
        <f aca="false">H5769*I5769</f>
        <v>38528</v>
      </c>
      <c r="K5769" s="22" t="n">
        <v>1.55</v>
      </c>
      <c r="L5769" s="23" t="n">
        <f aca="false">H5769*K5769</f>
        <v>2480</v>
      </c>
      <c r="M5769" s="23" t="n">
        <v>2500</v>
      </c>
      <c r="N5769" s="24" t="n">
        <f aca="false">L5769-M5769</f>
        <v>-20</v>
      </c>
      <c r="O5769" s="25" t="n">
        <f aca="false">IF(L5769&gt;=M5769,1,0)</f>
        <v>0</v>
      </c>
      <c r="P5769" s="26" t="n">
        <v>0.7449</v>
      </c>
      <c r="Q5769" s="26" t="n">
        <v>0.1169</v>
      </c>
      <c r="R5769" s="25" t="n">
        <v>80</v>
      </c>
      <c r="S5769" s="21" t="n">
        <v>12</v>
      </c>
    </row>
    <row r="5770" customFormat="false" ht="15" hidden="false" customHeight="true" outlineLevel="0" collapsed="false">
      <c r="A5770" s="19" t="n">
        <v>46216</v>
      </c>
      <c r="B5770" s="1" t="s">
        <v>735</v>
      </c>
      <c r="C5770" s="1" t="s">
        <v>164</v>
      </c>
      <c r="D5770" s="1" t="n">
        <v>31</v>
      </c>
      <c r="E5770" s="1" t="s">
        <v>219</v>
      </c>
      <c r="F5770" s="1" t="s">
        <v>709</v>
      </c>
      <c r="G5770" s="1" t="s">
        <v>711</v>
      </c>
      <c r="H5770" s="20" t="n">
        <v>1750</v>
      </c>
      <c r="I5770" s="21" t="n">
        <v>22.64</v>
      </c>
      <c r="J5770" s="20" t="n">
        <f aca="false">H5770*I5770</f>
        <v>39620</v>
      </c>
      <c r="K5770" s="22" t="n">
        <v>1.5</v>
      </c>
      <c r="L5770" s="23" t="n">
        <f aca="false">H5770*K5770</f>
        <v>2625</v>
      </c>
      <c r="M5770" s="23" t="n">
        <v>2500</v>
      </c>
      <c r="N5770" s="24" t="n">
        <f aca="false">L5770-M5770</f>
        <v>125</v>
      </c>
      <c r="O5770" s="25" t="n">
        <f aca="false">IF(L5770&gt;=M5770,1,0)</f>
        <v>1</v>
      </c>
      <c r="P5770" s="26" t="n">
        <v>0.7625</v>
      </c>
      <c r="Q5770" s="26" t="n">
        <v>0.1511</v>
      </c>
      <c r="R5770" s="25" t="n">
        <v>79</v>
      </c>
      <c r="S5770" s="21" t="n">
        <v>12</v>
      </c>
    </row>
    <row r="5771" customFormat="false" ht="15" hidden="false" customHeight="true" outlineLevel="0" collapsed="false">
      <c r="A5771" s="19" t="n">
        <v>46216</v>
      </c>
      <c r="B5771" s="1" t="s">
        <v>735</v>
      </c>
      <c r="C5771" s="1" t="s">
        <v>164</v>
      </c>
      <c r="D5771" s="1" t="n">
        <v>32</v>
      </c>
      <c r="E5771" s="1" t="s">
        <v>219</v>
      </c>
      <c r="F5771" s="1" t="s">
        <v>752</v>
      </c>
      <c r="G5771" s="1" t="s">
        <v>711</v>
      </c>
      <c r="H5771" s="20" t="n">
        <v>1400</v>
      </c>
      <c r="I5771" s="21" t="n">
        <v>22.64</v>
      </c>
      <c r="J5771" s="20" t="n">
        <f aca="false">H5771*I5771</f>
        <v>31696</v>
      </c>
      <c r="K5771" s="22" t="n">
        <v>1.5</v>
      </c>
      <c r="L5771" s="23" t="n">
        <f aca="false">H5771*K5771</f>
        <v>2100</v>
      </c>
      <c r="M5771" s="23" t="n">
        <v>2500</v>
      </c>
      <c r="N5771" s="24" t="n">
        <f aca="false">L5771-M5771</f>
        <v>-400</v>
      </c>
      <c r="O5771" s="25" t="n">
        <f aca="false">IF(L5771&gt;=M5771,1,0)</f>
        <v>0</v>
      </c>
      <c r="P5771" s="26" t="n">
        <v>0.6395</v>
      </c>
      <c r="Q5771" s="26" t="n">
        <v>0.1301</v>
      </c>
      <c r="R5771" s="25" t="n">
        <v>72</v>
      </c>
      <c r="S5771" s="21" t="n">
        <v>12</v>
      </c>
    </row>
    <row r="5772" customFormat="false" ht="15" hidden="false" customHeight="true" outlineLevel="0" collapsed="false">
      <c r="A5772" s="19" t="n">
        <v>46216</v>
      </c>
      <c r="B5772" s="1" t="s">
        <v>735</v>
      </c>
      <c r="C5772" s="1" t="s">
        <v>190</v>
      </c>
      <c r="D5772" s="1" t="n">
        <v>33</v>
      </c>
      <c r="E5772" s="1" t="s">
        <v>16</v>
      </c>
      <c r="F5772" s="1" t="s">
        <v>191</v>
      </c>
      <c r="G5772" s="1" t="s">
        <v>322</v>
      </c>
      <c r="H5772" s="20" t="n">
        <v>1220</v>
      </c>
      <c r="I5772" s="21" t="n">
        <v>18.15</v>
      </c>
      <c r="J5772" s="20" t="n">
        <f aca="false">H5772*I5772</f>
        <v>22143</v>
      </c>
      <c r="K5772" s="22" t="n">
        <v>1.5</v>
      </c>
      <c r="L5772" s="23" t="n">
        <f aca="false">H5772*K5772</f>
        <v>1830</v>
      </c>
      <c r="M5772" s="23" t="n">
        <v>2500</v>
      </c>
      <c r="N5772" s="24" t="n">
        <f aca="false">L5772-M5772</f>
        <v>-670</v>
      </c>
      <c r="O5772" s="25" t="n">
        <f aca="false">IF(L5772&gt;=M5772,1,0)</f>
        <v>0</v>
      </c>
      <c r="P5772" s="26" t="n">
        <v>0.582616099071208</v>
      </c>
      <c r="Q5772" s="26" t="n">
        <v>0.0953488372093023</v>
      </c>
      <c r="R5772" s="25" t="n">
        <v>71</v>
      </c>
      <c r="S5772" s="21" t="n">
        <v>10</v>
      </c>
    </row>
    <row r="5773" customFormat="false" ht="15" hidden="false" customHeight="true" outlineLevel="0" collapsed="false">
      <c r="A5773" s="19" t="n">
        <v>46216</v>
      </c>
      <c r="B5773" s="1" t="s">
        <v>735</v>
      </c>
      <c r="C5773" s="1" t="s">
        <v>190</v>
      </c>
      <c r="D5773" s="1" t="n">
        <v>34</v>
      </c>
      <c r="E5773" s="1" t="s">
        <v>16</v>
      </c>
      <c r="F5773" s="1" t="s">
        <v>300</v>
      </c>
      <c r="G5773" s="1" t="s">
        <v>260</v>
      </c>
      <c r="H5773" s="20" t="n">
        <v>1670</v>
      </c>
      <c r="I5773" s="21" t="n">
        <v>16.95</v>
      </c>
      <c r="J5773" s="20" t="n">
        <f aca="false">H5773*I5773</f>
        <v>28306.5</v>
      </c>
      <c r="K5773" s="22" t="n">
        <v>1.4</v>
      </c>
      <c r="L5773" s="23" t="n">
        <f aca="false">H5773*K5773</f>
        <v>2338</v>
      </c>
      <c r="M5773" s="23" t="n">
        <v>2500</v>
      </c>
      <c r="N5773" s="24" t="n">
        <f aca="false">L5773-M5773</f>
        <v>-162</v>
      </c>
      <c r="O5773" s="25" t="n">
        <f aca="false">IF(L5773&gt;=M5773,1,0)</f>
        <v>0</v>
      </c>
      <c r="P5773" s="26" t="n">
        <v>0.713729198184569</v>
      </c>
      <c r="Q5773" s="26" t="n">
        <v>0.118817509948835</v>
      </c>
      <c r="R5773" s="25" t="n">
        <v>70</v>
      </c>
      <c r="S5773" s="21" t="n">
        <v>10</v>
      </c>
    </row>
    <row r="5774" customFormat="false" ht="15" hidden="false" customHeight="true" outlineLevel="0" collapsed="false">
      <c r="A5774" s="19" t="n">
        <v>46216</v>
      </c>
      <c r="B5774" s="1" t="s">
        <v>735</v>
      </c>
      <c r="C5774" s="1" t="s">
        <v>190</v>
      </c>
      <c r="D5774" s="1" t="n">
        <v>35</v>
      </c>
      <c r="E5774" s="1" t="s">
        <v>16</v>
      </c>
      <c r="F5774" s="1" t="s">
        <v>300</v>
      </c>
      <c r="G5774" s="1" t="s">
        <v>260</v>
      </c>
      <c r="H5774" s="20" t="n">
        <v>1960</v>
      </c>
      <c r="I5774" s="21" t="n">
        <v>15.95</v>
      </c>
      <c r="J5774" s="20" t="n">
        <f aca="false">H5774*I5774</f>
        <v>31262</v>
      </c>
      <c r="K5774" s="22" t="n">
        <v>1.4</v>
      </c>
      <c r="L5774" s="23" t="n">
        <f aca="false">H5774*K5774</f>
        <v>2744</v>
      </c>
      <c r="M5774" s="23" t="n">
        <v>2500</v>
      </c>
      <c r="N5774" s="24" t="n">
        <f aca="false">L5774-M5774</f>
        <v>244</v>
      </c>
      <c r="O5774" s="25" t="n">
        <f aca="false">IF(L5774&gt;=M5774,1,0)</f>
        <v>1</v>
      </c>
      <c r="P5774" s="26" t="n">
        <v>0.791843971631206</v>
      </c>
      <c r="Q5774" s="26" t="n">
        <v>0.105128205128205</v>
      </c>
      <c r="R5774" s="25" t="n">
        <v>75</v>
      </c>
      <c r="S5774" s="21" t="n">
        <v>10</v>
      </c>
    </row>
    <row r="5775" customFormat="false" ht="15" hidden="false" customHeight="true" outlineLevel="0" collapsed="false">
      <c r="A5775" s="19" t="n">
        <v>46216</v>
      </c>
      <c r="B5775" s="1" t="s">
        <v>735</v>
      </c>
      <c r="C5775" s="1" t="s">
        <v>190</v>
      </c>
      <c r="D5775" s="1" t="n">
        <v>36</v>
      </c>
      <c r="E5775" s="1" t="s">
        <v>16</v>
      </c>
      <c r="F5775" s="1" t="s">
        <v>300</v>
      </c>
      <c r="G5775" s="1" t="s">
        <v>260</v>
      </c>
      <c r="H5775" s="20" t="n">
        <v>1850</v>
      </c>
      <c r="I5775" s="21" t="n">
        <v>16.95</v>
      </c>
      <c r="J5775" s="20" t="n">
        <f aca="false">H5775*I5775</f>
        <v>31357.5</v>
      </c>
      <c r="K5775" s="22" t="n">
        <v>1.4</v>
      </c>
      <c r="L5775" s="23" t="n">
        <f aca="false">H5775*K5775</f>
        <v>2590</v>
      </c>
      <c r="M5775" s="23" t="n">
        <v>2500</v>
      </c>
      <c r="N5775" s="24" t="n">
        <f aca="false">L5775-M5775</f>
        <v>90</v>
      </c>
      <c r="O5775" s="25" t="n">
        <f aca="false">IF(L5775&gt;=M5775,1,0)</f>
        <v>1</v>
      </c>
      <c r="P5775" s="26" t="n">
        <v>0.748746418338109</v>
      </c>
      <c r="Q5775" s="26" t="n">
        <v>0.114948453608247</v>
      </c>
      <c r="R5775" s="25" t="n">
        <v>67</v>
      </c>
      <c r="S5775" s="21" t="n">
        <v>10</v>
      </c>
    </row>
    <row r="5776" customFormat="false" ht="15" hidden="false" customHeight="true" outlineLevel="0" collapsed="false">
      <c r="A5776" s="19" t="n">
        <v>46216</v>
      </c>
      <c r="B5776" s="1" t="s">
        <v>735</v>
      </c>
      <c r="C5776" s="1" t="s">
        <v>190</v>
      </c>
      <c r="D5776" s="1" t="n">
        <v>37</v>
      </c>
      <c r="E5776" s="1" t="s">
        <v>16</v>
      </c>
      <c r="F5776" s="1" t="s">
        <v>300</v>
      </c>
      <c r="G5776" s="1" t="s">
        <v>260</v>
      </c>
      <c r="H5776" s="20" t="n">
        <v>1850</v>
      </c>
      <c r="I5776" s="21" t="n">
        <v>16.95</v>
      </c>
      <c r="J5776" s="20" t="n">
        <f aca="false">H5776*I5776</f>
        <v>31357.5</v>
      </c>
      <c r="K5776" s="22" t="n">
        <v>1.4</v>
      </c>
      <c r="L5776" s="23" t="n">
        <f aca="false">H5776*K5776</f>
        <v>2590</v>
      </c>
      <c r="M5776" s="23" t="n">
        <v>2500</v>
      </c>
      <c r="N5776" s="24" t="n">
        <f aca="false">L5776-M5776</f>
        <v>90</v>
      </c>
      <c r="O5776" s="25" t="n">
        <f aca="false">IF(L5776&gt;=M5776,1,0)</f>
        <v>1</v>
      </c>
      <c r="P5776" s="26" t="n">
        <v>0.8362</v>
      </c>
      <c r="Q5776" s="26" t="n">
        <v>0.117090479006505</v>
      </c>
      <c r="R5776" s="25" t="n">
        <v>75</v>
      </c>
      <c r="S5776" s="21" t="n">
        <v>10</v>
      </c>
    </row>
    <row r="5777" customFormat="false" ht="15" hidden="false" customHeight="true" outlineLevel="0" collapsed="false">
      <c r="A5777" s="19" t="n">
        <v>46216</v>
      </c>
      <c r="B5777" s="1" t="s">
        <v>735</v>
      </c>
      <c r="C5777" s="1" t="s">
        <v>190</v>
      </c>
      <c r="D5777" s="1" t="n">
        <v>38</v>
      </c>
      <c r="E5777" s="1" t="s">
        <v>16</v>
      </c>
      <c r="F5777" s="1" t="s">
        <v>430</v>
      </c>
      <c r="G5777" s="1" t="s">
        <v>322</v>
      </c>
      <c r="H5777" s="20" t="n">
        <v>1450</v>
      </c>
      <c r="I5777" s="21" t="n">
        <v>17.1</v>
      </c>
      <c r="J5777" s="20" t="n">
        <f aca="false">H5777*I5777</f>
        <v>24795</v>
      </c>
      <c r="K5777" s="22" t="n">
        <v>1.5</v>
      </c>
      <c r="L5777" s="23" t="n">
        <f aca="false">H5777*K5777</f>
        <v>2175</v>
      </c>
      <c r="M5777" s="23" t="n">
        <v>2500</v>
      </c>
      <c r="N5777" s="24" t="n">
        <f aca="false">L5777-M5777</f>
        <v>-325</v>
      </c>
      <c r="O5777" s="25" t="n">
        <f aca="false">IF(L5777&gt;=M5777,1,0)</f>
        <v>0</v>
      </c>
      <c r="P5777" s="26" t="n">
        <v>0.560719131614654</v>
      </c>
      <c r="Q5777" s="26" t="n">
        <v>0.101492537313433</v>
      </c>
      <c r="R5777" s="25" t="n">
        <v>82</v>
      </c>
      <c r="S5777" s="21" t="n">
        <v>10</v>
      </c>
    </row>
    <row r="5778" customFormat="false" ht="15" hidden="false" customHeight="true" outlineLevel="0" collapsed="false">
      <c r="A5778" s="19" t="n">
        <v>46217</v>
      </c>
      <c r="B5778" s="1" t="s">
        <v>735</v>
      </c>
      <c r="C5778" s="1" t="s">
        <v>138</v>
      </c>
      <c r="D5778" s="1" t="n">
        <v>1</v>
      </c>
      <c r="E5778" s="1" t="s">
        <v>152</v>
      </c>
      <c r="F5778" s="1" t="s">
        <v>503</v>
      </c>
      <c r="G5778" s="1" t="s">
        <v>652</v>
      </c>
      <c r="H5778" s="20" t="n">
        <v>1050</v>
      </c>
      <c r="I5778" s="21" t="n">
        <v>23.61</v>
      </c>
      <c r="J5778" s="20" t="n">
        <f aca="false">H5778*I5778</f>
        <v>24790.5</v>
      </c>
      <c r="K5778" s="22" t="n">
        <v>1.58</v>
      </c>
      <c r="L5778" s="23" t="n">
        <f aca="false">H5778*K5778</f>
        <v>1659</v>
      </c>
      <c r="M5778" s="23" t="n">
        <v>2500</v>
      </c>
      <c r="N5778" s="24" t="n">
        <f aca="false">L5778-M5778</f>
        <v>-841</v>
      </c>
      <c r="O5778" s="25" t="n">
        <f aca="false">IF(L5778&gt;=M5778,1,0)</f>
        <v>0</v>
      </c>
      <c r="P5778" s="26" t="n">
        <v>0.5668</v>
      </c>
      <c r="Q5778" s="26" t="n">
        <v>0.1852</v>
      </c>
      <c r="R5778" s="25" t="n">
        <v>70</v>
      </c>
      <c r="S5778" s="21" t="n">
        <v>10</v>
      </c>
    </row>
    <row r="5779" customFormat="false" ht="15" hidden="false" customHeight="true" outlineLevel="0" collapsed="false">
      <c r="A5779" s="19" t="n">
        <v>46217</v>
      </c>
      <c r="B5779" s="1" t="s">
        <v>735</v>
      </c>
      <c r="C5779" s="1" t="s">
        <v>138</v>
      </c>
      <c r="D5779" s="1" t="n">
        <v>2</v>
      </c>
      <c r="E5779" s="1" t="s">
        <v>716</v>
      </c>
      <c r="F5779" s="1" t="s">
        <v>717</v>
      </c>
      <c r="G5779" s="1" t="s">
        <v>718</v>
      </c>
      <c r="H5779" s="20" t="n">
        <v>1000</v>
      </c>
      <c r="I5779" s="21" t="n">
        <v>38.97</v>
      </c>
      <c r="J5779" s="20" t="n">
        <f aca="false">H5779*I5779</f>
        <v>38970</v>
      </c>
      <c r="K5779" s="22" t="n">
        <v>3</v>
      </c>
      <c r="L5779" s="23" t="n">
        <f aca="false">H5779*K5779</f>
        <v>3000</v>
      </c>
      <c r="M5779" s="23" t="n">
        <v>2500</v>
      </c>
      <c r="N5779" s="24" t="n">
        <f aca="false">L5779-M5779</f>
        <v>500</v>
      </c>
      <c r="O5779" s="25" t="n">
        <f aca="false">IF(L5779&gt;=M5779,1,0)</f>
        <v>1</v>
      </c>
      <c r="P5779" s="26" t="n">
        <v>0.6888</v>
      </c>
      <c r="Q5779" s="26" t="n">
        <v>0.1533</v>
      </c>
      <c r="R5779" s="25" t="n">
        <v>74</v>
      </c>
      <c r="S5779" s="21" t="n">
        <v>13</v>
      </c>
    </row>
    <row r="5780" customFormat="false" ht="15" hidden="false" customHeight="true" outlineLevel="0" collapsed="false">
      <c r="A5780" s="19" t="n">
        <v>46217</v>
      </c>
      <c r="B5780" s="1" t="s">
        <v>735</v>
      </c>
      <c r="C5780" s="1" t="s">
        <v>138</v>
      </c>
      <c r="D5780" s="1" t="n">
        <v>3</v>
      </c>
      <c r="E5780" s="1" t="s">
        <v>10</v>
      </c>
      <c r="F5780" s="1" t="s">
        <v>687</v>
      </c>
      <c r="G5780" s="1" t="s">
        <v>694</v>
      </c>
      <c r="H5780" s="20" t="n">
        <v>970</v>
      </c>
      <c r="I5780" s="21" t="n">
        <v>28.66</v>
      </c>
      <c r="J5780" s="20" t="n">
        <f aca="false">H5780*I5780</f>
        <v>27800.2</v>
      </c>
      <c r="K5780" s="22" t="n">
        <v>2.3</v>
      </c>
      <c r="L5780" s="23" t="n">
        <f aca="false">H5780*K5780</f>
        <v>2231</v>
      </c>
      <c r="M5780" s="23" t="n">
        <v>2500</v>
      </c>
      <c r="N5780" s="24" t="n">
        <f aca="false">L5780-M5780</f>
        <v>-269</v>
      </c>
      <c r="O5780" s="25" t="n">
        <f aca="false">IF(L5780&gt;=M5780,1,0)</f>
        <v>0</v>
      </c>
      <c r="P5780" s="26" t="n">
        <v>0.5756</v>
      </c>
      <c r="Q5780" s="26" t="n">
        <v>0.1832</v>
      </c>
      <c r="R5780" s="25" t="n">
        <v>76</v>
      </c>
      <c r="S5780" s="21" t="n">
        <v>10</v>
      </c>
    </row>
    <row r="5781" customFormat="false" ht="15" hidden="false" customHeight="true" outlineLevel="0" collapsed="false">
      <c r="A5781" s="19" t="n">
        <v>46217</v>
      </c>
      <c r="B5781" s="1" t="s">
        <v>735</v>
      </c>
      <c r="C5781" s="1" t="s">
        <v>138</v>
      </c>
      <c r="D5781" s="1" t="n">
        <v>4</v>
      </c>
      <c r="E5781" s="1" t="s">
        <v>145</v>
      </c>
      <c r="F5781" s="1" t="s">
        <v>313</v>
      </c>
      <c r="G5781" s="1" t="s">
        <v>760</v>
      </c>
      <c r="H5781" s="20" t="n">
        <v>1250</v>
      </c>
      <c r="I5781" s="21" t="n">
        <v>22.77</v>
      </c>
      <c r="J5781" s="20" t="n">
        <f aca="false">H5781*I5781</f>
        <v>28462.5</v>
      </c>
      <c r="K5781" s="22" t="n">
        <v>2.75</v>
      </c>
      <c r="L5781" s="23" t="n">
        <f aca="false">H5781*K5781</f>
        <v>3437.5</v>
      </c>
      <c r="M5781" s="23" t="n">
        <v>2500</v>
      </c>
      <c r="N5781" s="24" t="n">
        <f aca="false">L5781-M5781</f>
        <v>937.5</v>
      </c>
      <c r="O5781" s="25" t="n">
        <f aca="false">IF(L5781&gt;=M5781,1,0)</f>
        <v>1</v>
      </c>
      <c r="P5781" s="26" t="n">
        <v>0.6161</v>
      </c>
      <c r="Q5781" s="26" t="n">
        <v>0.2224</v>
      </c>
      <c r="R5781" s="25" t="n">
        <v>75</v>
      </c>
      <c r="S5781" s="21" t="n">
        <v>10</v>
      </c>
    </row>
    <row r="5782" customFormat="false" ht="15" hidden="false" customHeight="true" outlineLevel="0" collapsed="false">
      <c r="A5782" s="19" t="n">
        <v>46217</v>
      </c>
      <c r="B5782" s="1" t="s">
        <v>735</v>
      </c>
      <c r="C5782" s="1" t="s">
        <v>138</v>
      </c>
      <c r="D5782" s="1" t="n">
        <v>5</v>
      </c>
      <c r="E5782" s="1" t="s">
        <v>181</v>
      </c>
      <c r="F5782" s="1" t="s">
        <v>748</v>
      </c>
      <c r="G5782" s="1" t="s">
        <v>765</v>
      </c>
      <c r="H5782" s="20" t="n">
        <v>1200</v>
      </c>
      <c r="I5782" s="21" t="n">
        <v>20.54</v>
      </c>
      <c r="J5782" s="20" t="n">
        <f aca="false">H5782*I5782</f>
        <v>24648</v>
      </c>
      <c r="K5782" s="22" t="n">
        <v>1.46</v>
      </c>
      <c r="L5782" s="23" t="n">
        <f aca="false">H5782*K5782</f>
        <v>1752</v>
      </c>
      <c r="M5782" s="23" t="n">
        <v>2500</v>
      </c>
      <c r="N5782" s="24" t="n">
        <f aca="false">L5782-M5782</f>
        <v>-748</v>
      </c>
      <c r="O5782" s="25" t="n">
        <f aca="false">IF(L5782&gt;=M5782,1,0)</f>
        <v>0</v>
      </c>
      <c r="P5782" s="26" t="n">
        <v>0.5135</v>
      </c>
      <c r="Q5782" s="26" t="n">
        <v>0.1905</v>
      </c>
      <c r="R5782" s="25" t="n">
        <v>69</v>
      </c>
      <c r="S5782" s="21" t="n">
        <v>12</v>
      </c>
    </row>
    <row r="5783" customFormat="false" ht="15" hidden="false" customHeight="true" outlineLevel="0" collapsed="false">
      <c r="A5783" s="19" t="n">
        <v>46217</v>
      </c>
      <c r="B5783" s="1" t="s">
        <v>735</v>
      </c>
      <c r="C5783" s="1" t="s">
        <v>138</v>
      </c>
      <c r="D5783" s="1" t="n">
        <v>6</v>
      </c>
      <c r="E5783" s="1" t="s">
        <v>181</v>
      </c>
      <c r="F5783" s="1" t="s">
        <v>748</v>
      </c>
      <c r="G5783" s="1" t="s">
        <v>765</v>
      </c>
      <c r="H5783" s="20" t="n">
        <v>1700</v>
      </c>
      <c r="I5783" s="21" t="n">
        <v>20.54</v>
      </c>
      <c r="J5783" s="20" t="n">
        <f aca="false">H5783*I5783</f>
        <v>34918</v>
      </c>
      <c r="K5783" s="22" t="n">
        <v>1.46</v>
      </c>
      <c r="L5783" s="23" t="n">
        <f aca="false">H5783*K5783</f>
        <v>2482</v>
      </c>
      <c r="M5783" s="23" t="n">
        <v>2500</v>
      </c>
      <c r="N5783" s="24" t="n">
        <f aca="false">L5783-M5783</f>
        <v>-18</v>
      </c>
      <c r="O5783" s="25" t="n">
        <f aca="false">IF(L5783&gt;=M5783,1,0)</f>
        <v>0</v>
      </c>
      <c r="P5783" s="26" t="n">
        <v>0.6961</v>
      </c>
      <c r="Q5783" s="26" t="n">
        <v>0.1216</v>
      </c>
      <c r="R5783" s="25" t="n">
        <v>71</v>
      </c>
      <c r="S5783" s="21" t="n">
        <v>12</v>
      </c>
    </row>
    <row r="5784" customFormat="false" ht="15" hidden="false" customHeight="true" outlineLevel="0" collapsed="false">
      <c r="A5784" s="19" t="n">
        <v>46217</v>
      </c>
      <c r="B5784" s="1" t="s">
        <v>735</v>
      </c>
      <c r="C5784" s="1" t="s">
        <v>138</v>
      </c>
      <c r="D5784" s="1" t="n">
        <v>7</v>
      </c>
      <c r="E5784" s="1" t="s">
        <v>16</v>
      </c>
      <c r="F5784" s="1" t="s">
        <v>670</v>
      </c>
      <c r="G5784" s="1" t="s">
        <v>713</v>
      </c>
      <c r="H5784" s="20" t="n">
        <v>1510</v>
      </c>
      <c r="I5784" s="21" t="n">
        <v>16.43</v>
      </c>
      <c r="J5784" s="20" t="n">
        <f aca="false">H5784*I5784</f>
        <v>24809.3</v>
      </c>
      <c r="K5784" s="22" t="n">
        <v>1.43</v>
      </c>
      <c r="L5784" s="23" t="n">
        <f aca="false">H5784*K5784</f>
        <v>2159.3</v>
      </c>
      <c r="M5784" s="23" t="n">
        <v>2500</v>
      </c>
      <c r="N5784" s="24" t="n">
        <f aca="false">L5784-M5784</f>
        <v>-340.7</v>
      </c>
      <c r="O5784" s="25" t="n">
        <f aca="false">IF(L5784&gt;=M5784,1,0)</f>
        <v>0</v>
      </c>
      <c r="P5784" s="26" t="n">
        <v>0.537</v>
      </c>
      <c r="Q5784" s="26" t="n">
        <v>0.1363</v>
      </c>
      <c r="R5784" s="25" t="n">
        <v>65</v>
      </c>
      <c r="S5784" s="21" t="n">
        <v>12</v>
      </c>
    </row>
    <row r="5785" customFormat="false" ht="15" hidden="false" customHeight="true" outlineLevel="0" collapsed="false">
      <c r="A5785" s="19" t="n">
        <v>46217</v>
      </c>
      <c r="B5785" s="1" t="s">
        <v>735</v>
      </c>
      <c r="C5785" s="1" t="s">
        <v>138</v>
      </c>
      <c r="D5785" s="1" t="n">
        <v>8</v>
      </c>
      <c r="E5785" s="1" t="s">
        <v>13</v>
      </c>
      <c r="F5785" s="1" t="s">
        <v>262</v>
      </c>
      <c r="G5785" s="1" t="s">
        <v>149</v>
      </c>
      <c r="H5785" s="20" t="n">
        <v>1250</v>
      </c>
      <c r="I5785" s="21" t="n">
        <v>21.43</v>
      </c>
      <c r="J5785" s="20" t="n">
        <f aca="false">H5785*I5785</f>
        <v>26787.5</v>
      </c>
      <c r="K5785" s="22" t="n">
        <v>2.2</v>
      </c>
      <c r="L5785" s="23" t="n">
        <f aca="false">H5785*K5785</f>
        <v>2750</v>
      </c>
      <c r="M5785" s="23" t="n">
        <v>2500</v>
      </c>
      <c r="N5785" s="24" t="n">
        <f aca="false">L5785-M5785</f>
        <v>250</v>
      </c>
      <c r="O5785" s="25" t="n">
        <f aca="false">IF(L5785&gt;=M5785,1,0)</f>
        <v>1</v>
      </c>
      <c r="P5785" s="26" t="n">
        <v>0.6074</v>
      </c>
      <c r="Q5785" s="26" t="n">
        <v>0.165</v>
      </c>
      <c r="R5785" s="25" t="n">
        <v>76</v>
      </c>
      <c r="S5785" s="21" t="n">
        <v>10</v>
      </c>
    </row>
    <row r="5786" customFormat="false" ht="15" hidden="false" customHeight="true" outlineLevel="0" collapsed="false">
      <c r="A5786" s="19" t="n">
        <v>46217</v>
      </c>
      <c r="B5786" s="1" t="s">
        <v>735</v>
      </c>
      <c r="C5786" s="1" t="s">
        <v>138</v>
      </c>
      <c r="D5786" s="1" t="n">
        <v>9</v>
      </c>
      <c r="E5786" s="1" t="s">
        <v>10</v>
      </c>
      <c r="F5786" s="1" t="s">
        <v>155</v>
      </c>
      <c r="G5786" s="1" t="s">
        <v>766</v>
      </c>
      <c r="H5786" s="20" t="n">
        <v>1400</v>
      </c>
      <c r="I5786" s="21" t="n">
        <v>18.94</v>
      </c>
      <c r="J5786" s="20" t="n">
        <f aca="false">H5786*I5786</f>
        <v>26516</v>
      </c>
      <c r="K5786" s="22" t="n">
        <v>1.44</v>
      </c>
      <c r="L5786" s="23" t="n">
        <f aca="false">H5786*K5786</f>
        <v>2016</v>
      </c>
      <c r="M5786" s="23" t="n">
        <v>2500</v>
      </c>
      <c r="N5786" s="24" t="n">
        <f aca="false">L5786-M5786</f>
        <v>-484</v>
      </c>
      <c r="O5786" s="25" t="n">
        <f aca="false">IF(L5786&gt;=M5786,1,0)</f>
        <v>0</v>
      </c>
      <c r="P5786" s="26" t="n">
        <v>0.5218</v>
      </c>
      <c r="Q5786" s="26" t="n">
        <v>0.1333</v>
      </c>
      <c r="R5786" s="25" t="n">
        <v>69</v>
      </c>
      <c r="S5786" s="21" t="n">
        <v>13</v>
      </c>
    </row>
    <row r="5787" customFormat="false" ht="15" hidden="false" customHeight="true" outlineLevel="0" collapsed="false">
      <c r="A5787" s="19" t="n">
        <v>46217</v>
      </c>
      <c r="B5787" s="1" t="s">
        <v>735</v>
      </c>
      <c r="C5787" s="1" t="s">
        <v>138</v>
      </c>
      <c r="D5787" s="1" t="n">
        <v>10</v>
      </c>
      <c r="E5787" s="1" t="s">
        <v>219</v>
      </c>
      <c r="F5787" s="1" t="s">
        <v>689</v>
      </c>
      <c r="G5787" s="1" t="s">
        <v>506</v>
      </c>
      <c r="H5787" s="20" t="n">
        <v>1800</v>
      </c>
      <c r="I5787" s="21" t="n">
        <v>10.96</v>
      </c>
      <c r="J5787" s="20" t="n">
        <f aca="false">H5787*I5787</f>
        <v>19728</v>
      </c>
      <c r="K5787" s="22" t="n">
        <v>1</v>
      </c>
      <c r="L5787" s="23" t="n">
        <f aca="false">H5787*K5787</f>
        <v>1800</v>
      </c>
      <c r="M5787" s="23" t="n">
        <v>2500</v>
      </c>
      <c r="N5787" s="24" t="n">
        <f aca="false">L5787-M5787</f>
        <v>-700</v>
      </c>
      <c r="O5787" s="25" t="n">
        <f aca="false">IF(L5787&gt;=M5787,1,0)</f>
        <v>0</v>
      </c>
      <c r="P5787" s="26" t="n">
        <v>0.4989</v>
      </c>
      <c r="Q5787" s="26" t="n">
        <v>0.1054</v>
      </c>
      <c r="R5787" s="25" t="n">
        <v>59</v>
      </c>
      <c r="S5787" s="21" t="n">
        <v>12</v>
      </c>
    </row>
    <row r="5788" customFormat="false" ht="15" hidden="false" customHeight="true" outlineLevel="0" collapsed="false">
      <c r="A5788" s="19" t="n">
        <v>46217</v>
      </c>
      <c r="B5788" s="1" t="s">
        <v>735</v>
      </c>
      <c r="C5788" s="1" t="s">
        <v>138</v>
      </c>
      <c r="D5788" s="1" t="n">
        <v>11</v>
      </c>
      <c r="E5788" s="1" t="s">
        <v>10</v>
      </c>
      <c r="F5788" s="1" t="s">
        <v>160</v>
      </c>
      <c r="G5788" s="1" t="s">
        <v>161</v>
      </c>
      <c r="H5788" s="20" t="n">
        <v>1550</v>
      </c>
      <c r="I5788" s="21" t="n">
        <v>22.05</v>
      </c>
      <c r="J5788" s="20" t="n">
        <f aca="false">H5788*I5788</f>
        <v>34177.5</v>
      </c>
      <c r="K5788" s="22" t="n">
        <v>1.83</v>
      </c>
      <c r="L5788" s="23" t="n">
        <f aca="false">H5788*K5788</f>
        <v>2836.5</v>
      </c>
      <c r="M5788" s="23" t="n">
        <v>2500</v>
      </c>
      <c r="N5788" s="24" t="n">
        <f aca="false">L5788-M5788</f>
        <v>336.5</v>
      </c>
      <c r="O5788" s="25" t="n">
        <f aca="false">IF(L5788&gt;=M5788,1,0)</f>
        <v>1</v>
      </c>
      <c r="P5788" s="26" t="n">
        <v>0.712</v>
      </c>
      <c r="Q5788" s="26" t="n">
        <v>0.1421</v>
      </c>
      <c r="R5788" s="25" t="n">
        <v>76</v>
      </c>
      <c r="S5788" s="21" t="n">
        <v>10</v>
      </c>
    </row>
    <row r="5789" customFormat="false" ht="15" hidden="false" customHeight="true" outlineLevel="0" collapsed="false">
      <c r="A5789" s="19" t="n">
        <v>46217</v>
      </c>
      <c r="B5789" s="1" t="s">
        <v>735</v>
      </c>
      <c r="C5789" s="1" t="s">
        <v>138</v>
      </c>
      <c r="D5789" s="1" t="n">
        <v>12</v>
      </c>
      <c r="E5789" s="1" t="s">
        <v>576</v>
      </c>
      <c r="F5789" s="1" t="s">
        <v>730</v>
      </c>
      <c r="G5789" s="1" t="s">
        <v>731</v>
      </c>
      <c r="H5789" s="20" t="n">
        <v>1400</v>
      </c>
      <c r="I5789" s="21" t="n">
        <v>24.08</v>
      </c>
      <c r="J5789" s="20" t="n">
        <f aca="false">H5789*I5789</f>
        <v>33712</v>
      </c>
      <c r="K5789" s="22" t="n">
        <v>1.55</v>
      </c>
      <c r="L5789" s="23" t="n">
        <f aca="false">H5789*K5789</f>
        <v>2170</v>
      </c>
      <c r="M5789" s="23" t="n">
        <v>2500</v>
      </c>
      <c r="N5789" s="24" t="n">
        <f aca="false">L5789-M5789</f>
        <v>-330</v>
      </c>
      <c r="O5789" s="25" t="n">
        <f aca="false">IF(L5789&gt;=M5789,1,0)</f>
        <v>0</v>
      </c>
      <c r="P5789" s="26" t="n">
        <v>0.5847</v>
      </c>
      <c r="Q5789" s="26" t="n">
        <v>0.1057</v>
      </c>
      <c r="R5789" s="25" t="n">
        <v>77</v>
      </c>
      <c r="S5789" s="21" t="n">
        <v>13</v>
      </c>
    </row>
    <row r="5790" customFormat="false" ht="15" hidden="false" customHeight="true" outlineLevel="0" collapsed="false">
      <c r="A5790" s="19" t="n">
        <v>46217</v>
      </c>
      <c r="B5790" s="1" t="s">
        <v>735</v>
      </c>
      <c r="C5790" s="1" t="s">
        <v>138</v>
      </c>
      <c r="D5790" s="1" t="n">
        <v>13</v>
      </c>
      <c r="E5790" s="1" t="s">
        <v>16</v>
      </c>
      <c r="F5790" s="1" t="s">
        <v>574</v>
      </c>
      <c r="G5790" s="1" t="s">
        <v>575</v>
      </c>
      <c r="H5790" s="20" t="n">
        <v>1500</v>
      </c>
      <c r="I5790" s="21" t="n">
        <v>25.7</v>
      </c>
      <c r="J5790" s="20" t="n">
        <f aca="false">H5790*I5790</f>
        <v>38550</v>
      </c>
      <c r="K5790" s="22" t="n">
        <v>1.85</v>
      </c>
      <c r="L5790" s="23" t="n">
        <f aca="false">H5790*K5790</f>
        <v>2775</v>
      </c>
      <c r="M5790" s="23" t="n">
        <v>2500</v>
      </c>
      <c r="N5790" s="24" t="n">
        <f aca="false">L5790-M5790</f>
        <v>275</v>
      </c>
      <c r="O5790" s="25" t="n">
        <f aca="false">IF(L5790&gt;=M5790,1,0)</f>
        <v>1</v>
      </c>
      <c r="P5790" s="26" t="n">
        <v>0.8072</v>
      </c>
      <c r="Q5790" s="26" t="n">
        <v>0.1083</v>
      </c>
      <c r="R5790" s="25" t="n">
        <v>77</v>
      </c>
      <c r="S5790" s="21" t="n">
        <v>10</v>
      </c>
    </row>
    <row r="5791" customFormat="false" ht="15" hidden="false" customHeight="true" outlineLevel="0" collapsed="false">
      <c r="A5791" s="19" t="n">
        <v>46217</v>
      </c>
      <c r="B5791" s="1" t="s">
        <v>735</v>
      </c>
      <c r="C5791" s="1" t="s">
        <v>138</v>
      </c>
      <c r="D5791" s="1" t="n">
        <v>14</v>
      </c>
      <c r="E5791" s="1" t="s">
        <v>10</v>
      </c>
      <c r="F5791" s="1" t="s">
        <v>687</v>
      </c>
      <c r="G5791" s="1" t="s">
        <v>694</v>
      </c>
      <c r="H5791" s="20" t="n">
        <v>1450</v>
      </c>
      <c r="I5791" s="21" t="n">
        <v>28.66</v>
      </c>
      <c r="J5791" s="20" t="n">
        <f aca="false">H5791*I5791</f>
        <v>41557</v>
      </c>
      <c r="K5791" s="22" t="n">
        <v>2.3</v>
      </c>
      <c r="L5791" s="23" t="n">
        <f aca="false">H5791*K5791</f>
        <v>3335</v>
      </c>
      <c r="M5791" s="23" t="n">
        <v>2500</v>
      </c>
      <c r="N5791" s="24" t="n">
        <f aca="false">L5791-M5791</f>
        <v>835</v>
      </c>
      <c r="O5791" s="25" t="n">
        <f aca="false">IF(L5791&gt;=M5791,1,0)</f>
        <v>1</v>
      </c>
      <c r="P5791" s="26" t="n">
        <v>0.6968</v>
      </c>
      <c r="Q5791" s="26" t="n">
        <v>0.3786</v>
      </c>
      <c r="R5791" s="25" t="n">
        <v>77</v>
      </c>
      <c r="S5791" s="21" t="n">
        <v>13</v>
      </c>
    </row>
    <row r="5792" customFormat="false" ht="15" hidden="false" customHeight="true" outlineLevel="0" collapsed="false">
      <c r="A5792" s="19" t="n">
        <v>46217</v>
      </c>
      <c r="B5792" s="1" t="s">
        <v>735</v>
      </c>
      <c r="C5792" s="1" t="s">
        <v>138</v>
      </c>
      <c r="D5792" s="1" t="n">
        <v>15</v>
      </c>
      <c r="E5792" s="1" t="s">
        <v>10</v>
      </c>
      <c r="F5792" s="1" t="s">
        <v>687</v>
      </c>
      <c r="G5792" s="1" t="s">
        <v>694</v>
      </c>
      <c r="H5792" s="20" t="n">
        <v>1500</v>
      </c>
      <c r="I5792" s="21" t="n">
        <v>28.66</v>
      </c>
      <c r="J5792" s="20" t="n">
        <f aca="false">H5792*I5792</f>
        <v>42990</v>
      </c>
      <c r="K5792" s="22" t="n">
        <v>2.3</v>
      </c>
      <c r="L5792" s="23" t="n">
        <f aca="false">H5792*K5792</f>
        <v>3450</v>
      </c>
      <c r="M5792" s="23" t="n">
        <v>2500</v>
      </c>
      <c r="N5792" s="24" t="n">
        <f aca="false">L5792-M5792</f>
        <v>950</v>
      </c>
      <c r="O5792" s="25" t="n">
        <f aca="false">IF(L5792&gt;=M5792,1,0)</f>
        <v>1</v>
      </c>
      <c r="P5792" s="26" t="n">
        <v>0.7031</v>
      </c>
      <c r="Q5792" s="26" t="n">
        <v>0.2846</v>
      </c>
      <c r="R5792" s="25" t="n">
        <v>78</v>
      </c>
      <c r="S5792" s="21" t="n">
        <v>13</v>
      </c>
    </row>
    <row r="5793" customFormat="false" ht="15" hidden="false" customHeight="true" outlineLevel="0" collapsed="false">
      <c r="A5793" s="19" t="n">
        <v>46217</v>
      </c>
      <c r="B5793" s="1" t="s">
        <v>735</v>
      </c>
      <c r="C5793" s="1" t="s">
        <v>138</v>
      </c>
      <c r="D5793" s="1" t="n">
        <v>16</v>
      </c>
      <c r="E5793" s="1" t="s">
        <v>10</v>
      </c>
      <c r="F5793" s="1" t="s">
        <v>155</v>
      </c>
      <c r="G5793" s="1" t="s">
        <v>766</v>
      </c>
      <c r="H5793" s="20" t="n">
        <v>1800</v>
      </c>
      <c r="I5793" s="21" t="n">
        <v>18.94</v>
      </c>
      <c r="J5793" s="20" t="n">
        <f aca="false">H5793*I5793</f>
        <v>34092</v>
      </c>
      <c r="K5793" s="22" t="n">
        <v>1.44</v>
      </c>
      <c r="L5793" s="23" t="n">
        <f aca="false">H5793*K5793</f>
        <v>2592</v>
      </c>
      <c r="M5793" s="23" t="n">
        <v>2500</v>
      </c>
      <c r="N5793" s="24" t="n">
        <f aca="false">L5793-M5793</f>
        <v>92</v>
      </c>
      <c r="O5793" s="25" t="n">
        <f aca="false">IF(L5793&gt;=M5793,1,0)</f>
        <v>1</v>
      </c>
      <c r="P5793" s="26" t="n">
        <v>0.6789</v>
      </c>
      <c r="Q5793" s="26" t="n">
        <v>0.1547</v>
      </c>
      <c r="R5793" s="25" t="n">
        <v>62</v>
      </c>
      <c r="S5793" s="21" t="n">
        <v>13</v>
      </c>
    </row>
    <row r="5794" customFormat="false" ht="15" hidden="false" customHeight="true" outlineLevel="0" collapsed="false">
      <c r="A5794" s="19" t="n">
        <v>46217</v>
      </c>
      <c r="B5794" s="1" t="s">
        <v>735</v>
      </c>
      <c r="C5794" s="1" t="s">
        <v>164</v>
      </c>
      <c r="D5794" s="1" t="n">
        <v>17</v>
      </c>
      <c r="E5794" s="1" t="s">
        <v>576</v>
      </c>
      <c r="F5794" s="1" t="s">
        <v>730</v>
      </c>
      <c r="G5794" s="1" t="s">
        <v>731</v>
      </c>
      <c r="H5794" s="20" t="n">
        <v>1650</v>
      </c>
      <c r="I5794" s="21" t="n">
        <v>24.08</v>
      </c>
      <c r="J5794" s="20" t="n">
        <f aca="false">H5794*I5794</f>
        <v>39732</v>
      </c>
      <c r="K5794" s="22" t="n">
        <v>1.55</v>
      </c>
      <c r="L5794" s="23" t="n">
        <f aca="false">H5794*K5794</f>
        <v>2557.5</v>
      </c>
      <c r="M5794" s="23" t="n">
        <v>2500</v>
      </c>
      <c r="N5794" s="24" t="n">
        <f aca="false">L5794-M5794</f>
        <v>57.5</v>
      </c>
      <c r="O5794" s="25" t="n">
        <f aca="false">IF(L5794&gt;=M5794,1,0)</f>
        <v>1</v>
      </c>
      <c r="P5794" s="26" t="n">
        <v>0.77</v>
      </c>
      <c r="Q5794" s="26" t="n">
        <v>0.106</v>
      </c>
      <c r="R5794" s="25" t="n">
        <v>77</v>
      </c>
      <c r="S5794" s="21" t="n">
        <v>13</v>
      </c>
    </row>
    <row r="5795" customFormat="false" ht="15" hidden="false" customHeight="true" outlineLevel="0" collapsed="false">
      <c r="A5795" s="19" t="n">
        <v>46217</v>
      </c>
      <c r="B5795" s="1" t="s">
        <v>735</v>
      </c>
      <c r="C5795" s="1" t="s">
        <v>164</v>
      </c>
      <c r="D5795" s="1" t="n">
        <v>18</v>
      </c>
      <c r="E5795" s="1" t="s">
        <v>10</v>
      </c>
      <c r="F5795" s="1" t="s">
        <v>160</v>
      </c>
      <c r="G5795" s="1" t="s">
        <v>161</v>
      </c>
      <c r="H5795" s="20" t="n">
        <v>2000</v>
      </c>
      <c r="I5795" s="21" t="n">
        <v>22.45</v>
      </c>
      <c r="J5795" s="20" t="n">
        <f aca="false">H5795*I5795</f>
        <v>44900</v>
      </c>
      <c r="K5795" s="22" t="n">
        <v>1.83</v>
      </c>
      <c r="L5795" s="23" t="n">
        <f aca="false">H5795*K5795</f>
        <v>3660</v>
      </c>
      <c r="M5795" s="23" t="n">
        <v>2500</v>
      </c>
      <c r="N5795" s="24" t="n">
        <f aca="false">L5795-M5795</f>
        <v>1160</v>
      </c>
      <c r="O5795" s="25" t="n">
        <f aca="false">IF(L5795&gt;=M5795,1,0)</f>
        <v>1</v>
      </c>
      <c r="P5795" s="26" t="n">
        <v>0.8055</v>
      </c>
      <c r="Q5795" s="26" t="n">
        <v>0.0768</v>
      </c>
      <c r="R5795" s="25" t="n">
        <v>78</v>
      </c>
      <c r="S5795" s="21" t="n">
        <v>13</v>
      </c>
    </row>
    <row r="5796" customFormat="false" ht="15" hidden="false" customHeight="true" outlineLevel="0" collapsed="false">
      <c r="A5796" s="19" t="n">
        <v>46217</v>
      </c>
      <c r="B5796" s="1" t="s">
        <v>735</v>
      </c>
      <c r="C5796" s="1" t="s">
        <v>164</v>
      </c>
      <c r="D5796" s="1" t="n">
        <v>19</v>
      </c>
      <c r="E5796" s="1" t="s">
        <v>16</v>
      </c>
      <c r="F5796" s="1" t="s">
        <v>574</v>
      </c>
      <c r="G5796" s="1" t="s">
        <v>575</v>
      </c>
      <c r="H5796" s="20" t="n">
        <v>1600</v>
      </c>
      <c r="I5796" s="21" t="n">
        <v>25.7</v>
      </c>
      <c r="J5796" s="20" t="n">
        <f aca="false">H5796*I5796</f>
        <v>41120</v>
      </c>
      <c r="K5796" s="22" t="n">
        <v>1.85</v>
      </c>
      <c r="L5796" s="23" t="n">
        <f aca="false">H5796*K5796</f>
        <v>2960</v>
      </c>
      <c r="M5796" s="23" t="n">
        <v>2500</v>
      </c>
      <c r="N5796" s="24" t="n">
        <f aca="false">L5796-M5796</f>
        <v>460</v>
      </c>
      <c r="O5796" s="25" t="n">
        <f aca="false">IF(L5796&gt;=M5796,1,0)</f>
        <v>1</v>
      </c>
      <c r="P5796" s="26" t="n">
        <v>0.8159</v>
      </c>
      <c r="Q5796" s="26" t="n">
        <v>0.0825</v>
      </c>
      <c r="R5796" s="25" t="n">
        <v>78</v>
      </c>
      <c r="S5796" s="21" t="n">
        <v>10</v>
      </c>
    </row>
    <row r="5797" customFormat="false" ht="15" hidden="false" customHeight="true" outlineLevel="0" collapsed="false">
      <c r="A5797" s="19" t="n">
        <v>46217</v>
      </c>
      <c r="B5797" s="1" t="s">
        <v>735</v>
      </c>
      <c r="C5797" s="1" t="s">
        <v>164</v>
      </c>
      <c r="D5797" s="1" t="n">
        <v>20</v>
      </c>
      <c r="E5797" s="1" t="s">
        <v>16</v>
      </c>
      <c r="F5797" s="1" t="s">
        <v>574</v>
      </c>
      <c r="G5797" s="1" t="s">
        <v>575</v>
      </c>
      <c r="H5797" s="20" t="n">
        <v>1600</v>
      </c>
      <c r="I5797" s="21" t="n">
        <v>25.7</v>
      </c>
      <c r="J5797" s="20" t="n">
        <f aca="false">H5797*I5797</f>
        <v>41120</v>
      </c>
      <c r="K5797" s="22" t="n">
        <v>1.85</v>
      </c>
      <c r="L5797" s="23" t="n">
        <f aca="false">H5797*K5797</f>
        <v>2960</v>
      </c>
      <c r="M5797" s="23" t="n">
        <v>2500</v>
      </c>
      <c r="N5797" s="24" t="n">
        <f aca="false">L5797-M5797</f>
        <v>460</v>
      </c>
      <c r="O5797" s="25" t="n">
        <f aca="false">IF(L5797&gt;=M5797,1,0)</f>
        <v>1</v>
      </c>
      <c r="P5797" s="26" t="n">
        <v>0.7744</v>
      </c>
      <c r="Q5797" s="26" t="n">
        <v>0.1088</v>
      </c>
      <c r="R5797" s="25" t="n">
        <v>80</v>
      </c>
      <c r="S5797" s="21" t="n">
        <v>13</v>
      </c>
    </row>
    <row r="5798" customFormat="false" ht="15" hidden="false" customHeight="true" outlineLevel="0" collapsed="false">
      <c r="A5798" s="19" t="n">
        <v>46217</v>
      </c>
      <c r="B5798" s="1" t="s">
        <v>735</v>
      </c>
      <c r="C5798" s="1" t="s">
        <v>164</v>
      </c>
      <c r="D5798" s="1" t="n">
        <v>21</v>
      </c>
      <c r="E5798" s="1" t="s">
        <v>10</v>
      </c>
      <c r="F5798" s="1" t="s">
        <v>723</v>
      </c>
      <c r="G5798" s="1" t="s">
        <v>732</v>
      </c>
      <c r="H5798" s="20" t="n">
        <v>850</v>
      </c>
      <c r="I5798" s="21" t="n">
        <v>49.25</v>
      </c>
      <c r="J5798" s="20" t="n">
        <f aca="false">H5798*I5798</f>
        <v>41862.5</v>
      </c>
      <c r="K5798" s="22" t="n">
        <v>4</v>
      </c>
      <c r="L5798" s="23" t="n">
        <f aca="false">H5798*K5798</f>
        <v>3400</v>
      </c>
      <c r="M5798" s="23" t="n">
        <v>2500</v>
      </c>
      <c r="N5798" s="24" t="n">
        <f aca="false">L5798-M5798</f>
        <v>900</v>
      </c>
      <c r="O5798" s="25" t="n">
        <f aca="false">IF(L5798&gt;=M5798,1,0)</f>
        <v>1</v>
      </c>
      <c r="P5798" s="26" t="n">
        <v>0.667</v>
      </c>
      <c r="Q5798" s="26" t="n">
        <v>0.1529</v>
      </c>
      <c r="R5798" s="25" t="n">
        <v>78</v>
      </c>
      <c r="S5798" s="21" t="n">
        <v>13</v>
      </c>
    </row>
    <row r="5799" customFormat="false" ht="15" hidden="false" customHeight="true" outlineLevel="0" collapsed="false">
      <c r="A5799" s="19" t="n">
        <v>46217</v>
      </c>
      <c r="B5799" s="1" t="s">
        <v>735</v>
      </c>
      <c r="C5799" s="1" t="s">
        <v>164</v>
      </c>
      <c r="D5799" s="1" t="n">
        <v>22</v>
      </c>
      <c r="E5799" s="1" t="s">
        <v>10</v>
      </c>
      <c r="F5799" s="1" t="s">
        <v>687</v>
      </c>
      <c r="G5799" s="1" t="s">
        <v>638</v>
      </c>
      <c r="H5799" s="20" t="n">
        <v>1500</v>
      </c>
      <c r="I5799" s="21" t="n">
        <v>28.66</v>
      </c>
      <c r="J5799" s="20" t="n">
        <f aca="false">H5799*I5799</f>
        <v>42990</v>
      </c>
      <c r="K5799" s="22" t="n">
        <v>2.3</v>
      </c>
      <c r="L5799" s="23" t="n">
        <f aca="false">H5799*K5799</f>
        <v>3450</v>
      </c>
      <c r="M5799" s="23" t="n">
        <v>2500</v>
      </c>
      <c r="N5799" s="24" t="n">
        <f aca="false">L5799-M5799</f>
        <v>950</v>
      </c>
      <c r="O5799" s="25" t="n">
        <f aca="false">IF(L5799&gt;=M5799,1,0)</f>
        <v>1</v>
      </c>
      <c r="P5799" s="26" t="n">
        <v>0.6766</v>
      </c>
      <c r="Q5799" s="26" t="n">
        <v>0.0963</v>
      </c>
      <c r="R5799" s="25" t="n">
        <v>85</v>
      </c>
      <c r="S5799" s="21" t="n">
        <v>13</v>
      </c>
    </row>
    <row r="5800" customFormat="false" ht="15" hidden="false" customHeight="true" outlineLevel="0" collapsed="false">
      <c r="A5800" s="19" t="n">
        <v>46217</v>
      </c>
      <c r="B5800" s="1" t="s">
        <v>735</v>
      </c>
      <c r="C5800" s="1" t="s">
        <v>164</v>
      </c>
      <c r="D5800" s="1" t="n">
        <v>23</v>
      </c>
      <c r="E5800" s="1" t="s">
        <v>22</v>
      </c>
      <c r="F5800" s="1" t="s">
        <v>269</v>
      </c>
      <c r="G5800" s="1" t="s">
        <v>395</v>
      </c>
      <c r="H5800" s="20" t="n">
        <v>1000</v>
      </c>
      <c r="I5800" s="21" t="n">
        <v>24</v>
      </c>
      <c r="J5800" s="20" t="n">
        <f aca="false">H5800*I5800</f>
        <v>24000</v>
      </c>
      <c r="K5800" s="22" t="n">
        <v>1.31</v>
      </c>
      <c r="L5800" s="23" t="n">
        <f aca="false">H5800*K5800</f>
        <v>1310</v>
      </c>
      <c r="M5800" s="23" t="n">
        <v>2500</v>
      </c>
      <c r="N5800" s="24" t="n">
        <f aca="false">L5800-M5800</f>
        <v>-1190</v>
      </c>
      <c r="O5800" s="25" t="n">
        <f aca="false">IF(L5800&gt;=M5800,1,0)</f>
        <v>0</v>
      </c>
      <c r="P5800" s="26" t="n">
        <v>0.5291</v>
      </c>
      <c r="Q5800" s="26" t="n">
        <v>0.0962</v>
      </c>
      <c r="R5800" s="25" t="n">
        <v>64</v>
      </c>
      <c r="S5800" s="21" t="n">
        <v>13</v>
      </c>
    </row>
    <row r="5801" customFormat="false" ht="15" hidden="false" customHeight="true" outlineLevel="0" collapsed="false">
      <c r="A5801" s="19" t="n">
        <v>46217</v>
      </c>
      <c r="B5801" s="1" t="s">
        <v>735</v>
      </c>
      <c r="C5801" s="1" t="s">
        <v>164</v>
      </c>
      <c r="D5801" s="1" t="n">
        <v>24</v>
      </c>
      <c r="E5801" s="1" t="s">
        <v>576</v>
      </c>
      <c r="F5801" s="1" t="s">
        <v>730</v>
      </c>
      <c r="G5801" s="1" t="s">
        <v>731</v>
      </c>
      <c r="H5801" s="20" t="n">
        <v>1500</v>
      </c>
      <c r="I5801" s="21" t="n">
        <v>24.08</v>
      </c>
      <c r="J5801" s="20" t="n">
        <f aca="false">H5801*I5801</f>
        <v>36120</v>
      </c>
      <c r="K5801" s="22" t="n">
        <v>1.55</v>
      </c>
      <c r="L5801" s="23" t="n">
        <f aca="false">H5801*K5801</f>
        <v>2325</v>
      </c>
      <c r="M5801" s="23" t="n">
        <v>2500</v>
      </c>
      <c r="N5801" s="24" t="n">
        <f aca="false">L5801-M5801</f>
        <v>-175</v>
      </c>
      <c r="O5801" s="25" t="n">
        <f aca="false">IF(L5801&gt;=M5801,1,0)</f>
        <v>0</v>
      </c>
      <c r="P5801" s="26" t="n">
        <v>0.6501</v>
      </c>
      <c r="Q5801" s="26" t="n">
        <v>0.0905</v>
      </c>
      <c r="R5801" s="25" t="n">
        <v>75</v>
      </c>
      <c r="S5801" s="21" t="n">
        <v>13</v>
      </c>
    </row>
    <row r="5802" customFormat="false" ht="15" hidden="false" customHeight="true" outlineLevel="0" collapsed="false">
      <c r="A5802" s="19" t="n">
        <v>46217</v>
      </c>
      <c r="B5802" s="1" t="s">
        <v>735</v>
      </c>
      <c r="C5802" s="1" t="s">
        <v>164</v>
      </c>
      <c r="D5802" s="1" t="n">
        <v>25</v>
      </c>
      <c r="E5802" s="1" t="s">
        <v>10</v>
      </c>
      <c r="F5802" s="1" t="s">
        <v>723</v>
      </c>
      <c r="G5802" s="1" t="s">
        <v>732</v>
      </c>
      <c r="H5802" s="20" t="n">
        <v>860</v>
      </c>
      <c r="I5802" s="21" t="n">
        <v>49.25</v>
      </c>
      <c r="J5802" s="20" t="n">
        <f aca="false">H5802*I5802</f>
        <v>42355</v>
      </c>
      <c r="K5802" s="22" t="n">
        <v>4</v>
      </c>
      <c r="L5802" s="23" t="n">
        <f aca="false">H5802*K5802</f>
        <v>3440</v>
      </c>
      <c r="M5802" s="23" t="n">
        <v>2500</v>
      </c>
      <c r="N5802" s="24" t="n">
        <f aca="false">L5802-M5802</f>
        <v>940</v>
      </c>
      <c r="O5802" s="25" t="n">
        <f aca="false">IF(L5802&gt;=M5802,1,0)</f>
        <v>1</v>
      </c>
      <c r="P5802" s="26" t="n">
        <v>0.6788</v>
      </c>
      <c r="Q5802" s="26" t="n">
        <v>0.1376</v>
      </c>
      <c r="R5802" s="25" t="n">
        <v>82</v>
      </c>
      <c r="S5802" s="21" t="n">
        <v>13</v>
      </c>
    </row>
    <row r="5803" customFormat="false" ht="15" hidden="false" customHeight="true" outlineLevel="0" collapsed="false">
      <c r="A5803" s="19" t="n">
        <v>46217</v>
      </c>
      <c r="B5803" s="1" t="s">
        <v>735</v>
      </c>
      <c r="C5803" s="1" t="s">
        <v>164</v>
      </c>
      <c r="D5803" s="1" t="n">
        <v>26</v>
      </c>
      <c r="E5803" s="1" t="s">
        <v>10</v>
      </c>
      <c r="F5803" s="1" t="s">
        <v>687</v>
      </c>
      <c r="G5803" s="1" t="s">
        <v>694</v>
      </c>
      <c r="H5803" s="20" t="n">
        <v>1550</v>
      </c>
      <c r="I5803" s="21" t="n">
        <v>28.66</v>
      </c>
      <c r="J5803" s="20" t="n">
        <f aca="false">H5803*I5803</f>
        <v>44423</v>
      </c>
      <c r="K5803" s="22" t="n">
        <v>2.3</v>
      </c>
      <c r="L5803" s="23" t="n">
        <f aca="false">H5803*K5803</f>
        <v>3565</v>
      </c>
      <c r="M5803" s="23" t="n">
        <v>2500</v>
      </c>
      <c r="N5803" s="24" t="n">
        <f aca="false">L5803-M5803</f>
        <v>1065</v>
      </c>
      <c r="O5803" s="25" t="n">
        <f aca="false">IF(L5803&gt;=M5803,1,0)</f>
        <v>1</v>
      </c>
      <c r="P5803" s="26" t="n">
        <v>0.7065</v>
      </c>
      <c r="Q5803" s="26" t="n">
        <v>0.1272</v>
      </c>
      <c r="R5803" s="25" t="n">
        <v>86</v>
      </c>
      <c r="S5803" s="21" t="n">
        <v>13</v>
      </c>
    </row>
    <row r="5804" customFormat="false" ht="15" hidden="false" customHeight="true" outlineLevel="0" collapsed="false">
      <c r="A5804" s="19" t="n">
        <v>46217</v>
      </c>
      <c r="B5804" s="1" t="s">
        <v>735</v>
      </c>
      <c r="C5804" s="1" t="s">
        <v>164</v>
      </c>
      <c r="D5804" s="1" t="n">
        <v>27</v>
      </c>
      <c r="E5804" s="1" t="s">
        <v>176</v>
      </c>
      <c r="F5804" s="1" t="s">
        <v>253</v>
      </c>
      <c r="G5804" s="1" t="s">
        <v>763</v>
      </c>
      <c r="H5804" s="20" t="n">
        <v>1400</v>
      </c>
      <c r="I5804" s="21" t="n">
        <v>26.03</v>
      </c>
      <c r="J5804" s="20" t="n">
        <f aca="false">H5804*I5804</f>
        <v>36442</v>
      </c>
      <c r="K5804" s="22" t="n">
        <v>2.1</v>
      </c>
      <c r="L5804" s="23" t="n">
        <f aca="false">H5804*K5804</f>
        <v>2940</v>
      </c>
      <c r="M5804" s="23" t="n">
        <v>2500</v>
      </c>
      <c r="N5804" s="24" t="n">
        <f aca="false">L5804-M5804</f>
        <v>440</v>
      </c>
      <c r="O5804" s="25" t="n">
        <f aca="false">IF(L5804&gt;=M5804,1,0)</f>
        <v>1</v>
      </c>
      <c r="P5804" s="26" t="n">
        <v>0.8013</v>
      </c>
      <c r="Q5804" s="26" t="n">
        <v>0.1631</v>
      </c>
      <c r="R5804" s="25" t="n">
        <v>70</v>
      </c>
      <c r="S5804" s="21" t="n">
        <v>11</v>
      </c>
    </row>
    <row r="5805" customFormat="false" ht="15" hidden="false" customHeight="true" outlineLevel="0" collapsed="false">
      <c r="A5805" s="19" t="n">
        <v>46217</v>
      </c>
      <c r="B5805" s="1" t="s">
        <v>735</v>
      </c>
      <c r="C5805" s="1" t="s">
        <v>164</v>
      </c>
      <c r="D5805" s="1" t="n">
        <v>28</v>
      </c>
      <c r="E5805" s="1" t="s">
        <v>176</v>
      </c>
      <c r="F5805" s="1" t="s">
        <v>749</v>
      </c>
      <c r="G5805" s="1" t="s">
        <v>178</v>
      </c>
      <c r="H5805" s="20" t="n">
        <v>1150</v>
      </c>
      <c r="I5805" s="21" t="n">
        <v>27.24</v>
      </c>
      <c r="J5805" s="20" t="n">
        <f aca="false">H5805*I5805</f>
        <v>31326</v>
      </c>
      <c r="K5805" s="22" t="n">
        <v>1.9</v>
      </c>
      <c r="L5805" s="23" t="n">
        <f aca="false">H5805*K5805</f>
        <v>2185</v>
      </c>
      <c r="M5805" s="23" t="n">
        <v>2500</v>
      </c>
      <c r="N5805" s="24" t="n">
        <f aca="false">L5805-M5805</f>
        <v>-315</v>
      </c>
      <c r="O5805" s="25" t="n">
        <f aca="false">IF(L5805&gt;=M5805,1,0)</f>
        <v>0</v>
      </c>
      <c r="P5805" s="26" t="n">
        <v>0.6576</v>
      </c>
      <c r="Q5805" s="26" t="n">
        <v>0.1283</v>
      </c>
      <c r="R5805" s="25" t="n">
        <v>70</v>
      </c>
      <c r="S5805" s="21" t="n">
        <v>12</v>
      </c>
    </row>
    <row r="5806" customFormat="false" ht="15" hidden="false" customHeight="true" outlineLevel="0" collapsed="false">
      <c r="A5806" s="19" t="n">
        <v>46217</v>
      </c>
      <c r="B5806" s="1" t="s">
        <v>735</v>
      </c>
      <c r="C5806" s="1" t="s">
        <v>164</v>
      </c>
      <c r="D5806" s="1" t="n">
        <v>29</v>
      </c>
      <c r="E5806" s="1" t="s">
        <v>176</v>
      </c>
      <c r="F5806" s="1" t="s">
        <v>764</v>
      </c>
      <c r="G5806" s="1" t="s">
        <v>767</v>
      </c>
      <c r="H5806" s="20" t="n">
        <v>1750</v>
      </c>
      <c r="I5806" s="21" t="n">
        <v>20.05</v>
      </c>
      <c r="J5806" s="20" t="n">
        <f aca="false">H5806*I5806</f>
        <v>35087.5</v>
      </c>
      <c r="K5806" s="22" t="n">
        <v>1.4</v>
      </c>
      <c r="L5806" s="23" t="n">
        <f aca="false">H5806*K5806</f>
        <v>2450</v>
      </c>
      <c r="M5806" s="23" t="n">
        <v>2500</v>
      </c>
      <c r="N5806" s="24" t="n">
        <f aca="false">L5806-M5806</f>
        <v>-50</v>
      </c>
      <c r="O5806" s="25" t="n">
        <f aca="false">IF(L5806&gt;=M5806,1,0)</f>
        <v>0</v>
      </c>
      <c r="P5806" s="26" t="n">
        <v>0.7071</v>
      </c>
      <c r="Q5806" s="26" t="n">
        <v>0.0912</v>
      </c>
      <c r="R5806" s="25" t="n">
        <v>72</v>
      </c>
      <c r="S5806" s="21" t="n">
        <v>13</v>
      </c>
    </row>
    <row r="5807" customFormat="false" ht="15" hidden="false" customHeight="true" outlineLevel="0" collapsed="false">
      <c r="A5807" s="19" t="n">
        <v>46217</v>
      </c>
      <c r="B5807" s="1" t="s">
        <v>735</v>
      </c>
      <c r="C5807" s="1" t="s">
        <v>164</v>
      </c>
      <c r="D5807" s="1" t="n">
        <v>30</v>
      </c>
      <c r="E5807" s="1" t="s">
        <v>576</v>
      </c>
      <c r="F5807" s="1" t="s">
        <v>730</v>
      </c>
      <c r="G5807" s="1" t="s">
        <v>731</v>
      </c>
      <c r="H5807" s="20" t="n">
        <v>1600</v>
      </c>
      <c r="I5807" s="21" t="n">
        <v>24.08</v>
      </c>
      <c r="J5807" s="20" t="n">
        <f aca="false">H5807*I5807</f>
        <v>38528</v>
      </c>
      <c r="K5807" s="22" t="n">
        <v>1.55</v>
      </c>
      <c r="L5807" s="23" t="n">
        <f aca="false">H5807*K5807</f>
        <v>2480</v>
      </c>
      <c r="M5807" s="23" t="n">
        <v>2500</v>
      </c>
      <c r="N5807" s="24" t="n">
        <f aca="false">L5807-M5807</f>
        <v>-20</v>
      </c>
      <c r="O5807" s="25" t="n">
        <f aca="false">IF(L5807&gt;=M5807,1,0)</f>
        <v>0</v>
      </c>
      <c r="P5807" s="26" t="n">
        <v>0.7003</v>
      </c>
      <c r="Q5807" s="26" t="n">
        <v>0.1354</v>
      </c>
      <c r="R5807" s="25" t="n">
        <v>81</v>
      </c>
      <c r="S5807" s="21" t="n">
        <v>12</v>
      </c>
    </row>
    <row r="5808" customFormat="false" ht="15" hidden="false" customHeight="true" outlineLevel="0" collapsed="false">
      <c r="A5808" s="19" t="n">
        <v>46217</v>
      </c>
      <c r="B5808" s="1" t="s">
        <v>735</v>
      </c>
      <c r="C5808" s="1" t="s">
        <v>164</v>
      </c>
      <c r="D5808" s="1" t="n">
        <v>31</v>
      </c>
      <c r="E5808" s="1" t="s">
        <v>219</v>
      </c>
      <c r="F5808" s="1" t="s">
        <v>709</v>
      </c>
      <c r="G5808" s="1" t="s">
        <v>711</v>
      </c>
      <c r="H5808" s="20" t="n">
        <v>1700</v>
      </c>
      <c r="I5808" s="21" t="n">
        <v>22.64</v>
      </c>
      <c r="J5808" s="20" t="n">
        <f aca="false">H5808*I5808</f>
        <v>38488</v>
      </c>
      <c r="K5808" s="22" t="n">
        <v>1.5</v>
      </c>
      <c r="L5808" s="23" t="n">
        <f aca="false">H5808*K5808</f>
        <v>2550</v>
      </c>
      <c r="M5808" s="23" t="n">
        <v>2500</v>
      </c>
      <c r="N5808" s="24" t="n">
        <f aca="false">L5808-M5808</f>
        <v>50</v>
      </c>
      <c r="O5808" s="25" t="n">
        <f aca="false">IF(L5808&gt;=M5808,1,0)</f>
        <v>1</v>
      </c>
      <c r="P5808" s="26" t="n">
        <v>0.7135</v>
      </c>
      <c r="Q5808" s="26" t="n">
        <v>0.1512</v>
      </c>
      <c r="R5808" s="25" t="n">
        <v>79</v>
      </c>
      <c r="S5808" s="21" t="n">
        <v>12</v>
      </c>
    </row>
    <row r="5809" customFormat="false" ht="15" hidden="false" customHeight="true" outlineLevel="0" collapsed="false">
      <c r="A5809" s="19" t="n">
        <v>46217</v>
      </c>
      <c r="B5809" s="1" t="s">
        <v>735</v>
      </c>
      <c r="C5809" s="1" t="s">
        <v>164</v>
      </c>
      <c r="D5809" s="1" t="n">
        <v>32</v>
      </c>
      <c r="E5809" s="1" t="s">
        <v>219</v>
      </c>
      <c r="F5809" s="1" t="s">
        <v>752</v>
      </c>
      <c r="G5809" s="1" t="s">
        <v>711</v>
      </c>
      <c r="H5809" s="20" t="n">
        <v>1400</v>
      </c>
      <c r="I5809" s="21" t="n">
        <v>22.64</v>
      </c>
      <c r="J5809" s="20" t="n">
        <f aca="false">H5809*I5809</f>
        <v>31696</v>
      </c>
      <c r="K5809" s="22" t="n">
        <v>1.5</v>
      </c>
      <c r="L5809" s="23" t="n">
        <f aca="false">H5809*K5809</f>
        <v>2100</v>
      </c>
      <c r="M5809" s="23" t="n">
        <v>2500</v>
      </c>
      <c r="N5809" s="24" t="n">
        <f aca="false">L5809-M5809</f>
        <v>-400</v>
      </c>
      <c r="O5809" s="25" t="n">
        <f aca="false">IF(L5809&gt;=M5809,1,0)</f>
        <v>0</v>
      </c>
      <c r="P5809" s="26" t="n">
        <v>0.6687</v>
      </c>
      <c r="Q5809" s="26" t="n">
        <v>0.1201</v>
      </c>
      <c r="R5809" s="25" t="n">
        <v>70</v>
      </c>
      <c r="S5809" s="21" t="n">
        <v>12</v>
      </c>
    </row>
    <row r="5810" customFormat="false" ht="15" hidden="false" customHeight="true" outlineLevel="0" collapsed="false">
      <c r="A5810" s="19" t="n">
        <v>46217</v>
      </c>
      <c r="B5810" s="1" t="s">
        <v>735</v>
      </c>
      <c r="C5810" s="1" t="s">
        <v>190</v>
      </c>
      <c r="D5810" s="1" t="n">
        <v>33</v>
      </c>
      <c r="E5810" s="1" t="s">
        <v>16</v>
      </c>
      <c r="F5810" s="1" t="s">
        <v>191</v>
      </c>
      <c r="G5810" s="1" t="s">
        <v>322</v>
      </c>
      <c r="H5810" s="20" t="n">
        <v>1310</v>
      </c>
      <c r="I5810" s="21" t="n">
        <v>18.15</v>
      </c>
      <c r="J5810" s="20" t="n">
        <f aca="false">H5810*I5810</f>
        <v>23776.5</v>
      </c>
      <c r="K5810" s="22" t="n">
        <v>1.5</v>
      </c>
      <c r="L5810" s="23" t="n">
        <f aca="false">H5810*K5810</f>
        <v>1965</v>
      </c>
      <c r="M5810" s="23" t="n">
        <v>2500</v>
      </c>
      <c r="N5810" s="24" t="n">
        <f aca="false">L5810-M5810</f>
        <v>-535</v>
      </c>
      <c r="O5810" s="25" t="n">
        <f aca="false">IF(L5810&gt;=M5810,1,0)</f>
        <v>0</v>
      </c>
      <c r="P5810" s="26" t="n">
        <v>0.562079276773296</v>
      </c>
      <c r="Q5810" s="26" t="n">
        <v>0.0970948012232416</v>
      </c>
      <c r="R5810" s="25" t="n">
        <v>71</v>
      </c>
      <c r="S5810" s="21" t="n">
        <v>10</v>
      </c>
    </row>
    <row r="5811" customFormat="false" ht="15" hidden="false" customHeight="true" outlineLevel="0" collapsed="false">
      <c r="A5811" s="19" t="n">
        <v>46217</v>
      </c>
      <c r="B5811" s="1" t="s">
        <v>735</v>
      </c>
      <c r="C5811" s="1" t="s">
        <v>190</v>
      </c>
      <c r="D5811" s="1" t="n">
        <v>34</v>
      </c>
      <c r="E5811" s="1" t="s">
        <v>16</v>
      </c>
      <c r="F5811" s="1" t="s">
        <v>300</v>
      </c>
      <c r="G5811" s="1" t="s">
        <v>260</v>
      </c>
      <c r="H5811" s="20" t="n">
        <v>2100</v>
      </c>
      <c r="I5811" s="21" t="n">
        <v>16.95</v>
      </c>
      <c r="J5811" s="20" t="n">
        <f aca="false">H5811*I5811</f>
        <v>35595</v>
      </c>
      <c r="K5811" s="22" t="n">
        <v>1.4</v>
      </c>
      <c r="L5811" s="23" t="n">
        <f aca="false">H5811*K5811</f>
        <v>2940</v>
      </c>
      <c r="M5811" s="23" t="n">
        <v>2500</v>
      </c>
      <c r="N5811" s="24" t="n">
        <f aca="false">L5811-M5811</f>
        <v>440</v>
      </c>
      <c r="O5811" s="25" t="n">
        <f aca="false">IF(L5811&gt;=M5811,1,0)</f>
        <v>1</v>
      </c>
      <c r="P5811" s="26" t="n">
        <v>0.90296803652968</v>
      </c>
      <c r="Q5811" s="26" t="n">
        <v>0.114807872539831</v>
      </c>
      <c r="R5811" s="25" t="n">
        <v>70</v>
      </c>
      <c r="S5811" s="21" t="n">
        <v>10</v>
      </c>
    </row>
    <row r="5812" customFormat="false" ht="15" hidden="false" customHeight="true" outlineLevel="0" collapsed="false">
      <c r="A5812" s="19" t="n">
        <v>46217</v>
      </c>
      <c r="B5812" s="1" t="s">
        <v>735</v>
      </c>
      <c r="C5812" s="1" t="s">
        <v>190</v>
      </c>
      <c r="D5812" s="1" t="n">
        <v>35</v>
      </c>
      <c r="E5812" s="1" t="s">
        <v>16</v>
      </c>
      <c r="F5812" s="1" t="s">
        <v>300</v>
      </c>
      <c r="G5812" s="1" t="s">
        <v>260</v>
      </c>
      <c r="H5812" s="20" t="n">
        <v>2250</v>
      </c>
      <c r="I5812" s="21" t="n">
        <v>15.95</v>
      </c>
      <c r="J5812" s="20" t="n">
        <f aca="false">H5812*I5812</f>
        <v>35887.5</v>
      </c>
      <c r="K5812" s="22" t="n">
        <v>1.4</v>
      </c>
      <c r="L5812" s="23" t="n">
        <f aca="false">H5812*K5812</f>
        <v>3150</v>
      </c>
      <c r="M5812" s="23" t="n">
        <v>2500</v>
      </c>
      <c r="N5812" s="24" t="n">
        <f aca="false">L5812-M5812</f>
        <v>650</v>
      </c>
      <c r="O5812" s="25" t="n">
        <f aca="false">IF(L5812&gt;=M5812,1,0)</f>
        <v>1</v>
      </c>
      <c r="P5812" s="26" t="n">
        <v>0.886111111111111</v>
      </c>
      <c r="Q5812" s="26" t="n">
        <v>0.0968194574368569</v>
      </c>
      <c r="R5812" s="25" t="n">
        <v>75</v>
      </c>
      <c r="S5812" s="21" t="n">
        <v>10</v>
      </c>
    </row>
    <row r="5813" customFormat="false" ht="15" hidden="false" customHeight="true" outlineLevel="0" collapsed="false">
      <c r="A5813" s="19" t="n">
        <v>46217</v>
      </c>
      <c r="B5813" s="1" t="s">
        <v>735</v>
      </c>
      <c r="C5813" s="1" t="s">
        <v>190</v>
      </c>
      <c r="D5813" s="1" t="n">
        <v>36</v>
      </c>
      <c r="E5813" s="1" t="s">
        <v>16</v>
      </c>
      <c r="F5813" s="1" t="s">
        <v>300</v>
      </c>
      <c r="G5813" s="1" t="s">
        <v>260</v>
      </c>
      <c r="H5813" s="20" t="n">
        <v>2000</v>
      </c>
      <c r="I5813" s="21" t="n">
        <v>16.95</v>
      </c>
      <c r="J5813" s="20" t="n">
        <f aca="false">H5813*I5813</f>
        <v>33900</v>
      </c>
      <c r="K5813" s="22" t="n">
        <v>1.4</v>
      </c>
      <c r="L5813" s="23" t="n">
        <f aca="false">H5813*K5813</f>
        <v>2800</v>
      </c>
      <c r="M5813" s="23" t="n">
        <v>2500</v>
      </c>
      <c r="N5813" s="24" t="n">
        <f aca="false">L5813-M5813</f>
        <v>300</v>
      </c>
      <c r="O5813" s="25" t="n">
        <f aca="false">IF(L5813&gt;=M5813,1,0)</f>
        <v>1</v>
      </c>
      <c r="P5813" s="26" t="n">
        <v>0.823615160349854</v>
      </c>
      <c r="Q5813" s="26" t="n">
        <v>0.112223393045311</v>
      </c>
      <c r="R5813" s="25" t="n">
        <v>67</v>
      </c>
      <c r="S5813" s="21" t="n">
        <v>10</v>
      </c>
    </row>
    <row r="5814" customFormat="false" ht="15" hidden="false" customHeight="true" outlineLevel="0" collapsed="false">
      <c r="A5814" s="19" t="n">
        <v>46217</v>
      </c>
      <c r="B5814" s="1" t="s">
        <v>735</v>
      </c>
      <c r="C5814" s="1" t="s">
        <v>190</v>
      </c>
      <c r="D5814" s="1" t="n">
        <v>37</v>
      </c>
      <c r="E5814" s="1" t="s">
        <v>16</v>
      </c>
      <c r="F5814" s="1" t="s">
        <v>300</v>
      </c>
      <c r="G5814" s="1" t="s">
        <v>260</v>
      </c>
      <c r="H5814" s="20" t="n">
        <v>2020</v>
      </c>
      <c r="I5814" s="21" t="n">
        <v>16.95</v>
      </c>
      <c r="J5814" s="20" t="n">
        <f aca="false">H5814*I5814</f>
        <v>34239</v>
      </c>
      <c r="K5814" s="22" t="n">
        <v>1.4</v>
      </c>
      <c r="L5814" s="23" t="n">
        <f aca="false">H5814*K5814</f>
        <v>2828</v>
      </c>
      <c r="M5814" s="23" t="n">
        <v>2500</v>
      </c>
      <c r="N5814" s="24" t="n">
        <f aca="false">L5814-M5814</f>
        <v>328</v>
      </c>
      <c r="O5814" s="25" t="n">
        <f aca="false">IF(L5814&gt;=M5814,1,0)</f>
        <v>1</v>
      </c>
      <c r="P5814" s="26" t="n">
        <v>0.860708898944193</v>
      </c>
      <c r="Q5814" s="26" t="n">
        <v>0.089311859443631</v>
      </c>
      <c r="R5814" s="25" t="n">
        <v>75</v>
      </c>
      <c r="S5814" s="21" t="n">
        <v>10</v>
      </c>
    </row>
    <row r="5815" customFormat="false" ht="15" hidden="false" customHeight="true" outlineLevel="0" collapsed="false">
      <c r="A5815" s="19" t="n">
        <v>46217</v>
      </c>
      <c r="B5815" s="1" t="s">
        <v>735</v>
      </c>
      <c r="C5815" s="1" t="s">
        <v>190</v>
      </c>
      <c r="D5815" s="1" t="n">
        <v>38</v>
      </c>
      <c r="E5815" s="1" t="s">
        <v>16</v>
      </c>
      <c r="F5815" s="1" t="s">
        <v>430</v>
      </c>
      <c r="G5815" s="1" t="s">
        <v>322</v>
      </c>
      <c r="H5815" s="20" t="n">
        <v>1320</v>
      </c>
      <c r="I5815" s="21" t="n">
        <v>17.1</v>
      </c>
      <c r="J5815" s="20" t="n">
        <f aca="false">H5815*I5815</f>
        <v>22572</v>
      </c>
      <c r="K5815" s="22" t="n">
        <v>1.5</v>
      </c>
      <c r="L5815" s="23" t="n">
        <f aca="false">H5815*K5815</f>
        <v>1980</v>
      </c>
      <c r="M5815" s="23" t="n">
        <v>2500</v>
      </c>
      <c r="N5815" s="24" t="n">
        <f aca="false">L5815-M5815</f>
        <v>-520</v>
      </c>
      <c r="O5815" s="25" t="n">
        <f aca="false">IF(L5815&gt;=M5815,1,0)</f>
        <v>0</v>
      </c>
      <c r="P5815" s="26" t="n">
        <v>0.574351145038168</v>
      </c>
      <c r="Q5815" s="26" t="n">
        <v>0.084641638225256</v>
      </c>
      <c r="R5815" s="25" t="n">
        <v>82</v>
      </c>
      <c r="S5815" s="21" t="n">
        <v>10</v>
      </c>
    </row>
    <row r="5816" customFormat="false" ht="15" hidden="false" customHeight="true" outlineLevel="0" collapsed="false">
      <c r="A5816" s="19" t="n">
        <v>46218</v>
      </c>
      <c r="B5816" s="1" t="s">
        <v>735</v>
      </c>
      <c r="C5816" s="1" t="s">
        <v>138</v>
      </c>
      <c r="D5816" s="1" t="n">
        <v>1</v>
      </c>
      <c r="E5816" s="1" t="s">
        <v>152</v>
      </c>
      <c r="F5816" s="1" t="s">
        <v>503</v>
      </c>
      <c r="G5816" s="1" t="s">
        <v>504</v>
      </c>
      <c r="H5816" s="20" t="n">
        <v>1100</v>
      </c>
      <c r="I5816" s="21" t="n">
        <v>22.51</v>
      </c>
      <c r="J5816" s="20" t="n">
        <f aca="false">H5816*I5816</f>
        <v>24761</v>
      </c>
      <c r="K5816" s="22" t="n">
        <v>1.5</v>
      </c>
      <c r="L5816" s="23" t="n">
        <f aca="false">H5816*K5816</f>
        <v>1650</v>
      </c>
      <c r="M5816" s="23" t="n">
        <v>2500</v>
      </c>
      <c r="N5816" s="24" t="n">
        <f aca="false">L5816-M5816</f>
        <v>-850</v>
      </c>
      <c r="O5816" s="25" t="n">
        <f aca="false">IF(L5816&gt;=M5816,1,0)</f>
        <v>0</v>
      </c>
      <c r="P5816" s="26" t="n">
        <v>0.5981</v>
      </c>
      <c r="Q5816" s="26" t="n">
        <v>0.1742</v>
      </c>
      <c r="R5816" s="25" t="n">
        <v>70</v>
      </c>
      <c r="S5816" s="21" t="n">
        <v>10</v>
      </c>
    </row>
    <row r="5817" customFormat="false" ht="15" hidden="false" customHeight="true" outlineLevel="0" collapsed="false">
      <c r="A5817" s="19" t="n">
        <v>46218</v>
      </c>
      <c r="B5817" s="1" t="s">
        <v>735</v>
      </c>
      <c r="C5817" s="1" t="s">
        <v>138</v>
      </c>
      <c r="D5817" s="1" t="n">
        <v>2</v>
      </c>
      <c r="E5817" s="1" t="s">
        <v>716</v>
      </c>
      <c r="F5817" s="1" t="s">
        <v>717</v>
      </c>
      <c r="G5817" s="1" t="s">
        <v>718</v>
      </c>
      <c r="H5817" s="20" t="n">
        <v>700</v>
      </c>
      <c r="I5817" s="21" t="n">
        <v>38.97</v>
      </c>
      <c r="J5817" s="20" t="n">
        <f aca="false">H5817*I5817</f>
        <v>27279</v>
      </c>
      <c r="K5817" s="22" t="n">
        <v>3</v>
      </c>
      <c r="L5817" s="23" t="n">
        <f aca="false">H5817*K5817</f>
        <v>2100</v>
      </c>
      <c r="M5817" s="23" t="n">
        <v>2500</v>
      </c>
      <c r="N5817" s="24" t="n">
        <f aca="false">L5817-M5817</f>
        <v>-400</v>
      </c>
      <c r="O5817" s="25" t="n">
        <f aca="false">IF(L5817&gt;=M5817,1,0)</f>
        <v>0</v>
      </c>
      <c r="P5817" s="26" t="n">
        <v>0.4974</v>
      </c>
      <c r="Q5817" s="26" t="n">
        <v>0.1445</v>
      </c>
      <c r="R5817" s="25" t="n">
        <v>76</v>
      </c>
      <c r="S5817" s="21" t="n">
        <v>13</v>
      </c>
    </row>
    <row r="5818" customFormat="false" ht="15" hidden="false" customHeight="true" outlineLevel="0" collapsed="false">
      <c r="A5818" s="19" t="n">
        <v>46218</v>
      </c>
      <c r="B5818" s="1" t="s">
        <v>735</v>
      </c>
      <c r="C5818" s="1" t="s">
        <v>138</v>
      </c>
      <c r="D5818" s="1" t="n">
        <v>3</v>
      </c>
      <c r="E5818" s="1" t="s">
        <v>10</v>
      </c>
      <c r="F5818" s="1" t="s">
        <v>687</v>
      </c>
      <c r="G5818" s="1" t="s">
        <v>694</v>
      </c>
      <c r="H5818" s="20" t="n">
        <v>1200</v>
      </c>
      <c r="I5818" s="21" t="n">
        <v>28.66</v>
      </c>
      <c r="J5818" s="20" t="n">
        <f aca="false">H5818*I5818</f>
        <v>34392</v>
      </c>
      <c r="K5818" s="22" t="n">
        <v>2.3</v>
      </c>
      <c r="L5818" s="23" t="n">
        <f aca="false">H5818*K5818</f>
        <v>2760</v>
      </c>
      <c r="M5818" s="23" t="n">
        <v>2500</v>
      </c>
      <c r="N5818" s="24" t="n">
        <f aca="false">L5818-M5818</f>
        <v>260</v>
      </c>
      <c r="O5818" s="25" t="n">
        <f aca="false">IF(L5818&gt;=M5818,1,0)</f>
        <v>1</v>
      </c>
      <c r="P5818" s="26" t="n">
        <v>0.6258</v>
      </c>
      <c r="Q5818" s="26" t="n">
        <v>0.1807</v>
      </c>
      <c r="R5818" s="25" t="n">
        <v>77</v>
      </c>
      <c r="S5818" s="21" t="n">
        <v>12</v>
      </c>
    </row>
    <row r="5819" customFormat="false" ht="15" hidden="false" customHeight="true" outlineLevel="0" collapsed="false">
      <c r="A5819" s="19" t="n">
        <v>46218</v>
      </c>
      <c r="B5819" s="1" t="s">
        <v>735</v>
      </c>
      <c r="C5819" s="1" t="s">
        <v>138</v>
      </c>
      <c r="D5819" s="1" t="n">
        <v>4</v>
      </c>
      <c r="E5819" s="1" t="s">
        <v>145</v>
      </c>
      <c r="F5819" s="1" t="s">
        <v>313</v>
      </c>
      <c r="G5819" s="1" t="s">
        <v>768</v>
      </c>
      <c r="H5819" s="20" t="n">
        <v>1300</v>
      </c>
      <c r="I5819" s="21" t="n">
        <v>20.73</v>
      </c>
      <c r="J5819" s="20" t="n">
        <f aca="false">H5819*I5819</f>
        <v>26949</v>
      </c>
      <c r="K5819" s="22" t="n">
        <v>2.2</v>
      </c>
      <c r="L5819" s="23" t="n">
        <f aca="false">H5819*K5819</f>
        <v>2860</v>
      </c>
      <c r="M5819" s="23" t="n">
        <v>2500</v>
      </c>
      <c r="N5819" s="24" t="n">
        <f aca="false">L5819-M5819</f>
        <v>360</v>
      </c>
      <c r="O5819" s="25" t="n">
        <f aca="false">IF(L5819&gt;=M5819,1,0)</f>
        <v>1</v>
      </c>
      <c r="P5819" s="26" t="n">
        <v>0.6144</v>
      </c>
      <c r="Q5819" s="26" t="n">
        <v>0.1862</v>
      </c>
      <c r="R5819" s="25" t="n">
        <v>74</v>
      </c>
      <c r="S5819" s="21" t="n">
        <v>10</v>
      </c>
    </row>
    <row r="5820" customFormat="false" ht="15" hidden="false" customHeight="true" outlineLevel="0" collapsed="false">
      <c r="A5820" s="19" t="n">
        <v>46218</v>
      </c>
      <c r="B5820" s="1" t="s">
        <v>735</v>
      </c>
      <c r="C5820" s="1" t="s">
        <v>138</v>
      </c>
      <c r="D5820" s="1" t="n">
        <v>5</v>
      </c>
      <c r="E5820" s="1" t="s">
        <v>181</v>
      </c>
      <c r="F5820" s="1" t="s">
        <v>748</v>
      </c>
      <c r="G5820" s="1" t="s">
        <v>765</v>
      </c>
      <c r="H5820" s="20" t="n">
        <v>1600</v>
      </c>
      <c r="I5820" s="21" t="n">
        <v>20.54</v>
      </c>
      <c r="J5820" s="20" t="n">
        <f aca="false">H5820*I5820</f>
        <v>32864</v>
      </c>
      <c r="K5820" s="22" t="n">
        <v>1.46</v>
      </c>
      <c r="L5820" s="23" t="n">
        <f aca="false">H5820*K5820</f>
        <v>2336</v>
      </c>
      <c r="M5820" s="23" t="n">
        <v>2500</v>
      </c>
      <c r="N5820" s="24" t="n">
        <f aca="false">L5820-M5820</f>
        <v>-164</v>
      </c>
      <c r="O5820" s="25" t="n">
        <f aca="false">IF(L5820&gt;=M5820,1,0)</f>
        <v>0</v>
      </c>
      <c r="P5820" s="26" t="n">
        <v>0.6762</v>
      </c>
      <c r="Q5820" s="26" t="n">
        <v>0.1635</v>
      </c>
      <c r="R5820" s="25" t="n">
        <v>70</v>
      </c>
      <c r="S5820" s="21" t="n">
        <v>12</v>
      </c>
    </row>
    <row r="5821" customFormat="false" ht="15" hidden="false" customHeight="true" outlineLevel="0" collapsed="false">
      <c r="A5821" s="19" t="n">
        <v>46218</v>
      </c>
      <c r="B5821" s="1" t="s">
        <v>735</v>
      </c>
      <c r="C5821" s="1" t="s">
        <v>138</v>
      </c>
      <c r="D5821" s="1" t="n">
        <v>6</v>
      </c>
      <c r="E5821" s="1" t="s">
        <v>181</v>
      </c>
      <c r="F5821" s="1" t="s">
        <v>748</v>
      </c>
      <c r="G5821" s="1" t="s">
        <v>765</v>
      </c>
      <c r="H5821" s="20" t="n">
        <v>1750</v>
      </c>
      <c r="I5821" s="21" t="n">
        <v>20.54</v>
      </c>
      <c r="J5821" s="20" t="n">
        <f aca="false">H5821*I5821</f>
        <v>35945</v>
      </c>
      <c r="K5821" s="22" t="n">
        <v>1.46</v>
      </c>
      <c r="L5821" s="23" t="n">
        <f aca="false">H5821*K5821</f>
        <v>2555</v>
      </c>
      <c r="M5821" s="23" t="n">
        <v>2500</v>
      </c>
      <c r="N5821" s="24" t="n">
        <f aca="false">L5821-M5821</f>
        <v>55</v>
      </c>
      <c r="O5821" s="25" t="n">
        <f aca="false">IF(L5821&gt;=M5821,1,0)</f>
        <v>1</v>
      </c>
      <c r="P5821" s="26" t="n">
        <v>0.736</v>
      </c>
      <c r="Q5821" s="26" t="n">
        <v>0.1198</v>
      </c>
      <c r="R5821" s="25" t="n">
        <v>71</v>
      </c>
      <c r="S5821" s="21" t="n">
        <v>12</v>
      </c>
    </row>
    <row r="5822" customFormat="false" ht="15" hidden="false" customHeight="true" outlineLevel="0" collapsed="false">
      <c r="A5822" s="19" t="n">
        <v>46218</v>
      </c>
      <c r="B5822" s="1" t="s">
        <v>735</v>
      </c>
      <c r="C5822" s="1" t="s">
        <v>138</v>
      </c>
      <c r="D5822" s="1" t="n">
        <v>7</v>
      </c>
      <c r="E5822" s="1" t="s">
        <v>16</v>
      </c>
      <c r="F5822" s="1" t="s">
        <v>769</v>
      </c>
      <c r="G5822" s="1" t="s">
        <v>713</v>
      </c>
      <c r="H5822" s="20" t="n">
        <v>950</v>
      </c>
      <c r="I5822" s="21" t="n">
        <v>18.43</v>
      </c>
      <c r="J5822" s="20" t="n">
        <f aca="false">H5822*I5822</f>
        <v>17508.5</v>
      </c>
      <c r="K5822" s="22" t="n">
        <v>1.43</v>
      </c>
      <c r="L5822" s="23" t="n">
        <f aca="false">H5822*K5822</f>
        <v>1358.5</v>
      </c>
      <c r="M5822" s="23" t="n">
        <v>2500</v>
      </c>
      <c r="N5822" s="24" t="n">
        <f aca="false">L5822-M5822</f>
        <v>-1141.5</v>
      </c>
      <c r="O5822" s="25" t="n">
        <f aca="false">IF(L5822&gt;=M5822,1,0)</f>
        <v>0</v>
      </c>
      <c r="P5822" s="26" t="n">
        <v>0.4368</v>
      </c>
      <c r="Q5822" s="26" t="n">
        <v>0.1349</v>
      </c>
      <c r="R5822" s="25" t="n">
        <v>65</v>
      </c>
      <c r="S5822" s="21" t="n">
        <v>10</v>
      </c>
    </row>
    <row r="5823" customFormat="false" ht="15" hidden="false" customHeight="true" outlineLevel="0" collapsed="false">
      <c r="A5823" s="19" t="n">
        <v>46218</v>
      </c>
      <c r="B5823" s="1" t="s">
        <v>735</v>
      </c>
      <c r="C5823" s="1" t="s">
        <v>138</v>
      </c>
      <c r="D5823" s="1" t="n">
        <v>8</v>
      </c>
      <c r="E5823" s="1" t="s">
        <v>13</v>
      </c>
      <c r="F5823" s="1" t="s">
        <v>262</v>
      </c>
      <c r="G5823" s="1" t="s">
        <v>149</v>
      </c>
      <c r="H5823" s="20" t="n">
        <v>1450</v>
      </c>
      <c r="I5823" s="21" t="n">
        <v>21.43</v>
      </c>
      <c r="J5823" s="20" t="n">
        <f aca="false">H5823*I5823</f>
        <v>31073.5</v>
      </c>
      <c r="K5823" s="22" t="n">
        <v>2.2</v>
      </c>
      <c r="L5823" s="23" t="n">
        <f aca="false">H5823*K5823</f>
        <v>3190</v>
      </c>
      <c r="M5823" s="23" t="n">
        <v>2500</v>
      </c>
      <c r="N5823" s="24" t="n">
        <f aca="false">L5823-M5823</f>
        <v>690.000000000001</v>
      </c>
      <c r="O5823" s="25" t="n">
        <f aca="false">IF(L5823&gt;=M5823,1,0)</f>
        <v>1</v>
      </c>
      <c r="P5823" s="26" t="n">
        <v>0.6896</v>
      </c>
      <c r="Q5823" s="26" t="n">
        <v>0.1617</v>
      </c>
      <c r="R5823" s="25" t="n">
        <v>78</v>
      </c>
      <c r="S5823" s="21" t="n">
        <v>10</v>
      </c>
    </row>
    <row r="5824" customFormat="false" ht="15" hidden="false" customHeight="true" outlineLevel="0" collapsed="false">
      <c r="A5824" s="19" t="n">
        <v>46218</v>
      </c>
      <c r="B5824" s="1" t="s">
        <v>735</v>
      </c>
      <c r="C5824" s="1" t="s">
        <v>138</v>
      </c>
      <c r="D5824" s="1" t="n">
        <v>9</v>
      </c>
      <c r="E5824" s="1" t="s">
        <v>10</v>
      </c>
      <c r="F5824" s="1" t="s">
        <v>399</v>
      </c>
      <c r="G5824" s="1" t="s">
        <v>766</v>
      </c>
      <c r="H5824" s="20" t="n">
        <v>1500</v>
      </c>
      <c r="I5824" s="21" t="n">
        <v>18.94</v>
      </c>
      <c r="J5824" s="20" t="n">
        <f aca="false">H5824*I5824</f>
        <v>28410</v>
      </c>
      <c r="K5824" s="22" t="n">
        <v>1.44</v>
      </c>
      <c r="L5824" s="23" t="n">
        <f aca="false">H5824*K5824</f>
        <v>2160</v>
      </c>
      <c r="M5824" s="23" t="n">
        <v>2500</v>
      </c>
      <c r="N5824" s="24" t="n">
        <f aca="false">L5824-M5824</f>
        <v>-340</v>
      </c>
      <c r="O5824" s="25" t="n">
        <f aca="false">IF(L5824&gt;=M5824,1,0)</f>
        <v>0</v>
      </c>
      <c r="P5824" s="26" t="n">
        <v>0.5487</v>
      </c>
      <c r="Q5824" s="26" t="n">
        <v>0.1125</v>
      </c>
      <c r="R5824" s="25" t="n">
        <v>68</v>
      </c>
      <c r="S5824" s="21" t="n">
        <v>13</v>
      </c>
    </row>
    <row r="5825" customFormat="false" ht="15" hidden="false" customHeight="true" outlineLevel="0" collapsed="false">
      <c r="A5825" s="19" t="n">
        <v>46218</v>
      </c>
      <c r="B5825" s="1" t="s">
        <v>735</v>
      </c>
      <c r="C5825" s="1" t="s">
        <v>138</v>
      </c>
      <c r="D5825" s="1" t="n">
        <v>10</v>
      </c>
      <c r="E5825" s="1" t="s">
        <v>219</v>
      </c>
      <c r="F5825" s="1" t="s">
        <v>689</v>
      </c>
      <c r="G5825" s="1" t="s">
        <v>506</v>
      </c>
      <c r="H5825" s="20" t="n">
        <v>1600</v>
      </c>
      <c r="I5825" s="21" t="n">
        <v>10.96</v>
      </c>
      <c r="J5825" s="20" t="n">
        <f aca="false">H5825*I5825</f>
        <v>17536</v>
      </c>
      <c r="K5825" s="22" t="n">
        <v>1</v>
      </c>
      <c r="L5825" s="23" t="n">
        <f aca="false">H5825*K5825</f>
        <v>1600</v>
      </c>
      <c r="M5825" s="23" t="n">
        <v>2500</v>
      </c>
      <c r="N5825" s="24" t="n">
        <f aca="false">L5825-M5825</f>
        <v>-900</v>
      </c>
      <c r="O5825" s="25" t="n">
        <f aca="false">IF(L5825&gt;=M5825,1,0)</f>
        <v>0</v>
      </c>
      <c r="P5825" s="26" t="n">
        <v>0.414</v>
      </c>
      <c r="Q5825" s="26" t="n">
        <v>0.1196</v>
      </c>
      <c r="R5825" s="25" t="n">
        <v>62</v>
      </c>
      <c r="S5825" s="21" t="n">
        <v>13</v>
      </c>
    </row>
    <row r="5826" customFormat="false" ht="15" hidden="false" customHeight="true" outlineLevel="0" collapsed="false">
      <c r="A5826" s="19" t="n">
        <v>46218</v>
      </c>
      <c r="B5826" s="1" t="s">
        <v>735</v>
      </c>
      <c r="C5826" s="1" t="s">
        <v>138</v>
      </c>
      <c r="D5826" s="1" t="n">
        <v>11</v>
      </c>
      <c r="E5826" s="1" t="s">
        <v>10</v>
      </c>
      <c r="F5826" s="1" t="s">
        <v>160</v>
      </c>
      <c r="G5826" s="1" t="s">
        <v>161</v>
      </c>
      <c r="H5826" s="20" t="n">
        <v>1500</v>
      </c>
      <c r="I5826" s="21" t="n">
        <v>22.05</v>
      </c>
      <c r="J5826" s="20" t="n">
        <f aca="false">H5826*I5826</f>
        <v>33075</v>
      </c>
      <c r="K5826" s="22" t="n">
        <v>1.83</v>
      </c>
      <c r="L5826" s="23" t="n">
        <f aca="false">H5826*K5826</f>
        <v>2745</v>
      </c>
      <c r="M5826" s="23" t="n">
        <v>2500</v>
      </c>
      <c r="N5826" s="24" t="n">
        <f aca="false">L5826-M5826</f>
        <v>245</v>
      </c>
      <c r="O5826" s="25" t="n">
        <f aca="false">IF(L5826&gt;=M5826,1,0)</f>
        <v>1</v>
      </c>
      <c r="P5826" s="26" t="n">
        <v>0.7067</v>
      </c>
      <c r="Q5826" s="26" t="n">
        <v>0.1323</v>
      </c>
      <c r="R5826" s="25" t="n">
        <v>77</v>
      </c>
      <c r="S5826" s="21" t="n">
        <v>10</v>
      </c>
    </row>
    <row r="5827" customFormat="false" ht="15" hidden="false" customHeight="true" outlineLevel="0" collapsed="false">
      <c r="A5827" s="19" t="n">
        <v>46218</v>
      </c>
      <c r="B5827" s="1" t="s">
        <v>735</v>
      </c>
      <c r="C5827" s="1" t="s">
        <v>138</v>
      </c>
      <c r="D5827" s="1" t="n">
        <v>12</v>
      </c>
      <c r="E5827" s="1" t="s">
        <v>576</v>
      </c>
      <c r="F5827" s="1" t="s">
        <v>730</v>
      </c>
      <c r="G5827" s="1" t="s">
        <v>731</v>
      </c>
      <c r="H5827" s="20" t="n">
        <v>1400</v>
      </c>
      <c r="I5827" s="21" t="n">
        <v>24.08</v>
      </c>
      <c r="J5827" s="20" t="n">
        <f aca="false">H5827*I5827</f>
        <v>33712</v>
      </c>
      <c r="K5827" s="22" t="n">
        <v>1.55</v>
      </c>
      <c r="L5827" s="23" t="n">
        <f aca="false">H5827*K5827</f>
        <v>2170</v>
      </c>
      <c r="M5827" s="23" t="n">
        <v>2500</v>
      </c>
      <c r="N5827" s="24" t="n">
        <f aca="false">L5827-M5827</f>
        <v>-330</v>
      </c>
      <c r="O5827" s="25" t="n">
        <f aca="false">IF(L5827&gt;=M5827,1,0)</f>
        <v>0</v>
      </c>
      <c r="P5827" s="26" t="n">
        <v>0.5877</v>
      </c>
      <c r="Q5827" s="26" t="n">
        <v>0.104</v>
      </c>
      <c r="R5827" s="25" t="n">
        <v>77</v>
      </c>
      <c r="S5827" s="21" t="n">
        <v>13</v>
      </c>
    </row>
    <row r="5828" customFormat="false" ht="15" hidden="false" customHeight="true" outlineLevel="0" collapsed="false">
      <c r="A5828" s="19" t="n">
        <v>46218</v>
      </c>
      <c r="B5828" s="1" t="s">
        <v>735</v>
      </c>
      <c r="C5828" s="1" t="s">
        <v>138</v>
      </c>
      <c r="D5828" s="1" t="n">
        <v>13</v>
      </c>
      <c r="E5828" s="1" t="s">
        <v>16</v>
      </c>
      <c r="F5828" s="1" t="s">
        <v>574</v>
      </c>
      <c r="G5828" s="1" t="s">
        <v>575</v>
      </c>
      <c r="H5828" s="20" t="n">
        <v>1500</v>
      </c>
      <c r="I5828" s="21" t="n">
        <v>25.7</v>
      </c>
      <c r="J5828" s="20" t="n">
        <f aca="false">H5828*I5828</f>
        <v>38550</v>
      </c>
      <c r="K5828" s="22" t="n">
        <v>1.85</v>
      </c>
      <c r="L5828" s="23" t="n">
        <f aca="false">H5828*K5828</f>
        <v>2775</v>
      </c>
      <c r="M5828" s="23" t="n">
        <v>2500</v>
      </c>
      <c r="N5828" s="24" t="n">
        <f aca="false">L5828-M5828</f>
        <v>275</v>
      </c>
      <c r="O5828" s="25" t="n">
        <f aca="false">IF(L5828&gt;=M5828,1,0)</f>
        <v>1</v>
      </c>
      <c r="P5828" s="26" t="n">
        <v>0.8072</v>
      </c>
      <c r="Q5828" s="26" t="n">
        <v>0.1175</v>
      </c>
      <c r="R5828" s="25" t="n">
        <v>77</v>
      </c>
      <c r="S5828" s="21" t="n">
        <v>10</v>
      </c>
    </row>
    <row r="5829" customFormat="false" ht="15" hidden="false" customHeight="true" outlineLevel="0" collapsed="false">
      <c r="A5829" s="19" t="n">
        <v>46218</v>
      </c>
      <c r="B5829" s="1" t="s">
        <v>735</v>
      </c>
      <c r="C5829" s="1" t="s">
        <v>138</v>
      </c>
      <c r="D5829" s="1" t="n">
        <v>14</v>
      </c>
      <c r="E5829" s="1" t="s">
        <v>10</v>
      </c>
      <c r="F5829" s="1" t="s">
        <v>687</v>
      </c>
      <c r="G5829" s="1" t="s">
        <v>694</v>
      </c>
      <c r="H5829" s="20" t="n">
        <v>1350</v>
      </c>
      <c r="I5829" s="21" t="n">
        <v>28.66</v>
      </c>
      <c r="J5829" s="20" t="n">
        <f aca="false">H5829*I5829</f>
        <v>38691</v>
      </c>
      <c r="K5829" s="22" t="n">
        <v>2.3</v>
      </c>
      <c r="L5829" s="23" t="n">
        <f aca="false">H5829*K5829</f>
        <v>3105</v>
      </c>
      <c r="M5829" s="23" t="n">
        <v>2500</v>
      </c>
      <c r="N5829" s="24" t="n">
        <f aca="false">L5829-M5829</f>
        <v>605</v>
      </c>
      <c r="O5829" s="25" t="n">
        <f aca="false">IF(L5829&gt;=M5829,1,0)</f>
        <v>1</v>
      </c>
      <c r="P5829" s="26" t="n">
        <v>0.6494</v>
      </c>
      <c r="Q5829" s="26" t="n">
        <v>0.4429</v>
      </c>
      <c r="R5829" s="25" t="n">
        <v>77</v>
      </c>
      <c r="S5829" s="21" t="n">
        <v>13</v>
      </c>
    </row>
    <row r="5830" customFormat="false" ht="15" hidden="false" customHeight="true" outlineLevel="0" collapsed="false">
      <c r="A5830" s="19" t="n">
        <v>46218</v>
      </c>
      <c r="B5830" s="1" t="s">
        <v>735</v>
      </c>
      <c r="C5830" s="1" t="s">
        <v>138</v>
      </c>
      <c r="D5830" s="1" t="n">
        <v>15</v>
      </c>
      <c r="E5830" s="1" t="s">
        <v>10</v>
      </c>
      <c r="F5830" s="1" t="s">
        <v>687</v>
      </c>
      <c r="G5830" s="1" t="s">
        <v>694</v>
      </c>
      <c r="H5830" s="20" t="n">
        <v>1450</v>
      </c>
      <c r="I5830" s="21" t="n">
        <v>28.66</v>
      </c>
      <c r="J5830" s="20" t="n">
        <f aca="false">H5830*I5830</f>
        <v>41557</v>
      </c>
      <c r="K5830" s="22" t="n">
        <v>2.3</v>
      </c>
      <c r="L5830" s="23" t="n">
        <f aca="false">H5830*K5830</f>
        <v>3335</v>
      </c>
      <c r="M5830" s="23" t="n">
        <v>2500</v>
      </c>
      <c r="N5830" s="24" t="n">
        <f aca="false">L5830-M5830</f>
        <v>835</v>
      </c>
      <c r="O5830" s="25" t="n">
        <f aca="false">IF(L5830&gt;=M5830,1,0)</f>
        <v>1</v>
      </c>
      <c r="P5830" s="26" t="n">
        <v>0.6885</v>
      </c>
      <c r="Q5830" s="26" t="n">
        <v>0.2769</v>
      </c>
      <c r="R5830" s="25" t="n">
        <v>78</v>
      </c>
      <c r="S5830" s="21" t="n">
        <v>13</v>
      </c>
    </row>
    <row r="5831" customFormat="false" ht="15" hidden="false" customHeight="true" outlineLevel="0" collapsed="false">
      <c r="A5831" s="19" t="n">
        <v>46218</v>
      </c>
      <c r="B5831" s="1" t="s">
        <v>735</v>
      </c>
      <c r="C5831" s="1" t="s">
        <v>138</v>
      </c>
      <c r="D5831" s="1" t="n">
        <v>16</v>
      </c>
      <c r="E5831" s="1" t="s">
        <v>10</v>
      </c>
      <c r="F5831" s="1" t="s">
        <v>729</v>
      </c>
      <c r="G5831" s="1" t="s">
        <v>766</v>
      </c>
      <c r="H5831" s="20" t="n">
        <v>1600</v>
      </c>
      <c r="I5831" s="21" t="n">
        <v>18.94</v>
      </c>
      <c r="J5831" s="20" t="n">
        <f aca="false">H5831*I5831</f>
        <v>30304</v>
      </c>
      <c r="K5831" s="22" t="n">
        <v>1.44</v>
      </c>
      <c r="L5831" s="23" t="n">
        <f aca="false">H5831*K5831</f>
        <v>2304</v>
      </c>
      <c r="M5831" s="23" t="n">
        <v>2500</v>
      </c>
      <c r="N5831" s="24" t="n">
        <f aca="false">L5831-M5831</f>
        <v>-196</v>
      </c>
      <c r="O5831" s="25" t="n">
        <f aca="false">IF(L5831&gt;=M5831,1,0)</f>
        <v>0</v>
      </c>
      <c r="P5831" s="26" t="n">
        <v>0.6919</v>
      </c>
      <c r="Q5831" s="26" t="n">
        <v>0.1418</v>
      </c>
      <c r="R5831" s="25" t="n">
        <v>60</v>
      </c>
      <c r="S5831" s="21" t="n">
        <v>13</v>
      </c>
    </row>
    <row r="5832" customFormat="false" ht="15" hidden="false" customHeight="true" outlineLevel="0" collapsed="false">
      <c r="A5832" s="19" t="n">
        <v>46218</v>
      </c>
      <c r="B5832" s="1" t="s">
        <v>735</v>
      </c>
      <c r="C5832" s="1" t="s">
        <v>164</v>
      </c>
      <c r="D5832" s="1" t="n">
        <v>17</v>
      </c>
      <c r="E5832" s="1" t="s">
        <v>576</v>
      </c>
      <c r="F5832" s="1" t="s">
        <v>730</v>
      </c>
      <c r="G5832" s="1" t="s">
        <v>731</v>
      </c>
      <c r="H5832" s="20" t="n">
        <v>1600</v>
      </c>
      <c r="I5832" s="21" t="n">
        <v>24.08</v>
      </c>
      <c r="J5832" s="20" t="n">
        <f aca="false">H5832*I5832</f>
        <v>38528</v>
      </c>
      <c r="K5832" s="22" t="n">
        <v>1.55</v>
      </c>
      <c r="L5832" s="23" t="n">
        <f aca="false">H5832*K5832</f>
        <v>2480</v>
      </c>
      <c r="M5832" s="23" t="n">
        <v>2500</v>
      </c>
      <c r="N5832" s="24" t="n">
        <f aca="false">L5832-M5832</f>
        <v>-20</v>
      </c>
      <c r="O5832" s="25" t="n">
        <f aca="false">IF(L5832&gt;=M5832,1,0)</f>
        <v>0</v>
      </c>
      <c r="P5832" s="26" t="n">
        <v>0.6868</v>
      </c>
      <c r="Q5832" s="26" t="n">
        <v>0.0925</v>
      </c>
      <c r="R5832" s="25" t="n">
        <v>77</v>
      </c>
      <c r="S5832" s="21" t="n">
        <v>13</v>
      </c>
    </row>
    <row r="5833" customFormat="false" ht="15" hidden="false" customHeight="true" outlineLevel="0" collapsed="false">
      <c r="A5833" s="19" t="n">
        <v>46218</v>
      </c>
      <c r="B5833" s="1" t="s">
        <v>735</v>
      </c>
      <c r="C5833" s="1" t="s">
        <v>164</v>
      </c>
      <c r="D5833" s="1" t="n">
        <v>18</v>
      </c>
      <c r="E5833" s="1" t="s">
        <v>522</v>
      </c>
      <c r="F5833" s="1" t="s">
        <v>710</v>
      </c>
      <c r="G5833" s="1" t="s">
        <v>161</v>
      </c>
      <c r="H5833" s="20" t="n">
        <v>1800</v>
      </c>
      <c r="I5833" s="21" t="n">
        <v>22.45</v>
      </c>
      <c r="J5833" s="20" t="n">
        <f aca="false">H5833*I5833</f>
        <v>40410</v>
      </c>
      <c r="K5833" s="22" t="n">
        <v>1.83</v>
      </c>
      <c r="L5833" s="23" t="n">
        <f aca="false">H5833*K5833</f>
        <v>3294</v>
      </c>
      <c r="M5833" s="23" t="n">
        <v>2500</v>
      </c>
      <c r="N5833" s="24" t="n">
        <f aca="false">L5833-M5833</f>
        <v>794</v>
      </c>
      <c r="O5833" s="25" t="n">
        <f aca="false">IF(L5833&gt;=M5833,1,0)</f>
        <v>1</v>
      </c>
      <c r="P5833" s="26" t="n">
        <v>0.695</v>
      </c>
      <c r="Q5833" s="26" t="n">
        <v>0.0769</v>
      </c>
      <c r="R5833" s="25" t="n">
        <v>78</v>
      </c>
      <c r="S5833" s="21" t="n">
        <v>13</v>
      </c>
    </row>
    <row r="5834" customFormat="false" ht="15" hidden="false" customHeight="true" outlineLevel="0" collapsed="false">
      <c r="A5834" s="19" t="n">
        <v>46218</v>
      </c>
      <c r="B5834" s="1" t="s">
        <v>735</v>
      </c>
      <c r="C5834" s="1" t="s">
        <v>164</v>
      </c>
      <c r="D5834" s="1" t="n">
        <v>19</v>
      </c>
      <c r="E5834" s="1" t="s">
        <v>16</v>
      </c>
      <c r="F5834" s="1" t="s">
        <v>574</v>
      </c>
      <c r="G5834" s="1" t="s">
        <v>575</v>
      </c>
      <c r="H5834" s="20" t="n">
        <v>1600</v>
      </c>
      <c r="I5834" s="21" t="n">
        <v>25.7</v>
      </c>
      <c r="J5834" s="20" t="n">
        <f aca="false">H5834*I5834</f>
        <v>41120</v>
      </c>
      <c r="K5834" s="22" t="n">
        <v>1.85</v>
      </c>
      <c r="L5834" s="23" t="n">
        <f aca="false">H5834*K5834</f>
        <v>2960</v>
      </c>
      <c r="M5834" s="23" t="n">
        <v>2500</v>
      </c>
      <c r="N5834" s="24" t="n">
        <f aca="false">L5834-M5834</f>
        <v>460</v>
      </c>
      <c r="O5834" s="25" t="n">
        <f aca="false">IF(L5834&gt;=M5834,1,0)</f>
        <v>1</v>
      </c>
      <c r="P5834" s="26" t="n">
        <v>0.8247</v>
      </c>
      <c r="Q5834" s="26" t="n">
        <v>0.0694</v>
      </c>
      <c r="R5834" s="25" t="n">
        <v>79</v>
      </c>
      <c r="S5834" s="21" t="n">
        <v>10</v>
      </c>
    </row>
    <row r="5835" customFormat="false" ht="15" hidden="false" customHeight="true" outlineLevel="0" collapsed="false">
      <c r="A5835" s="19" t="n">
        <v>46218</v>
      </c>
      <c r="B5835" s="1" t="s">
        <v>735</v>
      </c>
      <c r="C5835" s="1" t="s">
        <v>164</v>
      </c>
      <c r="D5835" s="1" t="n">
        <v>20</v>
      </c>
      <c r="E5835" s="1" t="s">
        <v>16</v>
      </c>
      <c r="F5835" s="1" t="s">
        <v>574</v>
      </c>
      <c r="G5835" s="1" t="s">
        <v>575</v>
      </c>
      <c r="H5835" s="20" t="n">
        <v>1600</v>
      </c>
      <c r="I5835" s="21" t="n">
        <v>25.7</v>
      </c>
      <c r="J5835" s="20" t="n">
        <f aca="false">H5835*I5835</f>
        <v>41120</v>
      </c>
      <c r="K5835" s="22" t="n">
        <v>1.85</v>
      </c>
      <c r="L5835" s="23" t="n">
        <f aca="false">H5835*K5835</f>
        <v>2960</v>
      </c>
      <c r="M5835" s="23" t="n">
        <v>2500</v>
      </c>
      <c r="N5835" s="24" t="n">
        <f aca="false">L5835-M5835</f>
        <v>460</v>
      </c>
      <c r="O5835" s="25" t="n">
        <f aca="false">IF(L5835&gt;=M5835,1,0)</f>
        <v>1</v>
      </c>
      <c r="P5835" s="26" t="n">
        <v>0.7556</v>
      </c>
      <c r="Q5835" s="26" t="n">
        <v>0.1031</v>
      </c>
      <c r="R5835" s="25" t="n">
        <v>81</v>
      </c>
      <c r="S5835" s="21" t="n">
        <v>10</v>
      </c>
    </row>
    <row r="5836" customFormat="false" ht="15" hidden="false" customHeight="true" outlineLevel="0" collapsed="false">
      <c r="A5836" s="19" t="n">
        <v>46218</v>
      </c>
      <c r="B5836" s="1" t="s">
        <v>735</v>
      </c>
      <c r="C5836" s="1" t="s">
        <v>164</v>
      </c>
      <c r="D5836" s="1" t="n">
        <v>21</v>
      </c>
      <c r="E5836" s="1" t="s">
        <v>10</v>
      </c>
      <c r="F5836" s="1" t="s">
        <v>723</v>
      </c>
      <c r="G5836" s="1" t="s">
        <v>732</v>
      </c>
      <c r="H5836" s="20" t="n">
        <v>850</v>
      </c>
      <c r="I5836" s="21" t="n">
        <v>49.25</v>
      </c>
      <c r="J5836" s="20" t="n">
        <f aca="false">H5836*I5836</f>
        <v>41862.5</v>
      </c>
      <c r="K5836" s="22" t="n">
        <v>4</v>
      </c>
      <c r="L5836" s="23" t="n">
        <f aca="false">H5836*K5836</f>
        <v>3400</v>
      </c>
      <c r="M5836" s="23" t="n">
        <v>2500</v>
      </c>
      <c r="N5836" s="24" t="n">
        <f aca="false">L5836-M5836</f>
        <v>900</v>
      </c>
      <c r="O5836" s="25" t="n">
        <f aca="false">IF(L5836&gt;=M5836,1,0)</f>
        <v>1</v>
      </c>
      <c r="P5836" s="26" t="n">
        <v>0.6588</v>
      </c>
      <c r="Q5836" s="26" t="n">
        <v>0.1959</v>
      </c>
      <c r="R5836" s="25" t="n">
        <v>77</v>
      </c>
      <c r="S5836" s="21" t="n">
        <v>13</v>
      </c>
    </row>
    <row r="5837" customFormat="false" ht="15" hidden="false" customHeight="true" outlineLevel="0" collapsed="false">
      <c r="A5837" s="19" t="n">
        <v>46218</v>
      </c>
      <c r="B5837" s="1" t="s">
        <v>735</v>
      </c>
      <c r="C5837" s="1" t="s">
        <v>164</v>
      </c>
      <c r="D5837" s="1" t="n">
        <v>22</v>
      </c>
      <c r="E5837" s="1" t="s">
        <v>10</v>
      </c>
      <c r="F5837" s="1" t="s">
        <v>687</v>
      </c>
      <c r="G5837" s="1" t="s">
        <v>638</v>
      </c>
      <c r="H5837" s="20" t="n">
        <v>1550</v>
      </c>
      <c r="I5837" s="21" t="n">
        <v>28.66</v>
      </c>
      <c r="J5837" s="20" t="n">
        <f aca="false">H5837*I5837</f>
        <v>44423</v>
      </c>
      <c r="K5837" s="22" t="n">
        <v>2.3</v>
      </c>
      <c r="L5837" s="23" t="n">
        <f aca="false">H5837*K5837</f>
        <v>3565</v>
      </c>
      <c r="M5837" s="23" t="n">
        <v>2500</v>
      </c>
      <c r="N5837" s="24" t="n">
        <f aca="false">L5837-M5837</f>
        <v>1065</v>
      </c>
      <c r="O5837" s="25" t="n">
        <f aca="false">IF(L5837&gt;=M5837,1,0)</f>
        <v>1</v>
      </c>
      <c r="P5837" s="26" t="n">
        <v>0.6862</v>
      </c>
      <c r="Q5837" s="26" t="n">
        <v>0.0952</v>
      </c>
      <c r="R5837" s="25" t="n">
        <v>84</v>
      </c>
      <c r="S5837" s="21" t="n">
        <v>13</v>
      </c>
    </row>
    <row r="5838" customFormat="false" ht="15" hidden="false" customHeight="true" outlineLevel="0" collapsed="false">
      <c r="A5838" s="19" t="n">
        <v>46218</v>
      </c>
      <c r="B5838" s="1" t="s">
        <v>735</v>
      </c>
      <c r="C5838" s="1" t="s">
        <v>164</v>
      </c>
      <c r="D5838" s="1" t="n">
        <v>23</v>
      </c>
      <c r="E5838" s="1" t="s">
        <v>22</v>
      </c>
      <c r="F5838" s="1" t="s">
        <v>269</v>
      </c>
      <c r="G5838" s="1" t="s">
        <v>395</v>
      </c>
      <c r="H5838" s="20" t="n">
        <v>1000</v>
      </c>
      <c r="I5838" s="21" t="n">
        <v>20.12</v>
      </c>
      <c r="J5838" s="20" t="n">
        <f aca="false">H5838*I5838</f>
        <v>20120</v>
      </c>
      <c r="K5838" s="22" t="n">
        <v>1.31</v>
      </c>
      <c r="L5838" s="23" t="n">
        <f aca="false">H5838*K5838</f>
        <v>1310</v>
      </c>
      <c r="M5838" s="23" t="n">
        <v>2500</v>
      </c>
      <c r="N5838" s="24" t="n">
        <f aca="false">L5838-M5838</f>
        <v>-1190</v>
      </c>
      <c r="O5838" s="25" t="n">
        <f aca="false">IF(L5838&gt;=M5838,1,0)</f>
        <v>0</v>
      </c>
      <c r="P5838" s="26" t="n">
        <v>0.486</v>
      </c>
      <c r="Q5838" s="26" t="n">
        <v>0.0845</v>
      </c>
      <c r="R5838" s="25" t="n">
        <v>64</v>
      </c>
      <c r="S5838" s="21" t="n">
        <v>10</v>
      </c>
    </row>
    <row r="5839" customFormat="false" ht="15" hidden="false" customHeight="true" outlineLevel="0" collapsed="false">
      <c r="A5839" s="19" t="n">
        <v>46218</v>
      </c>
      <c r="B5839" s="1" t="s">
        <v>735</v>
      </c>
      <c r="C5839" s="1" t="s">
        <v>164</v>
      </c>
      <c r="D5839" s="1" t="n">
        <v>24</v>
      </c>
      <c r="E5839" s="1" t="s">
        <v>576</v>
      </c>
      <c r="F5839" s="1" t="s">
        <v>730</v>
      </c>
      <c r="G5839" s="1" t="s">
        <v>731</v>
      </c>
      <c r="H5839" s="20" t="n">
        <v>1500</v>
      </c>
      <c r="I5839" s="21" t="n">
        <v>24.08</v>
      </c>
      <c r="J5839" s="20" t="n">
        <f aca="false">H5839*I5839</f>
        <v>36120</v>
      </c>
      <c r="K5839" s="22" t="n">
        <v>1.55</v>
      </c>
      <c r="L5839" s="23" t="n">
        <f aca="false">H5839*K5839</f>
        <v>2325</v>
      </c>
      <c r="M5839" s="23" t="n">
        <v>2500</v>
      </c>
      <c r="N5839" s="24" t="n">
        <f aca="false">L5839-M5839</f>
        <v>-175</v>
      </c>
      <c r="O5839" s="25" t="n">
        <f aca="false">IF(L5839&gt;=M5839,1,0)</f>
        <v>0</v>
      </c>
      <c r="P5839" s="26" t="n">
        <v>0.6245</v>
      </c>
      <c r="Q5839" s="26" t="n">
        <v>0.09</v>
      </c>
      <c r="R5839" s="25" t="n">
        <v>74</v>
      </c>
      <c r="S5839" s="21" t="n">
        <v>13</v>
      </c>
    </row>
    <row r="5840" customFormat="false" ht="15" hidden="false" customHeight="true" outlineLevel="0" collapsed="false">
      <c r="A5840" s="19" t="n">
        <v>46218</v>
      </c>
      <c r="B5840" s="1" t="s">
        <v>735</v>
      </c>
      <c r="C5840" s="1" t="s">
        <v>164</v>
      </c>
      <c r="D5840" s="1" t="n">
        <v>25</v>
      </c>
      <c r="E5840" s="1" t="s">
        <v>10</v>
      </c>
      <c r="F5840" s="1" t="s">
        <v>723</v>
      </c>
      <c r="G5840" s="1" t="s">
        <v>732</v>
      </c>
      <c r="H5840" s="20" t="n">
        <v>870</v>
      </c>
      <c r="I5840" s="21" t="n">
        <v>49.25</v>
      </c>
      <c r="J5840" s="20" t="n">
        <f aca="false">H5840*I5840</f>
        <v>42847.5</v>
      </c>
      <c r="K5840" s="22" t="n">
        <v>4</v>
      </c>
      <c r="L5840" s="23" t="n">
        <f aca="false">H5840*K5840</f>
        <v>3480</v>
      </c>
      <c r="M5840" s="23" t="n">
        <v>2500</v>
      </c>
      <c r="N5840" s="24" t="n">
        <f aca="false">L5840-M5840</f>
        <v>980</v>
      </c>
      <c r="O5840" s="25" t="n">
        <f aca="false">IF(L5840&gt;=M5840,1,0)</f>
        <v>1</v>
      </c>
      <c r="P5840" s="26" t="n">
        <v>0.675</v>
      </c>
      <c r="Q5840" s="26" t="n">
        <v>0.1333</v>
      </c>
      <c r="R5840" s="25" t="n">
        <v>82</v>
      </c>
      <c r="S5840" s="21" t="n">
        <v>13</v>
      </c>
    </row>
    <row r="5841" customFormat="false" ht="15" hidden="false" customHeight="true" outlineLevel="0" collapsed="false">
      <c r="A5841" s="19" t="n">
        <v>46218</v>
      </c>
      <c r="B5841" s="1" t="s">
        <v>735</v>
      </c>
      <c r="C5841" s="1" t="s">
        <v>164</v>
      </c>
      <c r="D5841" s="1" t="n">
        <v>26</v>
      </c>
      <c r="E5841" s="1" t="s">
        <v>10</v>
      </c>
      <c r="F5841" s="1" t="s">
        <v>687</v>
      </c>
      <c r="G5841" s="1" t="s">
        <v>694</v>
      </c>
      <c r="H5841" s="20" t="n">
        <v>1550</v>
      </c>
      <c r="I5841" s="21" t="n">
        <v>28.66</v>
      </c>
      <c r="J5841" s="20" t="n">
        <f aca="false">H5841*I5841</f>
        <v>44423</v>
      </c>
      <c r="K5841" s="22" t="n">
        <v>2.3</v>
      </c>
      <c r="L5841" s="23" t="n">
        <f aca="false">H5841*K5841</f>
        <v>3565</v>
      </c>
      <c r="M5841" s="23" t="n">
        <v>2500</v>
      </c>
      <c r="N5841" s="24" t="n">
        <f aca="false">L5841-M5841</f>
        <v>1065</v>
      </c>
      <c r="O5841" s="25" t="n">
        <f aca="false">IF(L5841&gt;=M5841,1,0)</f>
        <v>1</v>
      </c>
      <c r="P5841" s="26" t="n">
        <v>0.6939</v>
      </c>
      <c r="Q5841" s="26" t="n">
        <v>0.1347</v>
      </c>
      <c r="R5841" s="25" t="n">
        <v>86</v>
      </c>
      <c r="S5841" s="21" t="n">
        <v>13</v>
      </c>
    </row>
    <row r="5842" customFormat="false" ht="15" hidden="false" customHeight="true" outlineLevel="0" collapsed="false">
      <c r="A5842" s="19" t="n">
        <v>46218</v>
      </c>
      <c r="B5842" s="1" t="s">
        <v>735</v>
      </c>
      <c r="C5842" s="1" t="s">
        <v>164</v>
      </c>
      <c r="D5842" s="1" t="n">
        <v>27</v>
      </c>
      <c r="E5842" s="1" t="s">
        <v>176</v>
      </c>
      <c r="F5842" s="1" t="s">
        <v>770</v>
      </c>
      <c r="G5842" s="1" t="s">
        <v>254</v>
      </c>
      <c r="H5842" s="20" t="n">
        <v>1700</v>
      </c>
      <c r="I5842" s="21" t="n">
        <v>21.76</v>
      </c>
      <c r="J5842" s="20" t="n">
        <f aca="false">H5842*I5842</f>
        <v>36992</v>
      </c>
      <c r="K5842" s="22" t="n">
        <v>1.75</v>
      </c>
      <c r="L5842" s="23" t="n">
        <f aca="false">H5842*K5842</f>
        <v>2975</v>
      </c>
      <c r="M5842" s="23" t="n">
        <v>2500</v>
      </c>
      <c r="N5842" s="24" t="n">
        <f aca="false">L5842-M5842</f>
        <v>475</v>
      </c>
      <c r="O5842" s="25" t="n">
        <f aca="false">IF(L5842&gt;=M5842,1,0)</f>
        <v>1</v>
      </c>
      <c r="P5842" s="26" t="n">
        <v>0.8242</v>
      </c>
      <c r="Q5842" s="26" t="n">
        <v>0.13</v>
      </c>
      <c r="R5842" s="25" t="n">
        <v>75</v>
      </c>
      <c r="S5842" s="21" t="n">
        <v>10</v>
      </c>
    </row>
    <row r="5843" customFormat="false" ht="15" hidden="false" customHeight="true" outlineLevel="0" collapsed="false">
      <c r="A5843" s="19" t="n">
        <v>46218</v>
      </c>
      <c r="B5843" s="1" t="s">
        <v>735</v>
      </c>
      <c r="C5843" s="1" t="s">
        <v>164</v>
      </c>
      <c r="D5843" s="1" t="n">
        <v>28</v>
      </c>
      <c r="E5843" s="1" t="s">
        <v>176</v>
      </c>
      <c r="F5843" s="1" t="s">
        <v>749</v>
      </c>
      <c r="G5843" s="1" t="s">
        <v>178</v>
      </c>
      <c r="H5843" s="20" t="n">
        <v>1200</v>
      </c>
      <c r="I5843" s="21" t="n">
        <v>27.24</v>
      </c>
      <c r="J5843" s="20" t="n">
        <f aca="false">H5843*I5843</f>
        <v>32688</v>
      </c>
      <c r="K5843" s="22" t="n">
        <v>1.9</v>
      </c>
      <c r="L5843" s="23" t="n">
        <f aca="false">H5843*K5843</f>
        <v>2280</v>
      </c>
      <c r="M5843" s="23" t="n">
        <v>2500</v>
      </c>
      <c r="N5843" s="24" t="n">
        <f aca="false">L5843-M5843</f>
        <v>-220</v>
      </c>
      <c r="O5843" s="25" t="n">
        <f aca="false">IF(L5843&gt;=M5843,1,0)</f>
        <v>0</v>
      </c>
      <c r="P5843" s="26" t="n">
        <v>0.6793</v>
      </c>
      <c r="Q5843" s="26" t="n">
        <v>0.1305</v>
      </c>
      <c r="R5843" s="25" t="n">
        <v>70</v>
      </c>
      <c r="S5843" s="21" t="n">
        <v>12</v>
      </c>
    </row>
    <row r="5844" customFormat="false" ht="15" hidden="false" customHeight="true" outlineLevel="0" collapsed="false">
      <c r="A5844" s="19" t="n">
        <v>46218</v>
      </c>
      <c r="B5844" s="1" t="s">
        <v>735</v>
      </c>
      <c r="C5844" s="1" t="s">
        <v>164</v>
      </c>
      <c r="D5844" s="1" t="n">
        <v>29</v>
      </c>
      <c r="E5844" s="1" t="s">
        <v>176</v>
      </c>
      <c r="F5844" s="1" t="s">
        <v>764</v>
      </c>
      <c r="G5844" s="1" t="s">
        <v>767</v>
      </c>
      <c r="H5844" s="20" t="n">
        <v>1700</v>
      </c>
      <c r="I5844" s="21" t="n">
        <v>20.05</v>
      </c>
      <c r="J5844" s="20" t="n">
        <f aca="false">H5844*I5844</f>
        <v>34085</v>
      </c>
      <c r="K5844" s="22" t="n">
        <v>1.4</v>
      </c>
      <c r="L5844" s="23" t="n">
        <f aca="false">H5844*K5844</f>
        <v>2380</v>
      </c>
      <c r="M5844" s="23" t="n">
        <v>2500</v>
      </c>
      <c r="N5844" s="24" t="n">
        <f aca="false">L5844-M5844</f>
        <v>-120</v>
      </c>
      <c r="O5844" s="25" t="n">
        <f aca="false">IF(L5844&gt;=M5844,1,0)</f>
        <v>0</v>
      </c>
      <c r="P5844" s="26" t="n">
        <v>0.7574</v>
      </c>
      <c r="Q5844" s="26" t="n">
        <v>0.068</v>
      </c>
      <c r="R5844" s="25" t="n">
        <v>68</v>
      </c>
      <c r="S5844" s="21" t="n">
        <v>12</v>
      </c>
    </row>
    <row r="5845" customFormat="false" ht="15" hidden="false" customHeight="true" outlineLevel="0" collapsed="false">
      <c r="A5845" s="19" t="n">
        <v>46218</v>
      </c>
      <c r="B5845" s="1" t="s">
        <v>735</v>
      </c>
      <c r="C5845" s="1" t="s">
        <v>164</v>
      </c>
      <c r="D5845" s="1" t="n">
        <v>30</v>
      </c>
      <c r="E5845" s="1" t="s">
        <v>576</v>
      </c>
      <c r="F5845" s="1" t="s">
        <v>730</v>
      </c>
      <c r="G5845" s="1" t="s">
        <v>731</v>
      </c>
      <c r="H5845" s="20" t="n">
        <v>1600</v>
      </c>
      <c r="I5845" s="21" t="n">
        <v>24.08</v>
      </c>
      <c r="J5845" s="20" t="n">
        <f aca="false">H5845*I5845</f>
        <v>38528</v>
      </c>
      <c r="K5845" s="22" t="n">
        <v>1.55</v>
      </c>
      <c r="L5845" s="23" t="n">
        <f aca="false">H5845*K5845</f>
        <v>2480</v>
      </c>
      <c r="M5845" s="23" t="n">
        <v>2500</v>
      </c>
      <c r="N5845" s="24" t="n">
        <f aca="false">L5845-M5845</f>
        <v>-20</v>
      </c>
      <c r="O5845" s="25" t="n">
        <f aca="false">IF(L5845&gt;=M5845,1,0)</f>
        <v>0</v>
      </c>
      <c r="P5845" s="26" t="n">
        <v>0.7159</v>
      </c>
      <c r="Q5845" s="26" t="n">
        <v>0.14</v>
      </c>
      <c r="R5845" s="25" t="n">
        <v>81</v>
      </c>
      <c r="S5845" s="21" t="n">
        <v>12</v>
      </c>
    </row>
    <row r="5846" customFormat="false" ht="15" hidden="false" customHeight="true" outlineLevel="0" collapsed="false">
      <c r="A5846" s="19" t="n">
        <v>46218</v>
      </c>
      <c r="B5846" s="1" t="s">
        <v>735</v>
      </c>
      <c r="C5846" s="1" t="s">
        <v>164</v>
      </c>
      <c r="D5846" s="1" t="n">
        <v>31</v>
      </c>
      <c r="E5846" s="1" t="s">
        <v>219</v>
      </c>
      <c r="F5846" s="1" t="s">
        <v>709</v>
      </c>
      <c r="G5846" s="1" t="s">
        <v>711</v>
      </c>
      <c r="H5846" s="20" t="n">
        <v>1400</v>
      </c>
      <c r="I5846" s="21" t="n">
        <v>22.64</v>
      </c>
      <c r="J5846" s="20" t="n">
        <f aca="false">H5846*I5846</f>
        <v>31696</v>
      </c>
      <c r="K5846" s="22" t="n">
        <v>1.5</v>
      </c>
      <c r="L5846" s="23" t="n">
        <f aca="false">H5846*K5846</f>
        <v>2100</v>
      </c>
      <c r="M5846" s="23" t="n">
        <v>2500</v>
      </c>
      <c r="N5846" s="24" t="n">
        <f aca="false">L5846-M5846</f>
        <v>-400</v>
      </c>
      <c r="O5846" s="25" t="n">
        <f aca="false">IF(L5846&gt;=M5846,1,0)</f>
        <v>0</v>
      </c>
      <c r="P5846" s="26" t="n">
        <v>0.578</v>
      </c>
      <c r="Q5846" s="26" t="n">
        <v>0.1559</v>
      </c>
      <c r="R5846" s="25" t="n">
        <v>79</v>
      </c>
      <c r="S5846" s="21" t="n">
        <v>12</v>
      </c>
    </row>
    <row r="5847" customFormat="false" ht="15" hidden="false" customHeight="true" outlineLevel="0" collapsed="false">
      <c r="A5847" s="19" t="n">
        <v>46218</v>
      </c>
      <c r="B5847" s="1" t="s">
        <v>735</v>
      </c>
      <c r="C5847" s="1" t="s">
        <v>164</v>
      </c>
      <c r="D5847" s="1" t="n">
        <v>32</v>
      </c>
      <c r="E5847" s="1" t="s">
        <v>219</v>
      </c>
      <c r="F5847" s="1" t="s">
        <v>752</v>
      </c>
      <c r="G5847" s="1" t="s">
        <v>711</v>
      </c>
      <c r="H5847" s="20" t="n">
        <v>1400</v>
      </c>
      <c r="I5847" s="21" t="n">
        <v>22.64</v>
      </c>
      <c r="J5847" s="20" t="n">
        <f aca="false">H5847*I5847</f>
        <v>31696</v>
      </c>
      <c r="K5847" s="22" t="n">
        <v>1.5</v>
      </c>
      <c r="L5847" s="23" t="n">
        <f aca="false">H5847*K5847</f>
        <v>2100</v>
      </c>
      <c r="M5847" s="23" t="n">
        <v>2500</v>
      </c>
      <c r="N5847" s="24" t="n">
        <f aca="false">L5847-M5847</f>
        <v>-400</v>
      </c>
      <c r="O5847" s="25" t="n">
        <f aca="false">IF(L5847&gt;=M5847,1,0)</f>
        <v>0</v>
      </c>
      <c r="P5847" s="26" t="n">
        <v>0.6905</v>
      </c>
      <c r="Q5847" s="26" t="n">
        <v>0.1178</v>
      </c>
      <c r="R5847" s="25" t="n">
        <v>71</v>
      </c>
      <c r="S5847" s="21" t="n">
        <v>12</v>
      </c>
    </row>
    <row r="5848" customFormat="false" ht="15" hidden="false" customHeight="true" outlineLevel="0" collapsed="false">
      <c r="A5848" s="19" t="n">
        <v>46218</v>
      </c>
      <c r="B5848" s="1" t="s">
        <v>735</v>
      </c>
      <c r="C5848" s="1" t="s">
        <v>190</v>
      </c>
      <c r="D5848" s="1" t="n">
        <v>33</v>
      </c>
      <c r="E5848" s="1" t="s">
        <v>16</v>
      </c>
      <c r="F5848" s="1" t="s">
        <v>440</v>
      </c>
      <c r="G5848" s="1" t="s">
        <v>322</v>
      </c>
      <c r="H5848" s="20" t="n">
        <v>1260</v>
      </c>
      <c r="I5848" s="21" t="n">
        <v>17.41</v>
      </c>
      <c r="J5848" s="20" t="n">
        <f aca="false">H5848*I5848</f>
        <v>21936.6</v>
      </c>
      <c r="K5848" s="22" t="n">
        <v>1.5</v>
      </c>
      <c r="L5848" s="23" t="n">
        <f aca="false">H5848*K5848</f>
        <v>1890</v>
      </c>
      <c r="M5848" s="23" t="n">
        <v>2500</v>
      </c>
      <c r="N5848" s="24" t="n">
        <f aca="false">L5848-M5848</f>
        <v>-610</v>
      </c>
      <c r="O5848" s="25" t="n">
        <f aca="false">IF(L5848&gt;=M5848,1,0)</f>
        <v>0</v>
      </c>
      <c r="P5848" s="26" t="n">
        <v>0.532959183673469</v>
      </c>
      <c r="Q5848" s="26" t="n">
        <v>0.0956768249468462</v>
      </c>
      <c r="R5848" s="25" t="n">
        <v>71</v>
      </c>
      <c r="S5848" s="21" t="n">
        <v>10</v>
      </c>
    </row>
    <row r="5849" customFormat="false" ht="15" hidden="false" customHeight="true" outlineLevel="0" collapsed="false">
      <c r="A5849" s="19" t="n">
        <v>46218</v>
      </c>
      <c r="B5849" s="1" t="s">
        <v>735</v>
      </c>
      <c r="C5849" s="1" t="s">
        <v>190</v>
      </c>
      <c r="D5849" s="1" t="n">
        <v>34</v>
      </c>
      <c r="E5849" s="1" t="s">
        <v>16</v>
      </c>
      <c r="F5849" s="1" t="s">
        <v>300</v>
      </c>
      <c r="G5849" s="1" t="s">
        <v>260</v>
      </c>
      <c r="H5849" s="20" t="n">
        <v>2100</v>
      </c>
      <c r="I5849" s="21" t="n">
        <v>15.95</v>
      </c>
      <c r="J5849" s="20" t="n">
        <f aca="false">H5849*I5849</f>
        <v>33495</v>
      </c>
      <c r="K5849" s="22" t="n">
        <v>1.4</v>
      </c>
      <c r="L5849" s="23" t="n">
        <f aca="false">H5849*K5849</f>
        <v>2940</v>
      </c>
      <c r="M5849" s="23" t="n">
        <v>2500</v>
      </c>
      <c r="N5849" s="24" t="n">
        <f aca="false">L5849-M5849</f>
        <v>440</v>
      </c>
      <c r="O5849" s="25" t="n">
        <f aca="false">IF(L5849&gt;=M5849,1,0)</f>
        <v>1</v>
      </c>
      <c r="P5849" s="26" t="n">
        <v>0.824593796159527</v>
      </c>
      <c r="Q5849" s="26" t="n">
        <v>0.112097150864082</v>
      </c>
      <c r="R5849" s="25" t="n">
        <v>70</v>
      </c>
      <c r="S5849" s="21" t="n">
        <v>10</v>
      </c>
    </row>
    <row r="5850" customFormat="false" ht="15" hidden="false" customHeight="true" outlineLevel="0" collapsed="false">
      <c r="A5850" s="19" t="n">
        <v>46218</v>
      </c>
      <c r="B5850" s="1" t="s">
        <v>735</v>
      </c>
      <c r="C5850" s="1" t="s">
        <v>190</v>
      </c>
      <c r="D5850" s="1" t="n">
        <v>35</v>
      </c>
      <c r="E5850" s="1" t="s">
        <v>16</v>
      </c>
      <c r="F5850" s="1" t="s">
        <v>300</v>
      </c>
      <c r="G5850" s="1" t="s">
        <v>260</v>
      </c>
      <c r="H5850" s="20" t="n">
        <v>2800</v>
      </c>
      <c r="I5850" s="21" t="n">
        <v>16.95</v>
      </c>
      <c r="J5850" s="20" t="n">
        <f aca="false">H5850*I5850</f>
        <v>47460</v>
      </c>
      <c r="K5850" s="22" t="n">
        <v>1.4</v>
      </c>
      <c r="L5850" s="23" t="n">
        <f aca="false">H5850*K5850</f>
        <v>3920</v>
      </c>
      <c r="M5850" s="23" t="n">
        <v>2500</v>
      </c>
      <c r="N5850" s="24" t="n">
        <f aca="false">L5850-M5850</f>
        <v>1420</v>
      </c>
      <c r="O5850" s="25" t="n">
        <f aca="false">IF(L5850&gt;=M5850,1,0)</f>
        <v>1</v>
      </c>
      <c r="P5850" s="26" t="n">
        <v>0.917633410672854</v>
      </c>
      <c r="Q5850" s="26" t="n">
        <v>0.0895117540687161</v>
      </c>
      <c r="R5850" s="25" t="n">
        <v>75</v>
      </c>
      <c r="S5850" s="21" t="n">
        <v>10</v>
      </c>
    </row>
    <row r="5851" customFormat="false" ht="15" hidden="false" customHeight="true" outlineLevel="0" collapsed="false">
      <c r="A5851" s="19" t="n">
        <v>46218</v>
      </c>
      <c r="B5851" s="1" t="s">
        <v>735</v>
      </c>
      <c r="C5851" s="1" t="s">
        <v>190</v>
      </c>
      <c r="D5851" s="1" t="n">
        <v>36</v>
      </c>
      <c r="E5851" s="1" t="s">
        <v>16</v>
      </c>
      <c r="F5851" s="1" t="s">
        <v>300</v>
      </c>
      <c r="G5851" s="1" t="s">
        <v>260</v>
      </c>
      <c r="H5851" s="20" t="n">
        <v>2100</v>
      </c>
      <c r="I5851" s="21" t="n">
        <v>15.95</v>
      </c>
      <c r="J5851" s="20" t="n">
        <f aca="false">H5851*I5851</f>
        <v>33495</v>
      </c>
      <c r="K5851" s="22" t="n">
        <v>1.4</v>
      </c>
      <c r="L5851" s="23" t="n">
        <f aca="false">H5851*K5851</f>
        <v>2940</v>
      </c>
      <c r="M5851" s="23" t="n">
        <v>2500</v>
      </c>
      <c r="N5851" s="24" t="n">
        <f aca="false">L5851-M5851</f>
        <v>440</v>
      </c>
      <c r="O5851" s="25" t="n">
        <f aca="false">IF(L5851&gt;=M5851,1,0)</f>
        <v>1</v>
      </c>
      <c r="P5851" s="26" t="n">
        <v>0.813775510204082</v>
      </c>
      <c r="Q5851" s="26" t="n">
        <v>0.0965804066543438</v>
      </c>
      <c r="R5851" s="25" t="n">
        <v>67</v>
      </c>
      <c r="S5851" s="21" t="n">
        <v>10</v>
      </c>
    </row>
    <row r="5852" customFormat="false" ht="15" hidden="false" customHeight="true" outlineLevel="0" collapsed="false">
      <c r="A5852" s="19" t="n">
        <v>46218</v>
      </c>
      <c r="B5852" s="1" t="s">
        <v>735</v>
      </c>
      <c r="C5852" s="1" t="s">
        <v>190</v>
      </c>
      <c r="D5852" s="1" t="n">
        <v>37</v>
      </c>
      <c r="E5852" s="1" t="s">
        <v>16</v>
      </c>
      <c r="F5852" s="1" t="s">
        <v>300</v>
      </c>
      <c r="G5852" s="1" t="s">
        <v>260</v>
      </c>
      <c r="H5852" s="20" t="n">
        <v>1840</v>
      </c>
      <c r="I5852" s="21" t="n">
        <v>16.95</v>
      </c>
      <c r="J5852" s="20" t="n">
        <f aca="false">H5852*I5852</f>
        <v>31188</v>
      </c>
      <c r="K5852" s="22" t="n">
        <v>1.4</v>
      </c>
      <c r="L5852" s="23" t="n">
        <f aca="false">H5852*K5852</f>
        <v>2576</v>
      </c>
      <c r="M5852" s="23" t="n">
        <v>2500</v>
      </c>
      <c r="N5852" s="24" t="n">
        <f aca="false">L5852-M5852</f>
        <v>76</v>
      </c>
      <c r="O5852" s="25" t="n">
        <f aca="false">IF(L5852&gt;=M5852,1,0)</f>
        <v>1</v>
      </c>
      <c r="P5852" s="26" t="n">
        <v>0.841100323624595</v>
      </c>
      <c r="Q5852" s="26" t="n">
        <v>0.0986913849509269</v>
      </c>
      <c r="R5852" s="25" t="n">
        <v>75</v>
      </c>
      <c r="S5852" s="21" t="n">
        <v>10</v>
      </c>
    </row>
    <row r="5853" customFormat="false" ht="15" hidden="false" customHeight="true" outlineLevel="0" collapsed="false">
      <c r="A5853" s="19" t="n">
        <v>46218</v>
      </c>
      <c r="B5853" s="1" t="s">
        <v>735</v>
      </c>
      <c r="C5853" s="1" t="s">
        <v>190</v>
      </c>
      <c r="D5853" s="1" t="n">
        <v>38</v>
      </c>
      <c r="E5853" s="1" t="s">
        <v>16</v>
      </c>
      <c r="F5853" s="1" t="s">
        <v>440</v>
      </c>
      <c r="G5853" s="1" t="s">
        <v>322</v>
      </c>
      <c r="H5853" s="20" t="n">
        <v>1400</v>
      </c>
      <c r="I5853" s="21" t="n">
        <v>17.41</v>
      </c>
      <c r="J5853" s="20" t="n">
        <f aca="false">H5853*I5853</f>
        <v>24374</v>
      </c>
      <c r="K5853" s="22" t="n">
        <v>1.5</v>
      </c>
      <c r="L5853" s="23" t="n">
        <f aca="false">H5853*K5853</f>
        <v>2100</v>
      </c>
      <c r="M5853" s="23" t="n">
        <v>2500</v>
      </c>
      <c r="N5853" s="24" t="n">
        <f aca="false">L5853-M5853</f>
        <v>-400</v>
      </c>
      <c r="O5853" s="25" t="n">
        <f aca="false">IF(L5853&gt;=M5853,1,0)</f>
        <v>0</v>
      </c>
      <c r="P5853" s="26" t="n">
        <v>0.565784586815228</v>
      </c>
      <c r="Q5853" s="26" t="n">
        <v>0.1120826709062</v>
      </c>
      <c r="R5853" s="25" t="n">
        <v>82</v>
      </c>
      <c r="S5853" s="21" t="n">
        <v>10</v>
      </c>
    </row>
    <row r="5854" customFormat="false" ht="15" hidden="false" customHeight="true" outlineLevel="0" collapsed="false">
      <c r="A5854" s="19" t="n">
        <v>46219</v>
      </c>
      <c r="B5854" s="1" t="s">
        <v>735</v>
      </c>
      <c r="C5854" s="1" t="s">
        <v>138</v>
      </c>
      <c r="D5854" s="1" t="n">
        <v>1</v>
      </c>
      <c r="E5854" s="1" t="s">
        <v>152</v>
      </c>
      <c r="F5854" s="1" t="s">
        <v>503</v>
      </c>
      <c r="G5854" s="1" t="s">
        <v>504</v>
      </c>
      <c r="H5854" s="20" t="n">
        <v>1350</v>
      </c>
      <c r="I5854" s="21" t="n">
        <v>22.51</v>
      </c>
      <c r="J5854" s="20" t="n">
        <f aca="false">H5854*I5854</f>
        <v>30388.5</v>
      </c>
      <c r="K5854" s="22" t="n">
        <v>1.5</v>
      </c>
      <c r="L5854" s="23" t="n">
        <f aca="false">H5854*K5854</f>
        <v>2025</v>
      </c>
      <c r="M5854" s="23" t="n">
        <v>2500</v>
      </c>
      <c r="N5854" s="24" t="n">
        <f aca="false">L5854-M5854</f>
        <v>-475</v>
      </c>
      <c r="O5854" s="25" t="n">
        <f aca="false">IF(L5854&gt;=M5854,1,0)</f>
        <v>0</v>
      </c>
      <c r="P5854" s="26" t="n">
        <v>0.7235</v>
      </c>
      <c r="Q5854" s="26" t="n">
        <v>0.1853</v>
      </c>
      <c r="R5854" s="25" t="n">
        <v>70</v>
      </c>
      <c r="S5854" s="21" t="n">
        <v>10</v>
      </c>
    </row>
    <row r="5855" customFormat="false" ht="15" hidden="false" customHeight="true" outlineLevel="0" collapsed="false">
      <c r="A5855" s="19" t="n">
        <v>46219</v>
      </c>
      <c r="B5855" s="1" t="s">
        <v>735</v>
      </c>
      <c r="C5855" s="1" t="s">
        <v>138</v>
      </c>
      <c r="D5855" s="1" t="n">
        <v>2</v>
      </c>
      <c r="E5855" s="1" t="s">
        <v>716</v>
      </c>
      <c r="F5855" s="1" t="s">
        <v>717</v>
      </c>
      <c r="G5855" s="1" t="s">
        <v>718</v>
      </c>
      <c r="H5855" s="20" t="n">
        <v>220</v>
      </c>
      <c r="I5855" s="21" t="n">
        <v>38.97</v>
      </c>
      <c r="J5855" s="20" t="n">
        <f aca="false">H5855*I5855</f>
        <v>8573.4</v>
      </c>
      <c r="K5855" s="22" t="n">
        <v>3</v>
      </c>
      <c r="L5855" s="23" t="n">
        <f aca="false">H5855*K5855</f>
        <v>660</v>
      </c>
      <c r="M5855" s="23" t="n">
        <v>2500</v>
      </c>
      <c r="N5855" s="24" t="n">
        <f aca="false">L5855-M5855</f>
        <v>-1840</v>
      </c>
      <c r="O5855" s="25" t="n">
        <f aca="false">IF(L5855&gt;=M5855,1,0)</f>
        <v>0</v>
      </c>
      <c r="P5855" s="26" t="n">
        <v>0.1743</v>
      </c>
      <c r="Q5855" s="26" t="n">
        <v>0.1968</v>
      </c>
      <c r="R5855" s="25" t="n">
        <v>76</v>
      </c>
      <c r="S5855" s="21" t="n">
        <v>10</v>
      </c>
    </row>
    <row r="5856" customFormat="false" ht="15" hidden="false" customHeight="true" outlineLevel="0" collapsed="false">
      <c r="A5856" s="19" t="n">
        <v>46219</v>
      </c>
      <c r="B5856" s="1" t="s">
        <v>735</v>
      </c>
      <c r="C5856" s="1" t="s">
        <v>138</v>
      </c>
      <c r="D5856" s="1" t="n">
        <v>3</v>
      </c>
      <c r="E5856" s="1" t="s">
        <v>10</v>
      </c>
      <c r="F5856" s="1" t="s">
        <v>687</v>
      </c>
      <c r="G5856" s="1" t="s">
        <v>694</v>
      </c>
      <c r="H5856" s="20" t="n">
        <v>1000</v>
      </c>
      <c r="I5856" s="21" t="n">
        <v>28.66</v>
      </c>
      <c r="J5856" s="20" t="n">
        <f aca="false">H5856*I5856</f>
        <v>28660</v>
      </c>
      <c r="K5856" s="22" t="n">
        <v>2.3</v>
      </c>
      <c r="L5856" s="23" t="n">
        <f aca="false">H5856*K5856</f>
        <v>2300</v>
      </c>
      <c r="M5856" s="23" t="n">
        <v>2500</v>
      </c>
      <c r="N5856" s="24" t="n">
        <f aca="false">L5856-M5856</f>
        <v>-200</v>
      </c>
      <c r="O5856" s="25" t="n">
        <f aca="false">IF(L5856&gt;=M5856,1,0)</f>
        <v>0</v>
      </c>
      <c r="P5856" s="26" t="n">
        <v>0.5861</v>
      </c>
      <c r="Q5856" s="26" t="n">
        <v>0.1582</v>
      </c>
      <c r="R5856" s="25" t="n">
        <v>77</v>
      </c>
      <c r="S5856" s="21" t="n">
        <v>10</v>
      </c>
    </row>
    <row r="5857" customFormat="false" ht="15" hidden="false" customHeight="true" outlineLevel="0" collapsed="false">
      <c r="A5857" s="19" t="n">
        <v>46219</v>
      </c>
      <c r="B5857" s="1" t="s">
        <v>735</v>
      </c>
      <c r="C5857" s="1" t="s">
        <v>138</v>
      </c>
      <c r="D5857" s="1" t="n">
        <v>4</v>
      </c>
      <c r="E5857" s="1" t="s">
        <v>181</v>
      </c>
      <c r="F5857" s="1" t="s">
        <v>748</v>
      </c>
      <c r="G5857" s="1" t="s">
        <v>765</v>
      </c>
      <c r="H5857" s="20" t="n">
        <v>1160</v>
      </c>
      <c r="I5857" s="21" t="n">
        <v>20.73</v>
      </c>
      <c r="J5857" s="20" t="n">
        <f aca="false">H5857*I5857</f>
        <v>24046.8</v>
      </c>
      <c r="K5857" s="22" t="n">
        <v>1.46</v>
      </c>
      <c r="L5857" s="23" t="n">
        <f aca="false">H5857*K5857</f>
        <v>1693.6</v>
      </c>
      <c r="M5857" s="23" t="n">
        <v>2500</v>
      </c>
      <c r="N5857" s="24" t="n">
        <f aca="false">L5857-M5857</f>
        <v>-806.4</v>
      </c>
      <c r="O5857" s="25" t="n">
        <f aca="false">IF(L5857&gt;=M5857,1,0)</f>
        <v>0</v>
      </c>
      <c r="P5857" s="26" t="n">
        <v>0.5597</v>
      </c>
      <c r="Q5857" s="26" t="n">
        <v>0.1745</v>
      </c>
      <c r="R5857" s="25" t="n">
        <v>74</v>
      </c>
      <c r="S5857" s="21" t="n">
        <v>10</v>
      </c>
    </row>
    <row r="5858" customFormat="false" ht="15" hidden="false" customHeight="true" outlineLevel="0" collapsed="false">
      <c r="A5858" s="19" t="n">
        <v>46219</v>
      </c>
      <c r="B5858" s="1" t="s">
        <v>735</v>
      </c>
      <c r="C5858" s="1" t="s">
        <v>138</v>
      </c>
      <c r="D5858" s="1" t="n">
        <v>5</v>
      </c>
      <c r="E5858" s="1" t="s">
        <v>181</v>
      </c>
      <c r="F5858" s="1" t="s">
        <v>748</v>
      </c>
      <c r="G5858" s="1" t="s">
        <v>765</v>
      </c>
      <c r="H5858" s="20" t="n">
        <v>1250</v>
      </c>
      <c r="I5858" s="21" t="n">
        <v>20.54</v>
      </c>
      <c r="J5858" s="20" t="n">
        <f aca="false">H5858*I5858</f>
        <v>25675</v>
      </c>
      <c r="K5858" s="22" t="n">
        <v>1.46</v>
      </c>
      <c r="L5858" s="23" t="n">
        <f aca="false">H5858*K5858</f>
        <v>1825</v>
      </c>
      <c r="M5858" s="23" t="n">
        <v>2500</v>
      </c>
      <c r="N5858" s="24" t="n">
        <f aca="false">L5858-M5858</f>
        <v>-675</v>
      </c>
      <c r="O5858" s="25" t="n">
        <f aca="false">IF(L5858&gt;=M5858,1,0)</f>
        <v>0</v>
      </c>
      <c r="P5858" s="26" t="n">
        <v>0.5806</v>
      </c>
      <c r="Q5858" s="26" t="n">
        <v>0.1247</v>
      </c>
      <c r="R5858" s="25" t="n">
        <v>70</v>
      </c>
      <c r="S5858" s="21" t="n">
        <v>10</v>
      </c>
    </row>
    <row r="5859" customFormat="false" ht="15" hidden="false" customHeight="true" outlineLevel="0" collapsed="false">
      <c r="A5859" s="19" t="n">
        <v>46219</v>
      </c>
      <c r="B5859" s="1" t="s">
        <v>735</v>
      </c>
      <c r="C5859" s="1" t="s">
        <v>138</v>
      </c>
      <c r="D5859" s="1" t="n">
        <v>6</v>
      </c>
      <c r="E5859" s="1" t="s">
        <v>181</v>
      </c>
      <c r="F5859" s="1" t="s">
        <v>748</v>
      </c>
      <c r="G5859" s="1" t="s">
        <v>765</v>
      </c>
      <c r="H5859" s="20" t="n">
        <v>1500</v>
      </c>
      <c r="I5859" s="21" t="n">
        <v>20.54</v>
      </c>
      <c r="J5859" s="20" t="n">
        <f aca="false">H5859*I5859</f>
        <v>30810</v>
      </c>
      <c r="K5859" s="22" t="n">
        <v>1.46</v>
      </c>
      <c r="L5859" s="23" t="n">
        <f aca="false">H5859*K5859</f>
        <v>2190</v>
      </c>
      <c r="M5859" s="23" t="n">
        <v>2500</v>
      </c>
      <c r="N5859" s="24" t="n">
        <f aca="false">L5859-M5859</f>
        <v>-310</v>
      </c>
      <c r="O5859" s="25" t="n">
        <f aca="false">IF(L5859&gt;=M5859,1,0)</f>
        <v>0</v>
      </c>
      <c r="P5859" s="26" t="n">
        <v>0.7054</v>
      </c>
      <c r="Q5859" s="26" t="n">
        <v>0.1245</v>
      </c>
      <c r="R5859" s="25" t="n">
        <v>71</v>
      </c>
      <c r="S5859" s="21" t="n">
        <v>10</v>
      </c>
    </row>
    <row r="5860" customFormat="false" ht="15" hidden="false" customHeight="true" outlineLevel="0" collapsed="false">
      <c r="A5860" s="19" t="n">
        <v>46219</v>
      </c>
      <c r="B5860" s="1" t="s">
        <v>735</v>
      </c>
      <c r="C5860" s="1" t="s">
        <v>138</v>
      </c>
      <c r="D5860" s="1" t="n">
        <v>7</v>
      </c>
      <c r="E5860" s="1" t="s">
        <v>16</v>
      </c>
      <c r="F5860" s="1" t="s">
        <v>769</v>
      </c>
      <c r="G5860" s="1" t="s">
        <v>771</v>
      </c>
      <c r="H5860" s="20" t="n">
        <v>1300</v>
      </c>
      <c r="I5860" s="21" t="n">
        <v>18.43</v>
      </c>
      <c r="J5860" s="20" t="n">
        <f aca="false">H5860*I5860</f>
        <v>23959</v>
      </c>
      <c r="K5860" s="22" t="n">
        <v>2</v>
      </c>
      <c r="L5860" s="23" t="n">
        <f aca="false">H5860*K5860</f>
        <v>2600</v>
      </c>
      <c r="M5860" s="23" t="n">
        <v>2500</v>
      </c>
      <c r="N5860" s="24" t="n">
        <f aca="false">L5860-M5860</f>
        <v>100</v>
      </c>
      <c r="O5860" s="25" t="n">
        <f aca="false">IF(L5860&gt;=M5860,1,0)</f>
        <v>1</v>
      </c>
      <c r="P5860" s="26" t="n">
        <v>0.596</v>
      </c>
      <c r="Q5860" s="26" t="n">
        <v>0.2113</v>
      </c>
      <c r="R5860" s="25" t="n">
        <v>65</v>
      </c>
      <c r="S5860" s="21" t="n">
        <v>10</v>
      </c>
    </row>
    <row r="5861" customFormat="false" ht="15" hidden="false" customHeight="true" outlineLevel="0" collapsed="false">
      <c r="A5861" s="19" t="n">
        <v>46219</v>
      </c>
      <c r="B5861" s="1" t="s">
        <v>735</v>
      </c>
      <c r="C5861" s="1" t="s">
        <v>138</v>
      </c>
      <c r="D5861" s="1" t="n">
        <v>8</v>
      </c>
      <c r="E5861" s="1" t="s">
        <v>13</v>
      </c>
      <c r="F5861" s="1" t="s">
        <v>262</v>
      </c>
      <c r="G5861" s="1" t="s">
        <v>149</v>
      </c>
      <c r="H5861" s="20" t="n">
        <v>1500</v>
      </c>
      <c r="I5861" s="21" t="n">
        <v>21.43</v>
      </c>
      <c r="J5861" s="20" t="n">
        <f aca="false">H5861*I5861</f>
        <v>32145</v>
      </c>
      <c r="K5861" s="22" t="n">
        <v>2.2</v>
      </c>
      <c r="L5861" s="23" t="n">
        <f aca="false">H5861*K5861</f>
        <v>3300</v>
      </c>
      <c r="M5861" s="23" t="n">
        <v>2500</v>
      </c>
      <c r="N5861" s="24" t="n">
        <f aca="false">L5861-M5861</f>
        <v>800.000000000001</v>
      </c>
      <c r="O5861" s="25" t="n">
        <f aca="false">IF(L5861&gt;=M5861,1,0)</f>
        <v>1</v>
      </c>
      <c r="P5861" s="26" t="n">
        <v>0.7134</v>
      </c>
      <c r="Q5861" s="26" t="n">
        <v>0.1443</v>
      </c>
      <c r="R5861" s="25" t="n">
        <v>77</v>
      </c>
      <c r="S5861" s="21" t="n">
        <v>10</v>
      </c>
    </row>
    <row r="5862" customFormat="false" ht="15" hidden="false" customHeight="true" outlineLevel="0" collapsed="false">
      <c r="A5862" s="19" t="n">
        <v>46219</v>
      </c>
      <c r="B5862" s="1" t="s">
        <v>735</v>
      </c>
      <c r="C5862" s="1" t="s">
        <v>138</v>
      </c>
      <c r="D5862" s="1" t="n">
        <v>9</v>
      </c>
      <c r="E5862" s="1" t="s">
        <v>10</v>
      </c>
      <c r="F5862" s="1" t="s">
        <v>399</v>
      </c>
      <c r="G5862" s="1" t="s">
        <v>405</v>
      </c>
      <c r="H5862" s="20" t="n">
        <v>750</v>
      </c>
      <c r="I5862" s="21" t="n">
        <v>19.85</v>
      </c>
      <c r="J5862" s="20" t="n">
        <f aca="false">H5862*I5862</f>
        <v>14887.5</v>
      </c>
      <c r="K5862" s="22" t="n">
        <v>1.79</v>
      </c>
      <c r="L5862" s="23" t="n">
        <f aca="false">H5862*K5862</f>
        <v>1342.5</v>
      </c>
      <c r="M5862" s="23" t="n">
        <v>2500</v>
      </c>
      <c r="N5862" s="24" t="n">
        <f aca="false">L5862-M5862</f>
        <v>-1157.5</v>
      </c>
      <c r="O5862" s="25" t="n">
        <f aca="false">IF(L5862&gt;=M5862,1,0)</f>
        <v>0</v>
      </c>
      <c r="P5862" s="26" t="n">
        <v>0.3754</v>
      </c>
      <c r="Q5862" s="26" t="n">
        <v>0.1143</v>
      </c>
      <c r="R5862" s="25" t="n">
        <v>69</v>
      </c>
      <c r="S5862" s="21" t="n">
        <v>10</v>
      </c>
    </row>
    <row r="5863" customFormat="false" ht="15" hidden="false" customHeight="true" outlineLevel="0" collapsed="false">
      <c r="A5863" s="19" t="n">
        <v>46219</v>
      </c>
      <c r="B5863" s="1" t="s">
        <v>735</v>
      </c>
      <c r="C5863" s="1" t="s">
        <v>138</v>
      </c>
      <c r="D5863" s="1" t="n">
        <v>10</v>
      </c>
      <c r="E5863" s="1" t="s">
        <v>219</v>
      </c>
      <c r="F5863" s="1" t="s">
        <v>689</v>
      </c>
      <c r="G5863" s="1" t="s">
        <v>506</v>
      </c>
      <c r="H5863" s="20" t="n">
        <v>1600</v>
      </c>
      <c r="I5863" s="21" t="n">
        <v>10.96</v>
      </c>
      <c r="J5863" s="20" t="n">
        <f aca="false">H5863*I5863</f>
        <v>17536</v>
      </c>
      <c r="K5863" s="22" t="n">
        <v>1</v>
      </c>
      <c r="L5863" s="23" t="n">
        <f aca="false">H5863*K5863</f>
        <v>1600</v>
      </c>
      <c r="M5863" s="23" t="n">
        <v>2500</v>
      </c>
      <c r="N5863" s="24" t="n">
        <f aca="false">L5863-M5863</f>
        <v>-900</v>
      </c>
      <c r="O5863" s="25" t="n">
        <f aca="false">IF(L5863&gt;=M5863,1,0)</f>
        <v>0</v>
      </c>
      <c r="P5863" s="26" t="n">
        <v>0.4871</v>
      </c>
      <c r="Q5863" s="26" t="n">
        <v>0.1375</v>
      </c>
      <c r="R5863" s="25" t="n">
        <v>62</v>
      </c>
      <c r="S5863" s="21" t="n">
        <v>10</v>
      </c>
    </row>
    <row r="5864" customFormat="false" ht="15" hidden="false" customHeight="true" outlineLevel="0" collapsed="false">
      <c r="A5864" s="19" t="n">
        <v>46219</v>
      </c>
      <c r="B5864" s="1" t="s">
        <v>735</v>
      </c>
      <c r="C5864" s="1" t="s">
        <v>138</v>
      </c>
      <c r="D5864" s="1" t="n">
        <v>11</v>
      </c>
      <c r="E5864" s="1" t="s">
        <v>10</v>
      </c>
      <c r="F5864" s="1" t="s">
        <v>160</v>
      </c>
      <c r="G5864" s="1" t="s">
        <v>161</v>
      </c>
      <c r="H5864" s="20" t="n">
        <v>1550</v>
      </c>
      <c r="I5864" s="21" t="n">
        <v>22.05</v>
      </c>
      <c r="J5864" s="20" t="n">
        <f aca="false">H5864*I5864</f>
        <v>34177.5</v>
      </c>
      <c r="K5864" s="22" t="n">
        <v>1.83</v>
      </c>
      <c r="L5864" s="23" t="n">
        <f aca="false">H5864*K5864</f>
        <v>2836.5</v>
      </c>
      <c r="M5864" s="23" t="n">
        <v>2500</v>
      </c>
      <c r="N5864" s="24" t="n">
        <f aca="false">L5864-M5864</f>
        <v>336.5</v>
      </c>
      <c r="O5864" s="25" t="n">
        <f aca="false">IF(L5864&gt;=M5864,1,0)</f>
        <v>1</v>
      </c>
      <c r="P5864" s="26" t="n">
        <v>0.7922</v>
      </c>
      <c r="Q5864" s="26" t="n">
        <v>0.1572</v>
      </c>
      <c r="R5864" s="25" t="n">
        <v>77</v>
      </c>
      <c r="S5864" s="21" t="n">
        <v>9</v>
      </c>
    </row>
    <row r="5865" customFormat="false" ht="15" hidden="false" customHeight="true" outlineLevel="0" collapsed="false">
      <c r="A5865" s="19" t="n">
        <v>46219</v>
      </c>
      <c r="B5865" s="1" t="s">
        <v>735</v>
      </c>
      <c r="C5865" s="1" t="s">
        <v>138</v>
      </c>
      <c r="D5865" s="1" t="n">
        <v>12</v>
      </c>
      <c r="E5865" s="1" t="s">
        <v>576</v>
      </c>
      <c r="F5865" s="1" t="s">
        <v>730</v>
      </c>
      <c r="G5865" s="1" t="s">
        <v>731</v>
      </c>
      <c r="H5865" s="20" t="n">
        <v>1150</v>
      </c>
      <c r="I5865" s="21" t="n">
        <v>24.08</v>
      </c>
      <c r="J5865" s="20" t="n">
        <f aca="false">H5865*I5865</f>
        <v>27692</v>
      </c>
      <c r="K5865" s="22" t="n">
        <v>1.55</v>
      </c>
      <c r="L5865" s="23" t="n">
        <f aca="false">H5865*K5865</f>
        <v>1782.5</v>
      </c>
      <c r="M5865" s="23" t="n">
        <v>2500</v>
      </c>
      <c r="N5865" s="24" t="n">
        <f aca="false">L5865-M5865</f>
        <v>-717.5</v>
      </c>
      <c r="O5865" s="25" t="n">
        <f aca="false">IF(L5865&gt;=M5865,1,0)</f>
        <v>0</v>
      </c>
      <c r="P5865" s="26" t="n">
        <v>0.5948</v>
      </c>
      <c r="Q5865" s="26" t="n">
        <v>0.116</v>
      </c>
      <c r="R5865" s="25" t="n">
        <v>77</v>
      </c>
      <c r="S5865" s="21" t="n">
        <v>10</v>
      </c>
    </row>
    <row r="5866" customFormat="false" ht="15" hidden="false" customHeight="true" outlineLevel="0" collapsed="false">
      <c r="A5866" s="19" t="n">
        <v>46219</v>
      </c>
      <c r="B5866" s="1" t="s">
        <v>735</v>
      </c>
      <c r="C5866" s="1" t="s">
        <v>138</v>
      </c>
      <c r="D5866" s="1" t="n">
        <v>13</v>
      </c>
      <c r="E5866" s="1" t="s">
        <v>16</v>
      </c>
      <c r="F5866" s="1" t="s">
        <v>574</v>
      </c>
      <c r="G5866" s="1" t="s">
        <v>575</v>
      </c>
      <c r="H5866" s="20" t="n">
        <v>1500</v>
      </c>
      <c r="I5866" s="21" t="n">
        <v>25.7</v>
      </c>
      <c r="J5866" s="20" t="n">
        <f aca="false">H5866*I5866</f>
        <v>38550</v>
      </c>
      <c r="K5866" s="22" t="n">
        <v>1.85</v>
      </c>
      <c r="L5866" s="23" t="n">
        <f aca="false">H5866*K5866</f>
        <v>2775</v>
      </c>
      <c r="M5866" s="23" t="n">
        <v>2500</v>
      </c>
      <c r="N5866" s="24" t="n">
        <f aca="false">L5866-M5866</f>
        <v>275</v>
      </c>
      <c r="O5866" s="25" t="n">
        <f aca="false">IF(L5866&gt;=M5866,1,0)</f>
        <v>1</v>
      </c>
      <c r="P5866" s="26" t="n">
        <v>0.8227</v>
      </c>
      <c r="Q5866" s="26" t="n">
        <v>0.1328</v>
      </c>
      <c r="R5866" s="25" t="n">
        <v>77</v>
      </c>
      <c r="S5866" s="21" t="n">
        <v>10</v>
      </c>
    </row>
    <row r="5867" customFormat="false" ht="15" hidden="false" customHeight="true" outlineLevel="0" collapsed="false">
      <c r="A5867" s="19" t="n">
        <v>46219</v>
      </c>
      <c r="B5867" s="1" t="s">
        <v>735</v>
      </c>
      <c r="C5867" s="1" t="s">
        <v>138</v>
      </c>
      <c r="D5867" s="1" t="n">
        <v>14</v>
      </c>
      <c r="E5867" s="1" t="s">
        <v>10</v>
      </c>
      <c r="F5867" s="1" t="s">
        <v>687</v>
      </c>
      <c r="G5867" s="1" t="s">
        <v>694</v>
      </c>
      <c r="H5867" s="20" t="n">
        <v>1000</v>
      </c>
      <c r="I5867" s="21" t="n">
        <v>28.66</v>
      </c>
      <c r="J5867" s="20" t="n">
        <f aca="false">H5867*I5867</f>
        <v>28660</v>
      </c>
      <c r="K5867" s="22" t="n">
        <v>2.3</v>
      </c>
      <c r="L5867" s="23" t="n">
        <f aca="false">H5867*K5867</f>
        <v>2300</v>
      </c>
      <c r="M5867" s="23" t="n">
        <v>2500</v>
      </c>
      <c r="N5867" s="24" t="n">
        <f aca="false">L5867-M5867</f>
        <v>-200</v>
      </c>
      <c r="O5867" s="25" t="n">
        <f aca="false">IF(L5867&gt;=M5867,1,0)</f>
        <v>0</v>
      </c>
      <c r="P5867" s="26" t="n">
        <v>0.6179</v>
      </c>
      <c r="Q5867" s="26" t="n">
        <v>0.3926</v>
      </c>
      <c r="R5867" s="25" t="n">
        <v>76</v>
      </c>
      <c r="S5867" s="21" t="n">
        <v>10</v>
      </c>
    </row>
    <row r="5868" customFormat="false" ht="15" hidden="false" customHeight="true" outlineLevel="0" collapsed="false">
      <c r="A5868" s="19" t="n">
        <v>46219</v>
      </c>
      <c r="B5868" s="1" t="s">
        <v>735</v>
      </c>
      <c r="C5868" s="1" t="s">
        <v>138</v>
      </c>
      <c r="D5868" s="1" t="n">
        <v>15</v>
      </c>
      <c r="E5868" s="1" t="s">
        <v>10</v>
      </c>
      <c r="F5868" s="1" t="s">
        <v>687</v>
      </c>
      <c r="G5868" s="1" t="s">
        <v>694</v>
      </c>
      <c r="H5868" s="20" t="n">
        <v>1050</v>
      </c>
      <c r="I5868" s="21" t="n">
        <v>28.66</v>
      </c>
      <c r="J5868" s="20" t="n">
        <f aca="false">H5868*I5868</f>
        <v>30093</v>
      </c>
      <c r="K5868" s="22" t="n">
        <v>2.3</v>
      </c>
      <c r="L5868" s="23" t="n">
        <f aca="false">H5868*K5868</f>
        <v>2415</v>
      </c>
      <c r="M5868" s="23" t="n">
        <v>2500</v>
      </c>
      <c r="N5868" s="24" t="n">
        <f aca="false">L5868-M5868</f>
        <v>-85</v>
      </c>
      <c r="O5868" s="25" t="n">
        <f aca="false">IF(L5868&gt;=M5868,1,0)</f>
        <v>0</v>
      </c>
      <c r="P5868" s="26" t="n">
        <v>0.6357</v>
      </c>
      <c r="Q5868" s="26" t="n">
        <v>0.3205</v>
      </c>
      <c r="R5868" s="25" t="n">
        <v>78</v>
      </c>
      <c r="S5868" s="21" t="n">
        <v>10</v>
      </c>
    </row>
    <row r="5869" customFormat="false" ht="15" hidden="false" customHeight="true" outlineLevel="0" collapsed="false">
      <c r="A5869" s="19" t="n">
        <v>46219</v>
      </c>
      <c r="B5869" s="1" t="s">
        <v>735</v>
      </c>
      <c r="C5869" s="1" t="s">
        <v>138</v>
      </c>
      <c r="D5869" s="1" t="n">
        <v>16</v>
      </c>
      <c r="E5869" s="1" t="s">
        <v>10</v>
      </c>
      <c r="F5869" s="1" t="s">
        <v>729</v>
      </c>
      <c r="G5869" s="1" t="s">
        <v>738</v>
      </c>
      <c r="H5869" s="20" t="n">
        <v>1300</v>
      </c>
      <c r="I5869" s="21" t="n">
        <v>18.5</v>
      </c>
      <c r="J5869" s="20" t="n">
        <f aca="false">H5869*I5869</f>
        <v>24050</v>
      </c>
      <c r="K5869" s="22" t="n">
        <v>1.4</v>
      </c>
      <c r="L5869" s="23" t="n">
        <f aca="false">H5869*K5869</f>
        <v>1820</v>
      </c>
      <c r="M5869" s="23" t="n">
        <v>2500</v>
      </c>
      <c r="N5869" s="24" t="n">
        <f aca="false">L5869-M5869</f>
        <v>-680</v>
      </c>
      <c r="O5869" s="25" t="n">
        <f aca="false">IF(L5869&gt;=M5869,1,0)</f>
        <v>0</v>
      </c>
      <c r="P5869" s="26" t="n">
        <v>0.6302</v>
      </c>
      <c r="Q5869" s="26" t="n">
        <v>0.1103</v>
      </c>
      <c r="R5869" s="25" t="n">
        <v>60</v>
      </c>
      <c r="S5869" s="21" t="n">
        <v>10</v>
      </c>
    </row>
    <row r="5870" customFormat="false" ht="15" hidden="false" customHeight="true" outlineLevel="0" collapsed="false">
      <c r="A5870" s="19" t="n">
        <v>46219</v>
      </c>
      <c r="B5870" s="1" t="s">
        <v>735</v>
      </c>
      <c r="C5870" s="1" t="s">
        <v>164</v>
      </c>
      <c r="D5870" s="1" t="n">
        <v>17</v>
      </c>
      <c r="E5870" s="1" t="s">
        <v>576</v>
      </c>
      <c r="F5870" s="1" t="s">
        <v>730</v>
      </c>
      <c r="G5870" s="1" t="s">
        <v>731</v>
      </c>
      <c r="H5870" s="20" t="n">
        <v>1300</v>
      </c>
      <c r="I5870" s="21" t="n">
        <v>24.08</v>
      </c>
      <c r="J5870" s="20" t="n">
        <f aca="false">H5870*I5870</f>
        <v>31304</v>
      </c>
      <c r="K5870" s="22" t="n">
        <v>1.55</v>
      </c>
      <c r="L5870" s="23" t="n">
        <f aca="false">H5870*K5870</f>
        <v>2015</v>
      </c>
      <c r="M5870" s="23" t="n">
        <v>2500</v>
      </c>
      <c r="N5870" s="24" t="n">
        <f aca="false">L5870-M5870</f>
        <v>-485</v>
      </c>
      <c r="O5870" s="25" t="n">
        <f aca="false">IF(L5870&gt;=M5870,1,0)</f>
        <v>0</v>
      </c>
      <c r="P5870" s="26" t="n">
        <v>0.6473</v>
      </c>
      <c r="Q5870" s="26" t="n">
        <v>0.1136</v>
      </c>
      <c r="R5870" s="25" t="n">
        <v>77</v>
      </c>
      <c r="S5870" s="21" t="n">
        <v>10</v>
      </c>
    </row>
    <row r="5871" customFormat="false" ht="15" hidden="false" customHeight="true" outlineLevel="0" collapsed="false">
      <c r="A5871" s="19" t="n">
        <v>46219</v>
      </c>
      <c r="B5871" s="1" t="s">
        <v>735</v>
      </c>
      <c r="C5871" s="1" t="s">
        <v>164</v>
      </c>
      <c r="D5871" s="1" t="n">
        <v>18</v>
      </c>
      <c r="E5871" s="1" t="s">
        <v>522</v>
      </c>
      <c r="F5871" s="1" t="s">
        <v>710</v>
      </c>
      <c r="G5871" s="1" t="s">
        <v>686</v>
      </c>
      <c r="H5871" s="20" t="n">
        <v>1600</v>
      </c>
      <c r="I5871" s="21" t="n">
        <v>20.81</v>
      </c>
      <c r="J5871" s="20" t="n">
        <f aca="false">H5871*I5871</f>
        <v>33296</v>
      </c>
      <c r="K5871" s="22" t="n">
        <v>1.5</v>
      </c>
      <c r="L5871" s="23" t="n">
        <f aca="false">H5871*K5871</f>
        <v>2400</v>
      </c>
      <c r="M5871" s="23" t="n">
        <v>2500</v>
      </c>
      <c r="N5871" s="24" t="n">
        <f aca="false">L5871-M5871</f>
        <v>-100</v>
      </c>
      <c r="O5871" s="25" t="n">
        <f aca="false">IF(L5871&gt;=M5871,1,0)</f>
        <v>0</v>
      </c>
      <c r="P5871" s="26" t="n">
        <v>0.6843</v>
      </c>
      <c r="Q5871" s="26" t="n">
        <v>0.0863</v>
      </c>
      <c r="R5871" s="25" t="n">
        <v>80</v>
      </c>
      <c r="S5871" s="21" t="n">
        <v>10</v>
      </c>
    </row>
    <row r="5872" customFormat="false" ht="15" hidden="false" customHeight="true" outlineLevel="0" collapsed="false">
      <c r="A5872" s="19" t="n">
        <v>46219</v>
      </c>
      <c r="B5872" s="1" t="s">
        <v>735</v>
      </c>
      <c r="C5872" s="1" t="s">
        <v>164</v>
      </c>
      <c r="D5872" s="1" t="n">
        <v>19</v>
      </c>
      <c r="E5872" s="1" t="s">
        <v>16</v>
      </c>
      <c r="F5872" s="1" t="s">
        <v>574</v>
      </c>
      <c r="G5872" s="1" t="s">
        <v>575</v>
      </c>
      <c r="H5872" s="20" t="n">
        <v>1550</v>
      </c>
      <c r="I5872" s="21" t="n">
        <v>25.7</v>
      </c>
      <c r="J5872" s="20" t="n">
        <f aca="false">H5872*I5872</f>
        <v>39835</v>
      </c>
      <c r="K5872" s="22" t="n">
        <v>1.85</v>
      </c>
      <c r="L5872" s="23" t="n">
        <f aca="false">H5872*K5872</f>
        <v>2867.5</v>
      </c>
      <c r="M5872" s="23" t="n">
        <v>2500</v>
      </c>
      <c r="N5872" s="24" t="n">
        <f aca="false">L5872-M5872</f>
        <v>367.5</v>
      </c>
      <c r="O5872" s="25" t="n">
        <f aca="false">IF(L5872&gt;=M5872,1,0)</f>
        <v>1</v>
      </c>
      <c r="P5872" s="26" t="n">
        <v>0.8097</v>
      </c>
      <c r="Q5872" s="26" t="n">
        <v>0.0838</v>
      </c>
      <c r="R5872" s="25" t="n">
        <v>79</v>
      </c>
      <c r="S5872" s="21" t="n">
        <v>10</v>
      </c>
    </row>
    <row r="5873" customFormat="false" ht="15" hidden="false" customHeight="true" outlineLevel="0" collapsed="false">
      <c r="A5873" s="19" t="n">
        <v>46219</v>
      </c>
      <c r="B5873" s="1" t="s">
        <v>735</v>
      </c>
      <c r="C5873" s="1" t="s">
        <v>164</v>
      </c>
      <c r="D5873" s="1" t="n">
        <v>20</v>
      </c>
      <c r="E5873" s="1" t="s">
        <v>16</v>
      </c>
      <c r="F5873" s="1" t="s">
        <v>574</v>
      </c>
      <c r="G5873" s="1" t="s">
        <v>575</v>
      </c>
      <c r="H5873" s="20" t="n">
        <v>1550</v>
      </c>
      <c r="I5873" s="21" t="n">
        <v>25.7</v>
      </c>
      <c r="J5873" s="20" t="n">
        <f aca="false">H5873*I5873</f>
        <v>39835</v>
      </c>
      <c r="K5873" s="22" t="n">
        <v>1.85</v>
      </c>
      <c r="L5873" s="23" t="n">
        <f aca="false">H5873*K5873</f>
        <v>2867.5</v>
      </c>
      <c r="M5873" s="23" t="n">
        <v>2500</v>
      </c>
      <c r="N5873" s="24" t="n">
        <f aca="false">L5873-M5873</f>
        <v>367.5</v>
      </c>
      <c r="O5873" s="25" t="n">
        <f aca="false">IF(L5873&gt;=M5873,1,0)</f>
        <v>1</v>
      </c>
      <c r="P5873" s="26" t="n">
        <v>0.7631</v>
      </c>
      <c r="Q5873" s="26" t="n">
        <v>0.0803</v>
      </c>
      <c r="R5873" s="25" t="n">
        <v>81</v>
      </c>
      <c r="S5873" s="21" t="n">
        <v>10</v>
      </c>
    </row>
    <row r="5874" customFormat="false" ht="15" hidden="false" customHeight="true" outlineLevel="0" collapsed="false">
      <c r="A5874" s="19" t="n">
        <v>46219</v>
      </c>
      <c r="B5874" s="1" t="s">
        <v>735</v>
      </c>
      <c r="C5874" s="1" t="s">
        <v>164</v>
      </c>
      <c r="D5874" s="1" t="n">
        <v>21</v>
      </c>
      <c r="E5874" s="1" t="s">
        <v>10</v>
      </c>
      <c r="F5874" s="1" t="s">
        <v>723</v>
      </c>
      <c r="G5874" s="1" t="s">
        <v>732</v>
      </c>
      <c r="H5874" s="20" t="n">
        <v>800</v>
      </c>
      <c r="I5874" s="21" t="n">
        <v>49.25</v>
      </c>
      <c r="J5874" s="20" t="n">
        <f aca="false">H5874*I5874</f>
        <v>39400</v>
      </c>
      <c r="K5874" s="22" t="n">
        <v>4</v>
      </c>
      <c r="L5874" s="23" t="n">
        <f aca="false">H5874*K5874</f>
        <v>3200</v>
      </c>
      <c r="M5874" s="23" t="n">
        <v>2500</v>
      </c>
      <c r="N5874" s="24" t="n">
        <f aca="false">L5874-M5874</f>
        <v>700</v>
      </c>
      <c r="O5874" s="25" t="n">
        <f aca="false">IF(L5874&gt;=M5874,1,0)</f>
        <v>1</v>
      </c>
      <c r="P5874" s="26" t="n">
        <v>0.6714</v>
      </c>
      <c r="Q5874" s="26" t="n">
        <v>0.1408</v>
      </c>
      <c r="R5874" s="25" t="n">
        <v>77</v>
      </c>
      <c r="S5874" s="21" t="n">
        <v>13</v>
      </c>
    </row>
    <row r="5875" customFormat="false" ht="15" hidden="false" customHeight="true" outlineLevel="0" collapsed="false">
      <c r="A5875" s="19" t="n">
        <v>46219</v>
      </c>
      <c r="B5875" s="1" t="s">
        <v>735</v>
      </c>
      <c r="C5875" s="1" t="s">
        <v>164</v>
      </c>
      <c r="D5875" s="1" t="n">
        <v>22</v>
      </c>
      <c r="E5875" s="1" t="s">
        <v>10</v>
      </c>
      <c r="F5875" s="1" t="s">
        <v>687</v>
      </c>
      <c r="G5875" s="1" t="s">
        <v>638</v>
      </c>
      <c r="H5875" s="20" t="n">
        <v>1250</v>
      </c>
      <c r="I5875" s="21" t="n">
        <v>28.66</v>
      </c>
      <c r="J5875" s="20" t="n">
        <f aca="false">H5875*I5875</f>
        <v>35825</v>
      </c>
      <c r="K5875" s="22" t="n">
        <v>2.3</v>
      </c>
      <c r="L5875" s="23" t="n">
        <f aca="false">H5875*K5875</f>
        <v>2875</v>
      </c>
      <c r="M5875" s="23" t="n">
        <v>2500</v>
      </c>
      <c r="N5875" s="24" t="n">
        <f aca="false">L5875-M5875</f>
        <v>375</v>
      </c>
      <c r="O5875" s="25" t="n">
        <f aca="false">IF(L5875&gt;=M5875,1,0)</f>
        <v>1</v>
      </c>
      <c r="P5875" s="26" t="n">
        <v>0.6716</v>
      </c>
      <c r="Q5875" s="26" t="n">
        <v>0.0938</v>
      </c>
      <c r="R5875" s="25" t="n">
        <v>85</v>
      </c>
      <c r="S5875" s="21" t="n">
        <v>10</v>
      </c>
    </row>
    <row r="5876" customFormat="false" ht="15" hidden="false" customHeight="true" outlineLevel="0" collapsed="false">
      <c r="A5876" s="19" t="n">
        <v>46219</v>
      </c>
      <c r="B5876" s="1" t="s">
        <v>735</v>
      </c>
      <c r="C5876" s="1" t="s">
        <v>164</v>
      </c>
      <c r="D5876" s="1" t="n">
        <v>23</v>
      </c>
      <c r="E5876" s="1" t="s">
        <v>22</v>
      </c>
      <c r="F5876" s="1" t="s">
        <v>304</v>
      </c>
      <c r="G5876" s="1" t="s">
        <v>375</v>
      </c>
      <c r="H5876" s="20" t="n">
        <v>1000</v>
      </c>
      <c r="I5876" s="21" t="n">
        <v>20.12</v>
      </c>
      <c r="J5876" s="20" t="n">
        <f aca="false">H5876*I5876</f>
        <v>20120</v>
      </c>
      <c r="K5876" s="22" t="n">
        <v>1.15</v>
      </c>
      <c r="L5876" s="23" t="n">
        <f aca="false">H5876*K5876</f>
        <v>1150</v>
      </c>
      <c r="M5876" s="23" t="n">
        <v>2500</v>
      </c>
      <c r="N5876" s="24" t="n">
        <f aca="false">L5876-M5876</f>
        <v>-1350</v>
      </c>
      <c r="O5876" s="25" t="n">
        <f aca="false">IF(L5876&gt;=M5876,1,0)</f>
        <v>0</v>
      </c>
      <c r="P5876" s="26" t="n">
        <v>0.479</v>
      </c>
      <c r="Q5876" s="26" t="n">
        <v>0.1163</v>
      </c>
      <c r="R5876" s="25" t="n">
        <v>70</v>
      </c>
      <c r="S5876" s="21" t="n">
        <v>10</v>
      </c>
    </row>
    <row r="5877" customFormat="false" ht="15" hidden="false" customHeight="true" outlineLevel="0" collapsed="false">
      <c r="A5877" s="19" t="n">
        <v>46219</v>
      </c>
      <c r="B5877" s="1" t="s">
        <v>735</v>
      </c>
      <c r="C5877" s="1" t="s">
        <v>164</v>
      </c>
      <c r="D5877" s="1" t="n">
        <v>24</v>
      </c>
      <c r="E5877" s="1" t="s">
        <v>576</v>
      </c>
      <c r="F5877" s="1" t="s">
        <v>730</v>
      </c>
      <c r="G5877" s="1" t="s">
        <v>731</v>
      </c>
      <c r="H5877" s="20" t="n">
        <v>1200</v>
      </c>
      <c r="I5877" s="21" t="n">
        <v>24.08</v>
      </c>
      <c r="J5877" s="20" t="n">
        <f aca="false">H5877*I5877</f>
        <v>28896</v>
      </c>
      <c r="K5877" s="22" t="n">
        <v>1.55</v>
      </c>
      <c r="L5877" s="23" t="n">
        <f aca="false">H5877*K5877</f>
        <v>1860</v>
      </c>
      <c r="M5877" s="23" t="n">
        <v>2500</v>
      </c>
      <c r="N5877" s="24" t="n">
        <f aca="false">L5877-M5877</f>
        <v>-640</v>
      </c>
      <c r="O5877" s="25" t="n">
        <f aca="false">IF(L5877&gt;=M5877,1,0)</f>
        <v>0</v>
      </c>
      <c r="P5877" s="26" t="n">
        <v>0.6058</v>
      </c>
      <c r="Q5877" s="26" t="n">
        <v>0.0842</v>
      </c>
      <c r="R5877" s="25" t="n">
        <v>75</v>
      </c>
      <c r="S5877" s="21" t="n">
        <v>10</v>
      </c>
    </row>
    <row r="5878" customFormat="false" ht="15" hidden="false" customHeight="true" outlineLevel="0" collapsed="false">
      <c r="A5878" s="19" t="n">
        <v>46219</v>
      </c>
      <c r="B5878" s="1" t="s">
        <v>735</v>
      </c>
      <c r="C5878" s="1" t="s">
        <v>164</v>
      </c>
      <c r="D5878" s="1" t="n">
        <v>25</v>
      </c>
      <c r="E5878" s="1" t="s">
        <v>10</v>
      </c>
      <c r="F5878" s="1" t="s">
        <v>723</v>
      </c>
      <c r="G5878" s="1" t="s">
        <v>732</v>
      </c>
      <c r="H5878" s="20" t="n">
        <v>870</v>
      </c>
      <c r="I5878" s="21" t="n">
        <v>49.25</v>
      </c>
      <c r="J5878" s="20" t="n">
        <f aca="false">H5878*I5878</f>
        <v>42847.5</v>
      </c>
      <c r="K5878" s="22" t="n">
        <v>4</v>
      </c>
      <c r="L5878" s="23" t="n">
        <f aca="false">H5878*K5878</f>
        <v>3480</v>
      </c>
      <c r="M5878" s="23" t="n">
        <v>2500</v>
      </c>
      <c r="N5878" s="24" t="n">
        <f aca="false">L5878-M5878</f>
        <v>980</v>
      </c>
      <c r="O5878" s="25" t="n">
        <f aca="false">IF(L5878&gt;=M5878,1,0)</f>
        <v>1</v>
      </c>
      <c r="P5878" s="26" t="n">
        <v>0.6814</v>
      </c>
      <c r="Q5878" s="26" t="n">
        <v>0.1311</v>
      </c>
      <c r="R5878" s="25" t="n">
        <v>82</v>
      </c>
      <c r="S5878" s="21" t="n">
        <v>13</v>
      </c>
    </row>
    <row r="5879" customFormat="false" ht="15" hidden="false" customHeight="true" outlineLevel="0" collapsed="false">
      <c r="A5879" s="19" t="n">
        <v>46219</v>
      </c>
      <c r="B5879" s="1" t="s">
        <v>735</v>
      </c>
      <c r="C5879" s="1" t="s">
        <v>164</v>
      </c>
      <c r="D5879" s="1" t="n">
        <v>26</v>
      </c>
      <c r="E5879" s="1" t="s">
        <v>10</v>
      </c>
      <c r="F5879" s="1" t="s">
        <v>687</v>
      </c>
      <c r="G5879" s="1" t="s">
        <v>694</v>
      </c>
      <c r="H5879" s="20" t="n">
        <v>1230</v>
      </c>
      <c r="I5879" s="21" t="n">
        <v>28.66</v>
      </c>
      <c r="J5879" s="20" t="n">
        <f aca="false">H5879*I5879</f>
        <v>35251.8</v>
      </c>
      <c r="K5879" s="22" t="n">
        <v>2.3</v>
      </c>
      <c r="L5879" s="23" t="n">
        <f aca="false">H5879*K5879</f>
        <v>2829</v>
      </c>
      <c r="M5879" s="23" t="n">
        <v>2500</v>
      </c>
      <c r="N5879" s="24" t="n">
        <f aca="false">L5879-M5879</f>
        <v>329</v>
      </c>
      <c r="O5879" s="25" t="n">
        <f aca="false">IF(L5879&gt;=M5879,1,0)</f>
        <v>1</v>
      </c>
      <c r="P5879" s="26" t="n">
        <v>0.7045</v>
      </c>
      <c r="Q5879" s="26" t="n">
        <v>0.1206</v>
      </c>
      <c r="R5879" s="25" t="n">
        <v>84</v>
      </c>
      <c r="S5879" s="21" t="n">
        <v>10</v>
      </c>
    </row>
    <row r="5880" customFormat="false" ht="15" hidden="false" customHeight="true" outlineLevel="0" collapsed="false">
      <c r="A5880" s="19" t="n">
        <v>46219</v>
      </c>
      <c r="B5880" s="1" t="s">
        <v>735</v>
      </c>
      <c r="C5880" s="1" t="s">
        <v>164</v>
      </c>
      <c r="D5880" s="1" t="n">
        <v>27</v>
      </c>
      <c r="E5880" s="1" t="s">
        <v>176</v>
      </c>
      <c r="F5880" s="1" t="s">
        <v>770</v>
      </c>
      <c r="G5880" s="1" t="s">
        <v>733</v>
      </c>
      <c r="H5880" s="20" t="n">
        <v>1400</v>
      </c>
      <c r="I5880" s="21" t="n">
        <v>20.4</v>
      </c>
      <c r="J5880" s="20" t="n">
        <f aca="false">H5880*I5880</f>
        <v>28560</v>
      </c>
      <c r="K5880" s="22" t="n">
        <v>1.75</v>
      </c>
      <c r="L5880" s="23" t="n">
        <f aca="false">H5880*K5880</f>
        <v>2450</v>
      </c>
      <c r="M5880" s="23" t="n">
        <v>2500</v>
      </c>
      <c r="N5880" s="24" t="n">
        <f aca="false">L5880-M5880</f>
        <v>-50</v>
      </c>
      <c r="O5880" s="25" t="n">
        <f aca="false">IF(L5880&gt;=M5880,1,0)</f>
        <v>0</v>
      </c>
      <c r="P5880" s="26" t="n">
        <v>0.6676</v>
      </c>
      <c r="Q5880" s="26" t="n">
        <v>0.0873</v>
      </c>
      <c r="R5880" s="25" t="n">
        <v>75</v>
      </c>
      <c r="S5880" s="21" t="n">
        <v>10</v>
      </c>
    </row>
    <row r="5881" customFormat="false" ht="15" hidden="false" customHeight="true" outlineLevel="0" collapsed="false">
      <c r="A5881" s="19" t="n">
        <v>46219</v>
      </c>
      <c r="B5881" s="1" t="s">
        <v>735</v>
      </c>
      <c r="C5881" s="1" t="s">
        <v>164</v>
      </c>
      <c r="D5881" s="1" t="n">
        <v>28</v>
      </c>
      <c r="E5881" s="1" t="s">
        <v>176</v>
      </c>
      <c r="F5881" s="1" t="s">
        <v>749</v>
      </c>
      <c r="G5881" s="1" t="s">
        <v>178</v>
      </c>
      <c r="H5881" s="20" t="n">
        <v>950</v>
      </c>
      <c r="I5881" s="21" t="n">
        <v>27.24</v>
      </c>
      <c r="J5881" s="20" t="n">
        <f aca="false">H5881*I5881</f>
        <v>25878</v>
      </c>
      <c r="K5881" s="22" t="n">
        <v>1.9</v>
      </c>
      <c r="L5881" s="23" t="n">
        <f aca="false">H5881*K5881</f>
        <v>1805</v>
      </c>
      <c r="M5881" s="23" t="n">
        <v>2500</v>
      </c>
      <c r="N5881" s="24" t="n">
        <f aca="false">L5881-M5881</f>
        <v>-695</v>
      </c>
      <c r="O5881" s="25" t="n">
        <f aca="false">IF(L5881&gt;=M5881,1,0)</f>
        <v>0</v>
      </c>
      <c r="P5881" s="26" t="n">
        <v>0.6118</v>
      </c>
      <c r="Q5881" s="26" t="n">
        <v>0.1332</v>
      </c>
      <c r="R5881" s="25" t="n">
        <v>73</v>
      </c>
      <c r="S5881" s="21" t="n">
        <v>10</v>
      </c>
    </row>
    <row r="5882" customFormat="false" ht="15" hidden="false" customHeight="true" outlineLevel="0" collapsed="false">
      <c r="A5882" s="19" t="n">
        <v>46219</v>
      </c>
      <c r="B5882" s="1" t="s">
        <v>735</v>
      </c>
      <c r="C5882" s="1" t="s">
        <v>164</v>
      </c>
      <c r="D5882" s="1" t="n">
        <v>29</v>
      </c>
      <c r="E5882" s="1" t="s">
        <v>176</v>
      </c>
      <c r="F5882" s="1" t="s">
        <v>764</v>
      </c>
      <c r="G5882" s="1" t="s">
        <v>767</v>
      </c>
      <c r="H5882" s="20" t="n">
        <v>1600</v>
      </c>
      <c r="I5882" s="21" t="n">
        <v>20.05</v>
      </c>
      <c r="J5882" s="20" t="n">
        <f aca="false">H5882*I5882</f>
        <v>32080</v>
      </c>
      <c r="K5882" s="22" t="n">
        <v>1.4</v>
      </c>
      <c r="L5882" s="23" t="n">
        <f aca="false">H5882*K5882</f>
        <v>2240</v>
      </c>
      <c r="M5882" s="23" t="n">
        <v>2500</v>
      </c>
      <c r="N5882" s="24" t="n">
        <f aca="false">L5882-M5882</f>
        <v>-260</v>
      </c>
      <c r="O5882" s="25" t="n">
        <f aca="false">IF(L5882&gt;=M5882,1,0)</f>
        <v>0</v>
      </c>
      <c r="P5882" s="26" t="n">
        <v>0.7255</v>
      </c>
      <c r="Q5882" s="26" t="n">
        <v>0.0956</v>
      </c>
      <c r="R5882" s="25" t="n">
        <v>72</v>
      </c>
      <c r="S5882" s="21" t="n">
        <v>10</v>
      </c>
    </row>
    <row r="5883" customFormat="false" ht="15" hidden="false" customHeight="true" outlineLevel="0" collapsed="false">
      <c r="A5883" s="19" t="n">
        <v>46219</v>
      </c>
      <c r="B5883" s="1" t="s">
        <v>735</v>
      </c>
      <c r="C5883" s="1" t="s">
        <v>164</v>
      </c>
      <c r="D5883" s="1" t="n">
        <v>30</v>
      </c>
      <c r="E5883" s="1" t="s">
        <v>576</v>
      </c>
      <c r="F5883" s="1" t="s">
        <v>730</v>
      </c>
      <c r="G5883" s="1" t="s">
        <v>731</v>
      </c>
      <c r="H5883" s="20" t="n">
        <v>1300</v>
      </c>
      <c r="I5883" s="21" t="n">
        <v>24.08</v>
      </c>
      <c r="J5883" s="20" t="n">
        <f aca="false">H5883*I5883</f>
        <v>31304</v>
      </c>
      <c r="K5883" s="22" t="n">
        <v>1.55</v>
      </c>
      <c r="L5883" s="23" t="n">
        <f aca="false">H5883*K5883</f>
        <v>2015</v>
      </c>
      <c r="M5883" s="23" t="n">
        <v>2500</v>
      </c>
      <c r="N5883" s="24" t="n">
        <f aca="false">L5883-M5883</f>
        <v>-485</v>
      </c>
      <c r="O5883" s="25" t="n">
        <f aca="false">IF(L5883&gt;=M5883,1,0)</f>
        <v>0</v>
      </c>
      <c r="P5883" s="26" t="n">
        <v>0.6579</v>
      </c>
      <c r="Q5883" s="26" t="n">
        <v>0.1462</v>
      </c>
      <c r="R5883" s="25" t="n">
        <v>78</v>
      </c>
      <c r="S5883" s="21" t="n">
        <v>10</v>
      </c>
    </row>
    <row r="5884" customFormat="false" ht="15" hidden="false" customHeight="true" outlineLevel="0" collapsed="false">
      <c r="A5884" s="19" t="n">
        <v>46219</v>
      </c>
      <c r="B5884" s="1" t="s">
        <v>735</v>
      </c>
      <c r="C5884" s="1" t="s">
        <v>164</v>
      </c>
      <c r="D5884" s="1" t="n">
        <v>31</v>
      </c>
      <c r="E5884" s="1" t="s">
        <v>219</v>
      </c>
      <c r="F5884" s="1" t="s">
        <v>709</v>
      </c>
      <c r="G5884" s="1" t="s">
        <v>711</v>
      </c>
      <c r="H5884" s="20" t="n">
        <v>1150</v>
      </c>
      <c r="I5884" s="21" t="n">
        <v>22.64</v>
      </c>
      <c r="J5884" s="20" t="n">
        <f aca="false">H5884*I5884</f>
        <v>26036</v>
      </c>
      <c r="K5884" s="22" t="n">
        <v>1.5</v>
      </c>
      <c r="L5884" s="23" t="n">
        <f aca="false">H5884*K5884</f>
        <v>1725</v>
      </c>
      <c r="M5884" s="23" t="n">
        <v>2500</v>
      </c>
      <c r="N5884" s="24" t="n">
        <f aca="false">L5884-M5884</f>
        <v>-775</v>
      </c>
      <c r="O5884" s="25" t="n">
        <f aca="false">IF(L5884&gt;=M5884,1,0)</f>
        <v>0</v>
      </c>
      <c r="P5884" s="26" t="n">
        <v>0.5324</v>
      </c>
      <c r="Q5884" s="26" t="n">
        <v>0.1499</v>
      </c>
      <c r="R5884" s="25" t="n">
        <v>79</v>
      </c>
      <c r="S5884" s="21" t="n">
        <v>10</v>
      </c>
    </row>
    <row r="5885" customFormat="false" ht="15" hidden="false" customHeight="true" outlineLevel="0" collapsed="false">
      <c r="A5885" s="19" t="n">
        <v>46219</v>
      </c>
      <c r="B5885" s="1" t="s">
        <v>735</v>
      </c>
      <c r="C5885" s="1" t="s">
        <v>164</v>
      </c>
      <c r="D5885" s="1" t="n">
        <v>32</v>
      </c>
      <c r="E5885" s="1" t="s">
        <v>176</v>
      </c>
      <c r="F5885" s="1" t="s">
        <v>630</v>
      </c>
      <c r="G5885" s="1" t="s">
        <v>529</v>
      </c>
      <c r="H5885" s="20" t="n">
        <v>1100</v>
      </c>
      <c r="I5885" s="21" t="n">
        <v>22.64</v>
      </c>
      <c r="J5885" s="20" t="n">
        <f aca="false">H5885*I5885</f>
        <v>24904</v>
      </c>
      <c r="K5885" s="22" t="n">
        <v>1.35</v>
      </c>
      <c r="L5885" s="23" t="n">
        <f aca="false">H5885*K5885</f>
        <v>1485</v>
      </c>
      <c r="M5885" s="23" t="n">
        <v>2500</v>
      </c>
      <c r="N5885" s="24" t="n">
        <f aca="false">L5885-M5885</f>
        <v>-1015</v>
      </c>
      <c r="O5885" s="25" t="n">
        <f aca="false">IF(L5885&gt;=M5885,1,0)</f>
        <v>0</v>
      </c>
      <c r="P5885" s="26" t="n">
        <v>0.5981</v>
      </c>
      <c r="Q5885" s="26" t="n">
        <v>0.1112</v>
      </c>
      <c r="R5885" s="25" t="n">
        <v>70</v>
      </c>
      <c r="S5885" s="21" t="n">
        <v>10</v>
      </c>
    </row>
    <row r="5886" customFormat="false" ht="15" hidden="false" customHeight="true" outlineLevel="0" collapsed="false">
      <c r="A5886" s="19" t="n">
        <v>46219</v>
      </c>
      <c r="B5886" s="1" t="s">
        <v>735</v>
      </c>
      <c r="C5886" s="1" t="s">
        <v>190</v>
      </c>
      <c r="D5886" s="1" t="n">
        <v>33</v>
      </c>
      <c r="E5886" s="1" t="s">
        <v>16</v>
      </c>
      <c r="F5886" s="1" t="s">
        <v>440</v>
      </c>
      <c r="G5886" s="1" t="s">
        <v>322</v>
      </c>
      <c r="H5886" s="20" t="n">
        <v>1150</v>
      </c>
      <c r="I5886" s="21" t="n">
        <v>17.41</v>
      </c>
      <c r="J5886" s="20" t="n">
        <f aca="false">H5886*I5886</f>
        <v>20021.5</v>
      </c>
      <c r="K5886" s="22" t="n">
        <v>1.5</v>
      </c>
      <c r="L5886" s="23" t="n">
        <f aca="false">H5886*K5886</f>
        <v>1725</v>
      </c>
      <c r="M5886" s="23" t="n">
        <v>2500</v>
      </c>
      <c r="N5886" s="24" t="n">
        <f aca="false">L5886-M5886</f>
        <v>-775</v>
      </c>
      <c r="O5886" s="25" t="n">
        <f aca="false">IF(L5886&gt;=M5886,1,0)</f>
        <v>0</v>
      </c>
      <c r="P5886" s="26" t="n">
        <v>0.595877976190476</v>
      </c>
      <c r="Q5886" s="26" t="n">
        <v>0.109666937449228</v>
      </c>
      <c r="R5886" s="25" t="n">
        <v>71</v>
      </c>
      <c r="S5886" s="21" t="n">
        <v>8</v>
      </c>
    </row>
    <row r="5887" customFormat="false" ht="15" hidden="false" customHeight="true" outlineLevel="0" collapsed="false">
      <c r="A5887" s="19" t="n">
        <v>46219</v>
      </c>
      <c r="B5887" s="1" t="s">
        <v>735</v>
      </c>
      <c r="C5887" s="1" t="s">
        <v>190</v>
      </c>
      <c r="D5887" s="1" t="n">
        <v>34</v>
      </c>
      <c r="E5887" s="1" t="s">
        <v>16</v>
      </c>
      <c r="F5887" s="1" t="s">
        <v>300</v>
      </c>
      <c r="G5887" s="1" t="s">
        <v>260</v>
      </c>
      <c r="H5887" s="20" t="n">
        <v>1750</v>
      </c>
      <c r="I5887" s="21" t="n">
        <v>15.95</v>
      </c>
      <c r="J5887" s="20" t="n">
        <f aca="false">H5887*I5887</f>
        <v>27912.5</v>
      </c>
      <c r="K5887" s="22" t="n">
        <v>1.4</v>
      </c>
      <c r="L5887" s="23" t="n">
        <f aca="false">H5887*K5887</f>
        <v>2450</v>
      </c>
      <c r="M5887" s="23" t="n">
        <v>2500</v>
      </c>
      <c r="N5887" s="24" t="n">
        <f aca="false">L5887-M5887</f>
        <v>-50</v>
      </c>
      <c r="O5887" s="25" t="n">
        <f aca="false">IF(L5887&gt;=M5887,1,0)</f>
        <v>0</v>
      </c>
      <c r="P5887" s="26" t="n">
        <v>0.842768719806763</v>
      </c>
      <c r="Q5887" s="26" t="n">
        <v>0.097145993413831</v>
      </c>
      <c r="R5887" s="25" t="n">
        <v>70</v>
      </c>
      <c r="S5887" s="21" t="n">
        <v>8</v>
      </c>
    </row>
    <row r="5888" customFormat="false" ht="15" hidden="false" customHeight="true" outlineLevel="0" collapsed="false">
      <c r="A5888" s="19" t="n">
        <v>46219</v>
      </c>
      <c r="B5888" s="1" t="s">
        <v>735</v>
      </c>
      <c r="C5888" s="1" t="s">
        <v>190</v>
      </c>
      <c r="D5888" s="1" t="n">
        <v>35</v>
      </c>
      <c r="E5888" s="1" t="s">
        <v>16</v>
      </c>
      <c r="F5888" s="1" t="s">
        <v>300</v>
      </c>
      <c r="G5888" s="1" t="s">
        <v>260</v>
      </c>
      <c r="H5888" s="20" t="n">
        <v>1850</v>
      </c>
      <c r="I5888" s="21" t="n">
        <v>16.95</v>
      </c>
      <c r="J5888" s="20" t="n">
        <f aca="false">H5888*I5888</f>
        <v>31357.5</v>
      </c>
      <c r="K5888" s="22" t="n">
        <v>1.4</v>
      </c>
      <c r="L5888" s="23" t="n">
        <f aca="false">H5888*K5888</f>
        <v>2590</v>
      </c>
      <c r="M5888" s="23" t="n">
        <v>2500</v>
      </c>
      <c r="N5888" s="24" t="n">
        <f aca="false">L5888-M5888</f>
        <v>90</v>
      </c>
      <c r="O5888" s="25" t="n">
        <f aca="false">IF(L5888&gt;=M5888,1,0)</f>
        <v>1</v>
      </c>
      <c r="P5888" s="26" t="n">
        <v>0.897430048661801</v>
      </c>
      <c r="Q5888" s="26" t="n">
        <v>0.0846238938053097</v>
      </c>
      <c r="R5888" s="25" t="n">
        <v>75</v>
      </c>
      <c r="S5888" s="21" t="n">
        <v>8</v>
      </c>
    </row>
    <row r="5889" customFormat="false" ht="15" hidden="false" customHeight="true" outlineLevel="0" collapsed="false">
      <c r="A5889" s="19" t="n">
        <v>46219</v>
      </c>
      <c r="B5889" s="1" t="s">
        <v>735</v>
      </c>
      <c r="C5889" s="1" t="s">
        <v>190</v>
      </c>
      <c r="D5889" s="1" t="n">
        <v>36</v>
      </c>
      <c r="E5889" s="1" t="s">
        <v>16</v>
      </c>
      <c r="F5889" s="1" t="s">
        <v>300</v>
      </c>
      <c r="G5889" s="1" t="s">
        <v>260</v>
      </c>
      <c r="H5889" s="20" t="n">
        <v>1700</v>
      </c>
      <c r="I5889" s="21" t="n">
        <v>15.95</v>
      </c>
      <c r="J5889" s="20" t="n">
        <f aca="false">H5889*I5889</f>
        <v>27115</v>
      </c>
      <c r="K5889" s="22" t="n">
        <v>1.4</v>
      </c>
      <c r="L5889" s="23" t="n">
        <f aca="false">H5889*K5889</f>
        <v>2380</v>
      </c>
      <c r="M5889" s="23" t="n">
        <v>2500</v>
      </c>
      <c r="N5889" s="24" t="n">
        <f aca="false">L5889-M5889</f>
        <v>-120</v>
      </c>
      <c r="O5889" s="25" t="n">
        <f aca="false">IF(L5889&gt;=M5889,1,0)</f>
        <v>0</v>
      </c>
      <c r="P5889" s="26" t="n">
        <v>0.836882716049383</v>
      </c>
      <c r="Q5889" s="26" t="n">
        <v>0.101230425055928</v>
      </c>
      <c r="R5889" s="25" t="n">
        <v>67</v>
      </c>
      <c r="S5889" s="21" t="n">
        <v>8</v>
      </c>
    </row>
    <row r="5890" customFormat="false" ht="15" hidden="false" customHeight="true" outlineLevel="0" collapsed="false">
      <c r="A5890" s="19" t="n">
        <v>46219</v>
      </c>
      <c r="B5890" s="1" t="s">
        <v>735</v>
      </c>
      <c r="C5890" s="1" t="s">
        <v>190</v>
      </c>
      <c r="D5890" s="1" t="n">
        <v>37</v>
      </c>
      <c r="E5890" s="1" t="s">
        <v>16</v>
      </c>
      <c r="F5890" s="1" t="s">
        <v>300</v>
      </c>
      <c r="G5890" s="1" t="s">
        <v>260</v>
      </c>
      <c r="H5890" s="20" t="n">
        <v>1600</v>
      </c>
      <c r="I5890" s="21" t="n">
        <v>16.95</v>
      </c>
      <c r="J5890" s="20" t="n">
        <f aca="false">H5890*I5890</f>
        <v>27120</v>
      </c>
      <c r="K5890" s="22" t="n">
        <v>1.4</v>
      </c>
      <c r="L5890" s="23" t="n">
        <f aca="false">H5890*K5890</f>
        <v>2240</v>
      </c>
      <c r="M5890" s="23" t="n">
        <v>2500</v>
      </c>
      <c r="N5890" s="24" t="n">
        <f aca="false">L5890-M5890</f>
        <v>-260</v>
      </c>
      <c r="O5890" s="25" t="n">
        <f aca="false">IF(L5890&gt;=M5890,1,0)</f>
        <v>0</v>
      </c>
      <c r="P5890" s="26" t="n">
        <v>0.84171322160149</v>
      </c>
      <c r="Q5890" s="26" t="n">
        <v>0.0954198473282443</v>
      </c>
      <c r="R5890" s="25" t="n">
        <v>75</v>
      </c>
      <c r="S5890" s="21" t="n">
        <v>8</v>
      </c>
    </row>
    <row r="5891" customFormat="false" ht="15" hidden="false" customHeight="true" outlineLevel="0" collapsed="false">
      <c r="A5891" s="19" t="n">
        <v>46219</v>
      </c>
      <c r="B5891" s="1" t="s">
        <v>735</v>
      </c>
      <c r="C5891" s="1" t="s">
        <v>190</v>
      </c>
      <c r="D5891" s="1" t="n">
        <v>38</v>
      </c>
      <c r="E5891" s="1" t="s">
        <v>16</v>
      </c>
      <c r="F5891" s="1" t="s">
        <v>440</v>
      </c>
      <c r="G5891" s="1" t="s">
        <v>322</v>
      </c>
      <c r="H5891" s="20" t="n">
        <v>1020</v>
      </c>
      <c r="I5891" s="21" t="n">
        <v>17.41</v>
      </c>
      <c r="J5891" s="20" t="n">
        <f aca="false">H5891*I5891</f>
        <v>17758.2</v>
      </c>
      <c r="K5891" s="22" t="n">
        <v>1.5</v>
      </c>
      <c r="L5891" s="23" t="n">
        <f aca="false">H5891*K5891</f>
        <v>1530</v>
      </c>
      <c r="M5891" s="23" t="n">
        <v>2500</v>
      </c>
      <c r="N5891" s="24" t="n">
        <f aca="false">L5891-M5891</f>
        <v>-970</v>
      </c>
      <c r="O5891" s="25" t="n">
        <f aca="false">IF(L5891&gt;=M5891,1,0)</f>
        <v>0</v>
      </c>
      <c r="P5891" s="26" t="n">
        <v>0.521073943661972</v>
      </c>
      <c r="Q5891" s="26" t="n">
        <v>0.124582869855395</v>
      </c>
      <c r="R5891" s="25" t="n">
        <v>82</v>
      </c>
      <c r="S5891" s="21" t="n">
        <v>8</v>
      </c>
    </row>
    <row r="5892" customFormat="false" ht="15" hidden="false" customHeight="true" outlineLevel="0" collapsed="false">
      <c r="A5892" s="19" t="n">
        <v>46221</v>
      </c>
      <c r="B5892" s="1" t="s">
        <v>735</v>
      </c>
      <c r="C5892" s="1" t="s">
        <v>138</v>
      </c>
      <c r="D5892" s="1" t="n">
        <v>1</v>
      </c>
      <c r="E5892" s="1" t="s">
        <v>152</v>
      </c>
      <c r="F5892" s="1" t="s">
        <v>503</v>
      </c>
      <c r="G5892" s="1" t="s">
        <v>504</v>
      </c>
      <c r="H5892" s="20" t="n">
        <v>1350</v>
      </c>
      <c r="I5892" s="21" t="n">
        <v>22.51</v>
      </c>
      <c r="J5892" s="20" t="n">
        <f aca="false">H5892*I5892</f>
        <v>30388.5</v>
      </c>
      <c r="K5892" s="22" t="n">
        <v>1.5</v>
      </c>
      <c r="L5892" s="23" t="n">
        <f aca="false">H5892*K5892</f>
        <v>2025</v>
      </c>
      <c r="M5892" s="23" t="n">
        <v>2500</v>
      </c>
      <c r="N5892" s="24" t="n">
        <f aca="false">L5892-M5892</f>
        <v>-475</v>
      </c>
      <c r="O5892" s="25" t="n">
        <f aca="false">IF(L5892&gt;=M5892,1,0)</f>
        <v>0</v>
      </c>
      <c r="P5892" s="26" t="n">
        <v>0.7277</v>
      </c>
      <c r="Q5892" s="26" t="n">
        <v>0.1456</v>
      </c>
      <c r="R5892" s="25" t="n">
        <v>70</v>
      </c>
      <c r="S5892" s="21" t="n">
        <v>10</v>
      </c>
    </row>
    <row r="5893" customFormat="false" ht="15" hidden="false" customHeight="true" outlineLevel="0" collapsed="false">
      <c r="A5893" s="19" t="n">
        <v>46221</v>
      </c>
      <c r="B5893" s="1" t="s">
        <v>735</v>
      </c>
      <c r="C5893" s="1" t="s">
        <v>138</v>
      </c>
      <c r="D5893" s="1" t="n">
        <v>2</v>
      </c>
      <c r="E5893" s="1" t="s">
        <v>10</v>
      </c>
      <c r="F5893" s="1" t="s">
        <v>723</v>
      </c>
      <c r="G5893" s="1" t="s">
        <v>732</v>
      </c>
      <c r="H5893" s="20" t="n">
        <v>50</v>
      </c>
      <c r="I5893" s="21" t="n">
        <v>49.25</v>
      </c>
      <c r="J5893" s="20" t="n">
        <f aca="false">H5893*I5893</f>
        <v>2462.5</v>
      </c>
      <c r="K5893" s="22" t="n">
        <v>4</v>
      </c>
      <c r="L5893" s="23" t="n">
        <f aca="false">H5893*K5893</f>
        <v>200</v>
      </c>
      <c r="M5893" s="23" t="n">
        <v>2500</v>
      </c>
      <c r="N5893" s="24" t="n">
        <f aca="false">L5893-M5893</f>
        <v>-2300</v>
      </c>
      <c r="O5893" s="25" t="n">
        <f aca="false">IF(L5893&gt;=M5893,1,0)</f>
        <v>0</v>
      </c>
      <c r="P5893" s="26" t="n">
        <v>0.0451</v>
      </c>
      <c r="Q5893" s="26" t="n">
        <v>0.4353</v>
      </c>
      <c r="R5893" s="25" t="n">
        <v>82</v>
      </c>
      <c r="S5893" s="21" t="n">
        <v>13</v>
      </c>
    </row>
    <row r="5894" customFormat="false" ht="15" hidden="false" customHeight="true" outlineLevel="0" collapsed="false">
      <c r="A5894" s="19" t="n">
        <v>46221</v>
      </c>
      <c r="B5894" s="1" t="s">
        <v>735</v>
      </c>
      <c r="C5894" s="1" t="s">
        <v>138</v>
      </c>
      <c r="D5894" s="1" t="n">
        <v>3</v>
      </c>
      <c r="E5894" s="1" t="s">
        <v>10</v>
      </c>
      <c r="F5894" s="1" t="s">
        <v>687</v>
      </c>
      <c r="G5894" s="1" t="s">
        <v>694</v>
      </c>
      <c r="H5894" s="20" t="n">
        <v>1300</v>
      </c>
      <c r="I5894" s="21" t="n">
        <v>28.66</v>
      </c>
      <c r="J5894" s="20" t="n">
        <f aca="false">H5894*I5894</f>
        <v>37258</v>
      </c>
      <c r="K5894" s="22" t="n">
        <v>2.3</v>
      </c>
      <c r="L5894" s="23" t="n">
        <f aca="false">H5894*K5894</f>
        <v>2990</v>
      </c>
      <c r="M5894" s="23" t="n">
        <v>2500</v>
      </c>
      <c r="N5894" s="24" t="n">
        <f aca="false">L5894-M5894</f>
        <v>490</v>
      </c>
      <c r="O5894" s="25" t="n">
        <f aca="false">IF(L5894&gt;=M5894,1,0)</f>
        <v>1</v>
      </c>
      <c r="P5894" s="26" t="n">
        <v>0.6375</v>
      </c>
      <c r="Q5894" s="26" t="n">
        <v>0.1813</v>
      </c>
      <c r="R5894" s="25" t="n">
        <v>77</v>
      </c>
      <c r="S5894" s="21" t="n">
        <v>13</v>
      </c>
    </row>
    <row r="5895" customFormat="false" ht="15" hidden="false" customHeight="true" outlineLevel="0" collapsed="false">
      <c r="A5895" s="19" t="n">
        <v>46221</v>
      </c>
      <c r="B5895" s="1" t="s">
        <v>735</v>
      </c>
      <c r="C5895" s="1" t="s">
        <v>138</v>
      </c>
      <c r="D5895" s="1" t="n">
        <v>4</v>
      </c>
      <c r="E5895" s="1" t="s">
        <v>181</v>
      </c>
      <c r="F5895" s="1" t="s">
        <v>748</v>
      </c>
      <c r="G5895" s="1" t="s">
        <v>765</v>
      </c>
      <c r="H5895" s="20" t="n">
        <v>900</v>
      </c>
      <c r="I5895" s="21" t="n">
        <v>20.54</v>
      </c>
      <c r="J5895" s="20" t="n">
        <f aca="false">H5895*I5895</f>
        <v>18486</v>
      </c>
      <c r="K5895" s="22" t="n">
        <v>1.46</v>
      </c>
      <c r="L5895" s="23" t="n">
        <f aca="false">H5895*K5895</f>
        <v>1314</v>
      </c>
      <c r="M5895" s="23" t="n">
        <v>2500</v>
      </c>
      <c r="N5895" s="24" t="n">
        <f aca="false">L5895-M5895</f>
        <v>-1186</v>
      </c>
      <c r="O5895" s="25" t="n">
        <f aca="false">IF(L5895&gt;=M5895,1,0)</f>
        <v>0</v>
      </c>
      <c r="P5895" s="26" t="n">
        <v>0.4273</v>
      </c>
      <c r="Q5895" s="26" t="n">
        <v>0.2022</v>
      </c>
      <c r="R5895" s="25" t="n">
        <v>73</v>
      </c>
      <c r="S5895" s="21" t="n">
        <v>10</v>
      </c>
    </row>
    <row r="5896" customFormat="false" ht="15" hidden="false" customHeight="true" outlineLevel="0" collapsed="false">
      <c r="A5896" s="19" t="n">
        <v>46221</v>
      </c>
      <c r="B5896" s="1" t="s">
        <v>735</v>
      </c>
      <c r="C5896" s="1" t="s">
        <v>138</v>
      </c>
      <c r="D5896" s="1" t="n">
        <v>5</v>
      </c>
      <c r="E5896" s="1" t="s">
        <v>181</v>
      </c>
      <c r="F5896" s="1" t="s">
        <v>748</v>
      </c>
      <c r="G5896" s="1" t="s">
        <v>765</v>
      </c>
      <c r="H5896" s="20" t="n">
        <v>1400</v>
      </c>
      <c r="I5896" s="21" t="n">
        <v>20.54</v>
      </c>
      <c r="J5896" s="20" t="n">
        <f aca="false">H5896*I5896</f>
        <v>28756</v>
      </c>
      <c r="K5896" s="22" t="n">
        <v>1.46</v>
      </c>
      <c r="L5896" s="23" t="n">
        <f aca="false">H5896*K5896</f>
        <v>2044</v>
      </c>
      <c r="M5896" s="23" t="n">
        <v>2500</v>
      </c>
      <c r="N5896" s="24" t="n">
        <f aca="false">L5896-M5896</f>
        <v>-456</v>
      </c>
      <c r="O5896" s="25" t="n">
        <f aca="false">IF(L5896&gt;=M5896,1,0)</f>
        <v>0</v>
      </c>
      <c r="P5896" s="26" t="n">
        <v>0.676</v>
      </c>
      <c r="Q5896" s="26" t="n">
        <v>0.1829</v>
      </c>
      <c r="R5896" s="25" t="n">
        <v>70</v>
      </c>
      <c r="S5896" s="21" t="n">
        <v>10</v>
      </c>
    </row>
    <row r="5897" customFormat="false" ht="15" hidden="false" customHeight="true" outlineLevel="0" collapsed="false">
      <c r="A5897" s="19" t="n">
        <v>46221</v>
      </c>
      <c r="B5897" s="1" t="s">
        <v>735</v>
      </c>
      <c r="C5897" s="1" t="s">
        <v>138</v>
      </c>
      <c r="D5897" s="1" t="n">
        <v>6</v>
      </c>
      <c r="E5897" s="1" t="s">
        <v>181</v>
      </c>
      <c r="F5897" s="1" t="s">
        <v>748</v>
      </c>
      <c r="G5897" s="1" t="s">
        <v>765</v>
      </c>
      <c r="H5897" s="20" t="n">
        <v>1550</v>
      </c>
      <c r="I5897" s="21" t="n">
        <v>20.54</v>
      </c>
      <c r="J5897" s="20" t="n">
        <f aca="false">H5897*I5897</f>
        <v>31837</v>
      </c>
      <c r="K5897" s="22" t="n">
        <v>1.46</v>
      </c>
      <c r="L5897" s="23" t="n">
        <f aca="false">H5897*K5897</f>
        <v>2263</v>
      </c>
      <c r="M5897" s="23" t="n">
        <v>2500</v>
      </c>
      <c r="N5897" s="24" t="n">
        <f aca="false">L5897-M5897</f>
        <v>-237</v>
      </c>
      <c r="O5897" s="25" t="n">
        <f aca="false">IF(L5897&gt;=M5897,1,0)</f>
        <v>0</v>
      </c>
      <c r="P5897" s="26" t="n">
        <v>0.7329</v>
      </c>
      <c r="Q5897" s="26" t="n">
        <v>0.1451</v>
      </c>
      <c r="R5897" s="25" t="n">
        <v>71</v>
      </c>
      <c r="S5897" s="21" t="n">
        <v>10</v>
      </c>
    </row>
    <row r="5898" customFormat="false" ht="15" hidden="false" customHeight="true" outlineLevel="0" collapsed="false">
      <c r="A5898" s="19" t="n">
        <v>46221</v>
      </c>
      <c r="B5898" s="1" t="s">
        <v>735</v>
      </c>
      <c r="C5898" s="1" t="s">
        <v>138</v>
      </c>
      <c r="D5898" s="1" t="n">
        <v>7</v>
      </c>
      <c r="E5898" s="1" t="s">
        <v>16</v>
      </c>
      <c r="F5898" s="1" t="s">
        <v>772</v>
      </c>
      <c r="G5898" s="1" t="s">
        <v>773</v>
      </c>
      <c r="H5898" s="20" t="n">
        <v>800</v>
      </c>
      <c r="I5898" s="21" t="n">
        <v>18.43</v>
      </c>
      <c r="J5898" s="20" t="n">
        <f aca="false">H5898*I5898</f>
        <v>14744</v>
      </c>
      <c r="K5898" s="22" t="n">
        <v>2</v>
      </c>
      <c r="L5898" s="23" t="n">
        <f aca="false">H5898*K5898</f>
        <v>1600</v>
      </c>
      <c r="M5898" s="23" t="n">
        <v>2500</v>
      </c>
      <c r="N5898" s="24" t="n">
        <f aca="false">L5898-M5898</f>
        <v>-900</v>
      </c>
      <c r="O5898" s="25" t="n">
        <f aca="false">IF(L5898&gt;=M5898,1,0)</f>
        <v>0</v>
      </c>
      <c r="P5898" s="26" t="n">
        <v>0.3471</v>
      </c>
      <c r="Q5898" s="26" t="n">
        <v>0.1484</v>
      </c>
      <c r="R5898" s="25" t="n">
        <v>69</v>
      </c>
      <c r="S5898" s="21" t="n">
        <v>10</v>
      </c>
    </row>
    <row r="5899" customFormat="false" ht="15" hidden="false" customHeight="true" outlineLevel="0" collapsed="false">
      <c r="A5899" s="19" t="n">
        <v>46221</v>
      </c>
      <c r="B5899" s="1" t="s">
        <v>735</v>
      </c>
      <c r="C5899" s="1" t="s">
        <v>138</v>
      </c>
      <c r="D5899" s="1" t="n">
        <v>8</v>
      </c>
      <c r="E5899" s="1" t="s">
        <v>13</v>
      </c>
      <c r="F5899" s="1" t="s">
        <v>199</v>
      </c>
      <c r="G5899" s="1" t="s">
        <v>149</v>
      </c>
      <c r="H5899" s="20" t="n">
        <v>1400</v>
      </c>
      <c r="I5899" s="21" t="n">
        <v>21.43</v>
      </c>
      <c r="J5899" s="20" t="n">
        <f aca="false">H5899*I5899</f>
        <v>30002</v>
      </c>
      <c r="K5899" s="22" t="n">
        <v>2.2</v>
      </c>
      <c r="L5899" s="23" t="n">
        <f aca="false">H5899*K5899</f>
        <v>3080</v>
      </c>
      <c r="M5899" s="23" t="n">
        <v>2500</v>
      </c>
      <c r="N5899" s="24" t="n">
        <f aca="false">L5899-M5899</f>
        <v>580.000000000001</v>
      </c>
      <c r="O5899" s="25" t="n">
        <f aca="false">IF(L5899&gt;=M5899,1,0)</f>
        <v>1</v>
      </c>
      <c r="P5899" s="26" t="n">
        <v>0.6878</v>
      </c>
      <c r="Q5899" s="26" t="n">
        <v>0.1386</v>
      </c>
      <c r="R5899" s="25" t="n">
        <v>76</v>
      </c>
      <c r="S5899" s="21" t="n">
        <v>10</v>
      </c>
    </row>
    <row r="5900" customFormat="false" ht="15" hidden="false" customHeight="true" outlineLevel="0" collapsed="false">
      <c r="A5900" s="19" t="n">
        <v>46221</v>
      </c>
      <c r="B5900" s="1" t="s">
        <v>735</v>
      </c>
      <c r="C5900" s="1" t="s">
        <v>138</v>
      </c>
      <c r="D5900" s="1" t="n">
        <v>9</v>
      </c>
      <c r="E5900" s="1" t="s">
        <v>10</v>
      </c>
      <c r="F5900" s="1" t="s">
        <v>399</v>
      </c>
      <c r="G5900" s="1" t="s">
        <v>405</v>
      </c>
      <c r="H5900" s="20" t="n">
        <v>1050</v>
      </c>
      <c r="I5900" s="21" t="n">
        <v>19.85</v>
      </c>
      <c r="J5900" s="20" t="n">
        <f aca="false">H5900*I5900</f>
        <v>20842.5</v>
      </c>
      <c r="K5900" s="22" t="n">
        <v>1.79</v>
      </c>
      <c r="L5900" s="23" t="n">
        <f aca="false">H5900*K5900</f>
        <v>1879.5</v>
      </c>
      <c r="M5900" s="23" t="n">
        <v>2500</v>
      </c>
      <c r="N5900" s="24" t="n">
        <f aca="false">L5900-M5900</f>
        <v>-620.5</v>
      </c>
      <c r="O5900" s="25" t="n">
        <f aca="false">IF(L5900&gt;=M5900,1,0)</f>
        <v>0</v>
      </c>
      <c r="P5900" s="26" t="n">
        <v>0.4805</v>
      </c>
      <c r="Q5900" s="26" t="n">
        <v>0.1375</v>
      </c>
      <c r="R5900" s="25" t="n">
        <v>72</v>
      </c>
      <c r="S5900" s="21" t="n">
        <v>10</v>
      </c>
    </row>
    <row r="5901" customFormat="false" ht="15" hidden="false" customHeight="true" outlineLevel="0" collapsed="false">
      <c r="A5901" s="19" t="n">
        <v>46221</v>
      </c>
      <c r="B5901" s="1" t="s">
        <v>735</v>
      </c>
      <c r="C5901" s="1" t="s">
        <v>138</v>
      </c>
      <c r="D5901" s="1" t="n">
        <v>10</v>
      </c>
      <c r="E5901" s="1" t="s">
        <v>219</v>
      </c>
      <c r="F5901" s="1" t="s">
        <v>689</v>
      </c>
      <c r="G5901" s="1" t="s">
        <v>506</v>
      </c>
      <c r="H5901" s="20" t="n">
        <v>1700</v>
      </c>
      <c r="I5901" s="21" t="n">
        <v>10.96</v>
      </c>
      <c r="J5901" s="20" t="n">
        <f aca="false">H5901*I5901</f>
        <v>18632</v>
      </c>
      <c r="K5901" s="22" t="n">
        <v>1</v>
      </c>
      <c r="L5901" s="23" t="n">
        <f aca="false">H5901*K5901</f>
        <v>1700</v>
      </c>
      <c r="M5901" s="23" t="n">
        <v>2500</v>
      </c>
      <c r="N5901" s="24" t="n">
        <f aca="false">L5901-M5901</f>
        <v>-800</v>
      </c>
      <c r="O5901" s="25" t="n">
        <f aca="false">IF(L5901&gt;=M5901,1,0)</f>
        <v>0</v>
      </c>
      <c r="P5901" s="26" t="n">
        <v>0.5025</v>
      </c>
      <c r="Q5901" s="26" t="n">
        <v>0.1254</v>
      </c>
      <c r="R5901" s="25" t="n">
        <v>62</v>
      </c>
      <c r="S5901" s="21" t="n">
        <v>10</v>
      </c>
    </row>
    <row r="5902" customFormat="false" ht="15" hidden="false" customHeight="true" outlineLevel="0" collapsed="false">
      <c r="A5902" s="19" t="n">
        <v>46221</v>
      </c>
      <c r="B5902" s="1" t="s">
        <v>735</v>
      </c>
      <c r="C5902" s="1" t="s">
        <v>138</v>
      </c>
      <c r="D5902" s="1" t="n">
        <v>11</v>
      </c>
      <c r="E5902" s="1" t="s">
        <v>10</v>
      </c>
      <c r="F5902" s="1" t="s">
        <v>160</v>
      </c>
      <c r="G5902" s="1" t="s">
        <v>161</v>
      </c>
      <c r="H5902" s="20" t="n">
        <v>1600</v>
      </c>
      <c r="I5902" s="21" t="n">
        <v>22.05</v>
      </c>
      <c r="J5902" s="20" t="n">
        <f aca="false">H5902*I5902</f>
        <v>35280</v>
      </c>
      <c r="K5902" s="22" t="n">
        <v>1.83</v>
      </c>
      <c r="L5902" s="23" t="n">
        <f aca="false">H5902*K5902</f>
        <v>2928</v>
      </c>
      <c r="M5902" s="23" t="n">
        <v>2500</v>
      </c>
      <c r="N5902" s="24" t="n">
        <f aca="false">L5902-M5902</f>
        <v>428</v>
      </c>
      <c r="O5902" s="25" t="n">
        <f aca="false">IF(L5902&gt;=M5902,1,0)</f>
        <v>1</v>
      </c>
      <c r="P5902" s="26" t="n">
        <v>0.75</v>
      </c>
      <c r="Q5902" s="26" t="n">
        <v>0.1456</v>
      </c>
      <c r="R5902" s="25" t="n">
        <v>77</v>
      </c>
      <c r="S5902" s="21" t="n">
        <v>10</v>
      </c>
    </row>
    <row r="5903" customFormat="false" ht="15" hidden="false" customHeight="true" outlineLevel="0" collapsed="false">
      <c r="A5903" s="19" t="n">
        <v>46221</v>
      </c>
      <c r="B5903" s="1" t="s">
        <v>735</v>
      </c>
      <c r="C5903" s="1" t="s">
        <v>138</v>
      </c>
      <c r="D5903" s="1" t="n">
        <v>12</v>
      </c>
      <c r="E5903" s="1" t="s">
        <v>576</v>
      </c>
      <c r="F5903" s="1" t="s">
        <v>730</v>
      </c>
      <c r="G5903" s="1" t="s">
        <v>731</v>
      </c>
      <c r="H5903" s="20" t="n">
        <v>1300</v>
      </c>
      <c r="I5903" s="21" t="n">
        <v>24.08</v>
      </c>
      <c r="J5903" s="20" t="n">
        <f aca="false">H5903*I5903</f>
        <v>31304</v>
      </c>
      <c r="K5903" s="22" t="n">
        <v>1.55</v>
      </c>
      <c r="L5903" s="23" t="n">
        <f aca="false">H5903*K5903</f>
        <v>2015</v>
      </c>
      <c r="M5903" s="23" t="n">
        <v>2500</v>
      </c>
      <c r="N5903" s="24" t="n">
        <f aca="false">L5903-M5903</f>
        <v>-485</v>
      </c>
      <c r="O5903" s="25" t="n">
        <f aca="false">IF(L5903&gt;=M5903,1,0)</f>
        <v>0</v>
      </c>
      <c r="P5903" s="26" t="n">
        <v>0.5181</v>
      </c>
      <c r="Q5903" s="26" t="n">
        <v>0.099</v>
      </c>
      <c r="R5903" s="25" t="n">
        <v>79</v>
      </c>
      <c r="S5903" s="21" t="n">
        <v>13</v>
      </c>
    </row>
    <row r="5904" customFormat="false" ht="15" hidden="false" customHeight="true" outlineLevel="0" collapsed="false">
      <c r="A5904" s="19" t="n">
        <v>46221</v>
      </c>
      <c r="B5904" s="1" t="s">
        <v>735</v>
      </c>
      <c r="C5904" s="1" t="s">
        <v>138</v>
      </c>
      <c r="D5904" s="1" t="n">
        <v>13</v>
      </c>
      <c r="E5904" s="1" t="s">
        <v>16</v>
      </c>
      <c r="F5904" s="1" t="s">
        <v>574</v>
      </c>
      <c r="G5904" s="1" t="s">
        <v>575</v>
      </c>
      <c r="H5904" s="20" t="n">
        <v>1500</v>
      </c>
      <c r="I5904" s="21" t="n">
        <v>25.7</v>
      </c>
      <c r="J5904" s="20" t="n">
        <f aca="false">H5904*I5904</f>
        <v>38550</v>
      </c>
      <c r="K5904" s="22" t="n">
        <v>1.85</v>
      </c>
      <c r="L5904" s="23" t="n">
        <f aca="false">H5904*K5904</f>
        <v>2775</v>
      </c>
      <c r="M5904" s="23" t="n">
        <v>2500</v>
      </c>
      <c r="N5904" s="24" t="n">
        <f aca="false">L5904-M5904</f>
        <v>275</v>
      </c>
      <c r="O5904" s="25" t="n">
        <f aca="false">IF(L5904&gt;=M5904,1,0)</f>
        <v>1</v>
      </c>
      <c r="P5904" s="26" t="n">
        <v>0.8112</v>
      </c>
      <c r="Q5904" s="26" t="n">
        <v>0.1186</v>
      </c>
      <c r="R5904" s="25" t="n">
        <v>77</v>
      </c>
      <c r="S5904" s="21" t="n">
        <v>10</v>
      </c>
    </row>
    <row r="5905" customFormat="false" ht="15" hidden="false" customHeight="true" outlineLevel="0" collapsed="false">
      <c r="A5905" s="19" t="n">
        <v>46221</v>
      </c>
      <c r="B5905" s="1" t="s">
        <v>735</v>
      </c>
      <c r="C5905" s="1" t="s">
        <v>138</v>
      </c>
      <c r="D5905" s="1" t="n">
        <v>14</v>
      </c>
      <c r="E5905" s="1" t="s">
        <v>10</v>
      </c>
      <c r="F5905" s="1" t="s">
        <v>687</v>
      </c>
      <c r="G5905" s="1" t="s">
        <v>694</v>
      </c>
      <c r="H5905" s="20" t="n">
        <v>1200</v>
      </c>
      <c r="I5905" s="21" t="n">
        <v>28.66</v>
      </c>
      <c r="J5905" s="20" t="n">
        <f aca="false">H5905*I5905</f>
        <v>34392</v>
      </c>
      <c r="K5905" s="22" t="n">
        <v>2.3</v>
      </c>
      <c r="L5905" s="23" t="n">
        <f aca="false">H5905*K5905</f>
        <v>2760</v>
      </c>
      <c r="M5905" s="23" t="n">
        <v>2500</v>
      </c>
      <c r="N5905" s="24" t="n">
        <f aca="false">L5905-M5905</f>
        <v>260</v>
      </c>
      <c r="O5905" s="25" t="n">
        <f aca="false">IF(L5905&gt;=M5905,1,0)</f>
        <v>1</v>
      </c>
      <c r="P5905" s="26" t="n">
        <v>0.7085</v>
      </c>
      <c r="Q5905" s="26" t="n">
        <v>0.3333</v>
      </c>
      <c r="R5905" s="25" t="n">
        <v>80</v>
      </c>
      <c r="S5905" s="21" t="n">
        <v>10</v>
      </c>
    </row>
    <row r="5906" customFormat="false" ht="15" hidden="false" customHeight="true" outlineLevel="0" collapsed="false">
      <c r="A5906" s="19" t="n">
        <v>46221</v>
      </c>
      <c r="B5906" s="1" t="s">
        <v>735</v>
      </c>
      <c r="C5906" s="1" t="s">
        <v>138</v>
      </c>
      <c r="D5906" s="1" t="n">
        <v>15</v>
      </c>
      <c r="E5906" s="1" t="s">
        <v>10</v>
      </c>
      <c r="F5906" s="1" t="s">
        <v>687</v>
      </c>
      <c r="G5906" s="1" t="s">
        <v>694</v>
      </c>
      <c r="H5906" s="20" t="n">
        <v>1400</v>
      </c>
      <c r="I5906" s="21" t="n">
        <v>28.66</v>
      </c>
      <c r="J5906" s="20" t="n">
        <f aca="false">H5906*I5906</f>
        <v>40124</v>
      </c>
      <c r="K5906" s="22" t="n">
        <v>2.3</v>
      </c>
      <c r="L5906" s="23" t="n">
        <f aca="false">H5906*K5906</f>
        <v>3220</v>
      </c>
      <c r="M5906" s="23" t="n">
        <v>2500</v>
      </c>
      <c r="N5906" s="24" t="n">
        <f aca="false">L5906-M5906</f>
        <v>720</v>
      </c>
      <c r="O5906" s="25" t="n">
        <f aca="false">IF(L5906&gt;=M5906,1,0)</f>
        <v>1</v>
      </c>
      <c r="P5906" s="26" t="n">
        <v>0.7971</v>
      </c>
      <c r="Q5906" s="26" t="n">
        <v>0.3198</v>
      </c>
      <c r="R5906" s="25" t="n">
        <v>80</v>
      </c>
      <c r="S5906" s="21" t="n">
        <v>10</v>
      </c>
    </row>
    <row r="5907" customFormat="false" ht="15" hidden="false" customHeight="true" outlineLevel="0" collapsed="false">
      <c r="A5907" s="19" t="n">
        <v>46221</v>
      </c>
      <c r="B5907" s="1" t="s">
        <v>735</v>
      </c>
      <c r="C5907" s="1" t="s">
        <v>138</v>
      </c>
      <c r="D5907" s="1" t="n">
        <v>16</v>
      </c>
      <c r="E5907" s="1" t="s">
        <v>10</v>
      </c>
      <c r="F5907" s="1" t="s">
        <v>729</v>
      </c>
      <c r="G5907" s="1" t="s">
        <v>738</v>
      </c>
      <c r="H5907" s="20" t="n">
        <v>1050</v>
      </c>
      <c r="I5907" s="21" t="n">
        <v>18.5</v>
      </c>
      <c r="J5907" s="20" t="n">
        <f aca="false">H5907*I5907</f>
        <v>19425</v>
      </c>
      <c r="K5907" s="22" t="n">
        <v>1.4</v>
      </c>
      <c r="L5907" s="23" t="n">
        <f aca="false">H5907*K5907</f>
        <v>1470</v>
      </c>
      <c r="M5907" s="23" t="n">
        <v>2500</v>
      </c>
      <c r="N5907" s="24" t="n">
        <f aca="false">L5907-M5907</f>
        <v>-1030</v>
      </c>
      <c r="O5907" s="25" t="n">
        <f aca="false">IF(L5907&gt;=M5907,1,0)</f>
        <v>0</v>
      </c>
      <c r="P5907" s="26" t="n">
        <v>0.5264</v>
      </c>
      <c r="Q5907" s="26" t="n">
        <v>0.13</v>
      </c>
      <c r="R5907" s="25" t="n">
        <v>62</v>
      </c>
      <c r="S5907" s="21" t="n">
        <v>10</v>
      </c>
    </row>
    <row r="5908" customFormat="false" ht="15" hidden="false" customHeight="true" outlineLevel="0" collapsed="false">
      <c r="A5908" s="19" t="n">
        <v>46221</v>
      </c>
      <c r="B5908" s="1" t="s">
        <v>735</v>
      </c>
      <c r="C5908" s="1" t="s">
        <v>164</v>
      </c>
      <c r="D5908" s="1" t="n">
        <v>17</v>
      </c>
      <c r="E5908" s="1" t="s">
        <v>576</v>
      </c>
      <c r="F5908" s="1" t="s">
        <v>730</v>
      </c>
      <c r="G5908" s="1" t="s">
        <v>731</v>
      </c>
      <c r="H5908" s="20" t="n">
        <v>1350</v>
      </c>
      <c r="I5908" s="21" t="n">
        <v>24.08</v>
      </c>
      <c r="J5908" s="20" t="n">
        <f aca="false">H5908*I5908</f>
        <v>32508</v>
      </c>
      <c r="K5908" s="22" t="n">
        <v>1.55</v>
      </c>
      <c r="L5908" s="23" t="n">
        <f aca="false">H5908*K5908</f>
        <v>2092.5</v>
      </c>
      <c r="M5908" s="23" t="n">
        <v>2500</v>
      </c>
      <c r="N5908" s="24" t="n">
        <f aca="false">L5908-M5908</f>
        <v>-407.5</v>
      </c>
      <c r="O5908" s="25" t="n">
        <f aca="false">IF(L5908&gt;=M5908,1,0)</f>
        <v>0</v>
      </c>
      <c r="P5908" s="26" t="n">
        <v>0.6664</v>
      </c>
      <c r="Q5908" s="26" t="n">
        <v>0.0833</v>
      </c>
      <c r="R5908" s="25" t="n">
        <v>78</v>
      </c>
      <c r="S5908" s="21" t="n">
        <v>10</v>
      </c>
    </row>
    <row r="5909" customFormat="false" ht="15" hidden="false" customHeight="true" outlineLevel="0" collapsed="false">
      <c r="A5909" s="19" t="n">
        <v>46221</v>
      </c>
      <c r="B5909" s="1" t="s">
        <v>735</v>
      </c>
      <c r="C5909" s="1" t="s">
        <v>164</v>
      </c>
      <c r="D5909" s="1" t="n">
        <v>18</v>
      </c>
      <c r="E5909" s="1" t="s">
        <v>522</v>
      </c>
      <c r="F5909" s="1" t="s">
        <v>710</v>
      </c>
      <c r="G5909" s="1" t="s">
        <v>686</v>
      </c>
      <c r="H5909" s="20" t="n">
        <v>1650</v>
      </c>
      <c r="I5909" s="21" t="n">
        <v>20.81</v>
      </c>
      <c r="J5909" s="20" t="n">
        <f aca="false">H5909*I5909</f>
        <v>34336.5</v>
      </c>
      <c r="K5909" s="22" t="n">
        <v>1.5</v>
      </c>
      <c r="L5909" s="23" t="n">
        <f aca="false">H5909*K5909</f>
        <v>2475</v>
      </c>
      <c r="M5909" s="23" t="n">
        <v>2500</v>
      </c>
      <c r="N5909" s="24" t="n">
        <f aca="false">L5909-M5909</f>
        <v>-25</v>
      </c>
      <c r="O5909" s="25" t="n">
        <f aca="false">IF(L5909&gt;=M5909,1,0)</f>
        <v>0</v>
      </c>
      <c r="P5909" s="26" t="n">
        <v>0.6764</v>
      </c>
      <c r="Q5909" s="26" t="n">
        <v>0.0832</v>
      </c>
      <c r="R5909" s="25" t="n">
        <v>78</v>
      </c>
      <c r="S5909" s="21" t="n">
        <v>10</v>
      </c>
    </row>
    <row r="5910" customFormat="false" ht="15" hidden="false" customHeight="true" outlineLevel="0" collapsed="false">
      <c r="A5910" s="19" t="n">
        <v>46221</v>
      </c>
      <c r="B5910" s="1" t="s">
        <v>735</v>
      </c>
      <c r="C5910" s="1" t="s">
        <v>164</v>
      </c>
      <c r="D5910" s="1" t="n">
        <v>19</v>
      </c>
      <c r="E5910" s="1" t="s">
        <v>16</v>
      </c>
      <c r="F5910" s="1" t="s">
        <v>574</v>
      </c>
      <c r="G5910" s="1" t="s">
        <v>575</v>
      </c>
      <c r="H5910" s="20" t="n">
        <v>1500</v>
      </c>
      <c r="I5910" s="21" t="n">
        <v>25.7</v>
      </c>
      <c r="J5910" s="20" t="n">
        <f aca="false">H5910*I5910</f>
        <v>38550</v>
      </c>
      <c r="K5910" s="22" t="n">
        <v>1.85</v>
      </c>
      <c r="L5910" s="23" t="n">
        <f aca="false">H5910*K5910</f>
        <v>2775</v>
      </c>
      <c r="M5910" s="23" t="n">
        <v>2500</v>
      </c>
      <c r="N5910" s="24" t="n">
        <f aca="false">L5910-M5910</f>
        <v>275</v>
      </c>
      <c r="O5910" s="25" t="n">
        <f aca="false">IF(L5910&gt;=M5910,1,0)</f>
        <v>1</v>
      </c>
      <c r="P5910" s="26" t="n">
        <v>0.7816</v>
      </c>
      <c r="Q5910" s="26" t="n">
        <v>0.0838</v>
      </c>
      <c r="R5910" s="25" t="n">
        <v>78</v>
      </c>
      <c r="S5910" s="21" t="n">
        <v>10</v>
      </c>
    </row>
    <row r="5911" customFormat="false" ht="15" hidden="false" customHeight="true" outlineLevel="0" collapsed="false">
      <c r="A5911" s="19" t="n">
        <v>46221</v>
      </c>
      <c r="B5911" s="1" t="s">
        <v>735</v>
      </c>
      <c r="C5911" s="1" t="s">
        <v>164</v>
      </c>
      <c r="D5911" s="1" t="n">
        <v>20</v>
      </c>
      <c r="E5911" s="1" t="s">
        <v>16</v>
      </c>
      <c r="F5911" s="1" t="s">
        <v>574</v>
      </c>
      <c r="G5911" s="1" t="s">
        <v>575</v>
      </c>
      <c r="H5911" s="20" t="n">
        <v>1600</v>
      </c>
      <c r="I5911" s="21" t="n">
        <v>25.7</v>
      </c>
      <c r="J5911" s="20" t="n">
        <f aca="false">H5911*I5911</f>
        <v>41120</v>
      </c>
      <c r="K5911" s="22" t="n">
        <v>1.85</v>
      </c>
      <c r="L5911" s="23" t="n">
        <f aca="false">H5911*K5911</f>
        <v>2960</v>
      </c>
      <c r="M5911" s="23" t="n">
        <v>2500</v>
      </c>
      <c r="N5911" s="24" t="n">
        <f aca="false">L5911-M5911</f>
        <v>460</v>
      </c>
      <c r="O5911" s="25" t="n">
        <f aca="false">IF(L5911&gt;=M5911,1,0)</f>
        <v>1</v>
      </c>
      <c r="P5911" s="26" t="n">
        <v>0.7832</v>
      </c>
      <c r="Q5911" s="26" t="n">
        <v>0.1069</v>
      </c>
      <c r="R5911" s="25" t="n">
        <v>81</v>
      </c>
      <c r="S5911" s="21" t="n">
        <v>10</v>
      </c>
    </row>
    <row r="5912" customFormat="false" ht="15" hidden="false" customHeight="true" outlineLevel="0" collapsed="false">
      <c r="A5912" s="19" t="n">
        <v>46221</v>
      </c>
      <c r="B5912" s="1" t="s">
        <v>735</v>
      </c>
      <c r="C5912" s="1" t="s">
        <v>164</v>
      </c>
      <c r="D5912" s="1" t="n">
        <v>21</v>
      </c>
      <c r="E5912" s="1" t="s">
        <v>10</v>
      </c>
      <c r="F5912" s="1" t="s">
        <v>723</v>
      </c>
      <c r="G5912" s="1" t="s">
        <v>732</v>
      </c>
      <c r="H5912" s="20" t="n">
        <v>850</v>
      </c>
      <c r="I5912" s="21" t="n">
        <v>49.25</v>
      </c>
      <c r="J5912" s="20" t="n">
        <f aca="false">H5912*I5912</f>
        <v>41862.5</v>
      </c>
      <c r="K5912" s="22" t="n">
        <v>4</v>
      </c>
      <c r="L5912" s="23" t="n">
        <f aca="false">H5912*K5912</f>
        <v>3400</v>
      </c>
      <c r="M5912" s="23" t="n">
        <v>2500</v>
      </c>
      <c r="N5912" s="24" t="n">
        <f aca="false">L5912-M5912</f>
        <v>900</v>
      </c>
      <c r="O5912" s="25" t="n">
        <f aca="false">IF(L5912&gt;=M5912,1,0)</f>
        <v>1</v>
      </c>
      <c r="P5912" s="26" t="n">
        <v>0.6601</v>
      </c>
      <c r="Q5912" s="26" t="n">
        <v>0.1477</v>
      </c>
      <c r="R5912" s="25" t="n">
        <v>79</v>
      </c>
      <c r="S5912" s="21" t="n">
        <v>13</v>
      </c>
    </row>
    <row r="5913" customFormat="false" ht="15" hidden="false" customHeight="true" outlineLevel="0" collapsed="false">
      <c r="A5913" s="19" t="n">
        <v>46221</v>
      </c>
      <c r="B5913" s="1" t="s">
        <v>735</v>
      </c>
      <c r="C5913" s="1" t="s">
        <v>164</v>
      </c>
      <c r="D5913" s="1" t="n">
        <v>22</v>
      </c>
      <c r="E5913" s="1" t="s">
        <v>10</v>
      </c>
      <c r="F5913" s="1" t="s">
        <v>687</v>
      </c>
      <c r="G5913" s="1" t="s">
        <v>638</v>
      </c>
      <c r="H5913" s="20" t="n">
        <v>1600</v>
      </c>
      <c r="I5913" s="21" t="n">
        <v>28.66</v>
      </c>
      <c r="J5913" s="20" t="n">
        <f aca="false">H5913*I5913</f>
        <v>45856</v>
      </c>
      <c r="K5913" s="22" t="n">
        <v>2.3</v>
      </c>
      <c r="L5913" s="23" t="n">
        <f aca="false">H5913*K5913</f>
        <v>3680</v>
      </c>
      <c r="M5913" s="23" t="n">
        <v>2500</v>
      </c>
      <c r="N5913" s="24" t="n">
        <f aca="false">L5913-M5913</f>
        <v>1180</v>
      </c>
      <c r="O5913" s="25" t="n">
        <f aca="false">IF(L5913&gt;=M5913,1,0)</f>
        <v>1</v>
      </c>
      <c r="P5913" s="26" t="n">
        <v>0.707</v>
      </c>
      <c r="Q5913" s="26" t="n">
        <v>0.1168</v>
      </c>
      <c r="R5913" s="25" t="n">
        <v>85</v>
      </c>
      <c r="S5913" s="21" t="n">
        <v>13</v>
      </c>
    </row>
    <row r="5914" customFormat="false" ht="15" hidden="false" customHeight="true" outlineLevel="0" collapsed="false">
      <c r="A5914" s="19" t="n">
        <v>46221</v>
      </c>
      <c r="B5914" s="1" t="s">
        <v>735</v>
      </c>
      <c r="C5914" s="1" t="s">
        <v>164</v>
      </c>
      <c r="D5914" s="1" t="n">
        <v>23</v>
      </c>
      <c r="E5914" s="1" t="s">
        <v>22</v>
      </c>
      <c r="F5914" s="1" t="s">
        <v>308</v>
      </c>
      <c r="G5914" s="1" t="s">
        <v>385</v>
      </c>
      <c r="H5914" s="20" t="n">
        <v>950</v>
      </c>
      <c r="I5914" s="21" t="n">
        <v>18.15</v>
      </c>
      <c r="J5914" s="20" t="n">
        <f aca="false">H5914*I5914</f>
        <v>17242.5</v>
      </c>
      <c r="K5914" s="22" t="n">
        <v>1.15</v>
      </c>
      <c r="L5914" s="23" t="n">
        <f aca="false">H5914*K5914</f>
        <v>1092.5</v>
      </c>
      <c r="M5914" s="23" t="n">
        <v>2500</v>
      </c>
      <c r="N5914" s="24" t="n">
        <f aca="false">L5914-M5914</f>
        <v>-1407.5</v>
      </c>
      <c r="O5914" s="25" t="n">
        <f aca="false">IF(L5914&gt;=M5914,1,0)</f>
        <v>0</v>
      </c>
      <c r="P5914" s="26" t="n">
        <v>0.5132</v>
      </c>
      <c r="Q5914" s="26" t="n">
        <v>0.1084</v>
      </c>
      <c r="R5914" s="25" t="n">
        <v>60</v>
      </c>
      <c r="S5914" s="21" t="n">
        <v>10</v>
      </c>
    </row>
    <row r="5915" customFormat="false" ht="15" hidden="false" customHeight="true" outlineLevel="0" collapsed="false">
      <c r="A5915" s="19" t="n">
        <v>46221</v>
      </c>
      <c r="B5915" s="1" t="s">
        <v>735</v>
      </c>
      <c r="C5915" s="1" t="s">
        <v>164</v>
      </c>
      <c r="D5915" s="1" t="n">
        <v>24</v>
      </c>
      <c r="E5915" s="1" t="s">
        <v>576</v>
      </c>
      <c r="F5915" s="1" t="s">
        <v>730</v>
      </c>
      <c r="G5915" s="1" t="s">
        <v>731</v>
      </c>
      <c r="H5915" s="20" t="n">
        <v>1300</v>
      </c>
      <c r="I5915" s="21" t="n">
        <v>24.08</v>
      </c>
      <c r="J5915" s="20" t="n">
        <f aca="false">H5915*I5915</f>
        <v>31304</v>
      </c>
      <c r="K5915" s="22" t="n">
        <v>1.55</v>
      </c>
      <c r="L5915" s="23" t="n">
        <f aca="false">H5915*K5915</f>
        <v>2015</v>
      </c>
      <c r="M5915" s="23" t="n">
        <v>2500</v>
      </c>
      <c r="N5915" s="24" t="n">
        <f aca="false">L5915-M5915</f>
        <v>-485</v>
      </c>
      <c r="O5915" s="25" t="n">
        <f aca="false">IF(L5915&gt;=M5915,1,0)</f>
        <v>0</v>
      </c>
      <c r="P5915" s="26" t="n">
        <v>0.6706</v>
      </c>
      <c r="Q5915" s="26" t="n">
        <v>0.0867</v>
      </c>
      <c r="R5915" s="25" t="n">
        <v>75</v>
      </c>
      <c r="S5915" s="21" t="n">
        <v>10</v>
      </c>
    </row>
    <row r="5916" customFormat="false" ht="15" hidden="false" customHeight="true" outlineLevel="0" collapsed="false">
      <c r="A5916" s="19" t="n">
        <v>46221</v>
      </c>
      <c r="B5916" s="1" t="s">
        <v>735</v>
      </c>
      <c r="C5916" s="1" t="s">
        <v>164</v>
      </c>
      <c r="D5916" s="1" t="n">
        <v>25</v>
      </c>
      <c r="E5916" s="1" t="s">
        <v>10</v>
      </c>
      <c r="F5916" s="1" t="s">
        <v>723</v>
      </c>
      <c r="G5916" s="1" t="s">
        <v>732</v>
      </c>
      <c r="H5916" s="20" t="n">
        <v>880</v>
      </c>
      <c r="I5916" s="21" t="n">
        <v>49.25</v>
      </c>
      <c r="J5916" s="20" t="n">
        <f aca="false">H5916*I5916</f>
        <v>43340</v>
      </c>
      <c r="K5916" s="22" t="n">
        <v>4</v>
      </c>
      <c r="L5916" s="23" t="n">
        <f aca="false">H5916*K5916</f>
        <v>3520</v>
      </c>
      <c r="M5916" s="23" t="n">
        <v>2500</v>
      </c>
      <c r="N5916" s="24" t="n">
        <f aca="false">L5916-M5916</f>
        <v>1020</v>
      </c>
      <c r="O5916" s="25" t="n">
        <f aca="false">IF(L5916&gt;=M5916,1,0)</f>
        <v>1</v>
      </c>
      <c r="P5916" s="26" t="n">
        <v>0.6751</v>
      </c>
      <c r="Q5916" s="26" t="n">
        <v>0.1322</v>
      </c>
      <c r="R5916" s="25" t="n">
        <v>82</v>
      </c>
      <c r="S5916" s="21" t="n">
        <v>13</v>
      </c>
    </row>
    <row r="5917" customFormat="false" ht="15" hidden="false" customHeight="true" outlineLevel="0" collapsed="false">
      <c r="A5917" s="19" t="n">
        <v>46221</v>
      </c>
      <c r="B5917" s="1" t="s">
        <v>735</v>
      </c>
      <c r="C5917" s="1" t="s">
        <v>164</v>
      </c>
      <c r="D5917" s="1" t="n">
        <v>26</v>
      </c>
      <c r="E5917" s="1" t="s">
        <v>10</v>
      </c>
      <c r="F5917" s="1" t="s">
        <v>687</v>
      </c>
      <c r="G5917" s="1" t="s">
        <v>694</v>
      </c>
      <c r="H5917" s="20" t="n">
        <v>1250</v>
      </c>
      <c r="I5917" s="21" t="n">
        <v>28.66</v>
      </c>
      <c r="J5917" s="20" t="n">
        <f aca="false">H5917*I5917</f>
        <v>35825</v>
      </c>
      <c r="K5917" s="22" t="n">
        <v>2.3</v>
      </c>
      <c r="L5917" s="23" t="n">
        <f aca="false">H5917*K5917</f>
        <v>2875</v>
      </c>
      <c r="M5917" s="23" t="n">
        <v>2500</v>
      </c>
      <c r="N5917" s="24" t="n">
        <f aca="false">L5917-M5917</f>
        <v>375</v>
      </c>
      <c r="O5917" s="25" t="n">
        <f aca="false">IF(L5917&gt;=M5917,1,0)</f>
        <v>1</v>
      </c>
      <c r="P5917" s="26" t="n">
        <v>0.7176</v>
      </c>
      <c r="Q5917" s="26" t="n">
        <v>0.1212</v>
      </c>
      <c r="R5917" s="25" t="n">
        <v>83</v>
      </c>
      <c r="S5917" s="21" t="n">
        <v>10</v>
      </c>
    </row>
    <row r="5918" customFormat="false" ht="15" hidden="false" customHeight="true" outlineLevel="0" collapsed="false">
      <c r="A5918" s="19" t="n">
        <v>46221</v>
      </c>
      <c r="B5918" s="1" t="s">
        <v>735</v>
      </c>
      <c r="C5918" s="1" t="s">
        <v>164</v>
      </c>
      <c r="D5918" s="1" t="n">
        <v>27</v>
      </c>
      <c r="E5918" s="1" t="s">
        <v>176</v>
      </c>
      <c r="F5918" s="1" t="s">
        <v>724</v>
      </c>
      <c r="G5918" s="1" t="s">
        <v>733</v>
      </c>
      <c r="H5918" s="20" t="n">
        <v>1600</v>
      </c>
      <c r="I5918" s="21" t="n">
        <v>20.4</v>
      </c>
      <c r="J5918" s="20" t="n">
        <f aca="false">H5918*I5918</f>
        <v>32640</v>
      </c>
      <c r="K5918" s="22" t="n">
        <v>1.4</v>
      </c>
      <c r="L5918" s="23" t="n">
        <f aca="false">H5918*K5918</f>
        <v>2240</v>
      </c>
      <c r="M5918" s="23" t="n">
        <v>2500</v>
      </c>
      <c r="N5918" s="24" t="n">
        <f aca="false">L5918-M5918</f>
        <v>-260</v>
      </c>
      <c r="O5918" s="25" t="n">
        <f aca="false">IF(L5918&gt;=M5918,1,0)</f>
        <v>0</v>
      </c>
      <c r="P5918" s="26" t="n">
        <v>0.7839</v>
      </c>
      <c r="Q5918" s="26" t="n">
        <v>0.1384</v>
      </c>
      <c r="R5918" s="25" t="n">
        <v>72</v>
      </c>
      <c r="S5918" s="21" t="n">
        <v>10</v>
      </c>
    </row>
    <row r="5919" customFormat="false" ht="15" hidden="false" customHeight="true" outlineLevel="0" collapsed="false">
      <c r="A5919" s="19" t="n">
        <v>46221</v>
      </c>
      <c r="B5919" s="1" t="s">
        <v>735</v>
      </c>
      <c r="C5919" s="1" t="s">
        <v>164</v>
      </c>
      <c r="D5919" s="1" t="n">
        <v>28</v>
      </c>
      <c r="E5919" s="1" t="s">
        <v>176</v>
      </c>
      <c r="F5919" s="1" t="s">
        <v>749</v>
      </c>
      <c r="G5919" s="1" t="s">
        <v>178</v>
      </c>
      <c r="H5919" s="20" t="n">
        <v>1000</v>
      </c>
      <c r="I5919" s="21" t="n">
        <v>27.24</v>
      </c>
      <c r="J5919" s="20" t="n">
        <f aca="false">H5919*I5919</f>
        <v>27240</v>
      </c>
      <c r="K5919" s="22" t="n">
        <v>1.9</v>
      </c>
      <c r="L5919" s="23" t="n">
        <f aca="false">H5919*K5919</f>
        <v>1900</v>
      </c>
      <c r="M5919" s="23" t="n">
        <v>2500</v>
      </c>
      <c r="N5919" s="24" t="n">
        <f aca="false">L5919-M5919</f>
        <v>-600</v>
      </c>
      <c r="O5919" s="25" t="n">
        <f aca="false">IF(L5919&gt;=M5919,1,0)</f>
        <v>0</v>
      </c>
      <c r="P5919" s="26" t="n">
        <v>0.6288</v>
      </c>
      <c r="Q5919" s="26" t="n">
        <v>0.1237</v>
      </c>
      <c r="R5919" s="25" t="n">
        <v>73</v>
      </c>
      <c r="S5919" s="21" t="n">
        <v>10</v>
      </c>
    </row>
    <row r="5920" customFormat="false" ht="15" hidden="false" customHeight="true" outlineLevel="0" collapsed="false">
      <c r="A5920" s="19" t="n">
        <v>46221</v>
      </c>
      <c r="B5920" s="1" t="s">
        <v>735</v>
      </c>
      <c r="C5920" s="1" t="s">
        <v>164</v>
      </c>
      <c r="D5920" s="1" t="n">
        <v>29</v>
      </c>
      <c r="E5920" s="1" t="s">
        <v>176</v>
      </c>
      <c r="F5920" s="1" t="s">
        <v>764</v>
      </c>
      <c r="G5920" s="1" t="s">
        <v>767</v>
      </c>
      <c r="H5920" s="20" t="n">
        <v>1650</v>
      </c>
      <c r="I5920" s="21" t="n">
        <v>20.05</v>
      </c>
      <c r="J5920" s="20" t="n">
        <f aca="false">H5920*I5920</f>
        <v>33082.5</v>
      </c>
      <c r="K5920" s="22" t="n">
        <v>1.4</v>
      </c>
      <c r="L5920" s="23" t="n">
        <f aca="false">H5920*K5920</f>
        <v>2310</v>
      </c>
      <c r="M5920" s="23" t="n">
        <v>2500</v>
      </c>
      <c r="N5920" s="24" t="n">
        <f aca="false">L5920-M5920</f>
        <v>-190</v>
      </c>
      <c r="O5920" s="25" t="n">
        <f aca="false">IF(L5920&gt;=M5920,1,0)</f>
        <v>0</v>
      </c>
      <c r="P5920" s="26" t="n">
        <v>0.7777</v>
      </c>
      <c r="Q5920" s="26" t="n">
        <v>0.0737</v>
      </c>
      <c r="R5920" s="25" t="n">
        <v>72</v>
      </c>
      <c r="S5920" s="21" t="n">
        <v>10</v>
      </c>
    </row>
    <row r="5921" customFormat="false" ht="15" hidden="false" customHeight="true" outlineLevel="0" collapsed="false">
      <c r="A5921" s="19" t="n">
        <v>46221</v>
      </c>
      <c r="B5921" s="1" t="s">
        <v>735</v>
      </c>
      <c r="C5921" s="1" t="s">
        <v>164</v>
      </c>
      <c r="D5921" s="1" t="n">
        <v>30</v>
      </c>
      <c r="E5921" s="1" t="s">
        <v>576</v>
      </c>
      <c r="F5921" s="1" t="s">
        <v>730</v>
      </c>
      <c r="G5921" s="1" t="s">
        <v>731</v>
      </c>
      <c r="H5921" s="20" t="n">
        <v>1350</v>
      </c>
      <c r="I5921" s="21" t="n">
        <v>24.08</v>
      </c>
      <c r="J5921" s="20" t="n">
        <f aca="false">H5921*I5921</f>
        <v>32508</v>
      </c>
      <c r="K5921" s="22" t="n">
        <v>1.55</v>
      </c>
      <c r="L5921" s="23" t="n">
        <f aca="false">H5921*K5921</f>
        <v>2092.5</v>
      </c>
      <c r="M5921" s="23" t="n">
        <v>2500</v>
      </c>
      <c r="N5921" s="24" t="n">
        <f aca="false">L5921-M5921</f>
        <v>-407.5</v>
      </c>
      <c r="O5921" s="25" t="n">
        <f aca="false">IF(L5921&gt;=M5921,1,0)</f>
        <v>0</v>
      </c>
      <c r="P5921" s="26" t="n">
        <v>0.6764</v>
      </c>
      <c r="Q5921" s="26" t="n">
        <v>0.14</v>
      </c>
      <c r="R5921" s="25" t="n">
        <v>78</v>
      </c>
      <c r="S5921" s="21" t="n">
        <v>10</v>
      </c>
    </row>
    <row r="5922" customFormat="false" ht="15" hidden="false" customHeight="true" outlineLevel="0" collapsed="false">
      <c r="A5922" s="19" t="n">
        <v>46221</v>
      </c>
      <c r="B5922" s="1" t="s">
        <v>735</v>
      </c>
      <c r="C5922" s="1" t="s">
        <v>164</v>
      </c>
      <c r="D5922" s="1" t="n">
        <v>31</v>
      </c>
      <c r="E5922" s="1" t="s">
        <v>219</v>
      </c>
      <c r="F5922" s="1" t="s">
        <v>709</v>
      </c>
      <c r="G5922" s="1" t="s">
        <v>711</v>
      </c>
      <c r="H5922" s="20" t="n">
        <v>1200</v>
      </c>
      <c r="I5922" s="21" t="n">
        <v>22.64</v>
      </c>
      <c r="J5922" s="20" t="n">
        <f aca="false">H5922*I5922</f>
        <v>27168</v>
      </c>
      <c r="K5922" s="22" t="n">
        <v>1.5</v>
      </c>
      <c r="L5922" s="23" t="n">
        <f aca="false">H5922*K5922</f>
        <v>1800</v>
      </c>
      <c r="M5922" s="23" t="n">
        <v>2500</v>
      </c>
      <c r="N5922" s="24" t="n">
        <f aca="false">L5922-M5922</f>
        <v>-700</v>
      </c>
      <c r="O5922" s="25" t="n">
        <f aca="false">IF(L5922&gt;=M5922,1,0)</f>
        <v>0</v>
      </c>
      <c r="P5922" s="26" t="n">
        <v>0.5475</v>
      </c>
      <c r="Q5922" s="26" t="n">
        <v>0.152</v>
      </c>
      <c r="R5922" s="25" t="n">
        <v>82</v>
      </c>
      <c r="S5922" s="21" t="n">
        <v>10</v>
      </c>
    </row>
    <row r="5923" customFormat="false" ht="15" hidden="false" customHeight="true" outlineLevel="0" collapsed="false">
      <c r="A5923" s="19" t="n">
        <v>46221</v>
      </c>
      <c r="B5923" s="1" t="s">
        <v>735</v>
      </c>
      <c r="C5923" s="1" t="s">
        <v>164</v>
      </c>
      <c r="D5923" s="1" t="n">
        <v>32</v>
      </c>
      <c r="E5923" s="1" t="s">
        <v>176</v>
      </c>
      <c r="F5923" s="1" t="s">
        <v>630</v>
      </c>
      <c r="G5923" s="1" t="s">
        <v>529</v>
      </c>
      <c r="H5923" s="20" t="n">
        <v>1600</v>
      </c>
      <c r="I5923" s="21" t="n">
        <v>15.19</v>
      </c>
      <c r="J5923" s="20" t="n">
        <f aca="false">H5923*I5923</f>
        <v>24304</v>
      </c>
      <c r="K5923" s="22" t="n">
        <v>1.35</v>
      </c>
      <c r="L5923" s="23" t="n">
        <f aca="false">H5923*K5923</f>
        <v>2160</v>
      </c>
      <c r="M5923" s="23" t="n">
        <v>2500</v>
      </c>
      <c r="N5923" s="24" t="n">
        <f aca="false">L5923-M5923</f>
        <v>-340</v>
      </c>
      <c r="O5923" s="25" t="n">
        <f aca="false">IF(L5923&gt;=M5923,1,0)</f>
        <v>0</v>
      </c>
      <c r="P5923" s="26" t="n">
        <v>0.5905</v>
      </c>
      <c r="Q5923" s="26" t="n">
        <v>0.1128</v>
      </c>
      <c r="R5923" s="25" t="n">
        <v>67</v>
      </c>
      <c r="S5923" s="21" t="n">
        <v>10</v>
      </c>
    </row>
    <row r="5924" customFormat="false" ht="15" hidden="false" customHeight="true" outlineLevel="0" collapsed="false">
      <c r="A5924" s="19" t="n">
        <v>46221</v>
      </c>
      <c r="B5924" s="1" t="s">
        <v>735</v>
      </c>
      <c r="C5924" s="1" t="s">
        <v>190</v>
      </c>
      <c r="D5924" s="1" t="n">
        <v>33</v>
      </c>
      <c r="E5924" s="1" t="s">
        <v>16</v>
      </c>
      <c r="F5924" s="1" t="s">
        <v>440</v>
      </c>
      <c r="G5924" s="1" t="s">
        <v>322</v>
      </c>
      <c r="H5924" s="20" t="n">
        <v>1280</v>
      </c>
      <c r="I5924" s="21" t="n">
        <v>17.41</v>
      </c>
      <c r="J5924" s="20" t="n">
        <f aca="false">H5924*I5924</f>
        <v>22284.8</v>
      </c>
      <c r="K5924" s="22" t="n">
        <v>1.5</v>
      </c>
      <c r="L5924" s="23" t="n">
        <f aca="false">H5924*K5924</f>
        <v>1920</v>
      </c>
      <c r="M5924" s="23" t="n">
        <v>2500</v>
      </c>
      <c r="N5924" s="24" t="n">
        <f aca="false">L5924-M5924</f>
        <v>-580</v>
      </c>
      <c r="O5924" s="25" t="n">
        <f aca="false">IF(L5924&gt;=M5924,1,0)</f>
        <v>0</v>
      </c>
      <c r="P5924" s="26" t="n">
        <v>0.627387387387387</v>
      </c>
      <c r="Q5924" s="26" t="n">
        <v>0.0946531791907515</v>
      </c>
      <c r="R5924" s="25" t="n">
        <v>71</v>
      </c>
      <c r="S5924" s="21" t="n">
        <v>8</v>
      </c>
    </row>
    <row r="5925" customFormat="false" ht="15" hidden="false" customHeight="true" outlineLevel="0" collapsed="false">
      <c r="A5925" s="19" t="n">
        <v>46221</v>
      </c>
      <c r="B5925" s="1" t="s">
        <v>735</v>
      </c>
      <c r="C5925" s="1" t="s">
        <v>190</v>
      </c>
      <c r="D5925" s="1" t="n">
        <v>34</v>
      </c>
      <c r="E5925" s="1" t="s">
        <v>16</v>
      </c>
      <c r="F5925" s="1" t="s">
        <v>300</v>
      </c>
      <c r="G5925" s="1" t="s">
        <v>260</v>
      </c>
      <c r="H5925" s="20" t="n">
        <v>1750</v>
      </c>
      <c r="I5925" s="21" t="n">
        <v>15.95</v>
      </c>
      <c r="J5925" s="20" t="n">
        <f aca="false">H5925*I5925</f>
        <v>27912.5</v>
      </c>
      <c r="K5925" s="22" t="n">
        <v>1.4</v>
      </c>
      <c r="L5925" s="23" t="n">
        <f aca="false">H5925*K5925</f>
        <v>2450</v>
      </c>
      <c r="M5925" s="23" t="n">
        <v>2500</v>
      </c>
      <c r="N5925" s="24" t="n">
        <f aca="false">L5925-M5925</f>
        <v>-50</v>
      </c>
      <c r="O5925" s="25" t="n">
        <f aca="false">IF(L5925&gt;=M5925,1,0)</f>
        <v>0</v>
      </c>
      <c r="P5925" s="26" t="n">
        <v>0.819028755868545</v>
      </c>
      <c r="Q5925" s="26" t="n">
        <v>0.096229600450197</v>
      </c>
      <c r="R5925" s="25" t="n">
        <v>70</v>
      </c>
      <c r="S5925" s="21" t="n">
        <v>8</v>
      </c>
    </row>
    <row r="5926" customFormat="false" ht="15" hidden="false" customHeight="true" outlineLevel="0" collapsed="false">
      <c r="A5926" s="19" t="n">
        <v>46221</v>
      </c>
      <c r="B5926" s="1" t="s">
        <v>735</v>
      </c>
      <c r="C5926" s="1" t="s">
        <v>190</v>
      </c>
      <c r="D5926" s="1" t="n">
        <v>35</v>
      </c>
      <c r="E5926" s="1" t="s">
        <v>16</v>
      </c>
      <c r="F5926" s="1" t="s">
        <v>300</v>
      </c>
      <c r="G5926" s="1" t="s">
        <v>260</v>
      </c>
      <c r="H5926" s="20" t="n">
        <v>1760</v>
      </c>
      <c r="I5926" s="21" t="n">
        <v>16.95</v>
      </c>
      <c r="J5926" s="20" t="n">
        <f aca="false">H5926*I5926</f>
        <v>29832</v>
      </c>
      <c r="K5926" s="22" t="n">
        <v>1.4</v>
      </c>
      <c r="L5926" s="23" t="n">
        <f aca="false">H5926*K5926</f>
        <v>2464</v>
      </c>
      <c r="M5926" s="23" t="n">
        <v>2500</v>
      </c>
      <c r="N5926" s="24" t="n">
        <f aca="false">L5926-M5926</f>
        <v>-36</v>
      </c>
      <c r="O5926" s="25" t="n">
        <f aca="false">IF(L5926&gt;=M5926,1,0)</f>
        <v>0</v>
      </c>
      <c r="P5926" s="26" t="n">
        <v>0.900724637681159</v>
      </c>
      <c r="Q5926" s="26" t="n">
        <v>0.077502691065662</v>
      </c>
      <c r="R5926" s="25" t="n">
        <v>75</v>
      </c>
      <c r="S5926" s="21" t="n">
        <v>8</v>
      </c>
    </row>
    <row r="5927" customFormat="false" ht="15" hidden="false" customHeight="true" outlineLevel="0" collapsed="false">
      <c r="A5927" s="19" t="n">
        <v>46221</v>
      </c>
      <c r="B5927" s="1" t="s">
        <v>735</v>
      </c>
      <c r="C5927" s="1" t="s">
        <v>190</v>
      </c>
      <c r="D5927" s="1" t="n">
        <v>36</v>
      </c>
      <c r="E5927" s="1" t="s">
        <v>16</v>
      </c>
      <c r="F5927" s="1" t="s">
        <v>300</v>
      </c>
      <c r="G5927" s="1" t="s">
        <v>260</v>
      </c>
      <c r="H5927" s="20" t="n">
        <v>1700</v>
      </c>
      <c r="I5927" s="21" t="n">
        <v>15.95</v>
      </c>
      <c r="J5927" s="20" t="n">
        <f aca="false">H5927*I5927</f>
        <v>27115</v>
      </c>
      <c r="K5927" s="22" t="n">
        <v>1.4</v>
      </c>
      <c r="L5927" s="23" t="n">
        <f aca="false">H5927*K5927</f>
        <v>2380</v>
      </c>
      <c r="M5927" s="23" t="n">
        <v>2500</v>
      </c>
      <c r="N5927" s="24" t="n">
        <f aca="false">L5927-M5927</f>
        <v>-120</v>
      </c>
      <c r="O5927" s="25" t="n">
        <f aca="false">IF(L5927&gt;=M5927,1,0)</f>
        <v>0</v>
      </c>
      <c r="P5927" s="26" t="n">
        <v>0.795627934272301</v>
      </c>
      <c r="Q5927" s="26" t="n">
        <v>0.111761263897016</v>
      </c>
      <c r="R5927" s="25" t="n">
        <v>67</v>
      </c>
      <c r="S5927" s="21" t="n">
        <v>8</v>
      </c>
    </row>
    <row r="5928" customFormat="false" ht="15" hidden="false" customHeight="true" outlineLevel="0" collapsed="false">
      <c r="A5928" s="19" t="n">
        <v>46221</v>
      </c>
      <c r="B5928" s="1" t="s">
        <v>735</v>
      </c>
      <c r="C5928" s="1" t="s">
        <v>190</v>
      </c>
      <c r="D5928" s="1" t="n">
        <v>37</v>
      </c>
      <c r="E5928" s="1" t="s">
        <v>16</v>
      </c>
      <c r="F5928" s="1" t="s">
        <v>300</v>
      </c>
      <c r="G5928" s="1" t="s">
        <v>260</v>
      </c>
      <c r="H5928" s="20" t="n">
        <v>1700</v>
      </c>
      <c r="I5928" s="21" t="n">
        <v>16.95</v>
      </c>
      <c r="J5928" s="20" t="n">
        <f aca="false">H5928*I5928</f>
        <v>28815</v>
      </c>
      <c r="K5928" s="22" t="n">
        <v>1.4</v>
      </c>
      <c r="L5928" s="23" t="n">
        <f aca="false">H5928*K5928</f>
        <v>2380</v>
      </c>
      <c r="M5928" s="23" t="n">
        <v>2500</v>
      </c>
      <c r="N5928" s="24" t="n">
        <f aca="false">L5928-M5928</f>
        <v>-120</v>
      </c>
      <c r="O5928" s="25" t="n">
        <f aca="false">IF(L5928&gt;=M5928,1,0)</f>
        <v>0</v>
      </c>
      <c r="P5928" s="26" t="n">
        <v>0.8828125</v>
      </c>
      <c r="Q5928" s="26" t="n">
        <v>0.0903348073278585</v>
      </c>
      <c r="R5928" s="25" t="n">
        <v>75</v>
      </c>
      <c r="S5928" s="21" t="n">
        <v>8</v>
      </c>
    </row>
    <row r="5929" customFormat="false" ht="15" hidden="false" customHeight="true" outlineLevel="0" collapsed="false">
      <c r="A5929" s="19" t="n">
        <v>46221</v>
      </c>
      <c r="B5929" s="1" t="s">
        <v>735</v>
      </c>
      <c r="C5929" s="1" t="s">
        <v>190</v>
      </c>
      <c r="D5929" s="1" t="n">
        <v>38</v>
      </c>
      <c r="E5929" s="1" t="s">
        <v>16</v>
      </c>
      <c r="F5929" s="1" t="s">
        <v>440</v>
      </c>
      <c r="G5929" s="1" t="s">
        <v>322</v>
      </c>
      <c r="H5929" s="20" t="n">
        <v>1320</v>
      </c>
      <c r="I5929" s="21" t="n">
        <v>17.41</v>
      </c>
      <c r="J5929" s="20" t="n">
        <f aca="false">H5929*I5929</f>
        <v>22981.2</v>
      </c>
      <c r="K5929" s="22" t="n">
        <v>1.5</v>
      </c>
      <c r="L5929" s="23" t="n">
        <f aca="false">H5929*K5929</f>
        <v>1980</v>
      </c>
      <c r="M5929" s="23" t="n">
        <v>2500</v>
      </c>
      <c r="N5929" s="24" t="n">
        <f aca="false">L5929-M5929</f>
        <v>-520</v>
      </c>
      <c r="O5929" s="25" t="n">
        <f aca="false">IF(L5929&gt;=M5929,1,0)</f>
        <v>0</v>
      </c>
      <c r="P5929" s="26" t="n">
        <v>0.638366666666667</v>
      </c>
      <c r="Q5929" s="26" t="n">
        <v>0.100380228136882</v>
      </c>
      <c r="R5929" s="25" t="n">
        <v>82</v>
      </c>
      <c r="S5929" s="21" t="n">
        <v>8</v>
      </c>
    </row>
    <row r="5930" customFormat="false" ht="15" hidden="false" customHeight="true" outlineLevel="0" collapsed="false">
      <c r="A5930" s="19" t="n">
        <v>46222</v>
      </c>
      <c r="B5930" s="1" t="s">
        <v>735</v>
      </c>
      <c r="C5930" s="1" t="s">
        <v>138</v>
      </c>
      <c r="D5930" s="1" t="n">
        <v>1</v>
      </c>
      <c r="E5930" s="1" t="s">
        <v>152</v>
      </c>
      <c r="F5930" s="1" t="s">
        <v>503</v>
      </c>
      <c r="G5930" s="1" t="s">
        <v>504</v>
      </c>
      <c r="H5930" s="20" t="n">
        <v>1300</v>
      </c>
      <c r="I5930" s="21" t="n">
        <v>22.51</v>
      </c>
      <c r="J5930" s="20" t="n">
        <f aca="false">H5930*I5930</f>
        <v>29263</v>
      </c>
      <c r="K5930" s="22" t="n">
        <v>1.5</v>
      </c>
      <c r="L5930" s="23" t="n">
        <f aca="false">H5930*K5930</f>
        <v>1950</v>
      </c>
      <c r="M5930" s="23" t="n">
        <v>2500</v>
      </c>
      <c r="N5930" s="24" t="n">
        <f aca="false">L5930-M5930</f>
        <v>-550</v>
      </c>
      <c r="O5930" s="25" t="n">
        <f aca="false">IF(L5930&gt;=M5930,1,0)</f>
        <v>0</v>
      </c>
      <c r="P5930" s="26" t="n">
        <v>0.7079</v>
      </c>
      <c r="Q5930" s="26" t="n">
        <v>0.145</v>
      </c>
      <c r="R5930" s="25" t="n">
        <v>70</v>
      </c>
      <c r="S5930" s="21" t="n">
        <v>10</v>
      </c>
    </row>
    <row r="5931" customFormat="false" ht="15" hidden="false" customHeight="true" outlineLevel="0" collapsed="false">
      <c r="A5931" s="19" t="n">
        <v>46222</v>
      </c>
      <c r="B5931" s="1" t="s">
        <v>735</v>
      </c>
      <c r="C5931" s="1" t="s">
        <v>138</v>
      </c>
      <c r="D5931" s="1" t="n">
        <v>2</v>
      </c>
      <c r="E5931" s="1" t="s">
        <v>10</v>
      </c>
      <c r="F5931" s="1" t="s">
        <v>723</v>
      </c>
      <c r="G5931" s="1" t="s">
        <v>732</v>
      </c>
      <c r="H5931" s="20" t="n">
        <v>200</v>
      </c>
      <c r="I5931" s="21" t="n">
        <v>49.25</v>
      </c>
      <c r="J5931" s="20" t="n">
        <f aca="false">H5931*I5931</f>
        <v>9850</v>
      </c>
      <c r="K5931" s="22" t="n">
        <v>4</v>
      </c>
      <c r="L5931" s="23" t="n">
        <f aca="false">H5931*K5931</f>
        <v>800</v>
      </c>
      <c r="M5931" s="23" t="n">
        <v>2500</v>
      </c>
      <c r="N5931" s="24" t="n">
        <f aca="false">L5931-M5931</f>
        <v>-1700</v>
      </c>
      <c r="O5931" s="25" t="n">
        <f aca="false">IF(L5931&gt;=M5931,1,0)</f>
        <v>0</v>
      </c>
      <c r="P5931" s="26" t="n">
        <v>0.1482</v>
      </c>
      <c r="Q5931" s="26" t="n">
        <v>0.5067</v>
      </c>
      <c r="R5931" s="25" t="n">
        <v>81</v>
      </c>
      <c r="S5931" s="21" t="n">
        <v>13</v>
      </c>
    </row>
    <row r="5932" customFormat="false" ht="15" hidden="false" customHeight="true" outlineLevel="0" collapsed="false">
      <c r="A5932" s="19" t="n">
        <v>46222</v>
      </c>
      <c r="B5932" s="1" t="s">
        <v>735</v>
      </c>
      <c r="C5932" s="1" t="s">
        <v>138</v>
      </c>
      <c r="D5932" s="1" t="n">
        <v>3</v>
      </c>
      <c r="E5932" s="1" t="s">
        <v>10</v>
      </c>
      <c r="F5932" s="1" t="s">
        <v>687</v>
      </c>
      <c r="G5932" s="1" t="s">
        <v>694</v>
      </c>
      <c r="H5932" s="20" t="n">
        <v>1500</v>
      </c>
      <c r="I5932" s="21" t="n">
        <v>28.66</v>
      </c>
      <c r="J5932" s="20" t="n">
        <f aca="false">H5932*I5932</f>
        <v>42990</v>
      </c>
      <c r="K5932" s="22" t="n">
        <v>2.3</v>
      </c>
      <c r="L5932" s="23" t="n">
        <f aca="false">H5932*K5932</f>
        <v>3450</v>
      </c>
      <c r="M5932" s="23" t="n">
        <v>2500</v>
      </c>
      <c r="N5932" s="24" t="n">
        <f aca="false">L5932-M5932</f>
        <v>950</v>
      </c>
      <c r="O5932" s="25" t="n">
        <f aca="false">IF(L5932&gt;=M5932,1,0)</f>
        <v>1</v>
      </c>
      <c r="P5932" s="26" t="n">
        <v>0.7208</v>
      </c>
      <c r="Q5932" s="26" t="n">
        <v>0.1467</v>
      </c>
      <c r="R5932" s="25" t="n">
        <v>78</v>
      </c>
      <c r="S5932" s="21" t="n">
        <v>13</v>
      </c>
    </row>
    <row r="5933" customFormat="false" ht="15" hidden="false" customHeight="true" outlineLevel="0" collapsed="false">
      <c r="A5933" s="19" t="n">
        <v>46222</v>
      </c>
      <c r="B5933" s="1" t="s">
        <v>735</v>
      </c>
      <c r="C5933" s="1" t="s">
        <v>138</v>
      </c>
      <c r="D5933" s="1" t="n">
        <v>4</v>
      </c>
      <c r="E5933" s="1" t="s">
        <v>181</v>
      </c>
      <c r="F5933" s="1" t="s">
        <v>748</v>
      </c>
      <c r="G5933" s="1" t="s">
        <v>765</v>
      </c>
      <c r="H5933" s="20" t="n">
        <v>1250</v>
      </c>
      <c r="I5933" s="21" t="n">
        <v>20.54</v>
      </c>
      <c r="J5933" s="20" t="n">
        <f aca="false">H5933*I5933</f>
        <v>25675</v>
      </c>
      <c r="K5933" s="22" t="n">
        <v>1.46</v>
      </c>
      <c r="L5933" s="23" t="n">
        <f aca="false">H5933*K5933</f>
        <v>1825</v>
      </c>
      <c r="M5933" s="23" t="n">
        <v>2500</v>
      </c>
      <c r="N5933" s="24" t="n">
        <f aca="false">L5933-M5933</f>
        <v>-675</v>
      </c>
      <c r="O5933" s="25" t="n">
        <f aca="false">IF(L5933&gt;=M5933,1,0)</f>
        <v>0</v>
      </c>
      <c r="P5933" s="26" t="n">
        <v>0.6027</v>
      </c>
      <c r="Q5933" s="26" t="n">
        <v>0.2391</v>
      </c>
      <c r="R5933" s="25" t="n">
        <v>72</v>
      </c>
      <c r="S5933" s="21" t="n">
        <v>10</v>
      </c>
    </row>
    <row r="5934" customFormat="false" ht="15" hidden="false" customHeight="true" outlineLevel="0" collapsed="false">
      <c r="A5934" s="19" t="n">
        <v>46222</v>
      </c>
      <c r="B5934" s="1" t="s">
        <v>735</v>
      </c>
      <c r="C5934" s="1" t="s">
        <v>138</v>
      </c>
      <c r="D5934" s="1" t="n">
        <v>5</v>
      </c>
      <c r="E5934" s="1" t="s">
        <v>181</v>
      </c>
      <c r="F5934" s="1" t="s">
        <v>748</v>
      </c>
      <c r="G5934" s="1" t="s">
        <v>765</v>
      </c>
      <c r="H5934" s="20" t="n">
        <v>1500</v>
      </c>
      <c r="I5934" s="21" t="n">
        <v>20.54</v>
      </c>
      <c r="J5934" s="20" t="n">
        <f aca="false">H5934*I5934</f>
        <v>30810</v>
      </c>
      <c r="K5934" s="22" t="n">
        <v>1.46</v>
      </c>
      <c r="L5934" s="23" t="n">
        <f aca="false">H5934*K5934</f>
        <v>2190</v>
      </c>
      <c r="M5934" s="23" t="n">
        <v>2500</v>
      </c>
      <c r="N5934" s="24" t="n">
        <f aca="false">L5934-M5934</f>
        <v>-310</v>
      </c>
      <c r="O5934" s="25" t="n">
        <f aca="false">IF(L5934&gt;=M5934,1,0)</f>
        <v>0</v>
      </c>
      <c r="P5934" s="26" t="n">
        <v>0.7378</v>
      </c>
      <c r="Q5934" s="26" t="n">
        <v>0.1444</v>
      </c>
      <c r="R5934" s="25" t="n">
        <v>71</v>
      </c>
      <c r="S5934" s="21" t="n">
        <v>10</v>
      </c>
    </row>
    <row r="5935" customFormat="false" ht="15" hidden="false" customHeight="true" outlineLevel="0" collapsed="false">
      <c r="A5935" s="19" t="n">
        <v>46222</v>
      </c>
      <c r="B5935" s="1" t="s">
        <v>735</v>
      </c>
      <c r="C5935" s="1" t="s">
        <v>138</v>
      </c>
      <c r="D5935" s="1" t="n">
        <v>6</v>
      </c>
      <c r="E5935" s="1" t="s">
        <v>181</v>
      </c>
      <c r="F5935" s="1" t="s">
        <v>748</v>
      </c>
      <c r="G5935" s="1" t="s">
        <v>765</v>
      </c>
      <c r="H5935" s="20" t="n">
        <v>1500</v>
      </c>
      <c r="I5935" s="21" t="n">
        <v>20.54</v>
      </c>
      <c r="J5935" s="20" t="n">
        <f aca="false">H5935*I5935</f>
        <v>30810</v>
      </c>
      <c r="K5935" s="22" t="n">
        <v>1.46</v>
      </c>
      <c r="L5935" s="23" t="n">
        <f aca="false">H5935*K5935</f>
        <v>2190</v>
      </c>
      <c r="M5935" s="23" t="n">
        <v>2500</v>
      </c>
      <c r="N5935" s="24" t="n">
        <f aca="false">L5935-M5935</f>
        <v>-310</v>
      </c>
      <c r="O5935" s="25" t="n">
        <f aca="false">IF(L5935&gt;=M5935,1,0)</f>
        <v>0</v>
      </c>
      <c r="P5935" s="26" t="n">
        <v>0.7083</v>
      </c>
      <c r="Q5935" s="26" t="n">
        <v>0.1392</v>
      </c>
      <c r="R5935" s="25" t="n">
        <v>71</v>
      </c>
      <c r="S5935" s="21" t="n">
        <v>10</v>
      </c>
    </row>
    <row r="5936" customFormat="false" ht="15" hidden="false" customHeight="true" outlineLevel="0" collapsed="false">
      <c r="A5936" s="19" t="n">
        <v>46222</v>
      </c>
      <c r="B5936" s="1" t="s">
        <v>735</v>
      </c>
      <c r="C5936" s="1" t="s">
        <v>138</v>
      </c>
      <c r="D5936" s="1" t="n">
        <v>7</v>
      </c>
      <c r="E5936" s="1" t="s">
        <v>16</v>
      </c>
      <c r="F5936" s="1" t="s">
        <v>772</v>
      </c>
      <c r="G5936" s="1" t="s">
        <v>773</v>
      </c>
      <c r="H5936" s="20" t="n">
        <v>1400</v>
      </c>
      <c r="I5936" s="21" t="n">
        <v>18.83</v>
      </c>
      <c r="J5936" s="20" t="n">
        <f aca="false">H5936*I5936</f>
        <v>26362</v>
      </c>
      <c r="K5936" s="22" t="n">
        <v>2</v>
      </c>
      <c r="L5936" s="23" t="n">
        <f aca="false">H5936*K5936</f>
        <v>2800</v>
      </c>
      <c r="M5936" s="23" t="n">
        <v>2500</v>
      </c>
      <c r="N5936" s="24" t="n">
        <f aca="false">L5936-M5936</f>
        <v>300</v>
      </c>
      <c r="O5936" s="25" t="n">
        <f aca="false">IF(L5936&gt;=M5936,1,0)</f>
        <v>1</v>
      </c>
      <c r="P5936" s="26" t="n">
        <v>0.6223</v>
      </c>
      <c r="Q5936" s="26" t="n">
        <v>0.245</v>
      </c>
      <c r="R5936" s="25" t="n">
        <v>69</v>
      </c>
      <c r="S5936" s="21" t="n">
        <v>10</v>
      </c>
    </row>
    <row r="5937" customFormat="false" ht="15" hidden="false" customHeight="true" outlineLevel="0" collapsed="false">
      <c r="A5937" s="19" t="n">
        <v>46222</v>
      </c>
      <c r="B5937" s="1" t="s">
        <v>735</v>
      </c>
      <c r="C5937" s="1" t="s">
        <v>138</v>
      </c>
      <c r="D5937" s="1" t="n">
        <v>8</v>
      </c>
      <c r="E5937" s="1" t="s">
        <v>13</v>
      </c>
      <c r="F5937" s="1" t="s">
        <v>199</v>
      </c>
      <c r="G5937" s="1" t="s">
        <v>149</v>
      </c>
      <c r="H5937" s="20" t="n">
        <v>1500</v>
      </c>
      <c r="I5937" s="21" t="n">
        <v>20.43</v>
      </c>
      <c r="J5937" s="20" t="n">
        <f aca="false">H5937*I5937</f>
        <v>30645</v>
      </c>
      <c r="K5937" s="22" t="n">
        <v>2.2</v>
      </c>
      <c r="L5937" s="23" t="n">
        <f aca="false">H5937*K5937</f>
        <v>3300</v>
      </c>
      <c r="M5937" s="23" t="n">
        <v>2500</v>
      </c>
      <c r="N5937" s="24" t="n">
        <f aca="false">L5937-M5937</f>
        <v>800.000000000001</v>
      </c>
      <c r="O5937" s="25" t="n">
        <f aca="false">IF(L5937&gt;=M5937,1,0)</f>
        <v>1</v>
      </c>
      <c r="P5937" s="26" t="n">
        <v>0.7123</v>
      </c>
      <c r="Q5937" s="26" t="n">
        <v>0.1469</v>
      </c>
      <c r="R5937" s="25" t="n">
        <v>76</v>
      </c>
      <c r="S5937" s="21" t="n">
        <v>10</v>
      </c>
    </row>
    <row r="5938" customFormat="false" ht="15" hidden="false" customHeight="true" outlineLevel="0" collapsed="false">
      <c r="A5938" s="19" t="n">
        <v>46222</v>
      </c>
      <c r="B5938" s="1" t="s">
        <v>735</v>
      </c>
      <c r="C5938" s="1" t="s">
        <v>138</v>
      </c>
      <c r="D5938" s="1" t="n">
        <v>9</v>
      </c>
      <c r="E5938" s="1" t="s">
        <v>16</v>
      </c>
      <c r="F5938" s="1" t="s">
        <v>524</v>
      </c>
      <c r="G5938" s="1" t="s">
        <v>405</v>
      </c>
      <c r="H5938" s="20" t="n">
        <v>1000</v>
      </c>
      <c r="I5938" s="21" t="n">
        <v>19.85</v>
      </c>
      <c r="J5938" s="20" t="n">
        <f aca="false">H5938*I5938</f>
        <v>19850</v>
      </c>
      <c r="K5938" s="22" t="n">
        <v>1.79</v>
      </c>
      <c r="L5938" s="23" t="n">
        <f aca="false">H5938*K5938</f>
        <v>1790</v>
      </c>
      <c r="M5938" s="23" t="n">
        <v>2500</v>
      </c>
      <c r="N5938" s="24" t="n">
        <f aca="false">L5938-M5938</f>
        <v>-710</v>
      </c>
      <c r="O5938" s="25" t="n">
        <f aca="false">IF(L5938&gt;=M5938,1,0)</f>
        <v>0</v>
      </c>
      <c r="P5938" s="26" t="n">
        <v>0.4252</v>
      </c>
      <c r="Q5938" s="26" t="n">
        <v>0.12</v>
      </c>
      <c r="R5938" s="25" t="n">
        <v>72</v>
      </c>
      <c r="S5938" s="21" t="n">
        <v>13</v>
      </c>
    </row>
    <row r="5939" customFormat="false" ht="15" hidden="false" customHeight="true" outlineLevel="0" collapsed="false">
      <c r="A5939" s="19" t="n">
        <v>46222</v>
      </c>
      <c r="B5939" s="1" t="s">
        <v>735</v>
      </c>
      <c r="C5939" s="1" t="s">
        <v>138</v>
      </c>
      <c r="D5939" s="1" t="n">
        <v>10</v>
      </c>
      <c r="E5939" s="1" t="s">
        <v>219</v>
      </c>
      <c r="F5939" s="1" t="s">
        <v>689</v>
      </c>
      <c r="G5939" s="1" t="s">
        <v>506</v>
      </c>
      <c r="H5939" s="20" t="n">
        <v>1800</v>
      </c>
      <c r="I5939" s="21" t="n">
        <v>10.96</v>
      </c>
      <c r="J5939" s="20" t="n">
        <f aca="false">H5939*I5939</f>
        <v>19728</v>
      </c>
      <c r="K5939" s="22" t="n">
        <v>1</v>
      </c>
      <c r="L5939" s="23" t="n">
        <f aca="false">H5939*K5939</f>
        <v>1800</v>
      </c>
      <c r="M5939" s="23" t="n">
        <v>2500</v>
      </c>
      <c r="N5939" s="24" t="n">
        <f aca="false">L5939-M5939</f>
        <v>-700</v>
      </c>
      <c r="O5939" s="25" t="n">
        <f aca="false">IF(L5939&gt;=M5939,1,0)</f>
        <v>0</v>
      </c>
      <c r="P5939" s="26" t="n">
        <v>0.539</v>
      </c>
      <c r="Q5939" s="26" t="n">
        <v>0.0998</v>
      </c>
      <c r="R5939" s="25" t="n">
        <v>59</v>
      </c>
      <c r="S5939" s="21" t="n">
        <v>10</v>
      </c>
    </row>
    <row r="5940" customFormat="false" ht="15" hidden="false" customHeight="true" outlineLevel="0" collapsed="false">
      <c r="A5940" s="19" t="n">
        <v>46222</v>
      </c>
      <c r="B5940" s="1" t="s">
        <v>735</v>
      </c>
      <c r="C5940" s="1" t="s">
        <v>138</v>
      </c>
      <c r="D5940" s="1" t="n">
        <v>11</v>
      </c>
      <c r="E5940" s="1" t="s">
        <v>10</v>
      </c>
      <c r="F5940" s="1" t="s">
        <v>160</v>
      </c>
      <c r="G5940" s="1" t="s">
        <v>161</v>
      </c>
      <c r="H5940" s="20" t="n">
        <v>1600</v>
      </c>
      <c r="I5940" s="21" t="n">
        <v>22.05</v>
      </c>
      <c r="J5940" s="20" t="n">
        <f aca="false">H5940*I5940</f>
        <v>35280</v>
      </c>
      <c r="K5940" s="22" t="n">
        <v>1.83</v>
      </c>
      <c r="L5940" s="23" t="n">
        <f aca="false">H5940*K5940</f>
        <v>2928</v>
      </c>
      <c r="M5940" s="23" t="n">
        <v>2500</v>
      </c>
      <c r="N5940" s="24" t="n">
        <f aca="false">L5940-M5940</f>
        <v>428</v>
      </c>
      <c r="O5940" s="25" t="n">
        <f aca="false">IF(L5940&gt;=M5940,1,0)</f>
        <v>1</v>
      </c>
      <c r="P5940" s="26" t="n">
        <v>0.7206</v>
      </c>
      <c r="Q5940" s="26" t="n">
        <v>0.1483</v>
      </c>
      <c r="R5940" s="25" t="n">
        <v>80</v>
      </c>
      <c r="S5940" s="21" t="n">
        <v>10</v>
      </c>
    </row>
    <row r="5941" customFormat="false" ht="15" hidden="false" customHeight="true" outlineLevel="0" collapsed="false">
      <c r="A5941" s="19" t="n">
        <v>46222</v>
      </c>
      <c r="B5941" s="1" t="s">
        <v>735</v>
      </c>
      <c r="C5941" s="1" t="s">
        <v>138</v>
      </c>
      <c r="D5941" s="1" t="n">
        <v>12</v>
      </c>
      <c r="E5941" s="1" t="s">
        <v>576</v>
      </c>
      <c r="F5941" s="1" t="s">
        <v>730</v>
      </c>
      <c r="G5941" s="1" t="s">
        <v>731</v>
      </c>
      <c r="H5941" s="20" t="n">
        <v>1500</v>
      </c>
      <c r="I5941" s="21" t="n">
        <v>24.08</v>
      </c>
      <c r="J5941" s="20" t="n">
        <f aca="false">H5941*I5941</f>
        <v>36120</v>
      </c>
      <c r="K5941" s="22" t="n">
        <v>1.55</v>
      </c>
      <c r="L5941" s="23" t="n">
        <f aca="false">H5941*K5941</f>
        <v>2325</v>
      </c>
      <c r="M5941" s="23" t="n">
        <v>2500</v>
      </c>
      <c r="N5941" s="24" t="n">
        <f aca="false">L5941-M5941</f>
        <v>-175</v>
      </c>
      <c r="O5941" s="25" t="n">
        <f aca="false">IF(L5941&gt;=M5941,1,0)</f>
        <v>0</v>
      </c>
      <c r="P5941" s="26" t="n">
        <v>0.6251</v>
      </c>
      <c r="Q5941" s="26" t="n">
        <v>0.1378</v>
      </c>
      <c r="R5941" s="25" t="n">
        <v>77</v>
      </c>
      <c r="S5941" s="21" t="n">
        <v>13</v>
      </c>
    </row>
    <row r="5942" customFormat="false" ht="15" hidden="false" customHeight="true" outlineLevel="0" collapsed="false">
      <c r="A5942" s="19" t="n">
        <v>46222</v>
      </c>
      <c r="B5942" s="1" t="s">
        <v>735</v>
      </c>
      <c r="C5942" s="1" t="s">
        <v>138</v>
      </c>
      <c r="D5942" s="1" t="n">
        <v>13</v>
      </c>
      <c r="E5942" s="1" t="s">
        <v>16</v>
      </c>
      <c r="F5942" s="1" t="s">
        <v>574</v>
      </c>
      <c r="G5942" s="1" t="s">
        <v>575</v>
      </c>
      <c r="H5942" s="20" t="n">
        <v>1500</v>
      </c>
      <c r="I5942" s="21" t="n">
        <v>25.7</v>
      </c>
      <c r="J5942" s="20" t="n">
        <f aca="false">H5942*I5942</f>
        <v>38550</v>
      </c>
      <c r="K5942" s="22" t="n">
        <v>1.85</v>
      </c>
      <c r="L5942" s="23" t="n">
        <f aca="false">H5942*K5942</f>
        <v>2775</v>
      </c>
      <c r="M5942" s="23" t="n">
        <v>2500</v>
      </c>
      <c r="N5942" s="24" t="n">
        <f aca="false">L5942-M5942</f>
        <v>275</v>
      </c>
      <c r="O5942" s="25" t="n">
        <f aca="false">IF(L5942&gt;=M5942,1,0)</f>
        <v>1</v>
      </c>
      <c r="P5942" s="26" t="n">
        <v>0.7971</v>
      </c>
      <c r="Q5942" s="26" t="n">
        <v>0.1328</v>
      </c>
      <c r="R5942" s="25" t="n">
        <v>78</v>
      </c>
      <c r="S5942" s="21" t="n">
        <v>10</v>
      </c>
    </row>
    <row r="5943" customFormat="false" ht="15" hidden="false" customHeight="true" outlineLevel="0" collapsed="false">
      <c r="A5943" s="19" t="n">
        <v>46222</v>
      </c>
      <c r="B5943" s="1" t="s">
        <v>735</v>
      </c>
      <c r="C5943" s="1" t="s">
        <v>138</v>
      </c>
      <c r="D5943" s="1" t="n">
        <v>14</v>
      </c>
      <c r="E5943" s="1" t="s">
        <v>10</v>
      </c>
      <c r="F5943" s="1" t="s">
        <v>687</v>
      </c>
      <c r="G5943" s="1" t="s">
        <v>694</v>
      </c>
      <c r="H5943" s="20" t="n">
        <v>1200</v>
      </c>
      <c r="I5943" s="21" t="n">
        <v>28.66</v>
      </c>
      <c r="J5943" s="20" t="n">
        <f aca="false">H5943*I5943</f>
        <v>34392</v>
      </c>
      <c r="K5943" s="22" t="n">
        <v>2.3</v>
      </c>
      <c r="L5943" s="23" t="n">
        <f aca="false">H5943*K5943</f>
        <v>2760</v>
      </c>
      <c r="M5943" s="23" t="n">
        <v>2500</v>
      </c>
      <c r="N5943" s="24" t="n">
        <f aca="false">L5943-M5943</f>
        <v>260</v>
      </c>
      <c r="O5943" s="25" t="n">
        <f aca="false">IF(L5943&gt;=M5943,1,0)</f>
        <v>1</v>
      </c>
      <c r="P5943" s="26" t="n">
        <v>0.705</v>
      </c>
      <c r="Q5943" s="26" t="n">
        <v>0.3167</v>
      </c>
      <c r="R5943" s="25" t="n">
        <v>79</v>
      </c>
      <c r="S5943" s="21" t="n">
        <v>10</v>
      </c>
    </row>
    <row r="5944" customFormat="false" ht="15" hidden="false" customHeight="true" outlineLevel="0" collapsed="false">
      <c r="A5944" s="19" t="n">
        <v>46222</v>
      </c>
      <c r="B5944" s="1" t="s">
        <v>735</v>
      </c>
      <c r="C5944" s="1" t="s">
        <v>138</v>
      </c>
      <c r="D5944" s="1" t="n">
        <v>15</v>
      </c>
      <c r="E5944" s="1" t="s">
        <v>10</v>
      </c>
      <c r="F5944" s="1" t="s">
        <v>687</v>
      </c>
      <c r="G5944" s="1" t="s">
        <v>694</v>
      </c>
      <c r="H5944" s="20" t="n">
        <v>1250</v>
      </c>
      <c r="I5944" s="21" t="n">
        <v>28.66</v>
      </c>
      <c r="J5944" s="20" t="n">
        <f aca="false">H5944*I5944</f>
        <v>35825</v>
      </c>
      <c r="K5944" s="22" t="n">
        <v>2.3</v>
      </c>
      <c r="L5944" s="23" t="n">
        <f aca="false">H5944*K5944</f>
        <v>2875</v>
      </c>
      <c r="M5944" s="23" t="n">
        <v>2500</v>
      </c>
      <c r="N5944" s="24" t="n">
        <f aca="false">L5944-M5944</f>
        <v>375</v>
      </c>
      <c r="O5944" s="25" t="n">
        <f aca="false">IF(L5944&gt;=M5944,1,0)</f>
        <v>1</v>
      </c>
      <c r="P5944" s="26" t="n">
        <v>0.7229</v>
      </c>
      <c r="Q5944" s="26" t="n">
        <v>0.346</v>
      </c>
      <c r="R5944" s="25" t="n">
        <v>79</v>
      </c>
      <c r="S5944" s="21" t="n">
        <v>10</v>
      </c>
    </row>
    <row r="5945" customFormat="false" ht="15" hidden="false" customHeight="true" outlineLevel="0" collapsed="false">
      <c r="A5945" s="19" t="n">
        <v>46222</v>
      </c>
      <c r="B5945" s="1" t="s">
        <v>735</v>
      </c>
      <c r="C5945" s="1" t="s">
        <v>138</v>
      </c>
      <c r="D5945" s="1" t="n">
        <v>16</v>
      </c>
      <c r="E5945" s="1" t="s">
        <v>10</v>
      </c>
      <c r="F5945" s="1" t="s">
        <v>729</v>
      </c>
      <c r="G5945" s="1" t="s">
        <v>738</v>
      </c>
      <c r="H5945" s="20" t="n">
        <v>1600</v>
      </c>
      <c r="I5945" s="21" t="n">
        <v>18.5</v>
      </c>
      <c r="J5945" s="20" t="n">
        <f aca="false">H5945*I5945</f>
        <v>29600</v>
      </c>
      <c r="K5945" s="22" t="n">
        <v>1.4</v>
      </c>
      <c r="L5945" s="23" t="n">
        <f aca="false">H5945*K5945</f>
        <v>2240</v>
      </c>
      <c r="M5945" s="23" t="n">
        <v>2500</v>
      </c>
      <c r="N5945" s="24" t="n">
        <f aca="false">L5945-M5945</f>
        <v>-260</v>
      </c>
      <c r="O5945" s="25" t="n">
        <f aca="false">IF(L5945&gt;=M5945,1,0)</f>
        <v>0</v>
      </c>
      <c r="P5945" s="26" t="n">
        <v>0.7708</v>
      </c>
      <c r="Q5945" s="26" t="n">
        <v>0.1841</v>
      </c>
      <c r="R5945" s="25" t="n">
        <v>64</v>
      </c>
      <c r="S5945" s="21" t="n">
        <v>10</v>
      </c>
    </row>
    <row r="5946" customFormat="false" ht="15" hidden="false" customHeight="true" outlineLevel="0" collapsed="false">
      <c r="A5946" s="19" t="n">
        <v>46222</v>
      </c>
      <c r="B5946" s="1" t="s">
        <v>735</v>
      </c>
      <c r="C5946" s="1" t="s">
        <v>164</v>
      </c>
      <c r="D5946" s="1" t="n">
        <v>17</v>
      </c>
      <c r="E5946" s="1" t="s">
        <v>576</v>
      </c>
      <c r="F5946" s="1" t="s">
        <v>730</v>
      </c>
      <c r="G5946" s="1" t="s">
        <v>731</v>
      </c>
      <c r="H5946" s="20" t="n">
        <v>1400</v>
      </c>
      <c r="I5946" s="21" t="n">
        <v>24.08</v>
      </c>
      <c r="J5946" s="20" t="n">
        <f aca="false">H5946*I5946</f>
        <v>33712</v>
      </c>
      <c r="K5946" s="22" t="n">
        <v>1.55</v>
      </c>
      <c r="L5946" s="23" t="n">
        <f aca="false">H5946*K5946</f>
        <v>2170</v>
      </c>
      <c r="M5946" s="23" t="n">
        <v>2500</v>
      </c>
      <c r="N5946" s="24" t="n">
        <f aca="false">L5946-M5946</f>
        <v>-330</v>
      </c>
      <c r="O5946" s="25" t="n">
        <f aca="false">IF(L5946&gt;=M5946,1,0)</f>
        <v>0</v>
      </c>
      <c r="P5946" s="26" t="n">
        <v>0.7085</v>
      </c>
      <c r="Q5946" s="26" t="n">
        <v>0.1035</v>
      </c>
      <c r="R5946" s="25" t="n">
        <v>79</v>
      </c>
      <c r="S5946" s="21" t="n">
        <v>10</v>
      </c>
    </row>
    <row r="5947" customFormat="false" ht="15" hidden="false" customHeight="true" outlineLevel="0" collapsed="false">
      <c r="A5947" s="19" t="n">
        <v>46222</v>
      </c>
      <c r="B5947" s="1" t="s">
        <v>735</v>
      </c>
      <c r="C5947" s="1" t="s">
        <v>164</v>
      </c>
      <c r="D5947" s="1" t="n">
        <v>18</v>
      </c>
      <c r="E5947" s="1" t="s">
        <v>522</v>
      </c>
      <c r="F5947" s="1" t="s">
        <v>710</v>
      </c>
      <c r="G5947" s="1" t="s">
        <v>686</v>
      </c>
      <c r="H5947" s="20" t="n">
        <v>1700</v>
      </c>
      <c r="I5947" s="21" t="n">
        <v>20.81</v>
      </c>
      <c r="J5947" s="20" t="n">
        <f aca="false">H5947*I5947</f>
        <v>35377</v>
      </c>
      <c r="K5947" s="22" t="n">
        <v>1.5</v>
      </c>
      <c r="L5947" s="23" t="n">
        <f aca="false">H5947*K5947</f>
        <v>2550</v>
      </c>
      <c r="M5947" s="23" t="n">
        <v>2500</v>
      </c>
      <c r="N5947" s="24" t="n">
        <f aca="false">L5947-M5947</f>
        <v>50</v>
      </c>
      <c r="O5947" s="25" t="n">
        <f aca="false">IF(L5947&gt;=M5947,1,0)</f>
        <v>1</v>
      </c>
      <c r="P5947" s="26" t="n">
        <v>0.7261</v>
      </c>
      <c r="Q5947" s="26" t="n">
        <v>0.0621</v>
      </c>
      <c r="R5947" s="25" t="n">
        <v>80</v>
      </c>
      <c r="S5947" s="21" t="n">
        <v>10</v>
      </c>
    </row>
    <row r="5948" customFormat="false" ht="15" hidden="false" customHeight="true" outlineLevel="0" collapsed="false">
      <c r="A5948" s="19" t="n">
        <v>46222</v>
      </c>
      <c r="B5948" s="1" t="s">
        <v>735</v>
      </c>
      <c r="C5948" s="1" t="s">
        <v>164</v>
      </c>
      <c r="D5948" s="1" t="n">
        <v>19</v>
      </c>
      <c r="E5948" s="1" t="s">
        <v>16</v>
      </c>
      <c r="F5948" s="1" t="s">
        <v>574</v>
      </c>
      <c r="G5948" s="1" t="s">
        <v>575</v>
      </c>
      <c r="H5948" s="20" t="n">
        <v>1500</v>
      </c>
      <c r="I5948" s="21" t="n">
        <v>25.7</v>
      </c>
      <c r="J5948" s="20" t="n">
        <f aca="false">H5948*I5948</f>
        <v>38550</v>
      </c>
      <c r="K5948" s="22" t="n">
        <v>1.85</v>
      </c>
      <c r="L5948" s="23" t="n">
        <f aca="false">H5948*K5948</f>
        <v>2775</v>
      </c>
      <c r="M5948" s="23" t="n">
        <v>2500</v>
      </c>
      <c r="N5948" s="24" t="n">
        <f aca="false">L5948-M5948</f>
        <v>275</v>
      </c>
      <c r="O5948" s="25" t="n">
        <f aca="false">IF(L5948&gt;=M5948,1,0)</f>
        <v>1</v>
      </c>
      <c r="P5948" s="26" t="n">
        <v>0.7971</v>
      </c>
      <c r="Q5948" s="26" t="n">
        <v>0.0763</v>
      </c>
      <c r="R5948" s="25" t="n">
        <v>78</v>
      </c>
      <c r="S5948" s="21" t="n">
        <v>10</v>
      </c>
    </row>
    <row r="5949" customFormat="false" ht="15" hidden="false" customHeight="true" outlineLevel="0" collapsed="false">
      <c r="A5949" s="19" t="n">
        <v>46222</v>
      </c>
      <c r="B5949" s="1" t="s">
        <v>735</v>
      </c>
      <c r="C5949" s="1" t="s">
        <v>164</v>
      </c>
      <c r="D5949" s="1" t="n">
        <v>20</v>
      </c>
      <c r="E5949" s="1" t="s">
        <v>16</v>
      </c>
      <c r="F5949" s="1" t="s">
        <v>574</v>
      </c>
      <c r="G5949" s="1" t="s">
        <v>575</v>
      </c>
      <c r="H5949" s="20" t="n">
        <v>1600</v>
      </c>
      <c r="I5949" s="21" t="n">
        <v>25.7</v>
      </c>
      <c r="J5949" s="20" t="n">
        <f aca="false">H5949*I5949</f>
        <v>41120</v>
      </c>
      <c r="K5949" s="22" t="n">
        <v>1.85</v>
      </c>
      <c r="L5949" s="23" t="n">
        <f aca="false">H5949*K5949</f>
        <v>2960</v>
      </c>
      <c r="M5949" s="23" t="n">
        <v>2500</v>
      </c>
      <c r="N5949" s="24" t="n">
        <f aca="false">L5949-M5949</f>
        <v>460</v>
      </c>
      <c r="O5949" s="25" t="n">
        <f aca="false">IF(L5949&gt;=M5949,1,0)</f>
        <v>1</v>
      </c>
      <c r="P5949" s="26" t="n">
        <v>0.7896</v>
      </c>
      <c r="Q5949" s="26" t="n">
        <v>0.0991</v>
      </c>
      <c r="R5949" s="25" t="n">
        <v>81</v>
      </c>
      <c r="S5949" s="21" t="n">
        <v>10</v>
      </c>
    </row>
    <row r="5950" customFormat="false" ht="15" hidden="false" customHeight="true" outlineLevel="0" collapsed="false">
      <c r="A5950" s="19" t="n">
        <v>46222</v>
      </c>
      <c r="B5950" s="1" t="s">
        <v>735</v>
      </c>
      <c r="C5950" s="1" t="s">
        <v>164</v>
      </c>
      <c r="D5950" s="1" t="n">
        <v>21</v>
      </c>
      <c r="E5950" s="1" t="s">
        <v>10</v>
      </c>
      <c r="F5950" s="1" t="s">
        <v>723</v>
      </c>
      <c r="G5950" s="1" t="s">
        <v>732</v>
      </c>
      <c r="H5950" s="20" t="n">
        <v>880</v>
      </c>
      <c r="I5950" s="21" t="n">
        <v>49.25</v>
      </c>
      <c r="J5950" s="20" t="n">
        <f aca="false">H5950*I5950</f>
        <v>43340</v>
      </c>
      <c r="K5950" s="22" t="n">
        <v>4</v>
      </c>
      <c r="L5950" s="23" t="n">
        <f aca="false">H5950*K5950</f>
        <v>3520</v>
      </c>
      <c r="M5950" s="23" t="n">
        <v>2500</v>
      </c>
      <c r="N5950" s="24" t="n">
        <f aca="false">L5950-M5950</f>
        <v>1020</v>
      </c>
      <c r="O5950" s="25" t="n">
        <f aca="false">IF(L5950&gt;=M5950,1,0)</f>
        <v>1</v>
      </c>
      <c r="P5950" s="26" t="n">
        <v>0.7047</v>
      </c>
      <c r="Q5950" s="26" t="n">
        <v>0.1901</v>
      </c>
      <c r="R5950" s="25" t="n">
        <v>79</v>
      </c>
      <c r="S5950" s="21" t="n">
        <v>13</v>
      </c>
    </row>
    <row r="5951" customFormat="false" ht="15" hidden="false" customHeight="true" outlineLevel="0" collapsed="false">
      <c r="A5951" s="19" t="n">
        <v>46222</v>
      </c>
      <c r="B5951" s="1" t="s">
        <v>735</v>
      </c>
      <c r="C5951" s="1" t="s">
        <v>164</v>
      </c>
      <c r="D5951" s="1" t="n">
        <v>22</v>
      </c>
      <c r="E5951" s="1" t="s">
        <v>10</v>
      </c>
      <c r="F5951" s="1" t="s">
        <v>687</v>
      </c>
      <c r="G5951" s="1" t="s">
        <v>638</v>
      </c>
      <c r="H5951" s="20" t="n">
        <v>1700</v>
      </c>
      <c r="I5951" s="21" t="n">
        <v>28.66</v>
      </c>
      <c r="J5951" s="20" t="n">
        <f aca="false">H5951*I5951</f>
        <v>48722</v>
      </c>
      <c r="K5951" s="22" t="n">
        <v>2.3</v>
      </c>
      <c r="L5951" s="23" t="n">
        <f aca="false">H5951*K5951</f>
        <v>3910</v>
      </c>
      <c r="M5951" s="23" t="n">
        <v>2500</v>
      </c>
      <c r="N5951" s="24" t="n">
        <f aca="false">L5951-M5951</f>
        <v>1410</v>
      </c>
      <c r="O5951" s="25" t="n">
        <f aca="false">IF(L5951&gt;=M5951,1,0)</f>
        <v>1</v>
      </c>
      <c r="P5951" s="26" t="n">
        <v>0.7193</v>
      </c>
      <c r="Q5951" s="26" t="n">
        <v>0.0889</v>
      </c>
      <c r="R5951" s="25" t="n">
        <v>85</v>
      </c>
      <c r="S5951" s="21" t="n">
        <v>13</v>
      </c>
    </row>
    <row r="5952" customFormat="false" ht="15" hidden="false" customHeight="true" outlineLevel="0" collapsed="false">
      <c r="A5952" s="19" t="n">
        <v>46222</v>
      </c>
      <c r="B5952" s="1" t="s">
        <v>735</v>
      </c>
      <c r="C5952" s="1" t="s">
        <v>164</v>
      </c>
      <c r="D5952" s="1" t="n">
        <v>23</v>
      </c>
      <c r="E5952" s="1" t="s">
        <v>22</v>
      </c>
      <c r="F5952" s="1" t="s">
        <v>308</v>
      </c>
      <c r="G5952" s="1" t="s">
        <v>385</v>
      </c>
      <c r="H5952" s="20" t="n">
        <v>700</v>
      </c>
      <c r="I5952" s="21" t="n">
        <v>20.96</v>
      </c>
      <c r="J5952" s="20" t="n">
        <f aca="false">H5952*I5952</f>
        <v>14672</v>
      </c>
      <c r="K5952" s="22" t="n">
        <v>1.15</v>
      </c>
      <c r="L5952" s="23" t="n">
        <f aca="false">H5952*K5952</f>
        <v>805</v>
      </c>
      <c r="M5952" s="23" t="n">
        <v>2500</v>
      </c>
      <c r="N5952" s="24" t="n">
        <f aca="false">L5952-M5952</f>
        <v>-1695</v>
      </c>
      <c r="O5952" s="25" t="n">
        <f aca="false">IF(L5952&gt;=M5952,1,0)</f>
        <v>0</v>
      </c>
      <c r="P5952" s="26" t="n">
        <v>0.3733</v>
      </c>
      <c r="Q5952" s="26" t="n">
        <v>0.098</v>
      </c>
      <c r="R5952" s="25" t="n">
        <v>58</v>
      </c>
      <c r="S5952" s="21" t="n">
        <v>10</v>
      </c>
    </row>
    <row r="5953" customFormat="false" ht="15" hidden="false" customHeight="true" outlineLevel="0" collapsed="false">
      <c r="A5953" s="19" t="n">
        <v>46222</v>
      </c>
      <c r="B5953" s="1" t="s">
        <v>735</v>
      </c>
      <c r="C5953" s="1" t="s">
        <v>164</v>
      </c>
      <c r="D5953" s="1" t="n">
        <v>24</v>
      </c>
      <c r="E5953" s="1" t="s">
        <v>576</v>
      </c>
      <c r="F5953" s="1" t="s">
        <v>730</v>
      </c>
      <c r="G5953" s="1" t="s">
        <v>731</v>
      </c>
      <c r="H5953" s="20" t="n">
        <v>1350</v>
      </c>
      <c r="I5953" s="21" t="n">
        <v>24.08</v>
      </c>
      <c r="J5953" s="20" t="n">
        <f aca="false">H5953*I5953</f>
        <v>32508</v>
      </c>
      <c r="K5953" s="22" t="n">
        <v>1.55</v>
      </c>
      <c r="L5953" s="23" t="n">
        <f aca="false">H5953*K5953</f>
        <v>2092.5</v>
      </c>
      <c r="M5953" s="23" t="n">
        <v>2500</v>
      </c>
      <c r="N5953" s="24" t="n">
        <f aca="false">L5953-M5953</f>
        <v>-407.5</v>
      </c>
      <c r="O5953" s="25" t="n">
        <f aca="false">IF(L5953&gt;=M5953,1,0)</f>
        <v>0</v>
      </c>
      <c r="P5953" s="26" t="n">
        <v>0.6902</v>
      </c>
      <c r="Q5953" s="26" t="n">
        <v>0.088</v>
      </c>
      <c r="R5953" s="25" t="n">
        <v>74</v>
      </c>
      <c r="S5953" s="21" t="n">
        <v>10</v>
      </c>
    </row>
    <row r="5954" customFormat="false" ht="15" hidden="false" customHeight="true" outlineLevel="0" collapsed="false">
      <c r="A5954" s="19" t="n">
        <v>46222</v>
      </c>
      <c r="B5954" s="1" t="s">
        <v>735</v>
      </c>
      <c r="C5954" s="1" t="s">
        <v>164</v>
      </c>
      <c r="D5954" s="1" t="n">
        <v>25</v>
      </c>
      <c r="E5954" s="1" t="s">
        <v>10</v>
      </c>
      <c r="F5954" s="1" t="s">
        <v>723</v>
      </c>
      <c r="G5954" s="1" t="s">
        <v>732</v>
      </c>
      <c r="H5954" s="20" t="n">
        <v>880</v>
      </c>
      <c r="I5954" s="21" t="n">
        <v>49.25</v>
      </c>
      <c r="J5954" s="20" t="n">
        <f aca="false">H5954*I5954</f>
        <v>43340</v>
      </c>
      <c r="K5954" s="22" t="n">
        <v>4</v>
      </c>
      <c r="L5954" s="23" t="n">
        <f aca="false">H5954*K5954</f>
        <v>3520</v>
      </c>
      <c r="M5954" s="23" t="n">
        <v>2500</v>
      </c>
      <c r="N5954" s="24" t="n">
        <f aca="false">L5954-M5954</f>
        <v>1020</v>
      </c>
      <c r="O5954" s="25" t="n">
        <f aca="false">IF(L5954&gt;=M5954,1,0)</f>
        <v>1</v>
      </c>
      <c r="P5954" s="26" t="n">
        <v>0.6993</v>
      </c>
      <c r="Q5954" s="26" t="n">
        <v>0.1256</v>
      </c>
      <c r="R5954" s="25" t="n">
        <v>82</v>
      </c>
      <c r="S5954" s="21" t="n">
        <v>13</v>
      </c>
    </row>
    <row r="5955" customFormat="false" ht="15" hidden="false" customHeight="true" outlineLevel="0" collapsed="false">
      <c r="A5955" s="19" t="n">
        <v>46222</v>
      </c>
      <c r="B5955" s="1" t="s">
        <v>735</v>
      </c>
      <c r="C5955" s="1" t="s">
        <v>164</v>
      </c>
      <c r="D5955" s="1" t="n">
        <v>26</v>
      </c>
      <c r="E5955" s="1" t="s">
        <v>10</v>
      </c>
      <c r="F5955" s="1" t="s">
        <v>687</v>
      </c>
      <c r="G5955" s="1" t="s">
        <v>694</v>
      </c>
      <c r="H5955" s="20" t="n">
        <v>1600</v>
      </c>
      <c r="I5955" s="21" t="n">
        <v>28.66</v>
      </c>
      <c r="J5955" s="20" t="n">
        <f aca="false">H5955*I5955</f>
        <v>45856</v>
      </c>
      <c r="K5955" s="22" t="n">
        <v>2.3</v>
      </c>
      <c r="L5955" s="23" t="n">
        <f aca="false">H5955*K5955</f>
        <v>3680</v>
      </c>
      <c r="M5955" s="23" t="n">
        <v>2500</v>
      </c>
      <c r="N5955" s="24" t="n">
        <f aca="false">L5955-M5955</f>
        <v>1180</v>
      </c>
      <c r="O5955" s="25" t="n">
        <f aca="false">IF(L5955&gt;=M5955,1,0)</f>
        <v>1</v>
      </c>
      <c r="P5955" s="26" t="n">
        <v>0.8003</v>
      </c>
      <c r="Q5955" s="26" t="n">
        <v>0.1216</v>
      </c>
      <c r="R5955" s="25" t="n">
        <v>83</v>
      </c>
      <c r="S5955" s="21" t="n">
        <v>12</v>
      </c>
    </row>
    <row r="5956" customFormat="false" ht="15" hidden="false" customHeight="true" outlineLevel="0" collapsed="false">
      <c r="A5956" s="19" t="n">
        <v>46222</v>
      </c>
      <c r="B5956" s="1" t="s">
        <v>735</v>
      </c>
      <c r="C5956" s="1" t="s">
        <v>164</v>
      </c>
      <c r="D5956" s="1" t="n">
        <v>27</v>
      </c>
      <c r="E5956" s="1" t="s">
        <v>176</v>
      </c>
      <c r="F5956" s="1" t="s">
        <v>724</v>
      </c>
      <c r="G5956" s="1" t="s">
        <v>733</v>
      </c>
      <c r="H5956" s="20" t="n">
        <v>1600</v>
      </c>
      <c r="I5956" s="21" t="n">
        <v>20.4</v>
      </c>
      <c r="J5956" s="20" t="n">
        <f aca="false">H5956*I5956</f>
        <v>32640</v>
      </c>
      <c r="K5956" s="22" t="n">
        <v>1.4</v>
      </c>
      <c r="L5956" s="23" t="n">
        <f aca="false">H5956*K5956</f>
        <v>2240</v>
      </c>
      <c r="M5956" s="23" t="n">
        <v>2500</v>
      </c>
      <c r="N5956" s="24" t="n">
        <f aca="false">L5956-M5956</f>
        <v>-260</v>
      </c>
      <c r="O5956" s="25" t="n">
        <f aca="false">IF(L5956&gt;=M5956,1,0)</f>
        <v>0</v>
      </c>
      <c r="P5956" s="26" t="n">
        <v>0.764</v>
      </c>
      <c r="Q5956" s="26" t="n">
        <v>0.146</v>
      </c>
      <c r="R5956" s="25" t="n">
        <v>74</v>
      </c>
      <c r="S5956" s="21" t="n">
        <v>10</v>
      </c>
    </row>
    <row r="5957" customFormat="false" ht="15" hidden="false" customHeight="true" outlineLevel="0" collapsed="false">
      <c r="A5957" s="19" t="n">
        <v>46222</v>
      </c>
      <c r="B5957" s="1" t="s">
        <v>735</v>
      </c>
      <c r="C5957" s="1" t="s">
        <v>164</v>
      </c>
      <c r="D5957" s="1" t="n">
        <v>28</v>
      </c>
      <c r="E5957" s="1" t="s">
        <v>176</v>
      </c>
      <c r="F5957" s="1" t="s">
        <v>749</v>
      </c>
      <c r="G5957" s="1" t="s">
        <v>178</v>
      </c>
      <c r="H5957" s="20" t="n">
        <v>1000</v>
      </c>
      <c r="I5957" s="21" t="n">
        <v>27.24</v>
      </c>
      <c r="J5957" s="20" t="n">
        <f aca="false">H5957*I5957</f>
        <v>27240</v>
      </c>
      <c r="K5957" s="22" t="n">
        <v>1.9</v>
      </c>
      <c r="L5957" s="23" t="n">
        <f aca="false">H5957*K5957</f>
        <v>1900</v>
      </c>
      <c r="M5957" s="23" t="n">
        <v>2500</v>
      </c>
      <c r="N5957" s="24" t="n">
        <f aca="false">L5957-M5957</f>
        <v>-600</v>
      </c>
      <c r="O5957" s="25" t="n">
        <f aca="false">IF(L5957&gt;=M5957,1,0)</f>
        <v>0</v>
      </c>
      <c r="P5957" s="26" t="n">
        <v>0.6332</v>
      </c>
      <c r="Q5957" s="26" t="n">
        <v>0.1261</v>
      </c>
      <c r="R5957" s="25" t="n">
        <v>74</v>
      </c>
      <c r="S5957" s="21" t="n">
        <v>10</v>
      </c>
    </row>
    <row r="5958" customFormat="false" ht="15" hidden="false" customHeight="true" outlineLevel="0" collapsed="false">
      <c r="A5958" s="19" t="n">
        <v>46222</v>
      </c>
      <c r="B5958" s="1" t="s">
        <v>735</v>
      </c>
      <c r="C5958" s="1" t="s">
        <v>164</v>
      </c>
      <c r="D5958" s="1" t="n">
        <v>29</v>
      </c>
      <c r="E5958" s="1" t="s">
        <v>176</v>
      </c>
      <c r="F5958" s="1" t="s">
        <v>774</v>
      </c>
      <c r="G5958" s="1" t="s">
        <v>767</v>
      </c>
      <c r="H5958" s="20" t="n">
        <v>1300</v>
      </c>
      <c r="I5958" s="21" t="n">
        <v>20.05</v>
      </c>
      <c r="J5958" s="20" t="n">
        <f aca="false">H5958*I5958</f>
        <v>26065</v>
      </c>
      <c r="K5958" s="22" t="n">
        <v>1.4</v>
      </c>
      <c r="L5958" s="23" t="n">
        <f aca="false">H5958*K5958</f>
        <v>1820</v>
      </c>
      <c r="M5958" s="23" t="n">
        <v>2500</v>
      </c>
      <c r="N5958" s="24" t="n">
        <f aca="false">L5958-M5958</f>
        <v>-680</v>
      </c>
      <c r="O5958" s="25" t="n">
        <f aca="false">IF(L5958&gt;=M5958,1,0)</f>
        <v>0</v>
      </c>
      <c r="P5958" s="26" t="n">
        <v>0.5863</v>
      </c>
      <c r="Q5958" s="26" t="n">
        <v>0.1056</v>
      </c>
      <c r="R5958" s="25" t="n">
        <v>74</v>
      </c>
      <c r="S5958" s="21" t="n">
        <v>10</v>
      </c>
    </row>
    <row r="5959" customFormat="false" ht="15" hidden="false" customHeight="true" outlineLevel="0" collapsed="false">
      <c r="A5959" s="19" t="n">
        <v>46222</v>
      </c>
      <c r="B5959" s="1" t="s">
        <v>735</v>
      </c>
      <c r="C5959" s="1" t="s">
        <v>164</v>
      </c>
      <c r="D5959" s="1" t="n">
        <v>30</v>
      </c>
      <c r="E5959" s="1" t="s">
        <v>576</v>
      </c>
      <c r="F5959" s="1" t="s">
        <v>730</v>
      </c>
      <c r="G5959" s="1" t="s">
        <v>731</v>
      </c>
      <c r="H5959" s="20" t="n">
        <v>1400</v>
      </c>
      <c r="I5959" s="21" t="n">
        <v>24.08</v>
      </c>
      <c r="J5959" s="20" t="n">
        <f aca="false">H5959*I5959</f>
        <v>33712</v>
      </c>
      <c r="K5959" s="22" t="n">
        <v>1.55</v>
      </c>
      <c r="L5959" s="23" t="n">
        <f aca="false">H5959*K5959</f>
        <v>2170</v>
      </c>
      <c r="M5959" s="23" t="n">
        <v>2500</v>
      </c>
      <c r="N5959" s="24" t="n">
        <f aca="false">L5959-M5959</f>
        <v>-330</v>
      </c>
      <c r="O5959" s="25" t="n">
        <f aca="false">IF(L5959&gt;=M5959,1,0)</f>
        <v>0</v>
      </c>
      <c r="P5959" s="26" t="n">
        <v>0.7185</v>
      </c>
      <c r="Q5959" s="26" t="n">
        <v>0.1354</v>
      </c>
      <c r="R5959" s="25" t="n">
        <v>78</v>
      </c>
      <c r="S5959" s="21" t="n">
        <v>10</v>
      </c>
    </row>
    <row r="5960" customFormat="false" ht="15" hidden="false" customHeight="true" outlineLevel="0" collapsed="false">
      <c r="A5960" s="19" t="n">
        <v>46222</v>
      </c>
      <c r="B5960" s="1" t="s">
        <v>735</v>
      </c>
      <c r="C5960" s="1" t="s">
        <v>164</v>
      </c>
      <c r="D5960" s="1" t="n">
        <v>31</v>
      </c>
      <c r="E5960" s="1" t="s">
        <v>219</v>
      </c>
      <c r="F5960" s="1" t="s">
        <v>709</v>
      </c>
      <c r="G5960" s="1" t="s">
        <v>711</v>
      </c>
      <c r="H5960" s="20" t="n">
        <v>1500</v>
      </c>
      <c r="I5960" s="21" t="n">
        <v>22.64</v>
      </c>
      <c r="J5960" s="20" t="n">
        <f aca="false">H5960*I5960</f>
        <v>33960</v>
      </c>
      <c r="K5960" s="22" t="n">
        <v>1.5</v>
      </c>
      <c r="L5960" s="23" t="n">
        <f aca="false">H5960*K5960</f>
        <v>2250</v>
      </c>
      <c r="M5960" s="23" t="n">
        <v>2500</v>
      </c>
      <c r="N5960" s="24" t="n">
        <f aca="false">L5960-M5960</f>
        <v>-250</v>
      </c>
      <c r="O5960" s="25" t="n">
        <f aca="false">IF(L5960&gt;=M5960,1,0)</f>
        <v>0</v>
      </c>
      <c r="P5960" s="26" t="n">
        <v>0.6828</v>
      </c>
      <c r="Q5960" s="26" t="n">
        <v>0.1356</v>
      </c>
      <c r="R5960" s="25" t="n">
        <v>82</v>
      </c>
      <c r="S5960" s="21" t="n">
        <v>10</v>
      </c>
    </row>
    <row r="5961" customFormat="false" ht="15" hidden="false" customHeight="true" outlineLevel="0" collapsed="false">
      <c r="A5961" s="19" t="n">
        <v>46222</v>
      </c>
      <c r="B5961" s="1" t="s">
        <v>735</v>
      </c>
      <c r="C5961" s="1" t="s">
        <v>164</v>
      </c>
      <c r="D5961" s="1" t="n">
        <v>32</v>
      </c>
      <c r="E5961" s="1" t="s">
        <v>176</v>
      </c>
      <c r="F5961" s="1" t="s">
        <v>630</v>
      </c>
      <c r="G5961" s="1" t="s">
        <v>529</v>
      </c>
      <c r="H5961" s="20" t="n">
        <v>1700</v>
      </c>
      <c r="I5961" s="21" t="n">
        <v>15.19</v>
      </c>
      <c r="J5961" s="20" t="n">
        <f aca="false">H5961*I5961</f>
        <v>25823</v>
      </c>
      <c r="K5961" s="22" t="n">
        <v>1.35</v>
      </c>
      <c r="L5961" s="23" t="n">
        <f aca="false">H5961*K5961</f>
        <v>2295</v>
      </c>
      <c r="M5961" s="23" t="n">
        <v>2500</v>
      </c>
      <c r="N5961" s="24" t="n">
        <f aca="false">L5961-M5961</f>
        <v>-205</v>
      </c>
      <c r="O5961" s="25" t="n">
        <f aca="false">IF(L5961&gt;=M5961,1,0)</f>
        <v>0</v>
      </c>
      <c r="P5961" s="26" t="n">
        <v>0.6376</v>
      </c>
      <c r="Q5961" s="26" t="n">
        <v>0.0862</v>
      </c>
      <c r="R5961" s="25" t="n">
        <v>68</v>
      </c>
      <c r="S5961" s="21" t="n">
        <v>10</v>
      </c>
    </row>
    <row r="5962" customFormat="false" ht="15" hidden="false" customHeight="true" outlineLevel="0" collapsed="false">
      <c r="A5962" s="19" t="n">
        <v>46222</v>
      </c>
      <c r="B5962" s="1" t="s">
        <v>735</v>
      </c>
      <c r="C5962" s="1" t="s">
        <v>190</v>
      </c>
      <c r="D5962" s="1" t="n">
        <v>33</v>
      </c>
      <c r="E5962" s="1" t="s">
        <v>16</v>
      </c>
      <c r="F5962" s="1" t="s">
        <v>440</v>
      </c>
      <c r="G5962" s="1" t="s">
        <v>322</v>
      </c>
      <c r="H5962" s="20" t="n">
        <v>1200</v>
      </c>
      <c r="I5962" s="21" t="n">
        <v>17.41</v>
      </c>
      <c r="J5962" s="20" t="n">
        <f aca="false">H5962*I5962</f>
        <v>20892</v>
      </c>
      <c r="K5962" s="22" t="n">
        <v>1.5</v>
      </c>
      <c r="L5962" s="23" t="n">
        <f aca="false">H5962*K5962</f>
        <v>1800</v>
      </c>
      <c r="M5962" s="23" t="n">
        <v>2500</v>
      </c>
      <c r="N5962" s="24" t="n">
        <f aca="false">L5962-M5962</f>
        <v>-700</v>
      </c>
      <c r="O5962" s="25" t="n">
        <f aca="false">IF(L5962&gt;=M5962,1,0)</f>
        <v>0</v>
      </c>
      <c r="P5962" s="26" t="n">
        <v>0.588175675675676</v>
      </c>
      <c r="Q5962" s="26" t="n">
        <v>0.105684547638111</v>
      </c>
      <c r="R5962" s="25" t="n">
        <v>71</v>
      </c>
      <c r="S5962" s="21" t="n">
        <v>8</v>
      </c>
    </row>
    <row r="5963" customFormat="false" ht="15" hidden="false" customHeight="true" outlineLevel="0" collapsed="false">
      <c r="A5963" s="19" t="n">
        <v>46222</v>
      </c>
      <c r="B5963" s="1" t="s">
        <v>735</v>
      </c>
      <c r="C5963" s="1" t="s">
        <v>190</v>
      </c>
      <c r="D5963" s="1" t="n">
        <v>34</v>
      </c>
      <c r="E5963" s="1" t="s">
        <v>16</v>
      </c>
      <c r="F5963" s="1" t="s">
        <v>300</v>
      </c>
      <c r="G5963" s="1" t="s">
        <v>260</v>
      </c>
      <c r="H5963" s="20" t="n">
        <v>1770</v>
      </c>
      <c r="I5963" s="21" t="n">
        <v>15.95</v>
      </c>
      <c r="J5963" s="20" t="n">
        <f aca="false">H5963*I5963</f>
        <v>28231.5</v>
      </c>
      <c r="K5963" s="22" t="n">
        <v>1.4</v>
      </c>
      <c r="L5963" s="23" t="n">
        <f aca="false">H5963*K5963</f>
        <v>2478</v>
      </c>
      <c r="M5963" s="23" t="n">
        <v>2500</v>
      </c>
      <c r="N5963" s="24" t="n">
        <f aca="false">L5963-M5963</f>
        <v>-22</v>
      </c>
      <c r="O5963" s="25" t="n">
        <f aca="false">IF(L5963&gt;=M5963,1,0)</f>
        <v>0</v>
      </c>
      <c r="P5963" s="26" t="n">
        <v>0.834264184397163</v>
      </c>
      <c r="Q5963" s="26" t="n">
        <v>0.0982194141298105</v>
      </c>
      <c r="R5963" s="25" t="n">
        <v>70</v>
      </c>
      <c r="S5963" s="21" t="n">
        <v>8</v>
      </c>
    </row>
    <row r="5964" customFormat="false" ht="15" hidden="false" customHeight="true" outlineLevel="0" collapsed="false">
      <c r="A5964" s="19" t="n">
        <v>46222</v>
      </c>
      <c r="B5964" s="1" t="s">
        <v>735</v>
      </c>
      <c r="C5964" s="1" t="s">
        <v>190</v>
      </c>
      <c r="D5964" s="1" t="n">
        <v>35</v>
      </c>
      <c r="E5964" s="1" t="s">
        <v>16</v>
      </c>
      <c r="F5964" s="1" t="s">
        <v>300</v>
      </c>
      <c r="G5964" s="1" t="s">
        <v>260</v>
      </c>
      <c r="H5964" s="20" t="n">
        <v>1790</v>
      </c>
      <c r="I5964" s="21" t="n">
        <v>16.95</v>
      </c>
      <c r="J5964" s="20" t="n">
        <f aca="false">H5964*I5964</f>
        <v>30340.5</v>
      </c>
      <c r="K5964" s="22" t="n">
        <v>1.4</v>
      </c>
      <c r="L5964" s="23" t="n">
        <f aca="false">H5964*K5964</f>
        <v>2506</v>
      </c>
      <c r="M5964" s="23" t="n">
        <v>2500</v>
      </c>
      <c r="N5964" s="24" t="n">
        <f aca="false">L5964-M5964</f>
        <v>6</v>
      </c>
      <c r="O5964" s="25" t="n">
        <f aca="false">IF(L5964&gt;=M5964,1,0)</f>
        <v>1</v>
      </c>
      <c r="P5964" s="26" t="n">
        <v>0.909487410071942</v>
      </c>
      <c r="Q5964" s="26" t="n">
        <v>0.0857294994675186</v>
      </c>
      <c r="R5964" s="25" t="n">
        <v>75</v>
      </c>
      <c r="S5964" s="21" t="n">
        <v>8</v>
      </c>
    </row>
    <row r="5965" customFormat="false" ht="15" hidden="false" customHeight="true" outlineLevel="0" collapsed="false">
      <c r="A5965" s="19" t="n">
        <v>46222</v>
      </c>
      <c r="B5965" s="1" t="s">
        <v>735</v>
      </c>
      <c r="C5965" s="1" t="s">
        <v>190</v>
      </c>
      <c r="D5965" s="1" t="n">
        <v>36</v>
      </c>
      <c r="E5965" s="1" t="s">
        <v>16</v>
      </c>
      <c r="F5965" s="1" t="s">
        <v>300</v>
      </c>
      <c r="G5965" s="1" t="s">
        <v>260</v>
      </c>
      <c r="H5965" s="20" t="n">
        <v>1600</v>
      </c>
      <c r="I5965" s="21" t="n">
        <v>15.95</v>
      </c>
      <c r="J5965" s="20" t="n">
        <f aca="false">H5965*I5965</f>
        <v>25520</v>
      </c>
      <c r="K5965" s="22" t="n">
        <v>1.4</v>
      </c>
      <c r="L5965" s="23" t="n">
        <f aca="false">H5965*K5965</f>
        <v>2240</v>
      </c>
      <c r="M5965" s="23" t="n">
        <v>2500</v>
      </c>
      <c r="N5965" s="24" t="n">
        <f aca="false">L5965-M5965</f>
        <v>-260</v>
      </c>
      <c r="O5965" s="25" t="n">
        <f aca="false">IF(L5965&gt;=M5965,1,0)</f>
        <v>0</v>
      </c>
      <c r="P5965" s="26" t="n">
        <v>0.760882528324389</v>
      </c>
      <c r="Q5965" s="26" t="n">
        <v>0.0999441652707984</v>
      </c>
      <c r="R5965" s="25" t="n">
        <v>67</v>
      </c>
      <c r="S5965" s="21" t="n">
        <v>8</v>
      </c>
    </row>
    <row r="5966" customFormat="false" ht="15" hidden="false" customHeight="true" outlineLevel="0" collapsed="false">
      <c r="A5966" s="19" t="n">
        <v>46222</v>
      </c>
      <c r="B5966" s="1" t="s">
        <v>735</v>
      </c>
      <c r="C5966" s="1" t="s">
        <v>190</v>
      </c>
      <c r="D5966" s="1" t="n">
        <v>37</v>
      </c>
      <c r="E5966" s="1" t="s">
        <v>16</v>
      </c>
      <c r="F5966" s="1" t="s">
        <v>300</v>
      </c>
      <c r="G5966" s="1" t="s">
        <v>260</v>
      </c>
      <c r="H5966" s="20" t="n">
        <v>1400</v>
      </c>
      <c r="I5966" s="21" t="n">
        <v>15.95</v>
      </c>
      <c r="J5966" s="20" t="n">
        <f aca="false">H5966*I5966</f>
        <v>22330</v>
      </c>
      <c r="K5966" s="22" t="n">
        <v>1.4</v>
      </c>
      <c r="L5966" s="23" t="n">
        <f aca="false">H5966*K5966</f>
        <v>1960</v>
      </c>
      <c r="M5966" s="23" t="n">
        <v>2500</v>
      </c>
      <c r="N5966" s="24" t="n">
        <f aca="false">L5966-M5966</f>
        <v>-540</v>
      </c>
      <c r="O5966" s="25" t="n">
        <f aca="false">IF(L5966&gt;=M5966,1,0)</f>
        <v>0</v>
      </c>
      <c r="P5966" s="26" t="n">
        <v>0.679136253041363</v>
      </c>
      <c r="Q5966" s="26" t="n">
        <v>0.124163568773234</v>
      </c>
      <c r="R5966" s="25" t="n">
        <v>75</v>
      </c>
      <c r="S5966" s="21" t="n">
        <v>8</v>
      </c>
    </row>
    <row r="5967" customFormat="false" ht="15" hidden="false" customHeight="true" outlineLevel="0" collapsed="false">
      <c r="A5967" s="19" t="n">
        <v>46222</v>
      </c>
      <c r="B5967" s="1" t="s">
        <v>735</v>
      </c>
      <c r="C5967" s="1" t="s">
        <v>190</v>
      </c>
      <c r="D5967" s="1" t="n">
        <v>38</v>
      </c>
      <c r="E5967" s="1" t="s">
        <v>16</v>
      </c>
      <c r="F5967" s="1" t="s">
        <v>440</v>
      </c>
      <c r="G5967" s="1" t="s">
        <v>322</v>
      </c>
      <c r="H5967" s="20" t="n">
        <v>1100</v>
      </c>
      <c r="I5967" s="21" t="n">
        <v>17.41</v>
      </c>
      <c r="J5967" s="20" t="n">
        <f aca="false">H5967*I5967</f>
        <v>19151</v>
      </c>
      <c r="K5967" s="22" t="n">
        <v>1.5</v>
      </c>
      <c r="L5967" s="23" t="n">
        <f aca="false">H5967*K5967</f>
        <v>1650</v>
      </c>
      <c r="M5967" s="23" t="n">
        <v>2500</v>
      </c>
      <c r="N5967" s="24" t="n">
        <f aca="false">L5967-M5967</f>
        <v>-850</v>
      </c>
      <c r="O5967" s="25" t="n">
        <f aca="false">IF(L5967&gt;=M5967,1,0)</f>
        <v>0</v>
      </c>
      <c r="P5967" s="26" t="n">
        <v>0.495626293995859</v>
      </c>
      <c r="Q5967" s="26" t="n">
        <v>0.0909090909090909</v>
      </c>
      <c r="R5967" s="25" t="n">
        <v>82</v>
      </c>
      <c r="S5967" s="21" t="n">
        <v>8</v>
      </c>
    </row>
    <row r="5968" customFormat="false" ht="15" hidden="false" customHeight="true" outlineLevel="0" collapsed="false">
      <c r="A5968" s="19" t="n">
        <v>46223</v>
      </c>
      <c r="B5968" s="1" t="s">
        <v>735</v>
      </c>
      <c r="C5968" s="1" t="s">
        <v>138</v>
      </c>
      <c r="D5968" s="1" t="n">
        <v>1</v>
      </c>
      <c r="E5968" s="1" t="s">
        <v>16</v>
      </c>
      <c r="F5968" s="1" t="s">
        <v>670</v>
      </c>
      <c r="G5968" s="1" t="s">
        <v>504</v>
      </c>
      <c r="H5968" s="20" t="n">
        <v>900</v>
      </c>
      <c r="I5968" s="21" t="n">
        <v>22.51</v>
      </c>
      <c r="J5968" s="20" t="n">
        <f aca="false">H5968*I5968</f>
        <v>20259</v>
      </c>
      <c r="K5968" s="22" t="n">
        <v>1.5</v>
      </c>
      <c r="L5968" s="23" t="n">
        <f aca="false">H5968*K5968</f>
        <v>1350</v>
      </c>
      <c r="M5968" s="23" t="n">
        <v>2500</v>
      </c>
      <c r="N5968" s="24" t="n">
        <f aca="false">L5968-M5968</f>
        <v>-1150</v>
      </c>
      <c r="O5968" s="25" t="n">
        <f aca="false">IF(L5968&gt;=M5968,1,0)</f>
        <v>0</v>
      </c>
      <c r="P5968" s="26" t="n">
        <v>0.501</v>
      </c>
      <c r="Q5968" s="26" t="n">
        <v>0.1476</v>
      </c>
      <c r="R5968" s="25" t="n">
        <v>70</v>
      </c>
      <c r="S5968" s="21" t="n">
        <v>10</v>
      </c>
    </row>
    <row r="5969" customFormat="false" ht="15" hidden="false" customHeight="true" outlineLevel="0" collapsed="false">
      <c r="A5969" s="19" t="n">
        <v>46223</v>
      </c>
      <c r="B5969" s="1" t="s">
        <v>735</v>
      </c>
      <c r="C5969" s="1" t="s">
        <v>138</v>
      </c>
      <c r="D5969" s="1" t="n">
        <v>2</v>
      </c>
      <c r="E5969" s="1" t="s">
        <v>10</v>
      </c>
      <c r="F5969" s="1" t="s">
        <v>723</v>
      </c>
      <c r="G5969" s="1" t="s">
        <v>732</v>
      </c>
      <c r="H5969" s="20" t="n">
        <v>500</v>
      </c>
      <c r="I5969" s="21" t="n">
        <v>49.25</v>
      </c>
      <c r="J5969" s="20" t="n">
        <f aca="false">H5969*I5969</f>
        <v>24625</v>
      </c>
      <c r="K5969" s="22" t="n">
        <v>4</v>
      </c>
      <c r="L5969" s="23" t="n">
        <f aca="false">H5969*K5969</f>
        <v>2000</v>
      </c>
      <c r="M5969" s="23" t="n">
        <v>2500</v>
      </c>
      <c r="N5969" s="24" t="n">
        <f aca="false">L5969-M5969</f>
        <v>-500</v>
      </c>
      <c r="O5969" s="25" t="n">
        <f aca="false">IF(L5969&gt;=M5969,1,0)</f>
        <v>0</v>
      </c>
      <c r="P5969" s="26" t="n">
        <v>0.3985</v>
      </c>
      <c r="Q5969" s="26" t="n">
        <v>0.4465</v>
      </c>
      <c r="R5969" s="25" t="n">
        <v>82</v>
      </c>
      <c r="S5969" s="21" t="n">
        <v>13</v>
      </c>
    </row>
    <row r="5970" customFormat="false" ht="15" hidden="false" customHeight="true" outlineLevel="0" collapsed="false">
      <c r="A5970" s="19" t="n">
        <v>46223</v>
      </c>
      <c r="B5970" s="1" t="s">
        <v>735</v>
      </c>
      <c r="C5970" s="1" t="s">
        <v>138</v>
      </c>
      <c r="D5970" s="1" t="n">
        <v>3</v>
      </c>
      <c r="E5970" s="1" t="s">
        <v>10</v>
      </c>
      <c r="F5970" s="1" t="s">
        <v>687</v>
      </c>
      <c r="G5970" s="1" t="s">
        <v>694</v>
      </c>
      <c r="H5970" s="20" t="n">
        <v>1100</v>
      </c>
      <c r="I5970" s="21" t="n">
        <v>28.66</v>
      </c>
      <c r="J5970" s="20" t="n">
        <f aca="false">H5970*I5970</f>
        <v>31526</v>
      </c>
      <c r="K5970" s="22" t="n">
        <v>2.3</v>
      </c>
      <c r="L5970" s="23" t="n">
        <f aca="false">H5970*K5970</f>
        <v>2530</v>
      </c>
      <c r="M5970" s="23" t="n">
        <v>2500</v>
      </c>
      <c r="N5970" s="24" t="n">
        <f aca="false">L5970-M5970</f>
        <v>30</v>
      </c>
      <c r="O5970" s="25" t="n">
        <f aca="false">IF(L5970&gt;=M5970,1,0)</f>
        <v>1</v>
      </c>
      <c r="P5970" s="26" t="n">
        <v>0.6535</v>
      </c>
      <c r="Q5970" s="26" t="n">
        <v>0.1307</v>
      </c>
      <c r="R5970" s="25" t="n">
        <v>78</v>
      </c>
      <c r="S5970" s="21" t="n">
        <v>10</v>
      </c>
    </row>
    <row r="5971" customFormat="false" ht="15" hidden="false" customHeight="true" outlineLevel="0" collapsed="false">
      <c r="A5971" s="19" t="n">
        <v>46223</v>
      </c>
      <c r="B5971" s="1" t="s">
        <v>735</v>
      </c>
      <c r="C5971" s="1" t="s">
        <v>138</v>
      </c>
      <c r="D5971" s="1" t="n">
        <v>4</v>
      </c>
      <c r="E5971" s="1" t="s">
        <v>181</v>
      </c>
      <c r="F5971" s="1" t="s">
        <v>748</v>
      </c>
      <c r="G5971" s="1" t="s">
        <v>765</v>
      </c>
      <c r="H5971" s="20" t="n">
        <v>1460</v>
      </c>
      <c r="I5971" s="21" t="n">
        <v>20.54</v>
      </c>
      <c r="J5971" s="20" t="n">
        <f aca="false">H5971*I5971</f>
        <v>29988.4</v>
      </c>
      <c r="K5971" s="22" t="n">
        <v>1.46</v>
      </c>
      <c r="L5971" s="23" t="n">
        <f aca="false">H5971*K5971</f>
        <v>2131.6</v>
      </c>
      <c r="M5971" s="23" t="n">
        <v>2500</v>
      </c>
      <c r="N5971" s="24" t="n">
        <f aca="false">L5971-M5971</f>
        <v>-368.4</v>
      </c>
      <c r="O5971" s="25" t="n">
        <f aca="false">IF(L5971&gt;=M5971,1,0)</f>
        <v>0</v>
      </c>
      <c r="P5971" s="26" t="n">
        <v>0.703</v>
      </c>
      <c r="Q5971" s="26" t="n">
        <v>0.1646</v>
      </c>
      <c r="R5971" s="25" t="n">
        <v>72</v>
      </c>
      <c r="S5971" s="21" t="n">
        <v>10</v>
      </c>
    </row>
    <row r="5972" customFormat="false" ht="15" hidden="false" customHeight="true" outlineLevel="0" collapsed="false">
      <c r="A5972" s="19" t="n">
        <v>46223</v>
      </c>
      <c r="B5972" s="1" t="s">
        <v>735</v>
      </c>
      <c r="C5972" s="1" t="s">
        <v>138</v>
      </c>
      <c r="D5972" s="1" t="n">
        <v>5</v>
      </c>
      <c r="E5972" s="1" t="s">
        <v>181</v>
      </c>
      <c r="F5972" s="1" t="s">
        <v>748</v>
      </c>
      <c r="G5972" s="1" t="s">
        <v>765</v>
      </c>
      <c r="H5972" s="20" t="n">
        <v>1500</v>
      </c>
      <c r="I5972" s="21" t="n">
        <v>20.54</v>
      </c>
      <c r="J5972" s="20" t="n">
        <f aca="false">H5972*I5972</f>
        <v>30810</v>
      </c>
      <c r="K5972" s="22" t="n">
        <v>1.46</v>
      </c>
      <c r="L5972" s="23" t="n">
        <f aca="false">H5972*K5972</f>
        <v>2190</v>
      </c>
      <c r="M5972" s="23" t="n">
        <v>2500</v>
      </c>
      <c r="N5972" s="24" t="n">
        <f aca="false">L5972-M5972</f>
        <v>-310</v>
      </c>
      <c r="O5972" s="25" t="n">
        <f aca="false">IF(L5972&gt;=M5972,1,0)</f>
        <v>0</v>
      </c>
      <c r="P5972" s="26" t="n">
        <v>0.7357</v>
      </c>
      <c r="Q5972" s="26" t="n">
        <v>0.1388</v>
      </c>
      <c r="R5972" s="25" t="n">
        <v>70</v>
      </c>
      <c r="S5972" s="21" t="n">
        <v>10</v>
      </c>
    </row>
    <row r="5973" customFormat="false" ht="15" hidden="false" customHeight="true" outlineLevel="0" collapsed="false">
      <c r="A5973" s="19" t="n">
        <v>46223</v>
      </c>
      <c r="B5973" s="1" t="s">
        <v>735</v>
      </c>
      <c r="C5973" s="1" t="s">
        <v>138</v>
      </c>
      <c r="D5973" s="1" t="n">
        <v>6</v>
      </c>
      <c r="E5973" s="1" t="s">
        <v>181</v>
      </c>
      <c r="F5973" s="1" t="s">
        <v>748</v>
      </c>
      <c r="G5973" s="1" t="s">
        <v>765</v>
      </c>
      <c r="H5973" s="20" t="n">
        <v>1400</v>
      </c>
      <c r="I5973" s="21" t="n">
        <v>20.54</v>
      </c>
      <c r="J5973" s="20" t="n">
        <f aca="false">H5973*I5973</f>
        <v>28756</v>
      </c>
      <c r="K5973" s="22" t="n">
        <v>1.46</v>
      </c>
      <c r="L5973" s="23" t="n">
        <f aca="false">H5973*K5973</f>
        <v>2044</v>
      </c>
      <c r="M5973" s="23" t="n">
        <v>2500</v>
      </c>
      <c r="N5973" s="24" t="n">
        <f aca="false">L5973-M5973</f>
        <v>-456</v>
      </c>
      <c r="O5973" s="25" t="n">
        <f aca="false">IF(L5973&gt;=M5973,1,0)</f>
        <v>0</v>
      </c>
      <c r="P5973" s="26" t="n">
        <v>0.6694</v>
      </c>
      <c r="Q5973" s="26" t="n">
        <v>0.1413</v>
      </c>
      <c r="R5973" s="25" t="n">
        <v>71</v>
      </c>
      <c r="S5973" s="21" t="n">
        <v>10</v>
      </c>
    </row>
    <row r="5974" customFormat="false" ht="15" hidden="false" customHeight="true" outlineLevel="0" collapsed="false">
      <c r="A5974" s="19" t="n">
        <v>46223</v>
      </c>
      <c r="B5974" s="1" t="s">
        <v>735</v>
      </c>
      <c r="C5974" s="1" t="s">
        <v>138</v>
      </c>
      <c r="D5974" s="1" t="n">
        <v>7</v>
      </c>
      <c r="E5974" s="1" t="s">
        <v>16</v>
      </c>
      <c r="F5974" s="1" t="s">
        <v>772</v>
      </c>
      <c r="G5974" s="1" t="s">
        <v>773</v>
      </c>
      <c r="H5974" s="20" t="n">
        <v>1500</v>
      </c>
      <c r="I5974" s="21" t="n">
        <v>18.83</v>
      </c>
      <c r="J5974" s="20" t="n">
        <f aca="false">H5974*I5974</f>
        <v>28245</v>
      </c>
      <c r="K5974" s="22" t="n">
        <v>1.5</v>
      </c>
      <c r="L5974" s="23" t="n">
        <f aca="false">H5974*K5974</f>
        <v>2250</v>
      </c>
      <c r="M5974" s="23" t="n">
        <v>2500</v>
      </c>
      <c r="N5974" s="24" t="n">
        <f aca="false">L5974-M5974</f>
        <v>-250</v>
      </c>
      <c r="O5974" s="25" t="n">
        <f aca="false">IF(L5974&gt;=M5974,1,0)</f>
        <v>0</v>
      </c>
      <c r="P5974" s="26" t="n">
        <v>0.6862</v>
      </c>
      <c r="Q5974" s="26" t="n">
        <v>0.1384</v>
      </c>
      <c r="R5974" s="25" t="n">
        <v>69</v>
      </c>
      <c r="S5974" s="21" t="n">
        <v>10</v>
      </c>
    </row>
    <row r="5975" customFormat="false" ht="15" hidden="false" customHeight="true" outlineLevel="0" collapsed="false">
      <c r="A5975" s="19" t="n">
        <v>46223</v>
      </c>
      <c r="B5975" s="1" t="s">
        <v>735</v>
      </c>
      <c r="C5975" s="1" t="s">
        <v>138</v>
      </c>
      <c r="D5975" s="1" t="n">
        <v>8</v>
      </c>
      <c r="E5975" s="1" t="s">
        <v>13</v>
      </c>
      <c r="F5975" s="1" t="s">
        <v>199</v>
      </c>
      <c r="G5975" s="1" t="s">
        <v>149</v>
      </c>
      <c r="H5975" s="20" t="n">
        <v>1600</v>
      </c>
      <c r="I5975" s="21" t="n">
        <v>20.43</v>
      </c>
      <c r="J5975" s="20" t="n">
        <f aca="false">H5975*I5975</f>
        <v>32688</v>
      </c>
      <c r="K5975" s="22" t="n">
        <v>2.2</v>
      </c>
      <c r="L5975" s="23" t="n">
        <f aca="false">H5975*K5975</f>
        <v>3520</v>
      </c>
      <c r="M5975" s="23" t="n">
        <v>2500</v>
      </c>
      <c r="N5975" s="24" t="n">
        <f aca="false">L5975-M5975</f>
        <v>1020</v>
      </c>
      <c r="O5975" s="25" t="n">
        <f aca="false">IF(L5975&gt;=M5975,1,0)</f>
        <v>1</v>
      </c>
      <c r="P5975" s="26" t="n">
        <v>0.7673</v>
      </c>
      <c r="Q5975" s="26" t="n">
        <v>0.1353</v>
      </c>
      <c r="R5975" s="25" t="n">
        <v>75</v>
      </c>
      <c r="S5975" s="21" t="n">
        <v>10</v>
      </c>
    </row>
    <row r="5976" customFormat="false" ht="15" hidden="false" customHeight="true" outlineLevel="0" collapsed="false">
      <c r="A5976" s="19" t="n">
        <v>46223</v>
      </c>
      <c r="B5976" s="1" t="s">
        <v>735</v>
      </c>
      <c r="C5976" s="1" t="s">
        <v>138</v>
      </c>
      <c r="D5976" s="1" t="n">
        <v>9</v>
      </c>
      <c r="E5976" s="1" t="s">
        <v>16</v>
      </c>
      <c r="F5976" s="1" t="s">
        <v>524</v>
      </c>
      <c r="G5976" s="1" t="s">
        <v>775</v>
      </c>
      <c r="H5976" s="20" t="n">
        <v>1150</v>
      </c>
      <c r="I5976" s="21" t="n">
        <v>18.43</v>
      </c>
      <c r="J5976" s="20" t="n">
        <f aca="false">H5976*I5976</f>
        <v>21194.5</v>
      </c>
      <c r="K5976" s="22" t="n">
        <v>1.45</v>
      </c>
      <c r="L5976" s="23" t="n">
        <f aca="false">H5976*K5976</f>
        <v>1667.5</v>
      </c>
      <c r="M5976" s="23" t="n">
        <v>2500</v>
      </c>
      <c r="N5976" s="24" t="n">
        <f aca="false">L5976-M5976</f>
        <v>-832.5</v>
      </c>
      <c r="O5976" s="25" t="n">
        <f aca="false">IF(L5976&gt;=M5976,1,0)</f>
        <v>0</v>
      </c>
      <c r="P5976" s="26" t="n">
        <v>0.4127</v>
      </c>
      <c r="Q5976" s="26" t="n">
        <v>0.12</v>
      </c>
      <c r="R5976" s="25" t="n">
        <v>72</v>
      </c>
      <c r="S5976" s="21" t="n">
        <v>13</v>
      </c>
    </row>
    <row r="5977" customFormat="false" ht="15" hidden="false" customHeight="true" outlineLevel="0" collapsed="false">
      <c r="A5977" s="19" t="n">
        <v>46223</v>
      </c>
      <c r="B5977" s="1" t="s">
        <v>735</v>
      </c>
      <c r="C5977" s="1" t="s">
        <v>138</v>
      </c>
      <c r="D5977" s="1" t="n">
        <v>10</v>
      </c>
      <c r="E5977" s="1" t="s">
        <v>219</v>
      </c>
      <c r="F5977" s="1" t="s">
        <v>689</v>
      </c>
      <c r="H5977" s="20" t="n">
        <v>1700</v>
      </c>
      <c r="I5977" s="21" t="n">
        <v>10.96</v>
      </c>
      <c r="J5977" s="20" t="n">
        <f aca="false">H5977*I5977</f>
        <v>18632</v>
      </c>
      <c r="K5977" s="22" t="n">
        <v>1</v>
      </c>
      <c r="L5977" s="23" t="n">
        <f aca="false">H5977*K5977</f>
        <v>1700</v>
      </c>
      <c r="M5977" s="23" t="n">
        <v>2500</v>
      </c>
      <c r="N5977" s="24" t="n">
        <f aca="false">L5977-M5977</f>
        <v>-800</v>
      </c>
      <c r="O5977" s="25" t="n">
        <f aca="false">IF(L5977&gt;=M5977,1,0)</f>
        <v>0</v>
      </c>
      <c r="P5977" s="26" t="n">
        <v>0.4921</v>
      </c>
      <c r="Q5977" s="26" t="n">
        <v>0.1</v>
      </c>
      <c r="R5977" s="25" t="n">
        <v>61</v>
      </c>
      <c r="S5977" s="21" t="n">
        <v>10</v>
      </c>
    </row>
    <row r="5978" customFormat="false" ht="15" hidden="false" customHeight="true" outlineLevel="0" collapsed="false">
      <c r="A5978" s="19" t="n">
        <v>46223</v>
      </c>
      <c r="B5978" s="1" t="s">
        <v>735</v>
      </c>
      <c r="C5978" s="1" t="s">
        <v>138</v>
      </c>
      <c r="D5978" s="1" t="n">
        <v>11</v>
      </c>
      <c r="E5978" s="1" t="s">
        <v>10</v>
      </c>
      <c r="F5978" s="1" t="s">
        <v>160</v>
      </c>
      <c r="G5978" s="1" t="s">
        <v>161</v>
      </c>
      <c r="H5978" s="20" t="n">
        <v>1550</v>
      </c>
      <c r="I5978" s="21" t="n">
        <v>22.05</v>
      </c>
      <c r="J5978" s="20" t="n">
        <f aca="false">H5978*I5978</f>
        <v>34177.5</v>
      </c>
      <c r="K5978" s="22" t="n">
        <v>1.83</v>
      </c>
      <c r="L5978" s="23" t="n">
        <f aca="false">H5978*K5978</f>
        <v>2836.5</v>
      </c>
      <c r="M5978" s="23" t="n">
        <v>2500</v>
      </c>
      <c r="N5978" s="24" t="n">
        <f aca="false">L5978-M5978</f>
        <v>336.5</v>
      </c>
      <c r="O5978" s="25" t="n">
        <f aca="false">IF(L5978&gt;=M5978,1,0)</f>
        <v>1</v>
      </c>
      <c r="P5978" s="26" t="n">
        <v>0.6981</v>
      </c>
      <c r="Q5978" s="26" t="n">
        <v>0.2</v>
      </c>
      <c r="R5978" s="25" t="n">
        <v>80</v>
      </c>
      <c r="S5978" s="21" t="n">
        <v>10</v>
      </c>
    </row>
    <row r="5979" customFormat="false" ht="15" hidden="false" customHeight="true" outlineLevel="0" collapsed="false">
      <c r="A5979" s="19" t="n">
        <v>46223</v>
      </c>
      <c r="B5979" s="1" t="s">
        <v>735</v>
      </c>
      <c r="C5979" s="1" t="s">
        <v>138</v>
      </c>
      <c r="D5979" s="1" t="n">
        <v>12</v>
      </c>
      <c r="E5979" s="1" t="s">
        <v>576</v>
      </c>
      <c r="F5979" s="1" t="s">
        <v>730</v>
      </c>
      <c r="G5979" s="1" t="s">
        <v>731</v>
      </c>
      <c r="H5979" s="20" t="n">
        <v>1400</v>
      </c>
      <c r="I5979" s="21" t="n">
        <v>24.08</v>
      </c>
      <c r="J5979" s="20" t="n">
        <f aca="false">H5979*I5979</f>
        <v>33712</v>
      </c>
      <c r="K5979" s="22" t="n">
        <v>1.55</v>
      </c>
      <c r="L5979" s="23" t="n">
        <f aca="false">H5979*K5979</f>
        <v>2170</v>
      </c>
      <c r="M5979" s="23" t="n">
        <v>2500</v>
      </c>
      <c r="N5979" s="24" t="n">
        <f aca="false">L5979-M5979</f>
        <v>-330</v>
      </c>
      <c r="O5979" s="25" t="n">
        <f aca="false">IF(L5979&gt;=M5979,1,0)</f>
        <v>0</v>
      </c>
      <c r="P5979" s="26" t="n">
        <v>0.6894</v>
      </c>
      <c r="Q5979" s="26" t="n">
        <v>0.1026</v>
      </c>
      <c r="R5979" s="25" t="n">
        <v>79</v>
      </c>
      <c r="S5979" s="21" t="n">
        <v>10</v>
      </c>
    </row>
    <row r="5980" customFormat="false" ht="15" hidden="false" customHeight="true" outlineLevel="0" collapsed="false">
      <c r="A5980" s="19" t="n">
        <v>46223</v>
      </c>
      <c r="B5980" s="1" t="s">
        <v>735</v>
      </c>
      <c r="C5980" s="1" t="s">
        <v>138</v>
      </c>
      <c r="D5980" s="1" t="n">
        <v>13</v>
      </c>
      <c r="E5980" s="1" t="s">
        <v>16</v>
      </c>
      <c r="F5980" s="1" t="s">
        <v>574</v>
      </c>
      <c r="G5980" s="1" t="s">
        <v>575</v>
      </c>
      <c r="H5980" s="20" t="n">
        <v>1200</v>
      </c>
      <c r="I5980" s="21" t="n">
        <v>25.7</v>
      </c>
      <c r="J5980" s="20" t="n">
        <f aca="false">H5980*I5980</f>
        <v>30840</v>
      </c>
      <c r="K5980" s="22" t="n">
        <v>1.85</v>
      </c>
      <c r="L5980" s="23" t="n">
        <f aca="false">H5980*K5980</f>
        <v>2220</v>
      </c>
      <c r="M5980" s="23" t="n">
        <v>2500</v>
      </c>
      <c r="N5980" s="24" t="n">
        <f aca="false">L5980-M5980</f>
        <v>-280</v>
      </c>
      <c r="O5980" s="25" t="n">
        <f aca="false">IF(L5980&gt;=M5980,1,0)</f>
        <v>0</v>
      </c>
      <c r="P5980" s="26" t="n">
        <v>0.7859</v>
      </c>
      <c r="Q5980" s="26" t="n">
        <v>0.1329</v>
      </c>
      <c r="R5980" s="25" t="n">
        <v>78</v>
      </c>
      <c r="S5980" s="21" t="n">
        <v>8</v>
      </c>
    </row>
    <row r="5981" customFormat="false" ht="15" hidden="false" customHeight="true" outlineLevel="0" collapsed="false">
      <c r="A5981" s="19" t="n">
        <v>46223</v>
      </c>
      <c r="B5981" s="1" t="s">
        <v>735</v>
      </c>
      <c r="C5981" s="1" t="s">
        <v>138</v>
      </c>
      <c r="D5981" s="1" t="n">
        <v>14</v>
      </c>
      <c r="E5981" s="1" t="s">
        <v>10</v>
      </c>
      <c r="F5981" s="1" t="s">
        <v>687</v>
      </c>
      <c r="G5981" s="1" t="s">
        <v>694</v>
      </c>
      <c r="H5981" s="20" t="n">
        <v>1300</v>
      </c>
      <c r="I5981" s="21" t="n">
        <v>28.66</v>
      </c>
      <c r="J5981" s="20" t="n">
        <f aca="false">H5981*I5981</f>
        <v>37258</v>
      </c>
      <c r="K5981" s="22" t="n">
        <v>2.3</v>
      </c>
      <c r="L5981" s="23" t="n">
        <f aca="false">H5981*K5981</f>
        <v>2990</v>
      </c>
      <c r="M5981" s="23" t="n">
        <v>2500</v>
      </c>
      <c r="N5981" s="24" t="n">
        <f aca="false">L5981-M5981</f>
        <v>490</v>
      </c>
      <c r="O5981" s="25" t="n">
        <f aca="false">IF(L5981&gt;=M5981,1,0)</f>
        <v>1</v>
      </c>
      <c r="P5981" s="26" t="n">
        <v>0.7482</v>
      </c>
      <c r="Q5981" s="26" t="n">
        <v>0.35</v>
      </c>
      <c r="R5981" s="25" t="n">
        <v>80</v>
      </c>
      <c r="S5981" s="21" t="n">
        <v>10</v>
      </c>
    </row>
    <row r="5982" customFormat="false" ht="15" hidden="false" customHeight="true" outlineLevel="0" collapsed="false">
      <c r="A5982" s="19" t="n">
        <v>46223</v>
      </c>
      <c r="B5982" s="1" t="s">
        <v>735</v>
      </c>
      <c r="C5982" s="1" t="s">
        <v>138</v>
      </c>
      <c r="D5982" s="1" t="n">
        <v>15</v>
      </c>
      <c r="E5982" s="1" t="s">
        <v>10</v>
      </c>
      <c r="F5982" s="1" t="s">
        <v>687</v>
      </c>
      <c r="G5982" s="1" t="s">
        <v>694</v>
      </c>
      <c r="H5982" s="20" t="n">
        <v>1300</v>
      </c>
      <c r="I5982" s="21" t="n">
        <v>28.66</v>
      </c>
      <c r="J5982" s="20" t="n">
        <f aca="false">H5982*I5982</f>
        <v>37258</v>
      </c>
      <c r="K5982" s="22" t="n">
        <v>2.3</v>
      </c>
      <c r="L5982" s="23" t="n">
        <f aca="false">H5982*K5982</f>
        <v>2990</v>
      </c>
      <c r="M5982" s="23" t="n">
        <v>2500</v>
      </c>
      <c r="N5982" s="24" t="n">
        <f aca="false">L5982-M5982</f>
        <v>490</v>
      </c>
      <c r="O5982" s="25" t="n">
        <f aca="false">IF(L5982&gt;=M5982,1,0)</f>
        <v>1</v>
      </c>
      <c r="P5982" s="26" t="n">
        <v>0.7482</v>
      </c>
      <c r="Q5982" s="26" t="n">
        <v>0.312</v>
      </c>
      <c r="R5982" s="25" t="n">
        <v>80</v>
      </c>
      <c r="S5982" s="21" t="n">
        <v>10</v>
      </c>
    </row>
    <row r="5983" customFormat="false" ht="15" hidden="false" customHeight="true" outlineLevel="0" collapsed="false">
      <c r="A5983" s="19" t="n">
        <v>46223</v>
      </c>
      <c r="B5983" s="1" t="s">
        <v>735</v>
      </c>
      <c r="C5983" s="1" t="s">
        <v>138</v>
      </c>
      <c r="D5983" s="1" t="n">
        <v>16</v>
      </c>
      <c r="E5983" s="1" t="s">
        <v>10</v>
      </c>
      <c r="F5983" s="1" t="s">
        <v>729</v>
      </c>
      <c r="G5983" s="1" t="s">
        <v>738</v>
      </c>
      <c r="H5983" s="20" t="n">
        <v>1700</v>
      </c>
      <c r="I5983" s="21" t="n">
        <v>18.5</v>
      </c>
      <c r="J5983" s="20" t="n">
        <f aca="false">H5983*I5983</f>
        <v>31450</v>
      </c>
      <c r="K5983" s="22" t="n">
        <v>1.4</v>
      </c>
      <c r="L5983" s="23" t="n">
        <f aca="false">H5983*K5983</f>
        <v>2380</v>
      </c>
      <c r="M5983" s="23" t="n">
        <v>2500</v>
      </c>
      <c r="N5983" s="24" t="n">
        <f aca="false">L5983-M5983</f>
        <v>-120</v>
      </c>
      <c r="O5983" s="25" t="n">
        <f aca="false">IF(L5983&gt;=M5983,1,0)</f>
        <v>0</v>
      </c>
      <c r="P5983" s="26" t="n">
        <v>0.8064</v>
      </c>
      <c r="Q5983" s="26" t="n">
        <v>0.154</v>
      </c>
      <c r="R5983" s="25" t="n">
        <v>65</v>
      </c>
      <c r="S5983" s="21" t="n">
        <v>10</v>
      </c>
    </row>
    <row r="5984" customFormat="false" ht="15" hidden="false" customHeight="true" outlineLevel="0" collapsed="false">
      <c r="A5984" s="19" t="n">
        <v>46223</v>
      </c>
      <c r="B5984" s="1" t="s">
        <v>735</v>
      </c>
      <c r="C5984" s="1" t="s">
        <v>164</v>
      </c>
      <c r="D5984" s="1" t="n">
        <v>17</v>
      </c>
      <c r="E5984" s="1" t="s">
        <v>576</v>
      </c>
      <c r="F5984" s="1" t="s">
        <v>730</v>
      </c>
      <c r="G5984" s="1" t="s">
        <v>731</v>
      </c>
      <c r="H5984" s="20" t="n">
        <v>1500</v>
      </c>
      <c r="I5984" s="21" t="n">
        <v>24.08</v>
      </c>
      <c r="J5984" s="20" t="n">
        <f aca="false">H5984*I5984</f>
        <v>36120</v>
      </c>
      <c r="K5984" s="22" t="n">
        <v>1.55</v>
      </c>
      <c r="L5984" s="23" t="n">
        <f aca="false">H5984*K5984</f>
        <v>2325</v>
      </c>
      <c r="M5984" s="23" t="n">
        <v>2500</v>
      </c>
      <c r="N5984" s="24" t="n">
        <f aca="false">L5984-M5984</f>
        <v>-175</v>
      </c>
      <c r="O5984" s="25" t="n">
        <f aca="false">IF(L5984&gt;=M5984,1,0)</f>
        <v>0</v>
      </c>
      <c r="P5984" s="26" t="n">
        <v>0.7478</v>
      </c>
      <c r="Q5984" s="26" t="n">
        <v>0.0976</v>
      </c>
      <c r="R5984" s="25" t="n">
        <v>79</v>
      </c>
      <c r="S5984" s="21" t="n">
        <v>10</v>
      </c>
    </row>
    <row r="5985" customFormat="false" ht="15" hidden="false" customHeight="true" outlineLevel="0" collapsed="false">
      <c r="A5985" s="19" t="n">
        <v>46223</v>
      </c>
      <c r="B5985" s="1" t="s">
        <v>735</v>
      </c>
      <c r="C5985" s="1" t="s">
        <v>164</v>
      </c>
      <c r="D5985" s="1" t="n">
        <v>18</v>
      </c>
      <c r="E5985" s="1" t="s">
        <v>522</v>
      </c>
      <c r="F5985" s="1" t="s">
        <v>710</v>
      </c>
      <c r="G5985" s="1" t="s">
        <v>686</v>
      </c>
      <c r="H5985" s="20" t="n">
        <v>1700</v>
      </c>
      <c r="I5985" s="21" t="n">
        <v>20.81</v>
      </c>
      <c r="J5985" s="20" t="n">
        <f aca="false">H5985*I5985</f>
        <v>35377</v>
      </c>
      <c r="K5985" s="22" t="n">
        <v>1.5</v>
      </c>
      <c r="L5985" s="23" t="n">
        <f aca="false">H5985*K5985</f>
        <v>2550</v>
      </c>
      <c r="M5985" s="23" t="n">
        <v>2500</v>
      </c>
      <c r="N5985" s="24" t="n">
        <f aca="false">L5985-M5985</f>
        <v>50</v>
      </c>
      <c r="O5985" s="25" t="n">
        <f aca="false">IF(L5985&gt;=M5985,1,0)</f>
        <v>1</v>
      </c>
      <c r="P5985" s="26" t="n">
        <v>0.6824</v>
      </c>
      <c r="Q5985" s="26" t="n">
        <v>0.0835</v>
      </c>
      <c r="R5985" s="25" t="n">
        <v>81</v>
      </c>
      <c r="S5985" s="21" t="n">
        <v>10</v>
      </c>
    </row>
    <row r="5986" customFormat="false" ht="15" hidden="false" customHeight="true" outlineLevel="0" collapsed="false">
      <c r="A5986" s="19" t="n">
        <v>46223</v>
      </c>
      <c r="B5986" s="1" t="s">
        <v>735</v>
      </c>
      <c r="C5986" s="1" t="s">
        <v>164</v>
      </c>
      <c r="D5986" s="1" t="n">
        <v>19</v>
      </c>
      <c r="E5986" s="1" t="s">
        <v>176</v>
      </c>
      <c r="F5986" s="1" t="s">
        <v>408</v>
      </c>
      <c r="G5986" s="1" t="s">
        <v>214</v>
      </c>
      <c r="H5986" s="20" t="n">
        <v>1000</v>
      </c>
      <c r="I5986" s="21" t="n">
        <v>25.7</v>
      </c>
      <c r="J5986" s="20" t="n">
        <f aca="false">H5986*I5986</f>
        <v>25700</v>
      </c>
      <c r="K5986" s="22" t="n">
        <v>1.93</v>
      </c>
      <c r="L5986" s="23" t="n">
        <f aca="false">H5986*K5986</f>
        <v>1930</v>
      </c>
      <c r="M5986" s="23" t="n">
        <v>2500</v>
      </c>
      <c r="N5986" s="24" t="n">
        <f aca="false">L5986-M5986</f>
        <v>-570</v>
      </c>
      <c r="O5986" s="25" t="n">
        <f aca="false">IF(L5986&gt;=M5986,1,0)</f>
        <v>0</v>
      </c>
      <c r="P5986" s="26" t="n">
        <v>0.5548</v>
      </c>
      <c r="Q5986" s="26" t="n">
        <v>0.0831</v>
      </c>
      <c r="R5986" s="25" t="n">
        <v>78</v>
      </c>
      <c r="S5986" s="21" t="n">
        <v>10</v>
      </c>
    </row>
    <row r="5987" customFormat="false" ht="15" hidden="false" customHeight="true" outlineLevel="0" collapsed="false">
      <c r="A5987" s="19" t="n">
        <v>46223</v>
      </c>
      <c r="B5987" s="1" t="s">
        <v>735</v>
      </c>
      <c r="C5987" s="1" t="s">
        <v>164</v>
      </c>
      <c r="D5987" s="1" t="n">
        <v>20</v>
      </c>
      <c r="E5987" s="1" t="s">
        <v>16</v>
      </c>
      <c r="F5987" s="1" t="s">
        <v>574</v>
      </c>
      <c r="G5987" s="1" t="s">
        <v>575</v>
      </c>
      <c r="H5987" s="20" t="n">
        <v>1600</v>
      </c>
      <c r="I5987" s="21" t="n">
        <v>25.7</v>
      </c>
      <c r="J5987" s="20" t="n">
        <f aca="false">H5987*I5987</f>
        <v>41120</v>
      </c>
      <c r="K5987" s="22" t="n">
        <v>1.85</v>
      </c>
      <c r="L5987" s="23" t="n">
        <f aca="false">H5987*K5987</f>
        <v>2960</v>
      </c>
      <c r="M5987" s="23" t="n">
        <v>2500</v>
      </c>
      <c r="N5987" s="24" t="n">
        <f aca="false">L5987-M5987</f>
        <v>460</v>
      </c>
      <c r="O5987" s="25" t="n">
        <f aca="false">IF(L5987&gt;=M5987,1,0)</f>
        <v>1</v>
      </c>
      <c r="P5987" s="26" t="n">
        <v>0.7997</v>
      </c>
      <c r="Q5987" s="26" t="n">
        <v>0.0957</v>
      </c>
      <c r="R5987" s="25" t="n">
        <v>81</v>
      </c>
      <c r="S5987" s="21" t="n">
        <v>10</v>
      </c>
    </row>
    <row r="5988" customFormat="false" ht="15" hidden="false" customHeight="true" outlineLevel="0" collapsed="false">
      <c r="A5988" s="19" t="n">
        <v>46223</v>
      </c>
      <c r="B5988" s="1" t="s">
        <v>735</v>
      </c>
      <c r="C5988" s="1" t="s">
        <v>164</v>
      </c>
      <c r="D5988" s="1" t="n">
        <v>21</v>
      </c>
      <c r="E5988" s="1" t="s">
        <v>10</v>
      </c>
      <c r="F5988" s="1" t="s">
        <v>723</v>
      </c>
      <c r="G5988" s="1" t="s">
        <v>732</v>
      </c>
      <c r="H5988" s="20" t="n">
        <v>900</v>
      </c>
      <c r="I5988" s="21" t="n">
        <v>49.25</v>
      </c>
      <c r="J5988" s="20" t="n">
        <f aca="false">H5988*I5988</f>
        <v>44325</v>
      </c>
      <c r="K5988" s="22" t="n">
        <v>4</v>
      </c>
      <c r="L5988" s="23" t="n">
        <f aca="false">H5988*K5988</f>
        <v>3600</v>
      </c>
      <c r="M5988" s="23" t="n">
        <v>2500</v>
      </c>
      <c r="N5988" s="24" t="n">
        <f aca="false">L5988-M5988</f>
        <v>1100</v>
      </c>
      <c r="O5988" s="25" t="n">
        <f aca="false">IF(L5988&gt;=M5988,1,0)</f>
        <v>1</v>
      </c>
      <c r="P5988" s="26" t="n">
        <v>0.7322</v>
      </c>
      <c r="Q5988" s="26" t="n">
        <v>0.1496</v>
      </c>
      <c r="R5988" s="25" t="n">
        <v>79</v>
      </c>
      <c r="S5988" s="21" t="n">
        <v>13</v>
      </c>
    </row>
    <row r="5989" customFormat="false" ht="15" hidden="false" customHeight="true" outlineLevel="0" collapsed="false">
      <c r="A5989" s="19" t="n">
        <v>46223</v>
      </c>
      <c r="B5989" s="1" t="s">
        <v>735</v>
      </c>
      <c r="C5989" s="1" t="s">
        <v>164</v>
      </c>
      <c r="D5989" s="1" t="n">
        <v>22</v>
      </c>
      <c r="E5989" s="1" t="s">
        <v>10</v>
      </c>
      <c r="F5989" s="1" t="s">
        <v>687</v>
      </c>
      <c r="G5989" s="1" t="s">
        <v>638</v>
      </c>
      <c r="H5989" s="20" t="n">
        <v>1300</v>
      </c>
      <c r="I5989" s="21" t="n">
        <v>28.66</v>
      </c>
      <c r="J5989" s="20" t="n">
        <f aca="false">H5989*I5989</f>
        <v>37258</v>
      </c>
      <c r="K5989" s="22" t="n">
        <v>2.3</v>
      </c>
      <c r="L5989" s="23" t="n">
        <f aca="false">H5989*K5989</f>
        <v>2990</v>
      </c>
      <c r="M5989" s="23" t="n">
        <v>2500</v>
      </c>
      <c r="N5989" s="24" t="n">
        <f aca="false">L5989-M5989</f>
        <v>490</v>
      </c>
      <c r="O5989" s="25" t="n">
        <f aca="false">IF(L5989&gt;=M5989,1,0)</f>
        <v>1</v>
      </c>
      <c r="P5989" s="26" t="n">
        <v>0.7357</v>
      </c>
      <c r="Q5989" s="26" t="n">
        <v>0.1146</v>
      </c>
      <c r="R5989" s="25" t="n">
        <v>84</v>
      </c>
      <c r="S5989" s="21" t="n">
        <v>10</v>
      </c>
    </row>
    <row r="5990" customFormat="false" ht="15" hidden="false" customHeight="true" outlineLevel="0" collapsed="false">
      <c r="A5990" s="19" t="n">
        <v>46223</v>
      </c>
      <c r="B5990" s="1" t="s">
        <v>735</v>
      </c>
      <c r="C5990" s="1" t="s">
        <v>164</v>
      </c>
      <c r="D5990" s="1" t="n">
        <v>23</v>
      </c>
      <c r="E5990" s="1" t="s">
        <v>22</v>
      </c>
      <c r="F5990" s="1" t="s">
        <v>308</v>
      </c>
      <c r="G5990" s="1" t="s">
        <v>385</v>
      </c>
      <c r="H5990" s="20" t="n">
        <v>1000</v>
      </c>
      <c r="I5990" s="21" t="n">
        <v>20.96</v>
      </c>
      <c r="J5990" s="20" t="n">
        <f aca="false">H5990*I5990</f>
        <v>20960</v>
      </c>
      <c r="K5990" s="22" t="n">
        <v>1.15</v>
      </c>
      <c r="L5990" s="23" t="n">
        <f aca="false">H5990*K5990</f>
        <v>1150</v>
      </c>
      <c r="M5990" s="23" t="n">
        <v>2500</v>
      </c>
      <c r="N5990" s="24" t="n">
        <f aca="false">L5990-M5990</f>
        <v>-1350</v>
      </c>
      <c r="O5990" s="25" t="n">
        <f aca="false">IF(L5990&gt;=M5990,1,0)</f>
        <v>0</v>
      </c>
      <c r="P5990" s="26" t="n">
        <v>0.5982</v>
      </c>
      <c r="Q5990" s="26" t="n">
        <v>0.1099</v>
      </c>
      <c r="R5990" s="25" t="n">
        <v>58</v>
      </c>
      <c r="S5990" s="21" t="n">
        <v>10</v>
      </c>
    </row>
    <row r="5991" customFormat="false" ht="15" hidden="false" customHeight="true" outlineLevel="0" collapsed="false">
      <c r="A5991" s="19" t="n">
        <v>46223</v>
      </c>
      <c r="B5991" s="1" t="s">
        <v>735</v>
      </c>
      <c r="C5991" s="1" t="s">
        <v>164</v>
      </c>
      <c r="D5991" s="1" t="n">
        <v>24</v>
      </c>
      <c r="E5991" s="1" t="s">
        <v>576</v>
      </c>
      <c r="F5991" s="1" t="s">
        <v>730</v>
      </c>
      <c r="G5991" s="1" t="s">
        <v>731</v>
      </c>
      <c r="H5991" s="20" t="n">
        <v>1400</v>
      </c>
      <c r="I5991" s="21" t="n">
        <v>24.08</v>
      </c>
      <c r="J5991" s="20" t="n">
        <f aca="false">H5991*I5991</f>
        <v>33712</v>
      </c>
      <c r="K5991" s="22" t="n">
        <v>1.55</v>
      </c>
      <c r="L5991" s="23" t="n">
        <f aca="false">H5991*K5991</f>
        <v>2170</v>
      </c>
      <c r="M5991" s="23" t="n">
        <v>2500</v>
      </c>
      <c r="N5991" s="24" t="n">
        <f aca="false">L5991-M5991</f>
        <v>-330</v>
      </c>
      <c r="O5991" s="25" t="n">
        <f aca="false">IF(L5991&gt;=M5991,1,0)</f>
        <v>0</v>
      </c>
      <c r="P5991" s="26" t="n">
        <v>0.7203</v>
      </c>
      <c r="Q5991" s="26" t="n">
        <v>0.0882</v>
      </c>
      <c r="R5991" s="25" t="n">
        <v>75</v>
      </c>
      <c r="S5991" s="21" t="n">
        <v>10</v>
      </c>
    </row>
    <row r="5992" customFormat="false" ht="15" hidden="false" customHeight="true" outlineLevel="0" collapsed="false">
      <c r="A5992" s="19" t="n">
        <v>46223</v>
      </c>
      <c r="B5992" s="1" t="s">
        <v>735</v>
      </c>
      <c r="C5992" s="1" t="s">
        <v>164</v>
      </c>
      <c r="D5992" s="1" t="n">
        <v>25</v>
      </c>
      <c r="E5992" s="1" t="s">
        <v>10</v>
      </c>
      <c r="F5992" s="1" t="s">
        <v>723</v>
      </c>
      <c r="G5992" s="1" t="s">
        <v>732</v>
      </c>
      <c r="H5992" s="20" t="n">
        <v>900</v>
      </c>
      <c r="I5992" s="21" t="n">
        <v>49.25</v>
      </c>
      <c r="J5992" s="20" t="n">
        <f aca="false">H5992*I5992</f>
        <v>44325</v>
      </c>
      <c r="K5992" s="22" t="n">
        <v>4</v>
      </c>
      <c r="L5992" s="23" t="n">
        <f aca="false">H5992*K5992</f>
        <v>3600</v>
      </c>
      <c r="M5992" s="23" t="n">
        <v>2500</v>
      </c>
      <c r="N5992" s="24" t="n">
        <f aca="false">L5992-M5992</f>
        <v>1100</v>
      </c>
      <c r="O5992" s="25" t="n">
        <f aca="false">IF(L5992&gt;=M5992,1,0)</f>
        <v>1</v>
      </c>
      <c r="P5992" s="26" t="n">
        <v>0.7083</v>
      </c>
      <c r="Q5992" s="26" t="n">
        <v>0.1278</v>
      </c>
      <c r="R5992" s="25" t="n">
        <v>82</v>
      </c>
      <c r="S5992" s="21" t="n">
        <v>13</v>
      </c>
    </row>
    <row r="5993" customFormat="false" ht="15" hidden="false" customHeight="true" outlineLevel="0" collapsed="false">
      <c r="A5993" s="19" t="n">
        <v>46223</v>
      </c>
      <c r="B5993" s="1" t="s">
        <v>735</v>
      </c>
      <c r="C5993" s="1" t="s">
        <v>164</v>
      </c>
      <c r="D5993" s="1" t="n">
        <v>26</v>
      </c>
      <c r="E5993" s="1" t="s">
        <v>10</v>
      </c>
      <c r="F5993" s="1" t="s">
        <v>687</v>
      </c>
      <c r="G5993" s="1" t="s">
        <v>694</v>
      </c>
      <c r="H5993" s="20" t="n">
        <v>1270</v>
      </c>
      <c r="I5993" s="21" t="n">
        <v>28.66</v>
      </c>
      <c r="J5993" s="20" t="n">
        <f aca="false">H5993*I5993</f>
        <v>36398.2</v>
      </c>
      <c r="K5993" s="22" t="n">
        <v>2.3</v>
      </c>
      <c r="L5993" s="23" t="n">
        <f aca="false">H5993*K5993</f>
        <v>2921</v>
      </c>
      <c r="M5993" s="23" t="n">
        <v>2500</v>
      </c>
      <c r="N5993" s="24" t="n">
        <f aca="false">L5993-M5993</f>
        <v>421</v>
      </c>
      <c r="O5993" s="25" t="n">
        <f aca="false">IF(L5993&gt;=M5993,1,0)</f>
        <v>1</v>
      </c>
      <c r="P5993" s="26" t="n">
        <v>0.7362</v>
      </c>
      <c r="Q5993" s="26" t="n">
        <v>0.1277</v>
      </c>
      <c r="R5993" s="25" t="n">
        <v>83</v>
      </c>
      <c r="S5993" s="21" t="n">
        <v>10</v>
      </c>
    </row>
    <row r="5994" customFormat="false" ht="15" hidden="false" customHeight="true" outlineLevel="0" collapsed="false">
      <c r="A5994" s="19" t="n">
        <v>46223</v>
      </c>
      <c r="B5994" s="1" t="s">
        <v>735</v>
      </c>
      <c r="C5994" s="1" t="s">
        <v>164</v>
      </c>
      <c r="D5994" s="1" t="n">
        <v>27</v>
      </c>
      <c r="E5994" s="1" t="s">
        <v>176</v>
      </c>
      <c r="F5994" s="1" t="s">
        <v>776</v>
      </c>
      <c r="G5994" s="1" t="s">
        <v>733</v>
      </c>
      <c r="H5994" s="20" t="n">
        <v>2000</v>
      </c>
      <c r="I5994" s="21" t="n">
        <v>11.88</v>
      </c>
      <c r="J5994" s="20" t="n">
        <f aca="false">H5994*I5994</f>
        <v>23760</v>
      </c>
      <c r="K5994" s="22" t="n">
        <v>1.4</v>
      </c>
      <c r="L5994" s="23" t="n">
        <f aca="false">H5994*K5994</f>
        <v>2800</v>
      </c>
      <c r="M5994" s="23" t="n">
        <v>2500</v>
      </c>
      <c r="N5994" s="24" t="n">
        <f aca="false">L5994-M5994</f>
        <v>300</v>
      </c>
      <c r="O5994" s="25" t="n">
        <f aca="false">IF(L5994&gt;=M5994,1,0)</f>
        <v>1</v>
      </c>
      <c r="P5994" s="26" t="n">
        <v>0.5884</v>
      </c>
      <c r="Q5994" s="26" t="n">
        <v>0.1034</v>
      </c>
      <c r="R5994" s="25" t="n">
        <v>70</v>
      </c>
      <c r="S5994" s="21" t="n">
        <v>10</v>
      </c>
    </row>
    <row r="5995" customFormat="false" ht="15" hidden="false" customHeight="true" outlineLevel="0" collapsed="false">
      <c r="A5995" s="19" t="n">
        <v>46223</v>
      </c>
      <c r="B5995" s="1" t="s">
        <v>735</v>
      </c>
      <c r="C5995" s="1" t="s">
        <v>164</v>
      </c>
      <c r="D5995" s="1" t="n">
        <v>28</v>
      </c>
      <c r="E5995" s="1" t="s">
        <v>176</v>
      </c>
      <c r="F5995" s="1" t="s">
        <v>749</v>
      </c>
      <c r="G5995" s="1" t="s">
        <v>178</v>
      </c>
      <c r="H5995" s="20" t="n">
        <v>1000</v>
      </c>
      <c r="I5995" s="21" t="n">
        <v>27.24</v>
      </c>
      <c r="J5995" s="20" t="n">
        <f aca="false">H5995*I5995</f>
        <v>27240</v>
      </c>
      <c r="K5995" s="22" t="n">
        <v>1.9</v>
      </c>
      <c r="L5995" s="23" t="n">
        <f aca="false">H5995*K5995</f>
        <v>1900</v>
      </c>
      <c r="M5995" s="23" t="n">
        <v>2500</v>
      </c>
      <c r="N5995" s="24" t="n">
        <f aca="false">L5995-M5995</f>
        <v>-600</v>
      </c>
      <c r="O5995" s="25" t="n">
        <f aca="false">IF(L5995&gt;=M5995,1,0)</f>
        <v>0</v>
      </c>
      <c r="P5995" s="26" t="n">
        <v>0.6486</v>
      </c>
      <c r="Q5995" s="26" t="n">
        <v>0.1315</v>
      </c>
      <c r="R5995" s="25" t="n">
        <v>74</v>
      </c>
      <c r="S5995" s="21" t="n">
        <v>10</v>
      </c>
    </row>
    <row r="5996" customFormat="false" ht="15" hidden="false" customHeight="true" outlineLevel="0" collapsed="false">
      <c r="A5996" s="19" t="n">
        <v>46223</v>
      </c>
      <c r="B5996" s="1" t="s">
        <v>735</v>
      </c>
      <c r="C5996" s="1" t="s">
        <v>164</v>
      </c>
      <c r="D5996" s="1" t="n">
        <v>29</v>
      </c>
      <c r="E5996" s="1" t="s">
        <v>176</v>
      </c>
      <c r="F5996" s="1" t="s">
        <v>774</v>
      </c>
      <c r="G5996" s="1" t="s">
        <v>777</v>
      </c>
      <c r="H5996" s="20" t="n">
        <v>1300</v>
      </c>
      <c r="I5996" s="21" t="n">
        <v>19.28</v>
      </c>
      <c r="J5996" s="20" t="n">
        <f aca="false">H5996*I5996</f>
        <v>25064</v>
      </c>
      <c r="K5996" s="22" t="n">
        <v>1.4</v>
      </c>
      <c r="L5996" s="23" t="n">
        <f aca="false">H5996*K5996</f>
        <v>1820</v>
      </c>
      <c r="M5996" s="23" t="n">
        <v>2500</v>
      </c>
      <c r="N5996" s="24" t="n">
        <f aca="false">L5996-M5996</f>
        <v>-680</v>
      </c>
      <c r="O5996" s="25" t="n">
        <f aca="false">IF(L5996&gt;=M5996,1,0)</f>
        <v>0</v>
      </c>
      <c r="P5996" s="26" t="n">
        <v>0.5653</v>
      </c>
      <c r="Q5996" s="26" t="n">
        <v>0.0861</v>
      </c>
      <c r="R5996" s="25" t="n">
        <v>73</v>
      </c>
      <c r="S5996" s="21" t="n">
        <v>10</v>
      </c>
    </row>
    <row r="5997" customFormat="false" ht="15" hidden="false" customHeight="true" outlineLevel="0" collapsed="false">
      <c r="A5997" s="19" t="n">
        <v>46223</v>
      </c>
      <c r="B5997" s="1" t="s">
        <v>735</v>
      </c>
      <c r="C5997" s="1" t="s">
        <v>164</v>
      </c>
      <c r="D5997" s="1" t="n">
        <v>30</v>
      </c>
      <c r="E5997" s="1" t="s">
        <v>576</v>
      </c>
      <c r="F5997" s="1" t="s">
        <v>730</v>
      </c>
      <c r="G5997" s="1" t="s">
        <v>731</v>
      </c>
      <c r="H5997" s="20" t="n">
        <v>1500</v>
      </c>
      <c r="I5997" s="21" t="n">
        <v>24.08</v>
      </c>
      <c r="J5997" s="20" t="n">
        <f aca="false">H5997*I5997</f>
        <v>36120</v>
      </c>
      <c r="K5997" s="22" t="n">
        <v>1.55</v>
      </c>
      <c r="L5997" s="23" t="n">
        <f aca="false">H5997*K5997</f>
        <v>2325</v>
      </c>
      <c r="M5997" s="23" t="n">
        <v>2500</v>
      </c>
      <c r="N5997" s="24" t="n">
        <f aca="false">L5997-M5997</f>
        <v>-175</v>
      </c>
      <c r="O5997" s="25" t="n">
        <f aca="false">IF(L5997&gt;=M5997,1,0)</f>
        <v>0</v>
      </c>
      <c r="P5997" s="26" t="n">
        <v>0.7516</v>
      </c>
      <c r="Q5997" s="26" t="n">
        <v>0.1469</v>
      </c>
      <c r="R5997" s="25" t="n">
        <v>78</v>
      </c>
      <c r="S5997" s="21" t="n">
        <v>10</v>
      </c>
    </row>
    <row r="5998" customFormat="false" ht="15" hidden="false" customHeight="true" outlineLevel="0" collapsed="false">
      <c r="A5998" s="19" t="n">
        <v>46223</v>
      </c>
      <c r="B5998" s="1" t="s">
        <v>735</v>
      </c>
      <c r="C5998" s="1" t="s">
        <v>164</v>
      </c>
      <c r="D5998" s="1" t="n">
        <v>31</v>
      </c>
      <c r="E5998" s="1" t="s">
        <v>219</v>
      </c>
      <c r="F5998" s="1" t="s">
        <v>709</v>
      </c>
      <c r="G5998" s="1" t="s">
        <v>711</v>
      </c>
      <c r="H5998" s="20" t="n">
        <v>1500</v>
      </c>
      <c r="I5998" s="21" t="n">
        <v>22.64</v>
      </c>
      <c r="J5998" s="20" t="n">
        <f aca="false">H5998*I5998</f>
        <v>33960</v>
      </c>
      <c r="K5998" s="22" t="n">
        <v>1.5</v>
      </c>
      <c r="L5998" s="23" t="n">
        <f aca="false">H5998*K5998</f>
        <v>2250</v>
      </c>
      <c r="M5998" s="23" t="n">
        <v>2500</v>
      </c>
      <c r="N5998" s="24" t="n">
        <f aca="false">L5998-M5998</f>
        <v>-250</v>
      </c>
      <c r="O5998" s="25" t="n">
        <f aca="false">IF(L5998&gt;=M5998,1,0)</f>
        <v>0</v>
      </c>
      <c r="P5998" s="26" t="n">
        <v>0.6819</v>
      </c>
      <c r="Q5998" s="26" t="n">
        <v>0.14</v>
      </c>
      <c r="R5998" s="25" t="n">
        <v>82</v>
      </c>
      <c r="S5998" s="21" t="n">
        <v>10</v>
      </c>
    </row>
    <row r="5999" customFormat="false" ht="15" hidden="false" customHeight="true" outlineLevel="0" collapsed="false">
      <c r="A5999" s="19" t="n">
        <v>46223</v>
      </c>
      <c r="B5999" s="1" t="s">
        <v>735</v>
      </c>
      <c r="C5999" s="1" t="s">
        <v>164</v>
      </c>
      <c r="D5999" s="1" t="n">
        <v>32</v>
      </c>
      <c r="E5999" s="1" t="s">
        <v>176</v>
      </c>
      <c r="F5999" s="1" t="s">
        <v>630</v>
      </c>
      <c r="G5999" s="1" t="s">
        <v>529</v>
      </c>
      <c r="H5999" s="20" t="n">
        <v>1800</v>
      </c>
      <c r="I5999" s="21" t="n">
        <v>15.19</v>
      </c>
      <c r="J5999" s="20" t="n">
        <f aca="false">H5999*I5999</f>
        <v>27342</v>
      </c>
      <c r="K5999" s="22" t="n">
        <v>1.35</v>
      </c>
      <c r="L5999" s="23" t="n">
        <f aca="false">H5999*K5999</f>
        <v>2430</v>
      </c>
      <c r="M5999" s="23" t="n">
        <v>2500</v>
      </c>
      <c r="N5999" s="24" t="n">
        <f aca="false">L5999-M5999</f>
        <v>-70</v>
      </c>
      <c r="O5999" s="25" t="n">
        <f aca="false">IF(L5999&gt;=M5999,1,0)</f>
        <v>0</v>
      </c>
      <c r="P5999" s="26" t="n">
        <v>0.6884</v>
      </c>
      <c r="Q5999" s="26" t="n">
        <v>0.076</v>
      </c>
      <c r="R5999" s="25" t="n">
        <v>67</v>
      </c>
      <c r="S5999" s="21" t="n">
        <v>10</v>
      </c>
    </row>
    <row r="6000" customFormat="false" ht="15" hidden="false" customHeight="true" outlineLevel="0" collapsed="false">
      <c r="A6000" s="19" t="n">
        <v>46223</v>
      </c>
      <c r="B6000" s="1" t="s">
        <v>735</v>
      </c>
      <c r="C6000" s="1" t="s">
        <v>190</v>
      </c>
      <c r="D6000" s="1" t="n">
        <v>33</v>
      </c>
      <c r="E6000" s="1" t="s">
        <v>16</v>
      </c>
      <c r="F6000" s="1" t="s">
        <v>440</v>
      </c>
      <c r="G6000" s="1" t="s">
        <v>322</v>
      </c>
      <c r="H6000" s="20" t="n">
        <v>440</v>
      </c>
      <c r="I6000" s="21" t="n">
        <v>17.41</v>
      </c>
      <c r="J6000" s="20" t="n">
        <f aca="false">H6000*I6000</f>
        <v>7660.4</v>
      </c>
      <c r="K6000" s="22" t="n">
        <v>1.5</v>
      </c>
      <c r="L6000" s="23" t="n">
        <f aca="false">H6000*K6000</f>
        <v>660</v>
      </c>
      <c r="M6000" s="23" t="n">
        <v>2500</v>
      </c>
      <c r="N6000" s="24" t="n">
        <f aca="false">L6000-M6000</f>
        <v>-1840</v>
      </c>
      <c r="O6000" s="25" t="n">
        <f aca="false">IF(L6000&gt;=M6000,1,0)</f>
        <v>0</v>
      </c>
      <c r="P6000" s="26" t="n">
        <v>0.210682068206821</v>
      </c>
      <c r="Q6000" s="26" t="n">
        <v>0.161710037174721</v>
      </c>
      <c r="R6000" s="25" t="n">
        <v>71</v>
      </c>
      <c r="S6000" s="21" t="n">
        <v>8</v>
      </c>
    </row>
    <row r="6001" customFormat="false" ht="15" hidden="false" customHeight="true" outlineLevel="0" collapsed="false">
      <c r="A6001" s="19" t="n">
        <v>46223</v>
      </c>
      <c r="B6001" s="1" t="s">
        <v>735</v>
      </c>
      <c r="C6001" s="1" t="s">
        <v>190</v>
      </c>
      <c r="D6001" s="1" t="n">
        <v>34</v>
      </c>
      <c r="E6001" s="1" t="s">
        <v>16</v>
      </c>
      <c r="F6001" s="1" t="s">
        <v>300</v>
      </c>
      <c r="G6001" s="1" t="s">
        <v>260</v>
      </c>
      <c r="H6001" s="20" t="n">
        <v>1770</v>
      </c>
      <c r="I6001" s="21" t="n">
        <v>15.95</v>
      </c>
      <c r="J6001" s="20" t="n">
        <f aca="false">H6001*I6001</f>
        <v>28231.5</v>
      </c>
      <c r="K6001" s="22" t="n">
        <v>1.4</v>
      </c>
      <c r="L6001" s="23" t="n">
        <f aca="false">H6001*K6001</f>
        <v>2478</v>
      </c>
      <c r="M6001" s="23" t="n">
        <v>2500</v>
      </c>
      <c r="N6001" s="24" t="n">
        <f aca="false">L6001-M6001</f>
        <v>-22</v>
      </c>
      <c r="O6001" s="25" t="n">
        <f aca="false">IF(L6001&gt;=M6001,1,0)</f>
        <v>0</v>
      </c>
      <c r="P6001" s="26" t="n">
        <v>0.801575809199319</v>
      </c>
      <c r="Q6001" s="26" t="n">
        <v>0.0969601677148847</v>
      </c>
      <c r="R6001" s="25" t="n">
        <v>70</v>
      </c>
      <c r="S6001" s="21" t="n">
        <v>8</v>
      </c>
    </row>
    <row r="6002" customFormat="false" ht="15" hidden="false" customHeight="true" outlineLevel="0" collapsed="false">
      <c r="A6002" s="19" t="n">
        <v>46223</v>
      </c>
      <c r="B6002" s="1" t="s">
        <v>735</v>
      </c>
      <c r="C6002" s="1" t="s">
        <v>190</v>
      </c>
      <c r="D6002" s="1" t="n">
        <v>35</v>
      </c>
      <c r="E6002" s="1" t="s">
        <v>16</v>
      </c>
      <c r="F6002" s="1" t="s">
        <v>300</v>
      </c>
      <c r="G6002" s="1" t="s">
        <v>260</v>
      </c>
      <c r="H6002" s="20" t="n">
        <v>1750</v>
      </c>
      <c r="I6002" s="21" t="n">
        <v>16.95</v>
      </c>
      <c r="J6002" s="20" t="n">
        <f aca="false">H6002*I6002</f>
        <v>29662.5</v>
      </c>
      <c r="K6002" s="22" t="n">
        <v>1.4</v>
      </c>
      <c r="L6002" s="23" t="n">
        <f aca="false">H6002*K6002</f>
        <v>2450</v>
      </c>
      <c r="M6002" s="23" t="n">
        <v>2500</v>
      </c>
      <c r="N6002" s="24" t="n">
        <f aca="false">L6002-M6002</f>
        <v>-50</v>
      </c>
      <c r="O6002" s="25" t="n">
        <f aca="false">IF(L6002&gt;=M6002,1,0)</f>
        <v>0</v>
      </c>
      <c r="P6002" s="26" t="n">
        <v>0.895606884057971</v>
      </c>
      <c r="Q6002" s="26" t="n">
        <v>0.0887445887445888</v>
      </c>
      <c r="R6002" s="25" t="n">
        <v>75</v>
      </c>
      <c r="S6002" s="21" t="n">
        <v>8</v>
      </c>
    </row>
    <row r="6003" customFormat="false" ht="15" hidden="false" customHeight="true" outlineLevel="0" collapsed="false">
      <c r="A6003" s="19" t="n">
        <v>46223</v>
      </c>
      <c r="B6003" s="1" t="s">
        <v>735</v>
      </c>
      <c r="C6003" s="1" t="s">
        <v>190</v>
      </c>
      <c r="D6003" s="1" t="n">
        <v>36</v>
      </c>
      <c r="E6003" s="1" t="s">
        <v>16</v>
      </c>
      <c r="F6003" s="1" t="s">
        <v>300</v>
      </c>
      <c r="G6003" s="1" t="s">
        <v>260</v>
      </c>
      <c r="H6003" s="20" t="n">
        <v>1800</v>
      </c>
      <c r="I6003" s="21" t="n">
        <v>15.95</v>
      </c>
      <c r="J6003" s="20" t="n">
        <f aca="false">H6003*I6003</f>
        <v>28710</v>
      </c>
      <c r="K6003" s="22" t="n">
        <v>1.4</v>
      </c>
      <c r="L6003" s="23" t="n">
        <f aca="false">H6003*K6003</f>
        <v>2520</v>
      </c>
      <c r="M6003" s="23" t="n">
        <v>2500</v>
      </c>
      <c r="N6003" s="24" t="n">
        <f aca="false">L6003-M6003</f>
        <v>20</v>
      </c>
      <c r="O6003" s="25" t="n">
        <f aca="false">IF(L6003&gt;=M6003,1,0)</f>
        <v>1</v>
      </c>
      <c r="P6003" s="26" t="n">
        <v>0.866847826086957</v>
      </c>
      <c r="Q6003" s="26" t="n">
        <v>0.102454642475987</v>
      </c>
      <c r="R6003" s="25" t="n">
        <v>67</v>
      </c>
      <c r="S6003" s="21" t="n">
        <v>8</v>
      </c>
    </row>
    <row r="6004" customFormat="false" ht="15" hidden="false" customHeight="true" outlineLevel="0" collapsed="false">
      <c r="A6004" s="19" t="n">
        <v>46223</v>
      </c>
      <c r="B6004" s="1" t="s">
        <v>735</v>
      </c>
      <c r="C6004" s="1" t="s">
        <v>190</v>
      </c>
      <c r="D6004" s="1" t="n">
        <v>37</v>
      </c>
      <c r="E6004" s="1" t="s">
        <v>16</v>
      </c>
      <c r="F6004" s="1" t="s">
        <v>300</v>
      </c>
      <c r="G6004" s="1" t="s">
        <v>260</v>
      </c>
      <c r="H6004" s="20" t="n">
        <v>1650</v>
      </c>
      <c r="I6004" s="21" t="n">
        <v>15.95</v>
      </c>
      <c r="J6004" s="20" t="n">
        <f aca="false">H6004*I6004</f>
        <v>26317.5</v>
      </c>
      <c r="K6004" s="22" t="n">
        <v>1.4</v>
      </c>
      <c r="L6004" s="23" t="n">
        <f aca="false">H6004*K6004</f>
        <v>2310</v>
      </c>
      <c r="M6004" s="23" t="n">
        <v>2500</v>
      </c>
      <c r="N6004" s="24" t="n">
        <f aca="false">L6004-M6004</f>
        <v>-190</v>
      </c>
      <c r="O6004" s="25" t="n">
        <f aca="false">IF(L6004&gt;=M6004,1,0)</f>
        <v>0</v>
      </c>
      <c r="P6004" s="26" t="n">
        <v>0.827594339622642</v>
      </c>
      <c r="Q6004" s="26" t="n">
        <v>0.102769230769231</v>
      </c>
      <c r="R6004" s="25" t="n">
        <v>75</v>
      </c>
      <c r="S6004" s="21" t="n">
        <v>8</v>
      </c>
    </row>
    <row r="6005" customFormat="false" ht="15" hidden="false" customHeight="true" outlineLevel="0" collapsed="false">
      <c r="A6005" s="19" t="n">
        <v>46223</v>
      </c>
      <c r="B6005" s="1" t="s">
        <v>735</v>
      </c>
      <c r="C6005" s="1" t="s">
        <v>190</v>
      </c>
      <c r="D6005" s="1" t="n">
        <v>38</v>
      </c>
      <c r="E6005" s="1" t="s">
        <v>16</v>
      </c>
      <c r="F6005" s="1" t="s">
        <v>440</v>
      </c>
      <c r="G6005" s="1" t="s">
        <v>322</v>
      </c>
      <c r="H6005" s="20" t="n">
        <v>1350</v>
      </c>
      <c r="I6005" s="21" t="n">
        <v>17.41</v>
      </c>
      <c r="J6005" s="20" t="n">
        <f aca="false">H6005*I6005</f>
        <v>23503.5</v>
      </c>
      <c r="K6005" s="22" t="n">
        <v>1.5</v>
      </c>
      <c r="L6005" s="23" t="n">
        <f aca="false">H6005*K6005</f>
        <v>2025</v>
      </c>
      <c r="M6005" s="23" t="n">
        <v>2500</v>
      </c>
      <c r="N6005" s="24" t="n">
        <f aca="false">L6005-M6005</f>
        <v>-475</v>
      </c>
      <c r="O6005" s="25" t="n">
        <f aca="false">IF(L6005&gt;=M6005,1,0)</f>
        <v>0</v>
      </c>
      <c r="P6005" s="26" t="n">
        <v>0.642172131147541</v>
      </c>
      <c r="Q6005" s="26" t="n">
        <v>0.0869267624914442</v>
      </c>
      <c r="R6005" s="25" t="n">
        <v>82</v>
      </c>
      <c r="S6005" s="21" t="n">
        <v>8</v>
      </c>
    </row>
    <row r="6006" customFormat="false" ht="15" hidden="false" customHeight="true" outlineLevel="0" collapsed="false">
      <c r="A6006" s="19" t="n">
        <v>46224</v>
      </c>
      <c r="B6006" s="1" t="s">
        <v>735</v>
      </c>
      <c r="C6006" s="1" t="s">
        <v>138</v>
      </c>
      <c r="D6006" s="1" t="n">
        <v>1</v>
      </c>
      <c r="E6006" s="1" t="s">
        <v>16</v>
      </c>
      <c r="F6006" s="1" t="s">
        <v>670</v>
      </c>
      <c r="G6006" s="1" t="s">
        <v>713</v>
      </c>
      <c r="H6006" s="20" t="n">
        <v>1350</v>
      </c>
      <c r="I6006" s="21" t="n">
        <v>16.43</v>
      </c>
      <c r="J6006" s="20" t="n">
        <f aca="false">H6006*I6006</f>
        <v>22180.5</v>
      </c>
      <c r="K6006" s="22" t="n">
        <v>1.43</v>
      </c>
      <c r="L6006" s="23" t="n">
        <f aca="false">H6006*K6006</f>
        <v>1930.5</v>
      </c>
      <c r="M6006" s="23" t="n">
        <v>2500</v>
      </c>
      <c r="N6006" s="24" t="n">
        <f aca="false">L6006-M6006</f>
        <v>-569.5</v>
      </c>
      <c r="O6006" s="25" t="n">
        <f aca="false">IF(L6006&gt;=M6006,1,0)</f>
        <v>0</v>
      </c>
      <c r="P6006" s="26" t="n">
        <v>0.4691</v>
      </c>
      <c r="Q6006" s="26" t="n">
        <v>0.2017</v>
      </c>
      <c r="R6006" s="25" t="n">
        <v>68</v>
      </c>
      <c r="S6006" s="21" t="n">
        <v>12</v>
      </c>
    </row>
    <row r="6007" customFormat="false" ht="15" hidden="false" customHeight="true" outlineLevel="0" collapsed="false">
      <c r="A6007" s="19" t="n">
        <v>46224</v>
      </c>
      <c r="B6007" s="1" t="s">
        <v>735</v>
      </c>
      <c r="C6007" s="1" t="s">
        <v>138</v>
      </c>
      <c r="D6007" s="1" t="n">
        <v>2</v>
      </c>
      <c r="E6007" s="1" t="s">
        <v>10</v>
      </c>
      <c r="F6007" s="1" t="s">
        <v>723</v>
      </c>
      <c r="G6007" s="1" t="s">
        <v>732</v>
      </c>
      <c r="H6007" s="20" t="n">
        <v>600</v>
      </c>
      <c r="I6007" s="21" t="n">
        <v>49.25</v>
      </c>
      <c r="J6007" s="20" t="n">
        <f aca="false">H6007*I6007</f>
        <v>29550</v>
      </c>
      <c r="K6007" s="22" t="n">
        <v>4</v>
      </c>
      <c r="L6007" s="23" t="n">
        <f aca="false">H6007*K6007</f>
        <v>2400</v>
      </c>
      <c r="M6007" s="23" t="n">
        <v>2500</v>
      </c>
      <c r="N6007" s="24" t="n">
        <f aca="false">L6007-M6007</f>
        <v>-100</v>
      </c>
      <c r="O6007" s="25" t="n">
        <f aca="false">IF(L6007&gt;=M6007,1,0)</f>
        <v>0</v>
      </c>
      <c r="P6007" s="26" t="n">
        <v>0.469</v>
      </c>
      <c r="Q6007" s="26" t="n">
        <v>0.2299</v>
      </c>
      <c r="R6007" s="25" t="n">
        <v>82</v>
      </c>
      <c r="S6007" s="21" t="n">
        <v>13</v>
      </c>
    </row>
    <row r="6008" customFormat="false" ht="15" hidden="false" customHeight="true" outlineLevel="0" collapsed="false">
      <c r="A6008" s="19" t="n">
        <v>46224</v>
      </c>
      <c r="B6008" s="1" t="s">
        <v>735</v>
      </c>
      <c r="C6008" s="1" t="s">
        <v>138</v>
      </c>
      <c r="D6008" s="1" t="n">
        <v>3</v>
      </c>
      <c r="E6008" s="1" t="s">
        <v>10</v>
      </c>
      <c r="F6008" s="1" t="s">
        <v>687</v>
      </c>
      <c r="G6008" s="1" t="s">
        <v>694</v>
      </c>
      <c r="H6008" s="20" t="n">
        <v>1200</v>
      </c>
      <c r="I6008" s="21" t="n">
        <v>28.66</v>
      </c>
      <c r="J6008" s="20" t="n">
        <f aca="false">H6008*I6008</f>
        <v>34392</v>
      </c>
      <c r="K6008" s="22" t="n">
        <v>2.3</v>
      </c>
      <c r="L6008" s="23" t="n">
        <f aca="false">H6008*K6008</f>
        <v>2760</v>
      </c>
      <c r="M6008" s="23" t="n">
        <v>2500</v>
      </c>
      <c r="N6008" s="24" t="n">
        <f aca="false">L6008-M6008</f>
        <v>260</v>
      </c>
      <c r="O6008" s="25" t="n">
        <f aca="false">IF(L6008&gt;=M6008,1,0)</f>
        <v>1</v>
      </c>
      <c r="P6008" s="26" t="n">
        <v>0.672</v>
      </c>
      <c r="Q6008" s="26" t="n">
        <v>0.1652</v>
      </c>
      <c r="R6008" s="25" t="n">
        <v>79</v>
      </c>
      <c r="S6008" s="21" t="n">
        <v>10</v>
      </c>
    </row>
    <row r="6009" customFormat="false" ht="15" hidden="false" customHeight="true" outlineLevel="0" collapsed="false">
      <c r="A6009" s="19" t="n">
        <v>46224</v>
      </c>
      <c r="B6009" s="1" t="s">
        <v>735</v>
      </c>
      <c r="C6009" s="1" t="s">
        <v>138</v>
      </c>
      <c r="D6009" s="1" t="n">
        <v>4</v>
      </c>
      <c r="E6009" s="1" t="s">
        <v>181</v>
      </c>
      <c r="F6009" s="1" t="s">
        <v>748</v>
      </c>
      <c r="G6009" s="1" t="s">
        <v>765</v>
      </c>
      <c r="H6009" s="20" t="n">
        <v>1480</v>
      </c>
      <c r="I6009" s="21" t="n">
        <v>20.54</v>
      </c>
      <c r="J6009" s="20" t="n">
        <f aca="false">H6009*I6009</f>
        <v>30399.2</v>
      </c>
      <c r="K6009" s="22" t="n">
        <v>1.46</v>
      </c>
      <c r="L6009" s="23" t="n">
        <f aca="false">H6009*K6009</f>
        <v>2160.8</v>
      </c>
      <c r="M6009" s="23" t="n">
        <v>2500</v>
      </c>
      <c r="N6009" s="24" t="n">
        <f aca="false">L6009-M6009</f>
        <v>-339.2</v>
      </c>
      <c r="O6009" s="25" t="n">
        <f aca="false">IF(L6009&gt;=M6009,1,0)</f>
        <v>0</v>
      </c>
      <c r="P6009" s="26" t="n">
        <v>0.6529</v>
      </c>
      <c r="Q6009" s="26" t="n">
        <v>0.1464</v>
      </c>
      <c r="R6009" s="25" t="n">
        <v>72</v>
      </c>
      <c r="S6009" s="21" t="n">
        <v>10</v>
      </c>
    </row>
    <row r="6010" customFormat="false" ht="15" hidden="false" customHeight="true" outlineLevel="0" collapsed="false">
      <c r="A6010" s="19" t="n">
        <v>46224</v>
      </c>
      <c r="B6010" s="1" t="s">
        <v>735</v>
      </c>
      <c r="C6010" s="1" t="s">
        <v>138</v>
      </c>
      <c r="D6010" s="1" t="n">
        <v>5</v>
      </c>
      <c r="E6010" s="1" t="s">
        <v>181</v>
      </c>
      <c r="F6010" s="1" t="s">
        <v>748</v>
      </c>
      <c r="G6010" s="1" t="s">
        <v>765</v>
      </c>
      <c r="H6010" s="20" t="n">
        <v>1550</v>
      </c>
      <c r="I6010" s="21" t="n">
        <v>20.54</v>
      </c>
      <c r="J6010" s="20" t="n">
        <f aca="false">H6010*I6010</f>
        <v>31837</v>
      </c>
      <c r="K6010" s="22" t="n">
        <v>1.46</v>
      </c>
      <c r="L6010" s="23" t="n">
        <f aca="false">H6010*K6010</f>
        <v>2263</v>
      </c>
      <c r="M6010" s="23" t="n">
        <v>2500</v>
      </c>
      <c r="N6010" s="24" t="n">
        <f aca="false">L6010-M6010</f>
        <v>-237</v>
      </c>
      <c r="O6010" s="25" t="n">
        <f aca="false">IF(L6010&gt;=M6010,1,0)</f>
        <v>0</v>
      </c>
      <c r="P6010" s="26" t="n">
        <v>0.7537</v>
      </c>
      <c r="Q6010" s="26" t="n">
        <v>0.1314</v>
      </c>
      <c r="R6010" s="25" t="n">
        <v>70</v>
      </c>
      <c r="S6010" s="21" t="n">
        <v>10</v>
      </c>
    </row>
    <row r="6011" customFormat="false" ht="15" hidden="false" customHeight="true" outlineLevel="0" collapsed="false">
      <c r="A6011" s="19" t="n">
        <v>46224</v>
      </c>
      <c r="B6011" s="1" t="s">
        <v>735</v>
      </c>
      <c r="C6011" s="1" t="s">
        <v>138</v>
      </c>
      <c r="D6011" s="1" t="n">
        <v>6</v>
      </c>
      <c r="E6011" s="1" t="s">
        <v>181</v>
      </c>
      <c r="F6011" s="1" t="s">
        <v>748</v>
      </c>
      <c r="G6011" s="1" t="s">
        <v>765</v>
      </c>
      <c r="H6011" s="20" t="n">
        <v>1550</v>
      </c>
      <c r="I6011" s="21" t="n">
        <v>20.54</v>
      </c>
      <c r="J6011" s="20" t="n">
        <f aca="false">H6011*I6011</f>
        <v>31837</v>
      </c>
      <c r="K6011" s="22" t="n">
        <v>1.46</v>
      </c>
      <c r="L6011" s="23" t="n">
        <f aca="false">H6011*K6011</f>
        <v>2263</v>
      </c>
      <c r="M6011" s="23" t="n">
        <v>2500</v>
      </c>
      <c r="N6011" s="24" t="n">
        <f aca="false">L6011-M6011</f>
        <v>-237</v>
      </c>
      <c r="O6011" s="25" t="n">
        <f aca="false">IF(L6011&gt;=M6011,1,0)</f>
        <v>0</v>
      </c>
      <c r="P6011" s="26" t="n">
        <v>0.7421</v>
      </c>
      <c r="Q6011" s="26" t="n">
        <v>0.1505</v>
      </c>
      <c r="R6011" s="25" t="n">
        <v>71</v>
      </c>
      <c r="S6011" s="21" t="n">
        <v>10</v>
      </c>
    </row>
    <row r="6012" customFormat="false" ht="15" hidden="false" customHeight="true" outlineLevel="0" collapsed="false">
      <c r="A6012" s="19" t="n">
        <v>46224</v>
      </c>
      <c r="B6012" s="1" t="s">
        <v>735</v>
      </c>
      <c r="C6012" s="1" t="s">
        <v>138</v>
      </c>
      <c r="D6012" s="1" t="n">
        <v>7</v>
      </c>
      <c r="E6012" s="1" t="s">
        <v>16</v>
      </c>
      <c r="F6012" s="1" t="s">
        <v>772</v>
      </c>
      <c r="G6012" s="1" t="s">
        <v>773</v>
      </c>
      <c r="H6012" s="20" t="n">
        <v>1500</v>
      </c>
      <c r="I6012" s="21" t="n">
        <v>18.83</v>
      </c>
      <c r="J6012" s="20" t="n">
        <f aca="false">H6012*I6012</f>
        <v>28245</v>
      </c>
      <c r="K6012" s="22" t="n">
        <v>1.5</v>
      </c>
      <c r="L6012" s="23" t="n">
        <f aca="false">H6012*K6012</f>
        <v>2250</v>
      </c>
      <c r="M6012" s="23" t="n">
        <v>2500</v>
      </c>
      <c r="N6012" s="24" t="n">
        <f aca="false">L6012-M6012</f>
        <v>-250</v>
      </c>
      <c r="O6012" s="25" t="n">
        <f aca="false">IF(L6012&gt;=M6012,1,0)</f>
        <v>0</v>
      </c>
      <c r="P6012" s="26" t="n">
        <v>0.6725</v>
      </c>
      <c r="Q6012" s="26" t="n">
        <v>0.1257</v>
      </c>
      <c r="R6012" s="25" t="n">
        <v>69</v>
      </c>
      <c r="S6012" s="21" t="n">
        <v>10</v>
      </c>
    </row>
    <row r="6013" customFormat="false" ht="15" hidden="false" customHeight="true" outlineLevel="0" collapsed="false">
      <c r="A6013" s="19" t="n">
        <v>46224</v>
      </c>
      <c r="B6013" s="1" t="s">
        <v>735</v>
      </c>
      <c r="C6013" s="1" t="s">
        <v>138</v>
      </c>
      <c r="D6013" s="1" t="n">
        <v>8</v>
      </c>
      <c r="E6013" s="1" t="s">
        <v>13</v>
      </c>
      <c r="F6013" s="1" t="s">
        <v>423</v>
      </c>
      <c r="G6013" s="1" t="s">
        <v>149</v>
      </c>
      <c r="H6013" s="20" t="n">
        <v>1300</v>
      </c>
      <c r="I6013" s="21" t="n">
        <v>22.28</v>
      </c>
      <c r="J6013" s="20" t="n">
        <f aca="false">H6013*I6013</f>
        <v>28964</v>
      </c>
      <c r="K6013" s="22" t="n">
        <v>2.2</v>
      </c>
      <c r="L6013" s="23" t="n">
        <f aca="false">H6013*K6013</f>
        <v>2860</v>
      </c>
      <c r="M6013" s="23" t="n">
        <v>2500</v>
      </c>
      <c r="N6013" s="24" t="n">
        <f aca="false">L6013-M6013</f>
        <v>360</v>
      </c>
      <c r="O6013" s="25" t="n">
        <f aca="false">IF(L6013&gt;=M6013,1,0)</f>
        <v>1</v>
      </c>
      <c r="P6013" s="26" t="n">
        <v>0.6385</v>
      </c>
      <c r="Q6013" s="26" t="n">
        <v>0.1261</v>
      </c>
      <c r="R6013" s="25" t="n">
        <v>75</v>
      </c>
      <c r="S6013" s="21" t="n">
        <v>10</v>
      </c>
    </row>
    <row r="6014" customFormat="false" ht="15" hidden="false" customHeight="true" outlineLevel="0" collapsed="false">
      <c r="A6014" s="19" t="n">
        <v>46224</v>
      </c>
      <c r="B6014" s="1" t="s">
        <v>735</v>
      </c>
      <c r="C6014" s="1" t="s">
        <v>138</v>
      </c>
      <c r="D6014" s="1" t="n">
        <v>9</v>
      </c>
      <c r="E6014" s="1" t="s">
        <v>16</v>
      </c>
      <c r="F6014" s="1" t="s">
        <v>524</v>
      </c>
      <c r="G6014" s="1" t="s">
        <v>775</v>
      </c>
      <c r="H6014" s="20" t="n">
        <v>1100</v>
      </c>
      <c r="I6014" s="21" t="n">
        <v>18.43</v>
      </c>
      <c r="J6014" s="20" t="n">
        <f aca="false">H6014*I6014</f>
        <v>20273</v>
      </c>
      <c r="K6014" s="22" t="n">
        <v>1.45</v>
      </c>
      <c r="L6014" s="23" t="n">
        <f aca="false">H6014*K6014</f>
        <v>1595</v>
      </c>
      <c r="M6014" s="23" t="n">
        <v>2500</v>
      </c>
      <c r="N6014" s="24" t="n">
        <f aca="false">L6014-M6014</f>
        <v>-905</v>
      </c>
      <c r="O6014" s="25" t="n">
        <f aca="false">IF(L6014&gt;=M6014,1,0)</f>
        <v>0</v>
      </c>
      <c r="P6014" s="26" t="n">
        <v>0.4051</v>
      </c>
      <c r="Q6014" s="26" t="n">
        <v>0.115</v>
      </c>
      <c r="R6014" s="25" t="n">
        <v>72</v>
      </c>
      <c r="S6014" s="21" t="n">
        <v>12</v>
      </c>
    </row>
    <row r="6015" customFormat="false" ht="15" hidden="false" customHeight="true" outlineLevel="0" collapsed="false">
      <c r="A6015" s="19" t="n">
        <v>46224</v>
      </c>
      <c r="B6015" s="1" t="s">
        <v>735</v>
      </c>
      <c r="C6015" s="1" t="s">
        <v>138</v>
      </c>
      <c r="D6015" s="1" t="n">
        <v>10</v>
      </c>
      <c r="E6015" s="1" t="s">
        <v>219</v>
      </c>
      <c r="F6015" s="1" t="s">
        <v>778</v>
      </c>
      <c r="G6015" s="1" t="s">
        <v>506</v>
      </c>
      <c r="H6015" s="20" t="n">
        <v>1200</v>
      </c>
      <c r="I6015" s="21" t="n">
        <v>10.96</v>
      </c>
      <c r="J6015" s="20" t="n">
        <f aca="false">H6015*I6015</f>
        <v>13152</v>
      </c>
      <c r="K6015" s="22" t="n">
        <v>1</v>
      </c>
      <c r="L6015" s="23" t="n">
        <f aca="false">H6015*K6015</f>
        <v>1200</v>
      </c>
      <c r="M6015" s="23" t="n">
        <v>2500</v>
      </c>
      <c r="N6015" s="24" t="n">
        <f aca="false">L6015-M6015</f>
        <v>-1300</v>
      </c>
      <c r="O6015" s="25" t="n">
        <f aca="false">IF(L6015&gt;=M6015,1,0)</f>
        <v>0</v>
      </c>
      <c r="P6015" s="26" t="n">
        <v>0.4</v>
      </c>
      <c r="Q6015" s="26" t="n">
        <v>0.0961</v>
      </c>
      <c r="R6015" s="25" t="n">
        <v>61</v>
      </c>
      <c r="S6015" s="21" t="n">
        <v>8</v>
      </c>
    </row>
    <row r="6016" customFormat="false" ht="15" hidden="false" customHeight="true" outlineLevel="0" collapsed="false">
      <c r="A6016" s="19" t="n">
        <v>46224</v>
      </c>
      <c r="B6016" s="1" t="s">
        <v>735</v>
      </c>
      <c r="C6016" s="1" t="s">
        <v>138</v>
      </c>
      <c r="D6016" s="1" t="n">
        <v>11</v>
      </c>
      <c r="E6016" s="1" t="s">
        <v>10</v>
      </c>
      <c r="F6016" s="1" t="s">
        <v>167</v>
      </c>
      <c r="G6016" s="1" t="s">
        <v>161</v>
      </c>
      <c r="H6016" s="20" t="n">
        <v>1600</v>
      </c>
      <c r="I6016" s="21" t="n">
        <v>22.05</v>
      </c>
      <c r="J6016" s="20" t="n">
        <f aca="false">H6016*I6016</f>
        <v>35280</v>
      </c>
      <c r="K6016" s="22" t="n">
        <v>1.83</v>
      </c>
      <c r="L6016" s="23" t="n">
        <f aca="false">H6016*K6016</f>
        <v>2928</v>
      </c>
      <c r="M6016" s="23" t="n">
        <v>2500</v>
      </c>
      <c r="N6016" s="24" t="n">
        <f aca="false">L6016-M6016</f>
        <v>428</v>
      </c>
      <c r="O6016" s="25" t="n">
        <f aca="false">IF(L6016&gt;=M6016,1,0)</f>
        <v>1</v>
      </c>
      <c r="P6016" s="26" t="n">
        <v>0.6447</v>
      </c>
      <c r="Q6016" s="26" t="n">
        <v>0.1333</v>
      </c>
      <c r="R6016" s="25" t="n">
        <v>81</v>
      </c>
      <c r="S6016" s="21" t="n">
        <v>10</v>
      </c>
    </row>
    <row r="6017" customFormat="false" ht="15" hidden="false" customHeight="true" outlineLevel="0" collapsed="false">
      <c r="A6017" s="19" t="n">
        <v>46224</v>
      </c>
      <c r="B6017" s="1" t="s">
        <v>735</v>
      </c>
      <c r="C6017" s="1" t="s">
        <v>138</v>
      </c>
      <c r="D6017" s="1" t="n">
        <v>12</v>
      </c>
      <c r="E6017" s="1" t="s">
        <v>576</v>
      </c>
      <c r="F6017" s="1" t="s">
        <v>730</v>
      </c>
      <c r="G6017" s="1" t="s">
        <v>731</v>
      </c>
      <c r="H6017" s="20" t="n">
        <v>1450</v>
      </c>
      <c r="I6017" s="21" t="n">
        <v>24.08</v>
      </c>
      <c r="J6017" s="20" t="n">
        <f aca="false">H6017*I6017</f>
        <v>34916</v>
      </c>
      <c r="K6017" s="22" t="n">
        <v>1.55</v>
      </c>
      <c r="L6017" s="23" t="n">
        <f aca="false">H6017*K6017</f>
        <v>2247.5</v>
      </c>
      <c r="M6017" s="23" t="n">
        <v>2500</v>
      </c>
      <c r="N6017" s="24" t="n">
        <f aca="false">L6017-M6017</f>
        <v>-252.5</v>
      </c>
      <c r="O6017" s="25" t="n">
        <f aca="false">IF(L6017&gt;=M6017,1,0)</f>
        <v>0</v>
      </c>
      <c r="P6017" s="26" t="n">
        <v>0.7149</v>
      </c>
      <c r="Q6017" s="26" t="n">
        <v>0.1172</v>
      </c>
      <c r="R6017" s="25" t="n">
        <v>79</v>
      </c>
      <c r="S6017" s="21" t="n">
        <v>10</v>
      </c>
    </row>
    <row r="6018" customFormat="false" ht="15" hidden="false" customHeight="true" outlineLevel="0" collapsed="false">
      <c r="A6018" s="19" t="n">
        <v>46224</v>
      </c>
      <c r="B6018" s="1" t="s">
        <v>735</v>
      </c>
      <c r="C6018" s="1" t="s">
        <v>138</v>
      </c>
      <c r="D6018" s="1" t="n">
        <v>13</v>
      </c>
      <c r="E6018" s="1" t="s">
        <v>10</v>
      </c>
      <c r="F6018" s="1" t="s">
        <v>779</v>
      </c>
      <c r="G6018" s="1" t="s">
        <v>575</v>
      </c>
      <c r="H6018" s="20" t="n">
        <v>700</v>
      </c>
      <c r="I6018" s="21" t="n">
        <v>25.7</v>
      </c>
      <c r="J6018" s="20" t="n">
        <f aca="false">H6018*I6018</f>
        <v>17990</v>
      </c>
      <c r="K6018" s="22" t="n">
        <v>1.85</v>
      </c>
      <c r="L6018" s="23" t="n">
        <f aca="false">H6018*K6018</f>
        <v>1295</v>
      </c>
      <c r="M6018" s="23" t="n">
        <v>2500</v>
      </c>
      <c r="N6018" s="24" t="n">
        <f aca="false">L6018-M6018</f>
        <v>-1205</v>
      </c>
      <c r="O6018" s="25" t="n">
        <f aca="false">IF(L6018&gt;=M6018,1,0)</f>
        <v>0</v>
      </c>
      <c r="P6018" s="26" t="n">
        <v>0.3373</v>
      </c>
      <c r="Q6018" s="26" t="n">
        <v>0.1417</v>
      </c>
      <c r="R6018" s="25" t="n">
        <v>77</v>
      </c>
      <c r="S6018" s="21" t="n">
        <v>12</v>
      </c>
    </row>
    <row r="6019" customFormat="false" ht="15" hidden="false" customHeight="true" outlineLevel="0" collapsed="false">
      <c r="A6019" s="19" t="n">
        <v>46224</v>
      </c>
      <c r="B6019" s="1" t="s">
        <v>735</v>
      </c>
      <c r="C6019" s="1" t="s">
        <v>138</v>
      </c>
      <c r="D6019" s="1" t="n">
        <v>14</v>
      </c>
      <c r="E6019" s="1" t="s">
        <v>10</v>
      </c>
      <c r="F6019" s="1" t="s">
        <v>687</v>
      </c>
      <c r="G6019" s="1" t="s">
        <v>694</v>
      </c>
      <c r="H6019" s="20" t="n">
        <v>1300</v>
      </c>
      <c r="I6019" s="21" t="n">
        <v>28.66</v>
      </c>
      <c r="J6019" s="20" t="n">
        <f aca="false">H6019*I6019</f>
        <v>37258</v>
      </c>
      <c r="K6019" s="22" t="n">
        <v>2.3</v>
      </c>
      <c r="L6019" s="23" t="n">
        <f aca="false">H6019*K6019</f>
        <v>2990</v>
      </c>
      <c r="M6019" s="23" t="n">
        <v>2500</v>
      </c>
      <c r="N6019" s="24" t="n">
        <f aca="false">L6019-M6019</f>
        <v>490</v>
      </c>
      <c r="O6019" s="25" t="n">
        <f aca="false">IF(L6019&gt;=M6019,1,0)</f>
        <v>1</v>
      </c>
      <c r="P6019" s="26" t="n">
        <v>0.7392</v>
      </c>
      <c r="Q6019" s="26" t="n">
        <v>0.3333</v>
      </c>
      <c r="R6019" s="25" t="n">
        <v>80</v>
      </c>
      <c r="S6019" s="21" t="n">
        <v>10</v>
      </c>
    </row>
    <row r="6020" customFormat="false" ht="15" hidden="false" customHeight="true" outlineLevel="0" collapsed="false">
      <c r="A6020" s="19" t="n">
        <v>46224</v>
      </c>
      <c r="B6020" s="1" t="s">
        <v>735</v>
      </c>
      <c r="C6020" s="1" t="s">
        <v>138</v>
      </c>
      <c r="D6020" s="1" t="n">
        <v>15</v>
      </c>
      <c r="E6020" s="1" t="s">
        <v>10</v>
      </c>
      <c r="F6020" s="1" t="s">
        <v>687</v>
      </c>
      <c r="G6020" s="1" t="s">
        <v>694</v>
      </c>
      <c r="H6020" s="20" t="n">
        <v>1300</v>
      </c>
      <c r="I6020" s="21" t="n">
        <v>28.66</v>
      </c>
      <c r="J6020" s="20" t="n">
        <f aca="false">H6020*I6020</f>
        <v>37258</v>
      </c>
      <c r="K6020" s="22" t="n">
        <v>2.3</v>
      </c>
      <c r="L6020" s="23" t="n">
        <f aca="false">H6020*K6020</f>
        <v>2990</v>
      </c>
      <c r="M6020" s="23" t="n">
        <v>2500</v>
      </c>
      <c r="N6020" s="24" t="n">
        <f aca="false">L6020-M6020</f>
        <v>490</v>
      </c>
      <c r="O6020" s="25" t="n">
        <f aca="false">IF(L6020&gt;=M6020,1,0)</f>
        <v>1</v>
      </c>
      <c r="P6020" s="26" t="n">
        <v>0.7323</v>
      </c>
      <c r="Q6020" s="26" t="n">
        <v>0.3016</v>
      </c>
      <c r="R6020" s="25" t="n">
        <v>81</v>
      </c>
      <c r="S6020" s="21" t="n">
        <v>10</v>
      </c>
    </row>
    <row r="6021" customFormat="false" ht="15" hidden="false" customHeight="true" outlineLevel="0" collapsed="false">
      <c r="A6021" s="19" t="n">
        <v>46224</v>
      </c>
      <c r="B6021" s="1" t="s">
        <v>735</v>
      </c>
      <c r="C6021" s="1" t="s">
        <v>138</v>
      </c>
      <c r="D6021" s="1" t="n">
        <v>16</v>
      </c>
      <c r="E6021" s="1" t="s">
        <v>10</v>
      </c>
      <c r="F6021" s="1" t="s">
        <v>729</v>
      </c>
      <c r="G6021" s="1" t="s">
        <v>738</v>
      </c>
      <c r="H6021" s="20" t="n">
        <v>1900</v>
      </c>
      <c r="I6021" s="21" t="n">
        <v>18.5</v>
      </c>
      <c r="J6021" s="20" t="n">
        <f aca="false">H6021*I6021</f>
        <v>35150</v>
      </c>
      <c r="K6021" s="22" t="n">
        <v>1.4</v>
      </c>
      <c r="L6021" s="23" t="n">
        <f aca="false">H6021*K6021</f>
        <v>2660</v>
      </c>
      <c r="M6021" s="23" t="n">
        <v>2500</v>
      </c>
      <c r="N6021" s="24" t="n">
        <f aca="false">L6021-M6021</f>
        <v>160</v>
      </c>
      <c r="O6021" s="25" t="n">
        <f aca="false">IF(L6021&gt;=M6021,1,0)</f>
        <v>1</v>
      </c>
      <c r="P6021" s="26" t="n">
        <v>0.9027</v>
      </c>
      <c r="Q6021" s="26" t="n">
        <v>0.1379</v>
      </c>
      <c r="R6021" s="25" t="n">
        <v>65</v>
      </c>
      <c r="S6021" s="21" t="n">
        <v>10</v>
      </c>
    </row>
    <row r="6022" customFormat="false" ht="15" hidden="false" customHeight="true" outlineLevel="0" collapsed="false">
      <c r="A6022" s="19" t="n">
        <v>46224</v>
      </c>
      <c r="B6022" s="1" t="s">
        <v>735</v>
      </c>
      <c r="C6022" s="1" t="s">
        <v>164</v>
      </c>
      <c r="D6022" s="1" t="n">
        <v>17</v>
      </c>
      <c r="E6022" s="1" t="s">
        <v>576</v>
      </c>
      <c r="F6022" s="1" t="s">
        <v>730</v>
      </c>
      <c r="G6022" s="1" t="s">
        <v>731</v>
      </c>
      <c r="H6022" s="20" t="n">
        <v>1500</v>
      </c>
      <c r="I6022" s="21" t="n">
        <v>24.08</v>
      </c>
      <c r="J6022" s="20" t="n">
        <f aca="false">H6022*I6022</f>
        <v>36120</v>
      </c>
      <c r="K6022" s="22" t="n">
        <v>1.55</v>
      </c>
      <c r="L6022" s="23" t="n">
        <f aca="false">H6022*K6022</f>
        <v>2325</v>
      </c>
      <c r="M6022" s="23" t="n">
        <v>2500</v>
      </c>
      <c r="N6022" s="24" t="n">
        <f aca="false">L6022-M6022</f>
        <v>-175</v>
      </c>
      <c r="O6022" s="25" t="n">
        <f aca="false">IF(L6022&gt;=M6022,1,0)</f>
        <v>0</v>
      </c>
      <c r="P6022" s="26" t="n">
        <v>0.763</v>
      </c>
      <c r="Q6022" s="26" t="n">
        <v>0.1132</v>
      </c>
      <c r="R6022" s="25" t="n">
        <v>79</v>
      </c>
      <c r="S6022" s="21" t="n">
        <v>10</v>
      </c>
    </row>
    <row r="6023" customFormat="false" ht="15" hidden="false" customHeight="true" outlineLevel="0" collapsed="false">
      <c r="A6023" s="19" t="n">
        <v>46224</v>
      </c>
      <c r="B6023" s="1" t="s">
        <v>735</v>
      </c>
      <c r="C6023" s="1" t="s">
        <v>164</v>
      </c>
      <c r="D6023" s="1" t="n">
        <v>18</v>
      </c>
      <c r="E6023" s="1" t="s">
        <v>522</v>
      </c>
      <c r="F6023" s="1" t="s">
        <v>710</v>
      </c>
      <c r="G6023" s="1" t="s">
        <v>686</v>
      </c>
      <c r="H6023" s="20" t="n">
        <v>1700</v>
      </c>
      <c r="I6023" s="21" t="n">
        <v>20.81</v>
      </c>
      <c r="J6023" s="20" t="n">
        <f aca="false">H6023*I6023</f>
        <v>35377</v>
      </c>
      <c r="K6023" s="22" t="n">
        <v>1.5</v>
      </c>
      <c r="L6023" s="23" t="n">
        <f aca="false">H6023*K6023</f>
        <v>2550</v>
      </c>
      <c r="M6023" s="23" t="n">
        <v>2500</v>
      </c>
      <c r="N6023" s="24" t="n">
        <f aca="false">L6023-M6023</f>
        <v>50</v>
      </c>
      <c r="O6023" s="25" t="n">
        <f aca="false">IF(L6023&gt;=M6023,1,0)</f>
        <v>1</v>
      </c>
      <c r="P6023" s="26" t="n">
        <v>0.7608</v>
      </c>
      <c r="Q6023" s="26" t="n">
        <v>0.0704</v>
      </c>
      <c r="R6023" s="25" t="n">
        <v>80</v>
      </c>
      <c r="S6023" s="21" t="n">
        <v>10</v>
      </c>
    </row>
    <row r="6024" customFormat="false" ht="15" hidden="false" customHeight="true" outlineLevel="0" collapsed="false">
      <c r="A6024" s="19" t="n">
        <v>46224</v>
      </c>
      <c r="B6024" s="1" t="s">
        <v>735</v>
      </c>
      <c r="C6024" s="1" t="s">
        <v>164</v>
      </c>
      <c r="D6024" s="1" t="n">
        <v>19</v>
      </c>
      <c r="E6024" s="1" t="s">
        <v>176</v>
      </c>
      <c r="F6024" s="1" t="s">
        <v>408</v>
      </c>
      <c r="G6024" s="1" t="s">
        <v>214</v>
      </c>
      <c r="H6024" s="20" t="n">
        <v>1000</v>
      </c>
      <c r="I6024" s="21" t="n">
        <v>18.82</v>
      </c>
      <c r="J6024" s="20" t="n">
        <f aca="false">H6024*I6024</f>
        <v>18820</v>
      </c>
      <c r="K6024" s="22" t="n">
        <v>1.93</v>
      </c>
      <c r="L6024" s="23" t="n">
        <f aca="false">H6024*K6024</f>
        <v>1930</v>
      </c>
      <c r="M6024" s="23" t="n">
        <v>2500</v>
      </c>
      <c r="N6024" s="24" t="n">
        <f aca="false">L6024-M6024</f>
        <v>-570</v>
      </c>
      <c r="O6024" s="25" t="n">
        <f aca="false">IF(L6024&gt;=M6024,1,0)</f>
        <v>0</v>
      </c>
      <c r="P6024" s="26" t="n">
        <v>0.4418</v>
      </c>
      <c r="Q6024" s="26" t="n">
        <v>0.0936</v>
      </c>
      <c r="R6024" s="25" t="n">
        <v>68</v>
      </c>
      <c r="S6024" s="21" t="n">
        <v>10</v>
      </c>
    </row>
    <row r="6025" customFormat="false" ht="15" hidden="false" customHeight="true" outlineLevel="0" collapsed="false">
      <c r="A6025" s="19" t="n">
        <v>46224</v>
      </c>
      <c r="B6025" s="1" t="s">
        <v>735</v>
      </c>
      <c r="C6025" s="1" t="s">
        <v>164</v>
      </c>
      <c r="D6025" s="1" t="n">
        <v>20</v>
      </c>
      <c r="E6025" s="1" t="s">
        <v>176</v>
      </c>
      <c r="F6025" s="1" t="s">
        <v>780</v>
      </c>
      <c r="G6025" s="1" t="s">
        <v>575</v>
      </c>
      <c r="H6025" s="20" t="n">
        <v>1340</v>
      </c>
      <c r="I6025" s="21" t="n">
        <v>25.7</v>
      </c>
      <c r="J6025" s="20" t="n">
        <f aca="false">H6025*I6025</f>
        <v>34438</v>
      </c>
      <c r="K6025" s="22" t="n">
        <v>1.85</v>
      </c>
      <c r="L6025" s="23" t="n">
        <f aca="false">H6025*K6025</f>
        <v>2479</v>
      </c>
      <c r="M6025" s="23" t="n">
        <v>2500</v>
      </c>
      <c r="N6025" s="24" t="n">
        <f aca="false">L6025-M6025</f>
        <v>-21</v>
      </c>
      <c r="O6025" s="25" t="n">
        <f aca="false">IF(L6025&gt;=M6025,1,0)</f>
        <v>0</v>
      </c>
      <c r="P6025" s="26" t="n">
        <v>0.722</v>
      </c>
      <c r="Q6025" s="26" t="n">
        <v>0.1056</v>
      </c>
      <c r="R6025" s="25" t="n">
        <v>81</v>
      </c>
      <c r="S6025" s="21" t="n">
        <v>10</v>
      </c>
    </row>
    <row r="6026" customFormat="false" ht="15" hidden="false" customHeight="true" outlineLevel="0" collapsed="false">
      <c r="A6026" s="19" t="n">
        <v>46224</v>
      </c>
      <c r="B6026" s="1" t="s">
        <v>735</v>
      </c>
      <c r="C6026" s="1" t="s">
        <v>164</v>
      </c>
      <c r="D6026" s="1" t="n">
        <v>21</v>
      </c>
      <c r="E6026" s="1" t="s">
        <v>10</v>
      </c>
      <c r="F6026" s="1" t="s">
        <v>723</v>
      </c>
      <c r="G6026" s="1" t="s">
        <v>732</v>
      </c>
      <c r="H6026" s="20" t="n">
        <v>900</v>
      </c>
      <c r="I6026" s="21" t="n">
        <v>49.25</v>
      </c>
      <c r="J6026" s="20" t="n">
        <f aca="false">H6026*I6026</f>
        <v>44325</v>
      </c>
      <c r="K6026" s="22" t="n">
        <v>4</v>
      </c>
      <c r="L6026" s="23" t="n">
        <f aca="false">H6026*K6026</f>
        <v>3600</v>
      </c>
      <c r="M6026" s="23" t="n">
        <v>2500</v>
      </c>
      <c r="N6026" s="24" t="n">
        <f aca="false">L6026-M6026</f>
        <v>1100</v>
      </c>
      <c r="O6026" s="25" t="n">
        <f aca="false">IF(L6026&gt;=M6026,1,0)</f>
        <v>1</v>
      </c>
      <c r="P6026" s="26" t="n">
        <v>0.7193</v>
      </c>
      <c r="Q6026" s="26" t="n">
        <v>0.1333</v>
      </c>
      <c r="R6026" s="25" t="n">
        <v>79</v>
      </c>
      <c r="S6026" s="21" t="n">
        <v>13</v>
      </c>
    </row>
    <row r="6027" customFormat="false" ht="15" hidden="false" customHeight="true" outlineLevel="0" collapsed="false">
      <c r="A6027" s="19" t="n">
        <v>46224</v>
      </c>
      <c r="B6027" s="1" t="s">
        <v>735</v>
      </c>
      <c r="C6027" s="1" t="s">
        <v>164</v>
      </c>
      <c r="D6027" s="1" t="n">
        <v>22</v>
      </c>
      <c r="E6027" s="1" t="s">
        <v>10</v>
      </c>
      <c r="F6027" s="1" t="s">
        <v>687</v>
      </c>
      <c r="G6027" s="1" t="s">
        <v>638</v>
      </c>
      <c r="H6027" s="20" t="n">
        <v>1300</v>
      </c>
      <c r="I6027" s="21" t="n">
        <v>28.66</v>
      </c>
      <c r="J6027" s="20" t="n">
        <f aca="false">H6027*I6027</f>
        <v>37258</v>
      </c>
      <c r="K6027" s="22" t="n">
        <v>2.3</v>
      </c>
      <c r="L6027" s="23" t="n">
        <f aca="false">H6027*K6027</f>
        <v>2990</v>
      </c>
      <c r="M6027" s="23" t="n">
        <v>2500</v>
      </c>
      <c r="N6027" s="24" t="n">
        <f aca="false">L6027-M6027</f>
        <v>490</v>
      </c>
      <c r="O6027" s="25" t="n">
        <f aca="false">IF(L6027&gt;=M6027,1,0)</f>
        <v>1</v>
      </c>
      <c r="P6027" s="26" t="n">
        <v>0.7271</v>
      </c>
      <c r="Q6027" s="26" t="n">
        <v>0.1079</v>
      </c>
      <c r="R6027" s="25" t="n">
        <v>85</v>
      </c>
      <c r="S6027" s="21" t="n">
        <v>10</v>
      </c>
    </row>
    <row r="6028" customFormat="false" ht="15" hidden="false" customHeight="true" outlineLevel="0" collapsed="false">
      <c r="A6028" s="19" t="n">
        <v>46224</v>
      </c>
      <c r="B6028" s="1" t="s">
        <v>735</v>
      </c>
      <c r="C6028" s="1" t="s">
        <v>164</v>
      </c>
      <c r="D6028" s="1" t="n">
        <v>23</v>
      </c>
      <c r="E6028" s="1" t="s">
        <v>22</v>
      </c>
      <c r="F6028" s="1" t="s">
        <v>308</v>
      </c>
      <c r="G6028" s="1" t="s">
        <v>385</v>
      </c>
      <c r="H6028" s="20" t="n">
        <v>1300</v>
      </c>
      <c r="I6028" s="21" t="n">
        <v>20.96</v>
      </c>
      <c r="J6028" s="20" t="n">
        <f aca="false">H6028*I6028</f>
        <v>27248</v>
      </c>
      <c r="K6028" s="22" t="n">
        <v>1.15</v>
      </c>
      <c r="L6028" s="23" t="n">
        <f aca="false">H6028*K6028</f>
        <v>1495</v>
      </c>
      <c r="M6028" s="23" t="n">
        <v>2500</v>
      </c>
      <c r="N6028" s="24" t="n">
        <f aca="false">L6028-M6028</f>
        <v>-1005</v>
      </c>
      <c r="O6028" s="25" t="n">
        <f aca="false">IF(L6028&gt;=M6028,1,0)</f>
        <v>0</v>
      </c>
      <c r="P6028" s="26" t="n">
        <v>0.6688</v>
      </c>
      <c r="Q6028" s="26" t="n">
        <v>0.1021</v>
      </c>
      <c r="R6028" s="25" t="n">
        <v>58</v>
      </c>
      <c r="S6028" s="21" t="n">
        <v>13</v>
      </c>
    </row>
    <row r="6029" customFormat="false" ht="15" hidden="false" customHeight="true" outlineLevel="0" collapsed="false">
      <c r="A6029" s="19" t="n">
        <v>46224</v>
      </c>
      <c r="B6029" s="1" t="s">
        <v>735</v>
      </c>
      <c r="C6029" s="1" t="s">
        <v>164</v>
      </c>
      <c r="D6029" s="1" t="n">
        <v>24</v>
      </c>
      <c r="E6029" s="1" t="s">
        <v>576</v>
      </c>
      <c r="F6029" s="1" t="s">
        <v>730</v>
      </c>
      <c r="G6029" s="1" t="s">
        <v>731</v>
      </c>
      <c r="H6029" s="20" t="n">
        <v>1500</v>
      </c>
      <c r="I6029" s="21" t="n">
        <v>24.08</v>
      </c>
      <c r="J6029" s="20" t="n">
        <f aca="false">H6029*I6029</f>
        <v>36120</v>
      </c>
      <c r="K6029" s="22" t="n">
        <v>1.55</v>
      </c>
      <c r="L6029" s="23" t="n">
        <f aca="false">H6029*K6029</f>
        <v>2325</v>
      </c>
      <c r="M6029" s="23" t="n">
        <v>2500</v>
      </c>
      <c r="N6029" s="24" t="n">
        <f aca="false">L6029-M6029</f>
        <v>-175</v>
      </c>
      <c r="O6029" s="25" t="n">
        <f aca="false">IF(L6029&gt;=M6029,1,0)</f>
        <v>0</v>
      </c>
      <c r="P6029" s="26" t="n">
        <v>0.762</v>
      </c>
      <c r="Q6029" s="26" t="n">
        <v>0.0881</v>
      </c>
      <c r="R6029" s="25" t="n">
        <v>75</v>
      </c>
      <c r="S6029" s="21" t="n">
        <v>10</v>
      </c>
    </row>
    <row r="6030" customFormat="false" ht="15" hidden="false" customHeight="true" outlineLevel="0" collapsed="false">
      <c r="A6030" s="19" t="n">
        <v>46224</v>
      </c>
      <c r="B6030" s="1" t="s">
        <v>735</v>
      </c>
      <c r="C6030" s="1" t="s">
        <v>164</v>
      </c>
      <c r="D6030" s="1" t="n">
        <v>25</v>
      </c>
      <c r="E6030" s="1" t="s">
        <v>10</v>
      </c>
      <c r="F6030" s="1" t="s">
        <v>723</v>
      </c>
      <c r="G6030" s="1" t="s">
        <v>732</v>
      </c>
      <c r="H6030" s="20" t="n">
        <v>900</v>
      </c>
      <c r="I6030" s="21" t="n">
        <v>49.25</v>
      </c>
      <c r="J6030" s="20" t="n">
        <f aca="false">H6030*I6030</f>
        <v>44325</v>
      </c>
      <c r="K6030" s="22" t="n">
        <v>4</v>
      </c>
      <c r="L6030" s="23" t="n">
        <f aca="false">H6030*K6030</f>
        <v>3600</v>
      </c>
      <c r="M6030" s="23" t="n">
        <v>2500</v>
      </c>
      <c r="N6030" s="24" t="n">
        <f aca="false">L6030-M6030</f>
        <v>1100</v>
      </c>
      <c r="O6030" s="25" t="n">
        <f aca="false">IF(L6030&gt;=M6030,1,0)</f>
        <v>1</v>
      </c>
      <c r="P6030" s="26" t="n">
        <v>0.6976</v>
      </c>
      <c r="Q6030" s="26" t="n">
        <v>0.1278</v>
      </c>
      <c r="R6030" s="25" t="n">
        <v>84</v>
      </c>
      <c r="S6030" s="21" t="n">
        <v>13</v>
      </c>
    </row>
    <row r="6031" customFormat="false" ht="15" hidden="false" customHeight="true" outlineLevel="0" collapsed="false">
      <c r="A6031" s="19" t="n">
        <v>46224</v>
      </c>
      <c r="B6031" s="1" t="s">
        <v>735</v>
      </c>
      <c r="C6031" s="1" t="s">
        <v>164</v>
      </c>
      <c r="D6031" s="1" t="n">
        <v>26</v>
      </c>
      <c r="E6031" s="1" t="s">
        <v>10</v>
      </c>
      <c r="F6031" s="1" t="s">
        <v>687</v>
      </c>
      <c r="G6031" s="1" t="s">
        <v>694</v>
      </c>
      <c r="H6031" s="20" t="n">
        <v>1320</v>
      </c>
      <c r="I6031" s="21" t="n">
        <v>28.66</v>
      </c>
      <c r="J6031" s="20" t="n">
        <f aca="false">H6031*I6031</f>
        <v>37831.2</v>
      </c>
      <c r="K6031" s="22" t="n">
        <v>2.3</v>
      </c>
      <c r="L6031" s="23" t="n">
        <f aca="false">H6031*K6031</f>
        <v>3036</v>
      </c>
      <c r="M6031" s="23" t="n">
        <v>2500</v>
      </c>
      <c r="N6031" s="24" t="n">
        <f aca="false">L6031-M6031</f>
        <v>536</v>
      </c>
      <c r="O6031" s="25" t="n">
        <f aca="false">IF(L6031&gt;=M6031,1,0)</f>
        <v>1</v>
      </c>
      <c r="P6031" s="26" t="n">
        <v>0.7533</v>
      </c>
      <c r="Q6031" s="26" t="n">
        <v>0.132</v>
      </c>
      <c r="R6031" s="25" t="n">
        <v>84</v>
      </c>
      <c r="S6031" s="21" t="n">
        <v>10</v>
      </c>
    </row>
    <row r="6032" customFormat="false" ht="15" hidden="false" customHeight="true" outlineLevel="0" collapsed="false">
      <c r="A6032" s="19" t="n">
        <v>46224</v>
      </c>
      <c r="B6032" s="1" t="s">
        <v>735</v>
      </c>
      <c r="C6032" s="1" t="s">
        <v>164</v>
      </c>
      <c r="D6032" s="1" t="n">
        <v>27</v>
      </c>
      <c r="E6032" s="1" t="s">
        <v>176</v>
      </c>
      <c r="F6032" s="1" t="s">
        <v>776</v>
      </c>
      <c r="G6032" s="1" t="s">
        <v>781</v>
      </c>
      <c r="H6032" s="20" t="n">
        <v>2450</v>
      </c>
      <c r="I6032" s="21" t="n">
        <v>12.21</v>
      </c>
      <c r="J6032" s="20" t="n">
        <f aca="false">H6032*I6032</f>
        <v>29914.5</v>
      </c>
      <c r="K6032" s="22" t="n">
        <v>1.4</v>
      </c>
      <c r="L6032" s="23" t="n">
        <f aca="false">H6032*K6032</f>
        <v>3430</v>
      </c>
      <c r="M6032" s="23" t="n">
        <v>2500</v>
      </c>
      <c r="N6032" s="24" t="n">
        <f aca="false">L6032-M6032</f>
        <v>930</v>
      </c>
      <c r="O6032" s="25" t="n">
        <f aca="false">IF(L6032&gt;=M6032,1,0)</f>
        <v>1</v>
      </c>
      <c r="P6032" s="26" t="n">
        <v>0.7332</v>
      </c>
      <c r="Q6032" s="26" t="n">
        <v>0.0913</v>
      </c>
      <c r="R6032" s="25" t="n">
        <v>72</v>
      </c>
      <c r="S6032" s="21" t="n">
        <v>10</v>
      </c>
    </row>
    <row r="6033" customFormat="false" ht="15" hidden="false" customHeight="true" outlineLevel="0" collapsed="false">
      <c r="A6033" s="19" t="n">
        <v>46224</v>
      </c>
      <c r="B6033" s="1" t="s">
        <v>735</v>
      </c>
      <c r="C6033" s="1" t="s">
        <v>164</v>
      </c>
      <c r="D6033" s="1" t="n">
        <v>28</v>
      </c>
      <c r="E6033" s="1" t="s">
        <v>176</v>
      </c>
      <c r="F6033" s="1" t="s">
        <v>681</v>
      </c>
      <c r="G6033" s="1" t="s">
        <v>178</v>
      </c>
      <c r="H6033" s="20" t="n">
        <v>900</v>
      </c>
      <c r="I6033" s="21" t="n">
        <v>26.89</v>
      </c>
      <c r="J6033" s="20" t="n">
        <f aca="false">H6033*I6033</f>
        <v>24201</v>
      </c>
      <c r="K6033" s="22" t="n">
        <v>1.9</v>
      </c>
      <c r="L6033" s="23" t="n">
        <f aca="false">H6033*K6033</f>
        <v>1710</v>
      </c>
      <c r="M6033" s="23" t="n">
        <v>2500</v>
      </c>
      <c r="N6033" s="24" t="n">
        <f aca="false">L6033-M6033</f>
        <v>-790</v>
      </c>
      <c r="O6033" s="25" t="n">
        <f aca="false">IF(L6033&gt;=M6033,1,0)</f>
        <v>0</v>
      </c>
      <c r="P6033" s="26" t="n">
        <v>0.5681</v>
      </c>
      <c r="Q6033" s="26" t="n">
        <v>0.1234</v>
      </c>
      <c r="R6033" s="25" t="n">
        <v>73</v>
      </c>
      <c r="S6033" s="21" t="n">
        <v>10</v>
      </c>
    </row>
    <row r="6034" customFormat="false" ht="15" hidden="false" customHeight="true" outlineLevel="0" collapsed="false">
      <c r="A6034" s="19" t="n">
        <v>46224</v>
      </c>
      <c r="B6034" s="1" t="s">
        <v>735</v>
      </c>
      <c r="C6034" s="1" t="s">
        <v>164</v>
      </c>
      <c r="D6034" s="1" t="n">
        <v>29</v>
      </c>
      <c r="E6034" s="1" t="s">
        <v>176</v>
      </c>
      <c r="F6034" s="1" t="s">
        <v>774</v>
      </c>
      <c r="G6034" s="1" t="s">
        <v>777</v>
      </c>
      <c r="H6034" s="20" t="n">
        <v>1500</v>
      </c>
      <c r="I6034" s="21" t="n">
        <v>19.28</v>
      </c>
      <c r="J6034" s="20" t="n">
        <f aca="false">H6034*I6034</f>
        <v>28920</v>
      </c>
      <c r="K6034" s="22" t="n">
        <v>1.4</v>
      </c>
      <c r="L6034" s="23" t="n">
        <f aca="false">H6034*K6034</f>
        <v>2100</v>
      </c>
      <c r="M6034" s="23" t="n">
        <v>2500</v>
      </c>
      <c r="N6034" s="24" t="n">
        <f aca="false">L6034-M6034</f>
        <v>-400</v>
      </c>
      <c r="O6034" s="25" t="n">
        <f aca="false">IF(L6034&gt;=M6034,1,0)</f>
        <v>0</v>
      </c>
      <c r="P6034" s="26" t="n">
        <v>0.6531</v>
      </c>
      <c r="Q6034" s="26" t="n">
        <v>0.1026</v>
      </c>
      <c r="R6034" s="25" t="n">
        <v>72</v>
      </c>
      <c r="S6034" s="21" t="n">
        <v>10</v>
      </c>
    </row>
    <row r="6035" customFormat="false" ht="15" hidden="false" customHeight="true" outlineLevel="0" collapsed="false">
      <c r="A6035" s="19" t="n">
        <v>46224</v>
      </c>
      <c r="B6035" s="1" t="s">
        <v>735</v>
      </c>
      <c r="C6035" s="1" t="s">
        <v>164</v>
      </c>
      <c r="D6035" s="1" t="n">
        <v>30</v>
      </c>
      <c r="E6035" s="1" t="s">
        <v>576</v>
      </c>
      <c r="F6035" s="1" t="s">
        <v>730</v>
      </c>
      <c r="G6035" s="1" t="s">
        <v>731</v>
      </c>
      <c r="H6035" s="20" t="n">
        <v>1500</v>
      </c>
      <c r="I6035" s="21" t="n">
        <v>24.08</v>
      </c>
      <c r="J6035" s="20" t="n">
        <f aca="false">H6035*I6035</f>
        <v>36120</v>
      </c>
      <c r="K6035" s="22" t="n">
        <v>1.55</v>
      </c>
      <c r="L6035" s="23" t="n">
        <f aca="false">H6035*K6035</f>
        <v>2325</v>
      </c>
      <c r="M6035" s="23" t="n">
        <v>2500</v>
      </c>
      <c r="N6035" s="24" t="n">
        <f aca="false">L6035-M6035</f>
        <v>-175</v>
      </c>
      <c r="O6035" s="25" t="n">
        <f aca="false">IF(L6035&gt;=M6035,1,0)</f>
        <v>0</v>
      </c>
      <c r="P6035" s="26" t="n">
        <v>0.7649</v>
      </c>
      <c r="Q6035" s="26" t="n">
        <v>0.1469</v>
      </c>
      <c r="R6035" s="25" t="n">
        <v>78</v>
      </c>
      <c r="S6035" s="21" t="n">
        <v>10</v>
      </c>
    </row>
    <row r="6036" customFormat="false" ht="15" hidden="false" customHeight="true" outlineLevel="0" collapsed="false">
      <c r="A6036" s="19" t="n">
        <v>46224</v>
      </c>
      <c r="B6036" s="1" t="s">
        <v>735</v>
      </c>
      <c r="C6036" s="1" t="s">
        <v>164</v>
      </c>
      <c r="D6036" s="1" t="n">
        <v>31</v>
      </c>
      <c r="E6036" s="1" t="s">
        <v>219</v>
      </c>
      <c r="F6036" s="1" t="s">
        <v>709</v>
      </c>
      <c r="G6036" s="1" t="s">
        <v>711</v>
      </c>
      <c r="H6036" s="20" t="n">
        <v>1250</v>
      </c>
      <c r="I6036" s="21" t="n">
        <v>22.64</v>
      </c>
      <c r="J6036" s="20" t="n">
        <f aca="false">H6036*I6036</f>
        <v>28300</v>
      </c>
      <c r="K6036" s="22" t="n">
        <v>1.5</v>
      </c>
      <c r="L6036" s="23" t="n">
        <f aca="false">H6036*K6036</f>
        <v>1875</v>
      </c>
      <c r="M6036" s="23" t="n">
        <v>2500</v>
      </c>
      <c r="N6036" s="24" t="n">
        <f aca="false">L6036-M6036</f>
        <v>-625</v>
      </c>
      <c r="O6036" s="25" t="n">
        <f aca="false">IF(L6036&gt;=M6036,1,0)</f>
        <v>0</v>
      </c>
      <c r="P6036" s="26" t="n">
        <v>0.5484</v>
      </c>
      <c r="Q6036" s="26" t="n">
        <v>0.1408</v>
      </c>
      <c r="R6036" s="25" t="n">
        <v>80</v>
      </c>
      <c r="S6036" s="21" t="n">
        <v>10</v>
      </c>
    </row>
    <row r="6037" customFormat="false" ht="15" hidden="false" customHeight="true" outlineLevel="0" collapsed="false">
      <c r="A6037" s="19" t="n">
        <v>46224</v>
      </c>
      <c r="B6037" s="1" t="s">
        <v>735</v>
      </c>
      <c r="C6037" s="1" t="s">
        <v>164</v>
      </c>
      <c r="D6037" s="1" t="n">
        <v>32</v>
      </c>
      <c r="E6037" s="1" t="s">
        <v>176</v>
      </c>
      <c r="F6037" s="1" t="s">
        <v>630</v>
      </c>
      <c r="G6037" s="1" t="s">
        <v>529</v>
      </c>
      <c r="H6037" s="20" t="n">
        <v>1800</v>
      </c>
      <c r="I6037" s="21" t="n">
        <v>15.19</v>
      </c>
      <c r="J6037" s="20" t="n">
        <f aca="false">H6037*I6037</f>
        <v>27342</v>
      </c>
      <c r="K6037" s="22" t="n">
        <v>1.35</v>
      </c>
      <c r="L6037" s="23" t="n">
        <f aca="false">H6037*K6037</f>
        <v>2430</v>
      </c>
      <c r="M6037" s="23" t="n">
        <v>2500</v>
      </c>
      <c r="N6037" s="24" t="n">
        <f aca="false">L6037-M6037</f>
        <v>-70</v>
      </c>
      <c r="O6037" s="25" t="n">
        <f aca="false">IF(L6037&gt;=M6037,1,0)</f>
        <v>0</v>
      </c>
      <c r="P6037" s="26" t="n">
        <v>0.6633</v>
      </c>
      <c r="Q6037" s="26" t="n">
        <v>0.0869</v>
      </c>
      <c r="R6037" s="25" t="n">
        <v>68</v>
      </c>
      <c r="S6037" s="21" t="n">
        <v>10</v>
      </c>
    </row>
    <row r="6038" customFormat="false" ht="15" hidden="false" customHeight="true" outlineLevel="0" collapsed="false">
      <c r="A6038" s="19" t="n">
        <v>46224</v>
      </c>
      <c r="B6038" s="1" t="s">
        <v>735</v>
      </c>
      <c r="C6038" s="1" t="s">
        <v>190</v>
      </c>
      <c r="D6038" s="1" t="n">
        <v>33</v>
      </c>
      <c r="E6038" s="1" t="s">
        <v>16</v>
      </c>
      <c r="F6038" s="1" t="s">
        <v>782</v>
      </c>
      <c r="G6038" s="1" t="s">
        <v>140</v>
      </c>
      <c r="H6038" s="20" t="n">
        <v>150</v>
      </c>
      <c r="I6038" s="21" t="n">
        <v>28.64</v>
      </c>
      <c r="J6038" s="20" t="n">
        <f aca="false">H6038*I6038</f>
        <v>4296</v>
      </c>
      <c r="K6038" s="22" t="n">
        <v>2</v>
      </c>
      <c r="L6038" s="23" t="n">
        <f aca="false">H6038*K6038</f>
        <v>300</v>
      </c>
      <c r="M6038" s="23" t="n">
        <v>2500</v>
      </c>
      <c r="N6038" s="24" t="n">
        <f aca="false">L6038-M6038</f>
        <v>-2200</v>
      </c>
      <c r="O6038" s="25" t="n">
        <f aca="false">IF(L6038&gt;=M6038,1,0)</f>
        <v>0</v>
      </c>
      <c r="P6038" s="26" t="n">
        <v>0.0942105263157895</v>
      </c>
      <c r="Q6038" s="26" t="n">
        <v>0.568807339449541</v>
      </c>
      <c r="R6038" s="25" t="n">
        <v>71</v>
      </c>
      <c r="S6038" s="21" t="n">
        <v>10</v>
      </c>
    </row>
    <row r="6039" customFormat="false" ht="15" hidden="false" customHeight="true" outlineLevel="0" collapsed="false">
      <c r="A6039" s="19" t="n">
        <v>46224</v>
      </c>
      <c r="B6039" s="1" t="s">
        <v>735</v>
      </c>
      <c r="C6039" s="1" t="s">
        <v>190</v>
      </c>
      <c r="D6039" s="1" t="n">
        <v>34</v>
      </c>
      <c r="E6039" s="1" t="s">
        <v>16</v>
      </c>
      <c r="F6039" s="1" t="s">
        <v>300</v>
      </c>
      <c r="G6039" s="1" t="s">
        <v>260</v>
      </c>
      <c r="H6039" s="20" t="n">
        <v>1850</v>
      </c>
      <c r="I6039" s="21" t="n">
        <v>15.95</v>
      </c>
      <c r="J6039" s="20" t="n">
        <f aca="false">H6039*I6039</f>
        <v>29507.5</v>
      </c>
      <c r="K6039" s="22" t="n">
        <v>1.4</v>
      </c>
      <c r="L6039" s="23" t="n">
        <f aca="false">H6039*K6039</f>
        <v>2590</v>
      </c>
      <c r="M6039" s="23" t="n">
        <v>2500</v>
      </c>
      <c r="N6039" s="24" t="n">
        <f aca="false">L6039-M6039</f>
        <v>90</v>
      </c>
      <c r="O6039" s="25" t="n">
        <f aca="false">IF(L6039&gt;=M6039,1,0)</f>
        <v>1</v>
      </c>
      <c r="P6039" s="26" t="n">
        <v>0.878199404761905</v>
      </c>
      <c r="Q6039" s="26" t="n">
        <v>0.096051227321238</v>
      </c>
      <c r="R6039" s="25" t="n">
        <v>70</v>
      </c>
      <c r="S6039" s="21" t="n">
        <v>8</v>
      </c>
    </row>
    <row r="6040" customFormat="false" ht="15" hidden="false" customHeight="true" outlineLevel="0" collapsed="false">
      <c r="A6040" s="19" t="n">
        <v>46224</v>
      </c>
      <c r="B6040" s="1" t="s">
        <v>735</v>
      </c>
      <c r="C6040" s="1" t="s">
        <v>190</v>
      </c>
      <c r="D6040" s="1" t="n">
        <v>35</v>
      </c>
      <c r="E6040" s="1" t="s">
        <v>16</v>
      </c>
      <c r="F6040" s="1" t="s">
        <v>300</v>
      </c>
      <c r="G6040" s="1" t="s">
        <v>260</v>
      </c>
      <c r="H6040" s="20" t="n">
        <v>990</v>
      </c>
      <c r="I6040" s="21" t="n">
        <v>16.95</v>
      </c>
      <c r="J6040" s="20" t="n">
        <f aca="false">H6040*I6040</f>
        <v>16780.5</v>
      </c>
      <c r="K6040" s="22" t="n">
        <v>1.4</v>
      </c>
      <c r="L6040" s="23" t="n">
        <f aca="false">H6040*K6040</f>
        <v>1386</v>
      </c>
      <c r="M6040" s="23" t="n">
        <v>2500</v>
      </c>
      <c r="N6040" s="24" t="n">
        <f aca="false">L6040-M6040</f>
        <v>-1114</v>
      </c>
      <c r="O6040" s="25" t="n">
        <f aca="false">IF(L6040&gt;=M6040,1,0)</f>
        <v>0</v>
      </c>
      <c r="P6040" s="26" t="n">
        <v>0.506657608695652</v>
      </c>
      <c r="Q6040" s="26" t="n">
        <v>0.0887445887445888</v>
      </c>
      <c r="R6040" s="25" t="n">
        <v>75</v>
      </c>
      <c r="S6040" s="21" t="n">
        <v>8</v>
      </c>
    </row>
    <row r="6041" customFormat="false" ht="15" hidden="false" customHeight="true" outlineLevel="0" collapsed="false">
      <c r="A6041" s="19" t="n">
        <v>46224</v>
      </c>
      <c r="B6041" s="1" t="s">
        <v>735</v>
      </c>
      <c r="C6041" s="1" t="s">
        <v>190</v>
      </c>
      <c r="D6041" s="1" t="n">
        <v>36</v>
      </c>
      <c r="E6041" s="1" t="s">
        <v>16</v>
      </c>
      <c r="F6041" s="1" t="s">
        <v>300</v>
      </c>
      <c r="G6041" s="1" t="s">
        <v>260</v>
      </c>
      <c r="H6041" s="20" t="n">
        <v>1860</v>
      </c>
      <c r="I6041" s="21" t="n">
        <v>15.95</v>
      </c>
      <c r="J6041" s="20" t="n">
        <f aca="false">H6041*I6041</f>
        <v>29667</v>
      </c>
      <c r="K6041" s="22" t="n">
        <v>1.4</v>
      </c>
      <c r="L6041" s="23" t="n">
        <f aca="false">H6041*K6041</f>
        <v>2604</v>
      </c>
      <c r="M6041" s="23" t="n">
        <v>2500</v>
      </c>
      <c r="N6041" s="24" t="n">
        <f aca="false">L6041-M6041</f>
        <v>104</v>
      </c>
      <c r="O6041" s="25" t="n">
        <f aca="false">IF(L6041&gt;=M6041,1,0)</f>
        <v>1</v>
      </c>
      <c r="P6041" s="26" t="n">
        <v>0.890900900900901</v>
      </c>
      <c r="Q6041" s="26" t="n">
        <v>0.111540585311982</v>
      </c>
      <c r="R6041" s="25" t="n">
        <v>67</v>
      </c>
      <c r="S6041" s="21" t="n">
        <v>8</v>
      </c>
    </row>
    <row r="6042" customFormat="false" ht="15" hidden="false" customHeight="true" outlineLevel="0" collapsed="false">
      <c r="A6042" s="19" t="n">
        <v>46224</v>
      </c>
      <c r="B6042" s="1" t="s">
        <v>735</v>
      </c>
      <c r="C6042" s="1" t="s">
        <v>190</v>
      </c>
      <c r="D6042" s="1" t="n">
        <v>37</v>
      </c>
      <c r="E6042" s="1" t="s">
        <v>16</v>
      </c>
      <c r="F6042" s="1" t="s">
        <v>300</v>
      </c>
      <c r="G6042" s="1" t="s">
        <v>260</v>
      </c>
      <c r="H6042" s="20" t="n">
        <v>1600</v>
      </c>
      <c r="I6042" s="21" t="n">
        <v>15.95</v>
      </c>
      <c r="J6042" s="20" t="n">
        <f aca="false">H6042*I6042</f>
        <v>25520</v>
      </c>
      <c r="K6042" s="22" t="n">
        <v>1.4</v>
      </c>
      <c r="L6042" s="23" t="n">
        <f aca="false">H6042*K6042</f>
        <v>2240</v>
      </c>
      <c r="M6042" s="23" t="n">
        <v>2500</v>
      </c>
      <c r="N6042" s="24" t="n">
        <f aca="false">L6042-M6042</f>
        <v>-260</v>
      </c>
      <c r="O6042" s="25" t="n">
        <f aca="false">IF(L6042&gt;=M6042,1,0)</f>
        <v>0</v>
      </c>
      <c r="P6042" s="26" t="n">
        <v>0.774741955069824</v>
      </c>
      <c r="Q6042" s="26" t="n">
        <v>0.109446254071661</v>
      </c>
      <c r="R6042" s="25" t="n">
        <v>75</v>
      </c>
      <c r="S6042" s="21" t="n">
        <v>8</v>
      </c>
    </row>
    <row r="6043" customFormat="false" ht="15" hidden="false" customHeight="true" outlineLevel="0" collapsed="false">
      <c r="A6043" s="19" t="n">
        <v>46224</v>
      </c>
      <c r="B6043" s="1" t="s">
        <v>735</v>
      </c>
      <c r="C6043" s="1" t="s">
        <v>190</v>
      </c>
      <c r="D6043" s="1" t="n">
        <v>38</v>
      </c>
      <c r="E6043" s="1" t="s">
        <v>16</v>
      </c>
      <c r="F6043" s="1" t="s">
        <v>440</v>
      </c>
      <c r="G6043" s="1" t="s">
        <v>322</v>
      </c>
      <c r="H6043" s="20" t="n">
        <v>1350</v>
      </c>
      <c r="I6043" s="21" t="n">
        <v>17.41</v>
      </c>
      <c r="J6043" s="20" t="n">
        <f aca="false">H6043*I6043</f>
        <v>23503.5</v>
      </c>
      <c r="K6043" s="22" t="n">
        <v>1.5</v>
      </c>
      <c r="L6043" s="23" t="n">
        <f aca="false">H6043*K6043</f>
        <v>2025</v>
      </c>
      <c r="M6043" s="23" t="n">
        <v>2500</v>
      </c>
      <c r="N6043" s="24" t="n">
        <f aca="false">L6043-M6043</f>
        <v>-475</v>
      </c>
      <c r="O6043" s="25" t="n">
        <f aca="false">IF(L6043&gt;=M6043,1,0)</f>
        <v>0</v>
      </c>
      <c r="P6043" s="26" t="n">
        <v>0.680078125</v>
      </c>
      <c r="Q6043" s="26" t="n">
        <v>0.0879274249825541</v>
      </c>
      <c r="R6043" s="25" t="n">
        <v>82</v>
      </c>
      <c r="S6043" s="21" t="n">
        <v>8</v>
      </c>
    </row>
    <row r="6044" customFormat="false" ht="15" hidden="false" customHeight="true" outlineLevel="0" collapsed="false">
      <c r="A6044" s="19" t="n">
        <v>46225</v>
      </c>
      <c r="B6044" s="1" t="s">
        <v>735</v>
      </c>
      <c r="C6044" s="1" t="s">
        <v>138</v>
      </c>
      <c r="D6044" s="1" t="n">
        <v>1</v>
      </c>
      <c r="E6044" s="1" t="s">
        <v>16</v>
      </c>
      <c r="F6044" s="1" t="s">
        <v>670</v>
      </c>
      <c r="G6044" s="1" t="s">
        <v>713</v>
      </c>
      <c r="H6044" s="20" t="n">
        <v>1900</v>
      </c>
      <c r="I6044" s="21" t="n">
        <v>17.53</v>
      </c>
      <c r="J6044" s="20" t="n">
        <f aca="false">H6044*I6044</f>
        <v>33307</v>
      </c>
      <c r="K6044" s="22" t="n">
        <v>1.43</v>
      </c>
      <c r="L6044" s="23" t="n">
        <f aca="false">H6044*K6044</f>
        <v>2717</v>
      </c>
      <c r="M6044" s="23" t="n">
        <v>2500</v>
      </c>
      <c r="N6044" s="24" t="n">
        <f aca="false">L6044-M6044</f>
        <v>217</v>
      </c>
      <c r="O6044" s="25" t="n">
        <f aca="false">IF(L6044&gt;=M6044,1,0)</f>
        <v>1</v>
      </c>
      <c r="P6044" s="26" t="n">
        <v>0.6753</v>
      </c>
      <c r="Q6044" s="26" t="n">
        <v>0.1382</v>
      </c>
      <c r="R6044" s="25" t="n">
        <v>68</v>
      </c>
      <c r="S6044" s="21" t="n">
        <v>13</v>
      </c>
    </row>
    <row r="6045" customFormat="false" ht="15" hidden="false" customHeight="true" outlineLevel="0" collapsed="false">
      <c r="A6045" s="19" t="n">
        <v>46225</v>
      </c>
      <c r="B6045" s="1" t="s">
        <v>735</v>
      </c>
      <c r="C6045" s="1" t="s">
        <v>138</v>
      </c>
      <c r="D6045" s="1" t="n">
        <v>2</v>
      </c>
      <c r="E6045" s="1" t="s">
        <v>10</v>
      </c>
      <c r="F6045" s="1" t="s">
        <v>723</v>
      </c>
      <c r="G6045" s="1" t="s">
        <v>732</v>
      </c>
      <c r="H6045" s="20" t="n">
        <v>650</v>
      </c>
      <c r="I6045" s="21" t="n">
        <v>49.25</v>
      </c>
      <c r="J6045" s="20" t="n">
        <f aca="false">H6045*I6045</f>
        <v>32012.5</v>
      </c>
      <c r="K6045" s="22" t="n">
        <v>4</v>
      </c>
      <c r="L6045" s="23" t="n">
        <f aca="false">H6045*K6045</f>
        <v>2600</v>
      </c>
      <c r="M6045" s="23" t="n">
        <v>2500</v>
      </c>
      <c r="N6045" s="24" t="n">
        <f aca="false">L6045-M6045</f>
        <v>100</v>
      </c>
      <c r="O6045" s="25" t="n">
        <f aca="false">IF(L6045&gt;=M6045,1,0)</f>
        <v>1</v>
      </c>
      <c r="P6045" s="26" t="n">
        <v>0.4991</v>
      </c>
      <c r="Q6045" s="26" t="n">
        <v>0.2365</v>
      </c>
      <c r="R6045" s="25" t="n">
        <v>82</v>
      </c>
      <c r="S6045" s="21" t="n">
        <v>13</v>
      </c>
    </row>
    <row r="6046" customFormat="false" ht="15" hidden="false" customHeight="true" outlineLevel="0" collapsed="false">
      <c r="A6046" s="19" t="n">
        <v>46225</v>
      </c>
      <c r="B6046" s="1" t="s">
        <v>735</v>
      </c>
      <c r="C6046" s="1" t="s">
        <v>138</v>
      </c>
      <c r="D6046" s="1" t="n">
        <v>3</v>
      </c>
      <c r="E6046" s="1" t="s">
        <v>10</v>
      </c>
      <c r="F6046" s="1" t="s">
        <v>687</v>
      </c>
      <c r="G6046" s="1" t="s">
        <v>694</v>
      </c>
      <c r="H6046" s="20" t="n">
        <v>1280</v>
      </c>
      <c r="I6046" s="21" t="n">
        <v>28.66</v>
      </c>
      <c r="J6046" s="20" t="n">
        <f aca="false">H6046*I6046</f>
        <v>36684.8</v>
      </c>
      <c r="K6046" s="22" t="n">
        <v>2.3</v>
      </c>
      <c r="L6046" s="23" t="n">
        <f aca="false">H6046*K6046</f>
        <v>2944</v>
      </c>
      <c r="M6046" s="23" t="n">
        <v>2500</v>
      </c>
      <c r="N6046" s="24" t="n">
        <f aca="false">L6046-M6046</f>
        <v>444</v>
      </c>
      <c r="O6046" s="25" t="n">
        <f aca="false">IF(L6046&gt;=M6046,1,0)</f>
        <v>1</v>
      </c>
      <c r="P6046" s="26" t="n">
        <v>0.6948</v>
      </c>
      <c r="Q6046" s="26" t="n">
        <v>0.1503</v>
      </c>
      <c r="R6046" s="25" t="n">
        <v>79</v>
      </c>
      <c r="S6046" s="21" t="n">
        <v>10</v>
      </c>
    </row>
    <row r="6047" customFormat="false" ht="15" hidden="false" customHeight="true" outlineLevel="0" collapsed="false">
      <c r="A6047" s="19" t="n">
        <v>46225</v>
      </c>
      <c r="B6047" s="1" t="s">
        <v>735</v>
      </c>
      <c r="C6047" s="1" t="s">
        <v>138</v>
      </c>
      <c r="D6047" s="1" t="n">
        <v>4</v>
      </c>
      <c r="E6047" s="1" t="s">
        <v>181</v>
      </c>
      <c r="F6047" s="1" t="s">
        <v>748</v>
      </c>
      <c r="G6047" s="1" t="s">
        <v>765</v>
      </c>
      <c r="H6047" s="20" t="n">
        <v>1400</v>
      </c>
      <c r="I6047" s="21" t="n">
        <v>20.54</v>
      </c>
      <c r="J6047" s="20" t="n">
        <f aca="false">H6047*I6047</f>
        <v>28756</v>
      </c>
      <c r="K6047" s="22" t="n">
        <v>1.46</v>
      </c>
      <c r="L6047" s="23" t="n">
        <f aca="false">H6047*K6047</f>
        <v>2044</v>
      </c>
      <c r="M6047" s="23" t="n">
        <v>2500</v>
      </c>
      <c r="N6047" s="24" t="n">
        <f aca="false">L6047-M6047</f>
        <v>-456</v>
      </c>
      <c r="O6047" s="25" t="n">
        <f aca="false">IF(L6047&gt;=M6047,1,0)</f>
        <v>0</v>
      </c>
      <c r="P6047" s="26" t="n">
        <v>0.5221</v>
      </c>
      <c r="Q6047" s="26" t="n">
        <v>0.1483</v>
      </c>
      <c r="R6047" s="25" t="n">
        <v>72</v>
      </c>
      <c r="S6047" s="21" t="n">
        <v>13</v>
      </c>
    </row>
    <row r="6048" customFormat="false" ht="15" hidden="false" customHeight="true" outlineLevel="0" collapsed="false">
      <c r="A6048" s="19" t="n">
        <v>46225</v>
      </c>
      <c r="B6048" s="1" t="s">
        <v>735</v>
      </c>
      <c r="C6048" s="1" t="s">
        <v>138</v>
      </c>
      <c r="D6048" s="1" t="n">
        <v>5</v>
      </c>
      <c r="E6048" s="1" t="s">
        <v>181</v>
      </c>
      <c r="F6048" s="1" t="s">
        <v>748</v>
      </c>
      <c r="G6048" s="1" t="s">
        <v>765</v>
      </c>
      <c r="H6048" s="20" t="n">
        <v>1550</v>
      </c>
      <c r="I6048" s="21" t="n">
        <v>20.54</v>
      </c>
      <c r="J6048" s="20" t="n">
        <f aca="false">H6048*I6048</f>
        <v>31837</v>
      </c>
      <c r="K6048" s="22" t="n">
        <v>1.46</v>
      </c>
      <c r="L6048" s="23" t="n">
        <f aca="false">H6048*K6048</f>
        <v>2263</v>
      </c>
      <c r="M6048" s="23" t="n">
        <v>2500</v>
      </c>
      <c r="N6048" s="24" t="n">
        <f aca="false">L6048-M6048</f>
        <v>-237</v>
      </c>
      <c r="O6048" s="25" t="n">
        <f aca="false">IF(L6048&gt;=M6048,1,0)</f>
        <v>0</v>
      </c>
      <c r="P6048" s="26" t="n">
        <v>0.7411</v>
      </c>
      <c r="Q6048" s="26" t="n">
        <v>0.1277</v>
      </c>
      <c r="R6048" s="25" t="n">
        <v>71</v>
      </c>
      <c r="S6048" s="21" t="n">
        <v>10</v>
      </c>
    </row>
    <row r="6049" customFormat="false" ht="15" hidden="false" customHeight="true" outlineLevel="0" collapsed="false">
      <c r="A6049" s="19" t="n">
        <v>46225</v>
      </c>
      <c r="B6049" s="1" t="s">
        <v>735</v>
      </c>
      <c r="C6049" s="1" t="s">
        <v>138</v>
      </c>
      <c r="D6049" s="1" t="n">
        <v>6</v>
      </c>
      <c r="E6049" s="1" t="s">
        <v>181</v>
      </c>
      <c r="F6049" s="1" t="s">
        <v>748</v>
      </c>
      <c r="G6049" s="1" t="s">
        <v>765</v>
      </c>
      <c r="H6049" s="20" t="n">
        <v>1600</v>
      </c>
      <c r="I6049" s="21" t="n">
        <v>20.54</v>
      </c>
      <c r="J6049" s="20" t="n">
        <f aca="false">H6049*I6049</f>
        <v>32864</v>
      </c>
      <c r="K6049" s="22" t="n">
        <v>1.46</v>
      </c>
      <c r="L6049" s="23" t="n">
        <f aca="false">H6049*K6049</f>
        <v>2336</v>
      </c>
      <c r="M6049" s="23" t="n">
        <v>2500</v>
      </c>
      <c r="N6049" s="24" t="n">
        <f aca="false">L6049-M6049</f>
        <v>-164</v>
      </c>
      <c r="O6049" s="25" t="n">
        <f aca="false">IF(L6049&gt;=M6049,1,0)</f>
        <v>0</v>
      </c>
      <c r="P6049" s="26" t="n">
        <v>0.7432</v>
      </c>
      <c r="Q6049" s="26" t="n">
        <v>0.1352</v>
      </c>
      <c r="R6049" s="25" t="n">
        <v>72</v>
      </c>
      <c r="S6049" s="21" t="n">
        <v>10</v>
      </c>
    </row>
    <row r="6050" customFormat="false" ht="15" hidden="false" customHeight="true" outlineLevel="0" collapsed="false">
      <c r="A6050" s="19" t="n">
        <v>46225</v>
      </c>
      <c r="B6050" s="1" t="s">
        <v>735</v>
      </c>
      <c r="C6050" s="1" t="s">
        <v>138</v>
      </c>
      <c r="D6050" s="1" t="n">
        <v>7</v>
      </c>
      <c r="E6050" s="1" t="s">
        <v>16</v>
      </c>
      <c r="F6050" s="1" t="s">
        <v>772</v>
      </c>
      <c r="G6050" s="1" t="s">
        <v>773</v>
      </c>
      <c r="H6050" s="20" t="n">
        <v>1550</v>
      </c>
      <c r="I6050" s="21" t="n">
        <v>18.83</v>
      </c>
      <c r="J6050" s="20" t="n">
        <f aca="false">H6050*I6050</f>
        <v>29186.5</v>
      </c>
      <c r="K6050" s="22" t="n">
        <v>1.5</v>
      </c>
      <c r="L6050" s="23" t="n">
        <f aca="false">H6050*K6050</f>
        <v>2325</v>
      </c>
      <c r="M6050" s="23" t="n">
        <v>2500</v>
      </c>
      <c r="N6050" s="24" t="n">
        <f aca="false">L6050-M6050</f>
        <v>-175</v>
      </c>
      <c r="O6050" s="25" t="n">
        <f aca="false">IF(L6050&gt;=M6050,1,0)</f>
        <v>0</v>
      </c>
      <c r="P6050" s="26" t="n">
        <v>0.6574</v>
      </c>
      <c r="Q6050" s="26" t="n">
        <v>0.1299</v>
      </c>
      <c r="R6050" s="25" t="n">
        <v>72</v>
      </c>
      <c r="S6050" s="21" t="n">
        <v>10</v>
      </c>
    </row>
    <row r="6051" customFormat="false" ht="15" hidden="false" customHeight="true" outlineLevel="0" collapsed="false">
      <c r="A6051" s="19" t="n">
        <v>46225</v>
      </c>
      <c r="B6051" s="1" t="s">
        <v>735</v>
      </c>
      <c r="C6051" s="1" t="s">
        <v>138</v>
      </c>
      <c r="D6051" s="1" t="n">
        <v>8</v>
      </c>
      <c r="E6051" s="1" t="s">
        <v>16</v>
      </c>
      <c r="F6051" s="1" t="s">
        <v>670</v>
      </c>
      <c r="G6051" s="1" t="s">
        <v>149</v>
      </c>
      <c r="H6051" s="20" t="n">
        <v>1500</v>
      </c>
      <c r="I6051" s="21" t="n">
        <v>22.28</v>
      </c>
      <c r="J6051" s="20" t="n">
        <f aca="false">H6051*I6051</f>
        <v>33420</v>
      </c>
      <c r="K6051" s="22" t="n">
        <v>2.2</v>
      </c>
      <c r="L6051" s="23" t="n">
        <f aca="false">H6051*K6051</f>
        <v>3300</v>
      </c>
      <c r="M6051" s="23" t="n">
        <v>2500</v>
      </c>
      <c r="N6051" s="24" t="n">
        <f aca="false">L6051-M6051</f>
        <v>800.000000000001</v>
      </c>
      <c r="O6051" s="25" t="n">
        <f aca="false">IF(L6051&gt;=M6051,1,0)</f>
        <v>1</v>
      </c>
      <c r="P6051" s="26" t="n">
        <v>0.6081</v>
      </c>
      <c r="Q6051" s="26" t="n">
        <v>0.1554</v>
      </c>
      <c r="R6051" s="25" t="n">
        <v>78</v>
      </c>
      <c r="S6051" s="21" t="n">
        <v>12</v>
      </c>
    </row>
    <row r="6052" customFormat="false" ht="15" hidden="false" customHeight="true" outlineLevel="0" collapsed="false">
      <c r="A6052" s="19" t="n">
        <v>46225</v>
      </c>
      <c r="B6052" s="1" t="s">
        <v>735</v>
      </c>
      <c r="C6052" s="1" t="s">
        <v>138</v>
      </c>
      <c r="D6052" s="1" t="n">
        <v>9</v>
      </c>
      <c r="E6052" s="1" t="s">
        <v>10</v>
      </c>
      <c r="F6052" s="1" t="s">
        <v>624</v>
      </c>
      <c r="G6052" s="1" t="s">
        <v>775</v>
      </c>
      <c r="H6052" s="20" t="n">
        <v>1000</v>
      </c>
      <c r="I6052" s="21" t="n">
        <v>18.43</v>
      </c>
      <c r="J6052" s="20" t="n">
        <f aca="false">H6052*I6052</f>
        <v>18430</v>
      </c>
      <c r="K6052" s="22" t="n">
        <v>1.45</v>
      </c>
      <c r="L6052" s="23" t="n">
        <f aca="false">H6052*K6052</f>
        <v>1450</v>
      </c>
      <c r="M6052" s="23" t="n">
        <v>2500</v>
      </c>
      <c r="N6052" s="24" t="n">
        <f aca="false">L6052-M6052</f>
        <v>-1050</v>
      </c>
      <c r="O6052" s="25" t="n">
        <f aca="false">IF(L6052&gt;=M6052,1,0)</f>
        <v>0</v>
      </c>
      <c r="P6052" s="26" t="n">
        <v>0.382</v>
      </c>
      <c r="Q6052" s="26" t="n">
        <v>0.1267</v>
      </c>
      <c r="R6052" s="25" t="n">
        <v>73</v>
      </c>
      <c r="S6052" s="21" t="n">
        <v>10</v>
      </c>
    </row>
    <row r="6053" customFormat="false" ht="15" hidden="false" customHeight="true" outlineLevel="0" collapsed="false">
      <c r="A6053" s="19" t="n">
        <v>46225</v>
      </c>
      <c r="B6053" s="1" t="s">
        <v>735</v>
      </c>
      <c r="C6053" s="1" t="s">
        <v>138</v>
      </c>
      <c r="D6053" s="1" t="n">
        <v>10</v>
      </c>
      <c r="E6053" s="1" t="s">
        <v>10</v>
      </c>
      <c r="F6053" s="1" t="s">
        <v>158</v>
      </c>
      <c r="G6053" s="1" t="s">
        <v>783</v>
      </c>
      <c r="H6053" s="20" t="n">
        <v>850</v>
      </c>
      <c r="I6053" s="21" t="n">
        <v>15.63</v>
      </c>
      <c r="J6053" s="20" t="n">
        <f aca="false">H6053*I6053</f>
        <v>13285.5</v>
      </c>
      <c r="K6053" s="22" t="n">
        <v>2.85</v>
      </c>
      <c r="L6053" s="23" t="n">
        <f aca="false">H6053*K6053</f>
        <v>2422.5</v>
      </c>
      <c r="M6053" s="23" t="n">
        <v>2500</v>
      </c>
      <c r="N6053" s="24" t="n">
        <f aca="false">L6053-M6053</f>
        <v>-77.5</v>
      </c>
      <c r="O6053" s="25" t="n">
        <f aca="false">IF(L6053&gt;=M6053,1,0)</f>
        <v>0</v>
      </c>
      <c r="P6053" s="26" t="n">
        <v>0.3251</v>
      </c>
      <c r="Q6053" s="26" t="n">
        <v>0.1064</v>
      </c>
      <c r="R6053" s="25" t="n">
        <v>62</v>
      </c>
      <c r="S6053" s="21" t="n">
        <v>10</v>
      </c>
    </row>
    <row r="6054" customFormat="false" ht="15" hidden="false" customHeight="true" outlineLevel="0" collapsed="false">
      <c r="A6054" s="19" t="n">
        <v>46225</v>
      </c>
      <c r="B6054" s="1" t="s">
        <v>735</v>
      </c>
      <c r="C6054" s="1" t="s">
        <v>138</v>
      </c>
      <c r="D6054" s="1" t="n">
        <v>11</v>
      </c>
      <c r="E6054" s="1" t="s">
        <v>10</v>
      </c>
      <c r="F6054" s="1" t="s">
        <v>167</v>
      </c>
      <c r="G6054" s="1" t="s">
        <v>161</v>
      </c>
      <c r="H6054" s="20" t="n">
        <v>1900</v>
      </c>
      <c r="I6054" s="21" t="n">
        <v>19.05</v>
      </c>
      <c r="J6054" s="20" t="n">
        <f aca="false">H6054*I6054</f>
        <v>36195</v>
      </c>
      <c r="K6054" s="22" t="n">
        <v>1.83</v>
      </c>
      <c r="L6054" s="23" t="n">
        <f aca="false">H6054*K6054</f>
        <v>3477</v>
      </c>
      <c r="M6054" s="23" t="n">
        <v>2500</v>
      </c>
      <c r="N6054" s="24" t="n">
        <f aca="false">L6054-M6054</f>
        <v>977</v>
      </c>
      <c r="O6054" s="25" t="n">
        <f aca="false">IF(L6054&gt;=M6054,1,0)</f>
        <v>1</v>
      </c>
      <c r="P6054" s="26" t="n">
        <v>0.7259</v>
      </c>
      <c r="Q6054" s="26" t="n">
        <v>0.1438</v>
      </c>
      <c r="R6054" s="25" t="n">
        <v>81</v>
      </c>
      <c r="S6054" s="21" t="n">
        <v>10</v>
      </c>
    </row>
    <row r="6055" customFormat="false" ht="15" hidden="false" customHeight="true" outlineLevel="0" collapsed="false">
      <c r="A6055" s="19" t="n">
        <v>46225</v>
      </c>
      <c r="B6055" s="1" t="s">
        <v>735</v>
      </c>
      <c r="C6055" s="1" t="s">
        <v>138</v>
      </c>
      <c r="D6055" s="1" t="n">
        <v>12</v>
      </c>
      <c r="E6055" s="1" t="s">
        <v>576</v>
      </c>
      <c r="F6055" s="1" t="s">
        <v>730</v>
      </c>
      <c r="G6055" s="1" t="s">
        <v>731</v>
      </c>
      <c r="H6055" s="20" t="n">
        <v>1500</v>
      </c>
      <c r="I6055" s="21" t="n">
        <v>24.08</v>
      </c>
      <c r="J6055" s="20" t="n">
        <f aca="false">H6055*I6055</f>
        <v>36120</v>
      </c>
      <c r="K6055" s="22" t="n">
        <v>1.55</v>
      </c>
      <c r="L6055" s="23" t="n">
        <f aca="false">H6055*K6055</f>
        <v>2325</v>
      </c>
      <c r="M6055" s="23" t="n">
        <v>2500</v>
      </c>
      <c r="N6055" s="24" t="n">
        <f aca="false">L6055-M6055</f>
        <v>-175</v>
      </c>
      <c r="O6055" s="25" t="n">
        <f aca="false">IF(L6055&gt;=M6055,1,0)</f>
        <v>0</v>
      </c>
      <c r="P6055" s="26" t="n">
        <v>0.7591</v>
      </c>
      <c r="Q6055" s="26" t="n">
        <v>0.1</v>
      </c>
      <c r="R6055" s="25" t="n">
        <v>78</v>
      </c>
      <c r="S6055" s="21" t="n">
        <v>10</v>
      </c>
    </row>
    <row r="6056" customFormat="false" ht="15" hidden="false" customHeight="true" outlineLevel="0" collapsed="false">
      <c r="A6056" s="19" t="n">
        <v>46225</v>
      </c>
      <c r="B6056" s="1" t="s">
        <v>735</v>
      </c>
      <c r="C6056" s="1" t="s">
        <v>138</v>
      </c>
      <c r="D6056" s="1" t="n">
        <v>13</v>
      </c>
      <c r="E6056" s="1" t="s">
        <v>10</v>
      </c>
      <c r="F6056" s="1" t="s">
        <v>779</v>
      </c>
      <c r="G6056" s="1" t="s">
        <v>784</v>
      </c>
      <c r="H6056" s="20" t="n">
        <v>800</v>
      </c>
      <c r="I6056" s="21" t="n">
        <v>24.15</v>
      </c>
      <c r="J6056" s="20" t="n">
        <f aca="false">H6056*I6056</f>
        <v>19320</v>
      </c>
      <c r="K6056" s="22" t="n">
        <v>2</v>
      </c>
      <c r="L6056" s="23" t="n">
        <f aca="false">H6056*K6056</f>
        <v>1600</v>
      </c>
      <c r="M6056" s="23" t="n">
        <v>2500</v>
      </c>
      <c r="N6056" s="24" t="n">
        <f aca="false">L6056-M6056</f>
        <v>-900</v>
      </c>
      <c r="O6056" s="25" t="n">
        <f aca="false">IF(L6056&gt;=M6056,1,0)</f>
        <v>0</v>
      </c>
      <c r="P6056" s="26" t="n">
        <v>0.3744</v>
      </c>
      <c r="Q6056" s="26" t="n">
        <v>0.1605</v>
      </c>
      <c r="R6056" s="25" t="n">
        <v>79</v>
      </c>
      <c r="S6056" s="21" t="n">
        <v>12</v>
      </c>
    </row>
    <row r="6057" customFormat="false" ht="15" hidden="false" customHeight="true" outlineLevel="0" collapsed="false">
      <c r="A6057" s="19" t="n">
        <v>46225</v>
      </c>
      <c r="B6057" s="1" t="s">
        <v>735</v>
      </c>
      <c r="C6057" s="1" t="s">
        <v>138</v>
      </c>
      <c r="D6057" s="1" t="n">
        <v>14</v>
      </c>
      <c r="E6057" s="1" t="s">
        <v>10</v>
      </c>
      <c r="F6057" s="1" t="s">
        <v>687</v>
      </c>
      <c r="G6057" s="1" t="s">
        <v>694</v>
      </c>
      <c r="H6057" s="20" t="n">
        <v>1250</v>
      </c>
      <c r="I6057" s="21" t="n">
        <v>28.66</v>
      </c>
      <c r="J6057" s="20" t="n">
        <f aca="false">H6057*I6057</f>
        <v>35825</v>
      </c>
      <c r="K6057" s="22" t="n">
        <v>2.3</v>
      </c>
      <c r="L6057" s="23" t="n">
        <f aca="false">H6057*K6057</f>
        <v>2875</v>
      </c>
      <c r="M6057" s="23" t="n">
        <v>2500</v>
      </c>
      <c r="N6057" s="24" t="n">
        <f aca="false">L6057-M6057</f>
        <v>375</v>
      </c>
      <c r="O6057" s="25" t="n">
        <f aca="false">IF(L6057&gt;=M6057,1,0)</f>
        <v>1</v>
      </c>
      <c r="P6057" s="26" t="n">
        <v>0.7041</v>
      </c>
      <c r="Q6057" s="26" t="n">
        <v>0.3154</v>
      </c>
      <c r="R6057" s="25" t="n">
        <v>81</v>
      </c>
      <c r="S6057" s="21" t="n">
        <v>10</v>
      </c>
    </row>
    <row r="6058" customFormat="false" ht="15" hidden="false" customHeight="true" outlineLevel="0" collapsed="false">
      <c r="A6058" s="19" t="n">
        <v>46225</v>
      </c>
      <c r="B6058" s="1" t="s">
        <v>735</v>
      </c>
      <c r="C6058" s="1" t="s">
        <v>138</v>
      </c>
      <c r="D6058" s="1" t="n">
        <v>15</v>
      </c>
      <c r="E6058" s="1" t="s">
        <v>10</v>
      </c>
      <c r="F6058" s="1" t="s">
        <v>687</v>
      </c>
      <c r="G6058" s="1" t="s">
        <v>694</v>
      </c>
      <c r="H6058" s="20" t="n">
        <v>1350</v>
      </c>
      <c r="I6058" s="21" t="n">
        <v>28.66</v>
      </c>
      <c r="J6058" s="20" t="n">
        <f aca="false">H6058*I6058</f>
        <v>38691</v>
      </c>
      <c r="K6058" s="22" t="n">
        <v>2.3</v>
      </c>
      <c r="L6058" s="23" t="n">
        <f aca="false">H6058*K6058</f>
        <v>3105</v>
      </c>
      <c r="M6058" s="23" t="n">
        <v>2500</v>
      </c>
      <c r="N6058" s="24" t="n">
        <f aca="false">L6058-M6058</f>
        <v>605</v>
      </c>
      <c r="O6058" s="25" t="n">
        <f aca="false">IF(L6058&gt;=M6058,1,0)</f>
        <v>1</v>
      </c>
      <c r="P6058" s="26" t="n">
        <v>0.7677</v>
      </c>
      <c r="Q6058" s="26" t="n">
        <v>0.2877</v>
      </c>
      <c r="R6058" s="25" t="n">
        <v>81</v>
      </c>
      <c r="S6058" s="21" t="n">
        <v>10</v>
      </c>
    </row>
    <row r="6059" customFormat="false" ht="15" hidden="false" customHeight="true" outlineLevel="0" collapsed="false">
      <c r="A6059" s="19" t="n">
        <v>46225</v>
      </c>
      <c r="B6059" s="1" t="s">
        <v>735</v>
      </c>
      <c r="C6059" s="1" t="s">
        <v>138</v>
      </c>
      <c r="D6059" s="1" t="n">
        <v>16</v>
      </c>
      <c r="E6059" s="1" t="s">
        <v>10</v>
      </c>
      <c r="F6059" s="1" t="s">
        <v>729</v>
      </c>
      <c r="G6059" s="1" t="s">
        <v>738</v>
      </c>
      <c r="H6059" s="20" t="n">
        <v>1900</v>
      </c>
      <c r="I6059" s="21" t="n">
        <v>18.5</v>
      </c>
      <c r="J6059" s="20" t="n">
        <f aca="false">H6059*I6059</f>
        <v>35150</v>
      </c>
      <c r="K6059" s="22" t="n">
        <v>1.4</v>
      </c>
      <c r="L6059" s="23" t="n">
        <f aca="false">H6059*K6059</f>
        <v>2660</v>
      </c>
      <c r="M6059" s="23" t="n">
        <v>2500</v>
      </c>
      <c r="N6059" s="24" t="n">
        <f aca="false">L6059-M6059</f>
        <v>160</v>
      </c>
      <c r="O6059" s="25" t="n">
        <f aca="false">IF(L6059&gt;=M6059,1,0)</f>
        <v>1</v>
      </c>
      <c r="P6059" s="26" t="n">
        <v>0.9111</v>
      </c>
      <c r="Q6059" s="26" t="n">
        <v>0.1338</v>
      </c>
      <c r="R6059" s="25" t="n">
        <v>65</v>
      </c>
      <c r="S6059" s="21" t="n">
        <v>10</v>
      </c>
    </row>
    <row r="6060" customFormat="false" ht="15" hidden="false" customHeight="true" outlineLevel="0" collapsed="false">
      <c r="A6060" s="19" t="n">
        <v>46225</v>
      </c>
      <c r="B6060" s="1" t="s">
        <v>735</v>
      </c>
      <c r="C6060" s="1" t="s">
        <v>164</v>
      </c>
      <c r="D6060" s="1" t="n">
        <v>17</v>
      </c>
      <c r="E6060" s="1" t="s">
        <v>576</v>
      </c>
      <c r="F6060" s="1" t="s">
        <v>730</v>
      </c>
      <c r="G6060" s="1" t="s">
        <v>731</v>
      </c>
      <c r="H6060" s="20" t="n">
        <v>1500</v>
      </c>
      <c r="I6060" s="21" t="n">
        <v>24.08</v>
      </c>
      <c r="J6060" s="20" t="n">
        <f aca="false">H6060*I6060</f>
        <v>36120</v>
      </c>
      <c r="K6060" s="22" t="n">
        <v>1.55</v>
      </c>
      <c r="L6060" s="23" t="n">
        <f aca="false">H6060*K6060</f>
        <v>2325</v>
      </c>
      <c r="M6060" s="23" t="n">
        <v>2500</v>
      </c>
      <c r="N6060" s="24" t="n">
        <f aca="false">L6060-M6060</f>
        <v>-175</v>
      </c>
      <c r="O6060" s="25" t="n">
        <f aca="false">IF(L6060&gt;=M6060,1,0)</f>
        <v>0</v>
      </c>
      <c r="P6060" s="26" t="n">
        <v>0.745</v>
      </c>
      <c r="Q6060" s="26" t="n">
        <v>0.0981</v>
      </c>
      <c r="R6060" s="25" t="n">
        <v>79</v>
      </c>
      <c r="S6060" s="21" t="n">
        <v>10</v>
      </c>
    </row>
    <row r="6061" customFormat="false" ht="15" hidden="false" customHeight="true" outlineLevel="0" collapsed="false">
      <c r="A6061" s="19" t="n">
        <v>46225</v>
      </c>
      <c r="B6061" s="1" t="s">
        <v>735</v>
      </c>
      <c r="C6061" s="1" t="s">
        <v>164</v>
      </c>
      <c r="D6061" s="1" t="n">
        <v>18</v>
      </c>
      <c r="E6061" s="1" t="s">
        <v>522</v>
      </c>
      <c r="F6061" s="1" t="s">
        <v>710</v>
      </c>
      <c r="G6061" s="1" t="s">
        <v>686</v>
      </c>
      <c r="H6061" s="20" t="n">
        <v>1700</v>
      </c>
      <c r="I6061" s="21" t="n">
        <v>20.81</v>
      </c>
      <c r="J6061" s="20" t="n">
        <f aca="false">H6061*I6061</f>
        <v>35377</v>
      </c>
      <c r="K6061" s="22" t="n">
        <v>1.5</v>
      </c>
      <c r="L6061" s="23" t="n">
        <f aca="false">H6061*K6061</f>
        <v>2550</v>
      </c>
      <c r="M6061" s="23" t="n">
        <v>2500</v>
      </c>
      <c r="N6061" s="24" t="n">
        <f aca="false">L6061-M6061</f>
        <v>50</v>
      </c>
      <c r="O6061" s="25" t="n">
        <f aca="false">IF(L6061&gt;=M6061,1,0)</f>
        <v>1</v>
      </c>
      <c r="P6061" s="26" t="n">
        <v>0.7389</v>
      </c>
      <c r="Q6061" s="26" t="n">
        <v>0.0663</v>
      </c>
      <c r="R6061" s="25" t="n">
        <v>80</v>
      </c>
      <c r="S6061" s="21" t="n">
        <v>10</v>
      </c>
    </row>
    <row r="6062" customFormat="false" ht="15" hidden="false" customHeight="true" outlineLevel="0" collapsed="false">
      <c r="A6062" s="19" t="n">
        <v>46225</v>
      </c>
      <c r="B6062" s="1" t="s">
        <v>735</v>
      </c>
      <c r="C6062" s="1" t="s">
        <v>164</v>
      </c>
      <c r="D6062" s="1" t="n">
        <v>19</v>
      </c>
      <c r="E6062" s="1" t="s">
        <v>176</v>
      </c>
      <c r="F6062" s="1" t="s">
        <v>408</v>
      </c>
      <c r="G6062" s="1" t="s">
        <v>214</v>
      </c>
      <c r="H6062" s="20" t="n">
        <v>1350</v>
      </c>
      <c r="I6062" s="21" t="n">
        <v>18.82</v>
      </c>
      <c r="J6062" s="20" t="n">
        <f aca="false">H6062*I6062</f>
        <v>25407</v>
      </c>
      <c r="K6062" s="22" t="n">
        <v>1.93</v>
      </c>
      <c r="L6062" s="23" t="n">
        <f aca="false">H6062*K6062</f>
        <v>2605.5</v>
      </c>
      <c r="M6062" s="23" t="n">
        <v>2500</v>
      </c>
      <c r="N6062" s="24" t="n">
        <f aca="false">L6062-M6062</f>
        <v>105.5</v>
      </c>
      <c r="O6062" s="25" t="n">
        <f aca="false">IF(L6062&gt;=M6062,1,0)</f>
        <v>1</v>
      </c>
      <c r="P6062" s="26" t="n">
        <v>0.5833</v>
      </c>
      <c r="Q6062" s="26" t="n">
        <v>0.1233</v>
      </c>
      <c r="R6062" s="25" t="n">
        <v>68</v>
      </c>
      <c r="S6062" s="21" t="n">
        <v>10</v>
      </c>
    </row>
    <row r="6063" customFormat="false" ht="15" hidden="false" customHeight="true" outlineLevel="0" collapsed="false">
      <c r="A6063" s="19" t="n">
        <v>46225</v>
      </c>
      <c r="B6063" s="1" t="s">
        <v>735</v>
      </c>
      <c r="C6063" s="1" t="s">
        <v>164</v>
      </c>
      <c r="D6063" s="1" t="n">
        <v>20</v>
      </c>
      <c r="E6063" s="1" t="s">
        <v>176</v>
      </c>
      <c r="F6063" s="1" t="s">
        <v>780</v>
      </c>
      <c r="G6063" s="1" t="s">
        <v>785</v>
      </c>
      <c r="H6063" s="20" t="n">
        <v>800</v>
      </c>
      <c r="I6063" s="21" t="n">
        <v>16.02</v>
      </c>
      <c r="J6063" s="20" t="n">
        <f aca="false">H6063*I6063</f>
        <v>12816</v>
      </c>
      <c r="K6063" s="22" t="n">
        <v>1.3</v>
      </c>
      <c r="L6063" s="23" t="n">
        <f aca="false">H6063*K6063</f>
        <v>1040</v>
      </c>
      <c r="M6063" s="23" t="n">
        <v>2500</v>
      </c>
      <c r="N6063" s="24" t="n">
        <f aca="false">L6063-M6063</f>
        <v>-1460</v>
      </c>
      <c r="O6063" s="25" t="n">
        <f aca="false">IF(L6063&gt;=M6063,1,0)</f>
        <v>0</v>
      </c>
      <c r="P6063" s="26" t="n">
        <v>0.3507</v>
      </c>
      <c r="Q6063" s="26" t="n">
        <v>0.0878</v>
      </c>
      <c r="R6063" s="25" t="n">
        <v>58</v>
      </c>
      <c r="S6063" s="21" t="n">
        <v>10</v>
      </c>
    </row>
    <row r="6064" customFormat="false" ht="15" hidden="false" customHeight="true" outlineLevel="0" collapsed="false">
      <c r="A6064" s="19" t="n">
        <v>46225</v>
      </c>
      <c r="B6064" s="1" t="s">
        <v>735</v>
      </c>
      <c r="C6064" s="1" t="s">
        <v>164</v>
      </c>
      <c r="D6064" s="1" t="n">
        <v>21</v>
      </c>
      <c r="E6064" s="1" t="s">
        <v>10</v>
      </c>
      <c r="F6064" s="1" t="s">
        <v>723</v>
      </c>
      <c r="G6064" s="1" t="s">
        <v>732</v>
      </c>
      <c r="H6064" s="20" t="n">
        <v>900</v>
      </c>
      <c r="I6064" s="21" t="n">
        <v>49.25</v>
      </c>
      <c r="J6064" s="20" t="n">
        <f aca="false">H6064*I6064</f>
        <v>44325</v>
      </c>
      <c r="K6064" s="22" t="n">
        <v>4</v>
      </c>
      <c r="L6064" s="23" t="n">
        <f aca="false">H6064*K6064</f>
        <v>3600</v>
      </c>
      <c r="M6064" s="23" t="n">
        <v>2500</v>
      </c>
      <c r="N6064" s="24" t="n">
        <f aca="false">L6064-M6064</f>
        <v>1100</v>
      </c>
      <c r="O6064" s="25" t="n">
        <f aca="false">IF(L6064&gt;=M6064,1,0)</f>
        <v>1</v>
      </c>
      <c r="P6064" s="26" t="n">
        <v>0.7158</v>
      </c>
      <c r="Q6064" s="26" t="n">
        <v>0.1783</v>
      </c>
      <c r="R6064" s="25" t="n">
        <v>80</v>
      </c>
      <c r="S6064" s="21" t="n">
        <v>13</v>
      </c>
    </row>
    <row r="6065" customFormat="false" ht="15" hidden="false" customHeight="true" outlineLevel="0" collapsed="false">
      <c r="A6065" s="19" t="n">
        <v>46225</v>
      </c>
      <c r="B6065" s="1" t="s">
        <v>735</v>
      </c>
      <c r="C6065" s="1" t="s">
        <v>164</v>
      </c>
      <c r="D6065" s="1" t="n">
        <v>22</v>
      </c>
      <c r="E6065" s="1" t="s">
        <v>10</v>
      </c>
      <c r="F6065" s="1" t="s">
        <v>687</v>
      </c>
      <c r="G6065" s="1" t="s">
        <v>638</v>
      </c>
      <c r="H6065" s="20" t="n">
        <v>1300</v>
      </c>
      <c r="I6065" s="21" t="n">
        <v>28.66</v>
      </c>
      <c r="J6065" s="20" t="n">
        <f aca="false">H6065*I6065</f>
        <v>37258</v>
      </c>
      <c r="K6065" s="22" t="n">
        <v>2.3</v>
      </c>
      <c r="L6065" s="23" t="n">
        <f aca="false">H6065*K6065</f>
        <v>2990</v>
      </c>
      <c r="M6065" s="23" t="n">
        <v>2500</v>
      </c>
      <c r="N6065" s="24" t="n">
        <f aca="false">L6065-M6065</f>
        <v>490</v>
      </c>
      <c r="O6065" s="25" t="n">
        <f aca="false">IF(L6065&gt;=M6065,1,0)</f>
        <v>1</v>
      </c>
      <c r="P6065" s="26" t="n">
        <v>0.7064</v>
      </c>
      <c r="Q6065" s="26" t="n">
        <v>0.1125</v>
      </c>
      <c r="R6065" s="25" t="n">
        <v>87</v>
      </c>
      <c r="S6065" s="21" t="n">
        <v>10</v>
      </c>
    </row>
    <row r="6066" customFormat="false" ht="15" hidden="false" customHeight="true" outlineLevel="0" collapsed="false">
      <c r="A6066" s="19" t="n">
        <v>46225</v>
      </c>
      <c r="B6066" s="1" t="s">
        <v>735</v>
      </c>
      <c r="C6066" s="1" t="s">
        <v>164</v>
      </c>
      <c r="D6066" s="1" t="n">
        <v>23</v>
      </c>
      <c r="E6066" s="1" t="s">
        <v>22</v>
      </c>
      <c r="F6066" s="1" t="s">
        <v>308</v>
      </c>
      <c r="G6066" s="1" t="s">
        <v>385</v>
      </c>
      <c r="H6066" s="20" t="n">
        <v>1350</v>
      </c>
      <c r="I6066" s="21" t="n">
        <v>20.96</v>
      </c>
      <c r="J6066" s="20" t="n">
        <f aca="false">H6066*I6066</f>
        <v>28296</v>
      </c>
      <c r="K6066" s="22" t="n">
        <v>1.15</v>
      </c>
      <c r="L6066" s="23" t="n">
        <f aca="false">H6066*K6066</f>
        <v>1552.5</v>
      </c>
      <c r="M6066" s="23" t="n">
        <v>2500</v>
      </c>
      <c r="N6066" s="24" t="n">
        <f aca="false">L6066-M6066</f>
        <v>-947.5</v>
      </c>
      <c r="O6066" s="25" t="n">
        <f aca="false">IF(L6066&gt;=M6066,1,0)</f>
        <v>0</v>
      </c>
      <c r="P6066" s="26" t="n">
        <v>0.6661</v>
      </c>
      <c r="Q6066" s="26" t="n">
        <v>0.1036</v>
      </c>
      <c r="R6066" s="25" t="n">
        <v>61</v>
      </c>
      <c r="S6066" s="21" t="n">
        <v>13</v>
      </c>
    </row>
    <row r="6067" customFormat="false" ht="15" hidden="false" customHeight="true" outlineLevel="0" collapsed="false">
      <c r="A6067" s="19" t="n">
        <v>46225</v>
      </c>
      <c r="B6067" s="1" t="s">
        <v>735</v>
      </c>
      <c r="C6067" s="1" t="s">
        <v>164</v>
      </c>
      <c r="D6067" s="1" t="n">
        <v>24</v>
      </c>
      <c r="E6067" s="1" t="s">
        <v>576</v>
      </c>
      <c r="F6067" s="1" t="s">
        <v>730</v>
      </c>
      <c r="G6067" s="1" t="s">
        <v>731</v>
      </c>
      <c r="H6067" s="20" t="n">
        <v>1500</v>
      </c>
      <c r="I6067" s="21" t="n">
        <v>24.08</v>
      </c>
      <c r="J6067" s="20" t="n">
        <f aca="false">H6067*I6067</f>
        <v>36120</v>
      </c>
      <c r="K6067" s="22" t="n">
        <v>1.55</v>
      </c>
      <c r="L6067" s="23" t="n">
        <f aca="false">H6067*K6067</f>
        <v>2325</v>
      </c>
      <c r="M6067" s="23" t="n">
        <v>2500</v>
      </c>
      <c r="N6067" s="24" t="n">
        <f aca="false">L6067-M6067</f>
        <v>-175</v>
      </c>
      <c r="O6067" s="25" t="n">
        <f aca="false">IF(L6067&gt;=M6067,1,0)</f>
        <v>0</v>
      </c>
      <c r="P6067" s="26" t="n">
        <v>0.7432</v>
      </c>
      <c r="Q6067" s="26" t="n">
        <v>0.0852</v>
      </c>
      <c r="R6067" s="25" t="n">
        <v>75</v>
      </c>
      <c r="S6067" s="21" t="n">
        <v>10</v>
      </c>
    </row>
    <row r="6068" customFormat="false" ht="15" hidden="false" customHeight="true" outlineLevel="0" collapsed="false">
      <c r="A6068" s="19" t="n">
        <v>46225</v>
      </c>
      <c r="B6068" s="1" t="s">
        <v>735</v>
      </c>
      <c r="C6068" s="1" t="s">
        <v>164</v>
      </c>
      <c r="D6068" s="1" t="n">
        <v>25</v>
      </c>
      <c r="E6068" s="1" t="s">
        <v>10</v>
      </c>
      <c r="F6068" s="1" t="s">
        <v>723</v>
      </c>
      <c r="G6068" s="1" t="s">
        <v>732</v>
      </c>
      <c r="H6068" s="20" t="n">
        <v>920</v>
      </c>
      <c r="I6068" s="21" t="n">
        <v>49.25</v>
      </c>
      <c r="J6068" s="20" t="n">
        <f aca="false">H6068*I6068</f>
        <v>45310</v>
      </c>
      <c r="K6068" s="22" t="n">
        <v>4</v>
      </c>
      <c r="L6068" s="23" t="n">
        <f aca="false">H6068*K6068</f>
        <v>3680</v>
      </c>
      <c r="M6068" s="23" t="n">
        <v>2500</v>
      </c>
      <c r="N6068" s="24" t="n">
        <f aca="false">L6068-M6068</f>
        <v>1180</v>
      </c>
      <c r="O6068" s="25" t="n">
        <f aca="false">IF(L6068&gt;=M6068,1,0)</f>
        <v>1</v>
      </c>
      <c r="P6068" s="26" t="n">
        <v>0.6992</v>
      </c>
      <c r="Q6068" s="26" t="n">
        <v>0.1278</v>
      </c>
      <c r="R6068" s="25" t="n">
        <v>84</v>
      </c>
      <c r="S6068" s="21" t="n">
        <v>13</v>
      </c>
    </row>
    <row r="6069" customFormat="false" ht="15" hidden="false" customHeight="true" outlineLevel="0" collapsed="false">
      <c r="A6069" s="19" t="n">
        <v>46225</v>
      </c>
      <c r="B6069" s="1" t="s">
        <v>735</v>
      </c>
      <c r="C6069" s="1" t="s">
        <v>164</v>
      </c>
      <c r="D6069" s="1" t="n">
        <v>26</v>
      </c>
      <c r="E6069" s="1" t="s">
        <v>10</v>
      </c>
      <c r="F6069" s="1" t="s">
        <v>687</v>
      </c>
      <c r="G6069" s="1" t="s">
        <v>694</v>
      </c>
      <c r="H6069" s="20" t="n">
        <v>1350</v>
      </c>
      <c r="I6069" s="21" t="n">
        <v>28.66</v>
      </c>
      <c r="J6069" s="20" t="n">
        <f aca="false">H6069*I6069</f>
        <v>38691</v>
      </c>
      <c r="K6069" s="22" t="n">
        <v>2.3</v>
      </c>
      <c r="L6069" s="23" t="n">
        <f aca="false">H6069*K6069</f>
        <v>3105</v>
      </c>
      <c r="M6069" s="23" t="n">
        <v>2500</v>
      </c>
      <c r="N6069" s="24" t="n">
        <f aca="false">L6069-M6069</f>
        <v>605</v>
      </c>
      <c r="O6069" s="25" t="n">
        <f aca="false">IF(L6069&gt;=M6069,1,0)</f>
        <v>1</v>
      </c>
      <c r="P6069" s="26" t="n">
        <v>0.7816</v>
      </c>
      <c r="Q6069" s="26" t="n">
        <v>0.1306</v>
      </c>
      <c r="R6069" s="25" t="n">
        <v>84</v>
      </c>
      <c r="S6069" s="21" t="n">
        <v>10</v>
      </c>
    </row>
    <row r="6070" customFormat="false" ht="15" hidden="false" customHeight="true" outlineLevel="0" collapsed="false">
      <c r="A6070" s="19" t="n">
        <v>46225</v>
      </c>
      <c r="B6070" s="1" t="s">
        <v>735</v>
      </c>
      <c r="C6070" s="1" t="s">
        <v>164</v>
      </c>
      <c r="D6070" s="1" t="n">
        <v>27</v>
      </c>
      <c r="E6070" s="1" t="s">
        <v>176</v>
      </c>
      <c r="F6070" s="1" t="s">
        <v>786</v>
      </c>
      <c r="G6070" s="1" t="s">
        <v>781</v>
      </c>
      <c r="H6070" s="20" t="n">
        <v>2500</v>
      </c>
      <c r="I6070" s="21" t="n">
        <v>12.21</v>
      </c>
      <c r="J6070" s="20" t="n">
        <f aca="false">H6070*I6070</f>
        <v>30525</v>
      </c>
      <c r="K6070" s="22" t="n">
        <v>1</v>
      </c>
      <c r="L6070" s="23" t="n">
        <f aca="false">H6070*K6070</f>
        <v>2500</v>
      </c>
      <c r="M6070" s="23" t="n">
        <v>2500</v>
      </c>
      <c r="N6070" s="24" t="n">
        <f aca="false">L6070-M6070</f>
        <v>0</v>
      </c>
      <c r="O6070" s="25" t="n">
        <f aca="false">IF(L6070&gt;=M6070,1,0)</f>
        <v>1</v>
      </c>
      <c r="P6070" s="26" t="n">
        <v>0.7384</v>
      </c>
      <c r="Q6070" s="26" t="n">
        <v>0.0783</v>
      </c>
      <c r="R6070" s="25" t="n">
        <v>72</v>
      </c>
      <c r="S6070" s="21" t="n">
        <v>10</v>
      </c>
    </row>
    <row r="6071" customFormat="false" ht="15" hidden="false" customHeight="true" outlineLevel="0" collapsed="false">
      <c r="A6071" s="19" t="n">
        <v>46225</v>
      </c>
      <c r="B6071" s="1" t="s">
        <v>735</v>
      </c>
      <c r="C6071" s="1" t="s">
        <v>164</v>
      </c>
      <c r="D6071" s="1" t="n">
        <v>28</v>
      </c>
      <c r="E6071" s="1" t="s">
        <v>176</v>
      </c>
      <c r="F6071" s="1" t="s">
        <v>787</v>
      </c>
      <c r="G6071" s="1" t="s">
        <v>682</v>
      </c>
      <c r="H6071" s="20" t="n">
        <v>1100</v>
      </c>
      <c r="I6071" s="21" t="n">
        <v>22.05</v>
      </c>
      <c r="J6071" s="20" t="n">
        <f aca="false">H6071*I6071</f>
        <v>24255</v>
      </c>
      <c r="K6071" s="22" t="n">
        <v>1.6</v>
      </c>
      <c r="L6071" s="23" t="n">
        <f aca="false">H6071*K6071</f>
        <v>1760</v>
      </c>
      <c r="M6071" s="23" t="n">
        <v>2500</v>
      </c>
      <c r="N6071" s="24" t="n">
        <f aca="false">L6071-M6071</f>
        <v>-740</v>
      </c>
      <c r="O6071" s="25" t="n">
        <f aca="false">IF(L6071&gt;=M6071,1,0)</f>
        <v>0</v>
      </c>
      <c r="P6071" s="26" t="n">
        <v>0.5568</v>
      </c>
      <c r="Q6071" s="26" t="n">
        <v>0.107</v>
      </c>
      <c r="R6071" s="25" t="n">
        <v>73</v>
      </c>
      <c r="S6071" s="21" t="n">
        <v>10</v>
      </c>
    </row>
    <row r="6072" customFormat="false" ht="15" hidden="false" customHeight="true" outlineLevel="0" collapsed="false">
      <c r="A6072" s="19" t="n">
        <v>46225</v>
      </c>
      <c r="B6072" s="1" t="s">
        <v>735</v>
      </c>
      <c r="C6072" s="1" t="s">
        <v>164</v>
      </c>
      <c r="D6072" s="1" t="n">
        <v>29</v>
      </c>
      <c r="E6072" s="1" t="s">
        <v>176</v>
      </c>
      <c r="F6072" s="1" t="s">
        <v>552</v>
      </c>
      <c r="G6072" s="1" t="s">
        <v>777</v>
      </c>
      <c r="H6072" s="20" t="n">
        <v>1400</v>
      </c>
      <c r="I6072" s="21" t="n">
        <v>19.28</v>
      </c>
      <c r="J6072" s="20" t="n">
        <f aca="false">H6072*I6072</f>
        <v>26992</v>
      </c>
      <c r="K6072" s="22" t="n">
        <v>1.4</v>
      </c>
      <c r="L6072" s="23" t="n">
        <f aca="false">H6072*K6072</f>
        <v>1960</v>
      </c>
      <c r="M6072" s="23" t="n">
        <v>2500</v>
      </c>
      <c r="N6072" s="24" t="n">
        <f aca="false">L6072-M6072</f>
        <v>-540</v>
      </c>
      <c r="O6072" s="25" t="n">
        <f aca="false">IF(L6072&gt;=M6072,1,0)</f>
        <v>0</v>
      </c>
      <c r="P6072" s="26" t="n">
        <v>0.6171</v>
      </c>
      <c r="Q6072" s="26" t="n">
        <v>0.0845</v>
      </c>
      <c r="R6072" s="25" t="n">
        <v>72</v>
      </c>
      <c r="S6072" s="21" t="n">
        <v>10</v>
      </c>
    </row>
    <row r="6073" customFormat="false" ht="15" hidden="false" customHeight="true" outlineLevel="0" collapsed="false">
      <c r="A6073" s="19" t="n">
        <v>46225</v>
      </c>
      <c r="B6073" s="1" t="s">
        <v>735</v>
      </c>
      <c r="C6073" s="1" t="s">
        <v>164</v>
      </c>
      <c r="D6073" s="1" t="n">
        <v>30</v>
      </c>
      <c r="E6073" s="1" t="s">
        <v>576</v>
      </c>
      <c r="F6073" s="1" t="s">
        <v>730</v>
      </c>
      <c r="G6073" s="1" t="s">
        <v>731</v>
      </c>
      <c r="H6073" s="20" t="n">
        <v>1500</v>
      </c>
      <c r="I6073" s="21" t="n">
        <v>24.08</v>
      </c>
      <c r="J6073" s="20" t="n">
        <f aca="false">H6073*I6073</f>
        <v>36120</v>
      </c>
      <c r="K6073" s="22" t="n">
        <v>1.55</v>
      </c>
      <c r="L6073" s="23" t="n">
        <f aca="false">H6073*K6073</f>
        <v>2325</v>
      </c>
      <c r="M6073" s="23" t="n">
        <v>2500</v>
      </c>
      <c r="N6073" s="24" t="n">
        <f aca="false">L6073-M6073</f>
        <v>-175</v>
      </c>
      <c r="O6073" s="25" t="n">
        <f aca="false">IF(L6073&gt;=M6073,1,0)</f>
        <v>0</v>
      </c>
      <c r="P6073" s="26" t="n">
        <v>0.7516</v>
      </c>
      <c r="Q6073" s="26" t="n">
        <v>0.1408</v>
      </c>
      <c r="R6073" s="25" t="n">
        <v>79</v>
      </c>
      <c r="S6073" s="21" t="n">
        <v>10</v>
      </c>
    </row>
    <row r="6074" customFormat="false" ht="15" hidden="false" customHeight="true" outlineLevel="0" collapsed="false">
      <c r="A6074" s="19" t="n">
        <v>46225</v>
      </c>
      <c r="B6074" s="1" t="s">
        <v>735</v>
      </c>
      <c r="C6074" s="1" t="s">
        <v>164</v>
      </c>
      <c r="D6074" s="1" t="n">
        <v>31</v>
      </c>
      <c r="E6074" s="1" t="s">
        <v>576</v>
      </c>
      <c r="F6074" s="1" t="s">
        <v>788</v>
      </c>
      <c r="G6074" s="1" t="s">
        <v>711</v>
      </c>
      <c r="H6074" s="20" t="n">
        <v>250</v>
      </c>
      <c r="I6074" s="21" t="n">
        <v>21.32</v>
      </c>
      <c r="J6074" s="20" t="n">
        <f aca="false">H6074*I6074</f>
        <v>5330</v>
      </c>
      <c r="K6074" s="22" t="n">
        <v>1.4</v>
      </c>
      <c r="L6074" s="23" t="n">
        <f aca="false">H6074*K6074</f>
        <v>350</v>
      </c>
      <c r="M6074" s="23" t="n">
        <v>2500</v>
      </c>
      <c r="N6074" s="24" t="n">
        <f aca="false">L6074-M6074</f>
        <v>-2150</v>
      </c>
      <c r="O6074" s="25" t="n">
        <f aca="false">IF(L6074&gt;=M6074,1,0)</f>
        <v>0</v>
      </c>
      <c r="P6074" s="26" t="n">
        <v>0.1161</v>
      </c>
      <c r="Q6074" s="26" t="n">
        <v>0.1217</v>
      </c>
      <c r="R6074" s="25" t="n">
        <v>77</v>
      </c>
      <c r="S6074" s="21" t="n">
        <v>10</v>
      </c>
    </row>
    <row r="6075" customFormat="false" ht="15" hidden="false" customHeight="true" outlineLevel="0" collapsed="false">
      <c r="A6075" s="19" t="n">
        <v>46225</v>
      </c>
      <c r="B6075" s="1" t="s">
        <v>735</v>
      </c>
      <c r="C6075" s="1" t="s">
        <v>164</v>
      </c>
      <c r="D6075" s="1" t="n">
        <v>32</v>
      </c>
      <c r="E6075" s="1" t="s">
        <v>176</v>
      </c>
      <c r="F6075" s="1" t="s">
        <v>630</v>
      </c>
      <c r="G6075" s="1" t="s">
        <v>529</v>
      </c>
      <c r="H6075" s="20" t="n">
        <v>2000</v>
      </c>
      <c r="I6075" s="21" t="n">
        <v>15.19</v>
      </c>
      <c r="J6075" s="20" t="n">
        <f aca="false">H6075*I6075</f>
        <v>30380</v>
      </c>
      <c r="K6075" s="22" t="n">
        <v>1.35</v>
      </c>
      <c r="L6075" s="23" t="n">
        <f aca="false">H6075*K6075</f>
        <v>2700</v>
      </c>
      <c r="M6075" s="23" t="n">
        <v>2500</v>
      </c>
      <c r="N6075" s="24" t="n">
        <f aca="false">L6075-M6075</f>
        <v>200</v>
      </c>
      <c r="O6075" s="25" t="n">
        <f aca="false">IF(L6075&gt;=M6075,1,0)</f>
        <v>1</v>
      </c>
      <c r="P6075" s="26" t="n">
        <v>0.6787</v>
      </c>
      <c r="Q6075" s="26" t="n">
        <v>0.0957</v>
      </c>
      <c r="R6075" s="25" t="n">
        <v>73</v>
      </c>
      <c r="S6075" s="21" t="n">
        <v>10</v>
      </c>
    </row>
    <row r="6076" customFormat="false" ht="15" hidden="false" customHeight="true" outlineLevel="0" collapsed="false">
      <c r="A6076" s="19" t="n">
        <v>46225</v>
      </c>
      <c r="B6076" s="1" t="s">
        <v>735</v>
      </c>
      <c r="C6076" s="1" t="s">
        <v>190</v>
      </c>
      <c r="D6076" s="1" t="n">
        <v>33</v>
      </c>
      <c r="E6076" s="1" t="s">
        <v>16</v>
      </c>
      <c r="F6076" s="1" t="s">
        <v>782</v>
      </c>
      <c r="G6076" s="1" t="s">
        <v>140</v>
      </c>
      <c r="H6076" s="20" t="n">
        <v>400</v>
      </c>
      <c r="I6076" s="21" t="n">
        <v>28.64</v>
      </c>
      <c r="J6076" s="20" t="n">
        <f aca="false">H6076*I6076</f>
        <v>11456</v>
      </c>
      <c r="K6076" s="22" t="n">
        <v>1.63</v>
      </c>
      <c r="L6076" s="23" t="n">
        <f aca="false">H6076*K6076</f>
        <v>652</v>
      </c>
      <c r="M6076" s="23" t="n">
        <v>2500</v>
      </c>
      <c r="N6076" s="24" t="n">
        <f aca="false">L6076-M6076</f>
        <v>-1848</v>
      </c>
      <c r="O6076" s="25" t="n">
        <f aca="false">IF(L6076&gt;=M6076,1,0)</f>
        <v>0</v>
      </c>
      <c r="P6076" s="26" t="n">
        <v>0.245100556268721</v>
      </c>
      <c r="Q6076" s="26" t="n">
        <v>0.64453125</v>
      </c>
      <c r="R6076" s="25" t="n">
        <v>71</v>
      </c>
      <c r="S6076" s="21" t="n">
        <v>8</v>
      </c>
    </row>
    <row r="6077" customFormat="false" ht="15" hidden="false" customHeight="true" outlineLevel="0" collapsed="false">
      <c r="A6077" s="19" t="n">
        <v>46225</v>
      </c>
      <c r="B6077" s="1" t="s">
        <v>735</v>
      </c>
      <c r="C6077" s="1" t="s">
        <v>190</v>
      </c>
      <c r="D6077" s="1" t="n">
        <v>34</v>
      </c>
      <c r="E6077" s="1" t="s">
        <v>16</v>
      </c>
      <c r="F6077" s="1" t="s">
        <v>300</v>
      </c>
      <c r="G6077" s="1" t="s">
        <v>260</v>
      </c>
      <c r="H6077" s="20" t="n">
        <v>1850</v>
      </c>
      <c r="I6077" s="21" t="n">
        <v>15.95</v>
      </c>
      <c r="J6077" s="20" t="n">
        <f aca="false">H6077*I6077</f>
        <v>29507.5</v>
      </c>
      <c r="K6077" s="22" t="n">
        <v>1.4</v>
      </c>
      <c r="L6077" s="23" t="n">
        <f aca="false">H6077*K6077</f>
        <v>2590</v>
      </c>
      <c r="M6077" s="23" t="n">
        <v>2500</v>
      </c>
      <c r="N6077" s="24" t="n">
        <f aca="false">L6077-M6077</f>
        <v>90</v>
      </c>
      <c r="O6077" s="25" t="n">
        <f aca="false">IF(L6077&gt;=M6077,1,0)</f>
        <v>1</v>
      </c>
      <c r="P6077" s="26" t="n">
        <v>0.878199404761905</v>
      </c>
      <c r="Q6077" s="26" t="n">
        <v>0.0905797101449275</v>
      </c>
      <c r="R6077" s="25" t="n">
        <v>70</v>
      </c>
      <c r="S6077" s="21" t="n">
        <v>8</v>
      </c>
    </row>
    <row r="6078" customFormat="false" ht="15" hidden="false" customHeight="true" outlineLevel="0" collapsed="false">
      <c r="A6078" s="19" t="n">
        <v>46225</v>
      </c>
      <c r="B6078" s="1" t="s">
        <v>735</v>
      </c>
      <c r="C6078" s="1" t="s">
        <v>190</v>
      </c>
      <c r="D6078" s="1" t="n">
        <v>35</v>
      </c>
      <c r="E6078" s="1" t="s">
        <v>16</v>
      </c>
      <c r="F6078" s="1" t="s">
        <v>789</v>
      </c>
      <c r="G6078" s="1" t="s">
        <v>260</v>
      </c>
      <c r="H6078" s="20" t="n">
        <v>310</v>
      </c>
      <c r="I6078" s="21" t="n">
        <v>23.67</v>
      </c>
      <c r="J6078" s="20" t="n">
        <f aca="false">H6078*I6078</f>
        <v>7337.7</v>
      </c>
      <c r="K6078" s="22" t="n">
        <v>1.5</v>
      </c>
      <c r="L6078" s="23" t="n">
        <f aca="false">H6078*K6078</f>
        <v>465</v>
      </c>
      <c r="M6078" s="23" t="n">
        <v>2500</v>
      </c>
      <c r="N6078" s="24" t="n">
        <f aca="false">L6078-M6078</f>
        <v>-2035</v>
      </c>
      <c r="O6078" s="25" t="n">
        <f aca="false">IF(L6078&gt;=M6078,1,0)</f>
        <v>0</v>
      </c>
      <c r="P6078" s="26" t="n">
        <v>0.183076347305389</v>
      </c>
      <c r="Q6078" s="26" t="n">
        <v>0.353571428571429</v>
      </c>
      <c r="R6078" s="25" t="n">
        <v>75</v>
      </c>
      <c r="S6078" s="21" t="n">
        <v>8</v>
      </c>
    </row>
    <row r="6079" customFormat="false" ht="15" hidden="false" customHeight="true" outlineLevel="0" collapsed="false">
      <c r="A6079" s="19" t="n">
        <v>46225</v>
      </c>
      <c r="B6079" s="1" t="s">
        <v>735</v>
      </c>
      <c r="C6079" s="1" t="s">
        <v>190</v>
      </c>
      <c r="D6079" s="1" t="n">
        <v>36</v>
      </c>
      <c r="E6079" s="1" t="s">
        <v>16</v>
      </c>
      <c r="F6079" s="1" t="s">
        <v>300</v>
      </c>
      <c r="G6079" s="1" t="s">
        <v>260</v>
      </c>
      <c r="H6079" s="20" t="n">
        <v>1800</v>
      </c>
      <c r="I6079" s="21" t="n">
        <v>15.95</v>
      </c>
      <c r="J6079" s="20" t="n">
        <f aca="false">H6079*I6079</f>
        <v>28710</v>
      </c>
      <c r="K6079" s="22" t="n">
        <v>1.4</v>
      </c>
      <c r="L6079" s="23" t="n">
        <f aca="false">H6079*K6079</f>
        <v>2520</v>
      </c>
      <c r="M6079" s="23" t="n">
        <v>2500</v>
      </c>
      <c r="N6079" s="24" t="n">
        <f aca="false">L6079-M6079</f>
        <v>20</v>
      </c>
      <c r="O6079" s="25" t="n">
        <f aca="false">IF(L6079&gt;=M6079,1,0)</f>
        <v>1</v>
      </c>
      <c r="P6079" s="26" t="n">
        <v>0.871584699453552</v>
      </c>
      <c r="Q6079" s="26" t="n">
        <v>0.098702763677383</v>
      </c>
      <c r="R6079" s="25" t="n">
        <v>67</v>
      </c>
      <c r="S6079" s="21" t="n">
        <v>8</v>
      </c>
    </row>
    <row r="6080" customFormat="false" ht="15" hidden="false" customHeight="true" outlineLevel="0" collapsed="false">
      <c r="A6080" s="19" t="n">
        <v>46225</v>
      </c>
      <c r="B6080" s="1" t="s">
        <v>735</v>
      </c>
      <c r="C6080" s="1" t="s">
        <v>190</v>
      </c>
      <c r="D6080" s="1" t="n">
        <v>37</v>
      </c>
      <c r="E6080" s="1" t="s">
        <v>16</v>
      </c>
      <c r="F6080" s="1" t="s">
        <v>300</v>
      </c>
      <c r="G6080" s="1" t="s">
        <v>260</v>
      </c>
      <c r="H6080" s="20" t="n">
        <v>1500</v>
      </c>
      <c r="I6080" s="21" t="n">
        <v>15.95</v>
      </c>
      <c r="J6080" s="20" t="n">
        <f aca="false">H6080*I6080</f>
        <v>23925</v>
      </c>
      <c r="K6080" s="22" t="n">
        <v>1.4</v>
      </c>
      <c r="L6080" s="23" t="n">
        <f aca="false">H6080*K6080</f>
        <v>2100</v>
      </c>
      <c r="M6080" s="23" t="n">
        <v>2500</v>
      </c>
      <c r="N6080" s="24" t="n">
        <f aca="false">L6080-M6080</f>
        <v>-400</v>
      </c>
      <c r="O6080" s="25" t="n">
        <f aca="false">IF(L6080&gt;=M6080,1,0)</f>
        <v>0</v>
      </c>
      <c r="P6080" s="26" t="n">
        <v>0.74812382739212</v>
      </c>
      <c r="Q6080" s="26" t="n">
        <v>0.0965391621129326</v>
      </c>
      <c r="R6080" s="25" t="n">
        <v>75</v>
      </c>
      <c r="S6080" s="21" t="n">
        <v>8</v>
      </c>
    </row>
    <row r="6081" customFormat="false" ht="15" hidden="false" customHeight="true" outlineLevel="0" collapsed="false">
      <c r="A6081" s="19" t="n">
        <v>46225</v>
      </c>
      <c r="B6081" s="1" t="s">
        <v>735</v>
      </c>
      <c r="C6081" s="1" t="s">
        <v>190</v>
      </c>
      <c r="D6081" s="1" t="n">
        <v>38</v>
      </c>
      <c r="E6081" s="1" t="s">
        <v>16</v>
      </c>
      <c r="F6081" s="1" t="s">
        <v>440</v>
      </c>
      <c r="G6081" s="1" t="s">
        <v>322</v>
      </c>
      <c r="H6081" s="20" t="n">
        <v>1500</v>
      </c>
      <c r="I6081" s="21" t="n">
        <v>17.41</v>
      </c>
      <c r="J6081" s="20" t="n">
        <f aca="false">H6081*I6081</f>
        <v>26115</v>
      </c>
      <c r="K6081" s="22" t="n">
        <v>1.5</v>
      </c>
      <c r="L6081" s="23" t="n">
        <f aca="false">H6081*K6081</f>
        <v>2250</v>
      </c>
      <c r="M6081" s="23" t="n">
        <v>2500</v>
      </c>
      <c r="N6081" s="24" t="n">
        <f aca="false">L6081-M6081</f>
        <v>-250</v>
      </c>
      <c r="O6081" s="25" t="n">
        <f aca="false">IF(L6081&gt;=M6081,1,0)</f>
        <v>0</v>
      </c>
      <c r="P6081" s="26" t="n">
        <v>0.76359649122807</v>
      </c>
      <c r="Q6081" s="26" t="n">
        <v>0.0794297352342159</v>
      </c>
      <c r="R6081" s="25" t="n">
        <v>82</v>
      </c>
      <c r="S6081" s="21" t="n">
        <v>8</v>
      </c>
    </row>
    <row r="6082" customFormat="false" ht="15" hidden="false" customHeight="true" outlineLevel="0" collapsed="false">
      <c r="A6082" s="19" t="n">
        <v>46226</v>
      </c>
      <c r="B6082" s="1" t="s">
        <v>735</v>
      </c>
      <c r="C6082" s="1" t="s">
        <v>138</v>
      </c>
      <c r="D6082" s="1" t="n">
        <v>1</v>
      </c>
      <c r="E6082" s="1" t="s">
        <v>401</v>
      </c>
      <c r="F6082" s="1" t="s">
        <v>402</v>
      </c>
      <c r="G6082" s="1" t="s">
        <v>713</v>
      </c>
      <c r="H6082" s="20" t="n">
        <v>1400</v>
      </c>
      <c r="I6082" s="21" t="n">
        <v>17.53</v>
      </c>
      <c r="J6082" s="20" t="n">
        <f aca="false">H6082*I6082</f>
        <v>24542</v>
      </c>
      <c r="K6082" s="22" t="n">
        <v>2.75</v>
      </c>
      <c r="L6082" s="23" t="n">
        <f aca="false">H6082*K6082</f>
        <v>3850</v>
      </c>
      <c r="M6082" s="23" t="n">
        <v>2500</v>
      </c>
      <c r="N6082" s="24" t="n">
        <f aca="false">L6082-M6082</f>
        <v>1350</v>
      </c>
      <c r="O6082" s="25" t="n">
        <f aca="false">IF(L6082&gt;=M6082,1,0)</f>
        <v>1</v>
      </c>
      <c r="P6082" s="26" t="n">
        <v>0.6051</v>
      </c>
      <c r="Q6082" s="26" t="n">
        <v>0.1074</v>
      </c>
      <c r="R6082" s="25" t="n">
        <v>68</v>
      </c>
      <c r="S6082" s="21" t="n">
        <v>10</v>
      </c>
    </row>
    <row r="6083" customFormat="false" ht="15" hidden="false" customHeight="true" outlineLevel="0" collapsed="false">
      <c r="A6083" s="19" t="n">
        <v>46226</v>
      </c>
      <c r="B6083" s="1" t="s">
        <v>735</v>
      </c>
      <c r="C6083" s="1" t="s">
        <v>138</v>
      </c>
      <c r="D6083" s="1" t="n">
        <v>2</v>
      </c>
      <c r="E6083" s="1" t="s">
        <v>10</v>
      </c>
      <c r="F6083" s="1" t="s">
        <v>779</v>
      </c>
      <c r="G6083" s="1" t="s">
        <v>732</v>
      </c>
      <c r="H6083" s="20" t="n">
        <v>550</v>
      </c>
      <c r="I6083" s="21" t="n">
        <v>49.25</v>
      </c>
      <c r="J6083" s="20" t="n">
        <f aca="false">H6083*I6083</f>
        <v>27087.5</v>
      </c>
      <c r="K6083" s="22" t="n">
        <v>4</v>
      </c>
      <c r="L6083" s="23" t="n">
        <f aca="false">H6083*K6083</f>
        <v>2200</v>
      </c>
      <c r="M6083" s="23" t="n">
        <v>2500</v>
      </c>
      <c r="N6083" s="24" t="n">
        <f aca="false">L6083-M6083</f>
        <v>-300</v>
      </c>
      <c r="O6083" s="25" t="n">
        <f aca="false">IF(L6083&gt;=M6083,1,0)</f>
        <v>0</v>
      </c>
      <c r="P6083" s="26" t="n">
        <v>0.5355</v>
      </c>
      <c r="Q6083" s="26" t="n">
        <v>0.2357</v>
      </c>
      <c r="R6083" s="25" t="n">
        <v>82</v>
      </c>
      <c r="S6083" s="21" t="n">
        <v>10</v>
      </c>
    </row>
    <row r="6084" customFormat="false" ht="15" hidden="false" customHeight="true" outlineLevel="0" collapsed="false">
      <c r="A6084" s="19" t="n">
        <v>46226</v>
      </c>
      <c r="B6084" s="1" t="s">
        <v>735</v>
      </c>
      <c r="C6084" s="1" t="s">
        <v>138</v>
      </c>
      <c r="D6084" s="1" t="n">
        <v>3</v>
      </c>
      <c r="E6084" s="1" t="s">
        <v>10</v>
      </c>
      <c r="F6084" s="1" t="s">
        <v>687</v>
      </c>
      <c r="G6084" s="1" t="s">
        <v>694</v>
      </c>
      <c r="H6084" s="20" t="n">
        <v>1050</v>
      </c>
      <c r="I6084" s="21" t="n">
        <v>28.66</v>
      </c>
      <c r="J6084" s="20" t="n">
        <f aca="false">H6084*I6084</f>
        <v>30093</v>
      </c>
      <c r="K6084" s="22" t="n">
        <v>2.3</v>
      </c>
      <c r="L6084" s="23" t="n">
        <f aca="false">H6084*K6084</f>
        <v>2415</v>
      </c>
      <c r="M6084" s="23" t="n">
        <v>2500</v>
      </c>
      <c r="N6084" s="24" t="n">
        <f aca="false">L6084-M6084</f>
        <v>-85</v>
      </c>
      <c r="O6084" s="25" t="n">
        <f aca="false">IF(L6084&gt;=M6084,1,0)</f>
        <v>0</v>
      </c>
      <c r="P6084" s="26" t="n">
        <v>0.4851</v>
      </c>
      <c r="Q6084" s="26" t="n">
        <v>0.1404</v>
      </c>
      <c r="R6084" s="25" t="n">
        <v>79</v>
      </c>
      <c r="S6084" s="21" t="n">
        <v>13</v>
      </c>
    </row>
    <row r="6085" customFormat="false" ht="15" hidden="false" customHeight="true" outlineLevel="0" collapsed="false">
      <c r="A6085" s="19" t="n">
        <v>46226</v>
      </c>
      <c r="B6085" s="1" t="s">
        <v>735</v>
      </c>
      <c r="C6085" s="1" t="s">
        <v>138</v>
      </c>
      <c r="D6085" s="1" t="n">
        <v>4</v>
      </c>
      <c r="E6085" s="1" t="s">
        <v>181</v>
      </c>
      <c r="F6085" s="1" t="s">
        <v>748</v>
      </c>
      <c r="G6085" s="1" t="s">
        <v>765</v>
      </c>
      <c r="H6085" s="20" t="n">
        <v>1210</v>
      </c>
      <c r="I6085" s="21" t="n">
        <v>20.54</v>
      </c>
      <c r="J6085" s="20" t="n">
        <f aca="false">H6085*I6085</f>
        <v>24853.4</v>
      </c>
      <c r="K6085" s="22" t="n">
        <v>1.46</v>
      </c>
      <c r="L6085" s="23" t="n">
        <f aca="false">H6085*K6085</f>
        <v>1766.6</v>
      </c>
      <c r="M6085" s="23" t="n">
        <v>2500</v>
      </c>
      <c r="N6085" s="24" t="n">
        <f aca="false">L6085-M6085</f>
        <v>-733.4</v>
      </c>
      <c r="O6085" s="25" t="n">
        <f aca="false">IF(L6085&gt;=M6085,1,0)</f>
        <v>0</v>
      </c>
      <c r="P6085" s="26" t="n">
        <v>0.5523</v>
      </c>
      <c r="Q6085" s="26" t="n">
        <v>0.1586</v>
      </c>
      <c r="R6085" s="25" t="n">
        <v>72</v>
      </c>
      <c r="S6085" s="21" t="n">
        <v>10</v>
      </c>
    </row>
    <row r="6086" customFormat="false" ht="15" hidden="false" customHeight="true" outlineLevel="0" collapsed="false">
      <c r="A6086" s="19" t="n">
        <v>46226</v>
      </c>
      <c r="B6086" s="1" t="s">
        <v>735</v>
      </c>
      <c r="C6086" s="1" t="s">
        <v>138</v>
      </c>
      <c r="D6086" s="1" t="n">
        <v>5</v>
      </c>
      <c r="E6086" s="1" t="s">
        <v>13</v>
      </c>
      <c r="F6086" s="1" t="s">
        <v>227</v>
      </c>
      <c r="G6086" s="1" t="s">
        <v>765</v>
      </c>
      <c r="H6086" s="20" t="n">
        <v>700</v>
      </c>
      <c r="I6086" s="21" t="n">
        <v>20.54</v>
      </c>
      <c r="J6086" s="20" t="n">
        <f aca="false">H6086*I6086</f>
        <v>14378</v>
      </c>
      <c r="K6086" s="22" t="n">
        <v>2.2</v>
      </c>
      <c r="L6086" s="23" t="n">
        <f aca="false">H6086*K6086</f>
        <v>1540</v>
      </c>
      <c r="M6086" s="23" t="n">
        <v>2500</v>
      </c>
      <c r="N6086" s="24" t="n">
        <f aca="false">L6086-M6086</f>
        <v>-960</v>
      </c>
      <c r="O6086" s="25" t="n">
        <f aca="false">IF(L6086&gt;=M6086,1,0)</f>
        <v>0</v>
      </c>
      <c r="P6086" s="26" t="n">
        <v>0.4021</v>
      </c>
      <c r="Q6086" s="26" t="n">
        <v>0.1259</v>
      </c>
      <c r="R6086" s="25" t="n">
        <v>71</v>
      </c>
      <c r="S6086" s="21" t="n">
        <v>8</v>
      </c>
    </row>
    <row r="6087" customFormat="false" ht="15" hidden="false" customHeight="true" outlineLevel="0" collapsed="false">
      <c r="A6087" s="19" t="n">
        <v>46226</v>
      </c>
      <c r="B6087" s="1" t="s">
        <v>735</v>
      </c>
      <c r="C6087" s="1" t="s">
        <v>138</v>
      </c>
      <c r="D6087" s="1" t="n">
        <v>6</v>
      </c>
      <c r="E6087" s="1" t="s">
        <v>145</v>
      </c>
      <c r="F6087" s="1" t="s">
        <v>325</v>
      </c>
      <c r="G6087" s="1" t="s">
        <v>765</v>
      </c>
      <c r="H6087" s="20" t="n">
        <v>1000</v>
      </c>
      <c r="I6087" s="21" t="n">
        <v>20.54</v>
      </c>
      <c r="J6087" s="20" t="n">
        <f aca="false">H6087*I6087</f>
        <v>20540</v>
      </c>
      <c r="K6087" s="22" t="n">
        <v>1.46</v>
      </c>
      <c r="L6087" s="23" t="n">
        <f aca="false">H6087*K6087</f>
        <v>1460</v>
      </c>
      <c r="M6087" s="23" t="n">
        <v>2500</v>
      </c>
      <c r="N6087" s="24" t="n">
        <f aca="false">L6087-M6087</f>
        <v>-1040</v>
      </c>
      <c r="O6087" s="25" t="n">
        <f aca="false">IF(L6087&gt;=M6087,1,0)</f>
        <v>0</v>
      </c>
      <c r="P6087" s="26" t="n">
        <v>0.4781</v>
      </c>
      <c r="Q6087" s="26" t="n">
        <v>0.1304</v>
      </c>
      <c r="R6087" s="25" t="n">
        <v>72</v>
      </c>
      <c r="S6087" s="21" t="n">
        <v>10</v>
      </c>
    </row>
    <row r="6088" customFormat="false" ht="15" hidden="false" customHeight="true" outlineLevel="0" collapsed="false">
      <c r="A6088" s="19" t="n">
        <v>46226</v>
      </c>
      <c r="B6088" s="1" t="s">
        <v>735</v>
      </c>
      <c r="C6088" s="1" t="s">
        <v>138</v>
      </c>
      <c r="D6088" s="1" t="n">
        <v>7</v>
      </c>
      <c r="E6088" s="1" t="s">
        <v>16</v>
      </c>
      <c r="F6088" s="1" t="s">
        <v>772</v>
      </c>
      <c r="G6088" s="1" t="s">
        <v>773</v>
      </c>
      <c r="H6088" s="20" t="n">
        <v>1550</v>
      </c>
      <c r="I6088" s="21" t="n">
        <v>18.83</v>
      </c>
      <c r="J6088" s="20" t="n">
        <f aca="false">H6088*I6088</f>
        <v>29186.5</v>
      </c>
      <c r="K6088" s="22" t="n">
        <v>1.5</v>
      </c>
      <c r="L6088" s="23" t="n">
        <f aca="false">H6088*K6088</f>
        <v>2325</v>
      </c>
      <c r="M6088" s="23" t="n">
        <v>2500</v>
      </c>
      <c r="N6088" s="24" t="n">
        <f aca="false">L6088-M6088</f>
        <v>-175</v>
      </c>
      <c r="O6088" s="25" t="n">
        <f aca="false">IF(L6088&gt;=M6088,1,0)</f>
        <v>0</v>
      </c>
      <c r="P6088" s="26" t="n">
        <v>0.6503</v>
      </c>
      <c r="Q6088" s="26" t="n">
        <v>0.1338</v>
      </c>
      <c r="R6088" s="25" t="n">
        <v>72</v>
      </c>
      <c r="S6088" s="21" t="n">
        <v>10</v>
      </c>
    </row>
    <row r="6089" customFormat="false" ht="15" hidden="false" customHeight="true" outlineLevel="0" collapsed="false">
      <c r="A6089" s="19" t="n">
        <v>46226</v>
      </c>
      <c r="B6089" s="1" t="s">
        <v>735</v>
      </c>
      <c r="C6089" s="1" t="s">
        <v>138</v>
      </c>
      <c r="D6089" s="1" t="n">
        <v>8</v>
      </c>
      <c r="E6089" s="1" t="s">
        <v>13</v>
      </c>
      <c r="F6089" s="1" t="s">
        <v>423</v>
      </c>
      <c r="G6089" s="1" t="s">
        <v>713</v>
      </c>
      <c r="H6089" s="20" t="n">
        <v>1300</v>
      </c>
      <c r="I6089" s="21" t="n">
        <v>17.53</v>
      </c>
      <c r="J6089" s="20" t="n">
        <f aca="false">H6089*I6089</f>
        <v>22789</v>
      </c>
      <c r="K6089" s="22" t="n">
        <v>2.2</v>
      </c>
      <c r="L6089" s="23" t="n">
        <f aca="false">H6089*K6089</f>
        <v>2860</v>
      </c>
      <c r="M6089" s="23" t="n">
        <v>2500</v>
      </c>
      <c r="N6089" s="24" t="n">
        <f aca="false">L6089-M6089</f>
        <v>360</v>
      </c>
      <c r="O6089" s="25" t="n">
        <f aca="false">IF(L6089&gt;=M6089,1,0)</f>
        <v>1</v>
      </c>
      <c r="P6089" s="26" t="n">
        <v>0.5426</v>
      </c>
      <c r="Q6089" s="26" t="n">
        <v>0.1343</v>
      </c>
      <c r="R6089" s="25" t="n">
        <v>76</v>
      </c>
      <c r="S6089" s="21" t="n">
        <v>10</v>
      </c>
    </row>
    <row r="6090" customFormat="false" ht="15" hidden="false" customHeight="true" outlineLevel="0" collapsed="false">
      <c r="A6090" s="19" t="n">
        <v>46226</v>
      </c>
      <c r="B6090" s="1" t="s">
        <v>735</v>
      </c>
      <c r="C6090" s="1" t="s">
        <v>138</v>
      </c>
      <c r="D6090" s="1" t="n">
        <v>9</v>
      </c>
      <c r="E6090" s="1" t="s">
        <v>10</v>
      </c>
      <c r="F6090" s="1" t="s">
        <v>624</v>
      </c>
      <c r="G6090" s="1" t="s">
        <v>790</v>
      </c>
      <c r="H6090" s="20" t="n">
        <v>1450</v>
      </c>
      <c r="I6090" s="21" t="n">
        <v>17.66</v>
      </c>
      <c r="J6090" s="20" t="n">
        <f aca="false">H6090*I6090</f>
        <v>25607</v>
      </c>
      <c r="K6090" s="22" t="n">
        <v>1.7</v>
      </c>
      <c r="L6090" s="23" t="n">
        <f aca="false">H6090*K6090</f>
        <v>2465</v>
      </c>
      <c r="M6090" s="23" t="n">
        <v>2500</v>
      </c>
      <c r="N6090" s="24" t="n">
        <f aca="false">L6090-M6090</f>
        <v>-35</v>
      </c>
      <c r="O6090" s="25" t="n">
        <f aca="false">IF(L6090&gt;=M6090,1,0)</f>
        <v>0</v>
      </c>
      <c r="P6090" s="26" t="n">
        <v>0.5087</v>
      </c>
      <c r="Q6090" s="26" t="n">
        <v>0.115</v>
      </c>
      <c r="R6090" s="25" t="n">
        <v>76</v>
      </c>
      <c r="S6090" s="21" t="n">
        <v>10</v>
      </c>
    </row>
    <row r="6091" customFormat="false" ht="15" hidden="false" customHeight="true" outlineLevel="0" collapsed="false">
      <c r="A6091" s="19" t="n">
        <v>46226</v>
      </c>
      <c r="B6091" s="1" t="s">
        <v>735</v>
      </c>
      <c r="C6091" s="1" t="s">
        <v>138</v>
      </c>
      <c r="D6091" s="1" t="n">
        <v>10</v>
      </c>
      <c r="E6091" s="1" t="s">
        <v>10</v>
      </c>
      <c r="F6091" s="1" t="s">
        <v>158</v>
      </c>
      <c r="G6091" s="1" t="s">
        <v>537</v>
      </c>
      <c r="H6091" s="20" t="n">
        <v>1300</v>
      </c>
      <c r="I6091" s="21" t="n">
        <v>15.63</v>
      </c>
      <c r="J6091" s="20" t="n">
        <f aca="false">H6091*I6091</f>
        <v>20319</v>
      </c>
      <c r="K6091" s="22" t="n">
        <v>1.52</v>
      </c>
      <c r="L6091" s="23" t="n">
        <f aca="false">H6091*K6091</f>
        <v>1976</v>
      </c>
      <c r="M6091" s="23" t="n">
        <v>2500</v>
      </c>
      <c r="N6091" s="24" t="n">
        <f aca="false">L6091-M6091</f>
        <v>-524</v>
      </c>
      <c r="O6091" s="25" t="n">
        <f aca="false">IF(L6091&gt;=M6091,1,0)</f>
        <v>0</v>
      </c>
      <c r="P6091" s="26" t="n">
        <v>0.4665</v>
      </c>
      <c r="Q6091" s="26" t="n">
        <v>0.1783</v>
      </c>
      <c r="R6091" s="25" t="n">
        <v>70</v>
      </c>
      <c r="S6091" s="21" t="n">
        <v>12</v>
      </c>
    </row>
    <row r="6092" customFormat="false" ht="15" hidden="false" customHeight="true" outlineLevel="0" collapsed="false">
      <c r="A6092" s="19" t="n">
        <v>46226</v>
      </c>
      <c r="B6092" s="1" t="s">
        <v>735</v>
      </c>
      <c r="C6092" s="1" t="s">
        <v>138</v>
      </c>
      <c r="D6092" s="1" t="n">
        <v>11</v>
      </c>
      <c r="E6092" s="1" t="s">
        <v>10</v>
      </c>
      <c r="F6092" s="1" t="s">
        <v>167</v>
      </c>
      <c r="G6092" s="1" t="s">
        <v>161</v>
      </c>
      <c r="H6092" s="20" t="n">
        <v>1820</v>
      </c>
      <c r="I6092" s="21" t="n">
        <v>19.05</v>
      </c>
      <c r="J6092" s="20" t="n">
        <f aca="false">H6092*I6092</f>
        <v>34671</v>
      </c>
      <c r="K6092" s="22" t="n">
        <v>1.83</v>
      </c>
      <c r="L6092" s="23" t="n">
        <f aca="false">H6092*K6092</f>
        <v>3330.6</v>
      </c>
      <c r="M6092" s="23" t="n">
        <v>2500</v>
      </c>
      <c r="N6092" s="24" t="n">
        <f aca="false">L6092-M6092</f>
        <v>830.6</v>
      </c>
      <c r="O6092" s="25" t="n">
        <f aca="false">IF(L6092&gt;=M6092,1,0)</f>
        <v>1</v>
      </c>
      <c r="P6092" s="26" t="n">
        <v>0.7116</v>
      </c>
      <c r="Q6092" s="26" t="n">
        <v>0.1214</v>
      </c>
      <c r="R6092" s="25" t="n">
        <v>79</v>
      </c>
      <c r="S6092" s="21" t="n">
        <v>10</v>
      </c>
    </row>
    <row r="6093" customFormat="false" ht="15" hidden="false" customHeight="true" outlineLevel="0" collapsed="false">
      <c r="A6093" s="19" t="n">
        <v>46226</v>
      </c>
      <c r="B6093" s="1" t="s">
        <v>735</v>
      </c>
      <c r="C6093" s="1" t="s">
        <v>138</v>
      </c>
      <c r="D6093" s="1" t="n">
        <v>12</v>
      </c>
      <c r="E6093" s="1" t="s">
        <v>576</v>
      </c>
      <c r="F6093" s="1" t="s">
        <v>730</v>
      </c>
      <c r="G6093" s="1" t="s">
        <v>731</v>
      </c>
      <c r="H6093" s="20" t="n">
        <v>1500</v>
      </c>
      <c r="I6093" s="21" t="n">
        <v>24.08</v>
      </c>
      <c r="J6093" s="20" t="n">
        <f aca="false">H6093*I6093</f>
        <v>36120</v>
      </c>
      <c r="K6093" s="22" t="n">
        <v>1.55</v>
      </c>
      <c r="L6093" s="23" t="n">
        <f aca="false">H6093*K6093</f>
        <v>2325</v>
      </c>
      <c r="M6093" s="23" t="n">
        <v>2500</v>
      </c>
      <c r="N6093" s="24" t="n">
        <f aca="false">L6093-M6093</f>
        <v>-175</v>
      </c>
      <c r="O6093" s="25" t="n">
        <f aca="false">IF(L6093&gt;=M6093,1,0)</f>
        <v>0</v>
      </c>
      <c r="P6093" s="26" t="n">
        <v>0.7099</v>
      </c>
      <c r="Q6093" s="26" t="n">
        <v>0.1241</v>
      </c>
      <c r="R6093" s="25" t="n">
        <v>79</v>
      </c>
      <c r="S6093" s="21" t="n">
        <v>10</v>
      </c>
    </row>
    <row r="6094" customFormat="false" ht="15" hidden="false" customHeight="true" outlineLevel="0" collapsed="false">
      <c r="A6094" s="19" t="n">
        <v>46226</v>
      </c>
      <c r="B6094" s="1" t="s">
        <v>735</v>
      </c>
      <c r="C6094" s="1" t="s">
        <v>138</v>
      </c>
      <c r="D6094" s="1" t="n">
        <v>13</v>
      </c>
      <c r="E6094" s="1" t="s">
        <v>10</v>
      </c>
      <c r="F6094" s="1" t="s">
        <v>779</v>
      </c>
      <c r="G6094" s="1" t="s">
        <v>784</v>
      </c>
      <c r="H6094" s="20" t="n">
        <v>1100</v>
      </c>
      <c r="I6094" s="21" t="n">
        <v>24.15</v>
      </c>
      <c r="J6094" s="20" t="n">
        <f aca="false">H6094*I6094</f>
        <v>26565</v>
      </c>
      <c r="K6094" s="22" t="n">
        <v>2</v>
      </c>
      <c r="L6094" s="23" t="n">
        <f aca="false">H6094*K6094</f>
        <v>2200</v>
      </c>
      <c r="M6094" s="23" t="n">
        <v>2500</v>
      </c>
      <c r="N6094" s="24" t="n">
        <f aca="false">L6094-M6094</f>
        <v>-300</v>
      </c>
      <c r="O6094" s="25" t="n">
        <f aca="false">IF(L6094&gt;=M6094,1,0)</f>
        <v>0</v>
      </c>
      <c r="P6094" s="26" t="n">
        <v>0.5197</v>
      </c>
      <c r="Q6094" s="26" t="n">
        <v>0.1495</v>
      </c>
      <c r="R6094" s="25" t="n">
        <v>79</v>
      </c>
      <c r="S6094" s="21" t="n">
        <v>12</v>
      </c>
    </row>
    <row r="6095" customFormat="false" ht="15" hidden="false" customHeight="true" outlineLevel="0" collapsed="false">
      <c r="A6095" s="19" t="n">
        <v>46226</v>
      </c>
      <c r="B6095" s="1" t="s">
        <v>735</v>
      </c>
      <c r="C6095" s="1" t="s">
        <v>138</v>
      </c>
      <c r="D6095" s="1" t="n">
        <v>14</v>
      </c>
      <c r="E6095" s="1" t="s">
        <v>10</v>
      </c>
      <c r="F6095" s="1" t="s">
        <v>687</v>
      </c>
      <c r="G6095" s="1" t="s">
        <v>694</v>
      </c>
      <c r="H6095" s="20" t="n">
        <v>1300</v>
      </c>
      <c r="I6095" s="21" t="n">
        <v>28.66</v>
      </c>
      <c r="J6095" s="20" t="n">
        <f aca="false">H6095*I6095</f>
        <v>37258</v>
      </c>
      <c r="K6095" s="22" t="n">
        <v>2.3</v>
      </c>
      <c r="L6095" s="23" t="n">
        <f aca="false">H6095*K6095</f>
        <v>2990</v>
      </c>
      <c r="M6095" s="23" t="n">
        <v>2500</v>
      </c>
      <c r="N6095" s="24" t="n">
        <f aca="false">L6095-M6095</f>
        <v>490</v>
      </c>
      <c r="O6095" s="25" t="n">
        <f aca="false">IF(L6095&gt;=M6095,1,0)</f>
        <v>1</v>
      </c>
      <c r="P6095" s="26" t="n">
        <v>0.7482</v>
      </c>
      <c r="Q6095" s="26" t="n">
        <v>0.3077</v>
      </c>
      <c r="R6095" s="25" t="n">
        <v>81</v>
      </c>
      <c r="S6095" s="21" t="n">
        <v>10</v>
      </c>
    </row>
    <row r="6096" customFormat="false" ht="15" hidden="false" customHeight="true" outlineLevel="0" collapsed="false">
      <c r="A6096" s="19" t="n">
        <v>46226</v>
      </c>
      <c r="B6096" s="1" t="s">
        <v>735</v>
      </c>
      <c r="C6096" s="1" t="s">
        <v>138</v>
      </c>
      <c r="D6096" s="1" t="n">
        <v>15</v>
      </c>
      <c r="E6096" s="1" t="s">
        <v>10</v>
      </c>
      <c r="F6096" s="1" t="s">
        <v>687</v>
      </c>
      <c r="G6096" s="1" t="s">
        <v>694</v>
      </c>
      <c r="H6096" s="20" t="n">
        <v>1400</v>
      </c>
      <c r="I6096" s="21" t="n">
        <v>28.66</v>
      </c>
      <c r="J6096" s="20" t="n">
        <f aca="false">H6096*I6096</f>
        <v>40124</v>
      </c>
      <c r="K6096" s="22" t="n">
        <v>2.3</v>
      </c>
      <c r="L6096" s="23" t="n">
        <f aca="false">H6096*K6096</f>
        <v>3220</v>
      </c>
      <c r="M6096" s="23" t="n">
        <v>2500</v>
      </c>
      <c r="N6096" s="24" t="n">
        <f aca="false">L6096-M6096</f>
        <v>720</v>
      </c>
      <c r="O6096" s="25" t="n">
        <f aca="false">IF(L6096&gt;=M6096,1,0)</f>
        <v>1</v>
      </c>
      <c r="P6096" s="26" t="n">
        <v>0.7933</v>
      </c>
      <c r="Q6096" s="26" t="n">
        <v>0.2956</v>
      </c>
      <c r="R6096" s="25" t="n">
        <v>81</v>
      </c>
      <c r="S6096" s="21" t="n">
        <v>10</v>
      </c>
    </row>
    <row r="6097" customFormat="false" ht="15" hidden="false" customHeight="true" outlineLevel="0" collapsed="false">
      <c r="A6097" s="19" t="n">
        <v>46226</v>
      </c>
      <c r="B6097" s="1" t="s">
        <v>735</v>
      </c>
      <c r="C6097" s="1" t="s">
        <v>138</v>
      </c>
      <c r="D6097" s="1" t="n">
        <v>16</v>
      </c>
      <c r="E6097" s="1" t="s">
        <v>10</v>
      </c>
      <c r="F6097" s="1" t="s">
        <v>729</v>
      </c>
      <c r="G6097" s="1" t="s">
        <v>738</v>
      </c>
      <c r="H6097" s="20" t="n">
        <v>1950</v>
      </c>
      <c r="I6097" s="21" t="n">
        <v>18.5</v>
      </c>
      <c r="J6097" s="20" t="n">
        <f aca="false">H6097*I6097</f>
        <v>36075</v>
      </c>
      <c r="K6097" s="22" t="n">
        <v>1.4</v>
      </c>
      <c r="L6097" s="23" t="n">
        <f aca="false">H6097*K6097</f>
        <v>2730</v>
      </c>
      <c r="M6097" s="23" t="n">
        <v>2500</v>
      </c>
      <c r="N6097" s="24" t="n">
        <f aca="false">L6097-M6097</f>
        <v>230</v>
      </c>
      <c r="O6097" s="25" t="n">
        <f aca="false">IF(L6097&gt;=M6097,1,0)</f>
        <v>1</v>
      </c>
      <c r="P6097" s="26" t="n">
        <v>0.9151</v>
      </c>
      <c r="Q6097" s="26" t="n">
        <v>0.1202</v>
      </c>
      <c r="R6097" s="25" t="n">
        <v>66</v>
      </c>
      <c r="S6097" s="21" t="n">
        <v>10</v>
      </c>
    </row>
    <row r="6098" customFormat="false" ht="15" hidden="false" customHeight="true" outlineLevel="0" collapsed="false">
      <c r="A6098" s="19" t="n">
        <v>46226</v>
      </c>
      <c r="B6098" s="1" t="s">
        <v>735</v>
      </c>
      <c r="C6098" s="1" t="s">
        <v>164</v>
      </c>
      <c r="D6098" s="1" t="n">
        <v>17</v>
      </c>
      <c r="E6098" s="1" t="s">
        <v>576</v>
      </c>
      <c r="F6098" s="1" t="s">
        <v>730</v>
      </c>
      <c r="G6098" s="1" t="s">
        <v>731</v>
      </c>
      <c r="H6098" s="20" t="n">
        <v>1550</v>
      </c>
      <c r="I6098" s="21" t="n">
        <v>24.08</v>
      </c>
      <c r="J6098" s="20" t="n">
        <f aca="false">H6098*I6098</f>
        <v>37324</v>
      </c>
      <c r="K6098" s="22" t="n">
        <v>1.55</v>
      </c>
      <c r="L6098" s="23" t="n">
        <f aca="false">H6098*K6098</f>
        <v>2402.5</v>
      </c>
      <c r="M6098" s="23" t="n">
        <v>2500</v>
      </c>
      <c r="N6098" s="24" t="n">
        <f aca="false">L6098-M6098</f>
        <v>-97.5</v>
      </c>
      <c r="O6098" s="25" t="n">
        <f aca="false">IF(L6098&gt;=M6098,1,0)</f>
        <v>0</v>
      </c>
      <c r="P6098" s="26" t="n">
        <v>0.7605</v>
      </c>
      <c r="Q6098" s="26" t="n">
        <v>0.093</v>
      </c>
      <c r="R6098" s="25" t="n">
        <v>79</v>
      </c>
      <c r="S6098" s="21" t="n">
        <v>10</v>
      </c>
    </row>
    <row r="6099" customFormat="false" ht="15" hidden="false" customHeight="true" outlineLevel="0" collapsed="false">
      <c r="A6099" s="19" t="n">
        <v>46226</v>
      </c>
      <c r="B6099" s="1" t="s">
        <v>735</v>
      </c>
      <c r="C6099" s="1" t="s">
        <v>164</v>
      </c>
      <c r="D6099" s="1" t="n">
        <v>18</v>
      </c>
      <c r="E6099" s="1" t="s">
        <v>522</v>
      </c>
      <c r="F6099" s="1" t="s">
        <v>710</v>
      </c>
      <c r="G6099" s="1" t="s">
        <v>686</v>
      </c>
      <c r="H6099" s="20" t="n">
        <v>1750</v>
      </c>
      <c r="I6099" s="21" t="n">
        <v>20.81</v>
      </c>
      <c r="J6099" s="20" t="n">
        <f aca="false">H6099*I6099</f>
        <v>36417.5</v>
      </c>
      <c r="K6099" s="22" t="n">
        <v>1.5</v>
      </c>
      <c r="L6099" s="23" t="n">
        <f aca="false">H6099*K6099</f>
        <v>2625</v>
      </c>
      <c r="M6099" s="23" t="n">
        <v>2500</v>
      </c>
      <c r="N6099" s="24" t="n">
        <f aca="false">L6099-M6099</f>
        <v>125</v>
      </c>
      <c r="O6099" s="25" t="n">
        <f aca="false">IF(L6099&gt;=M6099,1,0)</f>
        <v>1</v>
      </c>
      <c r="P6099" s="26" t="n">
        <v>0.7226</v>
      </c>
      <c r="Q6099" s="26" t="n">
        <v>0.0866</v>
      </c>
      <c r="R6099" s="25" t="n">
        <v>82</v>
      </c>
      <c r="S6099" s="21" t="n">
        <v>10</v>
      </c>
    </row>
    <row r="6100" customFormat="false" ht="15" hidden="false" customHeight="true" outlineLevel="0" collapsed="false">
      <c r="A6100" s="19" t="n">
        <v>46226</v>
      </c>
      <c r="B6100" s="1" t="s">
        <v>735</v>
      </c>
      <c r="C6100" s="1" t="s">
        <v>164</v>
      </c>
      <c r="D6100" s="1" t="n">
        <v>19</v>
      </c>
      <c r="E6100" s="1" t="s">
        <v>176</v>
      </c>
      <c r="F6100" s="1" t="s">
        <v>408</v>
      </c>
      <c r="G6100" s="1" t="s">
        <v>214</v>
      </c>
      <c r="H6100" s="20" t="n">
        <v>1200</v>
      </c>
      <c r="I6100" s="21" t="n">
        <v>18.82</v>
      </c>
      <c r="J6100" s="20" t="n">
        <f aca="false">H6100*I6100</f>
        <v>22584</v>
      </c>
      <c r="K6100" s="22" t="n">
        <v>1.93</v>
      </c>
      <c r="L6100" s="23" t="n">
        <f aca="false">H6100*K6100</f>
        <v>2316</v>
      </c>
      <c r="M6100" s="23" t="n">
        <v>2500</v>
      </c>
      <c r="N6100" s="24" t="n">
        <f aca="false">L6100-M6100</f>
        <v>-184</v>
      </c>
      <c r="O6100" s="25" t="n">
        <f aca="false">IF(L6100&gt;=M6100,1,0)</f>
        <v>0</v>
      </c>
      <c r="P6100" s="26" t="n">
        <v>0.5316</v>
      </c>
      <c r="Q6100" s="26" t="n">
        <v>0.0755</v>
      </c>
      <c r="R6100" s="25" t="n">
        <v>69</v>
      </c>
      <c r="S6100" s="21" t="n">
        <v>10</v>
      </c>
    </row>
    <row r="6101" customFormat="false" ht="15" hidden="false" customHeight="true" outlineLevel="0" collapsed="false">
      <c r="A6101" s="19" t="n">
        <v>46226</v>
      </c>
      <c r="B6101" s="1" t="s">
        <v>735</v>
      </c>
      <c r="C6101" s="1" t="s">
        <v>164</v>
      </c>
      <c r="D6101" s="1" t="n">
        <v>20</v>
      </c>
      <c r="E6101" s="1" t="s">
        <v>176</v>
      </c>
      <c r="F6101" s="1" t="s">
        <v>780</v>
      </c>
      <c r="G6101" s="1" t="s">
        <v>785</v>
      </c>
      <c r="H6101" s="20" t="n">
        <v>1500</v>
      </c>
      <c r="I6101" s="21" t="n">
        <v>16.02</v>
      </c>
      <c r="J6101" s="20" t="n">
        <f aca="false">H6101*I6101</f>
        <v>24030</v>
      </c>
      <c r="K6101" s="22" t="n">
        <v>1.3</v>
      </c>
      <c r="L6101" s="23" t="n">
        <f aca="false">H6101*K6101</f>
        <v>1950</v>
      </c>
      <c r="M6101" s="23" t="n">
        <v>2500</v>
      </c>
      <c r="N6101" s="24" t="n">
        <f aca="false">L6101-M6101</f>
        <v>-550</v>
      </c>
      <c r="O6101" s="25" t="n">
        <f aca="false">IF(L6101&gt;=M6101,1,0)</f>
        <v>0</v>
      </c>
      <c r="P6101" s="26" t="n">
        <v>0.6566</v>
      </c>
      <c r="Q6101" s="26" t="n">
        <v>0.185</v>
      </c>
      <c r="R6101" s="25" t="n">
        <v>58</v>
      </c>
      <c r="S6101" s="21" t="n">
        <v>10</v>
      </c>
    </row>
    <row r="6102" customFormat="false" ht="15" hidden="false" customHeight="true" outlineLevel="0" collapsed="false">
      <c r="A6102" s="19" t="n">
        <v>46226</v>
      </c>
      <c r="B6102" s="1" t="s">
        <v>735</v>
      </c>
      <c r="C6102" s="1" t="s">
        <v>164</v>
      </c>
      <c r="D6102" s="1" t="n">
        <v>21</v>
      </c>
      <c r="E6102" s="1" t="s">
        <v>576</v>
      </c>
      <c r="F6102" s="1" t="s">
        <v>791</v>
      </c>
      <c r="G6102" s="1" t="s">
        <v>732</v>
      </c>
      <c r="H6102" s="20" t="n">
        <v>750</v>
      </c>
      <c r="I6102" s="21" t="n">
        <v>49.25</v>
      </c>
      <c r="J6102" s="20" t="n">
        <f aca="false">H6102*I6102</f>
        <v>36937.5</v>
      </c>
      <c r="K6102" s="22" t="n">
        <v>4</v>
      </c>
      <c r="L6102" s="23" t="n">
        <f aca="false">H6102*K6102</f>
        <v>3000</v>
      </c>
      <c r="M6102" s="23" t="n">
        <v>2500</v>
      </c>
      <c r="N6102" s="24" t="n">
        <f aca="false">L6102-M6102</f>
        <v>500</v>
      </c>
      <c r="O6102" s="25" t="n">
        <f aca="false">IF(L6102&gt;=M6102,1,0)</f>
        <v>1</v>
      </c>
      <c r="P6102" s="26" t="n">
        <v>0.7158</v>
      </c>
      <c r="Q6102" s="26" t="n">
        <v>0.1667</v>
      </c>
      <c r="R6102" s="25" t="n">
        <v>80</v>
      </c>
      <c r="S6102" s="21" t="n">
        <v>10</v>
      </c>
    </row>
    <row r="6103" customFormat="false" ht="15" hidden="false" customHeight="true" outlineLevel="0" collapsed="false">
      <c r="A6103" s="19" t="n">
        <v>46226</v>
      </c>
      <c r="B6103" s="1" t="s">
        <v>735</v>
      </c>
      <c r="C6103" s="1" t="s">
        <v>164</v>
      </c>
      <c r="D6103" s="1" t="n">
        <v>22</v>
      </c>
      <c r="E6103" s="1" t="s">
        <v>10</v>
      </c>
      <c r="F6103" s="1" t="s">
        <v>687</v>
      </c>
      <c r="G6103" s="1" t="s">
        <v>638</v>
      </c>
      <c r="H6103" s="20" t="n">
        <v>1350</v>
      </c>
      <c r="I6103" s="21" t="n">
        <v>28.66</v>
      </c>
      <c r="J6103" s="20" t="n">
        <f aca="false">H6103*I6103</f>
        <v>38691</v>
      </c>
      <c r="K6103" s="22" t="n">
        <v>2.3</v>
      </c>
      <c r="L6103" s="23" t="n">
        <f aca="false">H6103*K6103</f>
        <v>3105</v>
      </c>
      <c r="M6103" s="23" t="n">
        <v>2500</v>
      </c>
      <c r="N6103" s="24" t="n">
        <f aca="false">L6103-M6103</f>
        <v>605</v>
      </c>
      <c r="O6103" s="25" t="n">
        <f aca="false">IF(L6103&gt;=M6103,1,0)</f>
        <v>1</v>
      </c>
      <c r="P6103" s="26" t="n">
        <v>0.7464</v>
      </c>
      <c r="Q6103" s="26" t="n">
        <v>0.1001</v>
      </c>
      <c r="R6103" s="25" t="n">
        <v>87</v>
      </c>
      <c r="S6103" s="21" t="n">
        <v>10</v>
      </c>
    </row>
    <row r="6104" customFormat="false" ht="15" hidden="false" customHeight="true" outlineLevel="0" collapsed="false">
      <c r="A6104" s="19" t="n">
        <v>46226</v>
      </c>
      <c r="B6104" s="1" t="s">
        <v>735</v>
      </c>
      <c r="C6104" s="1" t="s">
        <v>164</v>
      </c>
      <c r="D6104" s="1" t="n">
        <v>23</v>
      </c>
      <c r="E6104" s="1" t="s">
        <v>22</v>
      </c>
      <c r="F6104" s="1" t="s">
        <v>665</v>
      </c>
      <c r="G6104" s="1" t="s">
        <v>385</v>
      </c>
      <c r="H6104" s="20" t="n">
        <v>600</v>
      </c>
      <c r="I6104" s="21" t="n">
        <v>20.96</v>
      </c>
      <c r="J6104" s="20" t="n">
        <f aca="false">H6104*I6104</f>
        <v>12576</v>
      </c>
      <c r="K6104" s="22" t="n">
        <v>1.15</v>
      </c>
      <c r="L6104" s="23" t="n">
        <f aca="false">H6104*K6104</f>
        <v>690</v>
      </c>
      <c r="M6104" s="23" t="n">
        <v>2500</v>
      </c>
      <c r="N6104" s="24" t="n">
        <f aca="false">L6104-M6104</f>
        <v>-1810</v>
      </c>
      <c r="O6104" s="25" t="n">
        <f aca="false">IF(L6104&gt;=M6104,1,0)</f>
        <v>0</v>
      </c>
      <c r="P6104" s="26" t="n">
        <v>0.302</v>
      </c>
      <c r="Q6104" s="26" t="n">
        <v>0.0711</v>
      </c>
      <c r="R6104" s="25" t="n">
        <v>70</v>
      </c>
      <c r="S6104" s="21" t="n">
        <v>10</v>
      </c>
    </row>
    <row r="6105" customFormat="false" ht="15" hidden="false" customHeight="true" outlineLevel="0" collapsed="false">
      <c r="A6105" s="19" t="n">
        <v>46226</v>
      </c>
      <c r="B6105" s="1" t="s">
        <v>735</v>
      </c>
      <c r="C6105" s="1" t="s">
        <v>164</v>
      </c>
      <c r="D6105" s="1" t="n">
        <v>24</v>
      </c>
      <c r="E6105" s="1" t="s">
        <v>576</v>
      </c>
      <c r="F6105" s="1" t="s">
        <v>730</v>
      </c>
      <c r="G6105" s="1" t="s">
        <v>731</v>
      </c>
      <c r="H6105" s="20" t="n">
        <v>1550</v>
      </c>
      <c r="I6105" s="21" t="n">
        <v>24.08</v>
      </c>
      <c r="J6105" s="20" t="n">
        <f aca="false">H6105*I6105</f>
        <v>37324</v>
      </c>
      <c r="K6105" s="22" t="n">
        <v>1.55</v>
      </c>
      <c r="L6105" s="23" t="n">
        <f aca="false">H6105*K6105</f>
        <v>2402.5</v>
      </c>
      <c r="M6105" s="23" t="n">
        <v>2500</v>
      </c>
      <c r="N6105" s="24" t="n">
        <f aca="false">L6105-M6105</f>
        <v>-97.5</v>
      </c>
      <c r="O6105" s="25" t="n">
        <f aca="false">IF(L6105&gt;=M6105,1,0)</f>
        <v>0</v>
      </c>
      <c r="P6105" s="26" t="n">
        <v>0.7874</v>
      </c>
      <c r="Q6105" s="26" t="n">
        <v>0.085</v>
      </c>
      <c r="R6105" s="25" t="n">
        <v>76</v>
      </c>
      <c r="S6105" s="21" t="n">
        <v>10</v>
      </c>
    </row>
    <row r="6106" customFormat="false" ht="15" hidden="false" customHeight="true" outlineLevel="0" collapsed="false">
      <c r="A6106" s="19" t="n">
        <v>46226</v>
      </c>
      <c r="B6106" s="1" t="s">
        <v>735</v>
      </c>
      <c r="C6106" s="1" t="s">
        <v>164</v>
      </c>
      <c r="D6106" s="1" t="n">
        <v>25</v>
      </c>
      <c r="E6106" s="1" t="s">
        <v>576</v>
      </c>
      <c r="F6106" s="1" t="s">
        <v>791</v>
      </c>
      <c r="G6106" s="1" t="s">
        <v>732</v>
      </c>
      <c r="H6106" s="20" t="n">
        <v>700</v>
      </c>
      <c r="I6106" s="21" t="n">
        <v>49.25</v>
      </c>
      <c r="J6106" s="20" t="n">
        <f aca="false">H6106*I6106</f>
        <v>34475</v>
      </c>
      <c r="K6106" s="22" t="n">
        <v>4</v>
      </c>
      <c r="L6106" s="23" t="n">
        <f aca="false">H6106*K6106</f>
        <v>2800</v>
      </c>
      <c r="M6106" s="23" t="n">
        <v>2500</v>
      </c>
      <c r="N6106" s="24" t="n">
        <f aca="false">L6106-M6106</f>
        <v>300</v>
      </c>
      <c r="O6106" s="25" t="n">
        <f aca="false">IF(L6106&gt;=M6106,1,0)</f>
        <v>1</v>
      </c>
      <c r="P6106" s="26" t="n">
        <v>0.6848</v>
      </c>
      <c r="Q6106" s="26" t="n">
        <v>0.1284</v>
      </c>
      <c r="R6106" s="25" t="n">
        <v>84</v>
      </c>
      <c r="S6106" s="21" t="n">
        <v>10</v>
      </c>
    </row>
    <row r="6107" customFormat="false" ht="15" hidden="false" customHeight="true" outlineLevel="0" collapsed="false">
      <c r="A6107" s="19" t="n">
        <v>46226</v>
      </c>
      <c r="B6107" s="1" t="s">
        <v>735</v>
      </c>
      <c r="C6107" s="1" t="s">
        <v>164</v>
      </c>
      <c r="D6107" s="1" t="n">
        <v>26</v>
      </c>
      <c r="E6107" s="1" t="s">
        <v>10</v>
      </c>
      <c r="F6107" s="1" t="s">
        <v>687</v>
      </c>
      <c r="G6107" s="1" t="s">
        <v>694</v>
      </c>
      <c r="H6107" s="20" t="n">
        <v>1350</v>
      </c>
      <c r="I6107" s="21" t="n">
        <v>28.66</v>
      </c>
      <c r="J6107" s="20" t="n">
        <f aca="false">H6107*I6107</f>
        <v>38691</v>
      </c>
      <c r="K6107" s="22" t="n">
        <v>2.3</v>
      </c>
      <c r="L6107" s="23" t="n">
        <f aca="false">H6107*K6107</f>
        <v>3105</v>
      </c>
      <c r="M6107" s="23" t="n">
        <v>2500</v>
      </c>
      <c r="N6107" s="24" t="n">
        <f aca="false">L6107-M6107</f>
        <v>605</v>
      </c>
      <c r="O6107" s="25" t="n">
        <f aca="false">IF(L6107&gt;=M6107,1,0)</f>
        <v>1</v>
      </c>
      <c r="P6107" s="26" t="n">
        <v>0.7686</v>
      </c>
      <c r="Q6107" s="26" t="n">
        <v>0.1257</v>
      </c>
      <c r="R6107" s="25" t="n">
        <v>84</v>
      </c>
      <c r="S6107" s="21" t="n">
        <v>10</v>
      </c>
    </row>
    <row r="6108" customFormat="false" ht="15" hidden="false" customHeight="true" outlineLevel="0" collapsed="false">
      <c r="A6108" s="19" t="n">
        <v>46226</v>
      </c>
      <c r="B6108" s="1" t="s">
        <v>735</v>
      </c>
      <c r="C6108" s="1" t="s">
        <v>164</v>
      </c>
      <c r="D6108" s="1" t="n">
        <v>27</v>
      </c>
      <c r="E6108" s="1" t="s">
        <v>176</v>
      </c>
      <c r="F6108" s="1" t="s">
        <v>786</v>
      </c>
      <c r="G6108" s="1" t="s">
        <v>781</v>
      </c>
      <c r="H6108" s="20" t="n">
        <v>2600</v>
      </c>
      <c r="I6108" s="21" t="n">
        <v>12.21</v>
      </c>
      <c r="J6108" s="20" t="n">
        <f aca="false">H6108*I6108</f>
        <v>31746</v>
      </c>
      <c r="K6108" s="22" t="n">
        <v>1</v>
      </c>
      <c r="L6108" s="23" t="n">
        <f aca="false">H6108*K6108</f>
        <v>2600</v>
      </c>
      <c r="M6108" s="23" t="n">
        <v>2500</v>
      </c>
      <c r="N6108" s="24" t="n">
        <f aca="false">L6108-M6108</f>
        <v>100</v>
      </c>
      <c r="O6108" s="25" t="n">
        <f aca="false">IF(L6108&gt;=M6108,1,0)</f>
        <v>1</v>
      </c>
      <c r="P6108" s="26" t="n">
        <v>0.7484</v>
      </c>
      <c r="Q6108" s="26" t="n">
        <v>0.0702</v>
      </c>
      <c r="R6108" s="25" t="n">
        <v>72</v>
      </c>
      <c r="S6108" s="21" t="n">
        <v>10</v>
      </c>
    </row>
    <row r="6109" customFormat="false" ht="15" hidden="false" customHeight="true" outlineLevel="0" collapsed="false">
      <c r="A6109" s="19" t="n">
        <v>46226</v>
      </c>
      <c r="B6109" s="1" t="s">
        <v>735</v>
      </c>
      <c r="C6109" s="1" t="s">
        <v>164</v>
      </c>
      <c r="D6109" s="1" t="n">
        <v>28</v>
      </c>
      <c r="E6109" s="1" t="s">
        <v>176</v>
      </c>
      <c r="F6109" s="1" t="s">
        <v>787</v>
      </c>
      <c r="G6109" s="1" t="s">
        <v>685</v>
      </c>
      <c r="H6109" s="20" t="n">
        <v>1300</v>
      </c>
      <c r="I6109" s="21" t="n">
        <v>19.74</v>
      </c>
      <c r="J6109" s="20" t="n">
        <f aca="false">H6109*I6109</f>
        <v>25662</v>
      </c>
      <c r="K6109" s="22" t="n">
        <v>1.6</v>
      </c>
      <c r="L6109" s="23" t="n">
        <f aca="false">H6109*K6109</f>
        <v>2080</v>
      </c>
      <c r="M6109" s="23" t="n">
        <v>2500</v>
      </c>
      <c r="N6109" s="24" t="n">
        <f aca="false">L6109-M6109</f>
        <v>-420</v>
      </c>
      <c r="O6109" s="25" t="n">
        <f aca="false">IF(L6109&gt;=M6109,1,0)</f>
        <v>0</v>
      </c>
      <c r="P6109" s="26" t="n">
        <v>0.5965</v>
      </c>
      <c r="Q6109" s="26" t="n">
        <v>0.0986</v>
      </c>
      <c r="R6109" s="25" t="n">
        <v>73</v>
      </c>
      <c r="S6109" s="21" t="n">
        <v>10</v>
      </c>
    </row>
    <row r="6110" customFormat="false" ht="15" hidden="false" customHeight="true" outlineLevel="0" collapsed="false">
      <c r="A6110" s="19" t="n">
        <v>46226</v>
      </c>
      <c r="B6110" s="1" t="s">
        <v>735</v>
      </c>
      <c r="C6110" s="1" t="s">
        <v>164</v>
      </c>
      <c r="D6110" s="1" t="n">
        <v>29</v>
      </c>
      <c r="E6110" s="1" t="s">
        <v>176</v>
      </c>
      <c r="F6110" s="1" t="s">
        <v>550</v>
      </c>
      <c r="G6110" s="1" t="s">
        <v>529</v>
      </c>
      <c r="H6110" s="20" t="n">
        <v>1500</v>
      </c>
      <c r="I6110" s="21" t="n">
        <v>22.02</v>
      </c>
      <c r="J6110" s="20" t="n">
        <f aca="false">H6110*I6110</f>
        <v>33030</v>
      </c>
      <c r="K6110" s="22" t="n">
        <v>1.5</v>
      </c>
      <c r="L6110" s="23" t="n">
        <f aca="false">H6110*K6110</f>
        <v>2250</v>
      </c>
      <c r="M6110" s="23" t="n">
        <v>2500</v>
      </c>
      <c r="N6110" s="24" t="n">
        <f aca="false">L6110-M6110</f>
        <v>-250</v>
      </c>
      <c r="O6110" s="25" t="n">
        <f aca="false">IF(L6110&gt;=M6110,1,0)</f>
        <v>0</v>
      </c>
      <c r="P6110" s="26" t="n">
        <v>0.7551</v>
      </c>
      <c r="Q6110" s="26" t="n">
        <v>0.0588</v>
      </c>
      <c r="R6110" s="25" t="n">
        <v>72</v>
      </c>
      <c r="S6110" s="21" t="n">
        <v>10</v>
      </c>
    </row>
    <row r="6111" customFormat="false" ht="15" hidden="false" customHeight="true" outlineLevel="0" collapsed="false">
      <c r="A6111" s="19" t="n">
        <v>46226</v>
      </c>
      <c r="B6111" s="1" t="s">
        <v>735</v>
      </c>
      <c r="C6111" s="1" t="s">
        <v>164</v>
      </c>
      <c r="D6111" s="1" t="n">
        <v>30</v>
      </c>
      <c r="E6111" s="1" t="s">
        <v>576</v>
      </c>
      <c r="F6111" s="1" t="s">
        <v>730</v>
      </c>
      <c r="G6111" s="1" t="s">
        <v>731</v>
      </c>
      <c r="H6111" s="20" t="n">
        <v>1500</v>
      </c>
      <c r="I6111" s="21" t="n">
        <v>24.08</v>
      </c>
      <c r="J6111" s="20" t="n">
        <f aca="false">H6111*I6111</f>
        <v>36120</v>
      </c>
      <c r="K6111" s="22" t="n">
        <v>1.55</v>
      </c>
      <c r="L6111" s="23" t="n">
        <f aca="false">H6111*K6111</f>
        <v>2325</v>
      </c>
      <c r="M6111" s="23" t="n">
        <v>2500</v>
      </c>
      <c r="N6111" s="24" t="n">
        <f aca="false">L6111-M6111</f>
        <v>-175</v>
      </c>
      <c r="O6111" s="25" t="n">
        <f aca="false">IF(L6111&gt;=M6111,1,0)</f>
        <v>0</v>
      </c>
      <c r="P6111" s="26" t="n">
        <v>0.7591</v>
      </c>
      <c r="Q6111" s="26" t="n">
        <v>0.1431</v>
      </c>
      <c r="R6111" s="25" t="n">
        <v>79</v>
      </c>
      <c r="S6111" s="21" t="n">
        <v>10</v>
      </c>
    </row>
    <row r="6112" customFormat="false" ht="15" hidden="false" customHeight="true" outlineLevel="0" collapsed="false">
      <c r="A6112" s="19" t="n">
        <v>46226</v>
      </c>
      <c r="B6112" s="1" t="s">
        <v>735</v>
      </c>
      <c r="C6112" s="1" t="s">
        <v>164</v>
      </c>
      <c r="D6112" s="1" t="n">
        <v>31</v>
      </c>
      <c r="E6112" s="1" t="s">
        <v>576</v>
      </c>
      <c r="F6112" s="1" t="s">
        <v>788</v>
      </c>
      <c r="G6112" s="1" t="s">
        <v>711</v>
      </c>
      <c r="H6112" s="20" t="n">
        <v>950</v>
      </c>
      <c r="I6112" s="21" t="n">
        <v>21.32</v>
      </c>
      <c r="J6112" s="20" t="n">
        <f aca="false">H6112*I6112</f>
        <v>20254</v>
      </c>
      <c r="K6112" s="22" t="n">
        <v>1.4</v>
      </c>
      <c r="L6112" s="23" t="n">
        <f aca="false">H6112*K6112</f>
        <v>1330</v>
      </c>
      <c r="M6112" s="23" t="n">
        <v>2500</v>
      </c>
      <c r="N6112" s="24" t="n">
        <f aca="false">L6112-M6112</f>
        <v>-1170</v>
      </c>
      <c r="O6112" s="25" t="n">
        <f aca="false">IF(L6112&gt;=M6112,1,0)</f>
        <v>0</v>
      </c>
      <c r="P6112" s="26" t="n">
        <v>0.4367</v>
      </c>
      <c r="Q6112" s="26" t="n">
        <v>0.1</v>
      </c>
      <c r="R6112" s="25" t="n">
        <v>76</v>
      </c>
      <c r="S6112" s="21" t="n">
        <v>9</v>
      </c>
    </row>
    <row r="6113" customFormat="false" ht="15" hidden="false" customHeight="true" outlineLevel="0" collapsed="false">
      <c r="A6113" s="19" t="n">
        <v>46226</v>
      </c>
      <c r="B6113" s="1" t="s">
        <v>735</v>
      </c>
      <c r="C6113" s="1" t="s">
        <v>164</v>
      </c>
      <c r="D6113" s="1" t="n">
        <v>32</v>
      </c>
      <c r="E6113" s="1" t="s">
        <v>176</v>
      </c>
      <c r="F6113" s="1" t="s">
        <v>792</v>
      </c>
      <c r="G6113" s="1" t="s">
        <v>529</v>
      </c>
      <c r="H6113" s="20" t="n">
        <v>1700</v>
      </c>
      <c r="I6113" s="21" t="n">
        <v>15.19</v>
      </c>
      <c r="J6113" s="20" t="n">
        <f aca="false">H6113*I6113</f>
        <v>25823</v>
      </c>
      <c r="K6113" s="22" t="n">
        <v>1.35</v>
      </c>
      <c r="L6113" s="23" t="n">
        <f aca="false">H6113*K6113</f>
        <v>2295</v>
      </c>
      <c r="M6113" s="23" t="n">
        <v>2500</v>
      </c>
      <c r="N6113" s="24" t="n">
        <f aca="false">L6113-M6113</f>
        <v>-205</v>
      </c>
      <c r="O6113" s="25" t="n">
        <f aca="false">IF(L6113&gt;=M6113,1,0)</f>
        <v>0</v>
      </c>
      <c r="P6113" s="26" t="n">
        <v>0.584</v>
      </c>
      <c r="Q6113" s="26" t="n">
        <v>0.0741</v>
      </c>
      <c r="R6113" s="25" t="n">
        <v>73</v>
      </c>
      <c r="S6113" s="21" t="n">
        <v>10</v>
      </c>
    </row>
    <row r="6114" customFormat="false" ht="15" hidden="false" customHeight="true" outlineLevel="0" collapsed="false">
      <c r="A6114" s="19" t="n">
        <v>46226</v>
      </c>
      <c r="B6114" s="1" t="s">
        <v>735</v>
      </c>
      <c r="C6114" s="1" t="s">
        <v>190</v>
      </c>
      <c r="D6114" s="1" t="n">
        <v>33</v>
      </c>
      <c r="E6114" s="1" t="s">
        <v>16</v>
      </c>
      <c r="F6114" s="1" t="s">
        <v>782</v>
      </c>
      <c r="G6114" s="1" t="s">
        <v>140</v>
      </c>
      <c r="H6114" s="20" t="n">
        <v>760</v>
      </c>
      <c r="I6114" s="21" t="n">
        <v>28.64</v>
      </c>
      <c r="J6114" s="20" t="n">
        <f aca="false">H6114*I6114</f>
        <v>21766.4</v>
      </c>
      <c r="K6114" s="22" t="n">
        <v>1.63</v>
      </c>
      <c r="L6114" s="23" t="n">
        <f aca="false">H6114*K6114</f>
        <v>1238.8</v>
      </c>
      <c r="M6114" s="23" t="n">
        <v>2500</v>
      </c>
      <c r="N6114" s="24" t="n">
        <f aca="false">L6114-M6114</f>
        <v>-1261.2</v>
      </c>
      <c r="O6114" s="25" t="n">
        <f aca="false">IF(L6114&gt;=M6114,1,0)</f>
        <v>0</v>
      </c>
      <c r="P6114" s="26" t="n">
        <v>0.477333333333333</v>
      </c>
      <c r="Q6114" s="26" t="n">
        <v>0.20795892169448</v>
      </c>
      <c r="R6114" s="25" t="n">
        <v>71</v>
      </c>
      <c r="S6114" s="21" t="n">
        <v>8</v>
      </c>
    </row>
    <row r="6115" customFormat="false" ht="15" hidden="false" customHeight="true" outlineLevel="0" collapsed="false">
      <c r="A6115" s="19" t="n">
        <v>46226</v>
      </c>
      <c r="B6115" s="1" t="s">
        <v>735</v>
      </c>
      <c r="C6115" s="1" t="s">
        <v>190</v>
      </c>
      <c r="D6115" s="1" t="n">
        <v>34</v>
      </c>
      <c r="E6115" s="1" t="s">
        <v>16</v>
      </c>
      <c r="F6115" s="1" t="s">
        <v>300</v>
      </c>
      <c r="G6115" s="1" t="s">
        <v>260</v>
      </c>
      <c r="H6115" s="20" t="n">
        <v>1800</v>
      </c>
      <c r="I6115" s="21" t="n">
        <v>15.95</v>
      </c>
      <c r="J6115" s="20" t="n">
        <f aca="false">H6115*I6115</f>
        <v>28710</v>
      </c>
      <c r="K6115" s="22" t="n">
        <v>1.4</v>
      </c>
      <c r="L6115" s="23" t="n">
        <f aca="false">H6115*K6115</f>
        <v>2520</v>
      </c>
      <c r="M6115" s="23" t="n">
        <v>2500</v>
      </c>
      <c r="N6115" s="24" t="n">
        <f aca="false">L6115-M6115</f>
        <v>20</v>
      </c>
      <c r="O6115" s="25" t="n">
        <f aca="false">IF(L6115&gt;=M6115,1,0)</f>
        <v>1</v>
      </c>
      <c r="P6115" s="26" t="n">
        <v>0.751177394034537</v>
      </c>
      <c r="Q6115" s="26" t="n">
        <v>0.0959622443628736</v>
      </c>
      <c r="R6115" s="25" t="n">
        <v>70</v>
      </c>
      <c r="S6115" s="21" t="n">
        <v>8</v>
      </c>
    </row>
    <row r="6116" customFormat="false" ht="15" hidden="false" customHeight="true" outlineLevel="0" collapsed="false">
      <c r="A6116" s="19" t="n">
        <v>46226</v>
      </c>
      <c r="B6116" s="1" t="s">
        <v>735</v>
      </c>
      <c r="C6116" s="1" t="s">
        <v>190</v>
      </c>
      <c r="D6116" s="1" t="n">
        <v>35</v>
      </c>
      <c r="E6116" s="1" t="s">
        <v>16</v>
      </c>
      <c r="F6116" s="1" t="s">
        <v>789</v>
      </c>
      <c r="G6116" s="1" t="s">
        <v>260</v>
      </c>
      <c r="H6116" s="20" t="n">
        <v>750</v>
      </c>
      <c r="I6116" s="21" t="n">
        <v>23.67</v>
      </c>
      <c r="J6116" s="20" t="n">
        <f aca="false">H6116*I6116</f>
        <v>17752.5</v>
      </c>
      <c r="K6116" s="22" t="n">
        <v>1.5</v>
      </c>
      <c r="L6116" s="23" t="n">
        <f aca="false">H6116*K6116</f>
        <v>1125</v>
      </c>
      <c r="M6116" s="23" t="n">
        <v>2500</v>
      </c>
      <c r="N6116" s="24" t="n">
        <f aca="false">L6116-M6116</f>
        <v>-1375</v>
      </c>
      <c r="O6116" s="25" t="n">
        <f aca="false">IF(L6116&gt;=M6116,1,0)</f>
        <v>0</v>
      </c>
      <c r="P6116" s="26" t="n">
        <v>0.435110294117647</v>
      </c>
      <c r="Q6116" s="26" t="n">
        <v>0.258907363420428</v>
      </c>
      <c r="R6116" s="25" t="n">
        <v>75</v>
      </c>
      <c r="S6116" s="21" t="n">
        <v>8</v>
      </c>
    </row>
    <row r="6117" customFormat="false" ht="15" hidden="false" customHeight="true" outlineLevel="0" collapsed="false">
      <c r="A6117" s="19" t="n">
        <v>46226</v>
      </c>
      <c r="B6117" s="1" t="s">
        <v>735</v>
      </c>
      <c r="C6117" s="1" t="s">
        <v>190</v>
      </c>
      <c r="D6117" s="1" t="n">
        <v>36</v>
      </c>
      <c r="E6117" s="1" t="s">
        <v>16</v>
      </c>
      <c r="F6117" s="1" t="s">
        <v>300</v>
      </c>
      <c r="G6117" s="1" t="s">
        <v>260</v>
      </c>
      <c r="H6117" s="20" t="n">
        <v>1800</v>
      </c>
      <c r="I6117" s="21" t="n">
        <v>15.95</v>
      </c>
      <c r="J6117" s="20" t="n">
        <f aca="false">H6117*I6117</f>
        <v>28710</v>
      </c>
      <c r="K6117" s="22" t="n">
        <v>1.4</v>
      </c>
      <c r="L6117" s="23" t="n">
        <f aca="false">H6117*K6117</f>
        <v>2520</v>
      </c>
      <c r="M6117" s="23" t="n">
        <v>2500</v>
      </c>
      <c r="N6117" s="24" t="n">
        <f aca="false">L6117-M6117</f>
        <v>20</v>
      </c>
      <c r="O6117" s="25" t="n">
        <f aca="false">IF(L6117&gt;=M6117,1,0)</f>
        <v>1</v>
      </c>
      <c r="P6117" s="26" t="n">
        <v>0.859066427289049</v>
      </c>
      <c r="Q6117" s="26" t="n">
        <v>0.078920041536864</v>
      </c>
      <c r="R6117" s="25" t="n">
        <v>67</v>
      </c>
      <c r="S6117" s="21" t="n">
        <v>8</v>
      </c>
    </row>
    <row r="6118" customFormat="false" ht="15" hidden="false" customHeight="true" outlineLevel="0" collapsed="false">
      <c r="A6118" s="19" t="n">
        <v>46226</v>
      </c>
      <c r="B6118" s="1" t="s">
        <v>735</v>
      </c>
      <c r="C6118" s="1" t="s">
        <v>190</v>
      </c>
      <c r="D6118" s="1" t="n">
        <v>37</v>
      </c>
      <c r="E6118" s="1" t="s">
        <v>16</v>
      </c>
      <c r="F6118" s="1" t="s">
        <v>300</v>
      </c>
      <c r="G6118" s="1" t="s">
        <v>260</v>
      </c>
      <c r="H6118" s="20" t="n">
        <v>1900</v>
      </c>
      <c r="I6118" s="21" t="n">
        <v>15.95</v>
      </c>
      <c r="J6118" s="20" t="n">
        <f aca="false">H6118*I6118</f>
        <v>30305</v>
      </c>
      <c r="K6118" s="22" t="n">
        <v>1.4</v>
      </c>
      <c r="L6118" s="23" t="n">
        <f aca="false">H6118*K6118</f>
        <v>2660</v>
      </c>
      <c r="M6118" s="23" t="n">
        <v>2500</v>
      </c>
      <c r="N6118" s="24" t="n">
        <f aca="false">L6118-M6118</f>
        <v>160</v>
      </c>
      <c r="O6118" s="25" t="n">
        <f aca="false">IF(L6118&gt;=M6118,1,0)</f>
        <v>1</v>
      </c>
      <c r="P6118" s="26" t="n">
        <v>0.956597222222222</v>
      </c>
      <c r="Q6118" s="26" t="n">
        <v>0.080895008605852</v>
      </c>
      <c r="R6118" s="25" t="n">
        <v>75</v>
      </c>
      <c r="S6118" s="21" t="n">
        <v>8</v>
      </c>
    </row>
    <row r="6119" customFormat="false" ht="15" hidden="false" customHeight="true" outlineLevel="0" collapsed="false">
      <c r="A6119" s="19" t="n">
        <v>46226</v>
      </c>
      <c r="B6119" s="1" t="s">
        <v>735</v>
      </c>
      <c r="C6119" s="1" t="s">
        <v>190</v>
      </c>
      <c r="D6119" s="1" t="n">
        <v>38</v>
      </c>
      <c r="E6119" s="1" t="s">
        <v>16</v>
      </c>
      <c r="F6119" s="1" t="s">
        <v>430</v>
      </c>
      <c r="G6119" s="1" t="s">
        <v>322</v>
      </c>
      <c r="H6119" s="20" t="n">
        <v>1450</v>
      </c>
      <c r="I6119" s="21" t="n">
        <v>17.1</v>
      </c>
      <c r="J6119" s="20" t="n">
        <f aca="false">H6119*I6119</f>
        <v>24795</v>
      </c>
      <c r="K6119" s="22" t="n">
        <v>1.5</v>
      </c>
      <c r="L6119" s="23" t="n">
        <f aca="false">H6119*K6119</f>
        <v>2175</v>
      </c>
      <c r="M6119" s="23" t="n">
        <v>2500</v>
      </c>
      <c r="N6119" s="24" t="n">
        <f aca="false">L6119-M6119</f>
        <v>-325</v>
      </c>
      <c r="O6119" s="25" t="n">
        <f aca="false">IF(L6119&gt;=M6119,1,0)</f>
        <v>0</v>
      </c>
      <c r="P6119" s="26" t="n">
        <v>0.717447916666667</v>
      </c>
      <c r="Q6119" s="26" t="n">
        <v>0.0900508351488744</v>
      </c>
      <c r="R6119" s="25" t="n">
        <v>82</v>
      </c>
      <c r="S6119" s="21" t="n">
        <v>8</v>
      </c>
    </row>
    <row r="6120" customFormat="false" ht="15" hidden="false" customHeight="true" outlineLevel="0" collapsed="false">
      <c r="A6120" s="19" t="n">
        <v>46228</v>
      </c>
      <c r="B6120" s="1" t="s">
        <v>735</v>
      </c>
      <c r="C6120" s="1" t="s">
        <v>138</v>
      </c>
      <c r="D6120" s="1" t="n">
        <v>1</v>
      </c>
      <c r="E6120" s="1" t="s">
        <v>401</v>
      </c>
      <c r="F6120" s="1" t="s">
        <v>402</v>
      </c>
      <c r="G6120" s="1" t="s">
        <v>416</v>
      </c>
      <c r="H6120" s="20" t="n">
        <v>700</v>
      </c>
      <c r="I6120" s="21" t="n">
        <v>22.11</v>
      </c>
      <c r="J6120" s="20" t="n">
        <f aca="false">H6120*I6120</f>
        <v>15477</v>
      </c>
      <c r="K6120" s="22" t="n">
        <v>2.75</v>
      </c>
      <c r="L6120" s="23" t="n">
        <f aca="false">H6120*K6120</f>
        <v>1925</v>
      </c>
      <c r="M6120" s="23" t="n">
        <v>2500</v>
      </c>
      <c r="N6120" s="24" t="n">
        <f aca="false">L6120-M6120</f>
        <v>-575</v>
      </c>
      <c r="O6120" s="25" t="n">
        <f aca="false">IF(L6120&gt;=M6120,1,0)</f>
        <v>0</v>
      </c>
      <c r="P6120" s="26" t="n">
        <v>0.3519</v>
      </c>
      <c r="Q6120" s="26" t="n">
        <v>0.1493</v>
      </c>
      <c r="R6120" s="25" t="n">
        <v>74</v>
      </c>
      <c r="S6120" s="21" t="n">
        <v>10</v>
      </c>
    </row>
    <row r="6121" customFormat="false" ht="15" hidden="false" customHeight="true" outlineLevel="0" collapsed="false">
      <c r="A6121" s="19" t="n">
        <v>46228</v>
      </c>
      <c r="B6121" s="1" t="s">
        <v>735</v>
      </c>
      <c r="C6121" s="1" t="s">
        <v>138</v>
      </c>
      <c r="D6121" s="1" t="n">
        <v>2</v>
      </c>
      <c r="E6121" s="1" t="s">
        <v>716</v>
      </c>
      <c r="F6121" s="1" t="s">
        <v>717</v>
      </c>
      <c r="G6121" s="1" t="s">
        <v>784</v>
      </c>
      <c r="H6121" s="20" t="n">
        <v>600</v>
      </c>
      <c r="I6121" s="21" t="n">
        <v>38.97</v>
      </c>
      <c r="J6121" s="20" t="n">
        <f aca="false">H6121*I6121</f>
        <v>23382</v>
      </c>
      <c r="K6121" s="22" t="n">
        <v>2</v>
      </c>
      <c r="L6121" s="23" t="n">
        <f aca="false">H6121*K6121</f>
        <v>1200</v>
      </c>
      <c r="M6121" s="23" t="n">
        <v>2500</v>
      </c>
      <c r="N6121" s="24" t="n">
        <f aca="false">L6121-M6121</f>
        <v>-1300</v>
      </c>
      <c r="O6121" s="25" t="n">
        <f aca="false">IF(L6121&gt;=M6121,1,0)</f>
        <v>0</v>
      </c>
      <c r="P6121" s="26" t="n">
        <v>0.4823</v>
      </c>
      <c r="Q6121" s="26" t="n">
        <v>0.2138</v>
      </c>
      <c r="R6121" s="25" t="n">
        <v>77</v>
      </c>
      <c r="S6121" s="21" t="n">
        <v>10</v>
      </c>
    </row>
    <row r="6122" customFormat="false" ht="15" hidden="false" customHeight="true" outlineLevel="0" collapsed="false">
      <c r="A6122" s="19" t="n">
        <v>46228</v>
      </c>
      <c r="B6122" s="1" t="s">
        <v>735</v>
      </c>
      <c r="C6122" s="1" t="s">
        <v>138</v>
      </c>
      <c r="D6122" s="1" t="n">
        <v>3</v>
      </c>
      <c r="E6122" s="1" t="s">
        <v>10</v>
      </c>
      <c r="F6122" s="1" t="s">
        <v>687</v>
      </c>
      <c r="G6122" s="1" t="s">
        <v>652</v>
      </c>
      <c r="H6122" s="20" t="n">
        <v>1200</v>
      </c>
      <c r="I6122" s="21" t="n">
        <v>28.66</v>
      </c>
      <c r="J6122" s="20" t="n">
        <f aca="false">H6122*I6122</f>
        <v>34392</v>
      </c>
      <c r="K6122" s="22" t="n">
        <v>1.58</v>
      </c>
      <c r="L6122" s="23" t="n">
        <f aca="false">H6122*K6122</f>
        <v>1896</v>
      </c>
      <c r="M6122" s="23" t="n">
        <v>2500</v>
      </c>
      <c r="N6122" s="24" t="n">
        <f aca="false">L6122-M6122</f>
        <v>-604</v>
      </c>
      <c r="O6122" s="25" t="n">
        <f aca="false">IF(L6122&gt;=M6122,1,0)</f>
        <v>0</v>
      </c>
      <c r="P6122" s="26" t="n">
        <v>0.6775</v>
      </c>
      <c r="Q6122" s="26" t="n">
        <v>0.1522</v>
      </c>
      <c r="R6122" s="25" t="n">
        <v>79</v>
      </c>
      <c r="S6122" s="21" t="n">
        <v>10</v>
      </c>
    </row>
    <row r="6123" customFormat="false" ht="15" hidden="false" customHeight="true" outlineLevel="0" collapsed="false">
      <c r="A6123" s="19" t="n">
        <v>46228</v>
      </c>
      <c r="B6123" s="1" t="s">
        <v>735</v>
      </c>
      <c r="C6123" s="1" t="s">
        <v>138</v>
      </c>
      <c r="D6123" s="1" t="n">
        <v>4</v>
      </c>
      <c r="E6123" s="1" t="s">
        <v>181</v>
      </c>
      <c r="F6123" s="1" t="s">
        <v>748</v>
      </c>
      <c r="G6123" s="1" t="s">
        <v>765</v>
      </c>
      <c r="H6123" s="20" t="n">
        <v>1350</v>
      </c>
      <c r="I6123" s="21" t="n">
        <v>20.54</v>
      </c>
      <c r="J6123" s="20" t="n">
        <f aca="false">H6123*I6123</f>
        <v>27729</v>
      </c>
      <c r="K6123" s="22" t="n">
        <v>1.46</v>
      </c>
      <c r="L6123" s="23" t="n">
        <f aca="false">H6123*K6123</f>
        <v>1971</v>
      </c>
      <c r="M6123" s="23" t="n">
        <v>2500</v>
      </c>
      <c r="N6123" s="24" t="n">
        <f aca="false">L6123-M6123</f>
        <v>-529</v>
      </c>
      <c r="O6123" s="25" t="n">
        <f aca="false">IF(L6123&gt;=M6123,1,0)</f>
        <v>0</v>
      </c>
      <c r="P6123" s="26" t="n">
        <v>0.6314</v>
      </c>
      <c r="Q6123" s="26" t="n">
        <v>0.1747</v>
      </c>
      <c r="R6123" s="25" t="n">
        <v>72</v>
      </c>
      <c r="S6123" s="21" t="n">
        <v>10</v>
      </c>
    </row>
    <row r="6124" customFormat="false" ht="15" hidden="false" customHeight="true" outlineLevel="0" collapsed="false">
      <c r="A6124" s="19" t="n">
        <v>46228</v>
      </c>
      <c r="B6124" s="1" t="s">
        <v>735</v>
      </c>
      <c r="C6124" s="1" t="s">
        <v>138</v>
      </c>
      <c r="D6124" s="1" t="n">
        <v>5</v>
      </c>
      <c r="E6124" s="1" t="s">
        <v>13</v>
      </c>
      <c r="F6124" s="1" t="s">
        <v>227</v>
      </c>
      <c r="G6124" s="1" t="s">
        <v>149</v>
      </c>
      <c r="H6124" s="20" t="n">
        <v>1000</v>
      </c>
      <c r="I6124" s="21" t="n">
        <v>21.31</v>
      </c>
      <c r="J6124" s="20" t="n">
        <f aca="false">H6124*I6124</f>
        <v>21310</v>
      </c>
      <c r="K6124" s="22" t="n">
        <v>2.2</v>
      </c>
      <c r="L6124" s="23" t="n">
        <f aca="false">H6124*K6124</f>
        <v>2200</v>
      </c>
      <c r="M6124" s="23" t="n">
        <v>2500</v>
      </c>
      <c r="N6124" s="24" t="n">
        <f aca="false">L6124-M6124</f>
        <v>-300</v>
      </c>
      <c r="O6124" s="25" t="n">
        <f aca="false">IF(L6124&gt;=M6124,1,0)</f>
        <v>0</v>
      </c>
      <c r="P6124" s="26" t="n">
        <v>0.5766</v>
      </c>
      <c r="Q6124" s="26" t="n">
        <v>0.1848</v>
      </c>
      <c r="R6124" s="25" t="n">
        <v>74</v>
      </c>
      <c r="S6124" s="21" t="n">
        <v>8</v>
      </c>
    </row>
    <row r="6125" customFormat="false" ht="15" hidden="false" customHeight="true" outlineLevel="0" collapsed="false">
      <c r="A6125" s="19" t="n">
        <v>46228</v>
      </c>
      <c r="B6125" s="1" t="s">
        <v>735</v>
      </c>
      <c r="C6125" s="1" t="s">
        <v>138</v>
      </c>
      <c r="D6125" s="1" t="n">
        <v>6</v>
      </c>
      <c r="E6125" s="1" t="s">
        <v>145</v>
      </c>
      <c r="F6125" s="1" t="s">
        <v>325</v>
      </c>
      <c r="G6125" s="1" t="s">
        <v>793</v>
      </c>
      <c r="H6125" s="20" t="n">
        <v>950</v>
      </c>
      <c r="I6125" s="21" t="n">
        <v>20.73</v>
      </c>
      <c r="J6125" s="20" t="n">
        <f aca="false">H6125*I6125</f>
        <v>19693.5</v>
      </c>
      <c r="K6125" s="22" t="n">
        <v>2.2</v>
      </c>
      <c r="L6125" s="23" t="n">
        <f aca="false">H6125*K6125</f>
        <v>2090</v>
      </c>
      <c r="M6125" s="23" t="n">
        <v>2500</v>
      </c>
      <c r="N6125" s="24" t="n">
        <f aca="false">L6125-M6125</f>
        <v>-410</v>
      </c>
      <c r="O6125" s="25" t="n">
        <f aca="false">IF(L6125&gt;=M6125,1,0)</f>
        <v>0</v>
      </c>
      <c r="P6125" s="26" t="n">
        <v>0.4274</v>
      </c>
      <c r="Q6125" s="26" t="n">
        <v>0.2036</v>
      </c>
      <c r="R6125" s="25" t="n">
        <v>75</v>
      </c>
      <c r="S6125" s="21" t="n">
        <v>10</v>
      </c>
    </row>
    <row r="6126" customFormat="false" ht="15" hidden="false" customHeight="true" outlineLevel="0" collapsed="false">
      <c r="A6126" s="19" t="n">
        <v>46228</v>
      </c>
      <c r="B6126" s="1" t="s">
        <v>735</v>
      </c>
      <c r="C6126" s="1" t="s">
        <v>138</v>
      </c>
      <c r="D6126" s="1" t="n">
        <v>7</v>
      </c>
      <c r="E6126" s="1" t="s">
        <v>16</v>
      </c>
      <c r="F6126" s="1" t="s">
        <v>772</v>
      </c>
      <c r="G6126" s="1" t="s">
        <v>773</v>
      </c>
      <c r="H6126" s="20" t="n">
        <v>1250</v>
      </c>
      <c r="I6126" s="21" t="n">
        <v>18.83</v>
      </c>
      <c r="J6126" s="20" t="n">
        <f aca="false">H6126*I6126</f>
        <v>23537.5</v>
      </c>
      <c r="K6126" s="22" t="n">
        <v>1.5</v>
      </c>
      <c r="L6126" s="23" t="n">
        <f aca="false">H6126*K6126</f>
        <v>1875</v>
      </c>
      <c r="M6126" s="23" t="n">
        <v>2500</v>
      </c>
      <c r="N6126" s="24" t="n">
        <f aca="false">L6126-M6126</f>
        <v>-625</v>
      </c>
      <c r="O6126" s="25" t="n">
        <f aca="false">IF(L6126&gt;=M6126,1,0)</f>
        <v>0</v>
      </c>
      <c r="P6126" s="26" t="n">
        <v>0.6368</v>
      </c>
      <c r="Q6126" s="26" t="n">
        <v>0.1325</v>
      </c>
      <c r="R6126" s="25" t="n">
        <v>72</v>
      </c>
      <c r="S6126" s="21" t="n">
        <v>8</v>
      </c>
    </row>
    <row r="6127" customFormat="false" ht="15" hidden="false" customHeight="true" outlineLevel="0" collapsed="false">
      <c r="A6127" s="19" t="n">
        <v>46228</v>
      </c>
      <c r="B6127" s="1" t="s">
        <v>735</v>
      </c>
      <c r="C6127" s="1" t="s">
        <v>138</v>
      </c>
      <c r="D6127" s="1" t="n">
        <v>8</v>
      </c>
      <c r="E6127" s="1" t="s">
        <v>13</v>
      </c>
      <c r="F6127" s="1" t="s">
        <v>423</v>
      </c>
      <c r="G6127" s="1" t="s">
        <v>149</v>
      </c>
      <c r="H6127" s="20" t="n">
        <v>1550</v>
      </c>
      <c r="I6127" s="21" t="n">
        <v>22.28</v>
      </c>
      <c r="J6127" s="20" t="n">
        <f aca="false">H6127*I6127</f>
        <v>34534</v>
      </c>
      <c r="K6127" s="22" t="n">
        <v>2.2</v>
      </c>
      <c r="L6127" s="23" t="n">
        <f aca="false">H6127*K6127</f>
        <v>3410</v>
      </c>
      <c r="M6127" s="23" t="n">
        <v>2500</v>
      </c>
      <c r="N6127" s="24" t="n">
        <f aca="false">L6127-M6127</f>
        <v>910.000000000001</v>
      </c>
      <c r="O6127" s="25" t="n">
        <f aca="false">IF(L6127&gt;=M6127,1,0)</f>
        <v>1</v>
      </c>
      <c r="P6127" s="26" t="n">
        <v>0.7613</v>
      </c>
      <c r="Q6127" s="26" t="n">
        <v>0.1514</v>
      </c>
      <c r="R6127" s="25" t="n">
        <v>78</v>
      </c>
      <c r="S6127" s="21" t="n">
        <v>10</v>
      </c>
    </row>
    <row r="6128" customFormat="false" ht="15" hidden="false" customHeight="true" outlineLevel="0" collapsed="false">
      <c r="A6128" s="19" t="n">
        <v>46228</v>
      </c>
      <c r="B6128" s="1" t="s">
        <v>735</v>
      </c>
      <c r="C6128" s="1" t="s">
        <v>138</v>
      </c>
      <c r="D6128" s="1" t="n">
        <v>9</v>
      </c>
      <c r="E6128" s="1" t="s">
        <v>10</v>
      </c>
      <c r="F6128" s="1" t="s">
        <v>624</v>
      </c>
      <c r="G6128" s="1" t="s">
        <v>790</v>
      </c>
      <c r="H6128" s="20" t="n">
        <v>1800</v>
      </c>
      <c r="I6128" s="21" t="n">
        <v>17.66</v>
      </c>
      <c r="J6128" s="20" t="n">
        <f aca="false">H6128*I6128</f>
        <v>31788</v>
      </c>
      <c r="K6128" s="22" t="n">
        <v>1.7</v>
      </c>
      <c r="L6128" s="23" t="n">
        <f aca="false">H6128*K6128</f>
        <v>3060</v>
      </c>
      <c r="M6128" s="23" t="n">
        <v>2500</v>
      </c>
      <c r="N6128" s="24" t="n">
        <f aca="false">L6128-M6128</f>
        <v>560</v>
      </c>
      <c r="O6128" s="25" t="n">
        <f aca="false">IF(L6128&gt;=M6128,1,0)</f>
        <v>1</v>
      </c>
      <c r="P6128" s="26" t="n">
        <v>0.6125</v>
      </c>
      <c r="Q6128" s="26" t="n">
        <v>0.1286</v>
      </c>
      <c r="R6128" s="25" t="n">
        <v>76</v>
      </c>
      <c r="S6128" s="21" t="n">
        <v>10</v>
      </c>
    </row>
    <row r="6129" customFormat="false" ht="15" hidden="false" customHeight="true" outlineLevel="0" collapsed="false">
      <c r="A6129" s="19" t="n">
        <v>46228</v>
      </c>
      <c r="B6129" s="1" t="s">
        <v>735</v>
      </c>
      <c r="C6129" s="1" t="s">
        <v>138</v>
      </c>
      <c r="D6129" s="1" t="n">
        <v>10</v>
      </c>
      <c r="E6129" s="1" t="s">
        <v>10</v>
      </c>
      <c r="F6129" s="1" t="s">
        <v>157</v>
      </c>
      <c r="G6129" s="1" t="s">
        <v>537</v>
      </c>
      <c r="H6129" s="20" t="n">
        <v>1500</v>
      </c>
      <c r="I6129" s="21" t="n">
        <v>15.63</v>
      </c>
      <c r="J6129" s="20" t="n">
        <f aca="false">H6129*I6129</f>
        <v>23445</v>
      </c>
      <c r="K6129" s="22" t="n">
        <v>1.52</v>
      </c>
      <c r="L6129" s="23" t="n">
        <f aca="false">H6129*K6129</f>
        <v>2280</v>
      </c>
      <c r="M6129" s="23" t="n">
        <v>2500</v>
      </c>
      <c r="N6129" s="24" t="n">
        <f aca="false">L6129-M6129</f>
        <v>-220</v>
      </c>
      <c r="O6129" s="25" t="n">
        <f aca="false">IF(L6129&gt;=M6129,1,0)</f>
        <v>0</v>
      </c>
      <c r="P6129" s="26" t="n">
        <v>0.5162</v>
      </c>
      <c r="Q6129" s="26" t="n">
        <v>0.1238</v>
      </c>
      <c r="R6129" s="25" t="n">
        <v>69</v>
      </c>
      <c r="S6129" s="21" t="n">
        <v>10</v>
      </c>
    </row>
    <row r="6130" customFormat="false" ht="15" hidden="false" customHeight="true" outlineLevel="0" collapsed="false">
      <c r="A6130" s="19" t="n">
        <v>46228</v>
      </c>
      <c r="B6130" s="1" t="s">
        <v>735</v>
      </c>
      <c r="C6130" s="1" t="s">
        <v>138</v>
      </c>
      <c r="D6130" s="1" t="n">
        <v>11</v>
      </c>
      <c r="E6130" s="1" t="s">
        <v>10</v>
      </c>
      <c r="F6130" s="1" t="s">
        <v>207</v>
      </c>
      <c r="G6130" s="1" t="s">
        <v>161</v>
      </c>
      <c r="H6130" s="20" t="n">
        <v>1300</v>
      </c>
      <c r="I6130" s="21" t="n">
        <v>19.05</v>
      </c>
      <c r="J6130" s="20" t="n">
        <f aca="false">H6130*I6130</f>
        <v>24765</v>
      </c>
      <c r="K6130" s="22" t="n">
        <v>1.83</v>
      </c>
      <c r="L6130" s="23" t="n">
        <f aca="false">H6130*K6130</f>
        <v>2379</v>
      </c>
      <c r="M6130" s="23" t="n">
        <v>2500</v>
      </c>
      <c r="N6130" s="24" t="n">
        <f aca="false">L6130-M6130</f>
        <v>-121</v>
      </c>
      <c r="O6130" s="25" t="n">
        <f aca="false">IF(L6130&gt;=M6130,1,0)</f>
        <v>0</v>
      </c>
      <c r="P6130" s="26" t="n">
        <v>0.5939</v>
      </c>
      <c r="Q6130" s="26" t="n">
        <v>0.1318</v>
      </c>
      <c r="R6130" s="25" t="n">
        <v>80</v>
      </c>
      <c r="S6130" s="21" t="n">
        <v>8</v>
      </c>
    </row>
    <row r="6131" customFormat="false" ht="15" hidden="false" customHeight="true" outlineLevel="0" collapsed="false">
      <c r="A6131" s="19" t="n">
        <v>46228</v>
      </c>
      <c r="B6131" s="1" t="s">
        <v>735</v>
      </c>
      <c r="C6131" s="1" t="s">
        <v>138</v>
      </c>
      <c r="D6131" s="1" t="n">
        <v>12</v>
      </c>
      <c r="E6131" s="1" t="s">
        <v>576</v>
      </c>
      <c r="F6131" s="1" t="s">
        <v>730</v>
      </c>
      <c r="G6131" s="1" t="s">
        <v>731</v>
      </c>
      <c r="H6131" s="20" t="n">
        <v>1500</v>
      </c>
      <c r="I6131" s="21" t="n">
        <v>24.08</v>
      </c>
      <c r="J6131" s="20" t="n">
        <f aca="false">H6131*I6131</f>
        <v>36120</v>
      </c>
      <c r="K6131" s="22" t="n">
        <v>1.55</v>
      </c>
      <c r="L6131" s="23" t="n">
        <f aca="false">H6131*K6131</f>
        <v>2325</v>
      </c>
      <c r="M6131" s="23" t="n">
        <v>2500</v>
      </c>
      <c r="N6131" s="24" t="n">
        <f aca="false">L6131-M6131</f>
        <v>-175</v>
      </c>
      <c r="O6131" s="25" t="n">
        <f aca="false">IF(L6131&gt;=M6131,1,0)</f>
        <v>0</v>
      </c>
      <c r="P6131" s="26" t="n">
        <v>0.745</v>
      </c>
      <c r="Q6131" s="26" t="n">
        <v>0.1323</v>
      </c>
      <c r="R6131" s="25" t="n">
        <v>78</v>
      </c>
      <c r="S6131" s="21" t="n">
        <v>10</v>
      </c>
    </row>
    <row r="6132" customFormat="false" ht="15" hidden="false" customHeight="true" outlineLevel="0" collapsed="false">
      <c r="A6132" s="19" t="n">
        <v>46228</v>
      </c>
      <c r="B6132" s="1" t="s">
        <v>735</v>
      </c>
      <c r="C6132" s="1" t="s">
        <v>138</v>
      </c>
      <c r="D6132" s="1" t="n">
        <v>13</v>
      </c>
      <c r="E6132" s="1" t="s">
        <v>10</v>
      </c>
      <c r="F6132" s="1" t="s">
        <v>779</v>
      </c>
      <c r="G6132" s="1" t="s">
        <v>784</v>
      </c>
      <c r="H6132" s="20" t="n">
        <v>1400</v>
      </c>
      <c r="I6132" s="21" t="n">
        <v>24.15</v>
      </c>
      <c r="J6132" s="20" t="n">
        <f aca="false">H6132*I6132</f>
        <v>33810</v>
      </c>
      <c r="K6132" s="22" t="n">
        <v>2</v>
      </c>
      <c r="L6132" s="23" t="n">
        <f aca="false">H6132*K6132</f>
        <v>2800</v>
      </c>
      <c r="M6132" s="23" t="n">
        <v>2500</v>
      </c>
      <c r="N6132" s="24" t="n">
        <f aca="false">L6132-M6132</f>
        <v>300</v>
      </c>
      <c r="O6132" s="25" t="n">
        <f aca="false">IF(L6132&gt;=M6132,1,0)</f>
        <v>1</v>
      </c>
      <c r="P6132" s="26" t="n">
        <v>0.6425</v>
      </c>
      <c r="Q6132" s="26" t="n">
        <v>0.1321</v>
      </c>
      <c r="R6132" s="25" t="n">
        <v>80</v>
      </c>
      <c r="S6132" s="21" t="n">
        <v>10</v>
      </c>
    </row>
    <row r="6133" customFormat="false" ht="15" hidden="false" customHeight="true" outlineLevel="0" collapsed="false">
      <c r="A6133" s="19" t="n">
        <v>46228</v>
      </c>
      <c r="B6133" s="1" t="s">
        <v>735</v>
      </c>
      <c r="C6133" s="1" t="s">
        <v>138</v>
      </c>
      <c r="D6133" s="1" t="n">
        <v>14</v>
      </c>
      <c r="E6133" s="1" t="s">
        <v>10</v>
      </c>
      <c r="F6133" s="1" t="s">
        <v>687</v>
      </c>
      <c r="G6133" s="1" t="s">
        <v>694</v>
      </c>
      <c r="H6133" s="20" t="n">
        <v>1400</v>
      </c>
      <c r="I6133" s="21" t="n">
        <v>28.66</v>
      </c>
      <c r="J6133" s="20" t="n">
        <f aca="false">H6133*I6133</f>
        <v>40124</v>
      </c>
      <c r="K6133" s="22" t="n">
        <v>2.3</v>
      </c>
      <c r="L6133" s="23" t="n">
        <f aca="false">H6133*K6133</f>
        <v>3220</v>
      </c>
      <c r="M6133" s="23" t="n">
        <v>2500</v>
      </c>
      <c r="N6133" s="24" t="n">
        <f aca="false">L6133-M6133</f>
        <v>720</v>
      </c>
      <c r="O6133" s="25" t="n">
        <f aca="false">IF(L6133&gt;=M6133,1,0)</f>
        <v>1</v>
      </c>
      <c r="P6133" s="26" t="n">
        <v>0.7849</v>
      </c>
      <c r="Q6133" s="26" t="n">
        <v>0.2923</v>
      </c>
      <c r="R6133" s="25" t="n">
        <v>81</v>
      </c>
      <c r="S6133" s="21" t="n">
        <v>10</v>
      </c>
    </row>
    <row r="6134" customFormat="false" ht="15" hidden="false" customHeight="true" outlineLevel="0" collapsed="false">
      <c r="A6134" s="19" t="n">
        <v>46228</v>
      </c>
      <c r="B6134" s="1" t="s">
        <v>735</v>
      </c>
      <c r="C6134" s="1" t="s">
        <v>138</v>
      </c>
      <c r="D6134" s="1" t="n">
        <v>15</v>
      </c>
      <c r="E6134" s="1" t="s">
        <v>10</v>
      </c>
      <c r="F6134" s="1" t="s">
        <v>687</v>
      </c>
      <c r="G6134" s="1" t="s">
        <v>694</v>
      </c>
      <c r="H6134" s="20" t="n">
        <v>1350</v>
      </c>
      <c r="I6134" s="21" t="n">
        <v>28.66</v>
      </c>
      <c r="J6134" s="20" t="n">
        <f aca="false">H6134*I6134</f>
        <v>38691</v>
      </c>
      <c r="K6134" s="22" t="n">
        <v>2.3</v>
      </c>
      <c r="L6134" s="23" t="n">
        <f aca="false">H6134*K6134</f>
        <v>3105</v>
      </c>
      <c r="M6134" s="23" t="n">
        <v>2500</v>
      </c>
      <c r="N6134" s="24" t="n">
        <f aca="false">L6134-M6134</f>
        <v>605</v>
      </c>
      <c r="O6134" s="25" t="n">
        <f aca="false">IF(L6134&gt;=M6134,1,0)</f>
        <v>1</v>
      </c>
      <c r="P6134" s="26" t="n">
        <v>0.7613</v>
      </c>
      <c r="Q6134" s="26" t="n">
        <v>0.2829</v>
      </c>
      <c r="R6134" s="25" t="n">
        <v>80</v>
      </c>
      <c r="S6134" s="21" t="n">
        <v>10</v>
      </c>
    </row>
    <row r="6135" customFormat="false" ht="15" hidden="false" customHeight="true" outlineLevel="0" collapsed="false">
      <c r="A6135" s="19" t="n">
        <v>46228</v>
      </c>
      <c r="B6135" s="1" t="s">
        <v>735</v>
      </c>
      <c r="C6135" s="1" t="s">
        <v>138</v>
      </c>
      <c r="D6135" s="1" t="n">
        <v>16</v>
      </c>
      <c r="E6135" s="1" t="s">
        <v>10</v>
      </c>
      <c r="F6135" s="1" t="s">
        <v>729</v>
      </c>
      <c r="G6135" s="1" t="s">
        <v>738</v>
      </c>
      <c r="H6135" s="20" t="n">
        <v>2000</v>
      </c>
      <c r="I6135" s="21" t="n">
        <v>18.5</v>
      </c>
      <c r="J6135" s="20" t="n">
        <f aca="false">H6135*I6135</f>
        <v>37000</v>
      </c>
      <c r="K6135" s="22" t="n">
        <v>1.4</v>
      </c>
      <c r="L6135" s="23" t="n">
        <f aca="false">H6135*K6135</f>
        <v>2800</v>
      </c>
      <c r="M6135" s="23" t="n">
        <v>2500</v>
      </c>
      <c r="N6135" s="24" t="n">
        <f aca="false">L6135-M6135</f>
        <v>300</v>
      </c>
      <c r="O6135" s="25" t="n">
        <f aca="false">IF(L6135&gt;=M6135,1,0)</f>
        <v>1</v>
      </c>
      <c r="P6135" s="26" t="n">
        <v>0.9315</v>
      </c>
      <c r="Q6135" s="26" t="n">
        <v>0.1272</v>
      </c>
      <c r="R6135" s="25" t="n">
        <v>65</v>
      </c>
      <c r="S6135" s="21" t="n">
        <v>10</v>
      </c>
    </row>
    <row r="6136" customFormat="false" ht="15" hidden="false" customHeight="true" outlineLevel="0" collapsed="false">
      <c r="A6136" s="19" t="n">
        <v>46228</v>
      </c>
      <c r="B6136" s="1" t="s">
        <v>735</v>
      </c>
      <c r="C6136" s="1" t="s">
        <v>164</v>
      </c>
      <c r="D6136" s="1" t="n">
        <v>17</v>
      </c>
      <c r="E6136" s="1" t="s">
        <v>576</v>
      </c>
      <c r="F6136" s="1" t="s">
        <v>730</v>
      </c>
      <c r="G6136" s="1" t="s">
        <v>731</v>
      </c>
      <c r="H6136" s="20" t="n">
        <v>1550</v>
      </c>
      <c r="I6136" s="21" t="n">
        <v>24.08</v>
      </c>
      <c r="J6136" s="20" t="n">
        <f aca="false">H6136*I6136</f>
        <v>37324</v>
      </c>
      <c r="K6136" s="22" t="n">
        <v>1.55</v>
      </c>
      <c r="L6136" s="23" t="n">
        <f aca="false">H6136*K6136</f>
        <v>2402.5</v>
      </c>
      <c r="M6136" s="23" t="n">
        <v>2500</v>
      </c>
      <c r="N6136" s="24" t="n">
        <f aca="false">L6136-M6136</f>
        <v>-97.5</v>
      </c>
      <c r="O6136" s="25" t="n">
        <f aca="false">IF(L6136&gt;=M6136,1,0)</f>
        <v>0</v>
      </c>
      <c r="P6136" s="26" t="n">
        <v>0.7728</v>
      </c>
      <c r="Q6136" s="26" t="n">
        <v>0.0955</v>
      </c>
      <c r="R6136" s="25" t="n">
        <v>79</v>
      </c>
      <c r="S6136" s="21" t="n">
        <v>10</v>
      </c>
    </row>
    <row r="6137" customFormat="false" ht="15" hidden="false" customHeight="true" outlineLevel="0" collapsed="false">
      <c r="A6137" s="19" t="n">
        <v>46228</v>
      </c>
      <c r="B6137" s="1" t="s">
        <v>735</v>
      </c>
      <c r="C6137" s="1" t="s">
        <v>164</v>
      </c>
      <c r="D6137" s="1" t="n">
        <v>18</v>
      </c>
      <c r="E6137" s="1" t="s">
        <v>522</v>
      </c>
      <c r="F6137" s="1" t="s">
        <v>710</v>
      </c>
      <c r="G6137" s="1" t="s">
        <v>686</v>
      </c>
      <c r="H6137" s="20" t="n">
        <v>1800</v>
      </c>
      <c r="I6137" s="21" t="n">
        <v>20.81</v>
      </c>
      <c r="J6137" s="20" t="n">
        <f aca="false">H6137*I6137</f>
        <v>37458</v>
      </c>
      <c r="K6137" s="22" t="n">
        <v>1.5</v>
      </c>
      <c r="L6137" s="23" t="n">
        <f aca="false">H6137*K6137</f>
        <v>2700</v>
      </c>
      <c r="M6137" s="23" t="n">
        <v>2500</v>
      </c>
      <c r="N6137" s="24" t="n">
        <f aca="false">L6137-M6137</f>
        <v>200</v>
      </c>
      <c r="O6137" s="25" t="n">
        <f aca="false">IF(L6137&gt;=M6137,1,0)</f>
        <v>1</v>
      </c>
      <c r="P6137" s="26" t="n">
        <v>0.7707</v>
      </c>
      <c r="Q6137" s="26" t="n">
        <v>0.0857</v>
      </c>
      <c r="R6137" s="25" t="n">
        <v>81</v>
      </c>
      <c r="S6137" s="21" t="n">
        <v>10</v>
      </c>
    </row>
    <row r="6138" customFormat="false" ht="15" hidden="false" customHeight="true" outlineLevel="0" collapsed="false">
      <c r="A6138" s="19" t="n">
        <v>46228</v>
      </c>
      <c r="B6138" s="1" t="s">
        <v>735</v>
      </c>
      <c r="C6138" s="1" t="s">
        <v>164</v>
      </c>
      <c r="D6138" s="1" t="n">
        <v>19</v>
      </c>
      <c r="E6138" s="1" t="s">
        <v>176</v>
      </c>
      <c r="F6138" s="1" t="s">
        <v>408</v>
      </c>
      <c r="G6138" s="1" t="s">
        <v>214</v>
      </c>
      <c r="H6138" s="20" t="n">
        <v>700</v>
      </c>
      <c r="I6138" s="21" t="n">
        <v>18.82</v>
      </c>
      <c r="J6138" s="20" t="n">
        <f aca="false">H6138*I6138</f>
        <v>13174</v>
      </c>
      <c r="K6138" s="22" t="n">
        <v>1.93</v>
      </c>
      <c r="L6138" s="23" t="n">
        <f aca="false">H6138*K6138</f>
        <v>1351</v>
      </c>
      <c r="M6138" s="23" t="n">
        <v>2500</v>
      </c>
      <c r="N6138" s="24" t="n">
        <f aca="false">L6138-M6138</f>
        <v>-1149</v>
      </c>
      <c r="O6138" s="25" t="n">
        <f aca="false">IF(L6138&gt;=M6138,1,0)</f>
        <v>0</v>
      </c>
      <c r="P6138" s="26" t="n">
        <v>0.3088</v>
      </c>
      <c r="Q6138" s="26" t="n">
        <v>0.0892</v>
      </c>
      <c r="R6138" s="25" t="n">
        <v>69</v>
      </c>
      <c r="S6138" s="21" t="n">
        <v>10</v>
      </c>
    </row>
    <row r="6139" customFormat="false" ht="15" hidden="false" customHeight="true" outlineLevel="0" collapsed="false">
      <c r="A6139" s="19" t="n">
        <v>46228</v>
      </c>
      <c r="B6139" s="1" t="s">
        <v>735</v>
      </c>
      <c r="C6139" s="1" t="s">
        <v>164</v>
      </c>
      <c r="D6139" s="1" t="n">
        <v>20</v>
      </c>
      <c r="E6139" s="1" t="s">
        <v>176</v>
      </c>
      <c r="F6139" s="1" t="s">
        <v>780</v>
      </c>
      <c r="G6139" s="1" t="s">
        <v>785</v>
      </c>
      <c r="H6139" s="20" t="n">
        <v>1700</v>
      </c>
      <c r="I6139" s="21" t="n">
        <v>16.02</v>
      </c>
      <c r="J6139" s="20" t="n">
        <f aca="false">H6139*I6139</f>
        <v>27234</v>
      </c>
      <c r="K6139" s="22" t="n">
        <v>1.3</v>
      </c>
      <c r="L6139" s="23" t="n">
        <f aca="false">H6139*K6139</f>
        <v>2210</v>
      </c>
      <c r="M6139" s="23" t="n">
        <v>2500</v>
      </c>
      <c r="N6139" s="24" t="n">
        <f aca="false">L6139-M6139</f>
        <v>-290</v>
      </c>
      <c r="O6139" s="25" t="n">
        <f aca="false">IF(L6139&gt;=M6139,1,0)</f>
        <v>0</v>
      </c>
      <c r="P6139" s="26" t="n">
        <v>0.759</v>
      </c>
      <c r="Q6139" s="26" t="n">
        <v>0.1161</v>
      </c>
      <c r="R6139" s="25" t="n">
        <v>58</v>
      </c>
      <c r="S6139" s="21" t="n">
        <v>10</v>
      </c>
    </row>
    <row r="6140" customFormat="false" ht="15" hidden="false" customHeight="true" outlineLevel="0" collapsed="false">
      <c r="A6140" s="19" t="n">
        <v>46228</v>
      </c>
      <c r="B6140" s="1" t="s">
        <v>735</v>
      </c>
      <c r="C6140" s="1" t="s">
        <v>164</v>
      </c>
      <c r="D6140" s="1" t="n">
        <v>21</v>
      </c>
      <c r="E6140" s="1" t="s">
        <v>576</v>
      </c>
      <c r="F6140" s="1" t="s">
        <v>791</v>
      </c>
      <c r="G6140" s="1" t="s">
        <v>732</v>
      </c>
      <c r="H6140" s="20" t="n">
        <v>100</v>
      </c>
      <c r="I6140" s="21" t="n">
        <v>32.62</v>
      </c>
      <c r="J6140" s="20" t="n">
        <f aca="false">H6140*I6140</f>
        <v>3262</v>
      </c>
      <c r="K6140" s="22" t="n">
        <v>3.3</v>
      </c>
      <c r="L6140" s="23" t="n">
        <f aca="false">H6140*K6140</f>
        <v>330</v>
      </c>
      <c r="M6140" s="23" t="n">
        <v>2500</v>
      </c>
      <c r="N6140" s="24" t="n">
        <f aca="false">L6140-M6140</f>
        <v>-2170</v>
      </c>
      <c r="O6140" s="25" t="n">
        <f aca="false">IF(L6140&gt;=M6140,1,0)</f>
        <v>0</v>
      </c>
      <c r="P6140" s="26" t="n">
        <v>0.0685</v>
      </c>
      <c r="Q6140" s="26" t="n">
        <v>0.1573</v>
      </c>
      <c r="R6140" s="25" t="n">
        <v>78</v>
      </c>
      <c r="S6140" s="21" t="n">
        <v>10</v>
      </c>
    </row>
    <row r="6141" customFormat="false" ht="15" hidden="false" customHeight="true" outlineLevel="0" collapsed="false">
      <c r="A6141" s="19" t="n">
        <v>46228</v>
      </c>
      <c r="B6141" s="1" t="s">
        <v>735</v>
      </c>
      <c r="C6141" s="1" t="s">
        <v>164</v>
      </c>
      <c r="D6141" s="1" t="n">
        <v>22</v>
      </c>
      <c r="E6141" s="1" t="s">
        <v>10</v>
      </c>
      <c r="F6141" s="1" t="s">
        <v>687</v>
      </c>
      <c r="G6141" s="1" t="s">
        <v>638</v>
      </c>
      <c r="H6141" s="20" t="n">
        <v>1350</v>
      </c>
      <c r="I6141" s="21" t="n">
        <v>28.66</v>
      </c>
      <c r="J6141" s="20" t="n">
        <f aca="false">H6141*I6141</f>
        <v>38691</v>
      </c>
      <c r="K6141" s="22" t="n">
        <v>2.3</v>
      </c>
      <c r="L6141" s="23" t="n">
        <f aca="false">H6141*K6141</f>
        <v>3105</v>
      </c>
      <c r="M6141" s="23" t="n">
        <v>2500</v>
      </c>
      <c r="N6141" s="24" t="n">
        <f aca="false">L6141-M6141</f>
        <v>605</v>
      </c>
      <c r="O6141" s="25" t="n">
        <f aca="false">IF(L6141&gt;=M6141,1,0)</f>
        <v>1</v>
      </c>
      <c r="P6141" s="26" t="n">
        <v>0.7378</v>
      </c>
      <c r="Q6141" s="26" t="n">
        <v>0.1021</v>
      </c>
      <c r="R6141" s="25" t="n">
        <v>87</v>
      </c>
      <c r="S6141" s="21" t="n">
        <v>10</v>
      </c>
    </row>
    <row r="6142" customFormat="false" ht="15" hidden="false" customHeight="true" outlineLevel="0" collapsed="false">
      <c r="A6142" s="19" t="n">
        <v>46228</v>
      </c>
      <c r="B6142" s="1" t="s">
        <v>735</v>
      </c>
      <c r="C6142" s="1" t="s">
        <v>164</v>
      </c>
      <c r="D6142" s="1" t="n">
        <v>23</v>
      </c>
      <c r="E6142" s="1" t="s">
        <v>22</v>
      </c>
      <c r="F6142" s="1" t="s">
        <v>665</v>
      </c>
      <c r="G6142" s="1" t="s">
        <v>375</v>
      </c>
      <c r="H6142" s="20" t="n">
        <v>1100</v>
      </c>
      <c r="I6142" s="21" t="n">
        <v>20.61</v>
      </c>
      <c r="J6142" s="20" t="n">
        <f aca="false">H6142*I6142</f>
        <v>22671</v>
      </c>
      <c r="K6142" s="22" t="n">
        <v>1.2</v>
      </c>
      <c r="L6142" s="23" t="n">
        <f aca="false">H6142*K6142</f>
        <v>1320</v>
      </c>
      <c r="M6142" s="23" t="n">
        <v>2500</v>
      </c>
      <c r="N6142" s="24" t="n">
        <f aca="false">L6142-M6142</f>
        <v>-1180</v>
      </c>
      <c r="O6142" s="25" t="n">
        <f aca="false">IF(L6142&gt;=M6142,1,0)</f>
        <v>0</v>
      </c>
      <c r="P6142" s="26" t="n">
        <v>0.5573</v>
      </c>
      <c r="Q6142" s="26" t="n">
        <v>0.0966</v>
      </c>
      <c r="R6142" s="25" t="n">
        <v>67</v>
      </c>
      <c r="S6142" s="21" t="n">
        <v>10</v>
      </c>
    </row>
    <row r="6143" customFormat="false" ht="15" hidden="false" customHeight="true" outlineLevel="0" collapsed="false">
      <c r="A6143" s="19" t="n">
        <v>46228</v>
      </c>
      <c r="B6143" s="1" t="s">
        <v>735</v>
      </c>
      <c r="C6143" s="1" t="s">
        <v>164</v>
      </c>
      <c r="D6143" s="1" t="n">
        <v>24</v>
      </c>
      <c r="E6143" s="1" t="s">
        <v>576</v>
      </c>
      <c r="F6143" s="1" t="s">
        <v>730</v>
      </c>
      <c r="G6143" s="1" t="s">
        <v>731</v>
      </c>
      <c r="H6143" s="20" t="n">
        <v>1550</v>
      </c>
      <c r="I6143" s="21" t="n">
        <v>24.08</v>
      </c>
      <c r="J6143" s="20" t="n">
        <f aca="false">H6143*I6143</f>
        <v>37324</v>
      </c>
      <c r="K6143" s="22" t="n">
        <v>1.55</v>
      </c>
      <c r="L6143" s="23" t="n">
        <f aca="false">H6143*K6143</f>
        <v>2402.5</v>
      </c>
      <c r="M6143" s="23" t="n">
        <v>2500</v>
      </c>
      <c r="N6143" s="24" t="n">
        <f aca="false">L6143-M6143</f>
        <v>-97.5</v>
      </c>
      <c r="O6143" s="25" t="n">
        <f aca="false">IF(L6143&gt;=M6143,1,0)</f>
        <v>0</v>
      </c>
      <c r="P6143" s="26" t="n">
        <v>0.7975</v>
      </c>
      <c r="Q6143" s="26" t="n">
        <v>0.0845</v>
      </c>
      <c r="R6143" s="25" t="n">
        <v>76</v>
      </c>
      <c r="S6143" s="21" t="n">
        <v>10</v>
      </c>
    </row>
    <row r="6144" customFormat="false" ht="15" hidden="false" customHeight="true" outlineLevel="0" collapsed="false">
      <c r="A6144" s="19" t="n">
        <v>46228</v>
      </c>
      <c r="B6144" s="1" t="s">
        <v>735</v>
      </c>
      <c r="C6144" s="1" t="s">
        <v>164</v>
      </c>
      <c r="D6144" s="1" t="n">
        <v>25</v>
      </c>
      <c r="E6144" s="1" t="s">
        <v>576</v>
      </c>
      <c r="F6144" s="1" t="s">
        <v>791</v>
      </c>
      <c r="G6144" s="1" t="s">
        <v>732</v>
      </c>
      <c r="H6144" s="20" t="n">
        <v>100</v>
      </c>
      <c r="I6144" s="21" t="n">
        <v>32.62</v>
      </c>
      <c r="J6144" s="20" t="n">
        <f aca="false">H6144*I6144</f>
        <v>3262</v>
      </c>
      <c r="K6144" s="22" t="n">
        <v>3.3</v>
      </c>
      <c r="L6144" s="23" t="n">
        <f aca="false">H6144*K6144</f>
        <v>330</v>
      </c>
      <c r="M6144" s="23" t="n">
        <v>2500</v>
      </c>
      <c r="N6144" s="24" t="n">
        <f aca="false">L6144-M6144</f>
        <v>-2170</v>
      </c>
      <c r="O6144" s="25" t="n">
        <f aca="false">IF(L6144&gt;=M6144,1,0)</f>
        <v>0</v>
      </c>
      <c r="P6144" s="26" t="n">
        <v>0.0621</v>
      </c>
      <c r="Q6144" s="26" t="n">
        <v>0.1287</v>
      </c>
      <c r="R6144" s="25" t="n">
        <v>84</v>
      </c>
      <c r="S6144" s="21" t="n">
        <v>10</v>
      </c>
    </row>
    <row r="6145" customFormat="false" ht="15" hidden="false" customHeight="true" outlineLevel="0" collapsed="false">
      <c r="A6145" s="19" t="n">
        <v>46228</v>
      </c>
      <c r="B6145" s="1" t="s">
        <v>735</v>
      </c>
      <c r="C6145" s="1" t="s">
        <v>164</v>
      </c>
      <c r="D6145" s="1" t="n">
        <v>26</v>
      </c>
      <c r="E6145" s="1" t="s">
        <v>10</v>
      </c>
      <c r="F6145" s="1" t="s">
        <v>687</v>
      </c>
      <c r="G6145" s="1" t="s">
        <v>694</v>
      </c>
      <c r="H6145" s="20" t="n">
        <v>1400</v>
      </c>
      <c r="I6145" s="21" t="n">
        <v>28.66</v>
      </c>
      <c r="J6145" s="20" t="n">
        <f aca="false">H6145*I6145</f>
        <v>40124</v>
      </c>
      <c r="K6145" s="22" t="n">
        <v>2.3</v>
      </c>
      <c r="L6145" s="23" t="n">
        <f aca="false">H6145*K6145</f>
        <v>3220</v>
      </c>
      <c r="M6145" s="23" t="n">
        <v>2500</v>
      </c>
      <c r="N6145" s="24" t="n">
        <f aca="false">L6145-M6145</f>
        <v>720</v>
      </c>
      <c r="O6145" s="25" t="n">
        <f aca="false">IF(L6145&gt;=M6145,1,0)</f>
        <v>1</v>
      </c>
      <c r="P6145" s="26" t="n">
        <v>0.7877</v>
      </c>
      <c r="Q6145" s="26" t="n">
        <v>0.1333</v>
      </c>
      <c r="R6145" s="25" t="n">
        <v>85</v>
      </c>
      <c r="S6145" s="21" t="n">
        <v>10</v>
      </c>
    </row>
    <row r="6146" customFormat="false" ht="15" hidden="false" customHeight="true" outlineLevel="0" collapsed="false">
      <c r="A6146" s="19" t="n">
        <v>46228</v>
      </c>
      <c r="B6146" s="1" t="s">
        <v>735</v>
      </c>
      <c r="C6146" s="1" t="s">
        <v>164</v>
      </c>
      <c r="D6146" s="1" t="n">
        <v>27</v>
      </c>
      <c r="E6146" s="1" t="s">
        <v>176</v>
      </c>
      <c r="F6146" s="1" t="s">
        <v>647</v>
      </c>
      <c r="G6146" s="1" t="s">
        <v>781</v>
      </c>
      <c r="H6146" s="20" t="n">
        <v>2300</v>
      </c>
      <c r="I6146" s="21" t="n">
        <v>12.21</v>
      </c>
      <c r="J6146" s="20" t="n">
        <f aca="false">H6146*I6146</f>
        <v>28083</v>
      </c>
      <c r="K6146" s="22" t="n">
        <v>1</v>
      </c>
      <c r="L6146" s="23" t="n">
        <f aca="false">H6146*K6146</f>
        <v>2300</v>
      </c>
      <c r="M6146" s="23" t="n">
        <v>2500</v>
      </c>
      <c r="N6146" s="24" t="n">
        <f aca="false">L6146-M6146</f>
        <v>-200</v>
      </c>
      <c r="O6146" s="25" t="n">
        <f aca="false">IF(L6146&gt;=M6146,1,0)</f>
        <v>0</v>
      </c>
      <c r="P6146" s="26" t="n">
        <v>0.6744</v>
      </c>
      <c r="Q6146" s="26" t="n">
        <v>0.0575</v>
      </c>
      <c r="R6146" s="25" t="n">
        <v>72</v>
      </c>
      <c r="S6146" s="21" t="n">
        <v>10</v>
      </c>
    </row>
    <row r="6147" customFormat="false" ht="15" hidden="false" customHeight="true" outlineLevel="0" collapsed="false">
      <c r="A6147" s="19" t="n">
        <v>46228</v>
      </c>
      <c r="B6147" s="1" t="s">
        <v>735</v>
      </c>
      <c r="C6147" s="1" t="s">
        <v>164</v>
      </c>
      <c r="D6147" s="1" t="n">
        <v>28</v>
      </c>
      <c r="E6147" s="1" t="s">
        <v>176</v>
      </c>
      <c r="F6147" s="1" t="s">
        <v>787</v>
      </c>
      <c r="G6147" s="1" t="s">
        <v>685</v>
      </c>
      <c r="H6147" s="20" t="n">
        <v>1500</v>
      </c>
      <c r="I6147" s="21" t="n">
        <v>19.74</v>
      </c>
      <c r="J6147" s="20" t="n">
        <f aca="false">H6147*I6147</f>
        <v>29610</v>
      </c>
      <c r="K6147" s="22" t="n">
        <v>1.35</v>
      </c>
      <c r="L6147" s="23" t="n">
        <f aca="false">H6147*K6147</f>
        <v>2025</v>
      </c>
      <c r="M6147" s="23" t="n">
        <v>2500</v>
      </c>
      <c r="N6147" s="24" t="n">
        <f aca="false">L6147-M6147</f>
        <v>-475</v>
      </c>
      <c r="O6147" s="25" t="n">
        <f aca="false">IF(L6147&gt;=M6147,1,0)</f>
        <v>0</v>
      </c>
      <c r="P6147" s="26" t="n">
        <v>0.666</v>
      </c>
      <c r="Q6147" s="26" t="n">
        <v>0.0983</v>
      </c>
      <c r="R6147" s="25" t="n">
        <v>73</v>
      </c>
      <c r="S6147" s="21" t="n">
        <v>10</v>
      </c>
    </row>
    <row r="6148" customFormat="false" ht="15" hidden="false" customHeight="true" outlineLevel="0" collapsed="false">
      <c r="A6148" s="19" t="n">
        <v>46228</v>
      </c>
      <c r="B6148" s="1" t="s">
        <v>735</v>
      </c>
      <c r="C6148" s="1" t="s">
        <v>164</v>
      </c>
      <c r="D6148" s="1" t="n">
        <v>29</v>
      </c>
      <c r="E6148" s="1" t="s">
        <v>176</v>
      </c>
      <c r="F6148" s="1" t="s">
        <v>528</v>
      </c>
      <c r="G6148" s="1" t="s">
        <v>529</v>
      </c>
      <c r="H6148" s="20" t="n">
        <v>1500</v>
      </c>
      <c r="I6148" s="21" t="n">
        <v>22.02</v>
      </c>
      <c r="J6148" s="20" t="n">
        <f aca="false">H6148*I6148</f>
        <v>33030</v>
      </c>
      <c r="K6148" s="22" t="n">
        <v>1.5</v>
      </c>
      <c r="L6148" s="23" t="n">
        <f aca="false">H6148*K6148</f>
        <v>2250</v>
      </c>
      <c r="M6148" s="23" t="n">
        <v>2500</v>
      </c>
      <c r="N6148" s="24" t="n">
        <f aca="false">L6148-M6148</f>
        <v>-250</v>
      </c>
      <c r="O6148" s="25" t="n">
        <f aca="false">IF(L6148&gt;=M6148,1,0)</f>
        <v>0</v>
      </c>
      <c r="P6148" s="26" t="n">
        <v>0.7699</v>
      </c>
      <c r="Q6148" s="26" t="n">
        <v>0.0581</v>
      </c>
      <c r="R6148" s="25" t="n">
        <v>71</v>
      </c>
      <c r="S6148" s="21" t="n">
        <v>10</v>
      </c>
    </row>
    <row r="6149" customFormat="false" ht="15" hidden="false" customHeight="true" outlineLevel="0" collapsed="false">
      <c r="A6149" s="19" t="n">
        <v>46228</v>
      </c>
      <c r="B6149" s="1" t="s">
        <v>735</v>
      </c>
      <c r="C6149" s="1" t="s">
        <v>164</v>
      </c>
      <c r="D6149" s="1" t="n">
        <v>30</v>
      </c>
      <c r="E6149" s="1" t="s">
        <v>576</v>
      </c>
      <c r="F6149" s="1" t="s">
        <v>730</v>
      </c>
      <c r="G6149" s="1" t="s">
        <v>731</v>
      </c>
      <c r="H6149" s="20" t="n">
        <v>1550</v>
      </c>
      <c r="I6149" s="21" t="n">
        <v>24.08</v>
      </c>
      <c r="J6149" s="20" t="n">
        <f aca="false">H6149*I6149</f>
        <v>37324</v>
      </c>
      <c r="K6149" s="22" t="n">
        <v>1.55</v>
      </c>
      <c r="L6149" s="23" t="n">
        <f aca="false">H6149*K6149</f>
        <v>2402.5</v>
      </c>
      <c r="M6149" s="23" t="n">
        <v>2500</v>
      </c>
      <c r="N6149" s="24" t="n">
        <f aca="false">L6149-M6149</f>
        <v>-97.5</v>
      </c>
      <c r="O6149" s="25" t="n">
        <f aca="false">IF(L6149&gt;=M6149,1,0)</f>
        <v>0</v>
      </c>
      <c r="P6149" s="26" t="n">
        <v>0.7825</v>
      </c>
      <c r="Q6149" s="26" t="n">
        <v>0.1353</v>
      </c>
      <c r="R6149" s="25" t="n">
        <v>79</v>
      </c>
      <c r="S6149" s="21" t="n">
        <v>10</v>
      </c>
    </row>
    <row r="6150" customFormat="false" ht="15" hidden="false" customHeight="true" outlineLevel="0" collapsed="false">
      <c r="A6150" s="19" t="n">
        <v>46228</v>
      </c>
      <c r="B6150" s="1" t="s">
        <v>735</v>
      </c>
      <c r="C6150" s="1" t="s">
        <v>164</v>
      </c>
      <c r="D6150" s="1" t="n">
        <v>31</v>
      </c>
      <c r="E6150" s="1" t="s">
        <v>576</v>
      </c>
      <c r="F6150" s="1" t="s">
        <v>788</v>
      </c>
      <c r="G6150" s="1" t="s">
        <v>711</v>
      </c>
      <c r="H6150" s="20" t="n">
        <v>1200</v>
      </c>
      <c r="I6150" s="21" t="n">
        <v>21.32</v>
      </c>
      <c r="J6150" s="20" t="n">
        <f aca="false">H6150*I6150</f>
        <v>25584</v>
      </c>
      <c r="K6150" s="22" t="n">
        <v>1.4</v>
      </c>
      <c r="L6150" s="23" t="n">
        <f aca="false">H6150*K6150</f>
        <v>1680</v>
      </c>
      <c r="M6150" s="23" t="n">
        <v>2500</v>
      </c>
      <c r="N6150" s="24" t="n">
        <f aca="false">L6150-M6150</f>
        <v>-820</v>
      </c>
      <c r="O6150" s="25" t="n">
        <f aca="false">IF(L6150&gt;=M6150,1,0)</f>
        <v>0</v>
      </c>
      <c r="P6150" s="26" t="n">
        <v>0.5232</v>
      </c>
      <c r="Q6150" s="26" t="n">
        <v>0.2013</v>
      </c>
      <c r="R6150" s="25" t="n">
        <v>77</v>
      </c>
      <c r="S6150" s="21" t="n">
        <v>10</v>
      </c>
    </row>
    <row r="6151" customFormat="false" ht="15" hidden="false" customHeight="true" outlineLevel="0" collapsed="false">
      <c r="A6151" s="19" t="n">
        <v>46228</v>
      </c>
      <c r="B6151" s="1" t="s">
        <v>735</v>
      </c>
      <c r="C6151" s="1" t="s">
        <v>164</v>
      </c>
      <c r="D6151" s="1" t="n">
        <v>32</v>
      </c>
      <c r="E6151" s="1" t="s">
        <v>176</v>
      </c>
      <c r="F6151" s="1" t="s">
        <v>792</v>
      </c>
      <c r="G6151" s="1" t="s">
        <v>794</v>
      </c>
      <c r="H6151" s="20" t="n">
        <v>900</v>
      </c>
      <c r="I6151" s="21" t="n">
        <v>22.46</v>
      </c>
      <c r="J6151" s="20" t="n">
        <f aca="false">H6151*I6151</f>
        <v>20214</v>
      </c>
      <c r="K6151" s="22" t="n">
        <v>1.65</v>
      </c>
      <c r="L6151" s="23" t="n">
        <f aca="false">H6151*K6151</f>
        <v>1485</v>
      </c>
      <c r="M6151" s="23" t="n">
        <v>2500</v>
      </c>
      <c r="N6151" s="24" t="n">
        <f aca="false">L6151-M6151</f>
        <v>-1015</v>
      </c>
      <c r="O6151" s="25" t="n">
        <f aca="false">IF(L6151&gt;=M6151,1,0)</f>
        <v>0</v>
      </c>
      <c r="P6151" s="26" t="n">
        <v>0.4565</v>
      </c>
      <c r="Q6151" s="26" t="n">
        <v>0.0674</v>
      </c>
      <c r="R6151" s="25" t="n">
        <v>72</v>
      </c>
      <c r="S6151" s="21" t="n">
        <v>10</v>
      </c>
    </row>
    <row r="6152" customFormat="false" ht="15" hidden="false" customHeight="true" outlineLevel="0" collapsed="false">
      <c r="A6152" s="19" t="n">
        <v>46228</v>
      </c>
      <c r="B6152" s="1" t="s">
        <v>735</v>
      </c>
      <c r="C6152" s="1" t="s">
        <v>190</v>
      </c>
      <c r="D6152" s="1" t="n">
        <v>33</v>
      </c>
      <c r="E6152" s="1" t="s">
        <v>16</v>
      </c>
      <c r="F6152" s="1" t="s">
        <v>782</v>
      </c>
      <c r="G6152" s="1" t="s">
        <v>140</v>
      </c>
      <c r="H6152" s="20" t="n">
        <v>820</v>
      </c>
      <c r="I6152" s="21" t="n">
        <v>28.64</v>
      </c>
      <c r="J6152" s="20" t="n">
        <f aca="false">H6152*I6152</f>
        <v>23484.8</v>
      </c>
      <c r="K6152" s="22" t="n">
        <v>1.63</v>
      </c>
      <c r="L6152" s="23" t="n">
        <f aca="false">H6152*K6152</f>
        <v>1336.6</v>
      </c>
      <c r="M6152" s="23" t="n">
        <v>2500</v>
      </c>
      <c r="N6152" s="24" t="n">
        <f aca="false">L6152-M6152</f>
        <v>-1163.4</v>
      </c>
      <c r="O6152" s="25" t="n">
        <f aca="false">IF(L6152&gt;=M6152,1,0)</f>
        <v>0</v>
      </c>
      <c r="P6152" s="26" t="n">
        <v>0.406241134751773</v>
      </c>
      <c r="Q6152" s="26" t="n">
        <v>0.238286479250335</v>
      </c>
      <c r="R6152" s="25" t="n">
        <v>71</v>
      </c>
      <c r="S6152" s="21" t="n">
        <v>11.75</v>
      </c>
    </row>
    <row r="6153" customFormat="false" ht="15" hidden="false" customHeight="true" outlineLevel="0" collapsed="false">
      <c r="A6153" s="19" t="n">
        <v>46228</v>
      </c>
      <c r="B6153" s="1" t="s">
        <v>735</v>
      </c>
      <c r="C6153" s="1" t="s">
        <v>190</v>
      </c>
      <c r="D6153" s="1" t="n">
        <v>34</v>
      </c>
      <c r="E6153" s="1" t="s">
        <v>16</v>
      </c>
      <c r="F6153" s="1" t="s">
        <v>300</v>
      </c>
      <c r="G6153" s="1" t="s">
        <v>260</v>
      </c>
      <c r="H6153" s="20" t="n">
        <v>1750</v>
      </c>
      <c r="I6153" s="21" t="n">
        <v>15.95</v>
      </c>
      <c r="J6153" s="20" t="n">
        <f aca="false">H6153*I6153</f>
        <v>27912.5</v>
      </c>
      <c r="K6153" s="22" t="n">
        <v>1.4</v>
      </c>
      <c r="L6153" s="23" t="n">
        <f aca="false">H6153*K6153</f>
        <v>2450</v>
      </c>
      <c r="M6153" s="23" t="n">
        <v>2500</v>
      </c>
      <c r="N6153" s="24" t="n">
        <f aca="false">L6153-M6153</f>
        <v>-50</v>
      </c>
      <c r="O6153" s="25" t="n">
        <f aca="false">IF(L6153&gt;=M6153,1,0)</f>
        <v>0</v>
      </c>
      <c r="P6153" s="26" t="n">
        <v>0.827772835112693</v>
      </c>
      <c r="Q6153" s="26" t="n">
        <v>0.102840909090909</v>
      </c>
      <c r="R6153" s="25" t="n">
        <v>70</v>
      </c>
      <c r="S6153" s="21" t="n">
        <v>8</v>
      </c>
    </row>
    <row r="6154" customFormat="false" ht="15" hidden="false" customHeight="true" outlineLevel="0" collapsed="false">
      <c r="A6154" s="19" t="n">
        <v>46228</v>
      </c>
      <c r="B6154" s="1" t="s">
        <v>735</v>
      </c>
      <c r="C6154" s="1" t="s">
        <v>190</v>
      </c>
      <c r="D6154" s="1" t="n">
        <v>35</v>
      </c>
      <c r="E6154" s="1" t="s">
        <v>16</v>
      </c>
      <c r="F6154" s="1" t="s">
        <v>789</v>
      </c>
      <c r="G6154" s="1" t="s">
        <v>260</v>
      </c>
      <c r="H6154" s="20" t="n">
        <v>1150</v>
      </c>
      <c r="I6154" s="21" t="n">
        <v>23.67</v>
      </c>
      <c r="J6154" s="20" t="n">
        <f aca="false">H6154*I6154</f>
        <v>27220.5</v>
      </c>
      <c r="K6154" s="22" t="n">
        <v>1.5</v>
      </c>
      <c r="L6154" s="23" t="n">
        <f aca="false">H6154*K6154</f>
        <v>1725</v>
      </c>
      <c r="M6154" s="23" t="n">
        <v>2500</v>
      </c>
      <c r="N6154" s="24" t="n">
        <f aca="false">L6154-M6154</f>
        <v>-775</v>
      </c>
      <c r="O6154" s="25" t="n">
        <f aca="false">IF(L6154&gt;=M6154,1,0)</f>
        <v>0</v>
      </c>
      <c r="P6154" s="26" t="n">
        <v>0.554954128440367</v>
      </c>
      <c r="Q6154" s="26" t="n">
        <v>0.209375</v>
      </c>
      <c r="R6154" s="25" t="n">
        <v>75</v>
      </c>
      <c r="S6154" s="21" t="n">
        <v>11.75</v>
      </c>
    </row>
    <row r="6155" customFormat="false" ht="15" hidden="false" customHeight="true" outlineLevel="0" collapsed="false">
      <c r="A6155" s="19" t="n">
        <v>46228</v>
      </c>
      <c r="B6155" s="1" t="s">
        <v>735</v>
      </c>
      <c r="C6155" s="1" t="s">
        <v>190</v>
      </c>
      <c r="D6155" s="1" t="n">
        <v>36</v>
      </c>
      <c r="E6155" s="1" t="s">
        <v>16</v>
      </c>
      <c r="F6155" s="1" t="s">
        <v>300</v>
      </c>
      <c r="G6155" s="1" t="s">
        <v>260</v>
      </c>
      <c r="H6155" s="20" t="n">
        <v>1800</v>
      </c>
      <c r="I6155" s="21" t="n">
        <v>16.95</v>
      </c>
      <c r="J6155" s="20" t="n">
        <f aca="false">H6155*I6155</f>
        <v>30510</v>
      </c>
      <c r="K6155" s="22" t="n">
        <v>1.4</v>
      </c>
      <c r="L6155" s="23" t="n">
        <f aca="false">H6155*K6155</f>
        <v>2520</v>
      </c>
      <c r="M6155" s="23" t="n">
        <v>2500</v>
      </c>
      <c r="N6155" s="24" t="n">
        <f aca="false">L6155-M6155</f>
        <v>20</v>
      </c>
      <c r="O6155" s="25" t="n">
        <f aca="false">IF(L6155&gt;=M6155,1,0)</f>
        <v>1</v>
      </c>
      <c r="P6155" s="26" t="n">
        <v>0.931318681318681</v>
      </c>
      <c r="Q6155" s="26" t="n">
        <v>0.105649717514124</v>
      </c>
      <c r="R6155" s="25" t="n">
        <v>67</v>
      </c>
      <c r="S6155" s="21" t="n">
        <v>8</v>
      </c>
    </row>
    <row r="6156" customFormat="false" ht="15" hidden="false" customHeight="true" outlineLevel="0" collapsed="false">
      <c r="A6156" s="19" t="n">
        <v>46228</v>
      </c>
      <c r="B6156" s="1" t="s">
        <v>735</v>
      </c>
      <c r="C6156" s="1" t="s">
        <v>190</v>
      </c>
      <c r="D6156" s="1" t="n">
        <v>37</v>
      </c>
      <c r="E6156" s="1" t="s">
        <v>16</v>
      </c>
      <c r="F6156" s="1" t="s">
        <v>300</v>
      </c>
      <c r="G6156" s="1" t="s">
        <v>260</v>
      </c>
      <c r="H6156" s="20" t="n">
        <v>1750</v>
      </c>
      <c r="I6156" s="21" t="n">
        <v>16.95</v>
      </c>
      <c r="J6156" s="20" t="n">
        <f aca="false">H6156*I6156</f>
        <v>29662.5</v>
      </c>
      <c r="K6156" s="22" t="n">
        <v>1.4</v>
      </c>
      <c r="L6156" s="23" t="n">
        <f aca="false">H6156*K6156</f>
        <v>2450</v>
      </c>
      <c r="M6156" s="23" t="n">
        <v>2500</v>
      </c>
      <c r="N6156" s="24" t="n">
        <f aca="false">L6156-M6156</f>
        <v>-50</v>
      </c>
      <c r="O6156" s="25" t="n">
        <f aca="false">IF(L6156&gt;=M6156,1,0)</f>
        <v>0</v>
      </c>
      <c r="P6156" s="26" t="n">
        <v>0.954391891891892</v>
      </c>
      <c r="Q6156" s="26" t="n">
        <v>0.0881642512077295</v>
      </c>
      <c r="R6156" s="25" t="n">
        <v>75</v>
      </c>
      <c r="S6156" s="21" t="n">
        <v>8</v>
      </c>
    </row>
    <row r="6157" customFormat="false" ht="15" hidden="false" customHeight="true" outlineLevel="0" collapsed="false">
      <c r="A6157" s="19" t="n">
        <v>46228</v>
      </c>
      <c r="B6157" s="1" t="s">
        <v>735</v>
      </c>
      <c r="C6157" s="1" t="s">
        <v>190</v>
      </c>
      <c r="D6157" s="1" t="n">
        <v>38</v>
      </c>
      <c r="E6157" s="1" t="s">
        <v>16</v>
      </c>
      <c r="F6157" s="1" t="s">
        <v>440</v>
      </c>
      <c r="G6157" s="1" t="s">
        <v>322</v>
      </c>
      <c r="H6157" s="20" t="n">
        <v>1210</v>
      </c>
      <c r="I6157" s="21" t="n">
        <v>17.41</v>
      </c>
      <c r="J6157" s="20" t="n">
        <f aca="false">H6157*I6157</f>
        <v>21066.1</v>
      </c>
      <c r="K6157" s="22" t="n">
        <v>1.5</v>
      </c>
      <c r="L6157" s="23" t="n">
        <f aca="false">H6157*K6157</f>
        <v>1815</v>
      </c>
      <c r="M6157" s="23" t="n">
        <v>2500</v>
      </c>
      <c r="N6157" s="24" t="n">
        <f aca="false">L6157-M6157</f>
        <v>-685</v>
      </c>
      <c r="O6157" s="25" t="n">
        <f aca="false">IF(L6157&gt;=M6157,1,0)</f>
        <v>0</v>
      </c>
      <c r="P6157" s="26" t="n">
        <v>0.59307713963964</v>
      </c>
      <c r="Q6157" s="26" t="n">
        <v>0.120799273387829</v>
      </c>
      <c r="R6157" s="25" t="n">
        <v>82</v>
      </c>
      <c r="S6157" s="21" t="n">
        <v>8</v>
      </c>
    </row>
    <row r="6158" customFormat="false" ht="15" hidden="false" customHeight="true" outlineLevel="0" collapsed="false">
      <c r="A6158" s="19" t="n">
        <v>46229</v>
      </c>
      <c r="B6158" s="1" t="s">
        <v>735</v>
      </c>
      <c r="C6158" s="1" t="s">
        <v>138</v>
      </c>
      <c r="D6158" s="1" t="n">
        <v>1</v>
      </c>
      <c r="E6158" s="1" t="s">
        <v>401</v>
      </c>
      <c r="F6158" s="1" t="s">
        <v>402</v>
      </c>
      <c r="G6158" s="1" t="s">
        <v>416</v>
      </c>
      <c r="H6158" s="20" t="n">
        <v>900</v>
      </c>
      <c r="I6158" s="21" t="n">
        <v>22.11</v>
      </c>
      <c r="J6158" s="20" t="n">
        <f aca="false">H6158*I6158</f>
        <v>19899</v>
      </c>
      <c r="K6158" s="22" t="n">
        <v>2.75</v>
      </c>
      <c r="L6158" s="23" t="n">
        <f aca="false">H6158*K6158</f>
        <v>2475</v>
      </c>
      <c r="M6158" s="23" t="n">
        <v>2500</v>
      </c>
      <c r="N6158" s="24" t="n">
        <f aca="false">L6158-M6158</f>
        <v>-25</v>
      </c>
      <c r="O6158" s="25" t="n">
        <f aca="false">IF(L6158&gt;=M6158,1,0)</f>
        <v>0</v>
      </c>
      <c r="P6158" s="26" t="n">
        <v>0.5063</v>
      </c>
      <c r="Q6158" s="26" t="n">
        <v>0.2493</v>
      </c>
      <c r="R6158" s="25" t="n">
        <v>75</v>
      </c>
      <c r="S6158" s="21" t="n">
        <v>9</v>
      </c>
    </row>
    <row r="6159" customFormat="false" ht="15" hidden="false" customHeight="true" outlineLevel="0" collapsed="false">
      <c r="A6159" s="19" t="n">
        <v>46229</v>
      </c>
      <c r="B6159" s="1" t="s">
        <v>735</v>
      </c>
      <c r="C6159" s="1" t="s">
        <v>138</v>
      </c>
      <c r="D6159" s="1" t="n">
        <v>2</v>
      </c>
      <c r="E6159" s="1" t="s">
        <v>10</v>
      </c>
      <c r="F6159" s="1" t="s">
        <v>779</v>
      </c>
      <c r="G6159" s="1" t="s">
        <v>784</v>
      </c>
      <c r="H6159" s="20" t="n">
        <v>550</v>
      </c>
      <c r="I6159" s="21" t="n">
        <v>24.15</v>
      </c>
      <c r="J6159" s="20" t="n">
        <f aca="false">H6159*I6159</f>
        <v>13282.5</v>
      </c>
      <c r="K6159" s="22" t="n">
        <v>2</v>
      </c>
      <c r="L6159" s="23" t="n">
        <f aca="false">H6159*K6159</f>
        <v>1100</v>
      </c>
      <c r="M6159" s="23" t="n">
        <v>2500</v>
      </c>
      <c r="N6159" s="24" t="n">
        <f aca="false">L6159-M6159</f>
        <v>-1400</v>
      </c>
      <c r="O6159" s="25" t="n">
        <f aca="false">IF(L6159&gt;=M6159,1,0)</f>
        <v>0</v>
      </c>
      <c r="P6159" s="26" t="n">
        <v>0.3075</v>
      </c>
      <c r="Q6159" s="26" t="n">
        <v>0.1651</v>
      </c>
      <c r="R6159" s="25" t="n">
        <v>78</v>
      </c>
      <c r="S6159" s="21" t="n">
        <v>10</v>
      </c>
    </row>
    <row r="6160" customFormat="false" ht="15" hidden="false" customHeight="true" outlineLevel="0" collapsed="false">
      <c r="A6160" s="19" t="n">
        <v>46229</v>
      </c>
      <c r="B6160" s="1" t="s">
        <v>735</v>
      </c>
      <c r="C6160" s="1" t="s">
        <v>138</v>
      </c>
      <c r="D6160" s="1" t="n">
        <v>3</v>
      </c>
      <c r="E6160" s="1" t="s">
        <v>10</v>
      </c>
      <c r="F6160" s="1" t="s">
        <v>687</v>
      </c>
      <c r="G6160" s="1" t="s">
        <v>694</v>
      </c>
      <c r="H6160" s="20" t="n">
        <v>1180</v>
      </c>
      <c r="I6160" s="21" t="n">
        <v>28.66</v>
      </c>
      <c r="J6160" s="20" t="n">
        <f aca="false">H6160*I6160</f>
        <v>33818.8</v>
      </c>
      <c r="K6160" s="22" t="n">
        <v>2.3</v>
      </c>
      <c r="L6160" s="23" t="n">
        <f aca="false">H6160*K6160</f>
        <v>2714</v>
      </c>
      <c r="M6160" s="23" t="n">
        <v>2500</v>
      </c>
      <c r="N6160" s="24" t="n">
        <f aca="false">L6160-M6160</f>
        <v>214</v>
      </c>
      <c r="O6160" s="25" t="n">
        <f aca="false">IF(L6160&gt;=M6160,1,0)</f>
        <v>1</v>
      </c>
      <c r="P6160" s="26" t="n">
        <v>0.8041</v>
      </c>
      <c r="Q6160" s="26" t="n">
        <v>0.147</v>
      </c>
      <c r="R6160" s="25" t="n">
        <v>79</v>
      </c>
      <c r="S6160" s="21" t="n">
        <v>8</v>
      </c>
    </row>
    <row r="6161" customFormat="false" ht="15" hidden="false" customHeight="true" outlineLevel="0" collapsed="false">
      <c r="A6161" s="19" t="n">
        <v>46229</v>
      </c>
      <c r="B6161" s="1" t="s">
        <v>735</v>
      </c>
      <c r="C6161" s="1" t="s">
        <v>138</v>
      </c>
      <c r="D6161" s="1" t="n">
        <v>4</v>
      </c>
      <c r="E6161" s="1" t="s">
        <v>181</v>
      </c>
      <c r="F6161" s="1" t="s">
        <v>748</v>
      </c>
      <c r="G6161" s="1" t="s">
        <v>765</v>
      </c>
      <c r="H6161" s="20" t="n">
        <v>1350</v>
      </c>
      <c r="I6161" s="21" t="n">
        <v>20.54</v>
      </c>
      <c r="J6161" s="20" t="n">
        <f aca="false">H6161*I6161</f>
        <v>27729</v>
      </c>
      <c r="K6161" s="22" t="n">
        <v>1.46</v>
      </c>
      <c r="L6161" s="23" t="n">
        <f aca="false">H6161*K6161</f>
        <v>1971</v>
      </c>
      <c r="M6161" s="23" t="n">
        <v>2500</v>
      </c>
      <c r="N6161" s="24" t="n">
        <f aca="false">L6161-M6161</f>
        <v>-529</v>
      </c>
      <c r="O6161" s="25" t="n">
        <f aca="false">IF(L6161&gt;=M6161,1,0)</f>
        <v>0</v>
      </c>
      <c r="P6161" s="26" t="n">
        <v>0.7176</v>
      </c>
      <c r="Q6161" s="26" t="n">
        <v>0.1628</v>
      </c>
      <c r="R6161" s="25" t="n">
        <v>72</v>
      </c>
      <c r="S6161" s="21" t="n">
        <v>9</v>
      </c>
    </row>
    <row r="6162" customFormat="false" ht="15" hidden="false" customHeight="true" outlineLevel="0" collapsed="false">
      <c r="A6162" s="19" t="n">
        <v>46229</v>
      </c>
      <c r="B6162" s="1" t="s">
        <v>735</v>
      </c>
      <c r="C6162" s="1" t="s">
        <v>138</v>
      </c>
      <c r="D6162" s="1" t="n">
        <v>5</v>
      </c>
      <c r="E6162" s="1" t="s">
        <v>13</v>
      </c>
      <c r="F6162" s="1" t="s">
        <v>227</v>
      </c>
      <c r="G6162" s="1" t="s">
        <v>149</v>
      </c>
      <c r="H6162" s="20" t="n">
        <v>1100</v>
      </c>
      <c r="I6162" s="21" t="n">
        <v>21.31</v>
      </c>
      <c r="J6162" s="20" t="n">
        <f aca="false">H6162*I6162</f>
        <v>23441</v>
      </c>
      <c r="K6162" s="22" t="n">
        <v>2.2</v>
      </c>
      <c r="L6162" s="23" t="n">
        <f aca="false">H6162*K6162</f>
        <v>2420</v>
      </c>
      <c r="M6162" s="23" t="n">
        <v>2500</v>
      </c>
      <c r="N6162" s="24" t="n">
        <f aca="false">L6162-M6162</f>
        <v>-80</v>
      </c>
      <c r="O6162" s="25" t="n">
        <f aca="false">IF(L6162&gt;=M6162,1,0)</f>
        <v>0</v>
      </c>
      <c r="P6162" s="26" t="n">
        <v>0.6511</v>
      </c>
      <c r="Q6162" s="26" t="n">
        <v>0.1349</v>
      </c>
      <c r="R6162" s="25" t="n">
        <v>74</v>
      </c>
      <c r="S6162" s="21" t="n">
        <v>8</v>
      </c>
    </row>
    <row r="6163" customFormat="false" ht="15" hidden="false" customHeight="true" outlineLevel="0" collapsed="false">
      <c r="A6163" s="19" t="n">
        <v>46229</v>
      </c>
      <c r="B6163" s="1" t="s">
        <v>735</v>
      </c>
      <c r="C6163" s="1" t="s">
        <v>138</v>
      </c>
      <c r="D6163" s="1" t="n">
        <v>6</v>
      </c>
      <c r="E6163" s="1" t="s">
        <v>145</v>
      </c>
      <c r="F6163" s="1" t="s">
        <v>409</v>
      </c>
      <c r="G6163" s="1" t="s">
        <v>793</v>
      </c>
      <c r="H6163" s="20" t="n">
        <v>1250</v>
      </c>
      <c r="I6163" s="21" t="n">
        <v>20.73</v>
      </c>
      <c r="J6163" s="20" t="n">
        <f aca="false">H6163*I6163</f>
        <v>25912.5</v>
      </c>
      <c r="K6163" s="22" t="n">
        <v>2.2</v>
      </c>
      <c r="L6163" s="23" t="n">
        <f aca="false">H6163*K6163</f>
        <v>2750</v>
      </c>
      <c r="M6163" s="23" t="n">
        <v>2500</v>
      </c>
      <c r="N6163" s="24" t="n">
        <f aca="false">L6163-M6163</f>
        <v>250</v>
      </c>
      <c r="O6163" s="25" t="n">
        <f aca="false">IF(L6163&gt;=M6163,1,0)</f>
        <v>1</v>
      </c>
      <c r="P6163" s="26" t="n">
        <v>0.6634</v>
      </c>
      <c r="Q6163" s="26" t="n">
        <v>0.2094</v>
      </c>
      <c r="R6163" s="25" t="n">
        <v>75</v>
      </c>
      <c r="S6163" s="21" t="n">
        <v>8</v>
      </c>
    </row>
    <row r="6164" customFormat="false" ht="15" hidden="false" customHeight="true" outlineLevel="0" collapsed="false">
      <c r="A6164" s="19" t="n">
        <v>46229</v>
      </c>
      <c r="B6164" s="1" t="s">
        <v>735</v>
      </c>
      <c r="C6164" s="1" t="s">
        <v>138</v>
      </c>
      <c r="D6164" s="1" t="n">
        <v>7</v>
      </c>
      <c r="E6164" s="1" t="s">
        <v>16</v>
      </c>
      <c r="F6164" s="1" t="s">
        <v>463</v>
      </c>
      <c r="G6164" s="1" t="s">
        <v>434</v>
      </c>
      <c r="H6164" s="20" t="n">
        <v>1350</v>
      </c>
      <c r="I6164" s="21" t="n">
        <v>18.83</v>
      </c>
      <c r="J6164" s="20" t="n">
        <f aca="false">H6164*I6164</f>
        <v>25420.5</v>
      </c>
      <c r="K6164" s="22" t="n">
        <v>1.45</v>
      </c>
      <c r="L6164" s="23" t="n">
        <f aca="false">H6164*K6164</f>
        <v>1957.5</v>
      </c>
      <c r="M6164" s="23" t="n">
        <v>2500</v>
      </c>
      <c r="N6164" s="24" t="n">
        <f aca="false">L6164-M6164</f>
        <v>-542.5</v>
      </c>
      <c r="O6164" s="25" t="n">
        <f aca="false">IF(L6164&gt;=M6164,1,0)</f>
        <v>0</v>
      </c>
      <c r="P6164" s="26" t="n">
        <v>0.5884</v>
      </c>
      <c r="Q6164" s="26" t="n">
        <v>0.1642</v>
      </c>
      <c r="R6164" s="25" t="n">
        <v>72</v>
      </c>
      <c r="S6164" s="21" t="n">
        <v>10</v>
      </c>
    </row>
    <row r="6165" customFormat="false" ht="15" hidden="false" customHeight="true" outlineLevel="0" collapsed="false">
      <c r="A6165" s="19" t="n">
        <v>46229</v>
      </c>
      <c r="B6165" s="1" t="s">
        <v>735</v>
      </c>
      <c r="C6165" s="1" t="s">
        <v>138</v>
      </c>
      <c r="D6165" s="1" t="n">
        <v>8</v>
      </c>
      <c r="E6165" s="1" t="s">
        <v>13</v>
      </c>
      <c r="F6165" s="1" t="s">
        <v>284</v>
      </c>
      <c r="G6165" s="1" t="s">
        <v>149</v>
      </c>
      <c r="H6165" s="20" t="n">
        <v>1500</v>
      </c>
      <c r="I6165" s="21" t="n">
        <v>22.28</v>
      </c>
      <c r="J6165" s="20" t="n">
        <f aca="false">H6165*I6165</f>
        <v>33420</v>
      </c>
      <c r="K6165" s="22" t="n">
        <v>2.2</v>
      </c>
      <c r="L6165" s="23" t="n">
        <f aca="false">H6165*K6165</f>
        <v>3300</v>
      </c>
      <c r="M6165" s="23" t="n">
        <v>2500</v>
      </c>
      <c r="N6165" s="24" t="n">
        <f aca="false">L6165-M6165</f>
        <v>800.000000000001</v>
      </c>
      <c r="O6165" s="25" t="n">
        <f aca="false">IF(L6165&gt;=M6165,1,0)</f>
        <v>1</v>
      </c>
      <c r="P6165" s="26" t="n">
        <v>0.7527</v>
      </c>
      <c r="Q6165" s="26" t="n">
        <v>0.1292</v>
      </c>
      <c r="R6165" s="25" t="n">
        <v>78</v>
      </c>
      <c r="S6165" s="21" t="n">
        <v>10</v>
      </c>
    </row>
    <row r="6166" customFormat="false" ht="15" hidden="false" customHeight="true" outlineLevel="0" collapsed="false">
      <c r="A6166" s="19" t="n">
        <v>46229</v>
      </c>
      <c r="B6166" s="1" t="s">
        <v>735</v>
      </c>
      <c r="C6166" s="1" t="s">
        <v>138</v>
      </c>
      <c r="D6166" s="1" t="n">
        <v>9</v>
      </c>
      <c r="E6166" s="1" t="s">
        <v>10</v>
      </c>
      <c r="F6166" s="1" t="s">
        <v>624</v>
      </c>
      <c r="G6166" s="1" t="s">
        <v>790</v>
      </c>
      <c r="H6166" s="20" t="n">
        <v>1800</v>
      </c>
      <c r="I6166" s="21" t="n">
        <v>17.66</v>
      </c>
      <c r="J6166" s="20" t="n">
        <f aca="false">H6166*I6166</f>
        <v>31788</v>
      </c>
      <c r="K6166" s="22" t="n">
        <v>1.7</v>
      </c>
      <c r="L6166" s="23" t="n">
        <f aca="false">H6166*K6166</f>
        <v>3060</v>
      </c>
      <c r="M6166" s="23" t="n">
        <v>2500</v>
      </c>
      <c r="N6166" s="24" t="n">
        <f aca="false">L6166-M6166</f>
        <v>560</v>
      </c>
      <c r="O6166" s="25" t="n">
        <f aca="false">IF(L6166&gt;=M6166,1,0)</f>
        <v>1</v>
      </c>
      <c r="P6166" s="26" t="n">
        <v>0.6881</v>
      </c>
      <c r="Q6166" s="26" t="n">
        <v>0.1222</v>
      </c>
      <c r="R6166" s="25" t="n">
        <v>77</v>
      </c>
      <c r="S6166" s="21" t="n">
        <v>10</v>
      </c>
    </row>
    <row r="6167" customFormat="false" ht="15" hidden="false" customHeight="true" outlineLevel="0" collapsed="false">
      <c r="A6167" s="19" t="n">
        <v>46229</v>
      </c>
      <c r="B6167" s="1" t="s">
        <v>735</v>
      </c>
      <c r="C6167" s="1" t="s">
        <v>138</v>
      </c>
      <c r="D6167" s="1" t="n">
        <v>10</v>
      </c>
      <c r="E6167" s="1" t="s">
        <v>10</v>
      </c>
      <c r="F6167" s="1" t="s">
        <v>157</v>
      </c>
      <c r="G6167" s="1" t="s">
        <v>201</v>
      </c>
      <c r="H6167" s="20" t="n">
        <v>1450</v>
      </c>
      <c r="I6167" s="21" t="n">
        <v>15.63</v>
      </c>
      <c r="J6167" s="20" t="n">
        <f aca="false">H6167*I6167</f>
        <v>22663.5</v>
      </c>
      <c r="K6167" s="22" t="n">
        <v>1.67</v>
      </c>
      <c r="L6167" s="23" t="n">
        <f aca="false">H6167*K6167</f>
        <v>2421.5</v>
      </c>
      <c r="M6167" s="23" t="n">
        <v>2500</v>
      </c>
      <c r="N6167" s="24" t="n">
        <f aca="false">L6167-M6167</f>
        <v>-78.5</v>
      </c>
      <c r="O6167" s="25" t="n">
        <f aca="false">IF(L6167&gt;=M6167,1,0)</f>
        <v>0</v>
      </c>
      <c r="P6167" s="26" t="n">
        <v>0.5902</v>
      </c>
      <c r="Q6167" s="26" t="n">
        <v>0.107</v>
      </c>
      <c r="R6167" s="25" t="n">
        <v>67</v>
      </c>
      <c r="S6167" s="21" t="n">
        <v>10</v>
      </c>
    </row>
    <row r="6168" customFormat="false" ht="15" hidden="false" customHeight="true" outlineLevel="0" collapsed="false">
      <c r="A6168" s="19" t="n">
        <v>46229</v>
      </c>
      <c r="B6168" s="1" t="s">
        <v>735</v>
      </c>
      <c r="C6168" s="1" t="s">
        <v>138</v>
      </c>
      <c r="D6168" s="1" t="n">
        <v>11</v>
      </c>
      <c r="E6168" s="1" t="s">
        <v>10</v>
      </c>
      <c r="F6168" s="1" t="s">
        <v>779</v>
      </c>
      <c r="G6168" s="1" t="s">
        <v>208</v>
      </c>
      <c r="H6168" s="20" t="n">
        <v>1300</v>
      </c>
      <c r="I6168" s="21" t="n">
        <v>19.05</v>
      </c>
      <c r="J6168" s="20" t="n">
        <f aca="false">H6168*I6168</f>
        <v>24765</v>
      </c>
      <c r="K6168" s="22" t="n">
        <v>1.83</v>
      </c>
      <c r="L6168" s="23" t="n">
        <f aca="false">H6168*K6168</f>
        <v>2379</v>
      </c>
      <c r="M6168" s="23" t="n">
        <v>2500</v>
      </c>
      <c r="N6168" s="24" t="n">
        <f aca="false">L6168-M6168</f>
        <v>-121</v>
      </c>
      <c r="O6168" s="25" t="n">
        <f aca="false">IF(L6168&gt;=M6168,1,0)</f>
        <v>0</v>
      </c>
      <c r="P6168" s="26" t="n">
        <v>0.5333</v>
      </c>
      <c r="Q6168" s="26" t="n">
        <v>0.1372</v>
      </c>
      <c r="R6168" s="25" t="n">
        <v>79</v>
      </c>
      <c r="S6168" s="21" t="n">
        <v>10</v>
      </c>
    </row>
    <row r="6169" customFormat="false" ht="15" hidden="false" customHeight="true" outlineLevel="0" collapsed="false">
      <c r="A6169" s="19" t="n">
        <v>46229</v>
      </c>
      <c r="B6169" s="1" t="s">
        <v>735</v>
      </c>
      <c r="C6169" s="1" t="s">
        <v>138</v>
      </c>
      <c r="D6169" s="1" t="n">
        <v>12</v>
      </c>
      <c r="E6169" s="1" t="s">
        <v>576</v>
      </c>
      <c r="F6169" s="1" t="s">
        <v>730</v>
      </c>
      <c r="G6169" s="1" t="s">
        <v>731</v>
      </c>
      <c r="H6169" s="20" t="n">
        <v>1500</v>
      </c>
      <c r="I6169" s="21" t="n">
        <v>24.08</v>
      </c>
      <c r="J6169" s="20" t="n">
        <f aca="false">H6169*I6169</f>
        <v>36120</v>
      </c>
      <c r="K6169" s="22" t="n">
        <v>1.55</v>
      </c>
      <c r="L6169" s="23" t="n">
        <f aca="false">H6169*K6169</f>
        <v>2325</v>
      </c>
      <c r="M6169" s="23" t="n">
        <v>2500</v>
      </c>
      <c r="N6169" s="24" t="n">
        <f aca="false">L6169-M6169</f>
        <v>-175</v>
      </c>
      <c r="O6169" s="25" t="n">
        <f aca="false">IF(L6169&gt;=M6169,1,0)</f>
        <v>0</v>
      </c>
      <c r="P6169" s="26" t="n">
        <v>0.7659</v>
      </c>
      <c r="Q6169" s="26" t="n">
        <v>0.1186</v>
      </c>
      <c r="R6169" s="25" t="n">
        <v>79</v>
      </c>
      <c r="S6169" s="21" t="n">
        <v>10</v>
      </c>
    </row>
    <row r="6170" customFormat="false" ht="15" hidden="false" customHeight="true" outlineLevel="0" collapsed="false">
      <c r="A6170" s="19" t="n">
        <v>46229</v>
      </c>
      <c r="B6170" s="1" t="s">
        <v>735</v>
      </c>
      <c r="C6170" s="1" t="s">
        <v>138</v>
      </c>
      <c r="D6170" s="1" t="n">
        <v>13</v>
      </c>
      <c r="E6170" s="1" t="s">
        <v>10</v>
      </c>
      <c r="F6170" s="1" t="s">
        <v>779</v>
      </c>
      <c r="G6170" s="1" t="s">
        <v>784</v>
      </c>
      <c r="H6170" s="20" t="n">
        <v>1150</v>
      </c>
      <c r="I6170" s="21" t="n">
        <v>24.15</v>
      </c>
      <c r="J6170" s="20" t="n">
        <f aca="false">H6170*I6170</f>
        <v>27772.5</v>
      </c>
      <c r="K6170" s="22" t="n">
        <v>2</v>
      </c>
      <c r="L6170" s="23" t="n">
        <f aca="false">H6170*K6170</f>
        <v>2300</v>
      </c>
      <c r="M6170" s="23" t="n">
        <v>2500</v>
      </c>
      <c r="N6170" s="24" t="n">
        <f aca="false">L6170-M6170</f>
        <v>-200</v>
      </c>
      <c r="O6170" s="25" t="n">
        <f aca="false">IF(L6170&gt;=M6170,1,0)</f>
        <v>0</v>
      </c>
      <c r="P6170" s="26" t="n">
        <v>0.5927</v>
      </c>
      <c r="Q6170" s="26" t="n">
        <v>0.1472</v>
      </c>
      <c r="R6170" s="25" t="n">
        <v>80</v>
      </c>
      <c r="S6170" s="21" t="n">
        <v>10</v>
      </c>
    </row>
    <row r="6171" customFormat="false" ht="15" hidden="false" customHeight="true" outlineLevel="0" collapsed="false">
      <c r="A6171" s="19" t="n">
        <v>46229</v>
      </c>
      <c r="B6171" s="1" t="s">
        <v>735</v>
      </c>
      <c r="C6171" s="1" t="s">
        <v>138</v>
      </c>
      <c r="D6171" s="1" t="n">
        <v>14</v>
      </c>
      <c r="E6171" s="1" t="s">
        <v>10</v>
      </c>
      <c r="F6171" s="1" t="s">
        <v>687</v>
      </c>
      <c r="G6171" s="1" t="s">
        <v>694</v>
      </c>
      <c r="H6171" s="20" t="n">
        <v>1150</v>
      </c>
      <c r="I6171" s="21" t="n">
        <v>28.66</v>
      </c>
      <c r="J6171" s="20" t="n">
        <f aca="false">H6171*I6171</f>
        <v>32959</v>
      </c>
      <c r="K6171" s="22" t="n">
        <v>2.3</v>
      </c>
      <c r="L6171" s="23" t="n">
        <f aca="false">H6171*K6171</f>
        <v>2645</v>
      </c>
      <c r="M6171" s="23" t="n">
        <v>2500</v>
      </c>
      <c r="N6171" s="24" t="n">
        <f aca="false">L6171-M6171</f>
        <v>145</v>
      </c>
      <c r="O6171" s="25" t="n">
        <f aca="false">IF(L6171&gt;=M6171,1,0)</f>
        <v>1</v>
      </c>
      <c r="P6171" s="26" t="n">
        <v>0.6798</v>
      </c>
      <c r="Q6171" s="26" t="n">
        <v>0.2889</v>
      </c>
      <c r="R6171" s="25" t="n">
        <v>81</v>
      </c>
      <c r="S6171" s="21" t="n">
        <v>10</v>
      </c>
    </row>
    <row r="6172" customFormat="false" ht="15" hidden="false" customHeight="true" outlineLevel="0" collapsed="false">
      <c r="A6172" s="19" t="n">
        <v>46229</v>
      </c>
      <c r="B6172" s="1" t="s">
        <v>735</v>
      </c>
      <c r="C6172" s="1" t="s">
        <v>138</v>
      </c>
      <c r="D6172" s="1" t="n">
        <v>15</v>
      </c>
      <c r="E6172" s="1" t="s">
        <v>10</v>
      </c>
      <c r="F6172" s="1" t="s">
        <v>687</v>
      </c>
      <c r="G6172" s="1" t="s">
        <v>694</v>
      </c>
      <c r="H6172" s="20" t="n">
        <v>1200</v>
      </c>
      <c r="I6172" s="21" t="n">
        <v>28.66</v>
      </c>
      <c r="J6172" s="20" t="n">
        <f aca="false">H6172*I6172</f>
        <v>34392</v>
      </c>
      <c r="K6172" s="22" t="n">
        <v>2.3</v>
      </c>
      <c r="L6172" s="23" t="n">
        <f aca="false">H6172*K6172</f>
        <v>2760</v>
      </c>
      <c r="M6172" s="23" t="n">
        <v>2500</v>
      </c>
      <c r="N6172" s="24" t="n">
        <f aca="false">L6172-M6172</f>
        <v>260</v>
      </c>
      <c r="O6172" s="25" t="n">
        <f aca="false">IF(L6172&gt;=M6172,1,0)</f>
        <v>1</v>
      </c>
      <c r="P6172" s="26" t="n">
        <v>0.7321</v>
      </c>
      <c r="Q6172" s="26" t="n">
        <v>0.2776</v>
      </c>
      <c r="R6172" s="25" t="n">
        <v>79</v>
      </c>
      <c r="S6172" s="21" t="n">
        <v>10</v>
      </c>
    </row>
    <row r="6173" customFormat="false" ht="15" hidden="false" customHeight="true" outlineLevel="0" collapsed="false">
      <c r="A6173" s="19" t="n">
        <v>46229</v>
      </c>
      <c r="B6173" s="1" t="s">
        <v>735</v>
      </c>
      <c r="C6173" s="1" t="s">
        <v>138</v>
      </c>
      <c r="D6173" s="1" t="n">
        <v>16</v>
      </c>
      <c r="E6173" s="1" t="s">
        <v>10</v>
      </c>
      <c r="F6173" s="1" t="s">
        <v>729</v>
      </c>
      <c r="G6173" s="1" t="s">
        <v>738</v>
      </c>
      <c r="H6173" s="20" t="n">
        <v>1800</v>
      </c>
      <c r="I6173" s="21" t="n">
        <v>18.5</v>
      </c>
      <c r="J6173" s="20" t="n">
        <f aca="false">H6173*I6173</f>
        <v>33300</v>
      </c>
      <c r="K6173" s="22" t="n">
        <v>1.4</v>
      </c>
      <c r="L6173" s="23" t="n">
        <f aca="false">H6173*K6173</f>
        <v>2520</v>
      </c>
      <c r="M6173" s="23" t="n">
        <v>2500</v>
      </c>
      <c r="N6173" s="24" t="n">
        <f aca="false">L6173-M6173</f>
        <v>20</v>
      </c>
      <c r="O6173" s="25" t="n">
        <f aca="false">IF(L6173&gt;=M6173,1,0)</f>
        <v>1</v>
      </c>
      <c r="P6173" s="26" t="n">
        <v>0.8565</v>
      </c>
      <c r="Q6173" s="26" t="n">
        <v>0.134</v>
      </c>
      <c r="R6173" s="25" t="n">
        <v>65</v>
      </c>
      <c r="S6173" s="21" t="n">
        <v>10</v>
      </c>
    </row>
    <row r="6174" customFormat="false" ht="15" hidden="false" customHeight="true" outlineLevel="0" collapsed="false">
      <c r="A6174" s="19" t="n">
        <v>46229</v>
      </c>
      <c r="B6174" s="1" t="s">
        <v>735</v>
      </c>
      <c r="C6174" s="1" t="s">
        <v>164</v>
      </c>
      <c r="D6174" s="1" t="n">
        <v>17</v>
      </c>
      <c r="E6174" s="1" t="s">
        <v>576</v>
      </c>
      <c r="F6174" s="1" t="s">
        <v>730</v>
      </c>
      <c r="G6174" s="1" t="s">
        <v>731</v>
      </c>
      <c r="H6174" s="20" t="n">
        <v>1550</v>
      </c>
      <c r="I6174" s="21" t="n">
        <v>24.08</v>
      </c>
      <c r="J6174" s="20" t="n">
        <f aca="false">H6174*I6174</f>
        <v>37324</v>
      </c>
      <c r="K6174" s="22" t="n">
        <v>1.55</v>
      </c>
      <c r="L6174" s="23" t="n">
        <f aca="false">H6174*K6174</f>
        <v>2402.5</v>
      </c>
      <c r="M6174" s="23" t="n">
        <v>2500</v>
      </c>
      <c r="N6174" s="24" t="n">
        <f aca="false">L6174-M6174</f>
        <v>-97.5</v>
      </c>
      <c r="O6174" s="25" t="n">
        <f aca="false">IF(L6174&gt;=M6174,1,0)</f>
        <v>0</v>
      </c>
      <c r="P6174" s="26" t="n">
        <v>0.7815</v>
      </c>
      <c r="Q6174" s="26" t="n">
        <v>0.0926</v>
      </c>
      <c r="R6174" s="25" t="n">
        <v>79</v>
      </c>
      <c r="S6174" s="21" t="n">
        <v>10</v>
      </c>
    </row>
    <row r="6175" customFormat="false" ht="15" hidden="false" customHeight="true" outlineLevel="0" collapsed="false">
      <c r="A6175" s="19" t="n">
        <v>46229</v>
      </c>
      <c r="B6175" s="1" t="s">
        <v>735</v>
      </c>
      <c r="C6175" s="1" t="s">
        <v>164</v>
      </c>
      <c r="D6175" s="1" t="n">
        <v>18</v>
      </c>
      <c r="E6175" s="1" t="s">
        <v>522</v>
      </c>
      <c r="F6175" s="1" t="s">
        <v>710</v>
      </c>
      <c r="G6175" s="1" t="s">
        <v>686</v>
      </c>
      <c r="H6175" s="20" t="n">
        <v>1800</v>
      </c>
      <c r="I6175" s="21" t="n">
        <v>20.81</v>
      </c>
      <c r="J6175" s="20" t="n">
        <f aca="false">H6175*I6175</f>
        <v>37458</v>
      </c>
      <c r="K6175" s="22" t="n">
        <v>1.5</v>
      </c>
      <c r="L6175" s="23" t="n">
        <f aca="false">H6175*K6175</f>
        <v>2700</v>
      </c>
      <c r="M6175" s="23" t="n">
        <v>2500</v>
      </c>
      <c r="N6175" s="24" t="n">
        <f aca="false">L6175-M6175</f>
        <v>200</v>
      </c>
      <c r="O6175" s="25" t="n">
        <f aca="false">IF(L6175&gt;=M6175,1,0)</f>
        <v>1</v>
      </c>
      <c r="P6175" s="26" t="n">
        <v>0.7863</v>
      </c>
      <c r="Q6175" s="26" t="n">
        <v>0.0823</v>
      </c>
      <c r="R6175" s="25" t="n">
        <v>83</v>
      </c>
      <c r="S6175" s="21" t="n">
        <v>10</v>
      </c>
    </row>
    <row r="6176" customFormat="false" ht="15" hidden="false" customHeight="true" outlineLevel="0" collapsed="false">
      <c r="A6176" s="19" t="n">
        <v>46229</v>
      </c>
      <c r="B6176" s="1" t="s">
        <v>735</v>
      </c>
      <c r="C6176" s="1" t="s">
        <v>164</v>
      </c>
      <c r="D6176" s="1" t="n">
        <v>19</v>
      </c>
      <c r="E6176" s="1" t="s">
        <v>176</v>
      </c>
      <c r="F6176" s="1" t="s">
        <v>795</v>
      </c>
      <c r="G6176" s="1" t="s">
        <v>254</v>
      </c>
      <c r="H6176" s="20" t="n">
        <v>700</v>
      </c>
      <c r="I6176" s="21" t="n">
        <v>20.81</v>
      </c>
      <c r="J6176" s="20" t="n">
        <f aca="false">H6176*I6176</f>
        <v>14567</v>
      </c>
      <c r="K6176" s="22" t="n">
        <v>1.93</v>
      </c>
      <c r="L6176" s="23" t="n">
        <f aca="false">H6176*K6176</f>
        <v>1351</v>
      </c>
      <c r="M6176" s="23" t="n">
        <v>2500</v>
      </c>
      <c r="N6176" s="24" t="n">
        <f aca="false">L6176-M6176</f>
        <v>-1149</v>
      </c>
      <c r="O6176" s="25" t="n">
        <f aca="false">IF(L6176&gt;=M6176,1,0)</f>
        <v>0</v>
      </c>
      <c r="P6176" s="26" t="n">
        <v>0.3335</v>
      </c>
      <c r="Q6176" s="26" t="n">
        <v>0.0956</v>
      </c>
      <c r="R6176" s="25" t="n">
        <v>71</v>
      </c>
      <c r="S6176" s="21" t="n">
        <v>10</v>
      </c>
    </row>
    <row r="6177" customFormat="false" ht="15" hidden="false" customHeight="true" outlineLevel="0" collapsed="false">
      <c r="A6177" s="19" t="n">
        <v>46229</v>
      </c>
      <c r="B6177" s="1" t="s">
        <v>735</v>
      </c>
      <c r="C6177" s="1" t="s">
        <v>164</v>
      </c>
      <c r="D6177" s="1" t="n">
        <v>20</v>
      </c>
      <c r="E6177" s="1" t="s">
        <v>176</v>
      </c>
      <c r="F6177" s="1" t="s">
        <v>780</v>
      </c>
      <c r="G6177" s="1" t="s">
        <v>785</v>
      </c>
      <c r="H6177" s="20" t="n">
        <v>1750</v>
      </c>
      <c r="I6177" s="21" t="n">
        <v>16.02</v>
      </c>
      <c r="J6177" s="20" t="n">
        <f aca="false">H6177*I6177</f>
        <v>28035</v>
      </c>
      <c r="K6177" s="22" t="n">
        <v>1.3</v>
      </c>
      <c r="L6177" s="23" t="n">
        <f aca="false">H6177*K6177</f>
        <v>2275</v>
      </c>
      <c r="M6177" s="23" t="n">
        <v>2500</v>
      </c>
      <c r="N6177" s="24" t="n">
        <f aca="false">L6177-M6177</f>
        <v>-225</v>
      </c>
      <c r="O6177" s="25" t="n">
        <f aca="false">IF(L6177&gt;=M6177,1,0)</f>
        <v>0</v>
      </c>
      <c r="P6177" s="26" t="n">
        <v>0.7536</v>
      </c>
      <c r="Q6177" s="26" t="n">
        <v>0.1175</v>
      </c>
      <c r="R6177" s="25" t="n">
        <v>61</v>
      </c>
      <c r="S6177" s="21" t="n">
        <v>10</v>
      </c>
    </row>
    <row r="6178" customFormat="false" ht="15" hidden="false" customHeight="true" outlineLevel="0" collapsed="false">
      <c r="A6178" s="19" t="n">
        <v>46229</v>
      </c>
      <c r="B6178" s="1" t="s">
        <v>735</v>
      </c>
      <c r="C6178" s="1" t="s">
        <v>164</v>
      </c>
      <c r="D6178" s="1" t="n">
        <v>21</v>
      </c>
      <c r="E6178" s="1" t="s">
        <v>576</v>
      </c>
      <c r="F6178" s="1" t="s">
        <v>791</v>
      </c>
      <c r="G6178" s="1" t="s">
        <v>732</v>
      </c>
      <c r="H6178" s="20" t="n">
        <v>400</v>
      </c>
      <c r="I6178" s="21" t="n">
        <v>32.62</v>
      </c>
      <c r="J6178" s="20" t="n">
        <f aca="false">H6178*I6178</f>
        <v>13048</v>
      </c>
      <c r="K6178" s="22" t="n">
        <v>3.3</v>
      </c>
      <c r="L6178" s="23" t="n">
        <f aca="false">H6178*K6178</f>
        <v>1320</v>
      </c>
      <c r="M6178" s="23" t="n">
        <v>2500</v>
      </c>
      <c r="N6178" s="24" t="n">
        <f aca="false">L6178-M6178</f>
        <v>-1180</v>
      </c>
      <c r="O6178" s="25" t="n">
        <f aca="false">IF(L6178&gt;=M6178,1,0)</f>
        <v>0</v>
      </c>
      <c r="P6178" s="26" t="n">
        <v>0.3076</v>
      </c>
      <c r="Q6178" s="26" t="n">
        <v>0.281</v>
      </c>
      <c r="R6178" s="25" t="n">
        <v>70</v>
      </c>
      <c r="S6178" s="21" t="n">
        <v>10</v>
      </c>
    </row>
    <row r="6179" customFormat="false" ht="15" hidden="false" customHeight="true" outlineLevel="0" collapsed="false">
      <c r="A6179" s="19" t="n">
        <v>46229</v>
      </c>
      <c r="B6179" s="1" t="s">
        <v>735</v>
      </c>
      <c r="C6179" s="1" t="s">
        <v>164</v>
      </c>
      <c r="D6179" s="1" t="n">
        <v>22</v>
      </c>
      <c r="E6179" s="1" t="s">
        <v>10</v>
      </c>
      <c r="F6179" s="1" t="s">
        <v>687</v>
      </c>
      <c r="G6179" s="1" t="s">
        <v>638</v>
      </c>
      <c r="H6179" s="20" t="n">
        <v>1400</v>
      </c>
      <c r="I6179" s="21" t="n">
        <v>28.66</v>
      </c>
      <c r="J6179" s="20" t="n">
        <f aca="false">H6179*I6179</f>
        <v>40124</v>
      </c>
      <c r="K6179" s="22" t="n">
        <v>2.3</v>
      </c>
      <c r="L6179" s="23" t="n">
        <f aca="false">H6179*K6179</f>
        <v>3220</v>
      </c>
      <c r="M6179" s="23" t="n">
        <v>2500</v>
      </c>
      <c r="N6179" s="24" t="n">
        <f aca="false">L6179-M6179</f>
        <v>720</v>
      </c>
      <c r="O6179" s="25" t="n">
        <f aca="false">IF(L6179&gt;=M6179,1,0)</f>
        <v>1</v>
      </c>
      <c r="P6179" s="26" t="n">
        <v>0.7695</v>
      </c>
      <c r="Q6179" s="26" t="n">
        <v>0.1122</v>
      </c>
      <c r="R6179" s="25" t="n">
        <v>87</v>
      </c>
      <c r="S6179" s="21" t="n">
        <v>10</v>
      </c>
    </row>
    <row r="6180" customFormat="false" ht="15" hidden="false" customHeight="true" outlineLevel="0" collapsed="false">
      <c r="A6180" s="19" t="n">
        <v>46229</v>
      </c>
      <c r="B6180" s="1" t="s">
        <v>735</v>
      </c>
      <c r="C6180" s="1" t="s">
        <v>164</v>
      </c>
      <c r="D6180" s="1" t="n">
        <v>23</v>
      </c>
      <c r="E6180" s="1" t="s">
        <v>22</v>
      </c>
      <c r="F6180" s="1" t="s">
        <v>662</v>
      </c>
      <c r="G6180" s="1" t="s">
        <v>375</v>
      </c>
      <c r="H6180" s="20" t="n">
        <v>1100</v>
      </c>
      <c r="I6180" s="21" t="n">
        <v>20.61</v>
      </c>
      <c r="J6180" s="20" t="n">
        <f aca="false">H6180*I6180</f>
        <v>22671</v>
      </c>
      <c r="K6180" s="22" t="n">
        <v>1.2</v>
      </c>
      <c r="L6180" s="23" t="n">
        <f aca="false">H6180*K6180</f>
        <v>1320</v>
      </c>
      <c r="M6180" s="23" t="n">
        <v>2500</v>
      </c>
      <c r="N6180" s="24" t="n">
        <f aca="false">L6180-M6180</f>
        <v>-1180</v>
      </c>
      <c r="O6180" s="25" t="n">
        <f aca="false">IF(L6180&gt;=M6180,1,0)</f>
        <v>0</v>
      </c>
      <c r="P6180" s="26" t="n">
        <v>0.564</v>
      </c>
      <c r="Q6180" s="26" t="n">
        <v>0.0799</v>
      </c>
      <c r="R6180" s="25" t="n">
        <v>66</v>
      </c>
      <c r="S6180" s="21" t="n">
        <v>10</v>
      </c>
    </row>
    <row r="6181" customFormat="false" ht="15" hidden="false" customHeight="true" outlineLevel="0" collapsed="false">
      <c r="A6181" s="19" t="n">
        <v>46229</v>
      </c>
      <c r="B6181" s="1" t="s">
        <v>735</v>
      </c>
      <c r="C6181" s="1" t="s">
        <v>164</v>
      </c>
      <c r="D6181" s="1" t="n">
        <v>24</v>
      </c>
      <c r="E6181" s="1" t="s">
        <v>576</v>
      </c>
      <c r="F6181" s="1" t="s">
        <v>730</v>
      </c>
      <c r="G6181" s="1" t="s">
        <v>731</v>
      </c>
      <c r="H6181" s="20" t="n">
        <v>1550</v>
      </c>
      <c r="I6181" s="21" t="n">
        <v>24.08</v>
      </c>
      <c r="J6181" s="20" t="n">
        <f aca="false">H6181*I6181</f>
        <v>37324</v>
      </c>
      <c r="K6181" s="22" t="n">
        <v>1.55</v>
      </c>
      <c r="L6181" s="23" t="n">
        <f aca="false">H6181*K6181</f>
        <v>2402.5</v>
      </c>
      <c r="M6181" s="23" t="n">
        <v>2500</v>
      </c>
      <c r="N6181" s="24" t="n">
        <f aca="false">L6181-M6181</f>
        <v>-97.5</v>
      </c>
      <c r="O6181" s="25" t="n">
        <f aca="false">IF(L6181&gt;=M6181,1,0)</f>
        <v>0</v>
      </c>
      <c r="P6181" s="26" t="n">
        <v>0.8079</v>
      </c>
      <c r="Q6181" s="26" t="n">
        <v>0.0844</v>
      </c>
      <c r="R6181" s="25" t="n">
        <v>76</v>
      </c>
      <c r="S6181" s="21" t="n">
        <v>10</v>
      </c>
    </row>
    <row r="6182" customFormat="false" ht="15" hidden="false" customHeight="true" outlineLevel="0" collapsed="false">
      <c r="A6182" s="19" t="n">
        <v>46229</v>
      </c>
      <c r="B6182" s="1" t="s">
        <v>735</v>
      </c>
      <c r="C6182" s="1" t="s">
        <v>164</v>
      </c>
      <c r="D6182" s="1" t="n">
        <v>25</v>
      </c>
      <c r="E6182" s="1" t="s">
        <v>576</v>
      </c>
      <c r="F6182" s="1" t="s">
        <v>791</v>
      </c>
      <c r="G6182" s="1" t="s">
        <v>732</v>
      </c>
      <c r="H6182" s="20" t="n">
        <v>300</v>
      </c>
      <c r="I6182" s="21" t="n">
        <v>32.62</v>
      </c>
      <c r="J6182" s="20" t="n">
        <f aca="false">H6182*I6182</f>
        <v>9786</v>
      </c>
      <c r="K6182" s="22" t="n">
        <v>3.3</v>
      </c>
      <c r="L6182" s="23" t="n">
        <f aca="false">H6182*K6182</f>
        <v>990</v>
      </c>
      <c r="M6182" s="23" t="n">
        <v>2500</v>
      </c>
      <c r="N6182" s="24" t="n">
        <f aca="false">L6182-M6182</f>
        <v>-1510</v>
      </c>
      <c r="O6182" s="25" t="n">
        <f aca="false">IF(L6182&gt;=M6182,1,0)</f>
        <v>0</v>
      </c>
      <c r="P6182" s="26" t="n">
        <v>0.207</v>
      </c>
      <c r="Q6182" s="26" t="n">
        <v>0.52</v>
      </c>
      <c r="R6182" s="25" t="n">
        <v>78</v>
      </c>
      <c r="S6182" s="21" t="n">
        <v>10</v>
      </c>
    </row>
    <row r="6183" customFormat="false" ht="15" hidden="false" customHeight="true" outlineLevel="0" collapsed="false">
      <c r="A6183" s="19" t="n">
        <v>46229</v>
      </c>
      <c r="B6183" s="1" t="s">
        <v>735</v>
      </c>
      <c r="C6183" s="1" t="s">
        <v>164</v>
      </c>
      <c r="D6183" s="1" t="n">
        <v>26</v>
      </c>
      <c r="E6183" s="1" t="s">
        <v>10</v>
      </c>
      <c r="F6183" s="1" t="s">
        <v>687</v>
      </c>
      <c r="G6183" s="1" t="s">
        <v>694</v>
      </c>
      <c r="H6183" s="20" t="n">
        <v>1400</v>
      </c>
      <c r="I6183" s="21" t="n">
        <v>28.66</v>
      </c>
      <c r="J6183" s="20" t="n">
        <f aca="false">H6183*I6183</f>
        <v>40124</v>
      </c>
      <c r="K6183" s="22" t="n">
        <v>2.3</v>
      </c>
      <c r="L6183" s="23" t="n">
        <f aca="false">H6183*K6183</f>
        <v>3220</v>
      </c>
      <c r="M6183" s="23" t="n">
        <v>2500</v>
      </c>
      <c r="N6183" s="24" t="n">
        <f aca="false">L6183-M6183</f>
        <v>720</v>
      </c>
      <c r="O6183" s="25" t="n">
        <f aca="false">IF(L6183&gt;=M6183,1,0)</f>
        <v>1</v>
      </c>
      <c r="P6183" s="26" t="n">
        <v>0.7905</v>
      </c>
      <c r="Q6183" s="26" t="n">
        <v>0.1255</v>
      </c>
      <c r="R6183" s="25" t="n">
        <v>84</v>
      </c>
      <c r="S6183" s="21" t="n">
        <v>10</v>
      </c>
    </row>
    <row r="6184" customFormat="false" ht="15" hidden="false" customHeight="true" outlineLevel="0" collapsed="false">
      <c r="A6184" s="19" t="n">
        <v>46229</v>
      </c>
      <c r="B6184" s="1" t="s">
        <v>735</v>
      </c>
      <c r="C6184" s="1" t="s">
        <v>164</v>
      </c>
      <c r="D6184" s="1" t="n">
        <v>27</v>
      </c>
      <c r="E6184" s="1" t="s">
        <v>176</v>
      </c>
      <c r="F6184" s="1" t="s">
        <v>647</v>
      </c>
      <c r="G6184" s="1" t="s">
        <v>650</v>
      </c>
      <c r="H6184" s="20" t="n">
        <v>1750</v>
      </c>
      <c r="I6184" s="21" t="n">
        <v>19.17</v>
      </c>
      <c r="J6184" s="20" t="n">
        <f aca="false">H6184*I6184</f>
        <v>33547.5</v>
      </c>
      <c r="K6184" s="22" t="n">
        <v>1.45</v>
      </c>
      <c r="L6184" s="23" t="n">
        <f aca="false">H6184*K6184</f>
        <v>2537.5</v>
      </c>
      <c r="M6184" s="23" t="n">
        <v>2500</v>
      </c>
      <c r="N6184" s="24" t="n">
        <f aca="false">L6184-M6184</f>
        <v>37.5</v>
      </c>
      <c r="O6184" s="25" t="n">
        <f aca="false">IF(L6184&gt;=M6184,1,0)</f>
        <v>1</v>
      </c>
      <c r="P6184" s="26" t="n">
        <v>0.8103</v>
      </c>
      <c r="Q6184" s="26" t="n">
        <v>0.0813</v>
      </c>
      <c r="R6184" s="25" t="n">
        <v>72</v>
      </c>
      <c r="S6184" s="21" t="n">
        <v>10</v>
      </c>
    </row>
    <row r="6185" customFormat="false" ht="15" hidden="false" customHeight="true" outlineLevel="0" collapsed="false">
      <c r="A6185" s="19" t="n">
        <v>46229</v>
      </c>
      <c r="B6185" s="1" t="s">
        <v>735</v>
      </c>
      <c r="C6185" s="1" t="s">
        <v>164</v>
      </c>
      <c r="D6185" s="1" t="n">
        <v>28</v>
      </c>
      <c r="E6185" s="1" t="s">
        <v>176</v>
      </c>
      <c r="F6185" s="1" t="s">
        <v>787</v>
      </c>
      <c r="G6185" s="1" t="s">
        <v>685</v>
      </c>
      <c r="H6185" s="20" t="n">
        <v>1500</v>
      </c>
      <c r="I6185" s="21" t="n">
        <v>19.74</v>
      </c>
      <c r="J6185" s="20" t="n">
        <f aca="false">H6185*I6185</f>
        <v>29610</v>
      </c>
      <c r="K6185" s="22" t="n">
        <v>1.35</v>
      </c>
      <c r="L6185" s="23" t="n">
        <f aca="false">H6185*K6185</f>
        <v>2025</v>
      </c>
      <c r="M6185" s="23" t="n">
        <v>2500</v>
      </c>
      <c r="N6185" s="24" t="n">
        <f aca="false">L6185-M6185</f>
        <v>-475</v>
      </c>
      <c r="O6185" s="25" t="n">
        <f aca="false">IF(L6185&gt;=M6185,1,0)</f>
        <v>0</v>
      </c>
      <c r="P6185" s="26" t="n">
        <v>0.6536</v>
      </c>
      <c r="Q6185" s="26" t="n">
        <v>0.102</v>
      </c>
      <c r="R6185" s="25" t="n">
        <v>76</v>
      </c>
      <c r="S6185" s="21" t="n">
        <v>10</v>
      </c>
    </row>
    <row r="6186" customFormat="false" ht="15" hidden="false" customHeight="true" outlineLevel="0" collapsed="false">
      <c r="A6186" s="19" t="n">
        <v>46229</v>
      </c>
      <c r="B6186" s="1" t="s">
        <v>735</v>
      </c>
      <c r="C6186" s="1" t="s">
        <v>164</v>
      </c>
      <c r="D6186" s="1" t="n">
        <v>29</v>
      </c>
      <c r="E6186" s="1" t="s">
        <v>176</v>
      </c>
      <c r="F6186" s="1" t="s">
        <v>607</v>
      </c>
      <c r="G6186" s="1" t="s">
        <v>529</v>
      </c>
      <c r="H6186" s="20" t="n">
        <v>1250</v>
      </c>
      <c r="I6186" s="21" t="n">
        <v>20.05</v>
      </c>
      <c r="J6186" s="20" t="n">
        <f aca="false">H6186*I6186</f>
        <v>25062.5</v>
      </c>
      <c r="K6186" s="22" t="n">
        <v>1.5</v>
      </c>
      <c r="L6186" s="23" t="n">
        <f aca="false">H6186*K6186</f>
        <v>1875</v>
      </c>
      <c r="M6186" s="23" t="n">
        <v>2500</v>
      </c>
      <c r="N6186" s="24" t="n">
        <f aca="false">L6186-M6186</f>
        <v>-625</v>
      </c>
      <c r="O6186" s="25" t="n">
        <f aca="false">IF(L6186&gt;=M6186,1,0)</f>
        <v>0</v>
      </c>
      <c r="P6186" s="26" t="n">
        <v>0.5967</v>
      </c>
      <c r="Q6186" s="26" t="n">
        <v>0.0584</v>
      </c>
      <c r="R6186" s="25" t="n">
        <v>70</v>
      </c>
      <c r="S6186" s="21" t="n">
        <v>10</v>
      </c>
    </row>
    <row r="6187" customFormat="false" ht="15" hidden="false" customHeight="true" outlineLevel="0" collapsed="false">
      <c r="A6187" s="19" t="n">
        <v>46229</v>
      </c>
      <c r="B6187" s="1" t="s">
        <v>735</v>
      </c>
      <c r="C6187" s="1" t="s">
        <v>164</v>
      </c>
      <c r="D6187" s="1" t="n">
        <v>30</v>
      </c>
      <c r="E6187" s="1" t="s">
        <v>576</v>
      </c>
      <c r="F6187" s="1" t="s">
        <v>730</v>
      </c>
      <c r="G6187" s="1" t="s">
        <v>731</v>
      </c>
      <c r="H6187" s="20" t="n">
        <v>1550</v>
      </c>
      <c r="I6187" s="21" t="n">
        <v>24.08</v>
      </c>
      <c r="J6187" s="20" t="n">
        <f aca="false">H6187*I6187</f>
        <v>37324</v>
      </c>
      <c r="K6187" s="22" t="n">
        <v>1.55</v>
      </c>
      <c r="L6187" s="23" t="n">
        <f aca="false">H6187*K6187</f>
        <v>2402.5</v>
      </c>
      <c r="M6187" s="23" t="n">
        <v>2500</v>
      </c>
      <c r="N6187" s="24" t="n">
        <f aca="false">L6187-M6187</f>
        <v>-97.5</v>
      </c>
      <c r="O6187" s="25" t="n">
        <f aca="false">IF(L6187&gt;=M6187,1,0)</f>
        <v>0</v>
      </c>
      <c r="P6187" s="26" t="n">
        <v>0.7945</v>
      </c>
      <c r="Q6187" s="26" t="n">
        <v>0.0928</v>
      </c>
      <c r="R6187" s="25" t="n">
        <v>78</v>
      </c>
      <c r="S6187" s="21" t="n">
        <v>10</v>
      </c>
    </row>
    <row r="6188" customFormat="false" ht="15" hidden="false" customHeight="true" outlineLevel="0" collapsed="false">
      <c r="A6188" s="19" t="n">
        <v>46229</v>
      </c>
      <c r="B6188" s="1" t="s">
        <v>735</v>
      </c>
      <c r="C6188" s="1" t="s">
        <v>164</v>
      </c>
      <c r="D6188" s="1" t="n">
        <v>31</v>
      </c>
      <c r="E6188" s="1" t="s">
        <v>576</v>
      </c>
      <c r="F6188" s="1" t="s">
        <v>788</v>
      </c>
      <c r="G6188" s="1" t="s">
        <v>711</v>
      </c>
      <c r="H6188" s="20" t="n">
        <v>1200</v>
      </c>
      <c r="I6188" s="21" t="n">
        <v>21.32</v>
      </c>
      <c r="J6188" s="20" t="n">
        <f aca="false">H6188*I6188</f>
        <v>25584</v>
      </c>
      <c r="K6188" s="22" t="n">
        <v>1.4</v>
      </c>
      <c r="L6188" s="23" t="n">
        <f aca="false">H6188*K6188</f>
        <v>1680</v>
      </c>
      <c r="M6188" s="23" t="n">
        <v>2500</v>
      </c>
      <c r="N6188" s="24" t="n">
        <f aca="false">L6188-M6188</f>
        <v>-820</v>
      </c>
      <c r="O6188" s="25" t="n">
        <f aca="false">IF(L6188&gt;=M6188,1,0)</f>
        <v>0</v>
      </c>
      <c r="P6188" s="26" t="n">
        <v>0.5439</v>
      </c>
      <c r="Q6188" s="26" t="n">
        <v>0.1494</v>
      </c>
      <c r="R6188" s="25" t="n">
        <v>77</v>
      </c>
      <c r="S6188" s="21" t="n">
        <v>10</v>
      </c>
    </row>
    <row r="6189" customFormat="false" ht="15" hidden="false" customHeight="true" outlineLevel="0" collapsed="false">
      <c r="A6189" s="19" t="n">
        <v>46229</v>
      </c>
      <c r="B6189" s="1" t="s">
        <v>735</v>
      </c>
      <c r="C6189" s="1" t="s">
        <v>164</v>
      </c>
      <c r="D6189" s="1" t="n">
        <v>32</v>
      </c>
      <c r="E6189" s="1" t="s">
        <v>219</v>
      </c>
      <c r="F6189" s="1" t="s">
        <v>796</v>
      </c>
      <c r="G6189" s="1" t="s">
        <v>794</v>
      </c>
      <c r="H6189" s="20" t="n">
        <v>1300</v>
      </c>
      <c r="I6189" s="21" t="n">
        <v>22.46</v>
      </c>
      <c r="J6189" s="20" t="n">
        <f aca="false">H6189*I6189</f>
        <v>29198</v>
      </c>
      <c r="K6189" s="22" t="n">
        <v>1.65</v>
      </c>
      <c r="L6189" s="23" t="n">
        <f aca="false">H6189*K6189</f>
        <v>2145</v>
      </c>
      <c r="M6189" s="23" t="n">
        <v>2500</v>
      </c>
      <c r="N6189" s="24" t="n">
        <f aca="false">L6189-M6189</f>
        <v>-355</v>
      </c>
      <c r="O6189" s="25" t="n">
        <f aca="false">IF(L6189&gt;=M6189,1,0)</f>
        <v>0</v>
      </c>
      <c r="P6189" s="26" t="n">
        <v>0.6621</v>
      </c>
      <c r="Q6189" s="26" t="n">
        <v>0.1608</v>
      </c>
      <c r="R6189" s="25" t="n">
        <v>71</v>
      </c>
      <c r="S6189" s="21" t="n">
        <v>10</v>
      </c>
    </row>
    <row r="6190" customFormat="false" ht="15" hidden="false" customHeight="true" outlineLevel="0" collapsed="false">
      <c r="A6190" s="19" t="n">
        <v>46229</v>
      </c>
      <c r="B6190" s="1" t="s">
        <v>735</v>
      </c>
      <c r="C6190" s="1" t="s">
        <v>190</v>
      </c>
      <c r="D6190" s="1" t="n">
        <v>33</v>
      </c>
      <c r="E6190" s="1" t="s">
        <v>16</v>
      </c>
      <c r="F6190" s="1" t="s">
        <v>782</v>
      </c>
      <c r="G6190" s="1" t="s">
        <v>140</v>
      </c>
      <c r="H6190" s="20" t="n">
        <v>880</v>
      </c>
      <c r="I6190" s="21" t="n">
        <v>28.64</v>
      </c>
      <c r="J6190" s="20" t="n">
        <f aca="false">H6190*I6190</f>
        <v>25203.2</v>
      </c>
      <c r="K6190" s="22" t="n">
        <v>1.63</v>
      </c>
      <c r="L6190" s="23" t="n">
        <f aca="false">H6190*K6190</f>
        <v>1434.4</v>
      </c>
      <c r="M6190" s="23" t="n">
        <v>2500</v>
      </c>
      <c r="N6190" s="24" t="n">
        <f aca="false">L6190-M6190</f>
        <v>-1065.6</v>
      </c>
      <c r="O6190" s="25" t="n">
        <f aca="false">IF(L6190&gt;=M6190,1,0)</f>
        <v>0</v>
      </c>
      <c r="P6190" s="26" t="n">
        <v>0.402639188433581</v>
      </c>
      <c r="Q6190" s="26" t="n">
        <v>0.374647887323944</v>
      </c>
      <c r="R6190" s="25" t="n">
        <v>71</v>
      </c>
      <c r="S6190" s="21" t="n">
        <v>12.75</v>
      </c>
    </row>
    <row r="6191" customFormat="false" ht="15" hidden="false" customHeight="true" outlineLevel="0" collapsed="false">
      <c r="A6191" s="19" t="n">
        <v>46229</v>
      </c>
      <c r="B6191" s="1" t="s">
        <v>735</v>
      </c>
      <c r="C6191" s="1" t="s">
        <v>190</v>
      </c>
      <c r="D6191" s="1" t="n">
        <v>34</v>
      </c>
      <c r="E6191" s="1" t="s">
        <v>16</v>
      </c>
      <c r="F6191" s="1" t="s">
        <v>300</v>
      </c>
      <c r="G6191" s="1" t="s">
        <v>260</v>
      </c>
      <c r="H6191" s="20" t="n">
        <v>1750</v>
      </c>
      <c r="I6191" s="21" t="n">
        <v>15.95</v>
      </c>
      <c r="J6191" s="20" t="n">
        <f aca="false">H6191*I6191</f>
        <v>27912.5</v>
      </c>
      <c r="K6191" s="22" t="n">
        <v>1.4</v>
      </c>
      <c r="L6191" s="23" t="n">
        <f aca="false">H6191*K6191</f>
        <v>2450</v>
      </c>
      <c r="M6191" s="23" t="n">
        <v>2500</v>
      </c>
      <c r="N6191" s="24" t="n">
        <f aca="false">L6191-M6191</f>
        <v>-50</v>
      </c>
      <c r="O6191" s="25" t="n">
        <f aca="false">IF(L6191&gt;=M6191,1,0)</f>
        <v>0</v>
      </c>
      <c r="P6191" s="26" t="n">
        <v>0.844298245614035</v>
      </c>
      <c r="Q6191" s="26" t="n">
        <v>0.103806228373702</v>
      </c>
      <c r="R6191" s="25" t="n">
        <v>70</v>
      </c>
      <c r="S6191" s="21" t="n">
        <v>8</v>
      </c>
    </row>
    <row r="6192" customFormat="false" ht="15" hidden="false" customHeight="true" outlineLevel="0" collapsed="false">
      <c r="A6192" s="19" t="n">
        <v>46229</v>
      </c>
      <c r="B6192" s="1" t="s">
        <v>735</v>
      </c>
      <c r="C6192" s="1" t="s">
        <v>190</v>
      </c>
      <c r="D6192" s="1" t="n">
        <v>35</v>
      </c>
      <c r="E6192" s="1" t="s">
        <v>16</v>
      </c>
      <c r="F6192" s="1" t="s">
        <v>789</v>
      </c>
      <c r="G6192" s="1" t="s">
        <v>260</v>
      </c>
      <c r="H6192" s="20" t="n">
        <v>1400</v>
      </c>
      <c r="I6192" s="21" t="n">
        <v>23.67</v>
      </c>
      <c r="J6192" s="20" t="n">
        <f aca="false">H6192*I6192</f>
        <v>33138</v>
      </c>
      <c r="K6192" s="22" t="n">
        <v>1.5</v>
      </c>
      <c r="L6192" s="23" t="n">
        <f aca="false">H6192*K6192</f>
        <v>2100</v>
      </c>
      <c r="M6192" s="23" t="n">
        <v>2500</v>
      </c>
      <c r="N6192" s="24" t="n">
        <f aca="false">L6192-M6192</f>
        <v>-400</v>
      </c>
      <c r="O6192" s="25" t="n">
        <f aca="false">IF(L6192&gt;=M6192,1,0)</f>
        <v>0</v>
      </c>
      <c r="P6192" s="26" t="n">
        <v>0.700221870047544</v>
      </c>
      <c r="Q6192" s="26" t="n">
        <v>0.238683127572017</v>
      </c>
      <c r="R6192" s="25" t="n">
        <v>75</v>
      </c>
      <c r="S6192" s="21" t="n">
        <v>12.75</v>
      </c>
    </row>
    <row r="6193" customFormat="false" ht="15" hidden="false" customHeight="true" outlineLevel="0" collapsed="false">
      <c r="A6193" s="19" t="n">
        <v>46229</v>
      </c>
      <c r="B6193" s="1" t="s">
        <v>735</v>
      </c>
      <c r="C6193" s="1" t="s">
        <v>190</v>
      </c>
      <c r="D6193" s="1" t="n">
        <v>36</v>
      </c>
      <c r="E6193" s="1" t="s">
        <v>16</v>
      </c>
      <c r="F6193" s="1" t="s">
        <v>300</v>
      </c>
      <c r="G6193" s="1" t="s">
        <v>260</v>
      </c>
      <c r="H6193" s="20" t="n">
        <v>1800</v>
      </c>
      <c r="I6193" s="21" t="n">
        <v>16.95</v>
      </c>
      <c r="J6193" s="20" t="n">
        <f aca="false">H6193*I6193</f>
        <v>30510</v>
      </c>
      <c r="K6193" s="22" t="n">
        <v>1.4</v>
      </c>
      <c r="L6193" s="23" t="n">
        <f aca="false">H6193*K6193</f>
        <v>2520</v>
      </c>
      <c r="M6193" s="23" t="n">
        <v>2500</v>
      </c>
      <c r="N6193" s="24" t="n">
        <f aca="false">L6193-M6193</f>
        <v>20</v>
      </c>
      <c r="O6193" s="25" t="n">
        <f aca="false">IF(L6193&gt;=M6193,1,0)</f>
        <v>1</v>
      </c>
      <c r="P6193" s="26" t="n">
        <v>0.93646408839779</v>
      </c>
      <c r="Q6193" s="26" t="n">
        <v>0.0979410127991096</v>
      </c>
      <c r="R6193" s="25" t="n">
        <v>67</v>
      </c>
      <c r="S6193" s="21" t="n">
        <v>8</v>
      </c>
    </row>
    <row r="6194" customFormat="false" ht="15" hidden="false" customHeight="true" outlineLevel="0" collapsed="false">
      <c r="A6194" s="19" t="n">
        <v>46229</v>
      </c>
      <c r="B6194" s="1" t="s">
        <v>735</v>
      </c>
      <c r="C6194" s="1" t="s">
        <v>190</v>
      </c>
      <c r="D6194" s="1" t="n">
        <v>37</v>
      </c>
      <c r="E6194" s="1" t="s">
        <v>16</v>
      </c>
      <c r="F6194" s="1" t="s">
        <v>300</v>
      </c>
      <c r="G6194" s="1" t="s">
        <v>260</v>
      </c>
      <c r="H6194" s="20" t="n">
        <v>1760</v>
      </c>
      <c r="I6194" s="21" t="n">
        <v>15.95</v>
      </c>
      <c r="J6194" s="20" t="n">
        <f aca="false">H6194*I6194</f>
        <v>28072</v>
      </c>
      <c r="K6194" s="22" t="n">
        <v>1.4</v>
      </c>
      <c r="L6194" s="23" t="n">
        <f aca="false">H6194*K6194</f>
        <v>2464</v>
      </c>
      <c r="M6194" s="23" t="n">
        <v>2500</v>
      </c>
      <c r="N6194" s="24" t="n">
        <f aca="false">L6194-M6194</f>
        <v>-36</v>
      </c>
      <c r="O6194" s="25" t="n">
        <f aca="false">IF(L6194&gt;=M6194,1,0)</f>
        <v>0</v>
      </c>
      <c r="P6194" s="26" t="n">
        <v>0.903217503217503</v>
      </c>
      <c r="Q6194" s="26" t="n">
        <v>0.0883040935672515</v>
      </c>
      <c r="R6194" s="25" t="n">
        <v>75</v>
      </c>
      <c r="S6194" s="21" t="n">
        <v>8</v>
      </c>
    </row>
    <row r="6195" customFormat="false" ht="15" hidden="false" customHeight="true" outlineLevel="0" collapsed="false">
      <c r="A6195" s="19" t="n">
        <v>46229</v>
      </c>
      <c r="B6195" s="1" t="s">
        <v>735</v>
      </c>
      <c r="C6195" s="1" t="s">
        <v>190</v>
      </c>
      <c r="D6195" s="1" t="n">
        <v>38</v>
      </c>
      <c r="E6195" s="1" t="s">
        <v>16</v>
      </c>
      <c r="F6195" s="1" t="s">
        <v>440</v>
      </c>
      <c r="G6195" s="1" t="s">
        <v>322</v>
      </c>
      <c r="H6195" s="20" t="n">
        <v>1350</v>
      </c>
      <c r="I6195" s="21" t="n">
        <v>17.41</v>
      </c>
      <c r="J6195" s="20" t="n">
        <f aca="false">H6195*I6195</f>
        <v>23503.5</v>
      </c>
      <c r="K6195" s="22" t="n">
        <v>1.5</v>
      </c>
      <c r="L6195" s="23" t="n">
        <f aca="false">H6195*K6195</f>
        <v>2025</v>
      </c>
      <c r="M6195" s="23" t="n">
        <v>2500</v>
      </c>
      <c r="N6195" s="24" t="n">
        <f aca="false">L6195-M6195</f>
        <v>-475</v>
      </c>
      <c r="O6195" s="25" t="n">
        <f aca="false">IF(L6195&gt;=M6195,1,0)</f>
        <v>0</v>
      </c>
      <c r="P6195" s="26" t="n">
        <v>0.680078125</v>
      </c>
      <c r="Q6195" s="26" t="n">
        <v>0.118454935622318</v>
      </c>
      <c r="R6195" s="25" t="n">
        <v>82</v>
      </c>
      <c r="S6195" s="21" t="n">
        <v>8</v>
      </c>
    </row>
    <row r="6196" customFormat="false" ht="15" hidden="false" customHeight="true" outlineLevel="0" collapsed="false">
      <c r="A6196" s="19" t="n">
        <v>46230</v>
      </c>
      <c r="B6196" s="1" t="s">
        <v>735</v>
      </c>
      <c r="C6196" s="1" t="s">
        <v>138</v>
      </c>
      <c r="D6196" s="1" t="n">
        <v>1</v>
      </c>
      <c r="E6196" s="1" t="s">
        <v>401</v>
      </c>
      <c r="F6196" s="1" t="s">
        <v>402</v>
      </c>
      <c r="G6196" s="1" t="s">
        <v>416</v>
      </c>
      <c r="H6196" s="20" t="n">
        <v>1170</v>
      </c>
      <c r="I6196" s="21" t="n">
        <v>22.11</v>
      </c>
      <c r="J6196" s="20" t="n">
        <f aca="false">H6196*I6196</f>
        <v>25868.7</v>
      </c>
      <c r="K6196" s="22" t="n">
        <v>2.75</v>
      </c>
      <c r="L6196" s="23" t="n">
        <f aca="false">H6196*K6196</f>
        <v>3217.5</v>
      </c>
      <c r="M6196" s="23" t="n">
        <v>2500</v>
      </c>
      <c r="N6196" s="24" t="n">
        <f aca="false">L6196-M6196</f>
        <v>717.5</v>
      </c>
      <c r="O6196" s="25" t="n">
        <f aca="false">IF(L6196&gt;=M6196,1,0)</f>
        <v>1</v>
      </c>
      <c r="P6196" s="26" t="n">
        <v>0.6445</v>
      </c>
      <c r="Q6196" s="26" t="n">
        <v>0.223</v>
      </c>
      <c r="R6196" s="25" t="n">
        <v>75</v>
      </c>
      <c r="S6196" s="21" t="n">
        <v>9</v>
      </c>
    </row>
    <row r="6197" customFormat="false" ht="15" hidden="false" customHeight="true" outlineLevel="0" collapsed="false">
      <c r="A6197" s="19" t="n">
        <v>46230</v>
      </c>
      <c r="B6197" s="1" t="s">
        <v>735</v>
      </c>
      <c r="C6197" s="1" t="s">
        <v>138</v>
      </c>
      <c r="D6197" s="1" t="n">
        <v>2</v>
      </c>
      <c r="E6197" s="1" t="s">
        <v>10</v>
      </c>
      <c r="F6197" s="1" t="s">
        <v>779</v>
      </c>
      <c r="G6197" s="1" t="s">
        <v>784</v>
      </c>
      <c r="H6197" s="20" t="n">
        <v>900</v>
      </c>
      <c r="I6197" s="21" t="n">
        <v>24.15</v>
      </c>
      <c r="J6197" s="20" t="n">
        <f aca="false">H6197*I6197</f>
        <v>21735</v>
      </c>
      <c r="K6197" s="22" t="n">
        <v>2</v>
      </c>
      <c r="L6197" s="23" t="n">
        <f aca="false">H6197*K6197</f>
        <v>1800</v>
      </c>
      <c r="M6197" s="23" t="n">
        <v>2500</v>
      </c>
      <c r="N6197" s="24" t="n">
        <f aca="false">L6197-M6197</f>
        <v>-700</v>
      </c>
      <c r="O6197" s="25" t="n">
        <f aca="false">IF(L6197&gt;=M6197,1,0)</f>
        <v>0</v>
      </c>
      <c r="P6197" s="26" t="n">
        <v>0.5281</v>
      </c>
      <c r="Q6197" s="26" t="n">
        <v>0.1101</v>
      </c>
      <c r="R6197" s="25" t="n">
        <v>78</v>
      </c>
      <c r="S6197" s="21" t="n">
        <v>8</v>
      </c>
    </row>
    <row r="6198" customFormat="false" ht="15" hidden="false" customHeight="true" outlineLevel="0" collapsed="false">
      <c r="A6198" s="19" t="n">
        <v>46230</v>
      </c>
      <c r="B6198" s="1" t="s">
        <v>735</v>
      </c>
      <c r="C6198" s="1" t="s">
        <v>138</v>
      </c>
      <c r="D6198" s="1" t="n">
        <v>3</v>
      </c>
      <c r="E6198" s="1" t="s">
        <v>10</v>
      </c>
      <c r="F6198" s="1" t="s">
        <v>687</v>
      </c>
      <c r="G6198" s="1" t="s">
        <v>694</v>
      </c>
      <c r="H6198" s="20" t="n">
        <v>1150</v>
      </c>
      <c r="I6198" s="21" t="n">
        <v>28.66</v>
      </c>
      <c r="J6198" s="20" t="n">
        <f aca="false">H6198*I6198</f>
        <v>32959</v>
      </c>
      <c r="K6198" s="22" t="n">
        <v>2.3</v>
      </c>
      <c r="L6198" s="23" t="n">
        <f aca="false">H6198*K6198</f>
        <v>2645</v>
      </c>
      <c r="M6198" s="23" t="n">
        <v>2500</v>
      </c>
      <c r="N6198" s="24" t="n">
        <f aca="false">L6198-M6198</f>
        <v>145</v>
      </c>
      <c r="O6198" s="25" t="n">
        <f aca="false">IF(L6198&gt;=M6198,1,0)</f>
        <v>1</v>
      </c>
      <c r="P6198" s="26" t="n">
        <v>0.707</v>
      </c>
      <c r="Q6198" s="26" t="n">
        <v>0.1365</v>
      </c>
      <c r="R6198" s="25" t="n">
        <v>79</v>
      </c>
      <c r="S6198" s="21" t="n">
        <v>10</v>
      </c>
    </row>
    <row r="6199" customFormat="false" ht="15" hidden="false" customHeight="true" outlineLevel="0" collapsed="false">
      <c r="A6199" s="19" t="n">
        <v>46230</v>
      </c>
      <c r="B6199" s="1" t="s">
        <v>735</v>
      </c>
      <c r="C6199" s="1" t="s">
        <v>138</v>
      </c>
      <c r="D6199" s="1" t="n">
        <v>4</v>
      </c>
      <c r="E6199" s="1" t="s">
        <v>145</v>
      </c>
      <c r="F6199" s="1" t="s">
        <v>510</v>
      </c>
      <c r="G6199" s="1" t="s">
        <v>765</v>
      </c>
      <c r="H6199" s="20" t="n">
        <v>1250</v>
      </c>
      <c r="I6199" s="21" t="n">
        <v>20.54</v>
      </c>
      <c r="J6199" s="20" t="n">
        <f aca="false">H6199*I6199</f>
        <v>25675</v>
      </c>
      <c r="K6199" s="22" t="n">
        <v>1.46</v>
      </c>
      <c r="L6199" s="23" t="n">
        <f aca="false">H6199*K6199</f>
        <v>1825</v>
      </c>
      <c r="M6199" s="23" t="n">
        <v>2500</v>
      </c>
      <c r="N6199" s="24" t="n">
        <f aca="false">L6199-M6199</f>
        <v>-675</v>
      </c>
      <c r="O6199" s="25" t="n">
        <f aca="false">IF(L6199&gt;=M6199,1,0)</f>
        <v>0</v>
      </c>
      <c r="P6199" s="26" t="n">
        <v>0.6368</v>
      </c>
      <c r="Q6199" s="26" t="n">
        <v>0.158</v>
      </c>
      <c r="R6199" s="25" t="n">
        <v>74</v>
      </c>
      <c r="S6199" s="21" t="n">
        <v>10</v>
      </c>
    </row>
    <row r="6200" customFormat="false" ht="15" hidden="false" customHeight="true" outlineLevel="0" collapsed="false">
      <c r="A6200" s="19" t="n">
        <v>46230</v>
      </c>
      <c r="B6200" s="1" t="s">
        <v>735</v>
      </c>
      <c r="C6200" s="1" t="s">
        <v>138</v>
      </c>
      <c r="D6200" s="1" t="n">
        <v>5</v>
      </c>
      <c r="E6200" s="1" t="s">
        <v>13</v>
      </c>
      <c r="F6200" s="1" t="s">
        <v>227</v>
      </c>
      <c r="G6200" s="1" t="s">
        <v>149</v>
      </c>
      <c r="H6200" s="20" t="n">
        <v>1200</v>
      </c>
      <c r="I6200" s="21" t="n">
        <v>21.32</v>
      </c>
      <c r="J6200" s="20" t="n">
        <f aca="false">H6200*I6200</f>
        <v>25584</v>
      </c>
      <c r="K6200" s="22" t="n">
        <v>2.2</v>
      </c>
      <c r="L6200" s="23" t="n">
        <f aca="false">H6200*K6200</f>
        <v>2640</v>
      </c>
      <c r="M6200" s="23" t="n">
        <v>2500</v>
      </c>
      <c r="N6200" s="24" t="n">
        <f aca="false">L6200-M6200</f>
        <v>140</v>
      </c>
      <c r="O6200" s="25" t="n">
        <f aca="false">IF(L6200&gt;=M6200,1,0)</f>
        <v>1</v>
      </c>
      <c r="P6200" s="26" t="n">
        <v>0.7264</v>
      </c>
      <c r="Q6200" s="26" t="n">
        <v>0.1385</v>
      </c>
      <c r="R6200" s="25" t="n">
        <v>73</v>
      </c>
      <c r="S6200" s="21" t="n">
        <v>8</v>
      </c>
    </row>
    <row r="6201" customFormat="false" ht="15" hidden="false" customHeight="true" outlineLevel="0" collapsed="false">
      <c r="A6201" s="19" t="n">
        <v>46230</v>
      </c>
      <c r="B6201" s="1" t="s">
        <v>735</v>
      </c>
      <c r="C6201" s="1" t="s">
        <v>138</v>
      </c>
      <c r="D6201" s="1" t="n">
        <v>6</v>
      </c>
      <c r="E6201" s="1" t="s">
        <v>145</v>
      </c>
      <c r="F6201" s="1" t="s">
        <v>797</v>
      </c>
      <c r="G6201" s="1" t="s">
        <v>798</v>
      </c>
      <c r="H6201" s="20" t="n">
        <v>1300</v>
      </c>
      <c r="I6201" s="21" t="n">
        <v>20.73</v>
      </c>
      <c r="J6201" s="20" t="n">
        <f aca="false">H6201*I6201</f>
        <v>26949</v>
      </c>
      <c r="K6201" s="22" t="n">
        <v>2.2</v>
      </c>
      <c r="L6201" s="23" t="n">
        <f aca="false">H6201*K6201</f>
        <v>2860</v>
      </c>
      <c r="M6201" s="23" t="n">
        <v>2500</v>
      </c>
      <c r="N6201" s="24" t="n">
        <f aca="false">L6201-M6201</f>
        <v>360</v>
      </c>
      <c r="O6201" s="25" t="n">
        <f aca="false">IF(L6201&gt;=M6201,1,0)</f>
        <v>1</v>
      </c>
      <c r="P6201" s="26" t="n">
        <v>0.6362</v>
      </c>
      <c r="Q6201" s="26" t="n">
        <v>0.1594</v>
      </c>
      <c r="R6201" s="25" t="n">
        <v>75</v>
      </c>
      <c r="S6201" s="21" t="n">
        <v>10</v>
      </c>
    </row>
    <row r="6202" customFormat="false" ht="15" hidden="false" customHeight="true" outlineLevel="0" collapsed="false">
      <c r="A6202" s="19" t="n">
        <v>46230</v>
      </c>
      <c r="B6202" s="1" t="s">
        <v>735</v>
      </c>
      <c r="C6202" s="1" t="s">
        <v>138</v>
      </c>
      <c r="D6202" s="1" t="n">
        <v>7</v>
      </c>
      <c r="E6202" s="1" t="s">
        <v>16</v>
      </c>
      <c r="F6202" s="1" t="s">
        <v>463</v>
      </c>
      <c r="G6202" s="1" t="s">
        <v>434</v>
      </c>
      <c r="H6202" s="20" t="n">
        <v>400</v>
      </c>
      <c r="I6202" s="21" t="n">
        <v>20.74</v>
      </c>
      <c r="J6202" s="20" t="n">
        <f aca="false">H6202*I6202</f>
        <v>8296</v>
      </c>
      <c r="K6202" s="22" t="n">
        <v>1.45</v>
      </c>
      <c r="L6202" s="23" t="n">
        <f aca="false">H6202*K6202</f>
        <v>580</v>
      </c>
      <c r="M6202" s="23" t="n">
        <v>2500</v>
      </c>
      <c r="N6202" s="24" t="n">
        <f aca="false">L6202-M6202</f>
        <v>-1920</v>
      </c>
      <c r="O6202" s="25" t="n">
        <f aca="false">IF(L6202&gt;=M6202,1,0)</f>
        <v>0</v>
      </c>
      <c r="P6202" s="26" t="n">
        <v>0.2089</v>
      </c>
      <c r="Q6202" s="26" t="n">
        <v>0.1509</v>
      </c>
      <c r="R6202" s="25" t="n">
        <v>76</v>
      </c>
      <c r="S6202" s="21" t="n">
        <v>8</v>
      </c>
    </row>
    <row r="6203" customFormat="false" ht="15" hidden="false" customHeight="true" outlineLevel="0" collapsed="false">
      <c r="A6203" s="19" t="n">
        <v>46230</v>
      </c>
      <c r="B6203" s="1" t="s">
        <v>735</v>
      </c>
      <c r="C6203" s="1" t="s">
        <v>138</v>
      </c>
      <c r="D6203" s="1" t="n">
        <v>8</v>
      </c>
      <c r="E6203" s="1" t="s">
        <v>13</v>
      </c>
      <c r="F6203" s="1" t="s">
        <v>596</v>
      </c>
      <c r="G6203" s="1" t="s">
        <v>149</v>
      </c>
      <c r="H6203" s="20" t="n">
        <v>1250</v>
      </c>
      <c r="I6203" s="21" t="n">
        <v>22.28</v>
      </c>
      <c r="J6203" s="20" t="n">
        <f aca="false">H6203*I6203</f>
        <v>27850</v>
      </c>
      <c r="K6203" s="22" t="n">
        <v>2.2</v>
      </c>
      <c r="L6203" s="23" t="n">
        <f aca="false">H6203*K6203</f>
        <v>2750</v>
      </c>
      <c r="M6203" s="23" t="n">
        <v>2500</v>
      </c>
      <c r="N6203" s="24" t="n">
        <f aca="false">L6203-M6203</f>
        <v>250</v>
      </c>
      <c r="O6203" s="25" t="n">
        <f aca="false">IF(L6203&gt;=M6203,1,0)</f>
        <v>1</v>
      </c>
      <c r="P6203" s="26" t="n">
        <v>0.699</v>
      </c>
      <c r="Q6203" s="26" t="n">
        <v>0.1337</v>
      </c>
      <c r="R6203" s="25" t="n">
        <v>77</v>
      </c>
      <c r="S6203" s="21" t="n">
        <v>8</v>
      </c>
    </row>
    <row r="6204" customFormat="false" ht="15" hidden="false" customHeight="true" outlineLevel="0" collapsed="false">
      <c r="A6204" s="19" t="n">
        <v>46230</v>
      </c>
      <c r="B6204" s="1" t="s">
        <v>735</v>
      </c>
      <c r="C6204" s="1" t="s">
        <v>138</v>
      </c>
      <c r="D6204" s="1" t="n">
        <v>9</v>
      </c>
      <c r="E6204" s="1" t="s">
        <v>10</v>
      </c>
      <c r="F6204" s="1" t="s">
        <v>624</v>
      </c>
      <c r="G6204" s="1" t="s">
        <v>790</v>
      </c>
      <c r="H6204" s="20" t="n">
        <v>1850</v>
      </c>
      <c r="I6204" s="21" t="n">
        <v>17.66</v>
      </c>
      <c r="J6204" s="20" t="n">
        <f aca="false">H6204*I6204</f>
        <v>32671</v>
      </c>
      <c r="K6204" s="22" t="n">
        <v>1.7</v>
      </c>
      <c r="L6204" s="23" t="n">
        <f aca="false">H6204*K6204</f>
        <v>3145</v>
      </c>
      <c r="M6204" s="23" t="n">
        <v>2500</v>
      </c>
      <c r="N6204" s="24" t="n">
        <f aca="false">L6204-M6204</f>
        <v>645</v>
      </c>
      <c r="O6204" s="25" t="n">
        <f aca="false">IF(L6204&gt;=M6204,1,0)</f>
        <v>1</v>
      </c>
      <c r="P6204" s="26" t="n">
        <v>0.7961</v>
      </c>
      <c r="Q6204" s="26" t="n">
        <v>0.11</v>
      </c>
      <c r="R6204" s="25" t="n">
        <v>76</v>
      </c>
      <c r="S6204" s="21" t="n">
        <v>10</v>
      </c>
    </row>
    <row r="6205" customFormat="false" ht="15" hidden="false" customHeight="true" outlineLevel="0" collapsed="false">
      <c r="A6205" s="19" t="n">
        <v>46230</v>
      </c>
      <c r="B6205" s="1" t="s">
        <v>735</v>
      </c>
      <c r="C6205" s="1" t="s">
        <v>138</v>
      </c>
      <c r="D6205" s="1" t="n">
        <v>10</v>
      </c>
      <c r="E6205" s="1" t="s">
        <v>10</v>
      </c>
      <c r="F6205" s="1" t="s">
        <v>626</v>
      </c>
      <c r="G6205" s="1" t="s">
        <v>201</v>
      </c>
      <c r="H6205" s="20" t="n">
        <v>1300</v>
      </c>
      <c r="I6205" s="21" t="n">
        <v>17.66</v>
      </c>
      <c r="J6205" s="20" t="n">
        <f aca="false">H6205*I6205</f>
        <v>22958</v>
      </c>
      <c r="K6205" s="22" t="n">
        <v>1.67</v>
      </c>
      <c r="L6205" s="23" t="n">
        <f aca="false">H6205*K6205</f>
        <v>2171</v>
      </c>
      <c r="M6205" s="23" t="n">
        <v>2500</v>
      </c>
      <c r="N6205" s="24" t="n">
        <f aca="false">L6205-M6205</f>
        <v>-329</v>
      </c>
      <c r="O6205" s="25" t="n">
        <f aca="false">IF(L6205&gt;=M6205,1,0)</f>
        <v>0</v>
      </c>
      <c r="P6205" s="26" t="n">
        <v>0.6485</v>
      </c>
      <c r="Q6205" s="26" t="n">
        <v>0.1202</v>
      </c>
      <c r="R6205" s="25" t="n">
        <v>67</v>
      </c>
      <c r="S6205" s="21" t="n">
        <v>10</v>
      </c>
    </row>
    <row r="6206" customFormat="false" ht="15" hidden="false" customHeight="true" outlineLevel="0" collapsed="false">
      <c r="A6206" s="19" t="n">
        <v>46230</v>
      </c>
      <c r="B6206" s="1" t="s">
        <v>735</v>
      </c>
      <c r="C6206" s="1" t="s">
        <v>138</v>
      </c>
      <c r="D6206" s="1" t="n">
        <v>11</v>
      </c>
      <c r="E6206" s="1" t="s">
        <v>10</v>
      </c>
      <c r="F6206" s="1" t="s">
        <v>779</v>
      </c>
      <c r="G6206" s="1" t="s">
        <v>784</v>
      </c>
      <c r="H6206" s="20" t="n">
        <v>580</v>
      </c>
      <c r="I6206" s="21" t="n">
        <v>24.15</v>
      </c>
      <c r="J6206" s="20" t="n">
        <f aca="false">H6206*I6206</f>
        <v>14007</v>
      </c>
      <c r="K6206" s="22" t="n">
        <v>2</v>
      </c>
      <c r="L6206" s="23" t="n">
        <f aca="false">H6206*K6206</f>
        <v>1160</v>
      </c>
      <c r="M6206" s="23" t="n">
        <v>2500</v>
      </c>
      <c r="N6206" s="24" t="n">
        <f aca="false">L6206-M6206</f>
        <v>-1340</v>
      </c>
      <c r="O6206" s="25" t="n">
        <f aca="false">IF(L6206&gt;=M6206,1,0)</f>
        <v>0</v>
      </c>
      <c r="P6206" s="26" t="n">
        <v>0.3325</v>
      </c>
      <c r="Q6206" s="26" t="n">
        <v>0.1568</v>
      </c>
      <c r="R6206" s="25" t="n">
        <v>79</v>
      </c>
      <c r="S6206" s="21" t="n">
        <v>10</v>
      </c>
    </row>
    <row r="6207" customFormat="false" ht="15" hidden="false" customHeight="true" outlineLevel="0" collapsed="false">
      <c r="A6207" s="19" t="n">
        <v>46230</v>
      </c>
      <c r="B6207" s="1" t="s">
        <v>735</v>
      </c>
      <c r="C6207" s="1" t="s">
        <v>138</v>
      </c>
      <c r="D6207" s="1" t="n">
        <v>12</v>
      </c>
      <c r="E6207" s="1" t="s">
        <v>576</v>
      </c>
      <c r="F6207" s="1" t="s">
        <v>730</v>
      </c>
      <c r="G6207" s="1" t="s">
        <v>731</v>
      </c>
      <c r="H6207" s="20" t="n">
        <v>1500</v>
      </c>
      <c r="I6207" s="21" t="n">
        <v>24.08</v>
      </c>
      <c r="J6207" s="20" t="n">
        <f aca="false">H6207*I6207</f>
        <v>36120</v>
      </c>
      <c r="K6207" s="22" t="n">
        <v>1.55</v>
      </c>
      <c r="L6207" s="23" t="n">
        <f aca="false">H6207*K6207</f>
        <v>2325</v>
      </c>
      <c r="M6207" s="23" t="n">
        <v>2500</v>
      </c>
      <c r="N6207" s="24" t="n">
        <f aca="false">L6207-M6207</f>
        <v>-175</v>
      </c>
      <c r="O6207" s="25" t="n">
        <f aca="false">IF(L6207&gt;=M6207,1,0)</f>
        <v>0</v>
      </c>
      <c r="P6207" s="26" t="n">
        <v>0.7995</v>
      </c>
      <c r="Q6207" s="26" t="n">
        <v>0.1315</v>
      </c>
      <c r="R6207" s="25" t="n">
        <v>79</v>
      </c>
      <c r="S6207" s="21" t="n">
        <v>10</v>
      </c>
    </row>
    <row r="6208" customFormat="false" ht="15" hidden="false" customHeight="true" outlineLevel="0" collapsed="false">
      <c r="A6208" s="19" t="n">
        <v>46230</v>
      </c>
      <c r="B6208" s="1" t="s">
        <v>735</v>
      </c>
      <c r="C6208" s="1" t="s">
        <v>138</v>
      </c>
      <c r="D6208" s="1" t="n">
        <v>13</v>
      </c>
      <c r="E6208" s="1" t="s">
        <v>10</v>
      </c>
      <c r="F6208" s="1" t="s">
        <v>779</v>
      </c>
      <c r="G6208" s="1" t="s">
        <v>784</v>
      </c>
      <c r="H6208" s="20" t="n">
        <v>1200</v>
      </c>
      <c r="I6208" s="21" t="n">
        <v>24.15</v>
      </c>
      <c r="J6208" s="20" t="n">
        <f aca="false">H6208*I6208</f>
        <v>28980</v>
      </c>
      <c r="K6208" s="22" t="n">
        <v>2</v>
      </c>
      <c r="L6208" s="23" t="n">
        <f aca="false">H6208*K6208</f>
        <v>2400</v>
      </c>
      <c r="M6208" s="23" t="n">
        <v>2500</v>
      </c>
      <c r="N6208" s="24" t="n">
        <f aca="false">L6208-M6208</f>
        <v>-100</v>
      </c>
      <c r="O6208" s="25" t="n">
        <f aca="false">IF(L6208&gt;=M6208,1,0)</f>
        <v>0</v>
      </c>
      <c r="P6208" s="26" t="n">
        <v>0.6169</v>
      </c>
      <c r="Q6208" s="26" t="n">
        <v>0.1398</v>
      </c>
      <c r="R6208" s="25" t="n">
        <v>82</v>
      </c>
      <c r="S6208" s="21" t="n">
        <v>10</v>
      </c>
    </row>
    <row r="6209" customFormat="false" ht="15" hidden="false" customHeight="true" outlineLevel="0" collapsed="false">
      <c r="A6209" s="19" t="n">
        <v>46230</v>
      </c>
      <c r="B6209" s="1" t="s">
        <v>735</v>
      </c>
      <c r="C6209" s="1" t="s">
        <v>138</v>
      </c>
      <c r="D6209" s="1" t="n">
        <v>14</v>
      </c>
      <c r="E6209" s="1" t="s">
        <v>10</v>
      </c>
      <c r="F6209" s="1" t="s">
        <v>687</v>
      </c>
      <c r="G6209" s="1" t="s">
        <v>694</v>
      </c>
      <c r="H6209" s="20" t="n">
        <v>1250</v>
      </c>
      <c r="I6209" s="21" t="n">
        <v>28.66</v>
      </c>
      <c r="J6209" s="20" t="n">
        <f aca="false">H6209*I6209</f>
        <v>35825</v>
      </c>
      <c r="K6209" s="22" t="n">
        <v>2.3</v>
      </c>
      <c r="L6209" s="23" t="n">
        <f aca="false">H6209*K6209</f>
        <v>2875</v>
      </c>
      <c r="M6209" s="23" t="n">
        <v>2500</v>
      </c>
      <c r="N6209" s="24" t="n">
        <f aca="false">L6209-M6209</f>
        <v>375</v>
      </c>
      <c r="O6209" s="25" t="n">
        <f aca="false">IF(L6209&gt;=M6209,1,0)</f>
        <v>1</v>
      </c>
      <c r="P6209" s="26" t="n">
        <v>0.7626</v>
      </c>
      <c r="Q6209" s="26" t="n">
        <v>0.2714</v>
      </c>
      <c r="R6209" s="25" t="n">
        <v>81</v>
      </c>
      <c r="S6209" s="21" t="n">
        <v>10</v>
      </c>
    </row>
    <row r="6210" customFormat="false" ht="15" hidden="false" customHeight="true" outlineLevel="0" collapsed="false">
      <c r="A6210" s="19" t="n">
        <v>46230</v>
      </c>
      <c r="B6210" s="1" t="s">
        <v>735</v>
      </c>
      <c r="C6210" s="1" t="s">
        <v>138</v>
      </c>
      <c r="D6210" s="1" t="n">
        <v>15</v>
      </c>
      <c r="E6210" s="1" t="s">
        <v>10</v>
      </c>
      <c r="F6210" s="1" t="s">
        <v>687</v>
      </c>
      <c r="G6210" s="1" t="s">
        <v>694</v>
      </c>
      <c r="H6210" s="20" t="n">
        <v>1300</v>
      </c>
      <c r="I6210" s="21" t="n">
        <v>28.66</v>
      </c>
      <c r="J6210" s="20" t="n">
        <f aca="false">H6210*I6210</f>
        <v>37258</v>
      </c>
      <c r="K6210" s="22" t="n">
        <v>2.3</v>
      </c>
      <c r="L6210" s="23" t="n">
        <f aca="false">H6210*K6210</f>
        <v>2990</v>
      </c>
      <c r="M6210" s="23" t="n">
        <v>2500</v>
      </c>
      <c r="N6210" s="24" t="n">
        <f aca="false">L6210-M6210</f>
        <v>490</v>
      </c>
      <c r="O6210" s="25" t="n">
        <f aca="false">IF(L6210&gt;=M6210,1,0)</f>
        <v>1</v>
      </c>
      <c r="P6210" s="26" t="n">
        <v>0.8002</v>
      </c>
      <c r="Q6210" s="26" t="n">
        <v>0.2783</v>
      </c>
      <c r="R6210" s="25" t="n">
        <v>81</v>
      </c>
      <c r="S6210" s="21" t="n">
        <v>10</v>
      </c>
    </row>
    <row r="6211" customFormat="false" ht="15" hidden="false" customHeight="true" outlineLevel="0" collapsed="false">
      <c r="A6211" s="19" t="n">
        <v>46230</v>
      </c>
      <c r="B6211" s="1" t="s">
        <v>735</v>
      </c>
      <c r="C6211" s="1" t="s">
        <v>138</v>
      </c>
      <c r="D6211" s="1" t="n">
        <v>16</v>
      </c>
      <c r="E6211" s="1" t="s">
        <v>10</v>
      </c>
      <c r="F6211" s="1" t="s">
        <v>729</v>
      </c>
      <c r="G6211" s="1" t="s">
        <v>738</v>
      </c>
      <c r="H6211" s="20" t="n">
        <v>2000</v>
      </c>
      <c r="I6211" s="21" t="n">
        <v>18.5</v>
      </c>
      <c r="J6211" s="20" t="n">
        <f aca="false">H6211*I6211</f>
        <v>37000</v>
      </c>
      <c r="K6211" s="22" t="n">
        <v>1.4</v>
      </c>
      <c r="L6211" s="23" t="n">
        <f aca="false">H6211*K6211</f>
        <v>2800</v>
      </c>
      <c r="M6211" s="23" t="n">
        <v>2500</v>
      </c>
      <c r="N6211" s="24" t="n">
        <f aca="false">L6211-M6211</f>
        <v>300</v>
      </c>
      <c r="O6211" s="25" t="n">
        <f aca="false">IF(L6211&gt;=M6211,1,0)</f>
        <v>1</v>
      </c>
      <c r="P6211" s="26" t="n">
        <v>0.9851</v>
      </c>
      <c r="Q6211" s="26" t="n">
        <v>0.1266</v>
      </c>
      <c r="R6211" s="25" t="n">
        <v>65</v>
      </c>
      <c r="S6211" s="21" t="n">
        <v>10</v>
      </c>
    </row>
    <row r="6212" customFormat="false" ht="15" hidden="false" customHeight="true" outlineLevel="0" collapsed="false">
      <c r="A6212" s="19" t="n">
        <v>46230</v>
      </c>
      <c r="B6212" s="1" t="s">
        <v>735</v>
      </c>
      <c r="C6212" s="1" t="s">
        <v>164</v>
      </c>
      <c r="D6212" s="1" t="n">
        <v>17</v>
      </c>
      <c r="E6212" s="1" t="s">
        <v>576</v>
      </c>
      <c r="F6212" s="1" t="s">
        <v>730</v>
      </c>
      <c r="G6212" s="1" t="s">
        <v>731</v>
      </c>
      <c r="H6212" s="20" t="n">
        <v>1550</v>
      </c>
      <c r="I6212" s="21" t="n">
        <v>24.08</v>
      </c>
      <c r="J6212" s="20" t="n">
        <f aca="false">H6212*I6212</f>
        <v>37324</v>
      </c>
      <c r="K6212" s="22" t="n">
        <v>1.55</v>
      </c>
      <c r="L6212" s="23" t="n">
        <f aca="false">H6212*K6212</f>
        <v>2402.5</v>
      </c>
      <c r="M6212" s="23" t="n">
        <v>2500</v>
      </c>
      <c r="N6212" s="24" t="n">
        <f aca="false">L6212-M6212</f>
        <v>-97.5</v>
      </c>
      <c r="O6212" s="25" t="n">
        <f aca="false">IF(L6212&gt;=M6212,1,0)</f>
        <v>0</v>
      </c>
      <c r="P6212" s="26" t="n">
        <v>0.7844</v>
      </c>
      <c r="Q6212" s="26" t="n">
        <v>0.1169</v>
      </c>
      <c r="R6212" s="25" t="n">
        <v>80</v>
      </c>
      <c r="S6212" s="21" t="n">
        <v>10</v>
      </c>
    </row>
    <row r="6213" customFormat="false" ht="15" hidden="false" customHeight="true" outlineLevel="0" collapsed="false">
      <c r="A6213" s="19" t="n">
        <v>46230</v>
      </c>
      <c r="B6213" s="1" t="s">
        <v>735</v>
      </c>
      <c r="C6213" s="1" t="s">
        <v>164</v>
      </c>
      <c r="D6213" s="1" t="n">
        <v>18</v>
      </c>
      <c r="E6213" s="1" t="s">
        <v>522</v>
      </c>
      <c r="F6213" s="1" t="s">
        <v>710</v>
      </c>
      <c r="G6213" s="1" t="s">
        <v>686</v>
      </c>
      <c r="H6213" s="20" t="n">
        <v>1800</v>
      </c>
      <c r="I6213" s="21" t="n">
        <v>20.81</v>
      </c>
      <c r="J6213" s="20" t="n">
        <f aca="false">H6213*I6213</f>
        <v>37458</v>
      </c>
      <c r="K6213" s="22" t="n">
        <v>1.5</v>
      </c>
      <c r="L6213" s="23" t="n">
        <f aca="false">H6213*K6213</f>
        <v>2700</v>
      </c>
      <c r="M6213" s="23" t="n">
        <v>2500</v>
      </c>
      <c r="N6213" s="24" t="n">
        <f aca="false">L6213-M6213</f>
        <v>200</v>
      </c>
      <c r="O6213" s="25" t="n">
        <f aca="false">IF(L6213&gt;=M6213,1,0)</f>
        <v>1</v>
      </c>
      <c r="P6213" s="26" t="n">
        <v>0.7632</v>
      </c>
      <c r="Q6213" s="26" t="n">
        <v>0.0771</v>
      </c>
      <c r="R6213" s="25" t="n">
        <v>82</v>
      </c>
      <c r="S6213" s="21" t="n">
        <v>10</v>
      </c>
    </row>
    <row r="6214" customFormat="false" ht="15" hidden="false" customHeight="true" outlineLevel="0" collapsed="false">
      <c r="A6214" s="19" t="n">
        <v>46230</v>
      </c>
      <c r="B6214" s="1" t="s">
        <v>735</v>
      </c>
      <c r="C6214" s="1" t="s">
        <v>164</v>
      </c>
      <c r="D6214" s="1" t="n">
        <v>19</v>
      </c>
      <c r="E6214" s="1" t="s">
        <v>176</v>
      </c>
      <c r="F6214" s="1" t="s">
        <v>795</v>
      </c>
      <c r="G6214" s="1" t="s">
        <v>254</v>
      </c>
      <c r="H6214" s="20" t="n">
        <v>1000</v>
      </c>
      <c r="I6214" s="21" t="n">
        <v>20.81</v>
      </c>
      <c r="J6214" s="20" t="n">
        <f aca="false">H6214*I6214</f>
        <v>20810</v>
      </c>
      <c r="K6214" s="22" t="n">
        <v>1.93</v>
      </c>
      <c r="L6214" s="23" t="n">
        <f aca="false">H6214*K6214</f>
        <v>1930</v>
      </c>
      <c r="M6214" s="23" t="n">
        <v>2500</v>
      </c>
      <c r="N6214" s="24" t="n">
        <f aca="false">L6214-M6214</f>
        <v>-570</v>
      </c>
      <c r="O6214" s="25" t="n">
        <f aca="false">IF(L6214&gt;=M6214,1,0)</f>
        <v>0</v>
      </c>
      <c r="P6214" s="26" t="n">
        <v>0.4725</v>
      </c>
      <c r="Q6214" s="26" t="n">
        <v>0.1171</v>
      </c>
      <c r="R6214" s="25" t="n">
        <v>74</v>
      </c>
      <c r="S6214" s="21" t="n">
        <v>10</v>
      </c>
    </row>
    <row r="6215" customFormat="false" ht="15" hidden="false" customHeight="true" outlineLevel="0" collapsed="false">
      <c r="A6215" s="19" t="n">
        <v>46230</v>
      </c>
      <c r="B6215" s="1" t="s">
        <v>735</v>
      </c>
      <c r="C6215" s="1" t="s">
        <v>164</v>
      </c>
      <c r="D6215" s="1" t="n">
        <v>20</v>
      </c>
      <c r="E6215" s="1" t="s">
        <v>176</v>
      </c>
      <c r="F6215" s="1" t="s">
        <v>780</v>
      </c>
      <c r="G6215" s="1" t="s">
        <v>785</v>
      </c>
      <c r="H6215" s="20" t="n">
        <v>1800</v>
      </c>
      <c r="I6215" s="21" t="n">
        <v>16.02</v>
      </c>
      <c r="J6215" s="20" t="n">
        <f aca="false">H6215*I6215</f>
        <v>28836</v>
      </c>
      <c r="K6215" s="22" t="n">
        <v>1.3</v>
      </c>
      <c r="L6215" s="23" t="n">
        <f aca="false">H6215*K6215</f>
        <v>2340</v>
      </c>
      <c r="M6215" s="23" t="n">
        <v>2500</v>
      </c>
      <c r="N6215" s="24" t="n">
        <f aca="false">L6215-M6215</f>
        <v>-160</v>
      </c>
      <c r="O6215" s="25" t="n">
        <f aca="false">IF(L6215&gt;=M6215,1,0)</f>
        <v>0</v>
      </c>
      <c r="P6215" s="26" t="n">
        <v>0.7777</v>
      </c>
      <c r="Q6215" s="26" t="n">
        <v>0.1109</v>
      </c>
      <c r="R6215" s="25" t="n">
        <v>62</v>
      </c>
      <c r="S6215" s="21" t="n">
        <v>10</v>
      </c>
    </row>
    <row r="6216" customFormat="false" ht="15" hidden="false" customHeight="true" outlineLevel="0" collapsed="false">
      <c r="A6216" s="19" t="n">
        <v>46230</v>
      </c>
      <c r="B6216" s="1" t="s">
        <v>735</v>
      </c>
      <c r="C6216" s="1" t="s">
        <v>164</v>
      </c>
      <c r="D6216" s="1" t="n">
        <v>21</v>
      </c>
      <c r="E6216" s="1" t="s">
        <v>576</v>
      </c>
      <c r="F6216" s="1" t="s">
        <v>791</v>
      </c>
      <c r="G6216" s="1" t="s">
        <v>732</v>
      </c>
      <c r="H6216" s="20" t="n">
        <v>400</v>
      </c>
      <c r="I6216" s="21" t="n">
        <v>32.62</v>
      </c>
      <c r="J6216" s="20" t="n">
        <f aca="false">H6216*I6216</f>
        <v>13048</v>
      </c>
      <c r="K6216" s="22" t="n">
        <v>3.3</v>
      </c>
      <c r="L6216" s="23" t="n">
        <f aca="false">H6216*K6216</f>
        <v>1320</v>
      </c>
      <c r="M6216" s="23" t="n">
        <v>2500</v>
      </c>
      <c r="N6216" s="24" t="n">
        <f aca="false">L6216-M6216</f>
        <v>-1180</v>
      </c>
      <c r="O6216" s="25" t="n">
        <f aca="false">IF(L6216&gt;=M6216,1,0)</f>
        <v>0</v>
      </c>
      <c r="P6216" s="26" t="n">
        <v>0.305</v>
      </c>
      <c r="Q6216" s="26" t="n">
        <v>0.3353</v>
      </c>
      <c r="R6216" s="25" t="n">
        <v>72</v>
      </c>
      <c r="S6216" s="21" t="n">
        <v>10</v>
      </c>
    </row>
    <row r="6217" customFormat="false" ht="15" hidden="false" customHeight="true" outlineLevel="0" collapsed="false">
      <c r="A6217" s="19" t="n">
        <v>46230</v>
      </c>
      <c r="B6217" s="1" t="s">
        <v>735</v>
      </c>
      <c r="C6217" s="1" t="s">
        <v>164</v>
      </c>
      <c r="D6217" s="1" t="n">
        <v>22</v>
      </c>
      <c r="E6217" s="1" t="s">
        <v>10</v>
      </c>
      <c r="F6217" s="1" t="s">
        <v>687</v>
      </c>
      <c r="G6217" s="1" t="s">
        <v>638</v>
      </c>
      <c r="H6217" s="20" t="n">
        <v>1400</v>
      </c>
      <c r="I6217" s="21" t="n">
        <v>28.66</v>
      </c>
      <c r="J6217" s="20" t="n">
        <f aca="false">H6217*I6217</f>
        <v>40124</v>
      </c>
      <c r="K6217" s="22" t="n">
        <v>2.3</v>
      </c>
      <c r="L6217" s="23" t="n">
        <f aca="false">H6217*K6217</f>
        <v>3220</v>
      </c>
      <c r="M6217" s="23" t="n">
        <v>2500</v>
      </c>
      <c r="N6217" s="24" t="n">
        <f aca="false">L6217-M6217</f>
        <v>720</v>
      </c>
      <c r="O6217" s="25" t="n">
        <f aca="false">IF(L6217&gt;=M6217,1,0)</f>
        <v>1</v>
      </c>
      <c r="P6217" s="26" t="n">
        <v>0.7758</v>
      </c>
      <c r="Q6217" s="26" t="n">
        <v>0.1085</v>
      </c>
      <c r="R6217" s="25" t="n">
        <v>87</v>
      </c>
      <c r="S6217" s="21" t="n">
        <v>10</v>
      </c>
    </row>
    <row r="6218" customFormat="false" ht="15" hidden="false" customHeight="true" outlineLevel="0" collapsed="false">
      <c r="A6218" s="19" t="n">
        <v>46230</v>
      </c>
      <c r="B6218" s="1" t="s">
        <v>735</v>
      </c>
      <c r="C6218" s="1" t="s">
        <v>164</v>
      </c>
      <c r="D6218" s="1" t="n">
        <v>23</v>
      </c>
      <c r="E6218" s="1" t="s">
        <v>22</v>
      </c>
      <c r="F6218" s="1" t="s">
        <v>269</v>
      </c>
      <c r="G6218" s="1" t="s">
        <v>500</v>
      </c>
      <c r="H6218" s="20" t="n">
        <v>800</v>
      </c>
      <c r="I6218" s="21" t="n">
        <v>22.69</v>
      </c>
      <c r="J6218" s="20" t="n">
        <f aca="false">H6218*I6218</f>
        <v>18152</v>
      </c>
      <c r="K6218" s="22" t="n">
        <v>1.15</v>
      </c>
      <c r="L6218" s="23" t="n">
        <f aca="false">H6218*K6218</f>
        <v>920</v>
      </c>
      <c r="M6218" s="23" t="n">
        <v>2500</v>
      </c>
      <c r="N6218" s="24" t="n">
        <f aca="false">L6218-M6218</f>
        <v>-1580</v>
      </c>
      <c r="O6218" s="25" t="n">
        <f aca="false">IF(L6218&gt;=M6218,1,0)</f>
        <v>0</v>
      </c>
      <c r="P6218" s="26" t="n">
        <v>0.4563</v>
      </c>
      <c r="Q6218" s="26" t="n">
        <v>0.0701</v>
      </c>
      <c r="R6218" s="25" t="n">
        <v>67</v>
      </c>
      <c r="S6218" s="21" t="n">
        <v>10</v>
      </c>
    </row>
    <row r="6219" customFormat="false" ht="15" hidden="false" customHeight="true" outlineLevel="0" collapsed="false">
      <c r="A6219" s="19" t="n">
        <v>46230</v>
      </c>
      <c r="B6219" s="1" t="s">
        <v>735</v>
      </c>
      <c r="C6219" s="1" t="s">
        <v>164</v>
      </c>
      <c r="D6219" s="1" t="n">
        <v>24</v>
      </c>
      <c r="E6219" s="1" t="s">
        <v>576</v>
      </c>
      <c r="F6219" s="1" t="s">
        <v>730</v>
      </c>
      <c r="G6219" s="1" t="s">
        <v>731</v>
      </c>
      <c r="H6219" s="20" t="n">
        <v>1550</v>
      </c>
      <c r="I6219" s="21" t="n">
        <v>24.08</v>
      </c>
      <c r="J6219" s="20" t="n">
        <f aca="false">H6219*I6219</f>
        <v>37324</v>
      </c>
      <c r="K6219" s="22" t="n">
        <v>1.55</v>
      </c>
      <c r="L6219" s="23" t="n">
        <f aca="false">H6219*K6219</f>
        <v>2402.5</v>
      </c>
      <c r="M6219" s="23" t="n">
        <v>2500</v>
      </c>
      <c r="N6219" s="24" t="n">
        <f aca="false">L6219-M6219</f>
        <v>-97.5</v>
      </c>
      <c r="O6219" s="25" t="n">
        <f aca="false">IF(L6219&gt;=M6219,1,0)</f>
        <v>0</v>
      </c>
      <c r="P6219" s="26" t="n">
        <v>0.7996</v>
      </c>
      <c r="Q6219" s="26" t="n">
        <v>0.084</v>
      </c>
      <c r="R6219" s="25" t="n">
        <v>78</v>
      </c>
      <c r="S6219" s="21" t="n">
        <v>10</v>
      </c>
    </row>
    <row r="6220" customFormat="false" ht="15" hidden="false" customHeight="true" outlineLevel="0" collapsed="false">
      <c r="A6220" s="19" t="n">
        <v>46230</v>
      </c>
      <c r="B6220" s="1" t="s">
        <v>735</v>
      </c>
      <c r="C6220" s="1" t="s">
        <v>164</v>
      </c>
      <c r="D6220" s="1" t="n">
        <v>25</v>
      </c>
      <c r="E6220" s="1" t="s">
        <v>576</v>
      </c>
      <c r="F6220" s="1" t="s">
        <v>791</v>
      </c>
      <c r="G6220" s="1" t="s">
        <v>732</v>
      </c>
      <c r="H6220" s="20" t="n">
        <v>470</v>
      </c>
      <c r="I6220" s="21" t="n">
        <v>32.62</v>
      </c>
      <c r="J6220" s="20" t="n">
        <f aca="false">H6220*I6220</f>
        <v>15331.4</v>
      </c>
      <c r="K6220" s="22" t="n">
        <v>3.3</v>
      </c>
      <c r="L6220" s="23" t="n">
        <f aca="false">H6220*K6220</f>
        <v>1551</v>
      </c>
      <c r="M6220" s="23" t="n">
        <v>2500</v>
      </c>
      <c r="N6220" s="24" t="n">
        <f aca="false">L6220-M6220</f>
        <v>-949</v>
      </c>
      <c r="O6220" s="25" t="n">
        <f aca="false">IF(L6220&gt;=M6220,1,0)</f>
        <v>0</v>
      </c>
      <c r="P6220" s="26" t="n">
        <v>0.3421</v>
      </c>
      <c r="Q6220" s="26" t="n">
        <v>0.228</v>
      </c>
      <c r="R6220" s="25" t="n">
        <v>78</v>
      </c>
      <c r="S6220" s="21" t="n">
        <v>10</v>
      </c>
    </row>
    <row r="6221" customFormat="false" ht="15" hidden="false" customHeight="true" outlineLevel="0" collapsed="false">
      <c r="A6221" s="19" t="n">
        <v>46230</v>
      </c>
      <c r="B6221" s="1" t="s">
        <v>735</v>
      </c>
      <c r="C6221" s="1" t="s">
        <v>164</v>
      </c>
      <c r="D6221" s="1" t="n">
        <v>26</v>
      </c>
      <c r="E6221" s="1" t="s">
        <v>10</v>
      </c>
      <c r="F6221" s="1" t="s">
        <v>687</v>
      </c>
      <c r="G6221" s="1" t="s">
        <v>694</v>
      </c>
      <c r="H6221" s="20" t="n">
        <v>1400</v>
      </c>
      <c r="I6221" s="21" t="n">
        <v>28.66</v>
      </c>
      <c r="J6221" s="20" t="n">
        <f aca="false">H6221*I6221</f>
        <v>40124</v>
      </c>
      <c r="K6221" s="22" t="n">
        <v>2.3</v>
      </c>
      <c r="L6221" s="23" t="n">
        <f aca="false">H6221*K6221</f>
        <v>3220</v>
      </c>
      <c r="M6221" s="23" t="n">
        <v>2500</v>
      </c>
      <c r="N6221" s="24" t="n">
        <f aca="false">L6221-M6221</f>
        <v>720</v>
      </c>
      <c r="O6221" s="25" t="n">
        <f aca="false">IF(L6221&gt;=M6221,1,0)</f>
        <v>1</v>
      </c>
      <c r="P6221" s="26" t="n">
        <v>0.8028</v>
      </c>
      <c r="Q6221" s="26" t="n">
        <v>0.1257</v>
      </c>
      <c r="R6221" s="25" t="n">
        <v>85</v>
      </c>
      <c r="S6221" s="21" t="n">
        <v>10</v>
      </c>
    </row>
    <row r="6222" customFormat="false" ht="15" hidden="false" customHeight="true" outlineLevel="0" collapsed="false">
      <c r="A6222" s="19" t="n">
        <v>46230</v>
      </c>
      <c r="B6222" s="1" t="s">
        <v>735</v>
      </c>
      <c r="C6222" s="1" t="s">
        <v>164</v>
      </c>
      <c r="D6222" s="1" t="n">
        <v>27</v>
      </c>
      <c r="E6222" s="1" t="s">
        <v>176</v>
      </c>
      <c r="F6222" s="1" t="s">
        <v>799</v>
      </c>
      <c r="G6222" s="1" t="s">
        <v>650</v>
      </c>
      <c r="H6222" s="20" t="n">
        <v>1700</v>
      </c>
      <c r="I6222" s="21" t="n">
        <v>19.17</v>
      </c>
      <c r="J6222" s="20" t="n">
        <f aca="false">H6222*I6222</f>
        <v>32589</v>
      </c>
      <c r="K6222" s="22" t="n">
        <v>1.45</v>
      </c>
      <c r="L6222" s="23" t="n">
        <f aca="false">H6222*K6222</f>
        <v>2465</v>
      </c>
      <c r="M6222" s="23" t="n">
        <v>2500</v>
      </c>
      <c r="N6222" s="24" t="n">
        <f aca="false">L6222-M6222</f>
        <v>-35</v>
      </c>
      <c r="O6222" s="25" t="n">
        <f aca="false">IF(L6222&gt;=M6222,1,0)</f>
        <v>0</v>
      </c>
      <c r="P6222" s="26" t="n">
        <v>0.8192</v>
      </c>
      <c r="Q6222" s="26" t="n">
        <v>0.1112</v>
      </c>
      <c r="R6222" s="25" t="n">
        <v>72</v>
      </c>
      <c r="S6222" s="21" t="n">
        <v>10</v>
      </c>
    </row>
    <row r="6223" customFormat="false" ht="15" hidden="false" customHeight="true" outlineLevel="0" collapsed="false">
      <c r="A6223" s="19" t="n">
        <v>46230</v>
      </c>
      <c r="B6223" s="1" t="s">
        <v>735</v>
      </c>
      <c r="C6223" s="1" t="s">
        <v>164</v>
      </c>
      <c r="D6223" s="1" t="n">
        <v>28</v>
      </c>
      <c r="E6223" s="1" t="s">
        <v>176</v>
      </c>
      <c r="F6223" s="1" t="s">
        <v>787</v>
      </c>
      <c r="G6223" s="1" t="s">
        <v>685</v>
      </c>
      <c r="H6223" s="20" t="n">
        <v>1650</v>
      </c>
      <c r="I6223" s="21" t="n">
        <v>19.74</v>
      </c>
      <c r="J6223" s="20" t="n">
        <f aca="false">H6223*I6223</f>
        <v>32571</v>
      </c>
      <c r="K6223" s="22" t="n">
        <v>1.35</v>
      </c>
      <c r="L6223" s="23" t="n">
        <f aca="false">H6223*K6223</f>
        <v>2227.5</v>
      </c>
      <c r="M6223" s="23" t="n">
        <v>2500</v>
      </c>
      <c r="N6223" s="24" t="n">
        <f aca="false">L6223-M6223</f>
        <v>-272.5</v>
      </c>
      <c r="O6223" s="25" t="n">
        <f aca="false">IF(L6223&gt;=M6223,1,0)</f>
        <v>0</v>
      </c>
      <c r="P6223" s="26" t="n">
        <v>0.7376</v>
      </c>
      <c r="Q6223" s="26" t="n">
        <v>0.1047</v>
      </c>
      <c r="R6223" s="25" t="n">
        <v>76</v>
      </c>
      <c r="S6223" s="21" t="n">
        <v>10</v>
      </c>
    </row>
    <row r="6224" customFormat="false" ht="15" hidden="false" customHeight="true" outlineLevel="0" collapsed="false">
      <c r="A6224" s="19" t="n">
        <v>46230</v>
      </c>
      <c r="B6224" s="1" t="s">
        <v>735</v>
      </c>
      <c r="C6224" s="1" t="s">
        <v>164</v>
      </c>
      <c r="D6224" s="1" t="n">
        <v>29</v>
      </c>
      <c r="E6224" s="1" t="s">
        <v>176</v>
      </c>
      <c r="F6224" s="1" t="s">
        <v>607</v>
      </c>
      <c r="G6224" s="1" t="s">
        <v>800</v>
      </c>
      <c r="H6224" s="20" t="n">
        <v>1300</v>
      </c>
      <c r="I6224" s="21" t="n">
        <v>22.5</v>
      </c>
      <c r="J6224" s="20" t="n">
        <f aca="false">H6224*I6224</f>
        <v>29250</v>
      </c>
      <c r="K6224" s="22" t="n">
        <v>1.5</v>
      </c>
      <c r="L6224" s="23" t="n">
        <f aca="false">H6224*K6224</f>
        <v>1950</v>
      </c>
      <c r="M6224" s="23" t="n">
        <v>2500</v>
      </c>
      <c r="N6224" s="24" t="n">
        <f aca="false">L6224-M6224</f>
        <v>-550</v>
      </c>
      <c r="O6224" s="25" t="n">
        <f aca="false">IF(L6224&gt;=M6224,1,0)</f>
        <v>0</v>
      </c>
      <c r="P6224" s="26" t="n">
        <v>0.718</v>
      </c>
      <c r="Q6224" s="26" t="n">
        <v>0.0637</v>
      </c>
      <c r="R6224" s="25" t="n">
        <v>70</v>
      </c>
      <c r="S6224" s="21" t="n">
        <v>10</v>
      </c>
    </row>
    <row r="6225" customFormat="false" ht="15" hidden="false" customHeight="true" outlineLevel="0" collapsed="false">
      <c r="A6225" s="19" t="n">
        <v>46230</v>
      </c>
      <c r="B6225" s="1" t="s">
        <v>735</v>
      </c>
      <c r="C6225" s="1" t="s">
        <v>164</v>
      </c>
      <c r="D6225" s="1" t="n">
        <v>30</v>
      </c>
      <c r="E6225" s="1" t="s">
        <v>576</v>
      </c>
      <c r="F6225" s="1" t="s">
        <v>730</v>
      </c>
      <c r="G6225" s="1" t="s">
        <v>731</v>
      </c>
      <c r="H6225" s="20" t="n">
        <v>1550</v>
      </c>
      <c r="I6225" s="21" t="n">
        <v>24.08</v>
      </c>
      <c r="J6225" s="20" t="n">
        <f aca="false">H6225*I6225</f>
        <v>37324</v>
      </c>
      <c r="K6225" s="22" t="n">
        <v>1.55</v>
      </c>
      <c r="L6225" s="23" t="n">
        <f aca="false">H6225*K6225</f>
        <v>2402.5</v>
      </c>
      <c r="M6225" s="23" t="n">
        <v>2500</v>
      </c>
      <c r="N6225" s="24" t="n">
        <f aca="false">L6225-M6225</f>
        <v>-97.5</v>
      </c>
      <c r="O6225" s="25" t="n">
        <f aca="false">IF(L6225&gt;=M6225,1,0)</f>
        <v>0</v>
      </c>
      <c r="P6225" s="26" t="n">
        <v>0.8316</v>
      </c>
      <c r="Q6225" s="26" t="n">
        <v>0.0944</v>
      </c>
      <c r="R6225" s="25" t="n">
        <v>78</v>
      </c>
      <c r="S6225" s="21" t="n">
        <v>10</v>
      </c>
    </row>
    <row r="6226" customFormat="false" ht="15" hidden="false" customHeight="true" outlineLevel="0" collapsed="false">
      <c r="A6226" s="19" t="n">
        <v>46230</v>
      </c>
      <c r="B6226" s="1" t="s">
        <v>735</v>
      </c>
      <c r="C6226" s="1" t="s">
        <v>164</v>
      </c>
      <c r="D6226" s="1" t="n">
        <v>31</v>
      </c>
      <c r="E6226" s="1" t="s">
        <v>576</v>
      </c>
      <c r="F6226" s="1" t="s">
        <v>788</v>
      </c>
      <c r="G6226" s="1" t="s">
        <v>711</v>
      </c>
      <c r="H6226" s="20" t="n">
        <v>1250</v>
      </c>
      <c r="I6226" s="21" t="n">
        <v>21.32</v>
      </c>
      <c r="J6226" s="20" t="n">
        <f aca="false">H6226*I6226</f>
        <v>26650</v>
      </c>
      <c r="K6226" s="22" t="n">
        <v>1.4</v>
      </c>
      <c r="L6226" s="23" t="n">
        <f aca="false">H6226*K6226</f>
        <v>1750</v>
      </c>
      <c r="M6226" s="23" t="n">
        <v>2500</v>
      </c>
      <c r="N6226" s="24" t="n">
        <f aca="false">L6226-M6226</f>
        <v>-750</v>
      </c>
      <c r="O6226" s="25" t="n">
        <f aca="false">IF(L6226&gt;=M6226,1,0)</f>
        <v>0</v>
      </c>
      <c r="P6226" s="26" t="n">
        <v>0.5914</v>
      </c>
      <c r="Q6226" s="26" t="n">
        <v>0.181</v>
      </c>
      <c r="R6226" s="25" t="n">
        <v>78</v>
      </c>
      <c r="S6226" s="21" t="n">
        <v>10</v>
      </c>
    </row>
    <row r="6227" customFormat="false" ht="15" hidden="false" customHeight="true" outlineLevel="0" collapsed="false">
      <c r="A6227" s="19" t="n">
        <v>46230</v>
      </c>
      <c r="B6227" s="1" t="s">
        <v>735</v>
      </c>
      <c r="C6227" s="1" t="s">
        <v>164</v>
      </c>
      <c r="D6227" s="1" t="n">
        <v>32</v>
      </c>
      <c r="E6227" s="1" t="s">
        <v>219</v>
      </c>
      <c r="F6227" s="1" t="s">
        <v>796</v>
      </c>
      <c r="G6227" s="1" t="s">
        <v>801</v>
      </c>
      <c r="H6227" s="20" t="n">
        <v>1700</v>
      </c>
      <c r="I6227" s="21" t="n">
        <v>10.96</v>
      </c>
      <c r="J6227" s="20" t="n">
        <f aca="false">H6227*I6227</f>
        <v>18632</v>
      </c>
      <c r="K6227" s="22" t="n">
        <v>2.85</v>
      </c>
      <c r="L6227" s="23" t="n">
        <f aca="false">H6227*K6227</f>
        <v>4845</v>
      </c>
      <c r="M6227" s="23" t="n">
        <v>2500</v>
      </c>
      <c r="N6227" s="24" t="n">
        <f aca="false">L6227-M6227</f>
        <v>2345</v>
      </c>
      <c r="O6227" s="25" t="n">
        <f aca="false">IF(L6227&gt;=M6227,1,0)</f>
        <v>1</v>
      </c>
      <c r="P6227" s="26" t="n">
        <v>0.4455</v>
      </c>
      <c r="Q6227" s="26" t="n">
        <v>0.1502</v>
      </c>
      <c r="R6227" s="25" t="n">
        <v>71</v>
      </c>
      <c r="S6227" s="21" t="n">
        <v>10</v>
      </c>
    </row>
    <row r="6228" customFormat="false" ht="15" hidden="false" customHeight="true" outlineLevel="0" collapsed="false">
      <c r="A6228" s="19" t="n">
        <v>46230</v>
      </c>
      <c r="B6228" s="1" t="s">
        <v>735</v>
      </c>
      <c r="C6228" s="1" t="s">
        <v>190</v>
      </c>
      <c r="D6228" s="1" t="n">
        <v>33</v>
      </c>
      <c r="E6228" s="1" t="s">
        <v>16</v>
      </c>
      <c r="F6228" s="1" t="s">
        <v>782</v>
      </c>
      <c r="G6228" s="1" t="s">
        <v>140</v>
      </c>
      <c r="H6228" s="20" t="n">
        <v>900</v>
      </c>
      <c r="I6228" s="21" t="n">
        <v>28.64</v>
      </c>
      <c r="J6228" s="20" t="n">
        <f aca="false">H6228*I6228</f>
        <v>25776</v>
      </c>
      <c r="K6228" s="22" t="n">
        <v>1.63</v>
      </c>
      <c r="L6228" s="23" t="n">
        <f aca="false">H6228*K6228</f>
        <v>1467</v>
      </c>
      <c r="M6228" s="23" t="n">
        <v>2500</v>
      </c>
      <c r="N6228" s="24" t="n">
        <f aca="false">L6228-M6228</f>
        <v>-1033</v>
      </c>
      <c r="O6228" s="25" t="n">
        <f aca="false">IF(L6228&gt;=M6228,1,0)</f>
        <v>0</v>
      </c>
      <c r="P6228" s="26" t="n">
        <v>0.483647621728117</v>
      </c>
      <c r="Q6228" s="26" t="n">
        <v>0.303592120509849</v>
      </c>
      <c r="R6228" s="25" t="n">
        <v>71</v>
      </c>
      <c r="S6228" s="21" t="n">
        <v>10.75</v>
      </c>
    </row>
    <row r="6229" customFormat="false" ht="15" hidden="false" customHeight="true" outlineLevel="0" collapsed="false">
      <c r="A6229" s="19" t="n">
        <v>46230</v>
      </c>
      <c r="B6229" s="1" t="s">
        <v>735</v>
      </c>
      <c r="C6229" s="1" t="s">
        <v>190</v>
      </c>
      <c r="D6229" s="1" t="n">
        <v>34</v>
      </c>
      <c r="E6229" s="1" t="s">
        <v>16</v>
      </c>
      <c r="F6229" s="1" t="s">
        <v>300</v>
      </c>
      <c r="G6229" s="1" t="s">
        <v>260</v>
      </c>
      <c r="H6229" s="20" t="n">
        <v>1800</v>
      </c>
      <c r="I6229" s="21" t="n">
        <v>15.95</v>
      </c>
      <c r="J6229" s="20" t="n">
        <f aca="false">H6229*I6229</f>
        <v>28710</v>
      </c>
      <c r="K6229" s="22" t="n">
        <v>1.4</v>
      </c>
      <c r="L6229" s="23" t="n">
        <f aca="false">H6229*K6229</f>
        <v>2520</v>
      </c>
      <c r="M6229" s="23" t="n">
        <v>2500</v>
      </c>
      <c r="N6229" s="24" t="n">
        <f aca="false">L6229-M6229</f>
        <v>20</v>
      </c>
      <c r="O6229" s="25" t="n">
        <f aca="false">IF(L6229&gt;=M6229,1,0)</f>
        <v>1</v>
      </c>
      <c r="P6229" s="26" t="n">
        <v>0.879595588235294</v>
      </c>
      <c r="Q6229" s="26" t="n">
        <v>0.0972297664312874</v>
      </c>
      <c r="R6229" s="25" t="n">
        <v>70</v>
      </c>
      <c r="S6229" s="21" t="n">
        <v>8</v>
      </c>
    </row>
    <row r="6230" customFormat="false" ht="15" hidden="false" customHeight="true" outlineLevel="0" collapsed="false">
      <c r="A6230" s="19" t="n">
        <v>46230</v>
      </c>
      <c r="B6230" s="1" t="s">
        <v>735</v>
      </c>
      <c r="C6230" s="1" t="s">
        <v>190</v>
      </c>
      <c r="D6230" s="1" t="n">
        <v>35</v>
      </c>
      <c r="E6230" s="1" t="s">
        <v>16</v>
      </c>
      <c r="F6230" s="1" t="s">
        <v>789</v>
      </c>
      <c r="G6230" s="1" t="s">
        <v>260</v>
      </c>
      <c r="H6230" s="20" t="n">
        <v>1260</v>
      </c>
      <c r="I6230" s="21" t="n">
        <v>23.67</v>
      </c>
      <c r="J6230" s="20" t="n">
        <f aca="false">H6230*I6230</f>
        <v>29824.2</v>
      </c>
      <c r="K6230" s="22" t="n">
        <v>1.5</v>
      </c>
      <c r="L6230" s="23" t="n">
        <f aca="false">H6230*K6230</f>
        <v>1890</v>
      </c>
      <c r="M6230" s="23" t="n">
        <v>2500</v>
      </c>
      <c r="N6230" s="24" t="n">
        <f aca="false">L6230-M6230</f>
        <v>-610</v>
      </c>
      <c r="O6230" s="25" t="n">
        <f aca="false">IF(L6230&gt;=M6230,1,0)</f>
        <v>0</v>
      </c>
      <c r="P6230" s="26" t="n">
        <v>0.673536585365854</v>
      </c>
      <c r="Q6230" s="26" t="n">
        <v>0.200743494423792</v>
      </c>
      <c r="R6230" s="25" t="n">
        <v>75</v>
      </c>
      <c r="S6230" s="21" t="n">
        <v>10.75</v>
      </c>
    </row>
    <row r="6231" customFormat="false" ht="15" hidden="false" customHeight="true" outlineLevel="0" collapsed="false">
      <c r="A6231" s="19" t="n">
        <v>46230</v>
      </c>
      <c r="B6231" s="1" t="s">
        <v>735</v>
      </c>
      <c r="C6231" s="1" t="s">
        <v>190</v>
      </c>
      <c r="D6231" s="1" t="n">
        <v>36</v>
      </c>
      <c r="E6231" s="1" t="s">
        <v>16</v>
      </c>
      <c r="F6231" s="1" t="s">
        <v>300</v>
      </c>
      <c r="G6231" s="1" t="s">
        <v>260</v>
      </c>
      <c r="H6231" s="20" t="n">
        <v>1700</v>
      </c>
      <c r="I6231" s="21" t="n">
        <v>15.95</v>
      </c>
      <c r="J6231" s="20" t="n">
        <f aca="false">H6231*I6231</f>
        <v>27115</v>
      </c>
      <c r="K6231" s="22" t="n">
        <v>1.4</v>
      </c>
      <c r="L6231" s="23" t="n">
        <f aca="false">H6231*K6231</f>
        <v>2380</v>
      </c>
      <c r="M6231" s="23" t="n">
        <v>2500</v>
      </c>
      <c r="N6231" s="24" t="n">
        <f aca="false">L6231-M6231</f>
        <v>-120</v>
      </c>
      <c r="O6231" s="25" t="n">
        <f aca="false">IF(L6231&gt;=M6231,1,0)</f>
        <v>0</v>
      </c>
      <c r="P6231" s="26" t="n">
        <v>0.854284814114682</v>
      </c>
      <c r="Q6231" s="26" t="n">
        <v>0.118165784832452</v>
      </c>
      <c r="R6231" s="25" t="n">
        <v>67</v>
      </c>
      <c r="S6231" s="21" t="n">
        <v>8</v>
      </c>
    </row>
    <row r="6232" customFormat="false" ht="15" hidden="false" customHeight="true" outlineLevel="0" collapsed="false">
      <c r="A6232" s="19" t="n">
        <v>46230</v>
      </c>
      <c r="B6232" s="1" t="s">
        <v>735</v>
      </c>
      <c r="C6232" s="1" t="s">
        <v>190</v>
      </c>
      <c r="D6232" s="1" t="n">
        <v>37</v>
      </c>
      <c r="E6232" s="1" t="s">
        <v>16</v>
      </c>
      <c r="F6232" s="1" t="s">
        <v>300</v>
      </c>
      <c r="G6232" s="1" t="s">
        <v>260</v>
      </c>
      <c r="H6232" s="20" t="n">
        <v>1820</v>
      </c>
      <c r="I6232" s="21" t="n">
        <v>15.95</v>
      </c>
      <c r="J6232" s="20" t="n">
        <f aca="false">H6232*I6232</f>
        <v>29029</v>
      </c>
      <c r="K6232" s="22" t="n">
        <v>1.4</v>
      </c>
      <c r="L6232" s="23" t="n">
        <f aca="false">H6232*K6232</f>
        <v>2548</v>
      </c>
      <c r="M6232" s="23" t="n">
        <v>2500</v>
      </c>
      <c r="N6232" s="24" t="n">
        <f aca="false">L6232-M6232</f>
        <v>48</v>
      </c>
      <c r="O6232" s="25" t="n">
        <f aca="false">IF(L6232&gt;=M6232,1,0)</f>
        <v>1</v>
      </c>
      <c r="P6232" s="26" t="n">
        <v>0.902643034825871</v>
      </c>
      <c r="Q6232" s="26" t="n">
        <v>0.0893066980023502</v>
      </c>
      <c r="R6232" s="25" t="n">
        <v>75</v>
      </c>
      <c r="S6232" s="21" t="n">
        <v>8</v>
      </c>
    </row>
    <row r="6233" customFormat="false" ht="15" hidden="false" customHeight="true" outlineLevel="0" collapsed="false">
      <c r="A6233" s="19" t="n">
        <v>46230</v>
      </c>
      <c r="B6233" s="1" t="s">
        <v>735</v>
      </c>
      <c r="C6233" s="1" t="s">
        <v>190</v>
      </c>
      <c r="D6233" s="1" t="n">
        <v>38</v>
      </c>
      <c r="E6233" s="1" t="s">
        <v>16</v>
      </c>
      <c r="F6233" s="1" t="s">
        <v>440</v>
      </c>
      <c r="G6233" s="1" t="s">
        <v>322</v>
      </c>
      <c r="H6233" s="20" t="n">
        <v>1250</v>
      </c>
      <c r="I6233" s="21" t="n">
        <v>17.41</v>
      </c>
      <c r="J6233" s="20" t="n">
        <f aca="false">H6233*I6233</f>
        <v>21762.5</v>
      </c>
      <c r="K6233" s="22" t="n">
        <v>1.5</v>
      </c>
      <c r="L6233" s="23" t="n">
        <f aca="false">H6233*K6233</f>
        <v>1875</v>
      </c>
      <c r="M6233" s="23" t="n">
        <v>2500</v>
      </c>
      <c r="N6233" s="24" t="n">
        <f aca="false">L6233-M6233</f>
        <v>-625</v>
      </c>
      <c r="O6233" s="25" t="n">
        <f aca="false">IF(L6233&gt;=M6233,1,0)</f>
        <v>0</v>
      </c>
      <c r="P6233" s="26" t="n">
        <v>0.647693452380952</v>
      </c>
      <c r="Q6233" s="26" t="n">
        <v>0.122203098106713</v>
      </c>
      <c r="R6233" s="25" t="n">
        <v>82</v>
      </c>
      <c r="S6233" s="21" t="n">
        <v>8</v>
      </c>
    </row>
    <row r="6234" customFormat="false" ht="15" hidden="false" customHeight="true" outlineLevel="0" collapsed="false">
      <c r="A6234" s="19" t="n">
        <v>46231</v>
      </c>
      <c r="B6234" s="1" t="s">
        <v>735</v>
      </c>
      <c r="C6234" s="1" t="s">
        <v>138</v>
      </c>
      <c r="D6234" s="1" t="n">
        <v>1</v>
      </c>
      <c r="E6234" s="1" t="s">
        <v>401</v>
      </c>
      <c r="F6234" s="1" t="s">
        <v>402</v>
      </c>
      <c r="G6234" s="1" t="s">
        <v>416</v>
      </c>
      <c r="H6234" s="20" t="n">
        <v>1300</v>
      </c>
      <c r="I6234" s="21" t="n">
        <v>22.11</v>
      </c>
      <c r="J6234" s="20" t="n">
        <f aca="false">H6234*I6234</f>
        <v>28743</v>
      </c>
      <c r="K6234" s="22" t="n">
        <v>2.75</v>
      </c>
      <c r="L6234" s="23" t="n">
        <f aca="false">H6234*K6234</f>
        <v>3575</v>
      </c>
      <c r="M6234" s="23" t="n">
        <v>2500</v>
      </c>
      <c r="N6234" s="24" t="n">
        <f aca="false">L6234-M6234</f>
        <v>1075</v>
      </c>
      <c r="O6234" s="25" t="n">
        <f aca="false">IF(L6234&gt;=M6234,1,0)</f>
        <v>1</v>
      </c>
      <c r="P6234" s="26" t="n">
        <v>0.655335157318742</v>
      </c>
      <c r="Q6234" s="26" t="n">
        <v>0.17156862745098</v>
      </c>
      <c r="R6234" s="25" t="n">
        <v>75</v>
      </c>
      <c r="S6234" s="21" t="n">
        <v>10</v>
      </c>
    </row>
    <row r="6235" customFormat="false" ht="15" hidden="false" customHeight="true" outlineLevel="0" collapsed="false">
      <c r="A6235" s="19" t="n">
        <v>46231</v>
      </c>
      <c r="B6235" s="1" t="s">
        <v>735</v>
      </c>
      <c r="C6235" s="1" t="s">
        <v>138</v>
      </c>
      <c r="D6235" s="1" t="n">
        <v>2</v>
      </c>
      <c r="E6235" s="1" t="s">
        <v>10</v>
      </c>
      <c r="F6235" s="1" t="s">
        <v>779</v>
      </c>
      <c r="G6235" s="1" t="s">
        <v>784</v>
      </c>
      <c r="H6235" s="20" t="n">
        <v>1000</v>
      </c>
      <c r="I6235" s="21" t="n">
        <v>24.15</v>
      </c>
      <c r="J6235" s="20" t="n">
        <f aca="false">H6235*I6235</f>
        <v>24150</v>
      </c>
      <c r="K6235" s="22" t="n">
        <v>2</v>
      </c>
      <c r="L6235" s="23" t="n">
        <f aca="false">H6235*K6235</f>
        <v>2000</v>
      </c>
      <c r="M6235" s="23" t="n">
        <v>2500</v>
      </c>
      <c r="N6235" s="24" t="n">
        <f aca="false">L6235-M6235</f>
        <v>-500</v>
      </c>
      <c r="O6235" s="25" t="n">
        <f aca="false">IF(L6235&gt;=M6235,1,0)</f>
        <v>0</v>
      </c>
      <c r="P6235" s="26" t="n">
        <v>0.549863387978142</v>
      </c>
      <c r="Q6235" s="26" t="n">
        <v>0.174603174603175</v>
      </c>
      <c r="R6235" s="25" t="n">
        <v>78</v>
      </c>
      <c r="S6235" s="21" t="n">
        <v>9</v>
      </c>
    </row>
    <row r="6236" customFormat="false" ht="15" hidden="false" customHeight="true" outlineLevel="0" collapsed="false">
      <c r="A6236" s="19" t="n">
        <v>46231</v>
      </c>
      <c r="B6236" s="1" t="s">
        <v>735</v>
      </c>
      <c r="C6236" s="1" t="s">
        <v>138</v>
      </c>
      <c r="D6236" s="1" t="n">
        <v>3</v>
      </c>
      <c r="E6236" s="1" t="s">
        <v>10</v>
      </c>
      <c r="F6236" s="1" t="s">
        <v>687</v>
      </c>
      <c r="G6236" s="1" t="s">
        <v>694</v>
      </c>
      <c r="H6236" s="20" t="n">
        <v>1210</v>
      </c>
      <c r="I6236" s="21" t="n">
        <v>28.66</v>
      </c>
      <c r="J6236" s="20" t="n">
        <f aca="false">H6236*I6236</f>
        <v>34678.6</v>
      </c>
      <c r="K6236" s="22" t="n">
        <v>2.3</v>
      </c>
      <c r="L6236" s="23" t="n">
        <f aca="false">H6236*K6236</f>
        <v>2783</v>
      </c>
      <c r="M6236" s="23" t="n">
        <v>2500</v>
      </c>
      <c r="N6236" s="24" t="n">
        <f aca="false">L6236-M6236</f>
        <v>283</v>
      </c>
      <c r="O6236" s="25" t="n">
        <f aca="false">IF(L6236&gt;=M6236,1,0)</f>
        <v>1</v>
      </c>
      <c r="P6236" s="26" t="n">
        <v>0.733472927241963</v>
      </c>
      <c r="Q6236" s="26" t="n">
        <v>0.130982367758186</v>
      </c>
      <c r="R6236" s="25" t="n">
        <v>79</v>
      </c>
      <c r="S6236" s="21" t="n">
        <v>10</v>
      </c>
    </row>
    <row r="6237" customFormat="false" ht="15" hidden="false" customHeight="true" outlineLevel="0" collapsed="false">
      <c r="A6237" s="19" t="n">
        <v>46231</v>
      </c>
      <c r="B6237" s="1" t="s">
        <v>735</v>
      </c>
      <c r="C6237" s="1" t="s">
        <v>138</v>
      </c>
      <c r="D6237" s="1" t="n">
        <v>4</v>
      </c>
      <c r="E6237" s="1" t="s">
        <v>145</v>
      </c>
      <c r="F6237" s="1" t="s">
        <v>211</v>
      </c>
      <c r="G6237" s="1" t="s">
        <v>802</v>
      </c>
      <c r="H6237" s="20" t="n">
        <v>1450</v>
      </c>
      <c r="I6237" s="21" t="n">
        <v>20.73</v>
      </c>
      <c r="J6237" s="20" t="n">
        <f aca="false">H6237*I6237</f>
        <v>30058.5</v>
      </c>
      <c r="K6237" s="22" t="n">
        <v>2.2</v>
      </c>
      <c r="L6237" s="23" t="n">
        <f aca="false">H6237*K6237</f>
        <v>3190</v>
      </c>
      <c r="M6237" s="23" t="n">
        <v>2500</v>
      </c>
      <c r="N6237" s="24" t="n">
        <f aca="false">L6237-M6237</f>
        <v>690.000000000001</v>
      </c>
      <c r="O6237" s="25" t="n">
        <f aca="false">IF(L6237&gt;=M6237,1,0)</f>
        <v>1</v>
      </c>
      <c r="P6237" s="26" t="n">
        <v>0.741087278106509</v>
      </c>
      <c r="Q6237" s="26" t="n">
        <v>0.165011459129106</v>
      </c>
      <c r="R6237" s="25" t="n">
        <v>74</v>
      </c>
      <c r="S6237" s="21" t="n">
        <v>10</v>
      </c>
    </row>
    <row r="6238" customFormat="false" ht="15" hidden="false" customHeight="true" outlineLevel="0" collapsed="false">
      <c r="A6238" s="19" t="n">
        <v>46231</v>
      </c>
      <c r="B6238" s="1" t="s">
        <v>735</v>
      </c>
      <c r="C6238" s="1" t="s">
        <v>138</v>
      </c>
      <c r="D6238" s="1" t="n">
        <v>5</v>
      </c>
      <c r="E6238" s="1" t="s">
        <v>13</v>
      </c>
      <c r="F6238" s="1" t="s">
        <v>227</v>
      </c>
      <c r="G6238" s="1" t="s">
        <v>149</v>
      </c>
      <c r="H6238" s="20" t="n">
        <v>1350</v>
      </c>
      <c r="I6238" s="21" t="n">
        <v>21.32</v>
      </c>
      <c r="J6238" s="20" t="n">
        <f aca="false">H6238*I6238</f>
        <v>28782</v>
      </c>
      <c r="K6238" s="22" t="n">
        <v>2.2</v>
      </c>
      <c r="L6238" s="23" t="n">
        <f aca="false">H6238*K6238</f>
        <v>2970</v>
      </c>
      <c r="M6238" s="23" t="n">
        <v>2500</v>
      </c>
      <c r="N6238" s="24" t="n">
        <f aca="false">L6238-M6238</f>
        <v>470</v>
      </c>
      <c r="O6238" s="25" t="n">
        <f aca="false">IF(L6238&gt;=M6238,1,0)</f>
        <v>1</v>
      </c>
      <c r="P6238" s="26" t="n">
        <v>0.796843853820598</v>
      </c>
      <c r="Q6238" s="26" t="n">
        <v>0.12540192926045</v>
      </c>
      <c r="R6238" s="25" t="n">
        <v>73</v>
      </c>
      <c r="S6238" s="21" t="n">
        <v>8</v>
      </c>
    </row>
    <row r="6239" customFormat="false" ht="15" hidden="false" customHeight="true" outlineLevel="0" collapsed="false">
      <c r="A6239" s="19" t="n">
        <v>46231</v>
      </c>
      <c r="B6239" s="1" t="s">
        <v>735</v>
      </c>
      <c r="C6239" s="1" t="s">
        <v>138</v>
      </c>
      <c r="D6239" s="1" t="n">
        <v>6</v>
      </c>
      <c r="E6239" s="1" t="s">
        <v>145</v>
      </c>
      <c r="F6239" s="1" t="s">
        <v>797</v>
      </c>
      <c r="G6239" s="1" t="s">
        <v>798</v>
      </c>
      <c r="H6239" s="20" t="n">
        <v>1150</v>
      </c>
      <c r="I6239" s="21" t="n">
        <v>20.73</v>
      </c>
      <c r="J6239" s="20" t="n">
        <f aca="false">H6239*I6239</f>
        <v>23839.5</v>
      </c>
      <c r="K6239" s="22" t="n">
        <v>2.2</v>
      </c>
      <c r="L6239" s="23" t="n">
        <f aca="false">H6239*K6239</f>
        <v>2530</v>
      </c>
      <c r="M6239" s="23" t="n">
        <v>2500</v>
      </c>
      <c r="N6239" s="24" t="n">
        <f aca="false">L6239-M6239</f>
        <v>30</v>
      </c>
      <c r="O6239" s="25" t="n">
        <f aca="false">IF(L6239&gt;=M6239,1,0)</f>
        <v>1</v>
      </c>
      <c r="P6239" s="26" t="n">
        <v>0.534038978494624</v>
      </c>
      <c r="Q6239" s="26" t="n">
        <v>0.157311669128508</v>
      </c>
      <c r="R6239" s="25" t="n">
        <v>75</v>
      </c>
      <c r="S6239" s="21" t="n">
        <v>10</v>
      </c>
    </row>
    <row r="6240" customFormat="false" ht="15" hidden="false" customHeight="true" outlineLevel="0" collapsed="false">
      <c r="A6240" s="19" t="n">
        <v>46231</v>
      </c>
      <c r="B6240" s="1" t="s">
        <v>735</v>
      </c>
      <c r="C6240" s="1" t="s">
        <v>138</v>
      </c>
      <c r="D6240" s="1" t="n">
        <v>7</v>
      </c>
      <c r="E6240" s="1" t="s">
        <v>16</v>
      </c>
      <c r="F6240" s="1" t="s">
        <v>463</v>
      </c>
      <c r="G6240" s="1" t="s">
        <v>434</v>
      </c>
      <c r="H6240" s="20" t="n">
        <v>880</v>
      </c>
      <c r="I6240" s="21" t="n">
        <v>20.74</v>
      </c>
      <c r="J6240" s="20" t="n">
        <f aca="false">H6240*I6240</f>
        <v>18251.2</v>
      </c>
      <c r="K6240" s="22" t="n">
        <v>1.45</v>
      </c>
      <c r="L6240" s="23" t="n">
        <f aca="false">H6240*K6240</f>
        <v>1276</v>
      </c>
      <c r="M6240" s="23" t="n">
        <v>2500</v>
      </c>
      <c r="N6240" s="24" t="n">
        <f aca="false">L6240-M6240</f>
        <v>-1224</v>
      </c>
      <c r="O6240" s="25" t="n">
        <f aca="false">IF(L6240&gt;=M6240,1,0)</f>
        <v>0</v>
      </c>
      <c r="P6240" s="26" t="n">
        <v>0.416694063926941</v>
      </c>
      <c r="Q6240" s="26" t="n">
        <v>0.372727272727273</v>
      </c>
      <c r="R6240" s="25" t="n">
        <v>76</v>
      </c>
      <c r="S6240" s="21" t="n">
        <v>10</v>
      </c>
    </row>
    <row r="6241" customFormat="false" ht="15" hidden="false" customHeight="true" outlineLevel="0" collapsed="false">
      <c r="A6241" s="19" t="n">
        <v>46231</v>
      </c>
      <c r="B6241" s="1" t="s">
        <v>735</v>
      </c>
      <c r="C6241" s="1" t="s">
        <v>138</v>
      </c>
      <c r="D6241" s="1" t="n">
        <v>8</v>
      </c>
      <c r="E6241" s="1" t="s">
        <v>13</v>
      </c>
      <c r="F6241" s="1" t="s">
        <v>596</v>
      </c>
      <c r="G6241" s="1" t="s">
        <v>149</v>
      </c>
      <c r="H6241" s="20" t="n">
        <v>1250</v>
      </c>
      <c r="I6241" s="21" t="n">
        <v>22.28</v>
      </c>
      <c r="J6241" s="20" t="n">
        <f aca="false">H6241*I6241</f>
        <v>27850</v>
      </c>
      <c r="K6241" s="22" t="n">
        <v>2.2</v>
      </c>
      <c r="L6241" s="23" t="n">
        <f aca="false">H6241*K6241</f>
        <v>2750</v>
      </c>
      <c r="M6241" s="23" t="n">
        <v>2500</v>
      </c>
      <c r="N6241" s="24" t="n">
        <f aca="false">L6241-M6241</f>
        <v>250</v>
      </c>
      <c r="O6241" s="25" t="n">
        <f aca="false">IF(L6241&gt;=M6241,1,0)</f>
        <v>1</v>
      </c>
      <c r="P6241" s="26" t="n">
        <v>0.696946946946947</v>
      </c>
      <c r="Q6241" s="26" t="n">
        <v>0.161389961389961</v>
      </c>
      <c r="R6241" s="25" t="n">
        <v>77</v>
      </c>
      <c r="S6241" s="21" t="n">
        <v>8</v>
      </c>
    </row>
    <row r="6242" customFormat="false" ht="15" hidden="false" customHeight="true" outlineLevel="0" collapsed="false">
      <c r="A6242" s="19" t="n">
        <v>46231</v>
      </c>
      <c r="B6242" s="1" t="s">
        <v>735</v>
      </c>
      <c r="C6242" s="1" t="s">
        <v>138</v>
      </c>
      <c r="D6242" s="1" t="n">
        <v>9</v>
      </c>
      <c r="E6242" s="1" t="s">
        <v>10</v>
      </c>
      <c r="F6242" s="1" t="s">
        <v>624</v>
      </c>
      <c r="G6242" s="1" t="s">
        <v>790</v>
      </c>
      <c r="H6242" s="20" t="n">
        <v>1550</v>
      </c>
      <c r="I6242" s="21" t="n">
        <v>17.66</v>
      </c>
      <c r="J6242" s="20" t="n">
        <f aca="false">H6242*I6242</f>
        <v>27373</v>
      </c>
      <c r="K6242" s="22" t="n">
        <v>1.7</v>
      </c>
      <c r="L6242" s="23" t="n">
        <f aca="false">H6242*K6242</f>
        <v>2635</v>
      </c>
      <c r="M6242" s="23" t="n">
        <v>2500</v>
      </c>
      <c r="N6242" s="24" t="n">
        <f aca="false">L6242-M6242</f>
        <v>135</v>
      </c>
      <c r="O6242" s="25" t="n">
        <f aca="false">IF(L6242&gt;=M6242,1,0)</f>
        <v>1</v>
      </c>
      <c r="P6242" s="26" t="n">
        <v>0.679905613512171</v>
      </c>
      <c r="Q6242" s="26" t="n">
        <v>0.111111111111111</v>
      </c>
      <c r="R6242" s="25" t="n">
        <v>78</v>
      </c>
      <c r="S6242" s="21" t="n">
        <v>10</v>
      </c>
    </row>
    <row r="6243" customFormat="false" ht="15" hidden="false" customHeight="true" outlineLevel="0" collapsed="false">
      <c r="A6243" s="19" t="n">
        <v>46231</v>
      </c>
      <c r="B6243" s="1" t="s">
        <v>735</v>
      </c>
      <c r="C6243" s="1" t="s">
        <v>138</v>
      </c>
      <c r="D6243" s="1" t="n">
        <v>10</v>
      </c>
      <c r="E6243" s="1" t="s">
        <v>10</v>
      </c>
      <c r="F6243" s="1" t="s">
        <v>626</v>
      </c>
      <c r="G6243" s="1" t="s">
        <v>629</v>
      </c>
      <c r="H6243" s="20" t="n">
        <v>900</v>
      </c>
      <c r="I6243" s="21" t="n">
        <v>17.66</v>
      </c>
      <c r="J6243" s="20" t="n">
        <f aca="false">H6243*I6243</f>
        <v>15894</v>
      </c>
      <c r="K6243" s="22" t="n">
        <v>1.68</v>
      </c>
      <c r="L6243" s="23" t="n">
        <f aca="false">H6243*K6243</f>
        <v>1512</v>
      </c>
      <c r="M6243" s="23" t="n">
        <v>2500</v>
      </c>
      <c r="N6243" s="24" t="n">
        <f aca="false">L6243-M6243</f>
        <v>-988</v>
      </c>
      <c r="O6243" s="25" t="n">
        <f aca="false">IF(L6243&gt;=M6243,1,0)</f>
        <v>0</v>
      </c>
      <c r="P6243" s="26" t="n">
        <v>0.386151603498542</v>
      </c>
      <c r="Q6243" s="26" t="n">
        <v>0.182170542635659</v>
      </c>
      <c r="R6243" s="25" t="n">
        <v>71</v>
      </c>
      <c r="S6243" s="21" t="n">
        <v>10</v>
      </c>
    </row>
    <row r="6244" customFormat="false" ht="15" hidden="false" customHeight="true" outlineLevel="0" collapsed="false">
      <c r="A6244" s="19" t="n">
        <v>46231</v>
      </c>
      <c r="B6244" s="1" t="s">
        <v>735</v>
      </c>
      <c r="C6244" s="1" t="s">
        <v>138</v>
      </c>
      <c r="D6244" s="1" t="n">
        <v>11</v>
      </c>
      <c r="E6244" s="1" t="s">
        <v>10</v>
      </c>
      <c r="F6244" s="1" t="s">
        <v>779</v>
      </c>
      <c r="G6244" s="1" t="s">
        <v>784</v>
      </c>
      <c r="H6244" s="20" t="n">
        <v>850</v>
      </c>
      <c r="I6244" s="21" t="n">
        <v>24.15</v>
      </c>
      <c r="J6244" s="20" t="n">
        <f aca="false">H6244*I6244</f>
        <v>20527.5</v>
      </c>
      <c r="K6244" s="22" t="n">
        <v>2</v>
      </c>
      <c r="L6244" s="23" t="n">
        <f aca="false">H6244*K6244</f>
        <v>1700</v>
      </c>
      <c r="M6244" s="23" t="n">
        <v>2500</v>
      </c>
      <c r="N6244" s="24" t="n">
        <f aca="false">L6244-M6244</f>
        <v>-800</v>
      </c>
      <c r="O6244" s="25" t="n">
        <f aca="false">IF(L6244&gt;=M6244,1,0)</f>
        <v>0</v>
      </c>
      <c r="P6244" s="26" t="n">
        <v>0.468664383561644</v>
      </c>
      <c r="Q6244" s="26" t="n">
        <v>0.261941448382126</v>
      </c>
      <c r="R6244" s="25" t="n">
        <v>80</v>
      </c>
      <c r="S6244" s="21" t="n">
        <v>10</v>
      </c>
    </row>
    <row r="6245" customFormat="false" ht="15" hidden="false" customHeight="true" outlineLevel="0" collapsed="false">
      <c r="A6245" s="19" t="n">
        <v>46231</v>
      </c>
      <c r="B6245" s="1" t="s">
        <v>735</v>
      </c>
      <c r="C6245" s="1" t="s">
        <v>138</v>
      </c>
      <c r="D6245" s="1" t="n">
        <v>12</v>
      </c>
      <c r="E6245" s="1" t="s">
        <v>576</v>
      </c>
      <c r="F6245" s="1" t="s">
        <v>730</v>
      </c>
      <c r="G6245" s="1" t="s">
        <v>731</v>
      </c>
      <c r="H6245" s="20" t="n">
        <v>1500</v>
      </c>
      <c r="I6245" s="21" t="n">
        <v>24.08</v>
      </c>
      <c r="J6245" s="20" t="n">
        <f aca="false">H6245*I6245</f>
        <v>36120</v>
      </c>
      <c r="K6245" s="22" t="n">
        <v>1.55</v>
      </c>
      <c r="L6245" s="23" t="n">
        <f aca="false">H6245*K6245</f>
        <v>2325</v>
      </c>
      <c r="M6245" s="23" t="n">
        <v>2500</v>
      </c>
      <c r="N6245" s="24" t="n">
        <f aca="false">L6245-M6245</f>
        <v>-175</v>
      </c>
      <c r="O6245" s="25" t="n">
        <f aca="false">IF(L6245&gt;=M6245,1,0)</f>
        <v>0</v>
      </c>
      <c r="P6245" s="26" t="n">
        <v>0.773778920308483</v>
      </c>
      <c r="Q6245" s="26" t="n">
        <v>0.132492113564669</v>
      </c>
      <c r="R6245" s="25" t="n">
        <v>81</v>
      </c>
      <c r="S6245" s="21" t="n">
        <v>10</v>
      </c>
    </row>
    <row r="6246" customFormat="false" ht="15" hidden="false" customHeight="true" outlineLevel="0" collapsed="false">
      <c r="A6246" s="19" t="n">
        <v>46231</v>
      </c>
      <c r="B6246" s="1" t="s">
        <v>735</v>
      </c>
      <c r="C6246" s="1" t="s">
        <v>138</v>
      </c>
      <c r="D6246" s="1" t="n">
        <v>13</v>
      </c>
      <c r="E6246" s="1" t="s">
        <v>10</v>
      </c>
      <c r="F6246" s="1" t="s">
        <v>779</v>
      </c>
      <c r="G6246" s="1" t="s">
        <v>784</v>
      </c>
      <c r="H6246" s="20" t="n">
        <v>1350</v>
      </c>
      <c r="I6246" s="21" t="n">
        <v>24.15</v>
      </c>
      <c r="J6246" s="20" t="n">
        <f aca="false">H6246*I6246</f>
        <v>32602.5</v>
      </c>
      <c r="K6246" s="22" t="n">
        <v>2</v>
      </c>
      <c r="L6246" s="23" t="n">
        <f aca="false">H6246*K6246</f>
        <v>2700</v>
      </c>
      <c r="M6246" s="23" t="n">
        <v>2500</v>
      </c>
      <c r="N6246" s="24" t="n">
        <f aca="false">L6246-M6246</f>
        <v>200</v>
      </c>
      <c r="O6246" s="25" t="n">
        <f aca="false">IF(L6246&gt;=M6246,1,0)</f>
        <v>1</v>
      </c>
      <c r="P6246" s="26" t="n">
        <v>0.67416253101737</v>
      </c>
      <c r="Q6246" s="26" t="n">
        <v>0.1484375</v>
      </c>
      <c r="R6246" s="25" t="n">
        <v>83</v>
      </c>
      <c r="S6246" s="21" t="n">
        <v>10</v>
      </c>
    </row>
    <row r="6247" customFormat="false" ht="15" hidden="false" customHeight="true" outlineLevel="0" collapsed="false">
      <c r="A6247" s="19" t="n">
        <v>46231</v>
      </c>
      <c r="B6247" s="1" t="s">
        <v>735</v>
      </c>
      <c r="C6247" s="1" t="s">
        <v>138</v>
      </c>
      <c r="D6247" s="1" t="n">
        <v>14</v>
      </c>
      <c r="E6247" s="1" t="s">
        <v>10</v>
      </c>
      <c r="F6247" s="1" t="s">
        <v>687</v>
      </c>
      <c r="G6247" s="1" t="s">
        <v>694</v>
      </c>
      <c r="H6247" s="20" t="n">
        <v>1350</v>
      </c>
      <c r="I6247" s="21" t="n">
        <v>28.66</v>
      </c>
      <c r="J6247" s="20" t="n">
        <f aca="false">H6247*I6247</f>
        <v>38691</v>
      </c>
      <c r="K6247" s="22" t="n">
        <v>2.3</v>
      </c>
      <c r="L6247" s="23" t="n">
        <f aca="false">H6247*K6247</f>
        <v>3105</v>
      </c>
      <c r="M6247" s="23" t="n">
        <v>2500</v>
      </c>
      <c r="N6247" s="24" t="n">
        <f aca="false">L6247-M6247</f>
        <v>605</v>
      </c>
      <c r="O6247" s="25" t="n">
        <f aca="false">IF(L6247&gt;=M6247,1,0)</f>
        <v>1</v>
      </c>
      <c r="P6247" s="26" t="n">
        <v>0.818337563451777</v>
      </c>
      <c r="Q6247" s="26" t="n">
        <v>0.333333333333333</v>
      </c>
      <c r="R6247" s="25" t="n">
        <v>81</v>
      </c>
      <c r="S6247" s="21" t="n">
        <v>10</v>
      </c>
    </row>
    <row r="6248" customFormat="false" ht="15" hidden="false" customHeight="true" outlineLevel="0" collapsed="false">
      <c r="A6248" s="19" t="n">
        <v>46231</v>
      </c>
      <c r="B6248" s="1" t="s">
        <v>735</v>
      </c>
      <c r="C6248" s="1" t="s">
        <v>138</v>
      </c>
      <c r="D6248" s="1" t="n">
        <v>15</v>
      </c>
      <c r="E6248" s="1" t="s">
        <v>10</v>
      </c>
      <c r="F6248" s="1" t="s">
        <v>687</v>
      </c>
      <c r="G6248" s="1" t="s">
        <v>694</v>
      </c>
      <c r="H6248" s="20" t="n">
        <v>1350</v>
      </c>
      <c r="I6248" s="21" t="n">
        <v>28.66</v>
      </c>
      <c r="J6248" s="20" t="n">
        <f aca="false">H6248*I6248</f>
        <v>38691</v>
      </c>
      <c r="K6248" s="22" t="n">
        <v>2.3</v>
      </c>
      <c r="L6248" s="23" t="n">
        <f aca="false">H6248*K6248</f>
        <v>3105</v>
      </c>
      <c r="M6248" s="23" t="n">
        <v>2500</v>
      </c>
      <c r="N6248" s="24" t="n">
        <f aca="false">L6248-M6248</f>
        <v>605</v>
      </c>
      <c r="O6248" s="25" t="n">
        <f aca="false">IF(L6248&gt;=M6248,1,0)</f>
        <v>1</v>
      </c>
      <c r="P6248" s="26" t="n">
        <v>0.820419847328244</v>
      </c>
      <c r="Q6248" s="26" t="n">
        <v>0.299864314789688</v>
      </c>
      <c r="R6248" s="25" t="n">
        <v>81</v>
      </c>
      <c r="S6248" s="21" t="n">
        <v>10</v>
      </c>
    </row>
    <row r="6249" customFormat="false" ht="15" hidden="false" customHeight="true" outlineLevel="0" collapsed="false">
      <c r="A6249" s="19" t="n">
        <v>46231</v>
      </c>
      <c r="B6249" s="1" t="s">
        <v>735</v>
      </c>
      <c r="C6249" s="1" t="s">
        <v>138</v>
      </c>
      <c r="D6249" s="1" t="n">
        <v>16</v>
      </c>
      <c r="E6249" s="1" t="s">
        <v>10</v>
      </c>
      <c r="F6249" s="1" t="s">
        <v>581</v>
      </c>
      <c r="G6249" s="1" t="s">
        <v>590</v>
      </c>
      <c r="H6249" s="20" t="n">
        <v>1460</v>
      </c>
      <c r="I6249" s="21" t="n">
        <v>13.94</v>
      </c>
      <c r="J6249" s="20" t="n">
        <f aca="false">H6249*I6249</f>
        <v>20352.4</v>
      </c>
      <c r="K6249" s="22" t="n">
        <v>1.44</v>
      </c>
      <c r="L6249" s="23" t="n">
        <f aca="false">H6249*K6249</f>
        <v>2102.4</v>
      </c>
      <c r="M6249" s="23" t="n">
        <v>2500</v>
      </c>
      <c r="N6249" s="24" t="n">
        <f aca="false">L6249-M6249</f>
        <v>-397.6</v>
      </c>
      <c r="O6249" s="25" t="n">
        <f aca="false">IF(L6249&gt;=M6249,1,0)</f>
        <v>0</v>
      </c>
      <c r="P6249" s="26" t="n">
        <v>0.595099415204678</v>
      </c>
      <c r="Q6249" s="26" t="n">
        <v>0.12</v>
      </c>
      <c r="R6249" s="25" t="n">
        <v>63</v>
      </c>
      <c r="S6249" s="21" t="n">
        <v>10</v>
      </c>
    </row>
    <row r="6250" customFormat="false" ht="15" hidden="false" customHeight="true" outlineLevel="0" collapsed="false">
      <c r="A6250" s="19" t="n">
        <v>46231</v>
      </c>
      <c r="B6250" s="1" t="s">
        <v>735</v>
      </c>
      <c r="C6250" s="1" t="s">
        <v>164</v>
      </c>
      <c r="D6250" s="1" t="n">
        <v>17</v>
      </c>
      <c r="E6250" s="1" t="s">
        <v>576</v>
      </c>
      <c r="F6250" s="1" t="s">
        <v>730</v>
      </c>
      <c r="G6250" s="1" t="s">
        <v>731</v>
      </c>
      <c r="H6250" s="20" t="n">
        <v>1550</v>
      </c>
      <c r="I6250" s="21" t="n">
        <v>24.08</v>
      </c>
      <c r="J6250" s="20" t="n">
        <f aca="false">H6250*I6250</f>
        <v>37324</v>
      </c>
      <c r="K6250" s="22" t="n">
        <v>1.55</v>
      </c>
      <c r="L6250" s="23" t="n">
        <f aca="false">H6250*K6250</f>
        <v>2402.5</v>
      </c>
      <c r="M6250" s="23" t="n">
        <v>2500</v>
      </c>
      <c r="N6250" s="24" t="n">
        <f aca="false">L6250-M6250</f>
        <v>-97.5</v>
      </c>
      <c r="O6250" s="25" t="n">
        <f aca="false">IF(L6250&gt;=M6250,1,0)</f>
        <v>0</v>
      </c>
      <c r="P6250" s="26" t="n">
        <v>0.7776</v>
      </c>
      <c r="Q6250" s="26" t="n">
        <v>0.0974</v>
      </c>
      <c r="R6250" s="25" t="n">
        <v>80</v>
      </c>
      <c r="S6250" s="21" t="n">
        <v>10</v>
      </c>
    </row>
    <row r="6251" customFormat="false" ht="15" hidden="false" customHeight="true" outlineLevel="0" collapsed="false">
      <c r="A6251" s="19" t="n">
        <v>46231</v>
      </c>
      <c r="B6251" s="1" t="s">
        <v>735</v>
      </c>
      <c r="C6251" s="1" t="s">
        <v>164</v>
      </c>
      <c r="D6251" s="1" t="n">
        <v>18</v>
      </c>
      <c r="E6251" s="1" t="s">
        <v>522</v>
      </c>
      <c r="F6251" s="1" t="s">
        <v>566</v>
      </c>
      <c r="G6251" s="1" t="s">
        <v>504</v>
      </c>
      <c r="H6251" s="20" t="n">
        <v>1200</v>
      </c>
      <c r="I6251" s="21" t="n">
        <v>20.81</v>
      </c>
      <c r="J6251" s="20" t="n">
        <f aca="false">H6251*I6251</f>
        <v>24972</v>
      </c>
      <c r="K6251" s="22" t="n">
        <v>1</v>
      </c>
      <c r="L6251" s="23" t="n">
        <f aca="false">H6251*K6251</f>
        <v>1200</v>
      </c>
      <c r="M6251" s="23" t="n">
        <v>2500</v>
      </c>
      <c r="N6251" s="24" t="n">
        <f aca="false">L6251-M6251</f>
        <v>-1300</v>
      </c>
      <c r="O6251" s="25" t="n">
        <f aca="false">IF(L6251&gt;=M6251,1,0)</f>
        <v>0</v>
      </c>
      <c r="P6251" s="26" t="n">
        <v>0.6403</v>
      </c>
      <c r="Q6251" s="26" t="n">
        <v>0.0805</v>
      </c>
      <c r="R6251" s="25" t="n">
        <v>65</v>
      </c>
      <c r="S6251" s="21" t="n">
        <v>10</v>
      </c>
    </row>
    <row r="6252" customFormat="false" ht="15" hidden="false" customHeight="true" outlineLevel="0" collapsed="false">
      <c r="A6252" s="19" t="n">
        <v>46231</v>
      </c>
      <c r="B6252" s="1" t="s">
        <v>735</v>
      </c>
      <c r="C6252" s="1" t="s">
        <v>164</v>
      </c>
      <c r="D6252" s="1" t="n">
        <v>19</v>
      </c>
      <c r="E6252" s="1" t="s">
        <v>461</v>
      </c>
      <c r="F6252" s="1" t="s">
        <v>462</v>
      </c>
      <c r="G6252" s="1" t="s">
        <v>254</v>
      </c>
      <c r="H6252" s="20" t="n">
        <v>1200</v>
      </c>
      <c r="I6252" s="21" t="n">
        <v>20.81</v>
      </c>
      <c r="J6252" s="20" t="n">
        <f aca="false">H6252*I6252</f>
        <v>24972</v>
      </c>
      <c r="K6252" s="22" t="n">
        <v>1.5</v>
      </c>
      <c r="L6252" s="23" t="n">
        <f aca="false">H6252*K6252</f>
        <v>1800</v>
      </c>
      <c r="M6252" s="23" t="n">
        <v>2500</v>
      </c>
      <c r="N6252" s="24" t="n">
        <f aca="false">L6252-M6252</f>
        <v>-700</v>
      </c>
      <c r="O6252" s="25" t="n">
        <f aca="false">IF(L6252&gt;=M6252,1,0)</f>
        <v>0</v>
      </c>
      <c r="P6252" s="26" t="n">
        <v>0.5624</v>
      </c>
      <c r="Q6252" s="26" t="n">
        <v>0.133</v>
      </c>
      <c r="R6252" s="25" t="n">
        <v>74</v>
      </c>
      <c r="S6252" s="21" t="n">
        <v>10</v>
      </c>
    </row>
    <row r="6253" customFormat="false" ht="15" hidden="false" customHeight="true" outlineLevel="0" collapsed="false">
      <c r="A6253" s="19" t="n">
        <v>46231</v>
      </c>
      <c r="B6253" s="1" t="s">
        <v>735</v>
      </c>
      <c r="C6253" s="1" t="s">
        <v>164</v>
      </c>
      <c r="D6253" s="1" t="n">
        <v>20</v>
      </c>
      <c r="E6253" s="1" t="s">
        <v>176</v>
      </c>
      <c r="F6253" s="1" t="s">
        <v>780</v>
      </c>
      <c r="G6253" s="1" t="s">
        <v>785</v>
      </c>
      <c r="H6253" s="20" t="n">
        <v>1850</v>
      </c>
      <c r="I6253" s="21" t="n">
        <v>16.02</v>
      </c>
      <c r="J6253" s="20" t="n">
        <f aca="false">H6253*I6253</f>
        <v>29637</v>
      </c>
      <c r="K6253" s="22" t="n">
        <v>1.3</v>
      </c>
      <c r="L6253" s="23" t="n">
        <f aca="false">H6253*K6253</f>
        <v>2405</v>
      </c>
      <c r="M6253" s="23" t="n">
        <v>2500</v>
      </c>
      <c r="N6253" s="24" t="n">
        <f aca="false">L6253-M6253</f>
        <v>-95</v>
      </c>
      <c r="O6253" s="25" t="n">
        <f aca="false">IF(L6253&gt;=M6253,1,0)</f>
        <v>0</v>
      </c>
      <c r="P6253" s="26" t="n">
        <v>0.7967</v>
      </c>
      <c r="Q6253" s="26" t="n">
        <v>0.0987</v>
      </c>
      <c r="R6253" s="25" t="n">
        <v>62</v>
      </c>
      <c r="S6253" s="21" t="n">
        <v>10</v>
      </c>
    </row>
    <row r="6254" customFormat="false" ht="15" hidden="false" customHeight="true" outlineLevel="0" collapsed="false">
      <c r="A6254" s="19" t="n">
        <v>46231</v>
      </c>
      <c r="B6254" s="1" t="s">
        <v>735</v>
      </c>
      <c r="C6254" s="1" t="s">
        <v>164</v>
      </c>
      <c r="D6254" s="1" t="n">
        <v>21</v>
      </c>
      <c r="E6254" s="1" t="s">
        <v>576</v>
      </c>
      <c r="F6254" s="1" t="s">
        <v>791</v>
      </c>
      <c r="G6254" s="1" t="s">
        <v>732</v>
      </c>
      <c r="H6254" s="20" t="n">
        <v>680</v>
      </c>
      <c r="I6254" s="21" t="n">
        <v>33.02</v>
      </c>
      <c r="J6254" s="20" t="n">
        <f aca="false">H6254*I6254</f>
        <v>22453.6</v>
      </c>
      <c r="K6254" s="22" t="n">
        <v>3.3</v>
      </c>
      <c r="L6254" s="23" t="n">
        <f aca="false">H6254*K6254</f>
        <v>2244</v>
      </c>
      <c r="M6254" s="23" t="n">
        <v>2500</v>
      </c>
      <c r="N6254" s="24" t="n">
        <f aca="false">L6254-M6254</f>
        <v>-256</v>
      </c>
      <c r="O6254" s="25" t="n">
        <f aca="false">IF(L6254&gt;=M6254,1,0)</f>
        <v>0</v>
      </c>
      <c r="P6254" s="26" t="n">
        <v>0.5439</v>
      </c>
      <c r="Q6254" s="26" t="n">
        <v>0.2897</v>
      </c>
      <c r="R6254" s="25" t="n">
        <v>72</v>
      </c>
      <c r="S6254" s="21" t="n">
        <v>10</v>
      </c>
    </row>
    <row r="6255" customFormat="false" ht="15" hidden="false" customHeight="true" outlineLevel="0" collapsed="false">
      <c r="A6255" s="19" t="n">
        <v>46231</v>
      </c>
      <c r="B6255" s="1" t="s">
        <v>735</v>
      </c>
      <c r="C6255" s="1" t="s">
        <v>164</v>
      </c>
      <c r="D6255" s="1" t="n">
        <v>22</v>
      </c>
      <c r="E6255" s="1" t="s">
        <v>10</v>
      </c>
      <c r="F6255" s="1" t="s">
        <v>687</v>
      </c>
      <c r="G6255" s="1" t="s">
        <v>638</v>
      </c>
      <c r="H6255" s="20" t="n">
        <v>1400</v>
      </c>
      <c r="I6255" s="21" t="n">
        <v>28.66</v>
      </c>
      <c r="J6255" s="20" t="n">
        <f aca="false">H6255*I6255</f>
        <v>40124</v>
      </c>
      <c r="K6255" s="22" t="n">
        <v>2.3</v>
      </c>
      <c r="L6255" s="23" t="n">
        <f aca="false">H6255*K6255</f>
        <v>3220</v>
      </c>
      <c r="M6255" s="23" t="n">
        <v>2500</v>
      </c>
      <c r="N6255" s="24" t="n">
        <f aca="false">L6255-M6255</f>
        <v>720</v>
      </c>
      <c r="O6255" s="25" t="n">
        <f aca="false">IF(L6255&gt;=M6255,1,0)</f>
        <v>1</v>
      </c>
      <c r="P6255" s="26" t="n">
        <v>0.7867</v>
      </c>
      <c r="Q6255" s="26" t="n">
        <v>0.1102</v>
      </c>
      <c r="R6255" s="25" t="n">
        <v>87</v>
      </c>
      <c r="S6255" s="21" t="n">
        <v>10</v>
      </c>
    </row>
    <row r="6256" customFormat="false" ht="15" hidden="false" customHeight="true" outlineLevel="0" collapsed="false">
      <c r="A6256" s="19" t="n">
        <v>46231</v>
      </c>
      <c r="B6256" s="1" t="s">
        <v>735</v>
      </c>
      <c r="C6256" s="1" t="s">
        <v>164</v>
      </c>
      <c r="D6256" s="1" t="n">
        <v>23</v>
      </c>
      <c r="E6256" s="1" t="s">
        <v>22</v>
      </c>
      <c r="F6256" s="1" t="s">
        <v>269</v>
      </c>
      <c r="G6256" s="1" t="s">
        <v>500</v>
      </c>
      <c r="H6256" s="20" t="n">
        <v>1500</v>
      </c>
      <c r="I6256" s="21" t="n">
        <v>20.12</v>
      </c>
      <c r="J6256" s="20" t="n">
        <f aca="false">H6256*I6256</f>
        <v>30180</v>
      </c>
      <c r="K6256" s="22" t="n">
        <v>1.15</v>
      </c>
      <c r="L6256" s="23" t="n">
        <f aca="false">H6256*K6256</f>
        <v>1725</v>
      </c>
      <c r="M6256" s="23" t="n">
        <v>2500</v>
      </c>
      <c r="N6256" s="24" t="n">
        <f aca="false">L6256-M6256</f>
        <v>-775</v>
      </c>
      <c r="O6256" s="25" t="n">
        <f aca="false">IF(L6256&gt;=M6256,1,0)</f>
        <v>0</v>
      </c>
      <c r="P6256" s="26" t="n">
        <v>0.6761</v>
      </c>
      <c r="Q6256" s="26" t="n">
        <v>0.0737</v>
      </c>
      <c r="R6256" s="25" t="n">
        <v>75</v>
      </c>
      <c r="S6256" s="21" t="n">
        <v>10</v>
      </c>
    </row>
    <row r="6257" customFormat="false" ht="15" hidden="false" customHeight="true" outlineLevel="0" collapsed="false">
      <c r="A6257" s="19" t="n">
        <v>46231</v>
      </c>
      <c r="B6257" s="1" t="s">
        <v>735</v>
      </c>
      <c r="C6257" s="1" t="s">
        <v>164</v>
      </c>
      <c r="D6257" s="1" t="n">
        <v>24</v>
      </c>
      <c r="E6257" s="1" t="s">
        <v>576</v>
      </c>
      <c r="F6257" s="1" t="s">
        <v>730</v>
      </c>
      <c r="G6257" s="1" t="s">
        <v>731</v>
      </c>
      <c r="H6257" s="20" t="n">
        <v>1550</v>
      </c>
      <c r="I6257" s="21" t="n">
        <v>24.08</v>
      </c>
      <c r="J6257" s="20" t="n">
        <f aca="false">H6257*I6257</f>
        <v>37324</v>
      </c>
      <c r="K6257" s="22" t="n">
        <v>1.55</v>
      </c>
      <c r="L6257" s="23" t="n">
        <f aca="false">H6257*K6257</f>
        <v>2402.5</v>
      </c>
      <c r="M6257" s="23" t="n">
        <v>2500</v>
      </c>
      <c r="N6257" s="24" t="n">
        <f aca="false">L6257-M6257</f>
        <v>-97.5</v>
      </c>
      <c r="O6257" s="25" t="n">
        <f aca="false">IF(L6257&gt;=M6257,1,0)</f>
        <v>0</v>
      </c>
      <c r="P6257" s="26" t="n">
        <v>0.7996</v>
      </c>
      <c r="Q6257" s="26" t="n">
        <v>0.0833</v>
      </c>
      <c r="R6257" s="25" t="n">
        <v>78</v>
      </c>
      <c r="S6257" s="21" t="n">
        <v>10</v>
      </c>
    </row>
    <row r="6258" customFormat="false" ht="15" hidden="false" customHeight="true" outlineLevel="0" collapsed="false">
      <c r="A6258" s="19" t="n">
        <v>46231</v>
      </c>
      <c r="B6258" s="1" t="s">
        <v>735</v>
      </c>
      <c r="C6258" s="1" t="s">
        <v>164</v>
      </c>
      <c r="D6258" s="1" t="n">
        <v>25</v>
      </c>
      <c r="E6258" s="1" t="s">
        <v>576</v>
      </c>
      <c r="F6258" s="1" t="s">
        <v>791</v>
      </c>
      <c r="G6258" s="1" t="s">
        <v>732</v>
      </c>
      <c r="H6258" s="20" t="n">
        <v>600</v>
      </c>
      <c r="I6258" s="21" t="n">
        <v>33.02</v>
      </c>
      <c r="J6258" s="20" t="n">
        <f aca="false">H6258*I6258</f>
        <v>19812</v>
      </c>
      <c r="K6258" s="22" t="n">
        <v>3.3</v>
      </c>
      <c r="L6258" s="23" t="n">
        <f aca="false">H6258*K6258</f>
        <v>1980</v>
      </c>
      <c r="M6258" s="23" t="n">
        <v>2500</v>
      </c>
      <c r="N6258" s="24" t="n">
        <f aca="false">L6258-M6258</f>
        <v>-520</v>
      </c>
      <c r="O6258" s="25" t="n">
        <f aca="false">IF(L6258&gt;=M6258,1,0)</f>
        <v>0</v>
      </c>
      <c r="P6258" s="26" t="n">
        <v>0.4345</v>
      </c>
      <c r="Q6258" s="26" t="n">
        <v>0.1756</v>
      </c>
      <c r="R6258" s="25" t="n">
        <v>78</v>
      </c>
      <c r="S6258" s="21" t="n">
        <v>10</v>
      </c>
    </row>
    <row r="6259" customFormat="false" ht="15" hidden="false" customHeight="true" outlineLevel="0" collapsed="false">
      <c r="A6259" s="19" t="n">
        <v>46231</v>
      </c>
      <c r="B6259" s="1" t="s">
        <v>735</v>
      </c>
      <c r="C6259" s="1" t="s">
        <v>164</v>
      </c>
      <c r="D6259" s="1" t="n">
        <v>26</v>
      </c>
      <c r="E6259" s="1" t="s">
        <v>10</v>
      </c>
      <c r="F6259" s="1" t="s">
        <v>687</v>
      </c>
      <c r="G6259" s="1" t="s">
        <v>694</v>
      </c>
      <c r="H6259" s="20" t="n">
        <v>1400</v>
      </c>
      <c r="I6259" s="21" t="n">
        <v>28.66</v>
      </c>
      <c r="J6259" s="20" t="n">
        <f aca="false">H6259*I6259</f>
        <v>40124</v>
      </c>
      <c r="K6259" s="22" t="n">
        <v>2.3</v>
      </c>
      <c r="L6259" s="23" t="n">
        <f aca="false">H6259*K6259</f>
        <v>3220</v>
      </c>
      <c r="M6259" s="23" t="n">
        <v>2500</v>
      </c>
      <c r="N6259" s="24" t="n">
        <f aca="false">L6259-M6259</f>
        <v>720</v>
      </c>
      <c r="O6259" s="25" t="n">
        <f aca="false">IF(L6259&gt;=M6259,1,0)</f>
        <v>1</v>
      </c>
      <c r="P6259" s="26" t="n">
        <v>0.8165</v>
      </c>
      <c r="Q6259" s="26" t="n">
        <v>0.1181</v>
      </c>
      <c r="R6259" s="25" t="n">
        <v>85</v>
      </c>
      <c r="S6259" s="21" t="n">
        <v>10</v>
      </c>
    </row>
    <row r="6260" customFormat="false" ht="15" hidden="false" customHeight="true" outlineLevel="0" collapsed="false">
      <c r="A6260" s="19" t="n">
        <v>46231</v>
      </c>
      <c r="B6260" s="1" t="s">
        <v>735</v>
      </c>
      <c r="C6260" s="1" t="s">
        <v>164</v>
      </c>
      <c r="D6260" s="1" t="n">
        <v>27</v>
      </c>
      <c r="E6260" s="1" t="s">
        <v>176</v>
      </c>
      <c r="F6260" s="1" t="s">
        <v>799</v>
      </c>
      <c r="G6260" s="1" t="s">
        <v>781</v>
      </c>
      <c r="H6260" s="20" t="n">
        <v>1750</v>
      </c>
      <c r="I6260" s="21" t="n">
        <v>18.33</v>
      </c>
      <c r="J6260" s="20" t="n">
        <f aca="false">H6260*I6260</f>
        <v>32077.5</v>
      </c>
      <c r="K6260" s="22" t="n">
        <v>1.35</v>
      </c>
      <c r="L6260" s="23" t="n">
        <f aca="false">H6260*K6260</f>
        <v>2362.5</v>
      </c>
      <c r="M6260" s="23" t="n">
        <v>2500</v>
      </c>
      <c r="N6260" s="24" t="n">
        <f aca="false">L6260-M6260</f>
        <v>-137.5</v>
      </c>
      <c r="O6260" s="25" t="n">
        <f aca="false">IF(L6260&gt;=M6260,1,0)</f>
        <v>0</v>
      </c>
      <c r="P6260" s="26" t="n">
        <v>0.7851</v>
      </c>
      <c r="Q6260" s="26" t="n">
        <v>0.1045</v>
      </c>
      <c r="R6260" s="25" t="n">
        <v>72</v>
      </c>
      <c r="S6260" s="21" t="n">
        <v>10</v>
      </c>
    </row>
    <row r="6261" customFormat="false" ht="15" hidden="false" customHeight="true" outlineLevel="0" collapsed="false">
      <c r="A6261" s="19" t="n">
        <v>46231</v>
      </c>
      <c r="B6261" s="1" t="s">
        <v>735</v>
      </c>
      <c r="C6261" s="1" t="s">
        <v>164</v>
      </c>
      <c r="D6261" s="1" t="n">
        <v>28</v>
      </c>
      <c r="E6261" s="1" t="s">
        <v>176</v>
      </c>
      <c r="F6261" s="1" t="s">
        <v>803</v>
      </c>
      <c r="G6261" s="1" t="s">
        <v>685</v>
      </c>
      <c r="H6261" s="20" t="n">
        <v>850</v>
      </c>
      <c r="I6261" s="21" t="n">
        <v>19.74</v>
      </c>
      <c r="J6261" s="20" t="n">
        <f aca="false">H6261*I6261</f>
        <v>16779</v>
      </c>
      <c r="K6261" s="22" t="n">
        <v>1.35</v>
      </c>
      <c r="L6261" s="23" t="n">
        <f aca="false">H6261*K6261</f>
        <v>1147.5</v>
      </c>
      <c r="M6261" s="23" t="n">
        <v>2500</v>
      </c>
      <c r="N6261" s="24" t="n">
        <f aca="false">L6261-M6261</f>
        <v>-1352.5</v>
      </c>
      <c r="O6261" s="25" t="n">
        <f aca="false">IF(L6261&gt;=M6261,1,0)</f>
        <v>0</v>
      </c>
      <c r="P6261" s="26" t="n">
        <v>0.4065</v>
      </c>
      <c r="Q6261" s="26" t="n">
        <v>0.0943</v>
      </c>
      <c r="R6261" s="25" t="n">
        <v>76</v>
      </c>
      <c r="S6261" s="21" t="n">
        <v>9</v>
      </c>
    </row>
    <row r="6262" customFormat="false" ht="15" hidden="false" customHeight="true" outlineLevel="0" collapsed="false">
      <c r="A6262" s="19" t="n">
        <v>46231</v>
      </c>
      <c r="B6262" s="1" t="s">
        <v>735</v>
      </c>
      <c r="C6262" s="1" t="s">
        <v>164</v>
      </c>
      <c r="D6262" s="1" t="n">
        <v>29</v>
      </c>
      <c r="E6262" s="1" t="s">
        <v>176</v>
      </c>
      <c r="F6262" s="1" t="s">
        <v>607</v>
      </c>
      <c r="G6262" s="1" t="s">
        <v>800</v>
      </c>
      <c r="H6262" s="20" t="n">
        <v>1400</v>
      </c>
      <c r="I6262" s="21" t="n">
        <v>22.7</v>
      </c>
      <c r="J6262" s="20" t="n">
        <f aca="false">H6262*I6262</f>
        <v>31780</v>
      </c>
      <c r="K6262" s="22" t="n">
        <v>1.5</v>
      </c>
      <c r="L6262" s="23" t="n">
        <f aca="false">H6262*K6262</f>
        <v>2100</v>
      </c>
      <c r="M6262" s="23" t="n">
        <v>2500</v>
      </c>
      <c r="N6262" s="24" t="n">
        <f aca="false">L6262-M6262</f>
        <v>-400</v>
      </c>
      <c r="O6262" s="25" t="n">
        <f aca="false">IF(L6262&gt;=M6262,1,0)</f>
        <v>0</v>
      </c>
      <c r="P6262" s="26" t="n">
        <v>0.7917</v>
      </c>
      <c r="Q6262" s="26" t="n">
        <v>0.0613</v>
      </c>
      <c r="R6262" s="25" t="n">
        <v>75</v>
      </c>
      <c r="S6262" s="21" t="n">
        <v>10</v>
      </c>
    </row>
    <row r="6263" customFormat="false" ht="15" hidden="false" customHeight="true" outlineLevel="0" collapsed="false">
      <c r="A6263" s="19" t="n">
        <v>46231</v>
      </c>
      <c r="B6263" s="1" t="s">
        <v>735</v>
      </c>
      <c r="C6263" s="1" t="s">
        <v>164</v>
      </c>
      <c r="D6263" s="1" t="n">
        <v>30</v>
      </c>
      <c r="E6263" s="1" t="s">
        <v>576</v>
      </c>
      <c r="F6263" s="1" t="s">
        <v>730</v>
      </c>
      <c r="G6263" s="1" t="s">
        <v>731</v>
      </c>
      <c r="H6263" s="20" t="n">
        <v>1550</v>
      </c>
      <c r="I6263" s="21" t="n">
        <v>24.08</v>
      </c>
      <c r="J6263" s="20" t="n">
        <f aca="false">H6263*I6263</f>
        <v>37324</v>
      </c>
      <c r="K6263" s="22" t="n">
        <v>1.55</v>
      </c>
      <c r="L6263" s="23" t="n">
        <f aca="false">H6263*K6263</f>
        <v>2402.5</v>
      </c>
      <c r="M6263" s="23" t="n">
        <v>2500</v>
      </c>
      <c r="N6263" s="24" t="n">
        <f aca="false">L6263-M6263</f>
        <v>-97.5</v>
      </c>
      <c r="O6263" s="25" t="n">
        <f aca="false">IF(L6263&gt;=M6263,1,0)</f>
        <v>0</v>
      </c>
      <c r="P6263" s="26" t="n">
        <v>0.8228</v>
      </c>
      <c r="Q6263" s="26" t="n">
        <v>0.0911</v>
      </c>
      <c r="R6263" s="25" t="n">
        <v>79</v>
      </c>
      <c r="S6263" s="21" t="n">
        <v>10</v>
      </c>
    </row>
    <row r="6264" customFormat="false" ht="15" hidden="false" customHeight="true" outlineLevel="0" collapsed="false">
      <c r="A6264" s="19" t="n">
        <v>46231</v>
      </c>
      <c r="B6264" s="1" t="s">
        <v>735</v>
      </c>
      <c r="C6264" s="1" t="s">
        <v>164</v>
      </c>
      <c r="D6264" s="1" t="n">
        <v>31</v>
      </c>
      <c r="E6264" s="1" t="s">
        <v>576</v>
      </c>
      <c r="F6264" s="1" t="s">
        <v>788</v>
      </c>
      <c r="G6264" s="1" t="s">
        <v>711</v>
      </c>
      <c r="H6264" s="20" t="n">
        <v>1250</v>
      </c>
      <c r="I6264" s="21" t="n">
        <v>21.72</v>
      </c>
      <c r="J6264" s="20" t="n">
        <f aca="false">H6264*I6264</f>
        <v>27150</v>
      </c>
      <c r="K6264" s="22" t="n">
        <v>1.4</v>
      </c>
      <c r="L6264" s="23" t="n">
        <f aca="false">H6264*K6264</f>
        <v>1750</v>
      </c>
      <c r="M6264" s="23" t="n">
        <v>2500</v>
      </c>
      <c r="N6264" s="24" t="n">
        <f aca="false">L6264-M6264</f>
        <v>-750</v>
      </c>
      <c r="O6264" s="25" t="n">
        <f aca="false">IF(L6264&gt;=M6264,1,0)</f>
        <v>0</v>
      </c>
      <c r="P6264" s="26" t="n">
        <v>0.5839</v>
      </c>
      <c r="Q6264" s="26" t="n">
        <v>0.1342</v>
      </c>
      <c r="R6264" s="25" t="n">
        <v>79</v>
      </c>
      <c r="S6264" s="21" t="n">
        <v>10</v>
      </c>
    </row>
    <row r="6265" customFormat="false" ht="15" hidden="false" customHeight="true" outlineLevel="0" collapsed="false">
      <c r="A6265" s="19" t="n">
        <v>46231</v>
      </c>
      <c r="B6265" s="1" t="s">
        <v>735</v>
      </c>
      <c r="C6265" s="1" t="s">
        <v>164</v>
      </c>
      <c r="D6265" s="1" t="n">
        <v>32</v>
      </c>
      <c r="E6265" s="1" t="s">
        <v>219</v>
      </c>
      <c r="F6265" s="1" t="s">
        <v>796</v>
      </c>
      <c r="G6265" s="1" t="s">
        <v>801</v>
      </c>
      <c r="H6265" s="20" t="n">
        <v>2200</v>
      </c>
      <c r="I6265" s="21" t="n">
        <v>10.96</v>
      </c>
      <c r="J6265" s="20" t="n">
        <f aca="false">H6265*I6265</f>
        <v>24112</v>
      </c>
      <c r="K6265" s="22" t="n">
        <v>2.85</v>
      </c>
      <c r="L6265" s="23" t="n">
        <f aca="false">H6265*K6265</f>
        <v>6270</v>
      </c>
      <c r="M6265" s="23" t="n">
        <v>2500</v>
      </c>
      <c r="N6265" s="24" t="n">
        <f aca="false">L6265-M6265</f>
        <v>3770</v>
      </c>
      <c r="O6265" s="25" t="n">
        <f aca="false">IF(L6265&gt;=M6265,1,0)</f>
        <v>1</v>
      </c>
      <c r="P6265" s="26" t="n">
        <v>0.5945</v>
      </c>
      <c r="Q6265" s="26" t="n">
        <v>0.0744</v>
      </c>
      <c r="R6265" s="25" t="n">
        <v>69</v>
      </c>
      <c r="S6265" s="21" t="n">
        <v>10</v>
      </c>
    </row>
    <row r="6266" customFormat="false" ht="15" hidden="false" customHeight="true" outlineLevel="0" collapsed="false">
      <c r="A6266" s="19" t="n">
        <v>46231</v>
      </c>
      <c r="B6266" s="1" t="s">
        <v>735</v>
      </c>
      <c r="C6266" s="1" t="s">
        <v>190</v>
      </c>
      <c r="D6266" s="1" t="n">
        <v>33</v>
      </c>
      <c r="E6266" s="1" t="s">
        <v>16</v>
      </c>
      <c r="F6266" s="1" t="s">
        <v>782</v>
      </c>
      <c r="G6266" s="1" t="s">
        <v>140</v>
      </c>
      <c r="H6266" s="20" t="n">
        <v>850</v>
      </c>
      <c r="I6266" s="21" t="n">
        <v>28.64</v>
      </c>
      <c r="J6266" s="20" t="n">
        <f aca="false">H6266*I6266</f>
        <v>24344</v>
      </c>
      <c r="K6266" s="22" t="n">
        <v>1.75</v>
      </c>
      <c r="L6266" s="23" t="n">
        <f aca="false">H6266*K6266</f>
        <v>1487.5</v>
      </c>
      <c r="M6266" s="23" t="n">
        <v>2500</v>
      </c>
      <c r="N6266" s="24" t="n">
        <f aca="false">L6266-M6266</f>
        <v>-1012.5</v>
      </c>
      <c r="O6266" s="25" t="n">
        <f aca="false">IF(L6266&gt;=M6266,1,0)</f>
        <v>0</v>
      </c>
      <c r="P6266" s="26" t="n">
        <v>0.466360153256705</v>
      </c>
      <c r="Q6266" s="26" t="n">
        <v>0.295215869311552</v>
      </c>
      <c r="R6266" s="25" t="n">
        <v>71</v>
      </c>
      <c r="S6266" s="21" t="n">
        <v>10</v>
      </c>
    </row>
    <row r="6267" customFormat="false" ht="15" hidden="false" customHeight="true" outlineLevel="0" collapsed="false">
      <c r="A6267" s="19" t="n">
        <v>46231</v>
      </c>
      <c r="B6267" s="1" t="s">
        <v>735</v>
      </c>
      <c r="C6267" s="1" t="s">
        <v>190</v>
      </c>
      <c r="D6267" s="1" t="n">
        <v>34</v>
      </c>
      <c r="E6267" s="1" t="s">
        <v>16</v>
      </c>
      <c r="F6267" s="1" t="s">
        <v>300</v>
      </c>
      <c r="G6267" s="1" t="s">
        <v>260</v>
      </c>
      <c r="H6267" s="20" t="n">
        <v>1800</v>
      </c>
      <c r="I6267" s="21" t="n">
        <v>15.95</v>
      </c>
      <c r="J6267" s="20" t="n">
        <f aca="false">H6267*I6267</f>
        <v>28710</v>
      </c>
      <c r="K6267" s="22" t="n">
        <v>1.4</v>
      </c>
      <c r="L6267" s="23" t="n">
        <f aca="false">H6267*K6267</f>
        <v>2520</v>
      </c>
      <c r="M6267" s="23" t="n">
        <v>2500</v>
      </c>
      <c r="N6267" s="24" t="n">
        <f aca="false">L6267-M6267</f>
        <v>20</v>
      </c>
      <c r="O6267" s="25" t="n">
        <f aca="false">IF(L6267&gt;=M6267,1,0)</f>
        <v>1</v>
      </c>
      <c r="P6267" s="26" t="n">
        <v>0.832173913043478</v>
      </c>
      <c r="Q6267" s="26" t="n">
        <v>0.0947546531302877</v>
      </c>
      <c r="R6267" s="25" t="n">
        <v>70</v>
      </c>
      <c r="S6267" s="21" t="n">
        <v>8</v>
      </c>
    </row>
    <row r="6268" customFormat="false" ht="15" hidden="false" customHeight="true" outlineLevel="0" collapsed="false">
      <c r="A6268" s="19" t="n">
        <v>46231</v>
      </c>
      <c r="B6268" s="1" t="s">
        <v>735</v>
      </c>
      <c r="C6268" s="1" t="s">
        <v>190</v>
      </c>
      <c r="D6268" s="1" t="n">
        <v>35</v>
      </c>
      <c r="E6268" s="1" t="s">
        <v>16</v>
      </c>
      <c r="F6268" s="1" t="s">
        <v>789</v>
      </c>
      <c r="G6268" s="1" t="s">
        <v>260</v>
      </c>
      <c r="H6268" s="20" t="n">
        <v>1300</v>
      </c>
      <c r="I6268" s="21" t="n">
        <v>23.67</v>
      </c>
      <c r="J6268" s="20" t="n">
        <f aca="false">H6268*I6268</f>
        <v>30771</v>
      </c>
      <c r="K6268" s="22" t="n">
        <v>1.66</v>
      </c>
      <c r="L6268" s="23" t="n">
        <f aca="false">H6268*K6268</f>
        <v>2158</v>
      </c>
      <c r="M6268" s="23" t="n">
        <v>2500</v>
      </c>
      <c r="N6268" s="24" t="n">
        <f aca="false">L6268-M6268</f>
        <v>-342</v>
      </c>
      <c r="O6268" s="25" t="n">
        <f aca="false">IF(L6268&gt;=M6268,1,0)</f>
        <v>0</v>
      </c>
      <c r="P6268" s="26" t="n">
        <v>0.781783536585366</v>
      </c>
      <c r="Q6268" s="26" t="n">
        <v>0.143160878809355</v>
      </c>
      <c r="R6268" s="25" t="n">
        <v>75</v>
      </c>
      <c r="S6268" s="21" t="n">
        <v>10</v>
      </c>
    </row>
    <row r="6269" customFormat="false" ht="15" hidden="false" customHeight="true" outlineLevel="0" collapsed="false">
      <c r="A6269" s="19" t="n">
        <v>46231</v>
      </c>
      <c r="B6269" s="1" t="s">
        <v>735</v>
      </c>
      <c r="C6269" s="1" t="s">
        <v>190</v>
      </c>
      <c r="D6269" s="1" t="n">
        <v>36</v>
      </c>
      <c r="E6269" s="1" t="s">
        <v>16</v>
      </c>
      <c r="F6269" s="1" t="s">
        <v>300</v>
      </c>
      <c r="G6269" s="1" t="s">
        <v>260</v>
      </c>
      <c r="H6269" s="20" t="n">
        <v>1720</v>
      </c>
      <c r="I6269" s="21" t="n">
        <v>15.95</v>
      </c>
      <c r="J6269" s="20" t="n">
        <f aca="false">H6269*I6269</f>
        <v>27434</v>
      </c>
      <c r="K6269" s="22" t="n">
        <v>1.4</v>
      </c>
      <c r="L6269" s="23" t="n">
        <f aca="false">H6269*K6269</f>
        <v>2408</v>
      </c>
      <c r="M6269" s="23" t="n">
        <v>2500</v>
      </c>
      <c r="N6269" s="24" t="n">
        <f aca="false">L6269-M6269</f>
        <v>-92</v>
      </c>
      <c r="O6269" s="25" t="n">
        <f aca="false">IF(L6269&gt;=M6269,1,0)</f>
        <v>0</v>
      </c>
      <c r="P6269" s="26" t="n">
        <v>0.803573520796719</v>
      </c>
      <c r="Q6269" s="26" t="n">
        <v>0.121158392434988</v>
      </c>
      <c r="R6269" s="25" t="n">
        <v>67</v>
      </c>
      <c r="S6269" s="21" t="n">
        <v>8</v>
      </c>
    </row>
    <row r="6270" customFormat="false" ht="15" hidden="false" customHeight="true" outlineLevel="0" collapsed="false">
      <c r="A6270" s="19" t="n">
        <v>46231</v>
      </c>
      <c r="B6270" s="1" t="s">
        <v>735</v>
      </c>
      <c r="C6270" s="1" t="s">
        <v>190</v>
      </c>
      <c r="D6270" s="1" t="n">
        <v>37</v>
      </c>
      <c r="E6270" s="1" t="s">
        <v>16</v>
      </c>
      <c r="F6270" s="1" t="s">
        <v>300</v>
      </c>
      <c r="G6270" s="1" t="s">
        <v>260</v>
      </c>
      <c r="H6270" s="20" t="n">
        <v>1700</v>
      </c>
      <c r="I6270" s="21" t="n">
        <v>15.95</v>
      </c>
      <c r="J6270" s="20" t="n">
        <f aca="false">H6270*I6270</f>
        <v>27115</v>
      </c>
      <c r="K6270" s="22" t="n">
        <v>1.4</v>
      </c>
      <c r="L6270" s="23" t="n">
        <f aca="false">H6270*K6270</f>
        <v>2380</v>
      </c>
      <c r="M6270" s="23" t="n">
        <v>2500</v>
      </c>
      <c r="N6270" s="24" t="n">
        <f aca="false">L6270-M6270</f>
        <v>-120</v>
      </c>
      <c r="O6270" s="25" t="n">
        <f aca="false">IF(L6270&gt;=M6270,1,0)</f>
        <v>0</v>
      </c>
      <c r="P6270" s="26" t="n">
        <v>0.903833333333333</v>
      </c>
      <c r="Q6270" s="26" t="n">
        <v>0.0841555426581544</v>
      </c>
      <c r="R6270" s="25" t="n">
        <v>75</v>
      </c>
      <c r="S6270" s="21" t="n">
        <v>8</v>
      </c>
    </row>
    <row r="6271" customFormat="false" ht="15" hidden="false" customHeight="true" outlineLevel="0" collapsed="false">
      <c r="A6271" s="19" t="n">
        <v>46231</v>
      </c>
      <c r="B6271" s="1" t="s">
        <v>735</v>
      </c>
      <c r="C6271" s="1" t="s">
        <v>190</v>
      </c>
      <c r="D6271" s="1" t="n">
        <v>38</v>
      </c>
      <c r="E6271" s="1" t="s">
        <v>16</v>
      </c>
      <c r="F6271" s="1" t="s">
        <v>430</v>
      </c>
      <c r="G6271" s="1" t="s">
        <v>322</v>
      </c>
      <c r="H6271" s="20" t="n">
        <v>1550</v>
      </c>
      <c r="I6271" s="21" t="n">
        <v>17.1</v>
      </c>
      <c r="J6271" s="20" t="n">
        <f aca="false">H6271*I6271</f>
        <v>26505</v>
      </c>
      <c r="K6271" s="22" t="n">
        <v>1.5</v>
      </c>
      <c r="L6271" s="23" t="n">
        <f aca="false">H6271*K6271</f>
        <v>2325</v>
      </c>
      <c r="M6271" s="23" t="n">
        <v>2500</v>
      </c>
      <c r="N6271" s="24" t="n">
        <f aca="false">L6271-M6271</f>
        <v>-175</v>
      </c>
      <c r="O6271" s="25" t="n">
        <f aca="false">IF(L6271&gt;=M6271,1,0)</f>
        <v>0</v>
      </c>
      <c r="P6271" s="26" t="n">
        <v>0.741191275167785</v>
      </c>
      <c r="Q6271" s="26" t="n">
        <v>0.121676067687349</v>
      </c>
      <c r="R6271" s="25" t="n">
        <v>82</v>
      </c>
      <c r="S6271" s="21" t="n">
        <v>8</v>
      </c>
    </row>
    <row r="6272" customFormat="false" ht="15" hidden="false" customHeight="true" outlineLevel="0" collapsed="false">
      <c r="A6272" s="19" t="n">
        <v>46232</v>
      </c>
      <c r="B6272" s="1" t="s">
        <v>735</v>
      </c>
      <c r="C6272" s="1" t="s">
        <v>138</v>
      </c>
      <c r="D6272" s="1" t="n">
        <v>1</v>
      </c>
      <c r="E6272" s="1" t="s">
        <v>16</v>
      </c>
      <c r="F6272" s="1" t="s">
        <v>670</v>
      </c>
      <c r="G6272" s="1" t="s">
        <v>416</v>
      </c>
      <c r="H6272" s="20" t="n">
        <v>1000</v>
      </c>
      <c r="I6272" s="21" t="n">
        <v>22.11</v>
      </c>
      <c r="J6272" s="20" t="n">
        <f aca="false">H6272*I6272</f>
        <v>22110</v>
      </c>
      <c r="K6272" s="22" t="n">
        <v>2.75</v>
      </c>
      <c r="L6272" s="23" t="n">
        <f aca="false">H6272*K6272</f>
        <v>2750</v>
      </c>
      <c r="M6272" s="23" t="n">
        <v>2500</v>
      </c>
      <c r="N6272" s="24" t="n">
        <f aca="false">L6272-M6272</f>
        <v>250</v>
      </c>
      <c r="O6272" s="25" t="n">
        <f aca="false">IF(L6272&gt;=M6272,1,0)</f>
        <v>1</v>
      </c>
      <c r="P6272" s="26" t="n">
        <v>0.5205</v>
      </c>
      <c r="Q6272" s="26" t="n">
        <v>0.1515</v>
      </c>
      <c r="R6272" s="25" t="n">
        <v>73</v>
      </c>
      <c r="S6272" s="21" t="n">
        <v>10</v>
      </c>
    </row>
    <row r="6273" customFormat="false" ht="15" hidden="false" customHeight="true" outlineLevel="0" collapsed="false">
      <c r="A6273" s="19" t="n">
        <v>46232</v>
      </c>
      <c r="B6273" s="1" t="s">
        <v>735</v>
      </c>
      <c r="C6273" s="1" t="s">
        <v>138</v>
      </c>
      <c r="D6273" s="1" t="n">
        <v>2</v>
      </c>
      <c r="E6273" s="1" t="s">
        <v>10</v>
      </c>
      <c r="F6273" s="1" t="s">
        <v>779</v>
      </c>
      <c r="G6273" s="1" t="s">
        <v>784</v>
      </c>
      <c r="H6273" s="20" t="n">
        <v>1300</v>
      </c>
      <c r="I6273" s="21" t="n">
        <v>24.15</v>
      </c>
      <c r="J6273" s="20" t="n">
        <f aca="false">H6273*I6273</f>
        <v>31395</v>
      </c>
      <c r="K6273" s="22" t="n">
        <v>2</v>
      </c>
      <c r="L6273" s="23" t="n">
        <f aca="false">H6273*K6273</f>
        <v>2600</v>
      </c>
      <c r="M6273" s="23" t="n">
        <v>2500</v>
      </c>
      <c r="N6273" s="24" t="n">
        <f aca="false">L6273-M6273</f>
        <v>100</v>
      </c>
      <c r="O6273" s="25" t="n">
        <f aca="false">IF(L6273&gt;=M6273,1,0)</f>
        <v>1</v>
      </c>
      <c r="P6273" s="26" t="n">
        <v>0.7267</v>
      </c>
      <c r="Q6273" s="26" t="n">
        <v>0.1451</v>
      </c>
      <c r="R6273" s="25" t="n">
        <v>79</v>
      </c>
      <c r="S6273" s="21" t="n">
        <v>10</v>
      </c>
    </row>
    <row r="6274" customFormat="false" ht="15" hidden="false" customHeight="true" outlineLevel="0" collapsed="false">
      <c r="A6274" s="19" t="n">
        <v>46232</v>
      </c>
      <c r="B6274" s="1" t="s">
        <v>735</v>
      </c>
      <c r="C6274" s="1" t="s">
        <v>138</v>
      </c>
      <c r="D6274" s="1" t="n">
        <v>3</v>
      </c>
      <c r="E6274" s="1" t="s">
        <v>10</v>
      </c>
      <c r="F6274" s="1" t="s">
        <v>687</v>
      </c>
      <c r="G6274" s="1" t="s">
        <v>694</v>
      </c>
      <c r="H6274" s="20" t="n">
        <v>1300</v>
      </c>
      <c r="I6274" s="21" t="n">
        <v>28.66</v>
      </c>
      <c r="J6274" s="20" t="n">
        <f aca="false">H6274*I6274</f>
        <v>37258</v>
      </c>
      <c r="K6274" s="22" t="n">
        <v>2.3</v>
      </c>
      <c r="L6274" s="23" t="n">
        <f aca="false">H6274*K6274</f>
        <v>2990</v>
      </c>
      <c r="M6274" s="23" t="n">
        <v>2500</v>
      </c>
      <c r="N6274" s="24" t="n">
        <f aca="false">L6274-M6274</f>
        <v>490</v>
      </c>
      <c r="O6274" s="25" t="n">
        <f aca="false">IF(L6274&gt;=M6274,1,0)</f>
        <v>1</v>
      </c>
      <c r="P6274" s="26" t="n">
        <v>0.7762</v>
      </c>
      <c r="Q6274" s="26" t="n">
        <v>0.1059</v>
      </c>
      <c r="R6274" s="25" t="n">
        <v>80</v>
      </c>
      <c r="S6274" s="21" t="n">
        <v>10</v>
      </c>
    </row>
    <row r="6275" customFormat="false" ht="15" hidden="false" customHeight="true" outlineLevel="0" collapsed="false">
      <c r="A6275" s="19" t="n">
        <v>46232</v>
      </c>
      <c r="B6275" s="1" t="s">
        <v>735</v>
      </c>
      <c r="C6275" s="1" t="s">
        <v>138</v>
      </c>
      <c r="D6275" s="1" t="n">
        <v>4</v>
      </c>
      <c r="E6275" s="1" t="s">
        <v>145</v>
      </c>
      <c r="F6275" s="1" t="s">
        <v>804</v>
      </c>
      <c r="G6275" s="1" t="s">
        <v>701</v>
      </c>
      <c r="H6275" s="20" t="n">
        <v>1300</v>
      </c>
      <c r="I6275" s="21" t="n">
        <v>20.73</v>
      </c>
      <c r="J6275" s="20" t="n">
        <f aca="false">H6275*I6275</f>
        <v>26949</v>
      </c>
      <c r="K6275" s="22" t="n">
        <v>3</v>
      </c>
      <c r="L6275" s="23" t="n">
        <f aca="false">H6275*K6275</f>
        <v>3900</v>
      </c>
      <c r="M6275" s="23" t="n">
        <v>2500</v>
      </c>
      <c r="N6275" s="24" t="n">
        <f aca="false">L6275-M6275</f>
        <v>1400</v>
      </c>
      <c r="O6275" s="25" t="n">
        <f aca="false">IF(L6275&gt;=M6275,1,0)</f>
        <v>1</v>
      </c>
      <c r="P6275" s="26" t="n">
        <v>0.6557</v>
      </c>
      <c r="Q6275" s="26" t="n">
        <v>0.1444</v>
      </c>
      <c r="R6275" s="25" t="n">
        <v>73</v>
      </c>
      <c r="S6275" s="21" t="n">
        <v>10</v>
      </c>
    </row>
    <row r="6276" customFormat="false" ht="15" hidden="false" customHeight="true" outlineLevel="0" collapsed="false">
      <c r="A6276" s="19" t="n">
        <v>46232</v>
      </c>
      <c r="B6276" s="1" t="s">
        <v>735</v>
      </c>
      <c r="C6276" s="1" t="s">
        <v>138</v>
      </c>
      <c r="D6276" s="1" t="n">
        <v>5</v>
      </c>
      <c r="E6276" s="1" t="s">
        <v>13</v>
      </c>
      <c r="F6276" s="1" t="s">
        <v>227</v>
      </c>
      <c r="G6276" s="1" t="s">
        <v>149</v>
      </c>
      <c r="H6276" s="20" t="n">
        <v>1250</v>
      </c>
      <c r="I6276" s="21" t="n">
        <v>21.32</v>
      </c>
      <c r="J6276" s="20" t="n">
        <f aca="false">H6276*I6276</f>
        <v>26650</v>
      </c>
      <c r="K6276" s="22" t="n">
        <v>2.2</v>
      </c>
      <c r="L6276" s="23" t="n">
        <f aca="false">H6276*K6276</f>
        <v>2750</v>
      </c>
      <c r="M6276" s="23" t="n">
        <v>2500</v>
      </c>
      <c r="N6276" s="24" t="n">
        <f aca="false">L6276-M6276</f>
        <v>250</v>
      </c>
      <c r="O6276" s="25" t="n">
        <f aca="false">IF(L6276&gt;=M6276,1,0)</f>
        <v>1</v>
      </c>
      <c r="P6276" s="26" t="n">
        <v>0.6619</v>
      </c>
      <c r="Q6276" s="26" t="n">
        <v>0.115</v>
      </c>
      <c r="R6276" s="25" t="n">
        <v>69</v>
      </c>
      <c r="S6276" s="21" t="n">
        <v>10</v>
      </c>
    </row>
    <row r="6277" customFormat="false" ht="15" hidden="false" customHeight="true" outlineLevel="0" collapsed="false">
      <c r="A6277" s="19" t="n">
        <v>46232</v>
      </c>
      <c r="B6277" s="1" t="s">
        <v>735</v>
      </c>
      <c r="C6277" s="1" t="s">
        <v>138</v>
      </c>
      <c r="D6277" s="1" t="n">
        <v>6</v>
      </c>
      <c r="E6277" s="1" t="s">
        <v>145</v>
      </c>
      <c r="F6277" s="1" t="s">
        <v>805</v>
      </c>
      <c r="G6277" s="1" t="s">
        <v>798</v>
      </c>
      <c r="H6277" s="20" t="n">
        <v>1150</v>
      </c>
      <c r="I6277" s="21" t="n">
        <v>20.73</v>
      </c>
      <c r="J6277" s="20" t="n">
        <f aca="false">H6277*I6277</f>
        <v>23839.5</v>
      </c>
      <c r="K6277" s="22" t="n">
        <v>2.2</v>
      </c>
      <c r="L6277" s="23" t="n">
        <f aca="false">H6277*K6277</f>
        <v>2530</v>
      </c>
      <c r="M6277" s="23" t="n">
        <v>2500</v>
      </c>
      <c r="N6277" s="24" t="n">
        <f aca="false">L6277-M6277</f>
        <v>30</v>
      </c>
      <c r="O6277" s="25" t="n">
        <f aca="false">IF(L6277&gt;=M6277,1,0)</f>
        <v>1</v>
      </c>
      <c r="P6277" s="26" t="n">
        <v>0.5443</v>
      </c>
      <c r="Q6277" s="26" t="n">
        <v>0.1814</v>
      </c>
      <c r="R6277" s="25" t="n">
        <v>74</v>
      </c>
      <c r="S6277" s="21" t="n">
        <v>10</v>
      </c>
    </row>
    <row r="6278" customFormat="false" ht="15" hidden="false" customHeight="true" outlineLevel="0" collapsed="false">
      <c r="A6278" s="19" t="n">
        <v>46232</v>
      </c>
      <c r="B6278" s="1" t="s">
        <v>735</v>
      </c>
      <c r="C6278" s="1" t="s">
        <v>138</v>
      </c>
      <c r="D6278" s="1" t="n">
        <v>7</v>
      </c>
      <c r="E6278" s="1" t="s">
        <v>145</v>
      </c>
      <c r="F6278" s="1" t="s">
        <v>806</v>
      </c>
      <c r="G6278" s="1" t="s">
        <v>434</v>
      </c>
      <c r="H6278" s="20" t="n">
        <v>900</v>
      </c>
      <c r="I6278" s="21" t="n">
        <v>20.74</v>
      </c>
      <c r="J6278" s="20" t="n">
        <f aca="false">H6278*I6278</f>
        <v>18666</v>
      </c>
      <c r="K6278" s="22" t="n">
        <v>1.45</v>
      </c>
      <c r="L6278" s="23" t="n">
        <f aca="false">H6278*K6278</f>
        <v>1305</v>
      </c>
      <c r="M6278" s="23" t="n">
        <v>2500</v>
      </c>
      <c r="N6278" s="24" t="n">
        <f aca="false">L6278-M6278</f>
        <v>-1195</v>
      </c>
      <c r="O6278" s="25" t="n">
        <f aca="false">IF(L6278&gt;=M6278,1,0)</f>
        <v>0</v>
      </c>
      <c r="P6278" s="26" t="n">
        <v>0.4714</v>
      </c>
      <c r="Q6278" s="26" t="n">
        <v>0.1643</v>
      </c>
      <c r="R6278" s="25" t="n">
        <v>74</v>
      </c>
      <c r="S6278" s="21" t="n">
        <v>10</v>
      </c>
    </row>
    <row r="6279" customFormat="false" ht="15" hidden="false" customHeight="true" outlineLevel="0" collapsed="false">
      <c r="A6279" s="19" t="n">
        <v>46232</v>
      </c>
      <c r="B6279" s="1" t="s">
        <v>735</v>
      </c>
      <c r="C6279" s="1" t="s">
        <v>138</v>
      </c>
      <c r="D6279" s="1" t="n">
        <v>8</v>
      </c>
      <c r="E6279" s="1" t="s">
        <v>13</v>
      </c>
      <c r="F6279" s="1" t="s">
        <v>596</v>
      </c>
      <c r="G6279" s="1" t="s">
        <v>149</v>
      </c>
      <c r="H6279" s="20" t="n">
        <v>1350</v>
      </c>
      <c r="I6279" s="21" t="n">
        <v>22.28</v>
      </c>
      <c r="J6279" s="20" t="n">
        <f aca="false">H6279*I6279</f>
        <v>30078</v>
      </c>
      <c r="K6279" s="22" t="n">
        <v>2.2</v>
      </c>
      <c r="L6279" s="23" t="n">
        <f aca="false">H6279*K6279</f>
        <v>2970</v>
      </c>
      <c r="M6279" s="23" t="n">
        <v>2500</v>
      </c>
      <c r="N6279" s="24" t="n">
        <f aca="false">L6279-M6279</f>
        <v>470</v>
      </c>
      <c r="O6279" s="25" t="n">
        <f aca="false">IF(L6279&gt;=M6279,1,0)</f>
        <v>1</v>
      </c>
      <c r="P6279" s="26" t="n">
        <v>0.7223</v>
      </c>
      <c r="Q6279" s="26" t="n">
        <v>0.1602</v>
      </c>
      <c r="R6279" s="25" t="n">
        <v>77</v>
      </c>
      <c r="S6279" s="21" t="n">
        <v>9</v>
      </c>
    </row>
    <row r="6280" customFormat="false" ht="15" hidden="false" customHeight="true" outlineLevel="0" collapsed="false">
      <c r="A6280" s="19" t="n">
        <v>46232</v>
      </c>
      <c r="B6280" s="1" t="s">
        <v>735</v>
      </c>
      <c r="C6280" s="1" t="s">
        <v>138</v>
      </c>
      <c r="D6280" s="1" t="n">
        <v>9</v>
      </c>
      <c r="E6280" s="1" t="s">
        <v>10</v>
      </c>
      <c r="F6280" s="1" t="s">
        <v>624</v>
      </c>
      <c r="G6280" s="1" t="s">
        <v>790</v>
      </c>
      <c r="H6280" s="20" t="n">
        <v>1600</v>
      </c>
      <c r="I6280" s="21" t="n">
        <v>17.66</v>
      </c>
      <c r="J6280" s="20" t="n">
        <f aca="false">H6280*I6280</f>
        <v>28256</v>
      </c>
      <c r="K6280" s="22" t="n">
        <v>1.7</v>
      </c>
      <c r="L6280" s="23" t="n">
        <f aca="false">H6280*K6280</f>
        <v>2720</v>
      </c>
      <c r="M6280" s="23" t="n">
        <v>2500</v>
      </c>
      <c r="N6280" s="24" t="n">
        <f aca="false">L6280-M6280</f>
        <v>220</v>
      </c>
      <c r="O6280" s="25" t="n">
        <f aca="false">IF(L6280&gt;=M6280,1,0)</f>
        <v>1</v>
      </c>
      <c r="P6280" s="26" t="n">
        <v>0.7347</v>
      </c>
      <c r="Q6280" s="26" t="n">
        <v>0.1139</v>
      </c>
      <c r="R6280" s="25" t="n">
        <v>78</v>
      </c>
      <c r="S6280" s="21" t="n">
        <v>8</v>
      </c>
    </row>
    <row r="6281" customFormat="false" ht="15" hidden="false" customHeight="true" outlineLevel="0" collapsed="false">
      <c r="A6281" s="19" t="n">
        <v>46232</v>
      </c>
      <c r="B6281" s="1" t="s">
        <v>735</v>
      </c>
      <c r="C6281" s="1" t="s">
        <v>138</v>
      </c>
      <c r="D6281" s="1" t="n">
        <v>10</v>
      </c>
      <c r="E6281" s="1" t="s">
        <v>10</v>
      </c>
      <c r="F6281" s="1" t="s">
        <v>779</v>
      </c>
      <c r="G6281" s="1" t="s">
        <v>784</v>
      </c>
      <c r="H6281" s="20" t="n">
        <v>600</v>
      </c>
      <c r="I6281" s="21" t="n">
        <v>24.15</v>
      </c>
      <c r="J6281" s="20" t="n">
        <f aca="false">H6281*I6281</f>
        <v>14490</v>
      </c>
      <c r="K6281" s="22" t="n">
        <v>2</v>
      </c>
      <c r="L6281" s="23" t="n">
        <f aca="false">H6281*K6281</f>
        <v>1200</v>
      </c>
      <c r="M6281" s="23" t="n">
        <v>2500</v>
      </c>
      <c r="N6281" s="24" t="n">
        <f aca="false">L6281-M6281</f>
        <v>-1300</v>
      </c>
      <c r="O6281" s="25" t="n">
        <f aca="false">IF(L6281&gt;=M6281,1,0)</f>
        <v>0</v>
      </c>
      <c r="P6281" s="26" t="n">
        <v>0.4252</v>
      </c>
      <c r="Q6281" s="26" t="n">
        <v>0.1857</v>
      </c>
      <c r="R6281" s="25" t="n">
        <v>67</v>
      </c>
      <c r="S6281" s="21" t="n">
        <v>10</v>
      </c>
    </row>
    <row r="6282" customFormat="false" ht="15" hidden="false" customHeight="true" outlineLevel="0" collapsed="false">
      <c r="A6282" s="19" t="n">
        <v>46232</v>
      </c>
      <c r="B6282" s="1" t="s">
        <v>735</v>
      </c>
      <c r="C6282" s="1" t="s">
        <v>138</v>
      </c>
      <c r="D6282" s="1" t="n">
        <v>11</v>
      </c>
      <c r="E6282" s="1" t="s">
        <v>10</v>
      </c>
      <c r="F6282" s="1" t="s">
        <v>779</v>
      </c>
      <c r="G6282" s="1" t="s">
        <v>784</v>
      </c>
      <c r="H6282" s="20" t="n">
        <v>1040</v>
      </c>
      <c r="I6282" s="21" t="n">
        <v>24.15</v>
      </c>
      <c r="J6282" s="20" t="n">
        <f aca="false">H6282*I6282</f>
        <v>25116</v>
      </c>
      <c r="K6282" s="22" t="n">
        <v>2</v>
      </c>
      <c r="L6282" s="23" t="n">
        <f aca="false">H6282*K6282</f>
        <v>2080</v>
      </c>
      <c r="M6282" s="23" t="n">
        <v>2500</v>
      </c>
      <c r="N6282" s="24" t="n">
        <f aca="false">L6282-M6282</f>
        <v>-420</v>
      </c>
      <c r="O6282" s="25" t="n">
        <f aca="false">IF(L6282&gt;=M6282,1,0)</f>
        <v>0</v>
      </c>
      <c r="P6282" s="26" t="n">
        <v>0.5879</v>
      </c>
      <c r="Q6282" s="26" t="n">
        <v>0.2254</v>
      </c>
      <c r="R6282" s="25" t="n">
        <v>80</v>
      </c>
      <c r="S6282" s="21" t="n">
        <v>10</v>
      </c>
    </row>
    <row r="6283" customFormat="false" ht="15" hidden="false" customHeight="true" outlineLevel="0" collapsed="false">
      <c r="A6283" s="19" t="n">
        <v>46232</v>
      </c>
      <c r="B6283" s="1" t="s">
        <v>735</v>
      </c>
      <c r="C6283" s="1" t="s">
        <v>138</v>
      </c>
      <c r="D6283" s="1" t="n">
        <v>12</v>
      </c>
      <c r="E6283" s="1" t="s">
        <v>576</v>
      </c>
      <c r="F6283" s="1" t="s">
        <v>730</v>
      </c>
      <c r="G6283" s="1" t="s">
        <v>731</v>
      </c>
      <c r="H6283" s="20" t="n">
        <v>1500</v>
      </c>
      <c r="I6283" s="21" t="n">
        <v>24.08</v>
      </c>
      <c r="J6283" s="20" t="n">
        <f aca="false">H6283*I6283</f>
        <v>36120</v>
      </c>
      <c r="K6283" s="22" t="n">
        <v>1.55</v>
      </c>
      <c r="L6283" s="23" t="n">
        <f aca="false">H6283*K6283</f>
        <v>2325</v>
      </c>
      <c r="M6283" s="23" t="n">
        <v>2500</v>
      </c>
      <c r="N6283" s="24" t="n">
        <f aca="false">L6283-M6283</f>
        <v>-175</v>
      </c>
      <c r="O6283" s="25" t="n">
        <f aca="false">IF(L6283&gt;=M6283,1,0)</f>
        <v>0</v>
      </c>
      <c r="P6283" s="26" t="n">
        <v>0.819</v>
      </c>
      <c r="Q6283" s="26" t="n">
        <v>0.1156</v>
      </c>
      <c r="R6283" s="25" t="n">
        <v>81</v>
      </c>
      <c r="S6283" s="21" t="n">
        <v>10</v>
      </c>
    </row>
    <row r="6284" customFormat="false" ht="15" hidden="false" customHeight="true" outlineLevel="0" collapsed="false">
      <c r="A6284" s="19" t="n">
        <v>46232</v>
      </c>
      <c r="B6284" s="1" t="s">
        <v>735</v>
      </c>
      <c r="C6284" s="1" t="s">
        <v>138</v>
      </c>
      <c r="D6284" s="1" t="n">
        <v>13</v>
      </c>
      <c r="E6284" s="1" t="s">
        <v>10</v>
      </c>
      <c r="F6284" s="1" t="s">
        <v>779</v>
      </c>
      <c r="G6284" s="1" t="s">
        <v>784</v>
      </c>
      <c r="H6284" s="20" t="n">
        <v>1400</v>
      </c>
      <c r="I6284" s="21" t="n">
        <v>24.15</v>
      </c>
      <c r="J6284" s="20" t="n">
        <f aca="false">H6284*I6284</f>
        <v>33810</v>
      </c>
      <c r="K6284" s="22" t="n">
        <v>2</v>
      </c>
      <c r="L6284" s="23" t="n">
        <f aca="false">H6284*K6284</f>
        <v>2800</v>
      </c>
      <c r="M6284" s="23" t="n">
        <v>2500</v>
      </c>
      <c r="N6284" s="24" t="n">
        <f aca="false">L6284-M6284</f>
        <v>300</v>
      </c>
      <c r="O6284" s="25" t="n">
        <f aca="false">IF(L6284&gt;=M6284,1,0)</f>
        <v>1</v>
      </c>
      <c r="P6284" s="26" t="n">
        <v>0.7262</v>
      </c>
      <c r="Q6284" s="26" t="n">
        <v>0.1713</v>
      </c>
      <c r="R6284" s="25" t="n">
        <v>81</v>
      </c>
      <c r="S6284" s="21" t="n">
        <v>10</v>
      </c>
    </row>
    <row r="6285" customFormat="false" ht="15" hidden="false" customHeight="true" outlineLevel="0" collapsed="false">
      <c r="A6285" s="19" t="n">
        <v>46232</v>
      </c>
      <c r="B6285" s="1" t="s">
        <v>735</v>
      </c>
      <c r="C6285" s="1" t="s">
        <v>138</v>
      </c>
      <c r="D6285" s="1" t="n">
        <v>14</v>
      </c>
      <c r="E6285" s="1" t="s">
        <v>10</v>
      </c>
      <c r="F6285" s="1" t="s">
        <v>687</v>
      </c>
      <c r="G6285" s="1" t="s">
        <v>694</v>
      </c>
      <c r="H6285" s="20" t="n">
        <v>1320</v>
      </c>
      <c r="I6285" s="21" t="n">
        <v>28.66</v>
      </c>
      <c r="J6285" s="20" t="n">
        <f aca="false">H6285*I6285</f>
        <v>37831.2</v>
      </c>
      <c r="K6285" s="22" t="n">
        <v>2.3</v>
      </c>
      <c r="L6285" s="23" t="n">
        <f aca="false">H6285*K6285</f>
        <v>3036</v>
      </c>
      <c r="M6285" s="23" t="n">
        <v>2500</v>
      </c>
      <c r="N6285" s="24" t="n">
        <f aca="false">L6285-M6285</f>
        <v>536</v>
      </c>
      <c r="O6285" s="25" t="n">
        <f aca="false">IF(L6285&gt;=M6285,1,0)</f>
        <v>1</v>
      </c>
      <c r="P6285" s="26" t="n">
        <v>0.8042</v>
      </c>
      <c r="Q6285" s="26" t="n">
        <v>0.3231</v>
      </c>
      <c r="R6285" s="25" t="n">
        <v>81</v>
      </c>
      <c r="S6285" s="21" t="n">
        <v>10</v>
      </c>
    </row>
    <row r="6286" customFormat="false" ht="15" hidden="false" customHeight="true" outlineLevel="0" collapsed="false">
      <c r="A6286" s="19" t="n">
        <v>46232</v>
      </c>
      <c r="B6286" s="1" t="s">
        <v>735</v>
      </c>
      <c r="C6286" s="1" t="s">
        <v>138</v>
      </c>
      <c r="D6286" s="1" t="n">
        <v>15</v>
      </c>
      <c r="E6286" s="1" t="s">
        <v>10</v>
      </c>
      <c r="F6286" s="1" t="s">
        <v>687</v>
      </c>
      <c r="G6286" s="1" t="s">
        <v>694</v>
      </c>
      <c r="H6286" s="20" t="n">
        <v>1350</v>
      </c>
      <c r="I6286" s="21" t="n">
        <v>28.66</v>
      </c>
      <c r="J6286" s="20" t="n">
        <f aca="false">H6286*I6286</f>
        <v>38691</v>
      </c>
      <c r="K6286" s="22" t="n">
        <v>2.3</v>
      </c>
      <c r="L6286" s="23" t="n">
        <f aca="false">H6286*K6286</f>
        <v>3105</v>
      </c>
      <c r="M6286" s="23" t="n">
        <v>2500</v>
      </c>
      <c r="N6286" s="24" t="n">
        <f aca="false">L6286-M6286</f>
        <v>605</v>
      </c>
      <c r="O6286" s="25" t="n">
        <f aca="false">IF(L6286&gt;=M6286,1,0)</f>
        <v>1</v>
      </c>
      <c r="P6286" s="26" t="n">
        <v>0.8246</v>
      </c>
      <c r="Q6286" s="26" t="n">
        <v>0.298</v>
      </c>
      <c r="R6286" s="25" t="n">
        <v>81</v>
      </c>
      <c r="S6286" s="21" t="n">
        <v>10</v>
      </c>
    </row>
    <row r="6287" customFormat="false" ht="15" hidden="false" customHeight="true" outlineLevel="0" collapsed="false">
      <c r="A6287" s="19" t="n">
        <v>46232</v>
      </c>
      <c r="B6287" s="1" t="s">
        <v>735</v>
      </c>
      <c r="C6287" s="1" t="s">
        <v>138</v>
      </c>
      <c r="D6287" s="1" t="n">
        <v>16</v>
      </c>
      <c r="E6287" s="1" t="s">
        <v>10</v>
      </c>
      <c r="F6287" s="1" t="s">
        <v>581</v>
      </c>
      <c r="G6287" s="1" t="s">
        <v>590</v>
      </c>
      <c r="H6287" s="20" t="n">
        <v>2000</v>
      </c>
      <c r="I6287" s="21" t="n">
        <v>13.94</v>
      </c>
      <c r="J6287" s="20" t="n">
        <f aca="false">H6287*I6287</f>
        <v>27880</v>
      </c>
      <c r="K6287" s="22" t="n">
        <v>1.44</v>
      </c>
      <c r="L6287" s="23" t="n">
        <f aca="false">H6287*K6287</f>
        <v>2880</v>
      </c>
      <c r="M6287" s="23" t="n">
        <v>2500</v>
      </c>
      <c r="N6287" s="24" t="n">
        <f aca="false">L6287-M6287</f>
        <v>380</v>
      </c>
      <c r="O6287" s="25" t="n">
        <f aca="false">IF(L6287&gt;=M6287,1,0)</f>
        <v>1</v>
      </c>
      <c r="P6287" s="26" t="n">
        <v>0.8081</v>
      </c>
      <c r="Q6287" s="26" t="n">
        <v>0.1434</v>
      </c>
      <c r="R6287" s="25" t="n">
        <v>63</v>
      </c>
      <c r="S6287" s="21" t="n">
        <v>10</v>
      </c>
    </row>
    <row r="6288" customFormat="false" ht="15" hidden="false" customHeight="true" outlineLevel="0" collapsed="false">
      <c r="A6288" s="19" t="n">
        <v>46232</v>
      </c>
      <c r="B6288" s="1" t="s">
        <v>735</v>
      </c>
      <c r="C6288" s="1" t="s">
        <v>164</v>
      </c>
      <c r="D6288" s="1" t="n">
        <v>17</v>
      </c>
      <c r="E6288" s="1" t="s">
        <v>576</v>
      </c>
      <c r="F6288" s="1" t="s">
        <v>730</v>
      </c>
      <c r="G6288" s="1" t="s">
        <v>731</v>
      </c>
      <c r="H6288" s="20" t="n">
        <v>1550</v>
      </c>
      <c r="I6288" s="21" t="n">
        <v>24.08</v>
      </c>
      <c r="J6288" s="20" t="n">
        <f aca="false">H6288*I6288</f>
        <v>37324</v>
      </c>
      <c r="K6288" s="22" t="n">
        <v>1.55</v>
      </c>
      <c r="L6288" s="23" t="n">
        <f aca="false">H6288*K6288</f>
        <v>2402.5</v>
      </c>
      <c r="M6288" s="23" t="n">
        <v>2500</v>
      </c>
      <c r="N6288" s="24" t="n">
        <f aca="false">L6288-M6288</f>
        <v>-97.5</v>
      </c>
      <c r="O6288" s="25" t="n">
        <f aca="false">IF(L6288&gt;=M6288,1,0)</f>
        <v>0</v>
      </c>
      <c r="P6288" s="26" t="n">
        <v>0.7975</v>
      </c>
      <c r="Q6288" s="26" t="n">
        <v>0.0986</v>
      </c>
      <c r="R6288" s="25" t="n">
        <v>80</v>
      </c>
      <c r="S6288" s="21" t="n">
        <v>10</v>
      </c>
    </row>
    <row r="6289" customFormat="false" ht="15" hidden="false" customHeight="true" outlineLevel="0" collapsed="false">
      <c r="A6289" s="19" t="n">
        <v>46232</v>
      </c>
      <c r="B6289" s="1" t="s">
        <v>735</v>
      </c>
      <c r="C6289" s="1" t="s">
        <v>164</v>
      </c>
      <c r="D6289" s="1" t="n">
        <v>18</v>
      </c>
      <c r="E6289" s="1" t="s">
        <v>522</v>
      </c>
      <c r="F6289" s="1" t="s">
        <v>566</v>
      </c>
      <c r="G6289" s="1" t="s">
        <v>504</v>
      </c>
      <c r="H6289" s="20" t="n">
        <v>1800</v>
      </c>
      <c r="I6289" s="21" t="n">
        <v>14.09</v>
      </c>
      <c r="J6289" s="20" t="n">
        <f aca="false">H6289*I6289</f>
        <v>25362</v>
      </c>
      <c r="K6289" s="22" t="n">
        <v>1</v>
      </c>
      <c r="L6289" s="23" t="n">
        <f aca="false">H6289*K6289</f>
        <v>1800</v>
      </c>
      <c r="M6289" s="23" t="n">
        <v>2500</v>
      </c>
      <c r="N6289" s="24" t="n">
        <f aca="false">L6289-M6289</f>
        <v>-700</v>
      </c>
      <c r="O6289" s="25" t="n">
        <f aca="false">IF(L6289&gt;=M6289,1,0)</f>
        <v>0</v>
      </c>
      <c r="P6289" s="26" t="n">
        <v>0.6082</v>
      </c>
      <c r="Q6289" s="26" t="n">
        <v>0.1373</v>
      </c>
      <c r="R6289" s="25" t="n">
        <v>70</v>
      </c>
      <c r="S6289" s="21" t="n">
        <v>10</v>
      </c>
    </row>
    <row r="6290" customFormat="false" ht="15" hidden="false" customHeight="true" outlineLevel="0" collapsed="false">
      <c r="A6290" s="19" t="n">
        <v>46232</v>
      </c>
      <c r="B6290" s="1" t="s">
        <v>735</v>
      </c>
      <c r="C6290" s="1" t="s">
        <v>164</v>
      </c>
      <c r="D6290" s="1" t="n">
        <v>19</v>
      </c>
      <c r="E6290" s="1" t="s">
        <v>461</v>
      </c>
      <c r="F6290" s="1" t="s">
        <v>462</v>
      </c>
      <c r="G6290" s="1" t="s">
        <v>254</v>
      </c>
      <c r="H6290" s="20" t="n">
        <v>300</v>
      </c>
      <c r="I6290" s="21" t="n">
        <v>24.46</v>
      </c>
      <c r="J6290" s="20" t="n">
        <f aca="false">H6290*I6290</f>
        <v>7338</v>
      </c>
      <c r="K6290" s="22" t="n">
        <v>1.5</v>
      </c>
      <c r="L6290" s="23" t="n">
        <f aca="false">H6290*K6290</f>
        <v>450</v>
      </c>
      <c r="M6290" s="23" t="n">
        <v>2500</v>
      </c>
      <c r="N6290" s="24" t="n">
        <f aca="false">L6290-M6290</f>
        <v>-2050</v>
      </c>
      <c r="O6290" s="25" t="n">
        <f aca="false">IF(L6290&gt;=M6290,1,0)</f>
        <v>0</v>
      </c>
      <c r="P6290" s="26" t="n">
        <v>0.1657</v>
      </c>
      <c r="Q6290" s="26" t="n">
        <v>0.1014</v>
      </c>
      <c r="R6290" s="25" t="n">
        <v>74</v>
      </c>
      <c r="S6290" s="21" t="n">
        <v>10</v>
      </c>
    </row>
    <row r="6291" customFormat="false" ht="15" hidden="false" customHeight="true" outlineLevel="0" collapsed="false">
      <c r="A6291" s="19" t="n">
        <v>46232</v>
      </c>
      <c r="B6291" s="1" t="s">
        <v>735</v>
      </c>
      <c r="C6291" s="1" t="s">
        <v>164</v>
      </c>
      <c r="D6291" s="1" t="n">
        <v>20</v>
      </c>
      <c r="E6291" s="1" t="s">
        <v>176</v>
      </c>
      <c r="F6291" s="1" t="s">
        <v>807</v>
      </c>
      <c r="G6291" s="1" t="s">
        <v>785</v>
      </c>
      <c r="H6291" s="20" t="n">
        <v>900</v>
      </c>
      <c r="I6291" s="21" t="n">
        <v>20.05</v>
      </c>
      <c r="J6291" s="20" t="n">
        <f aca="false">H6291*I6291</f>
        <v>18045</v>
      </c>
      <c r="K6291" s="22" t="n">
        <v>1.3</v>
      </c>
      <c r="L6291" s="23" t="n">
        <f aca="false">H6291*K6291</f>
        <v>1170</v>
      </c>
      <c r="M6291" s="23" t="n">
        <v>2500</v>
      </c>
      <c r="N6291" s="24" t="n">
        <f aca="false">L6291-M6291</f>
        <v>-1330</v>
      </c>
      <c r="O6291" s="25" t="n">
        <f aca="false">IF(L6291&gt;=M6291,1,0)</f>
        <v>0</v>
      </c>
      <c r="P6291" s="26" t="n">
        <v>0.4321</v>
      </c>
      <c r="Q6291" s="26" t="n">
        <v>0.098</v>
      </c>
      <c r="R6291" s="25" t="n">
        <v>70</v>
      </c>
      <c r="S6291" s="21" t="n">
        <v>10</v>
      </c>
    </row>
    <row r="6292" customFormat="false" ht="15" hidden="false" customHeight="true" outlineLevel="0" collapsed="false">
      <c r="A6292" s="19" t="n">
        <v>46232</v>
      </c>
      <c r="B6292" s="1" t="s">
        <v>735</v>
      </c>
      <c r="C6292" s="1" t="s">
        <v>164</v>
      </c>
      <c r="D6292" s="1" t="n">
        <v>21</v>
      </c>
      <c r="E6292" s="1" t="s">
        <v>576</v>
      </c>
      <c r="F6292" s="1" t="s">
        <v>791</v>
      </c>
      <c r="G6292" s="1" t="s">
        <v>732</v>
      </c>
      <c r="H6292" s="20" t="n">
        <v>780</v>
      </c>
      <c r="I6292" s="21" t="n">
        <v>33.02</v>
      </c>
      <c r="J6292" s="20" t="n">
        <f aca="false">H6292*I6292</f>
        <v>25755.6</v>
      </c>
      <c r="K6292" s="22" t="n">
        <v>2.8</v>
      </c>
      <c r="L6292" s="23" t="n">
        <f aca="false">H6292*K6292</f>
        <v>2184</v>
      </c>
      <c r="M6292" s="23" t="n">
        <v>2500</v>
      </c>
      <c r="N6292" s="24" t="n">
        <f aca="false">L6292-M6292</f>
        <v>-316</v>
      </c>
      <c r="O6292" s="25" t="n">
        <f aca="false">IF(L6292&gt;=M6292,1,0)</f>
        <v>0</v>
      </c>
      <c r="P6292" s="26" t="n">
        <v>0.5954</v>
      </c>
      <c r="Q6292" s="26" t="n">
        <v>0.1863</v>
      </c>
      <c r="R6292" s="25" t="n">
        <v>73</v>
      </c>
      <c r="S6292" s="21" t="n">
        <v>10</v>
      </c>
    </row>
    <row r="6293" customFormat="false" ht="15" hidden="false" customHeight="true" outlineLevel="0" collapsed="false">
      <c r="A6293" s="19" t="n">
        <v>46232</v>
      </c>
      <c r="B6293" s="1" t="s">
        <v>735</v>
      </c>
      <c r="C6293" s="1" t="s">
        <v>164</v>
      </c>
      <c r="D6293" s="1" t="n">
        <v>22</v>
      </c>
      <c r="E6293" s="1" t="s">
        <v>10</v>
      </c>
      <c r="F6293" s="1" t="s">
        <v>687</v>
      </c>
      <c r="G6293" s="1" t="s">
        <v>638</v>
      </c>
      <c r="H6293" s="20" t="n">
        <v>1400</v>
      </c>
      <c r="I6293" s="21" t="n">
        <v>28.66</v>
      </c>
      <c r="J6293" s="20" t="n">
        <f aca="false">H6293*I6293</f>
        <v>40124</v>
      </c>
      <c r="K6293" s="22" t="n">
        <v>2.3</v>
      </c>
      <c r="L6293" s="23" t="n">
        <f aca="false">H6293*K6293</f>
        <v>3220</v>
      </c>
      <c r="M6293" s="23" t="n">
        <v>2500</v>
      </c>
      <c r="N6293" s="24" t="n">
        <f aca="false">L6293-M6293</f>
        <v>720</v>
      </c>
      <c r="O6293" s="25" t="n">
        <f aca="false">IF(L6293&gt;=M6293,1,0)</f>
        <v>1</v>
      </c>
      <c r="P6293" s="26" t="n">
        <v>0.7831</v>
      </c>
      <c r="Q6293" s="26" t="n">
        <v>0.0961</v>
      </c>
      <c r="R6293" s="25" t="n">
        <v>87</v>
      </c>
      <c r="S6293" s="21" t="n">
        <v>10</v>
      </c>
    </row>
    <row r="6294" customFormat="false" ht="15" hidden="false" customHeight="true" outlineLevel="0" collapsed="false">
      <c r="A6294" s="19" t="n">
        <v>46232</v>
      </c>
      <c r="B6294" s="1" t="s">
        <v>735</v>
      </c>
      <c r="C6294" s="1" t="s">
        <v>164</v>
      </c>
      <c r="D6294" s="1" t="n">
        <v>23</v>
      </c>
      <c r="E6294" s="1" t="s">
        <v>22</v>
      </c>
      <c r="F6294" s="1" t="s">
        <v>269</v>
      </c>
      <c r="G6294" s="1" t="s">
        <v>500</v>
      </c>
      <c r="H6294" s="20" t="n">
        <v>1650</v>
      </c>
      <c r="I6294" s="21" t="n">
        <v>20.12</v>
      </c>
      <c r="J6294" s="20" t="n">
        <f aca="false">H6294*I6294</f>
        <v>33198</v>
      </c>
      <c r="K6294" s="22" t="n">
        <v>1.15</v>
      </c>
      <c r="L6294" s="23" t="n">
        <f aca="false">H6294*K6294</f>
        <v>1897.5</v>
      </c>
      <c r="M6294" s="23" t="n">
        <v>2500</v>
      </c>
      <c r="N6294" s="24" t="n">
        <f aca="false">L6294-M6294</f>
        <v>-602.5</v>
      </c>
      <c r="O6294" s="25" t="n">
        <f aca="false">IF(L6294&gt;=M6294,1,0)</f>
        <v>0</v>
      </c>
      <c r="P6294" s="26" t="n">
        <v>0.7417</v>
      </c>
      <c r="Q6294" s="26" t="n">
        <v>0.0552</v>
      </c>
      <c r="R6294" s="25" t="n">
        <v>75</v>
      </c>
      <c r="S6294" s="21" t="n">
        <v>10</v>
      </c>
    </row>
    <row r="6295" customFormat="false" ht="15" hidden="false" customHeight="true" outlineLevel="0" collapsed="false">
      <c r="A6295" s="19" t="n">
        <v>46232</v>
      </c>
      <c r="B6295" s="1" t="s">
        <v>735</v>
      </c>
      <c r="C6295" s="1" t="s">
        <v>164</v>
      </c>
      <c r="D6295" s="1" t="n">
        <v>24</v>
      </c>
      <c r="E6295" s="1" t="s">
        <v>576</v>
      </c>
      <c r="F6295" s="1" t="s">
        <v>730</v>
      </c>
      <c r="G6295" s="1" t="s">
        <v>731</v>
      </c>
      <c r="H6295" s="20" t="n">
        <v>1550</v>
      </c>
      <c r="I6295" s="21" t="n">
        <v>24.08</v>
      </c>
      <c r="J6295" s="20" t="n">
        <f aca="false">H6295*I6295</f>
        <v>37324</v>
      </c>
      <c r="K6295" s="22" t="n">
        <v>1.55</v>
      </c>
      <c r="L6295" s="23" t="n">
        <f aca="false">H6295*K6295</f>
        <v>2402.5</v>
      </c>
      <c r="M6295" s="23" t="n">
        <v>2500</v>
      </c>
      <c r="N6295" s="24" t="n">
        <f aca="false">L6295-M6295</f>
        <v>-97.5</v>
      </c>
      <c r="O6295" s="25" t="n">
        <f aca="false">IF(L6295&gt;=M6295,1,0)</f>
        <v>0</v>
      </c>
      <c r="P6295" s="26" t="n">
        <v>0.7996</v>
      </c>
      <c r="Q6295" s="26" t="n">
        <v>0.1037</v>
      </c>
      <c r="R6295" s="25" t="n">
        <v>78</v>
      </c>
      <c r="S6295" s="21" t="n">
        <v>10</v>
      </c>
    </row>
    <row r="6296" customFormat="false" ht="15" hidden="false" customHeight="true" outlineLevel="0" collapsed="false">
      <c r="A6296" s="19" t="n">
        <v>46232</v>
      </c>
      <c r="B6296" s="1" t="s">
        <v>735</v>
      </c>
      <c r="C6296" s="1" t="s">
        <v>164</v>
      </c>
      <c r="D6296" s="1" t="n">
        <v>25</v>
      </c>
      <c r="E6296" s="1" t="s">
        <v>576</v>
      </c>
      <c r="F6296" s="1" t="s">
        <v>791</v>
      </c>
      <c r="G6296" s="1" t="s">
        <v>732</v>
      </c>
      <c r="H6296" s="20" t="n">
        <v>750</v>
      </c>
      <c r="I6296" s="21" t="n">
        <v>33.02</v>
      </c>
      <c r="J6296" s="20" t="n">
        <f aca="false">H6296*I6296</f>
        <v>24765</v>
      </c>
      <c r="K6296" s="22" t="n">
        <v>2.8</v>
      </c>
      <c r="L6296" s="23" t="n">
        <f aca="false">H6296*K6296</f>
        <v>2100</v>
      </c>
      <c r="M6296" s="23" t="n">
        <v>2500</v>
      </c>
      <c r="N6296" s="24" t="n">
        <f aca="false">L6296-M6296</f>
        <v>-400</v>
      </c>
      <c r="O6296" s="25" t="n">
        <f aca="false">IF(L6296&gt;=M6296,1,0)</f>
        <v>0</v>
      </c>
      <c r="P6296" s="26" t="n">
        <v>0.5452</v>
      </c>
      <c r="Q6296" s="26" t="n">
        <v>0.1867</v>
      </c>
      <c r="R6296" s="25" t="n">
        <v>78</v>
      </c>
      <c r="S6296" s="21" t="n">
        <v>10</v>
      </c>
    </row>
    <row r="6297" customFormat="false" ht="15" hidden="false" customHeight="true" outlineLevel="0" collapsed="false">
      <c r="A6297" s="19" t="n">
        <v>46232</v>
      </c>
      <c r="B6297" s="1" t="s">
        <v>735</v>
      </c>
      <c r="C6297" s="1" t="s">
        <v>164</v>
      </c>
      <c r="D6297" s="1" t="n">
        <v>26</v>
      </c>
      <c r="E6297" s="1" t="s">
        <v>10</v>
      </c>
      <c r="F6297" s="1" t="s">
        <v>687</v>
      </c>
      <c r="G6297" s="1" t="s">
        <v>694</v>
      </c>
      <c r="H6297" s="20" t="n">
        <v>1400</v>
      </c>
      <c r="I6297" s="21" t="n">
        <v>28.66</v>
      </c>
      <c r="J6297" s="20" t="n">
        <f aca="false">H6297*I6297</f>
        <v>40124</v>
      </c>
      <c r="K6297" s="22" t="n">
        <v>2.3</v>
      </c>
      <c r="L6297" s="23" t="n">
        <f aca="false">H6297*K6297</f>
        <v>3220</v>
      </c>
      <c r="M6297" s="23" t="n">
        <v>2500</v>
      </c>
      <c r="N6297" s="24" t="n">
        <f aca="false">L6297-M6297</f>
        <v>720</v>
      </c>
      <c r="O6297" s="25" t="n">
        <f aca="false">IF(L6297&gt;=M6297,1,0)</f>
        <v>1</v>
      </c>
      <c r="P6297" s="26" t="n">
        <v>0.8009</v>
      </c>
      <c r="Q6297" s="26" t="n">
        <v>0.1322</v>
      </c>
      <c r="R6297" s="25" t="n">
        <v>85</v>
      </c>
      <c r="S6297" s="21" t="n">
        <v>10</v>
      </c>
    </row>
    <row r="6298" customFormat="false" ht="15" hidden="false" customHeight="true" outlineLevel="0" collapsed="false">
      <c r="A6298" s="19" t="n">
        <v>46232</v>
      </c>
      <c r="B6298" s="1" t="s">
        <v>735</v>
      </c>
      <c r="C6298" s="1" t="s">
        <v>164</v>
      </c>
      <c r="D6298" s="1" t="n">
        <v>27</v>
      </c>
      <c r="E6298" s="1" t="s">
        <v>176</v>
      </c>
      <c r="F6298" s="1" t="s">
        <v>799</v>
      </c>
      <c r="G6298" s="1" t="s">
        <v>781</v>
      </c>
      <c r="H6298" s="20" t="n">
        <v>1700</v>
      </c>
      <c r="I6298" s="21" t="n">
        <v>18.33</v>
      </c>
      <c r="J6298" s="20" t="n">
        <f aca="false">H6298*I6298</f>
        <v>31161</v>
      </c>
      <c r="K6298" s="22" t="n">
        <v>1.35</v>
      </c>
      <c r="L6298" s="23" t="n">
        <f aca="false">H6298*K6298</f>
        <v>2295</v>
      </c>
      <c r="M6298" s="23" t="n">
        <v>2500</v>
      </c>
      <c r="N6298" s="24" t="n">
        <f aca="false">L6298-M6298</f>
        <v>-205</v>
      </c>
      <c r="O6298" s="25" t="n">
        <f aca="false">IF(L6298&gt;=M6298,1,0)</f>
        <v>0</v>
      </c>
      <c r="P6298" s="26" t="n">
        <v>0.8773</v>
      </c>
      <c r="Q6298" s="26" t="n">
        <v>0.1098</v>
      </c>
      <c r="R6298" s="25" t="n">
        <v>70</v>
      </c>
      <c r="S6298" s="21" t="n">
        <v>9</v>
      </c>
    </row>
    <row r="6299" customFormat="false" ht="15" hidden="false" customHeight="true" outlineLevel="0" collapsed="false">
      <c r="A6299" s="19" t="n">
        <v>46232</v>
      </c>
      <c r="B6299" s="1" t="s">
        <v>735</v>
      </c>
      <c r="C6299" s="1" t="s">
        <v>164</v>
      </c>
      <c r="D6299" s="1" t="n">
        <v>28</v>
      </c>
      <c r="E6299" s="1" t="s">
        <v>176</v>
      </c>
      <c r="F6299" s="1" t="s">
        <v>803</v>
      </c>
      <c r="G6299" s="1" t="s">
        <v>685</v>
      </c>
      <c r="H6299" s="20" t="n">
        <v>800</v>
      </c>
      <c r="I6299" s="21" t="n">
        <v>20.81</v>
      </c>
      <c r="J6299" s="20" t="n">
        <f aca="false">H6299*I6299</f>
        <v>16648</v>
      </c>
      <c r="K6299" s="22" t="n">
        <v>1.35</v>
      </c>
      <c r="L6299" s="23" t="n">
        <f aca="false">H6299*K6299</f>
        <v>1080</v>
      </c>
      <c r="M6299" s="23" t="n">
        <v>2500</v>
      </c>
      <c r="N6299" s="24" t="n">
        <f aca="false">L6299-M6299</f>
        <v>-1420</v>
      </c>
      <c r="O6299" s="25" t="n">
        <f aca="false">IF(L6299&gt;=M6299,1,0)</f>
        <v>0</v>
      </c>
      <c r="P6299" s="26" t="n">
        <v>0.4335</v>
      </c>
      <c r="Q6299" s="26" t="n">
        <v>0.1261</v>
      </c>
      <c r="R6299" s="25" t="n">
        <v>75</v>
      </c>
      <c r="S6299" s="21" t="n">
        <v>9</v>
      </c>
    </row>
    <row r="6300" customFormat="false" ht="15" hidden="false" customHeight="true" outlineLevel="0" collapsed="false">
      <c r="A6300" s="19" t="n">
        <v>46232</v>
      </c>
      <c r="B6300" s="1" t="s">
        <v>735</v>
      </c>
      <c r="C6300" s="1" t="s">
        <v>164</v>
      </c>
      <c r="D6300" s="1" t="n">
        <v>29</v>
      </c>
      <c r="E6300" s="1" t="s">
        <v>176</v>
      </c>
      <c r="F6300" s="1" t="s">
        <v>619</v>
      </c>
      <c r="G6300" s="1" t="s">
        <v>800</v>
      </c>
      <c r="H6300" s="20" t="n">
        <v>1470</v>
      </c>
      <c r="I6300" s="21" t="n">
        <v>22.7</v>
      </c>
      <c r="J6300" s="20" t="n">
        <f aca="false">H6300*I6300</f>
        <v>33369</v>
      </c>
      <c r="K6300" s="22" t="n">
        <v>1.5</v>
      </c>
      <c r="L6300" s="23" t="n">
        <f aca="false">H6300*K6300</f>
        <v>2205</v>
      </c>
      <c r="M6300" s="23" t="n">
        <v>2500</v>
      </c>
      <c r="N6300" s="24" t="n">
        <f aca="false">L6300-M6300</f>
        <v>-295</v>
      </c>
      <c r="O6300" s="25" t="n">
        <f aca="false">IF(L6300&gt;=M6300,1,0)</f>
        <v>0</v>
      </c>
      <c r="P6300" s="26" t="n">
        <v>0.8376</v>
      </c>
      <c r="Q6300" s="26" t="n">
        <v>0.068</v>
      </c>
      <c r="R6300" s="25" t="n">
        <v>75</v>
      </c>
      <c r="S6300" s="21" t="n">
        <v>10</v>
      </c>
    </row>
    <row r="6301" customFormat="false" ht="15" hidden="false" customHeight="true" outlineLevel="0" collapsed="false">
      <c r="A6301" s="19" t="n">
        <v>46232</v>
      </c>
      <c r="B6301" s="1" t="s">
        <v>735</v>
      </c>
      <c r="C6301" s="1" t="s">
        <v>164</v>
      </c>
      <c r="D6301" s="1" t="n">
        <v>30</v>
      </c>
      <c r="E6301" s="1" t="s">
        <v>576</v>
      </c>
      <c r="F6301" s="1" t="s">
        <v>730</v>
      </c>
      <c r="G6301" s="1" t="s">
        <v>731</v>
      </c>
      <c r="H6301" s="20" t="n">
        <v>1550</v>
      </c>
      <c r="I6301" s="21" t="n">
        <v>24.08</v>
      </c>
      <c r="J6301" s="20" t="n">
        <f aca="false">H6301*I6301</f>
        <v>37324</v>
      </c>
      <c r="K6301" s="22" t="n">
        <v>1.55</v>
      </c>
      <c r="L6301" s="23" t="n">
        <f aca="false">H6301*K6301</f>
        <v>2402.5</v>
      </c>
      <c r="M6301" s="23" t="n">
        <v>2500</v>
      </c>
      <c r="N6301" s="24" t="n">
        <f aca="false">L6301-M6301</f>
        <v>-97.5</v>
      </c>
      <c r="O6301" s="25" t="n">
        <f aca="false">IF(L6301&gt;=M6301,1,0)</f>
        <v>0</v>
      </c>
      <c r="P6301" s="26" t="n">
        <v>0.7854</v>
      </c>
      <c r="Q6301" s="26" t="n">
        <v>0.0979</v>
      </c>
      <c r="R6301" s="25" t="n">
        <v>79</v>
      </c>
      <c r="S6301" s="21" t="n">
        <v>10</v>
      </c>
    </row>
    <row r="6302" customFormat="false" ht="15" hidden="false" customHeight="true" outlineLevel="0" collapsed="false">
      <c r="A6302" s="19" t="n">
        <v>46232</v>
      </c>
      <c r="B6302" s="1" t="s">
        <v>735</v>
      </c>
      <c r="C6302" s="1" t="s">
        <v>164</v>
      </c>
      <c r="D6302" s="1" t="n">
        <v>31</v>
      </c>
      <c r="E6302" s="1" t="s">
        <v>576</v>
      </c>
      <c r="F6302" s="1" t="s">
        <v>788</v>
      </c>
      <c r="G6302" s="1" t="s">
        <v>711</v>
      </c>
      <c r="H6302" s="20" t="n">
        <v>1300</v>
      </c>
      <c r="I6302" s="21" t="n">
        <v>21.72</v>
      </c>
      <c r="J6302" s="20" t="n">
        <f aca="false">H6302*I6302</f>
        <v>28236</v>
      </c>
      <c r="K6302" s="22" t="n">
        <v>1.2</v>
      </c>
      <c r="L6302" s="23" t="n">
        <f aca="false">H6302*K6302</f>
        <v>1560</v>
      </c>
      <c r="M6302" s="23" t="n">
        <v>2500</v>
      </c>
      <c r="N6302" s="24" t="n">
        <f aca="false">L6302-M6302</f>
        <v>-940</v>
      </c>
      <c r="O6302" s="25" t="n">
        <f aca="false">IF(L6302&gt;=M6302,1,0)</f>
        <v>0</v>
      </c>
      <c r="P6302" s="26" t="n">
        <v>0.5995</v>
      </c>
      <c r="Q6302" s="26" t="n">
        <v>0.1444</v>
      </c>
      <c r="R6302" s="25" t="n">
        <v>80</v>
      </c>
      <c r="S6302" s="21" t="n">
        <v>10</v>
      </c>
    </row>
    <row r="6303" customFormat="false" ht="15" hidden="false" customHeight="true" outlineLevel="0" collapsed="false">
      <c r="A6303" s="19" t="n">
        <v>46232</v>
      </c>
      <c r="B6303" s="1" t="s">
        <v>735</v>
      </c>
      <c r="C6303" s="1" t="s">
        <v>164</v>
      </c>
      <c r="D6303" s="1" t="n">
        <v>32</v>
      </c>
      <c r="E6303" s="1" t="s">
        <v>219</v>
      </c>
      <c r="F6303" s="1" t="s">
        <v>796</v>
      </c>
      <c r="G6303" s="1" t="s">
        <v>801</v>
      </c>
      <c r="H6303" s="20" t="n">
        <v>1800</v>
      </c>
      <c r="I6303" s="21" t="n">
        <v>10.96</v>
      </c>
      <c r="J6303" s="20" t="n">
        <f aca="false">H6303*I6303</f>
        <v>19728</v>
      </c>
      <c r="K6303" s="22" t="n">
        <v>2.85</v>
      </c>
      <c r="L6303" s="23" t="n">
        <f aca="false">H6303*K6303</f>
        <v>5130</v>
      </c>
      <c r="M6303" s="23" t="n">
        <v>2500</v>
      </c>
      <c r="N6303" s="24" t="n">
        <f aca="false">L6303-M6303</f>
        <v>2630</v>
      </c>
      <c r="O6303" s="25" t="n">
        <f aca="false">IF(L6303&gt;=M6303,1,0)</f>
        <v>1</v>
      </c>
      <c r="P6303" s="26" t="n">
        <v>0.5779</v>
      </c>
      <c r="Q6303" s="26" t="n">
        <v>0.0782</v>
      </c>
      <c r="R6303" s="25" t="n">
        <v>70</v>
      </c>
      <c r="S6303" s="21" t="n">
        <v>8</v>
      </c>
    </row>
    <row r="6304" customFormat="false" ht="15" hidden="false" customHeight="true" outlineLevel="0" collapsed="false">
      <c r="A6304" s="19" t="n">
        <v>46232</v>
      </c>
      <c r="B6304" s="1" t="s">
        <v>735</v>
      </c>
      <c r="C6304" s="1" t="s">
        <v>190</v>
      </c>
      <c r="D6304" s="1" t="n">
        <v>33</v>
      </c>
      <c r="E6304" s="1" t="s">
        <v>16</v>
      </c>
      <c r="F6304" s="1" t="s">
        <v>782</v>
      </c>
      <c r="G6304" s="1" t="s">
        <v>140</v>
      </c>
      <c r="H6304" s="20" t="n">
        <v>700</v>
      </c>
      <c r="I6304" s="21" t="n">
        <v>28.64</v>
      </c>
      <c r="J6304" s="20" t="n">
        <f aca="false">H6304*I6304</f>
        <v>20048</v>
      </c>
      <c r="K6304" s="22" t="n">
        <v>1.75</v>
      </c>
      <c r="L6304" s="23" t="n">
        <f aca="false">H6304*K6304</f>
        <v>1225</v>
      </c>
      <c r="M6304" s="23" t="n">
        <v>2500</v>
      </c>
      <c r="N6304" s="24" t="n">
        <f aca="false">L6304-M6304</f>
        <v>-1275</v>
      </c>
      <c r="O6304" s="25" t="n">
        <f aca="false">IF(L6304&gt;=M6304,1,0)</f>
        <v>0</v>
      </c>
      <c r="P6304" s="26" t="n">
        <v>0.393561052218296</v>
      </c>
      <c r="Q6304" s="26" t="n">
        <v>0.324175824175824</v>
      </c>
      <c r="R6304" s="25" t="n">
        <v>71</v>
      </c>
      <c r="S6304" s="21" t="n">
        <v>10</v>
      </c>
    </row>
    <row r="6305" customFormat="false" ht="15" hidden="false" customHeight="true" outlineLevel="0" collapsed="false">
      <c r="A6305" s="19" t="n">
        <v>46232</v>
      </c>
      <c r="B6305" s="1" t="s">
        <v>735</v>
      </c>
      <c r="C6305" s="1" t="s">
        <v>190</v>
      </c>
      <c r="D6305" s="1" t="n">
        <v>34</v>
      </c>
      <c r="E6305" s="1" t="s">
        <v>16</v>
      </c>
      <c r="F6305" s="1" t="s">
        <v>300</v>
      </c>
      <c r="G6305" s="1" t="s">
        <v>260</v>
      </c>
      <c r="H6305" s="20" t="n">
        <v>1700</v>
      </c>
      <c r="I6305" s="21" t="n">
        <v>15.95</v>
      </c>
      <c r="J6305" s="20" t="n">
        <f aca="false">H6305*I6305</f>
        <v>27115</v>
      </c>
      <c r="K6305" s="22" t="n">
        <v>1.4</v>
      </c>
      <c r="L6305" s="23" t="n">
        <f aca="false">H6305*K6305</f>
        <v>2380</v>
      </c>
      <c r="M6305" s="23" t="n">
        <v>2500</v>
      </c>
      <c r="N6305" s="24" t="n">
        <f aca="false">L6305-M6305</f>
        <v>-120</v>
      </c>
      <c r="O6305" s="25" t="n">
        <f aca="false">IF(L6305&gt;=M6305,1,0)</f>
        <v>0</v>
      </c>
      <c r="P6305" s="26" t="n">
        <v>0.830729166666667</v>
      </c>
      <c r="Q6305" s="26" t="n">
        <v>0.0952106174264282</v>
      </c>
      <c r="R6305" s="25" t="n">
        <v>70</v>
      </c>
      <c r="S6305" s="21" t="n">
        <v>8</v>
      </c>
    </row>
    <row r="6306" customFormat="false" ht="15" hidden="false" customHeight="true" outlineLevel="0" collapsed="false">
      <c r="A6306" s="19" t="n">
        <v>46232</v>
      </c>
      <c r="B6306" s="1" t="s">
        <v>735</v>
      </c>
      <c r="C6306" s="1" t="s">
        <v>190</v>
      </c>
      <c r="D6306" s="1" t="n">
        <v>35</v>
      </c>
      <c r="E6306" s="1" t="s">
        <v>16</v>
      </c>
      <c r="F6306" s="1" t="s">
        <v>789</v>
      </c>
      <c r="G6306" s="1" t="s">
        <v>260</v>
      </c>
      <c r="H6306" s="20" t="n">
        <v>1200</v>
      </c>
      <c r="I6306" s="21" t="n">
        <v>23.67</v>
      </c>
      <c r="J6306" s="20" t="n">
        <f aca="false">H6306*I6306</f>
        <v>28404</v>
      </c>
      <c r="K6306" s="22" t="n">
        <v>1.66</v>
      </c>
      <c r="L6306" s="23" t="n">
        <f aca="false">H6306*K6306</f>
        <v>1992</v>
      </c>
      <c r="M6306" s="23" t="n">
        <v>2500</v>
      </c>
      <c r="N6306" s="24" t="n">
        <f aca="false">L6306-M6306</f>
        <v>-508</v>
      </c>
      <c r="O6306" s="25" t="n">
        <f aca="false">IF(L6306&gt;=M6306,1,0)</f>
        <v>0</v>
      </c>
      <c r="P6306" s="26" t="n">
        <v>0.737383177570094</v>
      </c>
      <c r="Q6306" s="26" t="n">
        <v>0.161151079136691</v>
      </c>
      <c r="R6306" s="25" t="n">
        <v>75</v>
      </c>
      <c r="S6306" s="21" t="n">
        <v>10</v>
      </c>
    </row>
    <row r="6307" customFormat="false" ht="15" hidden="false" customHeight="true" outlineLevel="0" collapsed="false">
      <c r="A6307" s="19" t="n">
        <v>46232</v>
      </c>
      <c r="B6307" s="1" t="s">
        <v>735</v>
      </c>
      <c r="C6307" s="1" t="s">
        <v>190</v>
      </c>
      <c r="D6307" s="1" t="n">
        <v>36</v>
      </c>
      <c r="E6307" s="1" t="s">
        <v>16</v>
      </c>
      <c r="F6307" s="1" t="s">
        <v>300</v>
      </c>
      <c r="G6307" s="1" t="s">
        <v>260</v>
      </c>
      <c r="H6307" s="20" t="n">
        <v>1800</v>
      </c>
      <c r="I6307" s="21" t="n">
        <v>15.95</v>
      </c>
      <c r="J6307" s="20" t="n">
        <f aca="false">H6307*I6307</f>
        <v>28710</v>
      </c>
      <c r="K6307" s="22" t="n">
        <v>1.4</v>
      </c>
      <c r="L6307" s="23" t="n">
        <f aca="false">H6307*K6307</f>
        <v>2520</v>
      </c>
      <c r="M6307" s="23" t="n">
        <v>2500</v>
      </c>
      <c r="N6307" s="24" t="n">
        <f aca="false">L6307-M6307</f>
        <v>20</v>
      </c>
      <c r="O6307" s="25" t="n">
        <f aca="false">IF(L6307&gt;=M6307,1,0)</f>
        <v>1</v>
      </c>
      <c r="P6307" s="26" t="n">
        <v>0.886111111111111</v>
      </c>
      <c r="Q6307" s="26" t="n">
        <v>0.0905263157894737</v>
      </c>
      <c r="R6307" s="25" t="n">
        <v>67</v>
      </c>
      <c r="S6307" s="21" t="n">
        <v>8</v>
      </c>
    </row>
    <row r="6308" customFormat="false" ht="15" hidden="false" customHeight="true" outlineLevel="0" collapsed="false">
      <c r="A6308" s="19" t="n">
        <v>46232</v>
      </c>
      <c r="B6308" s="1" t="s">
        <v>735</v>
      </c>
      <c r="C6308" s="1" t="s">
        <v>190</v>
      </c>
      <c r="D6308" s="1" t="n">
        <v>37</v>
      </c>
      <c r="E6308" s="1" t="s">
        <v>16</v>
      </c>
      <c r="F6308" s="1" t="s">
        <v>300</v>
      </c>
      <c r="G6308" s="1" t="s">
        <v>260</v>
      </c>
      <c r="H6308" s="20" t="n">
        <v>1750</v>
      </c>
      <c r="I6308" s="21" t="n">
        <v>15.95</v>
      </c>
      <c r="J6308" s="20" t="n">
        <f aca="false">H6308*I6308</f>
        <v>27912.5</v>
      </c>
      <c r="K6308" s="22" t="n">
        <v>1.4</v>
      </c>
      <c r="L6308" s="23" t="n">
        <f aca="false">H6308*K6308</f>
        <v>2450</v>
      </c>
      <c r="M6308" s="23" t="n">
        <v>2500</v>
      </c>
      <c r="N6308" s="24" t="n">
        <f aca="false">L6308-M6308</f>
        <v>-50</v>
      </c>
      <c r="O6308" s="25" t="n">
        <f aca="false">IF(L6308&gt;=M6308,1,0)</f>
        <v>0</v>
      </c>
      <c r="P6308" s="26" t="n">
        <v>0.861496913580247</v>
      </c>
      <c r="Q6308" s="26" t="n">
        <v>0.0894263217097863</v>
      </c>
      <c r="R6308" s="25" t="n">
        <v>75</v>
      </c>
      <c r="S6308" s="21" t="n">
        <v>8</v>
      </c>
    </row>
    <row r="6309" customFormat="false" ht="15" hidden="false" customHeight="true" outlineLevel="0" collapsed="false">
      <c r="A6309" s="19" t="n">
        <v>46232</v>
      </c>
      <c r="B6309" s="1" t="s">
        <v>735</v>
      </c>
      <c r="C6309" s="1" t="s">
        <v>190</v>
      </c>
      <c r="D6309" s="1" t="n">
        <v>38</v>
      </c>
      <c r="E6309" s="1" t="s">
        <v>16</v>
      </c>
      <c r="F6309" s="1" t="s">
        <v>430</v>
      </c>
      <c r="G6309" s="1" t="s">
        <v>322</v>
      </c>
      <c r="H6309" s="20" t="n">
        <v>1500</v>
      </c>
      <c r="I6309" s="21" t="n">
        <v>17.1</v>
      </c>
      <c r="J6309" s="20" t="n">
        <f aca="false">H6309*I6309</f>
        <v>25650</v>
      </c>
      <c r="K6309" s="22" t="n">
        <v>1.5</v>
      </c>
      <c r="L6309" s="23" t="n">
        <f aca="false">H6309*K6309</f>
        <v>2250</v>
      </c>
      <c r="M6309" s="23" t="n">
        <v>2500</v>
      </c>
      <c r="N6309" s="24" t="n">
        <f aca="false">L6309-M6309</f>
        <v>-250</v>
      </c>
      <c r="O6309" s="25" t="n">
        <f aca="false">IF(L6309&gt;=M6309,1,0)</f>
        <v>0</v>
      </c>
      <c r="P6309" s="26" t="n">
        <v>0.732020547945206</v>
      </c>
      <c r="Q6309" s="26" t="n">
        <v>0.10054347826087</v>
      </c>
      <c r="R6309" s="25" t="n">
        <v>82</v>
      </c>
      <c r="S6309" s="21" t="n">
        <v>8</v>
      </c>
    </row>
    <row r="6310" customFormat="false" ht="15" hidden="false" customHeight="true" outlineLevel="0" collapsed="false">
      <c r="A6310" s="19" t="n">
        <v>46233</v>
      </c>
      <c r="B6310" s="1" t="s">
        <v>735</v>
      </c>
      <c r="C6310" s="1" t="s">
        <v>138</v>
      </c>
      <c r="D6310" s="1" t="n">
        <v>1</v>
      </c>
      <c r="E6310" s="1" t="s">
        <v>16</v>
      </c>
      <c r="F6310" s="1" t="s">
        <v>670</v>
      </c>
      <c r="G6310" s="1" t="s">
        <v>713</v>
      </c>
      <c r="H6310" s="20" t="n">
        <v>1250</v>
      </c>
      <c r="I6310" s="21" t="n">
        <v>17.53</v>
      </c>
      <c r="J6310" s="20" t="n">
        <f aca="false">H6310*I6310</f>
        <v>21912.5</v>
      </c>
      <c r="K6310" s="22" t="n">
        <v>1.43</v>
      </c>
      <c r="L6310" s="23" t="n">
        <f aca="false">H6310*K6310</f>
        <v>1787.5</v>
      </c>
      <c r="M6310" s="23" t="n">
        <v>2500</v>
      </c>
      <c r="N6310" s="24" t="n">
        <f aca="false">L6310-M6310</f>
        <v>-712.5</v>
      </c>
      <c r="O6310" s="25" t="n">
        <f aca="false">IF(L6310&gt;=M6310,1,0)</f>
        <v>0</v>
      </c>
      <c r="P6310" s="26" t="n">
        <v>0.5339</v>
      </c>
      <c r="Q6310" s="26" t="n">
        <v>0.1901</v>
      </c>
      <c r="R6310" s="25" t="n">
        <v>69</v>
      </c>
      <c r="S6310" s="21" t="n">
        <v>10</v>
      </c>
    </row>
    <row r="6311" customFormat="false" ht="15" hidden="false" customHeight="true" outlineLevel="0" collapsed="false">
      <c r="A6311" s="19" t="n">
        <v>46233</v>
      </c>
      <c r="B6311" s="1" t="s">
        <v>735</v>
      </c>
      <c r="C6311" s="1" t="s">
        <v>138</v>
      </c>
      <c r="D6311" s="1" t="n">
        <v>2</v>
      </c>
      <c r="E6311" s="1" t="s">
        <v>10</v>
      </c>
      <c r="F6311" s="1" t="s">
        <v>779</v>
      </c>
      <c r="G6311" s="1" t="s">
        <v>784</v>
      </c>
      <c r="H6311" s="20" t="n">
        <v>1350</v>
      </c>
      <c r="I6311" s="21" t="n">
        <v>24.15</v>
      </c>
      <c r="J6311" s="20" t="n">
        <f aca="false">H6311*I6311</f>
        <v>32602.5</v>
      </c>
      <c r="K6311" s="22" t="n">
        <v>2</v>
      </c>
      <c r="L6311" s="23" t="n">
        <f aca="false">H6311*K6311</f>
        <v>2700</v>
      </c>
      <c r="M6311" s="23" t="n">
        <v>2500</v>
      </c>
      <c r="N6311" s="24" t="n">
        <f aca="false">L6311-M6311</f>
        <v>200</v>
      </c>
      <c r="O6311" s="25" t="n">
        <f aca="false">IF(L6311&gt;=M6311,1,0)</f>
        <v>1</v>
      </c>
      <c r="P6311" s="26" t="n">
        <v>0.7094</v>
      </c>
      <c r="Q6311" s="26" t="n">
        <v>0.1284</v>
      </c>
      <c r="R6311" s="25" t="n">
        <v>80</v>
      </c>
      <c r="S6311" s="21" t="n">
        <v>10</v>
      </c>
    </row>
    <row r="6312" customFormat="false" ht="15" hidden="false" customHeight="true" outlineLevel="0" collapsed="false">
      <c r="A6312" s="19" t="n">
        <v>46233</v>
      </c>
      <c r="B6312" s="1" t="s">
        <v>735</v>
      </c>
      <c r="C6312" s="1" t="s">
        <v>138</v>
      </c>
      <c r="D6312" s="1" t="n">
        <v>3</v>
      </c>
      <c r="E6312" s="1" t="s">
        <v>10</v>
      </c>
      <c r="F6312" s="1" t="s">
        <v>687</v>
      </c>
      <c r="G6312" s="1" t="s">
        <v>694</v>
      </c>
      <c r="H6312" s="20" t="n">
        <v>1250</v>
      </c>
      <c r="I6312" s="21" t="n">
        <v>28.66</v>
      </c>
      <c r="J6312" s="20" t="n">
        <f aca="false">H6312*I6312</f>
        <v>35825</v>
      </c>
      <c r="K6312" s="22" t="n">
        <v>2.3</v>
      </c>
      <c r="L6312" s="23" t="n">
        <f aca="false">H6312*K6312</f>
        <v>2875</v>
      </c>
      <c r="M6312" s="23" t="n">
        <v>2500</v>
      </c>
      <c r="N6312" s="24" t="n">
        <f aca="false">L6312-M6312</f>
        <v>375</v>
      </c>
      <c r="O6312" s="25" t="n">
        <f aca="false">IF(L6312&gt;=M6312,1,0)</f>
        <v>1</v>
      </c>
      <c r="P6312" s="26" t="n">
        <v>0.739</v>
      </c>
      <c r="Q6312" s="26" t="n">
        <v>0.1181</v>
      </c>
      <c r="R6312" s="25" t="n">
        <v>81</v>
      </c>
      <c r="S6312" s="21" t="n">
        <v>10</v>
      </c>
    </row>
    <row r="6313" customFormat="false" ht="15" hidden="false" customHeight="true" outlineLevel="0" collapsed="false">
      <c r="A6313" s="19" t="n">
        <v>46233</v>
      </c>
      <c r="B6313" s="1" t="s">
        <v>735</v>
      </c>
      <c r="C6313" s="1" t="s">
        <v>138</v>
      </c>
      <c r="D6313" s="1" t="n">
        <v>4</v>
      </c>
      <c r="E6313" s="1" t="s">
        <v>145</v>
      </c>
      <c r="F6313" s="1" t="s">
        <v>804</v>
      </c>
      <c r="G6313" s="1" t="s">
        <v>701</v>
      </c>
      <c r="H6313" s="20" t="n">
        <v>1350</v>
      </c>
      <c r="I6313" s="21" t="n">
        <v>20.57</v>
      </c>
      <c r="J6313" s="20" t="n">
        <f aca="false">H6313*I6313</f>
        <v>27769.5</v>
      </c>
      <c r="K6313" s="22" t="n">
        <v>3</v>
      </c>
      <c r="L6313" s="23" t="n">
        <f aca="false">H6313*K6313</f>
        <v>4050</v>
      </c>
      <c r="M6313" s="23" t="n">
        <v>2500</v>
      </c>
      <c r="N6313" s="24" t="n">
        <f aca="false">L6313-M6313</f>
        <v>1550</v>
      </c>
      <c r="O6313" s="25" t="n">
        <f aca="false">IF(L6313&gt;=M6313,1,0)</f>
        <v>1</v>
      </c>
      <c r="P6313" s="26" t="n">
        <v>0.6428</v>
      </c>
      <c r="Q6313" s="26" t="n">
        <v>0.1667</v>
      </c>
      <c r="R6313" s="25" t="n">
        <v>73</v>
      </c>
      <c r="S6313" s="21" t="n">
        <v>10</v>
      </c>
    </row>
    <row r="6314" customFormat="false" ht="15" hidden="false" customHeight="true" outlineLevel="0" collapsed="false">
      <c r="A6314" s="19" t="n">
        <v>46233</v>
      </c>
      <c r="B6314" s="1" t="s">
        <v>735</v>
      </c>
      <c r="C6314" s="1" t="s">
        <v>138</v>
      </c>
      <c r="D6314" s="1" t="n">
        <v>5</v>
      </c>
      <c r="E6314" s="1" t="s">
        <v>16</v>
      </c>
      <c r="F6314" s="1" t="s">
        <v>670</v>
      </c>
      <c r="G6314" s="1" t="s">
        <v>149</v>
      </c>
      <c r="H6314" s="20" t="n">
        <v>800</v>
      </c>
      <c r="I6314" s="21" t="n">
        <v>21.32</v>
      </c>
      <c r="J6314" s="20" t="n">
        <f aca="false">H6314*I6314</f>
        <v>17056</v>
      </c>
      <c r="K6314" s="22" t="n">
        <v>2.2</v>
      </c>
      <c r="L6314" s="23" t="n">
        <f aca="false">H6314*K6314</f>
        <v>1760</v>
      </c>
      <c r="M6314" s="23" t="n">
        <v>2500</v>
      </c>
      <c r="N6314" s="24" t="n">
        <f aca="false">L6314-M6314</f>
        <v>-740</v>
      </c>
      <c r="O6314" s="25" t="n">
        <f aca="false">IF(L6314&gt;=M6314,1,0)</f>
        <v>0</v>
      </c>
      <c r="P6314" s="26" t="n">
        <v>0.4156</v>
      </c>
      <c r="Q6314" s="26" t="n">
        <v>0.1385</v>
      </c>
      <c r="R6314" s="25" t="n">
        <v>69</v>
      </c>
      <c r="S6314" s="21" t="n">
        <v>10</v>
      </c>
    </row>
    <row r="6315" customFormat="false" ht="15" hidden="false" customHeight="true" outlineLevel="0" collapsed="false">
      <c r="A6315" s="19" t="n">
        <v>46233</v>
      </c>
      <c r="B6315" s="1" t="s">
        <v>735</v>
      </c>
      <c r="C6315" s="1" t="s">
        <v>138</v>
      </c>
      <c r="D6315" s="1" t="n">
        <v>6</v>
      </c>
      <c r="E6315" s="1" t="s">
        <v>145</v>
      </c>
      <c r="F6315" s="1" t="s">
        <v>805</v>
      </c>
      <c r="G6315" s="1" t="s">
        <v>808</v>
      </c>
      <c r="H6315" s="20" t="n">
        <v>1350</v>
      </c>
      <c r="I6315" s="21" t="n">
        <v>20.73</v>
      </c>
      <c r="J6315" s="20" t="n">
        <f aca="false">H6315*I6315</f>
        <v>27985.5</v>
      </c>
      <c r="K6315" s="22" t="n">
        <v>2.2</v>
      </c>
      <c r="L6315" s="23" t="n">
        <f aca="false">H6315*K6315</f>
        <v>2970</v>
      </c>
      <c r="M6315" s="23" t="n">
        <v>2500</v>
      </c>
      <c r="N6315" s="24" t="n">
        <f aca="false">L6315-M6315</f>
        <v>470</v>
      </c>
      <c r="O6315" s="25" t="n">
        <f aca="false">IF(L6315&gt;=M6315,1,0)</f>
        <v>1</v>
      </c>
      <c r="P6315" s="26" t="n">
        <v>0.6355</v>
      </c>
      <c r="Q6315" s="26" t="n">
        <v>0.1746</v>
      </c>
      <c r="R6315" s="25" t="n">
        <v>74</v>
      </c>
      <c r="S6315" s="21" t="n">
        <v>10</v>
      </c>
    </row>
    <row r="6316" customFormat="false" ht="15" hidden="false" customHeight="true" outlineLevel="0" collapsed="false">
      <c r="A6316" s="19" t="n">
        <v>46233</v>
      </c>
      <c r="B6316" s="1" t="s">
        <v>735</v>
      </c>
      <c r="C6316" s="1" t="s">
        <v>138</v>
      </c>
      <c r="D6316" s="1" t="n">
        <v>7</v>
      </c>
      <c r="E6316" s="1" t="s">
        <v>145</v>
      </c>
      <c r="F6316" s="1" t="s">
        <v>806</v>
      </c>
      <c r="G6316" s="1" t="s">
        <v>809</v>
      </c>
      <c r="H6316" s="20" t="n">
        <v>1200</v>
      </c>
      <c r="I6316" s="21" t="n">
        <v>20.57</v>
      </c>
      <c r="J6316" s="20" t="n">
        <f aca="false">H6316*I6316</f>
        <v>24684</v>
      </c>
      <c r="K6316" s="22" t="n">
        <v>2.2</v>
      </c>
      <c r="L6316" s="23" t="n">
        <f aca="false">H6316*K6316</f>
        <v>2640</v>
      </c>
      <c r="M6316" s="23" t="n">
        <v>2500</v>
      </c>
      <c r="N6316" s="24" t="n">
        <f aca="false">L6316-M6316</f>
        <v>140</v>
      </c>
      <c r="O6316" s="25" t="n">
        <f aca="false">IF(L6316&gt;=M6316,1,0)</f>
        <v>1</v>
      </c>
      <c r="P6316" s="26" t="n">
        <v>0.6408</v>
      </c>
      <c r="Q6316" s="26" t="n">
        <v>0.1725</v>
      </c>
      <c r="R6316" s="25" t="n">
        <v>74</v>
      </c>
      <c r="S6316" s="21" t="n">
        <v>8</v>
      </c>
    </row>
    <row r="6317" customFormat="false" ht="15" hidden="false" customHeight="true" outlineLevel="0" collapsed="false">
      <c r="A6317" s="19" t="n">
        <v>46233</v>
      </c>
      <c r="B6317" s="1" t="s">
        <v>735</v>
      </c>
      <c r="C6317" s="1" t="s">
        <v>138</v>
      </c>
      <c r="D6317" s="1" t="n">
        <v>8</v>
      </c>
      <c r="E6317" s="1" t="s">
        <v>13</v>
      </c>
      <c r="F6317" s="1" t="s">
        <v>596</v>
      </c>
      <c r="G6317" s="1" t="s">
        <v>149</v>
      </c>
      <c r="H6317" s="20" t="n">
        <v>1350</v>
      </c>
      <c r="I6317" s="21" t="n">
        <v>22.28</v>
      </c>
      <c r="J6317" s="20" t="n">
        <f aca="false">H6317*I6317</f>
        <v>30078</v>
      </c>
      <c r="K6317" s="22" t="n">
        <v>2.2</v>
      </c>
      <c r="L6317" s="23" t="n">
        <f aca="false">H6317*K6317</f>
        <v>2970</v>
      </c>
      <c r="M6317" s="23" t="n">
        <v>2500</v>
      </c>
      <c r="N6317" s="24" t="n">
        <f aca="false">L6317-M6317</f>
        <v>470</v>
      </c>
      <c r="O6317" s="25" t="n">
        <f aca="false">IF(L6317&gt;=M6317,1,0)</f>
        <v>1</v>
      </c>
      <c r="P6317" s="26" t="n">
        <v>0.7383</v>
      </c>
      <c r="Q6317" s="26" t="n">
        <v>0.1478</v>
      </c>
      <c r="R6317" s="25" t="n">
        <v>77</v>
      </c>
      <c r="S6317" s="21" t="n">
        <v>9</v>
      </c>
    </row>
    <row r="6318" customFormat="false" ht="15" hidden="false" customHeight="true" outlineLevel="0" collapsed="false">
      <c r="A6318" s="19" t="n">
        <v>46233</v>
      </c>
      <c r="B6318" s="1" t="s">
        <v>735</v>
      </c>
      <c r="C6318" s="1" t="s">
        <v>138</v>
      </c>
      <c r="D6318" s="1" t="n">
        <v>9</v>
      </c>
      <c r="E6318" s="1" t="s">
        <v>10</v>
      </c>
      <c r="F6318" s="1" t="s">
        <v>810</v>
      </c>
      <c r="G6318" s="1" t="s">
        <v>790</v>
      </c>
      <c r="H6318" s="20" t="n">
        <v>1100</v>
      </c>
      <c r="I6318" s="21" t="n">
        <v>17.66</v>
      </c>
      <c r="J6318" s="20" t="n">
        <f aca="false">H6318*I6318</f>
        <v>19426</v>
      </c>
      <c r="K6318" s="22" t="n">
        <v>1.7</v>
      </c>
      <c r="L6318" s="23" t="n">
        <f aca="false">H6318*K6318</f>
        <v>1870</v>
      </c>
      <c r="M6318" s="23" t="n">
        <v>2500</v>
      </c>
      <c r="N6318" s="24" t="n">
        <f aca="false">L6318-M6318</f>
        <v>-630</v>
      </c>
      <c r="O6318" s="25" t="n">
        <f aca="false">IF(L6318&gt;=M6318,1,0)</f>
        <v>0</v>
      </c>
      <c r="P6318" s="26" t="n">
        <v>0.4876</v>
      </c>
      <c r="Q6318" s="26" t="n">
        <v>0.1118</v>
      </c>
      <c r="R6318" s="25" t="n">
        <v>75</v>
      </c>
      <c r="S6318" s="21" t="n">
        <v>10</v>
      </c>
    </row>
    <row r="6319" customFormat="false" ht="15" hidden="false" customHeight="true" outlineLevel="0" collapsed="false">
      <c r="A6319" s="19" t="n">
        <v>46233</v>
      </c>
      <c r="B6319" s="1" t="s">
        <v>735</v>
      </c>
      <c r="C6319" s="1" t="s">
        <v>138</v>
      </c>
      <c r="D6319" s="1" t="n">
        <v>10</v>
      </c>
      <c r="E6319" s="1" t="s">
        <v>10</v>
      </c>
      <c r="F6319" s="1" t="s">
        <v>779</v>
      </c>
      <c r="G6319" s="1" t="s">
        <v>784</v>
      </c>
      <c r="H6319" s="20" t="n">
        <v>730</v>
      </c>
      <c r="I6319" s="21" t="n">
        <v>24.15</v>
      </c>
      <c r="J6319" s="20" t="n">
        <f aca="false">H6319*I6319</f>
        <v>17629.5</v>
      </c>
      <c r="K6319" s="22" t="n">
        <v>2</v>
      </c>
      <c r="L6319" s="23" t="n">
        <f aca="false">H6319*K6319</f>
        <v>1460</v>
      </c>
      <c r="M6319" s="23" t="n">
        <v>2500</v>
      </c>
      <c r="N6319" s="24" t="n">
        <f aca="false">L6319-M6319</f>
        <v>-1040</v>
      </c>
      <c r="O6319" s="25" t="n">
        <f aca="false">IF(L6319&gt;=M6319,1,0)</f>
        <v>0</v>
      </c>
      <c r="P6319" s="26" t="n">
        <v>0.4664</v>
      </c>
      <c r="Q6319" s="26" t="n">
        <v>0.3493</v>
      </c>
      <c r="R6319" s="25" t="n">
        <v>69</v>
      </c>
      <c r="S6319" s="21" t="n">
        <v>10</v>
      </c>
    </row>
    <row r="6320" customFormat="false" ht="15" hidden="false" customHeight="true" outlineLevel="0" collapsed="false">
      <c r="A6320" s="19" t="n">
        <v>46233</v>
      </c>
      <c r="B6320" s="1" t="s">
        <v>735</v>
      </c>
      <c r="C6320" s="1" t="s">
        <v>138</v>
      </c>
      <c r="D6320" s="1" t="n">
        <v>11</v>
      </c>
      <c r="E6320" s="1" t="s">
        <v>10</v>
      </c>
      <c r="F6320" s="1" t="s">
        <v>779</v>
      </c>
      <c r="G6320" s="1" t="s">
        <v>784</v>
      </c>
      <c r="H6320" s="20" t="n">
        <v>1100</v>
      </c>
      <c r="I6320" s="21" t="n">
        <v>24.15</v>
      </c>
      <c r="J6320" s="20" t="n">
        <f aca="false">H6320*I6320</f>
        <v>26565</v>
      </c>
      <c r="K6320" s="22" t="n">
        <v>2</v>
      </c>
      <c r="L6320" s="23" t="n">
        <f aca="false">H6320*K6320</f>
        <v>2200</v>
      </c>
      <c r="M6320" s="23" t="n">
        <v>2500</v>
      </c>
      <c r="N6320" s="24" t="n">
        <f aca="false">L6320-M6320</f>
        <v>-300</v>
      </c>
      <c r="O6320" s="25" t="n">
        <f aca="false">IF(L6320&gt;=M6320,1,0)</f>
        <v>0</v>
      </c>
      <c r="P6320" s="26" t="n">
        <v>0.655</v>
      </c>
      <c r="Q6320" s="26" t="n">
        <v>0.1837</v>
      </c>
      <c r="R6320" s="25" t="n">
        <v>80</v>
      </c>
      <c r="S6320" s="21" t="n">
        <v>8</v>
      </c>
    </row>
    <row r="6321" customFormat="false" ht="15" hidden="false" customHeight="true" outlineLevel="0" collapsed="false">
      <c r="A6321" s="19" t="n">
        <v>46233</v>
      </c>
      <c r="B6321" s="1" t="s">
        <v>735</v>
      </c>
      <c r="C6321" s="1" t="s">
        <v>138</v>
      </c>
      <c r="D6321" s="1" t="n">
        <v>12</v>
      </c>
      <c r="E6321" s="1" t="s">
        <v>576</v>
      </c>
      <c r="F6321" s="1" t="s">
        <v>730</v>
      </c>
      <c r="G6321" s="1" t="s">
        <v>731</v>
      </c>
      <c r="H6321" s="20" t="n">
        <v>1500</v>
      </c>
      <c r="I6321" s="21" t="n">
        <v>24.08</v>
      </c>
      <c r="J6321" s="20" t="n">
        <f aca="false">H6321*I6321</f>
        <v>36120</v>
      </c>
      <c r="K6321" s="22" t="n">
        <v>1.55</v>
      </c>
      <c r="L6321" s="23" t="n">
        <f aca="false">H6321*K6321</f>
        <v>2325</v>
      </c>
      <c r="M6321" s="23" t="n">
        <v>2500</v>
      </c>
      <c r="N6321" s="24" t="n">
        <f aca="false">L6321-M6321</f>
        <v>-175</v>
      </c>
      <c r="O6321" s="25" t="n">
        <f aca="false">IF(L6321&gt;=M6321,1,0)</f>
        <v>0</v>
      </c>
      <c r="P6321" s="26" t="n">
        <v>0.7921</v>
      </c>
      <c r="Q6321" s="26" t="n">
        <v>0.1159</v>
      </c>
      <c r="R6321" s="25" t="n">
        <v>80</v>
      </c>
      <c r="S6321" s="21" t="n">
        <v>10</v>
      </c>
    </row>
    <row r="6322" customFormat="false" ht="15" hidden="false" customHeight="true" outlineLevel="0" collapsed="false">
      <c r="A6322" s="19" t="n">
        <v>46233</v>
      </c>
      <c r="B6322" s="1" t="s">
        <v>735</v>
      </c>
      <c r="C6322" s="1" t="s">
        <v>138</v>
      </c>
      <c r="D6322" s="1" t="n">
        <v>13</v>
      </c>
      <c r="E6322" s="1" t="s">
        <v>10</v>
      </c>
      <c r="F6322" s="1" t="s">
        <v>779</v>
      </c>
      <c r="G6322" s="1" t="s">
        <v>784</v>
      </c>
      <c r="H6322" s="20" t="n">
        <v>1450</v>
      </c>
      <c r="I6322" s="21" t="n">
        <v>24.15</v>
      </c>
      <c r="J6322" s="20" t="n">
        <f aca="false">H6322*I6322</f>
        <v>35017.5</v>
      </c>
      <c r="K6322" s="22" t="n">
        <v>2</v>
      </c>
      <c r="L6322" s="23" t="n">
        <f aca="false">H6322*K6322</f>
        <v>2900</v>
      </c>
      <c r="M6322" s="23" t="n">
        <v>2500</v>
      </c>
      <c r="N6322" s="24" t="n">
        <f aca="false">L6322-M6322</f>
        <v>400</v>
      </c>
      <c r="O6322" s="25" t="n">
        <f aca="false">IF(L6322&gt;=M6322,1,0)</f>
        <v>1</v>
      </c>
      <c r="P6322" s="26" t="n">
        <v>0.7397</v>
      </c>
      <c r="Q6322" s="26" t="n">
        <v>0.1522</v>
      </c>
      <c r="R6322" s="25" t="n">
        <v>82</v>
      </c>
      <c r="S6322" s="21" t="n">
        <v>10</v>
      </c>
    </row>
    <row r="6323" customFormat="false" ht="15" hidden="false" customHeight="true" outlineLevel="0" collapsed="false">
      <c r="A6323" s="19" t="n">
        <v>46233</v>
      </c>
      <c r="B6323" s="1" t="s">
        <v>735</v>
      </c>
      <c r="C6323" s="1" t="s">
        <v>138</v>
      </c>
      <c r="D6323" s="1" t="n">
        <v>14</v>
      </c>
      <c r="E6323" s="1" t="s">
        <v>10</v>
      </c>
      <c r="F6323" s="1" t="s">
        <v>687</v>
      </c>
      <c r="G6323" s="1" t="s">
        <v>694</v>
      </c>
      <c r="H6323" s="20" t="n">
        <v>1350</v>
      </c>
      <c r="I6323" s="21" t="n">
        <v>28.66</v>
      </c>
      <c r="J6323" s="20" t="n">
        <f aca="false">H6323*I6323</f>
        <v>38691</v>
      </c>
      <c r="K6323" s="22" t="n">
        <v>2.3</v>
      </c>
      <c r="L6323" s="23" t="n">
        <f aca="false">H6323*K6323</f>
        <v>3105</v>
      </c>
      <c r="M6323" s="23" t="n">
        <v>2500</v>
      </c>
      <c r="N6323" s="24" t="n">
        <f aca="false">L6323-M6323</f>
        <v>605</v>
      </c>
      <c r="O6323" s="25" t="n">
        <f aca="false">IF(L6323&gt;=M6323,1,0)</f>
        <v>1</v>
      </c>
      <c r="P6323" s="26" t="n">
        <v>0.8173</v>
      </c>
      <c r="Q6323" s="26" t="n">
        <v>0.3185</v>
      </c>
      <c r="R6323" s="25" t="n">
        <v>82</v>
      </c>
      <c r="S6323" s="21" t="n">
        <v>10</v>
      </c>
    </row>
    <row r="6324" customFormat="false" ht="15" hidden="false" customHeight="true" outlineLevel="0" collapsed="false">
      <c r="A6324" s="19" t="n">
        <v>46233</v>
      </c>
      <c r="B6324" s="1" t="s">
        <v>735</v>
      </c>
      <c r="C6324" s="1" t="s">
        <v>138</v>
      </c>
      <c r="D6324" s="1" t="n">
        <v>15</v>
      </c>
      <c r="E6324" s="1" t="s">
        <v>10</v>
      </c>
      <c r="F6324" s="1" t="s">
        <v>687</v>
      </c>
      <c r="G6324" s="1" t="s">
        <v>694</v>
      </c>
      <c r="H6324" s="20" t="n">
        <v>1350</v>
      </c>
      <c r="I6324" s="21" t="n">
        <v>28.66</v>
      </c>
      <c r="J6324" s="20" t="n">
        <f aca="false">H6324*I6324</f>
        <v>38691</v>
      </c>
      <c r="K6324" s="22" t="n">
        <v>2.3</v>
      </c>
      <c r="L6324" s="23" t="n">
        <f aca="false">H6324*K6324</f>
        <v>3105</v>
      </c>
      <c r="M6324" s="23" t="n">
        <v>2500</v>
      </c>
      <c r="N6324" s="24" t="n">
        <f aca="false">L6324-M6324</f>
        <v>605</v>
      </c>
      <c r="O6324" s="25" t="n">
        <f aca="false">IF(L6324&gt;=M6324,1,0)</f>
        <v>1</v>
      </c>
      <c r="P6324" s="26" t="n">
        <v>0.8132</v>
      </c>
      <c r="Q6324" s="26" t="n">
        <v>0.2775</v>
      </c>
      <c r="R6324" s="25" t="n">
        <v>82</v>
      </c>
      <c r="S6324" s="21" t="n">
        <v>10</v>
      </c>
    </row>
    <row r="6325" customFormat="false" ht="15" hidden="false" customHeight="true" outlineLevel="0" collapsed="false">
      <c r="A6325" s="19" t="n">
        <v>46233</v>
      </c>
      <c r="B6325" s="1" t="s">
        <v>735</v>
      </c>
      <c r="C6325" s="1" t="s">
        <v>138</v>
      </c>
      <c r="D6325" s="1" t="n">
        <v>16</v>
      </c>
      <c r="E6325" s="1" t="s">
        <v>10</v>
      </c>
      <c r="F6325" s="1" t="s">
        <v>581</v>
      </c>
      <c r="G6325" s="1" t="s">
        <v>590</v>
      </c>
      <c r="H6325" s="20" t="n">
        <v>2200</v>
      </c>
      <c r="I6325" s="21" t="n">
        <v>13.94</v>
      </c>
      <c r="J6325" s="20" t="n">
        <f aca="false">H6325*I6325</f>
        <v>30668</v>
      </c>
      <c r="K6325" s="22" t="n">
        <v>1.44</v>
      </c>
      <c r="L6325" s="23" t="n">
        <f aca="false">H6325*K6325</f>
        <v>3168</v>
      </c>
      <c r="M6325" s="23" t="n">
        <v>2500</v>
      </c>
      <c r="N6325" s="24" t="n">
        <f aca="false">L6325-M6325</f>
        <v>668</v>
      </c>
      <c r="O6325" s="25" t="n">
        <f aca="false">IF(L6325&gt;=M6325,1,0)</f>
        <v>1</v>
      </c>
      <c r="P6325" s="26" t="n">
        <v>0.8936</v>
      </c>
      <c r="Q6325" s="26" t="n">
        <v>0.1113</v>
      </c>
      <c r="R6325" s="25" t="n">
        <v>63</v>
      </c>
      <c r="S6325" s="21" t="n">
        <v>10</v>
      </c>
    </row>
    <row r="6326" customFormat="false" ht="15" hidden="false" customHeight="true" outlineLevel="0" collapsed="false">
      <c r="A6326" s="19" t="n">
        <v>46233</v>
      </c>
      <c r="B6326" s="1" t="s">
        <v>735</v>
      </c>
      <c r="C6326" s="1" t="s">
        <v>164</v>
      </c>
      <c r="D6326" s="1" t="n">
        <v>17</v>
      </c>
      <c r="E6326" s="1" t="s">
        <v>576</v>
      </c>
      <c r="F6326" s="1" t="s">
        <v>730</v>
      </c>
      <c r="G6326" s="1" t="s">
        <v>731</v>
      </c>
      <c r="H6326" s="20" t="n">
        <v>1600</v>
      </c>
      <c r="I6326" s="21" t="n">
        <v>24.08</v>
      </c>
      <c r="J6326" s="20" t="n">
        <f aca="false">H6326*I6326</f>
        <v>38528</v>
      </c>
      <c r="K6326" s="22" t="n">
        <v>1.55</v>
      </c>
      <c r="L6326" s="23" t="n">
        <f aca="false">H6326*K6326</f>
        <v>2480</v>
      </c>
      <c r="M6326" s="23" t="n">
        <v>2500</v>
      </c>
      <c r="N6326" s="24" t="n">
        <f aca="false">L6326-M6326</f>
        <v>-20</v>
      </c>
      <c r="O6326" s="25" t="n">
        <f aca="false">IF(L6326&gt;=M6326,1,0)</f>
        <v>0</v>
      </c>
      <c r="P6326" s="26" t="n">
        <v>0.8296</v>
      </c>
      <c r="Q6326" s="26" t="n">
        <v>0.1061</v>
      </c>
      <c r="R6326" s="25" t="n">
        <v>80</v>
      </c>
      <c r="S6326" s="21" t="n">
        <v>10</v>
      </c>
    </row>
    <row r="6327" customFormat="false" ht="15" hidden="false" customHeight="true" outlineLevel="0" collapsed="false">
      <c r="A6327" s="19" t="n">
        <v>46233</v>
      </c>
      <c r="B6327" s="1" t="s">
        <v>735</v>
      </c>
      <c r="C6327" s="1" t="s">
        <v>164</v>
      </c>
      <c r="D6327" s="1" t="n">
        <v>18</v>
      </c>
      <c r="E6327" s="1" t="s">
        <v>522</v>
      </c>
      <c r="F6327" s="1" t="s">
        <v>566</v>
      </c>
      <c r="G6327" s="1" t="s">
        <v>504</v>
      </c>
      <c r="H6327" s="20" t="n">
        <v>1900</v>
      </c>
      <c r="I6327" s="21" t="n">
        <v>14.09</v>
      </c>
      <c r="J6327" s="20" t="n">
        <f aca="false">H6327*I6327</f>
        <v>26771</v>
      </c>
      <c r="K6327" s="22" t="n">
        <v>1</v>
      </c>
      <c r="L6327" s="23" t="n">
        <f aca="false">H6327*K6327</f>
        <v>1900</v>
      </c>
      <c r="M6327" s="23" t="n">
        <v>2500</v>
      </c>
      <c r="N6327" s="24" t="n">
        <f aca="false">L6327-M6327</f>
        <v>-600</v>
      </c>
      <c r="O6327" s="25" t="n">
        <f aca="false">IF(L6327&gt;=M6327,1,0)</f>
        <v>0</v>
      </c>
      <c r="P6327" s="26" t="n">
        <v>0.6562</v>
      </c>
      <c r="Q6327" s="26" t="n">
        <v>0.0729</v>
      </c>
      <c r="R6327" s="25" t="n">
        <v>70</v>
      </c>
      <c r="S6327" s="21" t="n">
        <v>10</v>
      </c>
    </row>
    <row r="6328" customFormat="false" ht="15" hidden="false" customHeight="true" outlineLevel="0" collapsed="false">
      <c r="A6328" s="19" t="n">
        <v>46233</v>
      </c>
      <c r="B6328" s="1" t="s">
        <v>735</v>
      </c>
      <c r="C6328" s="1" t="s">
        <v>164</v>
      </c>
      <c r="D6328" s="1" t="n">
        <v>19</v>
      </c>
      <c r="E6328" s="1" t="s">
        <v>461</v>
      </c>
      <c r="F6328" s="1" t="s">
        <v>462</v>
      </c>
      <c r="G6328" s="1" t="s">
        <v>464</v>
      </c>
      <c r="H6328" s="20" t="n">
        <v>650</v>
      </c>
      <c r="I6328" s="21" t="n">
        <v>24.46</v>
      </c>
      <c r="J6328" s="20" t="n">
        <f aca="false">H6328*I6328</f>
        <v>15899</v>
      </c>
      <c r="K6328" s="22" t="n">
        <v>1.7</v>
      </c>
      <c r="L6328" s="23" t="n">
        <f aca="false">H6328*K6328</f>
        <v>1105</v>
      </c>
      <c r="M6328" s="23" t="n">
        <v>2500</v>
      </c>
      <c r="N6328" s="24" t="n">
        <f aca="false">L6328-M6328</f>
        <v>-1395</v>
      </c>
      <c r="O6328" s="25" t="n">
        <f aca="false">IF(L6328&gt;=M6328,1,0)</f>
        <v>0</v>
      </c>
      <c r="P6328" s="26" t="n">
        <v>0.3685</v>
      </c>
      <c r="Q6328" s="26" t="n">
        <v>0.2743</v>
      </c>
      <c r="R6328" s="25" t="n">
        <v>73</v>
      </c>
      <c r="S6328" s="21" t="n">
        <v>10</v>
      </c>
    </row>
    <row r="6329" customFormat="false" ht="15" hidden="false" customHeight="true" outlineLevel="0" collapsed="false">
      <c r="A6329" s="19" t="n">
        <v>46233</v>
      </c>
      <c r="B6329" s="1" t="s">
        <v>735</v>
      </c>
      <c r="C6329" s="1" t="s">
        <v>164</v>
      </c>
      <c r="D6329" s="1" t="n">
        <v>20</v>
      </c>
      <c r="E6329" s="1" t="s">
        <v>176</v>
      </c>
      <c r="F6329" s="1" t="s">
        <v>807</v>
      </c>
      <c r="G6329" s="1" t="s">
        <v>785</v>
      </c>
      <c r="H6329" s="20" t="n">
        <v>1200</v>
      </c>
      <c r="I6329" s="21" t="n">
        <v>20.05</v>
      </c>
      <c r="J6329" s="20" t="n">
        <f aca="false">H6329*I6329</f>
        <v>24060</v>
      </c>
      <c r="K6329" s="22" t="n">
        <v>1.45</v>
      </c>
      <c r="L6329" s="23" t="n">
        <f aca="false">H6329*K6329</f>
        <v>1740</v>
      </c>
      <c r="M6329" s="23" t="n">
        <v>2500</v>
      </c>
      <c r="N6329" s="24" t="n">
        <f aca="false">L6329-M6329</f>
        <v>-760</v>
      </c>
      <c r="O6329" s="25" t="n">
        <f aca="false">IF(L6329&gt;=M6329,1,0)</f>
        <v>0</v>
      </c>
      <c r="P6329" s="26" t="n">
        <v>0.5585</v>
      </c>
      <c r="Q6329" s="26" t="n">
        <v>0.1294</v>
      </c>
      <c r="R6329" s="25" t="n">
        <v>74</v>
      </c>
      <c r="S6329" s="21" t="n">
        <v>10</v>
      </c>
    </row>
    <row r="6330" customFormat="false" ht="15" hidden="false" customHeight="true" outlineLevel="0" collapsed="false">
      <c r="A6330" s="19" t="n">
        <v>46233</v>
      </c>
      <c r="B6330" s="1" t="s">
        <v>735</v>
      </c>
      <c r="C6330" s="1" t="s">
        <v>164</v>
      </c>
      <c r="D6330" s="1" t="n">
        <v>21</v>
      </c>
      <c r="E6330" s="1" t="s">
        <v>576</v>
      </c>
      <c r="F6330" s="1" t="s">
        <v>791</v>
      </c>
      <c r="G6330" s="1" t="s">
        <v>732</v>
      </c>
      <c r="H6330" s="20" t="n">
        <v>900</v>
      </c>
      <c r="I6330" s="21" t="n">
        <v>33.02</v>
      </c>
      <c r="J6330" s="20" t="n">
        <f aca="false">H6330*I6330</f>
        <v>29718</v>
      </c>
      <c r="K6330" s="22" t="n">
        <v>2.8</v>
      </c>
      <c r="L6330" s="23" t="n">
        <f aca="false">H6330*K6330</f>
        <v>2520</v>
      </c>
      <c r="M6330" s="23" t="n">
        <v>2500</v>
      </c>
      <c r="N6330" s="24" t="n">
        <f aca="false">L6330-M6330</f>
        <v>20</v>
      </c>
      <c r="O6330" s="25" t="n">
        <f aca="false">IF(L6330&gt;=M6330,1,0)</f>
        <v>1</v>
      </c>
      <c r="P6330" s="26" t="n">
        <v>0.6879</v>
      </c>
      <c r="Q6330" s="26" t="n">
        <v>0.1692</v>
      </c>
      <c r="R6330" s="25" t="n">
        <v>73</v>
      </c>
      <c r="S6330" s="21" t="n">
        <v>10</v>
      </c>
    </row>
    <row r="6331" customFormat="false" ht="15" hidden="false" customHeight="true" outlineLevel="0" collapsed="false">
      <c r="A6331" s="19" t="n">
        <v>46233</v>
      </c>
      <c r="B6331" s="1" t="s">
        <v>735</v>
      </c>
      <c r="C6331" s="1" t="s">
        <v>164</v>
      </c>
      <c r="D6331" s="1" t="n">
        <v>22</v>
      </c>
      <c r="E6331" s="1" t="s">
        <v>10</v>
      </c>
      <c r="F6331" s="1" t="s">
        <v>687</v>
      </c>
      <c r="G6331" s="1" t="s">
        <v>638</v>
      </c>
      <c r="H6331" s="20" t="n">
        <v>1400</v>
      </c>
      <c r="I6331" s="21" t="n">
        <v>28.66</v>
      </c>
      <c r="J6331" s="20" t="n">
        <f aca="false">H6331*I6331</f>
        <v>40124</v>
      </c>
      <c r="K6331" s="22" t="n">
        <v>2.3</v>
      </c>
      <c r="L6331" s="23" t="n">
        <f aca="false">H6331*K6331</f>
        <v>3220</v>
      </c>
      <c r="M6331" s="23" t="n">
        <v>2500</v>
      </c>
      <c r="N6331" s="24" t="n">
        <f aca="false">L6331-M6331</f>
        <v>720</v>
      </c>
      <c r="O6331" s="25" t="n">
        <f aca="false">IF(L6331&gt;=M6331,1,0)</f>
        <v>1</v>
      </c>
      <c r="P6331" s="26" t="n">
        <v>0.7877</v>
      </c>
      <c r="Q6331" s="26" t="n">
        <v>0.1074</v>
      </c>
      <c r="R6331" s="25" t="n">
        <v>86</v>
      </c>
      <c r="S6331" s="21" t="n">
        <v>10</v>
      </c>
    </row>
    <row r="6332" customFormat="false" ht="15" hidden="false" customHeight="true" outlineLevel="0" collapsed="false">
      <c r="A6332" s="19" t="n">
        <v>46233</v>
      </c>
      <c r="B6332" s="1" t="s">
        <v>735</v>
      </c>
      <c r="C6332" s="1" t="s">
        <v>164</v>
      </c>
      <c r="D6332" s="1" t="n">
        <v>23</v>
      </c>
      <c r="E6332" s="1" t="s">
        <v>22</v>
      </c>
      <c r="F6332" s="1" t="s">
        <v>269</v>
      </c>
      <c r="G6332" s="1" t="s">
        <v>500</v>
      </c>
      <c r="H6332" s="20" t="n">
        <v>1500</v>
      </c>
      <c r="I6332" s="21" t="n">
        <v>20.12</v>
      </c>
      <c r="J6332" s="20" t="n">
        <f aca="false">H6332*I6332</f>
        <v>30180</v>
      </c>
      <c r="K6332" s="22" t="n">
        <v>1.15</v>
      </c>
      <c r="L6332" s="23" t="n">
        <f aca="false">H6332*K6332</f>
        <v>1725</v>
      </c>
      <c r="M6332" s="23" t="n">
        <v>2500</v>
      </c>
      <c r="N6332" s="24" t="n">
        <f aca="false">L6332-M6332</f>
        <v>-775</v>
      </c>
      <c r="O6332" s="25" t="n">
        <f aca="false">IF(L6332&gt;=M6332,1,0)</f>
        <v>0</v>
      </c>
      <c r="P6332" s="26" t="n">
        <v>0.6928</v>
      </c>
      <c r="Q6332" s="26" t="n">
        <v>0.0548</v>
      </c>
      <c r="R6332" s="25" t="n">
        <v>75</v>
      </c>
      <c r="S6332" s="21" t="n">
        <v>10</v>
      </c>
    </row>
    <row r="6333" customFormat="false" ht="15" hidden="false" customHeight="true" outlineLevel="0" collapsed="false">
      <c r="A6333" s="19" t="n">
        <v>46233</v>
      </c>
      <c r="B6333" s="1" t="s">
        <v>735</v>
      </c>
      <c r="C6333" s="1" t="s">
        <v>164</v>
      </c>
      <c r="D6333" s="1" t="n">
        <v>24</v>
      </c>
      <c r="E6333" s="1" t="s">
        <v>576</v>
      </c>
      <c r="F6333" s="1" t="s">
        <v>730</v>
      </c>
      <c r="G6333" s="1" t="s">
        <v>731</v>
      </c>
      <c r="H6333" s="20" t="n">
        <v>1550</v>
      </c>
      <c r="I6333" s="21" t="n">
        <v>24.08</v>
      </c>
      <c r="J6333" s="20" t="n">
        <f aca="false">H6333*I6333</f>
        <v>37324</v>
      </c>
      <c r="K6333" s="22" t="n">
        <v>1.55</v>
      </c>
      <c r="L6333" s="23" t="n">
        <f aca="false">H6333*K6333</f>
        <v>2402.5</v>
      </c>
      <c r="M6333" s="23" t="n">
        <v>2500</v>
      </c>
      <c r="N6333" s="24" t="n">
        <f aca="false">L6333-M6333</f>
        <v>-97.5</v>
      </c>
      <c r="O6333" s="25" t="n">
        <f aca="false">IF(L6333&gt;=M6333,1,0)</f>
        <v>0</v>
      </c>
      <c r="P6333" s="26" t="n">
        <v>0.8164</v>
      </c>
      <c r="Q6333" s="26" t="n">
        <v>0.0842</v>
      </c>
      <c r="R6333" s="25" t="n">
        <v>77</v>
      </c>
      <c r="S6333" s="21" t="n">
        <v>10</v>
      </c>
    </row>
    <row r="6334" customFormat="false" ht="15" hidden="false" customHeight="true" outlineLevel="0" collapsed="false">
      <c r="A6334" s="19" t="n">
        <v>46233</v>
      </c>
      <c r="B6334" s="1" t="s">
        <v>735</v>
      </c>
      <c r="C6334" s="1" t="s">
        <v>164</v>
      </c>
      <c r="D6334" s="1" t="n">
        <v>25</v>
      </c>
      <c r="E6334" s="1" t="s">
        <v>576</v>
      </c>
      <c r="F6334" s="1" t="s">
        <v>791</v>
      </c>
      <c r="G6334" s="1" t="s">
        <v>732</v>
      </c>
      <c r="H6334" s="20" t="n">
        <v>950</v>
      </c>
      <c r="I6334" s="21" t="n">
        <v>33.02</v>
      </c>
      <c r="J6334" s="20" t="n">
        <f aca="false">H6334*I6334</f>
        <v>31369</v>
      </c>
      <c r="K6334" s="22" t="n">
        <v>2.8</v>
      </c>
      <c r="L6334" s="23" t="n">
        <f aca="false">H6334*K6334</f>
        <v>2660</v>
      </c>
      <c r="M6334" s="23" t="n">
        <v>2500</v>
      </c>
      <c r="N6334" s="24" t="n">
        <f aca="false">L6334-M6334</f>
        <v>160</v>
      </c>
      <c r="O6334" s="25" t="n">
        <f aca="false">IF(L6334&gt;=M6334,1,0)</f>
        <v>1</v>
      </c>
      <c r="P6334" s="26" t="n">
        <v>0.6487</v>
      </c>
      <c r="Q6334" s="26" t="n">
        <v>0.1713</v>
      </c>
      <c r="R6334" s="25" t="n">
        <v>81</v>
      </c>
      <c r="S6334" s="21" t="n">
        <v>10</v>
      </c>
    </row>
    <row r="6335" customFormat="false" ht="15" hidden="false" customHeight="true" outlineLevel="0" collapsed="false">
      <c r="A6335" s="19" t="n">
        <v>46233</v>
      </c>
      <c r="B6335" s="1" t="s">
        <v>735</v>
      </c>
      <c r="C6335" s="1" t="s">
        <v>164</v>
      </c>
      <c r="D6335" s="1" t="n">
        <v>26</v>
      </c>
      <c r="E6335" s="1" t="s">
        <v>10</v>
      </c>
      <c r="F6335" s="1" t="s">
        <v>687</v>
      </c>
      <c r="G6335" s="1" t="s">
        <v>694</v>
      </c>
      <c r="H6335" s="20" t="n">
        <v>1400</v>
      </c>
      <c r="I6335" s="21" t="n">
        <v>28.66</v>
      </c>
      <c r="J6335" s="20" t="n">
        <f aca="false">H6335*I6335</f>
        <v>40124</v>
      </c>
      <c r="K6335" s="22" t="n">
        <v>2.3</v>
      </c>
      <c r="L6335" s="23" t="n">
        <f aca="false">H6335*K6335</f>
        <v>3220</v>
      </c>
      <c r="M6335" s="23" t="n">
        <v>2500</v>
      </c>
      <c r="N6335" s="24" t="n">
        <f aca="false">L6335-M6335</f>
        <v>720</v>
      </c>
      <c r="O6335" s="25" t="n">
        <f aca="false">IF(L6335&gt;=M6335,1,0)</f>
        <v>1</v>
      </c>
      <c r="P6335" s="26" t="n">
        <v>0.8135</v>
      </c>
      <c r="Q6335" s="26" t="n">
        <v>0.123</v>
      </c>
      <c r="R6335" s="25" t="n">
        <v>85</v>
      </c>
      <c r="S6335" s="21" t="n">
        <v>10</v>
      </c>
    </row>
    <row r="6336" customFormat="false" ht="15" hidden="false" customHeight="true" outlineLevel="0" collapsed="false">
      <c r="A6336" s="19" t="n">
        <v>46233</v>
      </c>
      <c r="B6336" s="1" t="s">
        <v>735</v>
      </c>
      <c r="C6336" s="1" t="s">
        <v>164</v>
      </c>
      <c r="D6336" s="1" t="n">
        <v>27</v>
      </c>
      <c r="E6336" s="1" t="s">
        <v>176</v>
      </c>
      <c r="F6336" s="1" t="s">
        <v>202</v>
      </c>
      <c r="G6336" s="1" t="s">
        <v>781</v>
      </c>
      <c r="H6336" s="20" t="n">
        <v>1500</v>
      </c>
      <c r="I6336" s="21" t="n">
        <v>19.33</v>
      </c>
      <c r="J6336" s="20" t="n">
        <f aca="false">H6336*I6336</f>
        <v>28995</v>
      </c>
      <c r="K6336" s="22" t="n">
        <v>1.35</v>
      </c>
      <c r="L6336" s="23" t="n">
        <f aca="false">H6336*K6336</f>
        <v>2025</v>
      </c>
      <c r="M6336" s="23" t="n">
        <v>2500</v>
      </c>
      <c r="N6336" s="24" t="n">
        <f aca="false">L6336-M6336</f>
        <v>-475</v>
      </c>
      <c r="O6336" s="25" t="n">
        <f aca="false">IF(L6336&gt;=M6336,1,0)</f>
        <v>0</v>
      </c>
      <c r="P6336" s="26" t="n">
        <v>0.7909</v>
      </c>
      <c r="Q6336" s="26" t="n">
        <v>0.1113</v>
      </c>
      <c r="R6336" s="25" t="n">
        <v>73</v>
      </c>
      <c r="S6336" s="21" t="n">
        <v>9</v>
      </c>
    </row>
    <row r="6337" customFormat="false" ht="15" hidden="false" customHeight="true" outlineLevel="0" collapsed="false">
      <c r="A6337" s="19" t="n">
        <v>46233</v>
      </c>
      <c r="B6337" s="1" t="s">
        <v>735</v>
      </c>
      <c r="C6337" s="1" t="s">
        <v>164</v>
      </c>
      <c r="D6337" s="1" t="n">
        <v>28</v>
      </c>
      <c r="E6337" s="1" t="s">
        <v>176</v>
      </c>
      <c r="F6337" s="1" t="s">
        <v>803</v>
      </c>
      <c r="G6337" s="1" t="s">
        <v>254</v>
      </c>
      <c r="H6337" s="20" t="n">
        <v>1100</v>
      </c>
      <c r="I6337" s="21" t="n">
        <v>20.81</v>
      </c>
      <c r="J6337" s="20" t="n">
        <f aca="false">H6337*I6337</f>
        <v>22891</v>
      </c>
      <c r="K6337" s="22" t="n">
        <v>1.5</v>
      </c>
      <c r="L6337" s="23" t="n">
        <f aca="false">H6337*K6337</f>
        <v>1650</v>
      </c>
      <c r="M6337" s="23" t="n">
        <v>2500</v>
      </c>
      <c r="N6337" s="24" t="n">
        <f aca="false">L6337-M6337</f>
        <v>-850</v>
      </c>
      <c r="O6337" s="25" t="n">
        <f aca="false">IF(L6337&gt;=M6337,1,0)</f>
        <v>0</v>
      </c>
      <c r="P6337" s="26" t="n">
        <v>0.5677</v>
      </c>
      <c r="Q6337" s="26" t="n">
        <v>0.1129</v>
      </c>
      <c r="R6337" s="25" t="n">
        <v>74</v>
      </c>
      <c r="S6337" s="21" t="n">
        <v>9</v>
      </c>
    </row>
    <row r="6338" customFormat="false" ht="15" hidden="false" customHeight="true" outlineLevel="0" collapsed="false">
      <c r="A6338" s="19" t="n">
        <v>46233</v>
      </c>
      <c r="B6338" s="1" t="s">
        <v>735</v>
      </c>
      <c r="C6338" s="1" t="s">
        <v>164</v>
      </c>
      <c r="D6338" s="1" t="n">
        <v>29</v>
      </c>
      <c r="E6338" s="1" t="s">
        <v>176</v>
      </c>
      <c r="F6338" s="1" t="s">
        <v>619</v>
      </c>
      <c r="G6338" s="1" t="s">
        <v>800</v>
      </c>
      <c r="H6338" s="20" t="n">
        <v>1470</v>
      </c>
      <c r="I6338" s="21" t="n">
        <v>22.7</v>
      </c>
      <c r="J6338" s="20" t="n">
        <f aca="false">H6338*I6338</f>
        <v>33369</v>
      </c>
      <c r="K6338" s="22" t="n">
        <v>1.5</v>
      </c>
      <c r="L6338" s="23" t="n">
        <f aca="false">H6338*K6338</f>
        <v>2205</v>
      </c>
      <c r="M6338" s="23" t="n">
        <v>2500</v>
      </c>
      <c r="N6338" s="24" t="n">
        <f aca="false">L6338-M6338</f>
        <v>-295</v>
      </c>
      <c r="O6338" s="25" t="n">
        <f aca="false">IF(L6338&gt;=M6338,1,0)</f>
        <v>0</v>
      </c>
      <c r="P6338" s="26" t="n">
        <v>0.8504</v>
      </c>
      <c r="Q6338" s="26" t="n">
        <v>0.09</v>
      </c>
      <c r="R6338" s="25" t="n">
        <v>73</v>
      </c>
      <c r="S6338" s="21" t="n">
        <v>10</v>
      </c>
    </row>
    <row r="6339" customFormat="false" ht="15" hidden="false" customHeight="true" outlineLevel="0" collapsed="false">
      <c r="A6339" s="19" t="n">
        <v>46233</v>
      </c>
      <c r="B6339" s="1" t="s">
        <v>735</v>
      </c>
      <c r="C6339" s="1" t="s">
        <v>164</v>
      </c>
      <c r="D6339" s="1" t="n">
        <v>30</v>
      </c>
      <c r="E6339" s="1" t="s">
        <v>576</v>
      </c>
      <c r="F6339" s="1" t="s">
        <v>730</v>
      </c>
      <c r="G6339" s="1" t="s">
        <v>731</v>
      </c>
      <c r="H6339" s="20" t="n">
        <v>1550</v>
      </c>
      <c r="I6339" s="21" t="n">
        <v>24.08</v>
      </c>
      <c r="J6339" s="20" t="n">
        <f aca="false">H6339*I6339</f>
        <v>37324</v>
      </c>
      <c r="K6339" s="22" t="n">
        <v>1.55</v>
      </c>
      <c r="L6339" s="23" t="n">
        <f aca="false">H6339*K6339</f>
        <v>2402.5</v>
      </c>
      <c r="M6339" s="23" t="n">
        <v>2500</v>
      </c>
      <c r="N6339" s="24" t="n">
        <f aca="false">L6339-M6339</f>
        <v>-97.5</v>
      </c>
      <c r="O6339" s="25" t="n">
        <f aca="false">IF(L6339&gt;=M6339,1,0)</f>
        <v>0</v>
      </c>
      <c r="P6339" s="26" t="n">
        <v>0.7914</v>
      </c>
      <c r="Q6339" s="26" t="n">
        <v>0.0987</v>
      </c>
      <c r="R6339" s="25" t="n">
        <v>79</v>
      </c>
      <c r="S6339" s="21" t="n">
        <v>10</v>
      </c>
    </row>
    <row r="6340" customFormat="false" ht="15" hidden="false" customHeight="true" outlineLevel="0" collapsed="false">
      <c r="A6340" s="19" t="n">
        <v>46233</v>
      </c>
      <c r="B6340" s="1" t="s">
        <v>735</v>
      </c>
      <c r="C6340" s="1" t="s">
        <v>164</v>
      </c>
      <c r="D6340" s="1" t="n">
        <v>31</v>
      </c>
      <c r="E6340" s="1" t="s">
        <v>576</v>
      </c>
      <c r="F6340" s="1" t="s">
        <v>788</v>
      </c>
      <c r="G6340" s="1" t="s">
        <v>711</v>
      </c>
      <c r="H6340" s="20" t="n">
        <v>1300</v>
      </c>
      <c r="I6340" s="21" t="n">
        <v>21.72</v>
      </c>
      <c r="J6340" s="20" t="n">
        <f aca="false">H6340*I6340</f>
        <v>28236</v>
      </c>
      <c r="K6340" s="22" t="n">
        <v>1.2</v>
      </c>
      <c r="L6340" s="23" t="n">
        <f aca="false">H6340*K6340</f>
        <v>1560</v>
      </c>
      <c r="M6340" s="23" t="n">
        <v>2500</v>
      </c>
      <c r="N6340" s="24" t="n">
        <f aca="false">L6340-M6340</f>
        <v>-940</v>
      </c>
      <c r="O6340" s="25" t="n">
        <f aca="false">IF(L6340&gt;=M6340,1,0)</f>
        <v>0</v>
      </c>
      <c r="P6340" s="26" t="n">
        <v>0.5905</v>
      </c>
      <c r="Q6340" s="26" t="n">
        <v>0.1324</v>
      </c>
      <c r="R6340" s="25" t="n">
        <v>80</v>
      </c>
      <c r="S6340" s="21" t="n">
        <v>10</v>
      </c>
    </row>
    <row r="6341" customFormat="false" ht="15" hidden="false" customHeight="true" outlineLevel="0" collapsed="false">
      <c r="A6341" s="19" t="n">
        <v>46233</v>
      </c>
      <c r="B6341" s="1" t="s">
        <v>735</v>
      </c>
      <c r="C6341" s="1" t="s">
        <v>164</v>
      </c>
      <c r="D6341" s="1" t="n">
        <v>32</v>
      </c>
      <c r="E6341" s="1" t="s">
        <v>219</v>
      </c>
      <c r="F6341" s="1" t="s">
        <v>811</v>
      </c>
      <c r="G6341" s="1" t="s">
        <v>801</v>
      </c>
      <c r="H6341" s="20" t="n">
        <v>1650</v>
      </c>
      <c r="I6341" s="21" t="n">
        <v>10.96</v>
      </c>
      <c r="J6341" s="20" t="n">
        <f aca="false">H6341*I6341</f>
        <v>18084</v>
      </c>
      <c r="K6341" s="22" t="n">
        <v>2.85</v>
      </c>
      <c r="L6341" s="23" t="n">
        <f aca="false">H6341*K6341</f>
        <v>4702.5</v>
      </c>
      <c r="M6341" s="23" t="n">
        <v>2500</v>
      </c>
      <c r="N6341" s="24" t="n">
        <f aca="false">L6341-M6341</f>
        <v>2202.5</v>
      </c>
      <c r="O6341" s="25" t="n">
        <f aca="false">IF(L6341&gt;=M6341,1,0)</f>
        <v>1</v>
      </c>
      <c r="P6341" s="26" t="n">
        <v>0.4709</v>
      </c>
      <c r="Q6341" s="26" t="n">
        <v>0.0765</v>
      </c>
      <c r="R6341" s="25" t="n">
        <v>68</v>
      </c>
      <c r="S6341" s="21" t="n">
        <v>10</v>
      </c>
    </row>
    <row r="6342" customFormat="false" ht="15" hidden="false" customHeight="true" outlineLevel="0" collapsed="false">
      <c r="A6342" s="19" t="n">
        <v>46233</v>
      </c>
      <c r="B6342" s="1" t="s">
        <v>735</v>
      </c>
      <c r="C6342" s="1" t="s">
        <v>190</v>
      </c>
      <c r="D6342" s="1" t="n">
        <v>33</v>
      </c>
      <c r="E6342" s="1" t="s">
        <v>16</v>
      </c>
      <c r="F6342" s="1" t="s">
        <v>782</v>
      </c>
      <c r="G6342" s="1" t="s">
        <v>140</v>
      </c>
      <c r="H6342" s="20" t="n">
        <v>900</v>
      </c>
      <c r="I6342" s="21" t="n">
        <v>28.64</v>
      </c>
      <c r="J6342" s="20" t="n">
        <f aca="false">H6342*I6342</f>
        <v>25776</v>
      </c>
      <c r="K6342" s="22" t="n">
        <v>1.75</v>
      </c>
      <c r="L6342" s="23" t="n">
        <f aca="false">H6342*K6342</f>
        <v>1575</v>
      </c>
      <c r="M6342" s="23" t="n">
        <v>2500</v>
      </c>
      <c r="N6342" s="24" t="n">
        <f aca="false">L6342-M6342</f>
        <v>-925</v>
      </c>
      <c r="O6342" s="25" t="n">
        <f aca="false">IF(L6342&gt;=M6342,1,0)</f>
        <v>0</v>
      </c>
      <c r="P6342" s="26" t="n">
        <v>0.51021377672209</v>
      </c>
      <c r="Q6342" s="26" t="n">
        <v>0.235981308411215</v>
      </c>
      <c r="R6342" s="25" t="n">
        <v>71</v>
      </c>
      <c r="S6342" s="21" t="n">
        <v>10</v>
      </c>
    </row>
    <row r="6343" customFormat="false" ht="15" hidden="false" customHeight="true" outlineLevel="0" collapsed="false">
      <c r="A6343" s="19" t="n">
        <v>46233</v>
      </c>
      <c r="B6343" s="1" t="s">
        <v>735</v>
      </c>
      <c r="C6343" s="1" t="s">
        <v>190</v>
      </c>
      <c r="D6343" s="1" t="n">
        <v>34</v>
      </c>
      <c r="E6343" s="1" t="s">
        <v>16</v>
      </c>
      <c r="F6343" s="1" t="s">
        <v>812</v>
      </c>
      <c r="G6343" s="1" t="s">
        <v>260</v>
      </c>
      <c r="H6343" s="20" t="n">
        <v>500</v>
      </c>
      <c r="I6343" s="21" t="n">
        <v>19.15</v>
      </c>
      <c r="J6343" s="20" t="n">
        <f aca="false">H6343*I6343</f>
        <v>9575</v>
      </c>
      <c r="K6343" s="22" t="n">
        <v>1.5</v>
      </c>
      <c r="L6343" s="23" t="n">
        <f aca="false">H6343*K6343</f>
        <v>750</v>
      </c>
      <c r="M6343" s="23" t="n">
        <v>2500</v>
      </c>
      <c r="N6343" s="24" t="n">
        <f aca="false">L6343-M6343</f>
        <v>-1750</v>
      </c>
      <c r="O6343" s="25" t="n">
        <f aca="false">IF(L6343&gt;=M6343,1,0)</f>
        <v>0</v>
      </c>
      <c r="P6343" s="26" t="n">
        <v>0.294434194341944</v>
      </c>
      <c r="Q6343" s="26" t="n">
        <v>0.130522088353414</v>
      </c>
      <c r="R6343" s="25" t="n">
        <v>70</v>
      </c>
      <c r="S6343" s="21" t="n">
        <v>8</v>
      </c>
    </row>
    <row r="6344" customFormat="false" ht="15" hidden="false" customHeight="true" outlineLevel="0" collapsed="false">
      <c r="A6344" s="19" t="n">
        <v>46233</v>
      </c>
      <c r="B6344" s="1" t="s">
        <v>735</v>
      </c>
      <c r="C6344" s="1" t="s">
        <v>190</v>
      </c>
      <c r="D6344" s="1" t="n">
        <v>35</v>
      </c>
      <c r="E6344" s="1" t="s">
        <v>16</v>
      </c>
      <c r="F6344" s="1" t="s">
        <v>789</v>
      </c>
      <c r="G6344" s="1" t="s">
        <v>260</v>
      </c>
      <c r="H6344" s="20" t="n">
        <v>650</v>
      </c>
      <c r="I6344" s="21" t="n">
        <v>23.67</v>
      </c>
      <c r="J6344" s="20" t="n">
        <f aca="false">H6344*I6344</f>
        <v>15385.5</v>
      </c>
      <c r="K6344" s="22" t="n">
        <v>1.66</v>
      </c>
      <c r="L6344" s="23" t="n">
        <f aca="false">H6344*K6344</f>
        <v>1079</v>
      </c>
      <c r="M6344" s="23" t="n">
        <v>2500</v>
      </c>
      <c r="N6344" s="24" t="n">
        <f aca="false">L6344-M6344</f>
        <v>-1421</v>
      </c>
      <c r="O6344" s="25" t="n">
        <f aca="false">IF(L6344&gt;=M6344,1,0)</f>
        <v>0</v>
      </c>
      <c r="P6344" s="26" t="n">
        <v>0.451452464788732</v>
      </c>
      <c r="Q6344" s="26" t="n">
        <v>0.136054421768708</v>
      </c>
      <c r="R6344" s="25" t="n">
        <v>75</v>
      </c>
      <c r="S6344" s="21" t="n">
        <v>8</v>
      </c>
    </row>
    <row r="6345" customFormat="false" ht="15" hidden="false" customHeight="true" outlineLevel="0" collapsed="false">
      <c r="A6345" s="19" t="n">
        <v>46233</v>
      </c>
      <c r="B6345" s="1" t="s">
        <v>735</v>
      </c>
      <c r="C6345" s="1" t="s">
        <v>190</v>
      </c>
      <c r="D6345" s="1" t="n">
        <v>36</v>
      </c>
      <c r="E6345" s="1" t="s">
        <v>16</v>
      </c>
      <c r="F6345" s="1" t="s">
        <v>300</v>
      </c>
      <c r="G6345" s="1" t="s">
        <v>260</v>
      </c>
      <c r="H6345" s="20" t="n">
        <v>1850</v>
      </c>
      <c r="I6345" s="21" t="n">
        <v>15.95</v>
      </c>
      <c r="J6345" s="20" t="n">
        <f aca="false">H6345*I6345</f>
        <v>29507.5</v>
      </c>
      <c r="K6345" s="22" t="n">
        <v>1.4</v>
      </c>
      <c r="L6345" s="23" t="n">
        <f aca="false">H6345*K6345</f>
        <v>2590</v>
      </c>
      <c r="M6345" s="23" t="n">
        <v>2500</v>
      </c>
      <c r="N6345" s="24" t="n">
        <f aca="false">L6345-M6345</f>
        <v>90</v>
      </c>
      <c r="O6345" s="25" t="n">
        <f aca="false">IF(L6345&gt;=M6345,1,0)</f>
        <v>1</v>
      </c>
      <c r="P6345" s="26" t="n">
        <v>0.904028799019608</v>
      </c>
      <c r="Q6345" s="26" t="n">
        <v>0.0756302521008403</v>
      </c>
      <c r="R6345" s="25" t="n">
        <v>67</v>
      </c>
      <c r="S6345" s="21" t="n">
        <v>8</v>
      </c>
    </row>
    <row r="6346" customFormat="false" ht="15" hidden="false" customHeight="true" outlineLevel="0" collapsed="false">
      <c r="A6346" s="19" t="n">
        <v>46233</v>
      </c>
      <c r="B6346" s="1" t="s">
        <v>735</v>
      </c>
      <c r="C6346" s="1" t="s">
        <v>190</v>
      </c>
      <c r="D6346" s="1" t="n">
        <v>37</v>
      </c>
      <c r="E6346" s="1" t="s">
        <v>16</v>
      </c>
      <c r="F6346" s="1" t="s">
        <v>300</v>
      </c>
      <c r="G6346" s="1" t="s">
        <v>260</v>
      </c>
      <c r="H6346" s="20" t="n">
        <v>1750</v>
      </c>
      <c r="I6346" s="21" t="n">
        <v>15.95</v>
      </c>
      <c r="J6346" s="20" t="n">
        <f aca="false">H6346*I6346</f>
        <v>27912.5</v>
      </c>
      <c r="K6346" s="22" t="n">
        <v>1.4</v>
      </c>
      <c r="L6346" s="23" t="n">
        <f aca="false">H6346*K6346</f>
        <v>2450</v>
      </c>
      <c r="M6346" s="23" t="n">
        <v>2500</v>
      </c>
      <c r="N6346" s="24" t="n">
        <f aca="false">L6346-M6346</f>
        <v>-50</v>
      </c>
      <c r="O6346" s="25" t="n">
        <f aca="false">IF(L6346&gt;=M6346,1,0)</f>
        <v>0</v>
      </c>
      <c r="P6346" s="26" t="n">
        <v>0.917570677186062</v>
      </c>
      <c r="Q6346" s="26" t="n">
        <v>0.0883824346859366</v>
      </c>
      <c r="R6346" s="25" t="n">
        <v>75</v>
      </c>
      <c r="S6346" s="21" t="n">
        <v>8</v>
      </c>
    </row>
    <row r="6347" customFormat="false" ht="15" hidden="false" customHeight="true" outlineLevel="0" collapsed="false">
      <c r="A6347" s="19" t="n">
        <v>46233</v>
      </c>
      <c r="B6347" s="1" t="s">
        <v>735</v>
      </c>
      <c r="C6347" s="1" t="s">
        <v>190</v>
      </c>
      <c r="D6347" s="1" t="n">
        <v>38</v>
      </c>
      <c r="E6347" s="1" t="s">
        <v>16</v>
      </c>
      <c r="F6347" s="1" t="s">
        <v>430</v>
      </c>
      <c r="G6347" s="1" t="s">
        <v>322</v>
      </c>
      <c r="H6347" s="20" t="n">
        <v>1500</v>
      </c>
      <c r="I6347" s="21" t="n">
        <v>17.1</v>
      </c>
      <c r="J6347" s="20" t="n">
        <f aca="false">H6347*I6347</f>
        <v>25650</v>
      </c>
      <c r="K6347" s="22" t="n">
        <v>1.5</v>
      </c>
      <c r="L6347" s="23" t="n">
        <f aca="false">H6347*K6347</f>
        <v>2250</v>
      </c>
      <c r="M6347" s="23" t="n">
        <v>2500</v>
      </c>
      <c r="N6347" s="24" t="n">
        <f aca="false">L6347-M6347</f>
        <v>-250</v>
      </c>
      <c r="O6347" s="25" t="n">
        <f aca="false">IF(L6347&gt;=M6347,1,0)</f>
        <v>0</v>
      </c>
      <c r="P6347" s="26" t="n">
        <v>0.722128378378379</v>
      </c>
      <c r="Q6347" s="26" t="n">
        <v>0.0723860589812333</v>
      </c>
      <c r="R6347" s="25" t="n">
        <v>82</v>
      </c>
      <c r="S6347" s="21" t="n">
        <v>8</v>
      </c>
    </row>
    <row r="6348" customFormat="false" ht="15" hidden="false" customHeight="true" outlineLevel="0" collapsed="false">
      <c r="A6348" s="19" t="n">
        <v>46234</v>
      </c>
      <c r="B6348" s="1" t="s">
        <v>735</v>
      </c>
      <c r="C6348" s="1" t="s">
        <v>138</v>
      </c>
      <c r="D6348" s="1" t="n">
        <v>1</v>
      </c>
      <c r="E6348" s="1" t="s">
        <v>401</v>
      </c>
      <c r="F6348" s="1" t="s">
        <v>402</v>
      </c>
      <c r="G6348" s="1" t="s">
        <v>416</v>
      </c>
      <c r="H6348" s="20" t="n">
        <v>1200</v>
      </c>
      <c r="I6348" s="21" t="n">
        <v>22.11</v>
      </c>
      <c r="J6348" s="20" t="n">
        <f aca="false">H6348*I6348</f>
        <v>26532</v>
      </c>
      <c r="K6348" s="22" t="n">
        <v>2.75</v>
      </c>
      <c r="L6348" s="23" t="n">
        <f aca="false">H6348*K6348</f>
        <v>3300</v>
      </c>
      <c r="M6348" s="23" t="n">
        <v>2500</v>
      </c>
      <c r="N6348" s="24" t="n">
        <f aca="false">L6348-M6348</f>
        <v>800</v>
      </c>
      <c r="O6348" s="25" t="n">
        <f aca="false">IF(L6348&gt;=M6348,1,0)</f>
        <v>1</v>
      </c>
      <c r="P6348" s="26" t="n">
        <v>0.66</v>
      </c>
      <c r="Q6348" s="26" t="n">
        <v>0.1649</v>
      </c>
      <c r="R6348" s="25" t="n">
        <v>70</v>
      </c>
      <c r="S6348" s="21" t="n">
        <v>10</v>
      </c>
    </row>
    <row r="6349" customFormat="false" ht="15" hidden="false" customHeight="true" outlineLevel="0" collapsed="false">
      <c r="A6349" s="19" t="n">
        <v>46234</v>
      </c>
      <c r="B6349" s="1" t="s">
        <v>735</v>
      </c>
      <c r="C6349" s="1" t="s">
        <v>138</v>
      </c>
      <c r="D6349" s="1" t="n">
        <v>2</v>
      </c>
      <c r="E6349" s="1" t="s">
        <v>10</v>
      </c>
      <c r="F6349" s="1" t="s">
        <v>779</v>
      </c>
      <c r="G6349" s="1" t="s">
        <v>784</v>
      </c>
      <c r="H6349" s="20" t="n">
        <v>1400</v>
      </c>
      <c r="I6349" s="21" t="n">
        <v>24.15</v>
      </c>
      <c r="J6349" s="20" t="n">
        <f aca="false">H6349*I6349</f>
        <v>33810</v>
      </c>
      <c r="K6349" s="22" t="n">
        <v>2</v>
      </c>
      <c r="L6349" s="23" t="n">
        <f aca="false">H6349*K6349</f>
        <v>2800</v>
      </c>
      <c r="M6349" s="23" t="n">
        <v>2500</v>
      </c>
      <c r="N6349" s="24" t="n">
        <f aca="false">L6349-M6349</f>
        <v>300</v>
      </c>
      <c r="O6349" s="25" t="n">
        <f aca="false">IF(L6349&gt;=M6349,1,0)</f>
        <v>1</v>
      </c>
      <c r="P6349" s="26" t="n">
        <v>0.7719</v>
      </c>
      <c r="Q6349" s="26" t="n">
        <v>0.1109</v>
      </c>
      <c r="R6349" s="25" t="n">
        <v>79</v>
      </c>
      <c r="S6349" s="21" t="n">
        <v>10</v>
      </c>
    </row>
    <row r="6350" customFormat="false" ht="15" hidden="false" customHeight="true" outlineLevel="0" collapsed="false">
      <c r="A6350" s="19" t="n">
        <v>46234</v>
      </c>
      <c r="B6350" s="1" t="s">
        <v>735</v>
      </c>
      <c r="C6350" s="1" t="s">
        <v>138</v>
      </c>
      <c r="D6350" s="1" t="n">
        <v>3</v>
      </c>
      <c r="E6350" s="1" t="s">
        <v>10</v>
      </c>
      <c r="F6350" s="1" t="s">
        <v>687</v>
      </c>
      <c r="G6350" s="1" t="s">
        <v>694</v>
      </c>
      <c r="H6350" s="20" t="n">
        <v>1300</v>
      </c>
      <c r="I6350" s="21" t="n">
        <v>28.66</v>
      </c>
      <c r="J6350" s="20" t="n">
        <f aca="false">H6350*I6350</f>
        <v>37258</v>
      </c>
      <c r="K6350" s="22" t="n">
        <v>2.3</v>
      </c>
      <c r="L6350" s="23" t="n">
        <f aca="false">H6350*K6350</f>
        <v>2990</v>
      </c>
      <c r="M6350" s="23" t="n">
        <v>2500</v>
      </c>
      <c r="N6350" s="24" t="n">
        <f aca="false">L6350-M6350</f>
        <v>490</v>
      </c>
      <c r="O6350" s="25" t="n">
        <f aca="false">IF(L6350&gt;=M6350,1,0)</f>
        <v>1</v>
      </c>
      <c r="P6350" s="26" t="n">
        <v>0.7685</v>
      </c>
      <c r="Q6350" s="26" t="n">
        <v>0.1219</v>
      </c>
      <c r="R6350" s="25" t="n">
        <v>81</v>
      </c>
      <c r="S6350" s="21" t="n">
        <v>10</v>
      </c>
    </row>
    <row r="6351" customFormat="false" ht="15" hidden="false" customHeight="true" outlineLevel="0" collapsed="false">
      <c r="A6351" s="19" t="n">
        <v>46234</v>
      </c>
      <c r="B6351" s="1" t="s">
        <v>735</v>
      </c>
      <c r="C6351" s="1" t="s">
        <v>138</v>
      </c>
      <c r="D6351" s="1" t="n">
        <v>4</v>
      </c>
      <c r="E6351" s="1" t="s">
        <v>145</v>
      </c>
      <c r="F6351" s="1" t="s">
        <v>813</v>
      </c>
      <c r="G6351" s="1" t="s">
        <v>802</v>
      </c>
      <c r="H6351" s="20" t="n">
        <v>1400</v>
      </c>
      <c r="I6351" s="21" t="n">
        <v>20.57</v>
      </c>
      <c r="J6351" s="20" t="n">
        <f aca="false">H6351*I6351</f>
        <v>28798</v>
      </c>
      <c r="K6351" s="22" t="n">
        <v>2.2</v>
      </c>
      <c r="L6351" s="23" t="n">
        <f aca="false">H6351*K6351</f>
        <v>3080</v>
      </c>
      <c r="M6351" s="23" t="n">
        <v>2500</v>
      </c>
      <c r="N6351" s="24" t="n">
        <f aca="false">L6351-M6351</f>
        <v>580.000000000001</v>
      </c>
      <c r="O6351" s="25" t="n">
        <f aca="false">IF(L6351&gt;=M6351,1,0)</f>
        <v>1</v>
      </c>
      <c r="P6351" s="26" t="n">
        <v>0.676</v>
      </c>
      <c r="Q6351" s="26" t="n">
        <v>0.1518</v>
      </c>
      <c r="R6351" s="25" t="n">
        <v>73</v>
      </c>
      <c r="S6351" s="21" t="n">
        <v>10</v>
      </c>
    </row>
    <row r="6352" customFormat="false" ht="15" hidden="false" customHeight="true" outlineLevel="0" collapsed="false">
      <c r="A6352" s="19" t="n">
        <v>46234</v>
      </c>
      <c r="B6352" s="1" t="s">
        <v>735</v>
      </c>
      <c r="C6352" s="1" t="s">
        <v>138</v>
      </c>
      <c r="D6352" s="1" t="n">
        <v>5</v>
      </c>
      <c r="E6352" s="1" t="s">
        <v>13</v>
      </c>
      <c r="F6352" s="1" t="s">
        <v>587</v>
      </c>
      <c r="G6352" s="1" t="s">
        <v>149</v>
      </c>
      <c r="H6352" s="20" t="n">
        <v>1250</v>
      </c>
      <c r="I6352" s="21" t="n">
        <v>17.53</v>
      </c>
      <c r="J6352" s="20" t="n">
        <f aca="false">H6352*I6352</f>
        <v>21912.5</v>
      </c>
      <c r="K6352" s="22" t="n">
        <v>2.2</v>
      </c>
      <c r="L6352" s="23" t="n">
        <f aca="false">H6352*K6352</f>
        <v>2750</v>
      </c>
      <c r="M6352" s="23" t="n">
        <v>2500</v>
      </c>
      <c r="N6352" s="24" t="n">
        <f aca="false">L6352-M6352</f>
        <v>250</v>
      </c>
      <c r="O6352" s="25" t="n">
        <f aca="false">IF(L6352&gt;=M6352,1,0)</f>
        <v>1</v>
      </c>
      <c r="P6352" s="26" t="n">
        <v>0.5751</v>
      </c>
      <c r="Q6352" s="26" t="n">
        <v>0.1958</v>
      </c>
      <c r="R6352" s="25" t="n">
        <v>70</v>
      </c>
      <c r="S6352" s="21" t="n">
        <v>10</v>
      </c>
    </row>
    <row r="6353" customFormat="false" ht="15" hidden="false" customHeight="true" outlineLevel="0" collapsed="false">
      <c r="A6353" s="19" t="n">
        <v>46234</v>
      </c>
      <c r="B6353" s="1" t="s">
        <v>735</v>
      </c>
      <c r="C6353" s="1" t="s">
        <v>138</v>
      </c>
      <c r="D6353" s="1" t="n">
        <v>6</v>
      </c>
      <c r="E6353" s="1" t="s">
        <v>145</v>
      </c>
      <c r="F6353" s="1" t="s">
        <v>403</v>
      </c>
      <c r="G6353" s="1" t="s">
        <v>814</v>
      </c>
      <c r="H6353" s="20" t="n">
        <v>1200</v>
      </c>
      <c r="I6353" s="21" t="n">
        <v>20.73</v>
      </c>
      <c r="J6353" s="20" t="n">
        <f aca="false">H6353*I6353</f>
        <v>24876</v>
      </c>
      <c r="K6353" s="22" t="n">
        <v>2.2</v>
      </c>
      <c r="L6353" s="23" t="n">
        <f aca="false">H6353*K6353</f>
        <v>2640</v>
      </c>
      <c r="M6353" s="23" t="n">
        <v>2500</v>
      </c>
      <c r="N6353" s="24" t="n">
        <f aca="false">L6353-M6353</f>
        <v>140</v>
      </c>
      <c r="O6353" s="25" t="n">
        <f aca="false">IF(L6353&gt;=M6353,1,0)</f>
        <v>1</v>
      </c>
      <c r="P6353" s="26" t="n">
        <v>0.6992</v>
      </c>
      <c r="Q6353" s="26" t="n">
        <v>0.1496</v>
      </c>
      <c r="R6353" s="25" t="n">
        <v>74</v>
      </c>
      <c r="S6353" s="21" t="n">
        <v>8</v>
      </c>
    </row>
    <row r="6354" customFormat="false" ht="15" hidden="false" customHeight="true" outlineLevel="0" collapsed="false">
      <c r="A6354" s="19" t="n">
        <v>46234</v>
      </c>
      <c r="B6354" s="1" t="s">
        <v>735</v>
      </c>
      <c r="C6354" s="1" t="s">
        <v>138</v>
      </c>
      <c r="D6354" s="1" t="n">
        <v>7</v>
      </c>
      <c r="E6354" s="1" t="s">
        <v>145</v>
      </c>
      <c r="F6354" s="1" t="s">
        <v>806</v>
      </c>
      <c r="G6354" s="1" t="s">
        <v>809</v>
      </c>
      <c r="H6354" s="20" t="n">
        <v>1300</v>
      </c>
      <c r="I6354" s="21" t="n">
        <v>20.57</v>
      </c>
      <c r="J6354" s="20" t="n">
        <f aca="false">H6354*I6354</f>
        <v>26741</v>
      </c>
      <c r="K6354" s="22" t="n">
        <v>2.2</v>
      </c>
      <c r="L6354" s="23" t="n">
        <f aca="false">H6354*K6354</f>
        <v>2860</v>
      </c>
      <c r="M6354" s="23" t="n">
        <v>2500</v>
      </c>
      <c r="N6354" s="24" t="n">
        <f aca="false">L6354-M6354</f>
        <v>360</v>
      </c>
      <c r="O6354" s="25" t="n">
        <f aca="false">IF(L6354&gt;=M6354,1,0)</f>
        <v>1</v>
      </c>
      <c r="P6354" s="26" t="n">
        <v>0.6613</v>
      </c>
      <c r="Q6354" s="26" t="n">
        <v>0.1317</v>
      </c>
      <c r="R6354" s="25" t="n">
        <v>74</v>
      </c>
      <c r="S6354" s="21" t="n">
        <v>10</v>
      </c>
    </row>
    <row r="6355" customFormat="false" ht="15" hidden="false" customHeight="true" outlineLevel="0" collapsed="false">
      <c r="A6355" s="19" t="n">
        <v>46234</v>
      </c>
      <c r="B6355" s="1" t="s">
        <v>735</v>
      </c>
      <c r="C6355" s="1" t="s">
        <v>138</v>
      </c>
      <c r="D6355" s="1" t="n">
        <v>8</v>
      </c>
      <c r="E6355" s="1" t="s">
        <v>13</v>
      </c>
      <c r="F6355" s="1" t="s">
        <v>596</v>
      </c>
      <c r="G6355" s="1" t="s">
        <v>149</v>
      </c>
      <c r="H6355" s="20" t="n">
        <v>1350</v>
      </c>
      <c r="I6355" s="21" t="n">
        <v>22.28</v>
      </c>
      <c r="J6355" s="20" t="n">
        <f aca="false">H6355*I6355</f>
        <v>30078</v>
      </c>
      <c r="K6355" s="22" t="n">
        <v>2.2</v>
      </c>
      <c r="L6355" s="23" t="n">
        <f aca="false">H6355*K6355</f>
        <v>2970</v>
      </c>
      <c r="M6355" s="23" t="n">
        <v>2500</v>
      </c>
      <c r="N6355" s="24" t="n">
        <f aca="false">L6355-M6355</f>
        <v>470</v>
      </c>
      <c r="O6355" s="25" t="n">
        <f aca="false">IF(L6355&gt;=M6355,1,0)</f>
        <v>1</v>
      </c>
      <c r="P6355" s="26" t="n">
        <v>0.7427</v>
      </c>
      <c r="Q6355" s="26" t="n">
        <v>0.1447</v>
      </c>
      <c r="R6355" s="25" t="n">
        <v>77</v>
      </c>
      <c r="S6355" s="21" t="n">
        <v>9</v>
      </c>
    </row>
    <row r="6356" customFormat="false" ht="15" hidden="false" customHeight="true" outlineLevel="0" collapsed="false">
      <c r="A6356" s="19" t="n">
        <v>46234</v>
      </c>
      <c r="B6356" s="1" t="s">
        <v>735</v>
      </c>
      <c r="C6356" s="1" t="s">
        <v>138</v>
      </c>
      <c r="D6356" s="1" t="n">
        <v>9</v>
      </c>
      <c r="E6356" s="1" t="s">
        <v>10</v>
      </c>
      <c r="F6356" s="1" t="s">
        <v>810</v>
      </c>
      <c r="G6356" s="1" t="s">
        <v>815</v>
      </c>
      <c r="H6356" s="20" t="n">
        <v>1150</v>
      </c>
      <c r="I6356" s="21" t="n">
        <v>18.26</v>
      </c>
      <c r="J6356" s="20" t="n">
        <f aca="false">H6356*I6356</f>
        <v>20999</v>
      </c>
      <c r="K6356" s="22" t="n">
        <v>1.6</v>
      </c>
      <c r="L6356" s="23" t="n">
        <f aca="false">H6356*K6356</f>
        <v>1840</v>
      </c>
      <c r="M6356" s="23" t="n">
        <v>2500</v>
      </c>
      <c r="N6356" s="24" t="n">
        <f aca="false">L6356-M6356</f>
        <v>-660</v>
      </c>
      <c r="O6356" s="25" t="n">
        <f aca="false">IF(L6356&gt;=M6356,1,0)</f>
        <v>0</v>
      </c>
      <c r="P6356" s="26" t="n">
        <v>0.5833</v>
      </c>
      <c r="Q6356" s="26" t="n">
        <v>0.125</v>
      </c>
      <c r="R6356" s="25" t="n">
        <v>74</v>
      </c>
      <c r="S6356" s="21" t="n">
        <v>9</v>
      </c>
    </row>
    <row r="6357" customFormat="false" ht="15" hidden="false" customHeight="true" outlineLevel="0" collapsed="false">
      <c r="A6357" s="19" t="n">
        <v>46234</v>
      </c>
      <c r="B6357" s="1" t="s">
        <v>735</v>
      </c>
      <c r="C6357" s="1" t="s">
        <v>138</v>
      </c>
      <c r="D6357" s="1" t="n">
        <v>10</v>
      </c>
      <c r="E6357" s="1" t="s">
        <v>10</v>
      </c>
      <c r="F6357" s="1" t="s">
        <v>779</v>
      </c>
      <c r="G6357" s="1" t="s">
        <v>784</v>
      </c>
      <c r="H6357" s="20" t="n">
        <v>910</v>
      </c>
      <c r="I6357" s="21" t="n">
        <v>24.15</v>
      </c>
      <c r="J6357" s="20" t="n">
        <f aca="false">H6357*I6357</f>
        <v>21976.5</v>
      </c>
      <c r="K6357" s="22" t="n">
        <v>2</v>
      </c>
      <c r="L6357" s="23" t="n">
        <f aca="false">H6357*K6357</f>
        <v>1820</v>
      </c>
      <c r="M6357" s="23" t="n">
        <v>2500</v>
      </c>
      <c r="N6357" s="24" t="n">
        <f aca="false">L6357-M6357</f>
        <v>-680</v>
      </c>
      <c r="O6357" s="25" t="n">
        <f aca="false">IF(L6357&gt;=M6357,1,0)</f>
        <v>0</v>
      </c>
      <c r="P6357" s="26" t="n">
        <v>0.6005</v>
      </c>
      <c r="Q6357" s="26" t="n">
        <v>0.2069</v>
      </c>
      <c r="R6357" s="25" t="n">
        <v>69</v>
      </c>
      <c r="S6357" s="21" t="n">
        <v>10</v>
      </c>
    </row>
    <row r="6358" customFormat="false" ht="15" hidden="false" customHeight="true" outlineLevel="0" collapsed="false">
      <c r="A6358" s="19" t="n">
        <v>46234</v>
      </c>
      <c r="B6358" s="1" t="s">
        <v>735</v>
      </c>
      <c r="C6358" s="1" t="s">
        <v>138</v>
      </c>
      <c r="D6358" s="1" t="n">
        <v>11</v>
      </c>
      <c r="E6358" s="1" t="s">
        <v>10</v>
      </c>
      <c r="F6358" s="1" t="s">
        <v>779</v>
      </c>
      <c r="G6358" s="1" t="s">
        <v>784</v>
      </c>
      <c r="H6358" s="20" t="n">
        <v>1250</v>
      </c>
      <c r="I6358" s="21" t="n">
        <v>24.15</v>
      </c>
      <c r="J6358" s="20" t="n">
        <f aca="false">H6358*I6358</f>
        <v>30187.5</v>
      </c>
      <c r="K6358" s="22" t="n">
        <v>2</v>
      </c>
      <c r="L6358" s="23" t="n">
        <f aca="false">H6358*K6358</f>
        <v>2500</v>
      </c>
      <c r="M6358" s="23" t="n">
        <v>2500</v>
      </c>
      <c r="N6358" s="24" t="n">
        <f aca="false">L6358-M6358</f>
        <v>0</v>
      </c>
      <c r="O6358" s="25" t="n">
        <f aca="false">IF(L6358&gt;=M6358,1,0)</f>
        <v>1</v>
      </c>
      <c r="P6358" s="26" t="n">
        <v>0.6911</v>
      </c>
      <c r="Q6358" s="26" t="n">
        <v>0.1712</v>
      </c>
      <c r="R6358" s="25" t="n">
        <v>80</v>
      </c>
      <c r="S6358" s="21" t="n">
        <v>10</v>
      </c>
    </row>
    <row r="6359" customFormat="false" ht="15" hidden="false" customHeight="true" outlineLevel="0" collapsed="false">
      <c r="A6359" s="19" t="n">
        <v>46234</v>
      </c>
      <c r="B6359" s="1" t="s">
        <v>735</v>
      </c>
      <c r="C6359" s="1" t="s">
        <v>138</v>
      </c>
      <c r="D6359" s="1" t="n">
        <v>12</v>
      </c>
      <c r="E6359" s="1" t="s">
        <v>576</v>
      </c>
      <c r="F6359" s="1" t="s">
        <v>730</v>
      </c>
      <c r="G6359" s="1" t="s">
        <v>731</v>
      </c>
      <c r="H6359" s="20" t="n">
        <v>1540</v>
      </c>
      <c r="I6359" s="21" t="n">
        <v>24.08</v>
      </c>
      <c r="J6359" s="20" t="n">
        <f aca="false">H6359*I6359</f>
        <v>37083.2</v>
      </c>
      <c r="K6359" s="22" t="n">
        <v>1.55</v>
      </c>
      <c r="L6359" s="23" t="n">
        <f aca="false">H6359*K6359</f>
        <v>2387</v>
      </c>
      <c r="M6359" s="23" t="n">
        <v>2500</v>
      </c>
      <c r="N6359" s="24" t="n">
        <f aca="false">L6359-M6359</f>
        <v>-113</v>
      </c>
      <c r="O6359" s="25" t="n">
        <f aca="false">IF(L6359&gt;=M6359,1,0)</f>
        <v>0</v>
      </c>
      <c r="P6359" s="26" t="n">
        <v>0.7863</v>
      </c>
      <c r="Q6359" s="26" t="n">
        <v>0.1214</v>
      </c>
      <c r="R6359" s="25" t="n">
        <v>79</v>
      </c>
      <c r="S6359" s="21" t="n">
        <v>10</v>
      </c>
    </row>
    <row r="6360" customFormat="false" ht="15" hidden="false" customHeight="true" outlineLevel="0" collapsed="false">
      <c r="A6360" s="19" t="n">
        <v>46234</v>
      </c>
      <c r="B6360" s="1" t="s">
        <v>735</v>
      </c>
      <c r="C6360" s="1" t="s">
        <v>138</v>
      </c>
      <c r="D6360" s="1" t="n">
        <v>13</v>
      </c>
      <c r="E6360" s="1" t="s">
        <v>10</v>
      </c>
      <c r="F6360" s="1" t="s">
        <v>779</v>
      </c>
      <c r="G6360" s="1" t="s">
        <v>784</v>
      </c>
      <c r="H6360" s="20" t="n">
        <v>1500</v>
      </c>
      <c r="I6360" s="21" t="n">
        <v>24.15</v>
      </c>
      <c r="J6360" s="20" t="n">
        <f aca="false">H6360*I6360</f>
        <v>36225</v>
      </c>
      <c r="K6360" s="22" t="n">
        <v>2</v>
      </c>
      <c r="L6360" s="23" t="n">
        <f aca="false">H6360*K6360</f>
        <v>3000</v>
      </c>
      <c r="M6360" s="23" t="n">
        <v>2500</v>
      </c>
      <c r="N6360" s="24" t="n">
        <f aca="false">L6360-M6360</f>
        <v>500</v>
      </c>
      <c r="O6360" s="25" t="n">
        <f aca="false">IF(L6360&gt;=M6360,1,0)</f>
        <v>1</v>
      </c>
      <c r="P6360" s="26" t="n">
        <v>0.7613</v>
      </c>
      <c r="Q6360" s="26" t="n">
        <v>0.1273</v>
      </c>
      <c r="R6360" s="25" t="n">
        <v>81</v>
      </c>
      <c r="S6360" s="21" t="n">
        <v>10</v>
      </c>
    </row>
    <row r="6361" customFormat="false" ht="15" hidden="false" customHeight="true" outlineLevel="0" collapsed="false">
      <c r="A6361" s="19" t="n">
        <v>46234</v>
      </c>
      <c r="B6361" s="1" t="s">
        <v>735</v>
      </c>
      <c r="C6361" s="1" t="s">
        <v>138</v>
      </c>
      <c r="D6361" s="1" t="n">
        <v>14</v>
      </c>
      <c r="E6361" s="1" t="s">
        <v>10</v>
      </c>
      <c r="F6361" s="1" t="s">
        <v>687</v>
      </c>
      <c r="G6361" s="1" t="s">
        <v>694</v>
      </c>
      <c r="H6361" s="20" t="n">
        <v>1320</v>
      </c>
      <c r="I6361" s="21" t="n">
        <v>28.66</v>
      </c>
      <c r="J6361" s="20" t="n">
        <f aca="false">H6361*I6361</f>
        <v>37831.2</v>
      </c>
      <c r="K6361" s="22" t="n">
        <v>2.3</v>
      </c>
      <c r="L6361" s="23" t="n">
        <f aca="false">H6361*K6361</f>
        <v>3036</v>
      </c>
      <c r="M6361" s="23" t="n">
        <v>2500</v>
      </c>
      <c r="N6361" s="24" t="n">
        <f aca="false">L6361-M6361</f>
        <v>536</v>
      </c>
      <c r="O6361" s="25" t="n">
        <f aca="false">IF(L6361&gt;=M6361,1,0)</f>
        <v>1</v>
      </c>
      <c r="P6361" s="26" t="n">
        <v>0.8002</v>
      </c>
      <c r="Q6361" s="26" t="n">
        <v>0.3037</v>
      </c>
      <c r="R6361" s="25" t="n">
        <v>81</v>
      </c>
      <c r="S6361" s="21" t="n">
        <v>10</v>
      </c>
    </row>
    <row r="6362" customFormat="false" ht="15" hidden="false" customHeight="true" outlineLevel="0" collapsed="false">
      <c r="A6362" s="19" t="n">
        <v>46234</v>
      </c>
      <c r="B6362" s="1" t="s">
        <v>735</v>
      </c>
      <c r="C6362" s="1" t="s">
        <v>138</v>
      </c>
      <c r="D6362" s="1" t="n">
        <v>15</v>
      </c>
      <c r="E6362" s="1" t="s">
        <v>10</v>
      </c>
      <c r="F6362" s="1" t="s">
        <v>687</v>
      </c>
      <c r="G6362" s="1" t="s">
        <v>694</v>
      </c>
      <c r="H6362" s="20" t="n">
        <v>1350</v>
      </c>
      <c r="I6362" s="21" t="n">
        <v>28.66</v>
      </c>
      <c r="J6362" s="20" t="n">
        <f aca="false">H6362*I6362</f>
        <v>38691</v>
      </c>
      <c r="K6362" s="22" t="n">
        <v>2.3</v>
      </c>
      <c r="L6362" s="23" t="n">
        <f aca="false">H6362*K6362</f>
        <v>3105</v>
      </c>
      <c r="M6362" s="23" t="n">
        <v>2500</v>
      </c>
      <c r="N6362" s="24" t="n">
        <f aca="false">L6362-M6362</f>
        <v>605</v>
      </c>
      <c r="O6362" s="25" t="n">
        <f aca="false">IF(L6362&gt;=M6362,1,0)</f>
        <v>1</v>
      </c>
      <c r="P6362" s="26" t="n">
        <v>0.8061</v>
      </c>
      <c r="Q6362" s="26" t="n">
        <v>0.2689</v>
      </c>
      <c r="R6362" s="25" t="n">
        <v>82</v>
      </c>
      <c r="S6362" s="21" t="n">
        <v>10</v>
      </c>
    </row>
    <row r="6363" customFormat="false" ht="15" hidden="false" customHeight="true" outlineLevel="0" collapsed="false">
      <c r="A6363" s="19" t="n">
        <v>46234</v>
      </c>
      <c r="B6363" s="1" t="s">
        <v>735</v>
      </c>
      <c r="C6363" s="1" t="s">
        <v>138</v>
      </c>
      <c r="D6363" s="1" t="n">
        <v>16</v>
      </c>
      <c r="E6363" s="1" t="s">
        <v>10</v>
      </c>
      <c r="F6363" s="1" t="s">
        <v>581</v>
      </c>
      <c r="G6363" s="1" t="s">
        <v>590</v>
      </c>
      <c r="H6363" s="20" t="n">
        <v>2200</v>
      </c>
      <c r="I6363" s="21" t="n">
        <v>13.94</v>
      </c>
      <c r="J6363" s="20" t="n">
        <f aca="false">H6363*I6363</f>
        <v>30668</v>
      </c>
      <c r="K6363" s="22" t="n">
        <v>1.44</v>
      </c>
      <c r="L6363" s="23" t="n">
        <f aca="false">H6363*K6363</f>
        <v>3168</v>
      </c>
      <c r="M6363" s="23" t="n">
        <v>2500</v>
      </c>
      <c r="N6363" s="24" t="n">
        <f aca="false">L6363-M6363</f>
        <v>668</v>
      </c>
      <c r="O6363" s="25" t="n">
        <f aca="false">IF(L6363&gt;=M6363,1,0)</f>
        <v>1</v>
      </c>
      <c r="P6363" s="26" t="n">
        <v>0.8619</v>
      </c>
      <c r="Q6363" s="26" t="n">
        <v>0.1038</v>
      </c>
      <c r="R6363" s="25" t="n">
        <v>63</v>
      </c>
      <c r="S6363" s="21" t="n">
        <v>10</v>
      </c>
    </row>
    <row r="6364" customFormat="false" ht="15" hidden="false" customHeight="true" outlineLevel="0" collapsed="false">
      <c r="A6364" s="19" t="n">
        <v>46234</v>
      </c>
      <c r="B6364" s="1" t="s">
        <v>735</v>
      </c>
      <c r="C6364" s="1" t="s">
        <v>164</v>
      </c>
      <c r="D6364" s="1" t="n">
        <v>17</v>
      </c>
      <c r="E6364" s="1" t="s">
        <v>576</v>
      </c>
      <c r="F6364" s="1" t="s">
        <v>730</v>
      </c>
      <c r="G6364" s="1" t="s">
        <v>731</v>
      </c>
      <c r="H6364" s="20" t="n">
        <v>1600</v>
      </c>
      <c r="I6364" s="21" t="n">
        <v>24.08</v>
      </c>
      <c r="J6364" s="20" t="n">
        <f aca="false">H6364*I6364</f>
        <v>38528</v>
      </c>
      <c r="K6364" s="22" t="n">
        <v>1.55</v>
      </c>
      <c r="L6364" s="23" t="n">
        <f aca="false">H6364*K6364</f>
        <v>2480</v>
      </c>
      <c r="M6364" s="23" t="n">
        <v>2500</v>
      </c>
      <c r="N6364" s="24" t="n">
        <f aca="false">L6364-M6364</f>
        <v>-20</v>
      </c>
      <c r="O6364" s="25" t="n">
        <f aca="false">IF(L6364&gt;=M6364,1,0)</f>
        <v>0</v>
      </c>
      <c r="P6364" s="26" t="n">
        <v>0.8108</v>
      </c>
      <c r="Q6364" s="26" t="n">
        <v>0.0962</v>
      </c>
      <c r="R6364" s="25" t="n">
        <v>81</v>
      </c>
      <c r="S6364" s="21" t="n">
        <v>10</v>
      </c>
    </row>
    <row r="6365" customFormat="false" ht="15" hidden="false" customHeight="true" outlineLevel="0" collapsed="false">
      <c r="A6365" s="19" t="n">
        <v>46234</v>
      </c>
      <c r="B6365" s="1" t="s">
        <v>735</v>
      </c>
      <c r="C6365" s="1" t="s">
        <v>164</v>
      </c>
      <c r="D6365" s="1" t="n">
        <v>18</v>
      </c>
      <c r="E6365" s="1" t="s">
        <v>522</v>
      </c>
      <c r="F6365" s="1" t="s">
        <v>566</v>
      </c>
      <c r="G6365" s="1" t="s">
        <v>504</v>
      </c>
      <c r="H6365" s="20" t="n">
        <v>2050</v>
      </c>
      <c r="I6365" s="21" t="n">
        <v>14.09</v>
      </c>
      <c r="J6365" s="20" t="n">
        <f aca="false">H6365*I6365</f>
        <v>28884.5</v>
      </c>
      <c r="K6365" s="22" t="n">
        <v>1</v>
      </c>
      <c r="L6365" s="23" t="n">
        <f aca="false">H6365*K6365</f>
        <v>2050</v>
      </c>
      <c r="M6365" s="23" t="n">
        <v>2500</v>
      </c>
      <c r="N6365" s="24" t="n">
        <f aca="false">L6365-M6365</f>
        <v>-450</v>
      </c>
      <c r="O6365" s="25" t="n">
        <f aca="false">IF(L6365&gt;=M6365,1,0)</f>
        <v>0</v>
      </c>
      <c r="P6365" s="26" t="n">
        <v>0.6977</v>
      </c>
      <c r="Q6365" s="26" t="n">
        <v>0.0834</v>
      </c>
      <c r="R6365" s="25" t="n">
        <v>70</v>
      </c>
      <c r="S6365" s="21" t="n">
        <v>10</v>
      </c>
    </row>
    <row r="6366" customFormat="false" ht="15" hidden="false" customHeight="true" outlineLevel="0" collapsed="false">
      <c r="A6366" s="19" t="n">
        <v>46234</v>
      </c>
      <c r="B6366" s="1" t="s">
        <v>735</v>
      </c>
      <c r="C6366" s="1" t="s">
        <v>164</v>
      </c>
      <c r="D6366" s="1" t="n">
        <v>19</v>
      </c>
      <c r="E6366" s="1" t="s">
        <v>461</v>
      </c>
      <c r="F6366" s="1" t="s">
        <v>462</v>
      </c>
      <c r="G6366" s="1" t="s">
        <v>464</v>
      </c>
      <c r="H6366" s="20" t="n">
        <v>800</v>
      </c>
      <c r="I6366" s="21" t="n">
        <v>24.46</v>
      </c>
      <c r="J6366" s="20" t="n">
        <f aca="false">H6366*I6366</f>
        <v>19568</v>
      </c>
      <c r="K6366" s="22" t="n">
        <v>1.7</v>
      </c>
      <c r="L6366" s="23" t="n">
        <f aca="false">H6366*K6366</f>
        <v>1360</v>
      </c>
      <c r="M6366" s="23" t="n">
        <v>2500</v>
      </c>
      <c r="N6366" s="24" t="n">
        <f aca="false">L6366-M6366</f>
        <v>-1140</v>
      </c>
      <c r="O6366" s="25" t="n">
        <f aca="false">IF(L6366&gt;=M6366,1,0)</f>
        <v>0</v>
      </c>
      <c r="P6366" s="26" t="n">
        <v>0.4523</v>
      </c>
      <c r="Q6366" s="26" t="n">
        <v>0.1414</v>
      </c>
      <c r="R6366" s="25" t="n">
        <v>73</v>
      </c>
      <c r="S6366" s="21" t="n">
        <v>10</v>
      </c>
    </row>
    <row r="6367" customFormat="false" ht="15" hidden="false" customHeight="true" outlineLevel="0" collapsed="false">
      <c r="A6367" s="19" t="n">
        <v>46234</v>
      </c>
      <c r="B6367" s="1" t="s">
        <v>735</v>
      </c>
      <c r="C6367" s="1" t="s">
        <v>164</v>
      </c>
      <c r="D6367" s="1" t="n">
        <v>20</v>
      </c>
      <c r="E6367" s="1" t="s">
        <v>176</v>
      </c>
      <c r="F6367" s="1" t="s">
        <v>807</v>
      </c>
      <c r="G6367" s="1" t="s">
        <v>785</v>
      </c>
      <c r="H6367" s="20" t="n">
        <v>1000</v>
      </c>
      <c r="I6367" s="21" t="n">
        <v>20.05</v>
      </c>
      <c r="J6367" s="20" t="n">
        <f aca="false">H6367*I6367</f>
        <v>20050</v>
      </c>
      <c r="K6367" s="22" t="n">
        <v>1.45</v>
      </c>
      <c r="L6367" s="23" t="n">
        <f aca="false">H6367*K6367</f>
        <v>1450</v>
      </c>
      <c r="M6367" s="23" t="n">
        <v>2500</v>
      </c>
      <c r="N6367" s="24" t="n">
        <f aca="false">L6367-M6367</f>
        <v>-1050</v>
      </c>
      <c r="O6367" s="25" t="n">
        <f aca="false">IF(L6367&gt;=M6367,1,0)</f>
        <v>0</v>
      </c>
      <c r="P6367" s="26" t="n">
        <v>0.4491</v>
      </c>
      <c r="Q6367" s="26" t="n">
        <v>0.1324</v>
      </c>
      <c r="R6367" s="25" t="n">
        <v>78</v>
      </c>
      <c r="S6367" s="21" t="n">
        <v>10</v>
      </c>
    </row>
    <row r="6368" customFormat="false" ht="15" hidden="false" customHeight="true" outlineLevel="0" collapsed="false">
      <c r="A6368" s="19" t="n">
        <v>46234</v>
      </c>
      <c r="B6368" s="1" t="s">
        <v>735</v>
      </c>
      <c r="C6368" s="1" t="s">
        <v>164</v>
      </c>
      <c r="D6368" s="1" t="n">
        <v>21</v>
      </c>
      <c r="E6368" s="1" t="s">
        <v>576</v>
      </c>
      <c r="F6368" s="1" t="s">
        <v>791</v>
      </c>
      <c r="G6368" s="1" t="s">
        <v>732</v>
      </c>
      <c r="H6368" s="20" t="n">
        <v>950</v>
      </c>
      <c r="I6368" s="21" t="n">
        <v>33.02</v>
      </c>
      <c r="J6368" s="20" t="n">
        <f aca="false">H6368*I6368</f>
        <v>31369</v>
      </c>
      <c r="K6368" s="22" t="n">
        <v>2.8</v>
      </c>
      <c r="L6368" s="23" t="n">
        <f aca="false">H6368*K6368</f>
        <v>2660</v>
      </c>
      <c r="M6368" s="23" t="n">
        <v>2500</v>
      </c>
      <c r="N6368" s="24" t="n">
        <f aca="false">L6368-M6368</f>
        <v>160</v>
      </c>
      <c r="O6368" s="25" t="n">
        <f aca="false">IF(L6368&gt;=M6368,1,0)</f>
        <v>1</v>
      </c>
      <c r="P6368" s="26" t="n">
        <v>0.7162</v>
      </c>
      <c r="Q6368" s="26" t="n">
        <v>0.1684</v>
      </c>
      <c r="R6368" s="25" t="n">
        <v>73</v>
      </c>
      <c r="S6368" s="21" t="n">
        <v>10</v>
      </c>
    </row>
    <row r="6369" customFormat="false" ht="15" hidden="false" customHeight="true" outlineLevel="0" collapsed="false">
      <c r="A6369" s="19" t="n">
        <v>46234</v>
      </c>
      <c r="B6369" s="1" t="s">
        <v>735</v>
      </c>
      <c r="C6369" s="1" t="s">
        <v>164</v>
      </c>
      <c r="D6369" s="1" t="n">
        <v>22</v>
      </c>
      <c r="E6369" s="1" t="s">
        <v>10</v>
      </c>
      <c r="F6369" s="1" t="s">
        <v>687</v>
      </c>
      <c r="G6369" s="1" t="s">
        <v>638</v>
      </c>
      <c r="H6369" s="20" t="n">
        <v>1400</v>
      </c>
      <c r="I6369" s="21" t="n">
        <v>28.66</v>
      </c>
      <c r="J6369" s="20" t="n">
        <f aca="false">H6369*I6369</f>
        <v>40124</v>
      </c>
      <c r="K6369" s="22" t="n">
        <v>2.3</v>
      </c>
      <c r="L6369" s="23" t="n">
        <f aca="false">H6369*K6369</f>
        <v>3220</v>
      </c>
      <c r="M6369" s="23" t="n">
        <v>2500</v>
      </c>
      <c r="N6369" s="24" t="n">
        <f aca="false">L6369-M6369</f>
        <v>720</v>
      </c>
      <c r="O6369" s="25" t="n">
        <f aca="false">IF(L6369&gt;=M6369,1,0)</f>
        <v>1</v>
      </c>
      <c r="P6369" s="26" t="n">
        <v>0.7877</v>
      </c>
      <c r="Q6369" s="26" t="n">
        <v>0.1082</v>
      </c>
      <c r="R6369" s="25" t="n">
        <v>86</v>
      </c>
      <c r="S6369" s="21" t="n">
        <v>10</v>
      </c>
    </row>
    <row r="6370" customFormat="false" ht="15" hidden="false" customHeight="true" outlineLevel="0" collapsed="false">
      <c r="A6370" s="19" t="n">
        <v>46234</v>
      </c>
      <c r="B6370" s="1" t="s">
        <v>735</v>
      </c>
      <c r="C6370" s="1" t="s">
        <v>164</v>
      </c>
      <c r="D6370" s="1" t="n">
        <v>23</v>
      </c>
      <c r="E6370" s="1" t="s">
        <v>22</v>
      </c>
      <c r="F6370" s="1" t="s">
        <v>668</v>
      </c>
      <c r="G6370" s="1" t="s">
        <v>500</v>
      </c>
      <c r="H6370" s="20" t="n">
        <v>450</v>
      </c>
      <c r="I6370" s="21" t="n">
        <v>29.11</v>
      </c>
      <c r="J6370" s="20" t="n">
        <f aca="false">H6370*I6370</f>
        <v>13099.5</v>
      </c>
      <c r="K6370" s="22" t="n">
        <v>2.2</v>
      </c>
      <c r="L6370" s="23" t="n">
        <f aca="false">H6370*K6370</f>
        <v>990</v>
      </c>
      <c r="M6370" s="23" t="n">
        <v>2500</v>
      </c>
      <c r="N6370" s="24" t="n">
        <f aca="false">L6370-M6370</f>
        <v>-1510</v>
      </c>
      <c r="O6370" s="25" t="n">
        <f aca="false">IF(L6370&gt;=M6370,1,0)</f>
        <v>0</v>
      </c>
      <c r="P6370" s="26" t="n">
        <v>0.2927</v>
      </c>
      <c r="Q6370" s="26" t="n">
        <v>0.0625</v>
      </c>
      <c r="R6370" s="25" t="n">
        <v>75</v>
      </c>
      <c r="S6370" s="21" t="n">
        <v>10</v>
      </c>
    </row>
    <row r="6371" customFormat="false" ht="15" hidden="false" customHeight="true" outlineLevel="0" collapsed="false">
      <c r="A6371" s="19" t="n">
        <v>46234</v>
      </c>
      <c r="B6371" s="1" t="s">
        <v>735</v>
      </c>
      <c r="C6371" s="1" t="s">
        <v>164</v>
      </c>
      <c r="D6371" s="1" t="n">
        <v>24</v>
      </c>
      <c r="E6371" s="1" t="s">
        <v>576</v>
      </c>
      <c r="F6371" s="1" t="s">
        <v>730</v>
      </c>
      <c r="G6371" s="1" t="s">
        <v>731</v>
      </c>
      <c r="H6371" s="20" t="n">
        <v>1600</v>
      </c>
      <c r="I6371" s="21" t="n">
        <v>24.08</v>
      </c>
      <c r="J6371" s="20" t="n">
        <f aca="false">H6371*I6371</f>
        <v>38528</v>
      </c>
      <c r="K6371" s="22" t="n">
        <v>1.55</v>
      </c>
      <c r="L6371" s="23" t="n">
        <f aca="false">H6371*K6371</f>
        <v>2480</v>
      </c>
      <c r="M6371" s="23" t="n">
        <v>2500</v>
      </c>
      <c r="N6371" s="24" t="n">
        <f aca="false">L6371-M6371</f>
        <v>-20</v>
      </c>
      <c r="O6371" s="25" t="n">
        <f aca="false">IF(L6371&gt;=M6371,1,0)</f>
        <v>0</v>
      </c>
      <c r="P6371" s="26" t="n">
        <v>0.819</v>
      </c>
      <c r="Q6371" s="26" t="n">
        <v>0.0849</v>
      </c>
      <c r="R6371" s="25" t="n">
        <v>79</v>
      </c>
      <c r="S6371" s="21" t="n">
        <v>10</v>
      </c>
    </row>
    <row r="6372" customFormat="false" ht="15" hidden="false" customHeight="true" outlineLevel="0" collapsed="false">
      <c r="A6372" s="19" t="n">
        <v>46234</v>
      </c>
      <c r="B6372" s="1" t="s">
        <v>735</v>
      </c>
      <c r="C6372" s="1" t="s">
        <v>164</v>
      </c>
      <c r="D6372" s="1" t="n">
        <v>25</v>
      </c>
      <c r="E6372" s="1" t="s">
        <v>576</v>
      </c>
      <c r="F6372" s="1" t="s">
        <v>791</v>
      </c>
      <c r="G6372" s="1" t="s">
        <v>732</v>
      </c>
      <c r="H6372" s="20" t="n">
        <v>1000</v>
      </c>
      <c r="I6372" s="21" t="n">
        <v>33.02</v>
      </c>
      <c r="J6372" s="20" t="n">
        <f aca="false">H6372*I6372</f>
        <v>33020</v>
      </c>
      <c r="K6372" s="22" t="n">
        <v>2.8</v>
      </c>
      <c r="L6372" s="23" t="n">
        <f aca="false">H6372*K6372</f>
        <v>2800</v>
      </c>
      <c r="M6372" s="23" t="n">
        <v>2500</v>
      </c>
      <c r="N6372" s="24" t="n">
        <f aca="false">L6372-M6372</f>
        <v>300</v>
      </c>
      <c r="O6372" s="25" t="n">
        <f aca="false">IF(L6372&gt;=M6372,1,0)</f>
        <v>1</v>
      </c>
      <c r="P6372" s="26" t="n">
        <v>0.6931</v>
      </c>
      <c r="Q6372" s="26" t="n">
        <v>0.15</v>
      </c>
      <c r="R6372" s="25" t="n">
        <v>80</v>
      </c>
      <c r="S6372" s="21" t="n">
        <v>10</v>
      </c>
    </row>
    <row r="6373" customFormat="false" ht="15" hidden="false" customHeight="true" outlineLevel="0" collapsed="false">
      <c r="A6373" s="19" t="n">
        <v>46234</v>
      </c>
      <c r="B6373" s="1" t="s">
        <v>735</v>
      </c>
      <c r="C6373" s="1" t="s">
        <v>164</v>
      </c>
      <c r="D6373" s="1" t="n">
        <v>26</v>
      </c>
      <c r="E6373" s="1" t="s">
        <v>10</v>
      </c>
      <c r="F6373" s="1" t="s">
        <v>687</v>
      </c>
      <c r="G6373" s="1" t="s">
        <v>694</v>
      </c>
      <c r="H6373" s="20" t="n">
        <v>1400</v>
      </c>
      <c r="I6373" s="21" t="n">
        <v>28.66</v>
      </c>
      <c r="J6373" s="20" t="n">
        <f aca="false">H6373*I6373</f>
        <v>40124</v>
      </c>
      <c r="K6373" s="22" t="n">
        <v>2.3</v>
      </c>
      <c r="L6373" s="23" t="n">
        <f aca="false">H6373*K6373</f>
        <v>3220</v>
      </c>
      <c r="M6373" s="23" t="n">
        <v>2500</v>
      </c>
      <c r="N6373" s="24" t="n">
        <f aca="false">L6373-M6373</f>
        <v>720</v>
      </c>
      <c r="O6373" s="25" t="n">
        <f aca="false">IF(L6373&gt;=M6373,1,0)</f>
        <v>1</v>
      </c>
      <c r="P6373" s="26" t="n">
        <v>0.8135</v>
      </c>
      <c r="Q6373" s="26" t="n">
        <v>0.1163</v>
      </c>
      <c r="R6373" s="25" t="n">
        <v>85</v>
      </c>
      <c r="S6373" s="21" t="n">
        <v>10</v>
      </c>
    </row>
    <row r="6374" customFormat="false" ht="15" hidden="false" customHeight="true" outlineLevel="0" collapsed="false">
      <c r="A6374" s="19" t="n">
        <v>46234</v>
      </c>
      <c r="B6374" s="1" t="s">
        <v>735</v>
      </c>
      <c r="C6374" s="1" t="s">
        <v>164</v>
      </c>
      <c r="D6374" s="1" t="n">
        <v>27</v>
      </c>
      <c r="E6374" s="1" t="s">
        <v>176</v>
      </c>
      <c r="F6374" s="1" t="s">
        <v>202</v>
      </c>
      <c r="G6374" s="1" t="s">
        <v>203</v>
      </c>
      <c r="H6374" s="20" t="n">
        <v>1700</v>
      </c>
      <c r="I6374" s="21" t="n">
        <v>19.33</v>
      </c>
      <c r="J6374" s="20" t="n">
        <f aca="false">H6374*I6374</f>
        <v>32861</v>
      </c>
      <c r="K6374" s="22" t="n">
        <v>1.6</v>
      </c>
      <c r="L6374" s="23" t="n">
        <f aca="false">H6374*K6374</f>
        <v>2720</v>
      </c>
      <c r="M6374" s="23" t="n">
        <v>2500</v>
      </c>
      <c r="N6374" s="24" t="n">
        <f aca="false">L6374-M6374</f>
        <v>220</v>
      </c>
      <c r="O6374" s="25" t="n">
        <f aca="false">IF(L6374&gt;=M6374,1,0)</f>
        <v>1</v>
      </c>
      <c r="P6374" s="26" t="n">
        <v>0.7961</v>
      </c>
      <c r="Q6374" s="26" t="n">
        <v>0.1089</v>
      </c>
      <c r="R6374" s="25" t="n">
        <v>72</v>
      </c>
      <c r="S6374" s="21" t="n">
        <v>10</v>
      </c>
    </row>
    <row r="6375" customFormat="false" ht="15" hidden="false" customHeight="true" outlineLevel="0" collapsed="false">
      <c r="A6375" s="19" t="n">
        <v>46234</v>
      </c>
      <c r="B6375" s="1" t="s">
        <v>735</v>
      </c>
      <c r="C6375" s="1" t="s">
        <v>164</v>
      </c>
      <c r="D6375" s="1" t="n">
        <v>28</v>
      </c>
      <c r="E6375" s="1" t="s">
        <v>176</v>
      </c>
      <c r="F6375" s="1" t="s">
        <v>816</v>
      </c>
      <c r="G6375" s="1" t="s">
        <v>685</v>
      </c>
      <c r="H6375" s="20" t="n">
        <v>1300</v>
      </c>
      <c r="I6375" s="21" t="n">
        <v>20.81</v>
      </c>
      <c r="J6375" s="20" t="n">
        <f aca="false">H6375*I6375</f>
        <v>27053</v>
      </c>
      <c r="K6375" s="22" t="n">
        <v>1.35</v>
      </c>
      <c r="L6375" s="23" t="n">
        <f aca="false">H6375*K6375</f>
        <v>1755</v>
      </c>
      <c r="M6375" s="23" t="n">
        <v>2500</v>
      </c>
      <c r="N6375" s="24" t="n">
        <f aca="false">L6375-M6375</f>
        <v>-745</v>
      </c>
      <c r="O6375" s="25" t="n">
        <f aca="false">IF(L6375&gt;=M6375,1,0)</f>
        <v>0</v>
      </c>
      <c r="P6375" s="26" t="n">
        <v>0.6554</v>
      </c>
      <c r="Q6375" s="26" t="n">
        <v>0.1213</v>
      </c>
      <c r="R6375" s="25" t="n">
        <v>72</v>
      </c>
      <c r="S6375" s="21" t="n">
        <v>10</v>
      </c>
    </row>
    <row r="6376" customFormat="false" ht="15" hidden="false" customHeight="true" outlineLevel="0" collapsed="false">
      <c r="A6376" s="19" t="n">
        <v>46234</v>
      </c>
      <c r="B6376" s="1" t="s">
        <v>735</v>
      </c>
      <c r="C6376" s="1" t="s">
        <v>164</v>
      </c>
      <c r="D6376" s="1" t="n">
        <v>29</v>
      </c>
      <c r="E6376" s="1" t="s">
        <v>176</v>
      </c>
      <c r="F6376" s="1" t="s">
        <v>607</v>
      </c>
      <c r="G6376" s="1" t="s">
        <v>800</v>
      </c>
      <c r="H6376" s="20" t="n">
        <v>1450</v>
      </c>
      <c r="I6376" s="21" t="n">
        <v>22.7</v>
      </c>
      <c r="J6376" s="20" t="n">
        <f aca="false">H6376*I6376</f>
        <v>32915</v>
      </c>
      <c r="K6376" s="22" t="n">
        <v>1.5</v>
      </c>
      <c r="L6376" s="23" t="n">
        <f aca="false">H6376*K6376</f>
        <v>2175</v>
      </c>
      <c r="M6376" s="23" t="n">
        <v>2500</v>
      </c>
      <c r="N6376" s="24" t="n">
        <f aca="false">L6376-M6376</f>
        <v>-325</v>
      </c>
      <c r="O6376" s="25" t="n">
        <f aca="false">IF(L6376&gt;=M6376,1,0)</f>
        <v>0</v>
      </c>
      <c r="P6376" s="26" t="n">
        <v>0.8324</v>
      </c>
      <c r="Q6376" s="26" t="n">
        <v>0.1182</v>
      </c>
      <c r="R6376" s="25" t="n">
        <v>71</v>
      </c>
      <c r="S6376" s="21" t="n">
        <v>10</v>
      </c>
    </row>
    <row r="6377" customFormat="false" ht="15" hidden="false" customHeight="true" outlineLevel="0" collapsed="false">
      <c r="A6377" s="19" t="n">
        <v>46234</v>
      </c>
      <c r="B6377" s="1" t="s">
        <v>735</v>
      </c>
      <c r="C6377" s="1" t="s">
        <v>164</v>
      </c>
      <c r="D6377" s="1" t="n">
        <v>30</v>
      </c>
      <c r="E6377" s="1" t="s">
        <v>576</v>
      </c>
      <c r="F6377" s="1" t="s">
        <v>730</v>
      </c>
      <c r="G6377" s="1" t="s">
        <v>731</v>
      </c>
      <c r="H6377" s="20" t="n">
        <v>1550</v>
      </c>
      <c r="I6377" s="21" t="n">
        <v>24.08</v>
      </c>
      <c r="J6377" s="20" t="n">
        <f aca="false">H6377*I6377</f>
        <v>37324</v>
      </c>
      <c r="K6377" s="22" t="n">
        <v>1.55</v>
      </c>
      <c r="L6377" s="23" t="n">
        <f aca="false">H6377*K6377</f>
        <v>2402.5</v>
      </c>
      <c r="M6377" s="23" t="n">
        <v>2500</v>
      </c>
      <c r="N6377" s="24" t="n">
        <f aca="false">L6377-M6377</f>
        <v>-97.5</v>
      </c>
      <c r="O6377" s="25" t="n">
        <f aca="false">IF(L6377&gt;=M6377,1,0)</f>
        <v>0</v>
      </c>
      <c r="P6377" s="26" t="n">
        <v>0.7815</v>
      </c>
      <c r="Q6377" s="26" t="n">
        <v>0.1253</v>
      </c>
      <c r="R6377" s="25" t="n">
        <v>79</v>
      </c>
      <c r="S6377" s="21" t="n">
        <v>10</v>
      </c>
    </row>
    <row r="6378" customFormat="false" ht="15" hidden="false" customHeight="true" outlineLevel="0" collapsed="false">
      <c r="A6378" s="19" t="n">
        <v>46234</v>
      </c>
      <c r="B6378" s="1" t="s">
        <v>735</v>
      </c>
      <c r="C6378" s="1" t="s">
        <v>164</v>
      </c>
      <c r="D6378" s="1" t="n">
        <v>31</v>
      </c>
      <c r="E6378" s="1" t="s">
        <v>576</v>
      </c>
      <c r="F6378" s="1" t="s">
        <v>788</v>
      </c>
      <c r="G6378" s="1" t="s">
        <v>711</v>
      </c>
      <c r="H6378" s="20" t="n">
        <v>1300</v>
      </c>
      <c r="I6378" s="21" t="n">
        <v>21.72</v>
      </c>
      <c r="J6378" s="20" t="n">
        <f aca="false">H6378*I6378</f>
        <v>28236</v>
      </c>
      <c r="K6378" s="22" t="n">
        <v>1.2</v>
      </c>
      <c r="L6378" s="23" t="n">
        <f aca="false">H6378*K6378</f>
        <v>1560</v>
      </c>
      <c r="M6378" s="23" t="n">
        <v>2500</v>
      </c>
      <c r="N6378" s="24" t="n">
        <f aca="false">L6378-M6378</f>
        <v>-940</v>
      </c>
      <c r="O6378" s="25" t="n">
        <f aca="false">IF(L6378&gt;=M6378,1,0)</f>
        <v>0</v>
      </c>
      <c r="P6378" s="26" t="n">
        <v>0.5957</v>
      </c>
      <c r="Q6378" s="26" t="n">
        <v>0.1432</v>
      </c>
      <c r="R6378" s="25" t="n">
        <v>79</v>
      </c>
      <c r="S6378" s="21" t="n">
        <v>10</v>
      </c>
    </row>
    <row r="6379" customFormat="false" ht="15" hidden="false" customHeight="true" outlineLevel="0" collapsed="false">
      <c r="A6379" s="19" t="n">
        <v>46234</v>
      </c>
      <c r="B6379" s="1" t="s">
        <v>735</v>
      </c>
      <c r="C6379" s="1" t="s">
        <v>164</v>
      </c>
      <c r="D6379" s="1" t="n">
        <v>32</v>
      </c>
      <c r="E6379" s="1" t="s">
        <v>219</v>
      </c>
      <c r="F6379" s="1" t="s">
        <v>811</v>
      </c>
      <c r="G6379" s="1" t="s">
        <v>817</v>
      </c>
      <c r="H6379" s="20" t="n">
        <v>500</v>
      </c>
      <c r="I6379" s="21" t="n">
        <v>24.93</v>
      </c>
      <c r="J6379" s="20" t="n">
        <f aca="false">H6379*I6379</f>
        <v>12465</v>
      </c>
      <c r="K6379" s="22" t="n">
        <v>1.92</v>
      </c>
      <c r="L6379" s="23" t="n">
        <f aca="false">H6379*K6379</f>
        <v>960</v>
      </c>
      <c r="M6379" s="23" t="n">
        <v>2500</v>
      </c>
      <c r="N6379" s="24" t="n">
        <f aca="false">L6379-M6379</f>
        <v>-1540</v>
      </c>
      <c r="O6379" s="25" t="n">
        <f aca="false">IF(L6379&gt;=M6379,1,0)</f>
        <v>0</v>
      </c>
      <c r="P6379" s="26" t="n">
        <v>0.3277</v>
      </c>
      <c r="Q6379" s="26" t="n">
        <v>0.0701</v>
      </c>
      <c r="R6379" s="25" t="n">
        <v>69</v>
      </c>
      <c r="S6379" s="21" t="n">
        <v>10</v>
      </c>
    </row>
    <row r="6380" customFormat="false" ht="15" hidden="false" customHeight="true" outlineLevel="0" collapsed="false">
      <c r="A6380" s="19" t="n">
        <v>46234</v>
      </c>
      <c r="B6380" s="1" t="s">
        <v>735</v>
      </c>
      <c r="C6380" s="1" t="s">
        <v>190</v>
      </c>
      <c r="D6380" s="1" t="n">
        <v>33</v>
      </c>
      <c r="E6380" s="1" t="s">
        <v>16</v>
      </c>
      <c r="F6380" s="1" t="s">
        <v>782</v>
      </c>
      <c r="G6380" s="1" t="s">
        <v>140</v>
      </c>
      <c r="H6380" s="20" t="n">
        <v>800</v>
      </c>
      <c r="I6380" s="21" t="n">
        <v>28.64</v>
      </c>
      <c r="J6380" s="20" t="n">
        <f aca="false">H6380*I6380</f>
        <v>22912</v>
      </c>
      <c r="K6380" s="22" t="n">
        <v>1.83</v>
      </c>
      <c r="L6380" s="23" t="n">
        <f aca="false">H6380*K6380</f>
        <v>1464</v>
      </c>
      <c r="M6380" s="23" t="n">
        <v>2500</v>
      </c>
      <c r="N6380" s="24" t="n">
        <f aca="false">L6380-M6380</f>
        <v>-1036</v>
      </c>
      <c r="O6380" s="25" t="n">
        <f aca="false">IF(L6380&gt;=M6380,1,0)</f>
        <v>0</v>
      </c>
      <c r="P6380" s="26" t="n">
        <v>0.438927203065134</v>
      </c>
      <c r="Q6380" s="26" t="n">
        <v>0.248780487804878</v>
      </c>
      <c r="R6380" s="25" t="n">
        <v>71</v>
      </c>
      <c r="S6380" s="21" t="n">
        <v>10</v>
      </c>
    </row>
    <row r="6381" customFormat="false" ht="15" hidden="false" customHeight="true" outlineLevel="0" collapsed="false">
      <c r="A6381" s="19" t="n">
        <v>46234</v>
      </c>
      <c r="B6381" s="1" t="s">
        <v>735</v>
      </c>
      <c r="C6381" s="1" t="s">
        <v>190</v>
      </c>
      <c r="D6381" s="1" t="n">
        <v>34</v>
      </c>
      <c r="E6381" s="1" t="s">
        <v>16</v>
      </c>
      <c r="F6381" s="1" t="s">
        <v>812</v>
      </c>
      <c r="G6381" s="1" t="s">
        <v>260</v>
      </c>
      <c r="H6381" s="20" t="n">
        <v>650</v>
      </c>
      <c r="I6381" s="21" t="n">
        <v>21.4</v>
      </c>
      <c r="J6381" s="20" t="n">
        <f aca="false">H6381*I6381</f>
        <v>13910</v>
      </c>
      <c r="K6381" s="22" t="n">
        <v>1.75</v>
      </c>
      <c r="L6381" s="23" t="n">
        <f aca="false">H6381*K6381</f>
        <v>1137.5</v>
      </c>
      <c r="M6381" s="23" t="n">
        <v>2500</v>
      </c>
      <c r="N6381" s="24" t="n">
        <f aca="false">L6381-M6381</f>
        <v>-1362.5</v>
      </c>
      <c r="O6381" s="25" t="n">
        <f aca="false">IF(L6381&gt;=M6381,1,0)</f>
        <v>0</v>
      </c>
      <c r="P6381" s="26" t="n">
        <v>0.412514827995255</v>
      </c>
      <c r="Q6381" s="26" t="n">
        <v>0.110769230769231</v>
      </c>
      <c r="R6381" s="25" t="n">
        <v>70</v>
      </c>
      <c r="S6381" s="21" t="n">
        <v>8</v>
      </c>
    </row>
    <row r="6382" customFormat="false" ht="15" hidden="false" customHeight="true" outlineLevel="0" collapsed="false">
      <c r="A6382" s="19" t="n">
        <v>46234</v>
      </c>
      <c r="B6382" s="1" t="s">
        <v>735</v>
      </c>
      <c r="C6382" s="1" t="s">
        <v>190</v>
      </c>
      <c r="D6382" s="1" t="n">
        <v>35</v>
      </c>
      <c r="E6382" s="1" t="s">
        <v>16</v>
      </c>
      <c r="F6382" s="1" t="s">
        <v>468</v>
      </c>
      <c r="G6382" s="1" t="s">
        <v>322</v>
      </c>
      <c r="H6382" s="20" t="n">
        <v>1000</v>
      </c>
      <c r="I6382" s="21" t="n">
        <v>17.1</v>
      </c>
      <c r="J6382" s="20" t="n">
        <f aca="false">H6382*I6382</f>
        <v>17100</v>
      </c>
      <c r="K6382" s="22" t="n">
        <v>1.5</v>
      </c>
      <c r="L6382" s="23" t="n">
        <f aca="false">H6382*K6382</f>
        <v>1500</v>
      </c>
      <c r="M6382" s="23" t="n">
        <v>2500</v>
      </c>
      <c r="N6382" s="24" t="n">
        <f aca="false">L6382-M6382</f>
        <v>-1000</v>
      </c>
      <c r="O6382" s="25" t="n">
        <f aca="false">IF(L6382&gt;=M6382,1,0)</f>
        <v>0</v>
      </c>
      <c r="P6382" s="26" t="n">
        <v>0.525830258302583</v>
      </c>
      <c r="Q6382" s="26" t="n">
        <v>0.0950896336710834</v>
      </c>
      <c r="R6382" s="25" t="n">
        <v>75</v>
      </c>
      <c r="S6382" s="21" t="n">
        <v>8</v>
      </c>
    </row>
    <row r="6383" customFormat="false" ht="15" hidden="false" customHeight="true" outlineLevel="0" collapsed="false">
      <c r="A6383" s="19" t="n">
        <v>46234</v>
      </c>
      <c r="B6383" s="1" t="s">
        <v>735</v>
      </c>
      <c r="C6383" s="1" t="s">
        <v>190</v>
      </c>
      <c r="D6383" s="1" t="n">
        <v>36</v>
      </c>
      <c r="E6383" s="1" t="s">
        <v>16</v>
      </c>
      <c r="F6383" s="1" t="s">
        <v>300</v>
      </c>
      <c r="G6383" s="1" t="s">
        <v>260</v>
      </c>
      <c r="H6383" s="20" t="n">
        <v>1500</v>
      </c>
      <c r="I6383" s="21" t="n">
        <v>15.95</v>
      </c>
      <c r="J6383" s="20" t="n">
        <f aca="false">H6383*I6383</f>
        <v>23925</v>
      </c>
      <c r="K6383" s="22" t="n">
        <v>1.4</v>
      </c>
      <c r="L6383" s="23" t="n">
        <f aca="false">H6383*K6383</f>
        <v>2100</v>
      </c>
      <c r="M6383" s="23" t="n">
        <v>2500</v>
      </c>
      <c r="N6383" s="24" t="n">
        <f aca="false">L6383-M6383</f>
        <v>-400</v>
      </c>
      <c r="O6383" s="25" t="n">
        <f aca="false">IF(L6383&gt;=M6383,1,0)</f>
        <v>0</v>
      </c>
      <c r="P6383" s="26" t="n">
        <v>0.755208333333333</v>
      </c>
      <c r="Q6383" s="26" t="n">
        <v>0.0736622654621265</v>
      </c>
      <c r="R6383" s="25" t="n">
        <v>67</v>
      </c>
      <c r="S6383" s="21" t="n">
        <v>8</v>
      </c>
    </row>
    <row r="6384" customFormat="false" ht="15" hidden="false" customHeight="true" outlineLevel="0" collapsed="false">
      <c r="A6384" s="19" t="n">
        <v>46234</v>
      </c>
      <c r="B6384" s="1" t="s">
        <v>735</v>
      </c>
      <c r="C6384" s="1" t="s">
        <v>190</v>
      </c>
      <c r="D6384" s="1" t="n">
        <v>37</v>
      </c>
      <c r="E6384" s="1" t="s">
        <v>16</v>
      </c>
      <c r="F6384" s="1" t="s">
        <v>300</v>
      </c>
      <c r="G6384" s="1" t="s">
        <v>260</v>
      </c>
      <c r="H6384" s="20" t="n">
        <v>1750</v>
      </c>
      <c r="I6384" s="21" t="n">
        <v>15.95</v>
      </c>
      <c r="J6384" s="20" t="n">
        <f aca="false">H6384*I6384</f>
        <v>27912.5</v>
      </c>
      <c r="K6384" s="22" t="n">
        <v>1.4</v>
      </c>
      <c r="L6384" s="23" t="n">
        <f aca="false">H6384*K6384</f>
        <v>2450</v>
      </c>
      <c r="M6384" s="23" t="n">
        <v>2500</v>
      </c>
      <c r="N6384" s="24" t="n">
        <f aca="false">L6384-M6384</f>
        <v>-50</v>
      </c>
      <c r="O6384" s="25" t="n">
        <f aca="false">IF(L6384&gt;=M6384,1,0)</f>
        <v>0</v>
      </c>
      <c r="P6384" s="26" t="n">
        <v>0.85516237745098</v>
      </c>
      <c r="Q6384" s="26" t="n">
        <v>0.0762479429511794</v>
      </c>
      <c r="R6384" s="25" t="n">
        <v>75</v>
      </c>
      <c r="S6384" s="21" t="n">
        <v>8</v>
      </c>
    </row>
    <row r="6385" customFormat="false" ht="15" hidden="false" customHeight="true" outlineLevel="0" collapsed="false">
      <c r="A6385" s="19" t="n">
        <v>46234</v>
      </c>
      <c r="B6385" s="1" t="s">
        <v>735</v>
      </c>
      <c r="C6385" s="1" t="s">
        <v>190</v>
      </c>
      <c r="D6385" s="1" t="n">
        <v>38</v>
      </c>
      <c r="E6385" s="1" t="s">
        <v>16</v>
      </c>
      <c r="F6385" s="1" t="s">
        <v>440</v>
      </c>
      <c r="G6385" s="1" t="s">
        <v>322</v>
      </c>
      <c r="H6385" s="20" t="n">
        <v>1200</v>
      </c>
      <c r="I6385" s="21" t="n">
        <v>17.1</v>
      </c>
      <c r="J6385" s="20" t="n">
        <f aca="false">H6385*I6385</f>
        <v>20520</v>
      </c>
      <c r="K6385" s="22" t="n">
        <v>1.5</v>
      </c>
      <c r="L6385" s="23" t="n">
        <f aca="false">H6385*K6385</f>
        <v>1800</v>
      </c>
      <c r="M6385" s="23" t="n">
        <v>2500</v>
      </c>
      <c r="N6385" s="24" t="n">
        <f aca="false">L6385-M6385</f>
        <v>-700</v>
      </c>
      <c r="O6385" s="25" t="n">
        <f aca="false">IF(L6385&gt;=M6385,1,0)</f>
        <v>0</v>
      </c>
      <c r="P6385" s="26" t="n">
        <v>0.621785714285714</v>
      </c>
      <c r="Q6385" s="26" t="n">
        <v>0.106947697111632</v>
      </c>
      <c r="R6385" s="25" t="n">
        <v>82</v>
      </c>
      <c r="S6385" s="21" t="n">
        <v>8</v>
      </c>
    </row>
    <row r="6386" customFormat="false" ht="15" hidden="false" customHeight="true" outlineLevel="0" collapsed="false">
      <c r="A6386" s="19" t="n">
        <v>46235</v>
      </c>
      <c r="B6386" s="1" t="s">
        <v>818</v>
      </c>
      <c r="C6386" s="1" t="s">
        <v>138</v>
      </c>
      <c r="D6386" s="1" t="n">
        <v>1</v>
      </c>
      <c r="E6386" s="1" t="s">
        <v>401</v>
      </c>
      <c r="F6386" s="1" t="s">
        <v>402</v>
      </c>
      <c r="G6386" s="1" t="s">
        <v>416</v>
      </c>
      <c r="H6386" s="20" t="n">
        <v>1150</v>
      </c>
      <c r="I6386" s="21" t="n">
        <v>22.11</v>
      </c>
      <c r="J6386" s="20" t="n">
        <f aca="false">H6386*I6386</f>
        <v>25426.5</v>
      </c>
      <c r="K6386" s="22" t="n">
        <v>2.75</v>
      </c>
      <c r="L6386" s="23" t="n">
        <f aca="false">H6386*K6386</f>
        <v>3162.5</v>
      </c>
      <c r="M6386" s="23" t="n">
        <v>2500</v>
      </c>
      <c r="N6386" s="24" t="n">
        <f aca="false">L6386-M6386</f>
        <v>662.5</v>
      </c>
      <c r="O6386" s="25" t="n">
        <f aca="false">IF(L6386&gt;=M6386,1,0)</f>
        <v>1</v>
      </c>
      <c r="P6386" s="26" t="n">
        <v>0.6011</v>
      </c>
      <c r="Q6386" s="26" t="n">
        <v>0.1649</v>
      </c>
      <c r="R6386" s="25" t="n">
        <v>73</v>
      </c>
      <c r="S6386" s="21" t="n">
        <v>10</v>
      </c>
    </row>
    <row r="6387" customFormat="false" ht="15" hidden="false" customHeight="true" outlineLevel="0" collapsed="false">
      <c r="A6387" s="19" t="n">
        <v>46235</v>
      </c>
      <c r="B6387" s="1" t="s">
        <v>818</v>
      </c>
      <c r="C6387" s="1" t="s">
        <v>138</v>
      </c>
      <c r="D6387" s="1" t="n">
        <v>2</v>
      </c>
      <c r="E6387" s="1" t="s">
        <v>10</v>
      </c>
      <c r="F6387" s="1" t="s">
        <v>779</v>
      </c>
      <c r="G6387" s="1" t="s">
        <v>784</v>
      </c>
      <c r="H6387" s="20" t="n">
        <v>1300</v>
      </c>
      <c r="I6387" s="21" t="n">
        <v>24.15</v>
      </c>
      <c r="J6387" s="20" t="n">
        <f aca="false">H6387*I6387</f>
        <v>31395</v>
      </c>
      <c r="K6387" s="22" t="n">
        <v>2</v>
      </c>
      <c r="L6387" s="23" t="n">
        <f aca="false">H6387*K6387</f>
        <v>2600</v>
      </c>
      <c r="M6387" s="23" t="n">
        <v>2500</v>
      </c>
      <c r="N6387" s="24" t="n">
        <f aca="false">L6387-M6387</f>
        <v>100</v>
      </c>
      <c r="O6387" s="25" t="n">
        <f aca="false">IF(L6387&gt;=M6387,1,0)</f>
        <v>1</v>
      </c>
      <c r="P6387" s="26" t="n">
        <v>0.6849</v>
      </c>
      <c r="Q6387" s="26" t="n">
        <v>0.1109</v>
      </c>
      <c r="R6387" s="25" t="n">
        <v>80</v>
      </c>
      <c r="S6387" s="21" t="n">
        <v>10</v>
      </c>
    </row>
    <row r="6388" customFormat="false" ht="15" hidden="false" customHeight="true" outlineLevel="0" collapsed="false">
      <c r="A6388" s="19" t="n">
        <v>46235</v>
      </c>
      <c r="B6388" s="1" t="s">
        <v>818</v>
      </c>
      <c r="C6388" s="1" t="s">
        <v>138</v>
      </c>
      <c r="D6388" s="1" t="n">
        <v>3</v>
      </c>
      <c r="E6388" s="1" t="s">
        <v>10</v>
      </c>
      <c r="F6388" s="1" t="s">
        <v>687</v>
      </c>
      <c r="G6388" s="1" t="s">
        <v>694</v>
      </c>
      <c r="H6388" s="20" t="n">
        <v>1200</v>
      </c>
      <c r="I6388" s="21" t="n">
        <v>28.66</v>
      </c>
      <c r="J6388" s="20" t="n">
        <f aca="false">H6388*I6388</f>
        <v>34392</v>
      </c>
      <c r="K6388" s="22" t="n">
        <v>2.3</v>
      </c>
      <c r="L6388" s="23" t="n">
        <f aca="false">H6388*K6388</f>
        <v>2760</v>
      </c>
      <c r="M6388" s="23" t="n">
        <v>2500</v>
      </c>
      <c r="N6388" s="24" t="n">
        <f aca="false">L6388-M6388</f>
        <v>260</v>
      </c>
      <c r="O6388" s="25" t="n">
        <f aca="false">IF(L6388&gt;=M6388,1,0)</f>
        <v>1</v>
      </c>
      <c r="P6388" s="26" t="n">
        <v>0.7156</v>
      </c>
      <c r="Q6388" s="26" t="n">
        <v>0.1219</v>
      </c>
      <c r="R6388" s="25" t="n">
        <v>81</v>
      </c>
      <c r="S6388" s="21" t="n">
        <v>10</v>
      </c>
    </row>
    <row r="6389" customFormat="false" ht="15" hidden="false" customHeight="true" outlineLevel="0" collapsed="false">
      <c r="A6389" s="19" t="n">
        <v>46235</v>
      </c>
      <c r="B6389" s="1" t="s">
        <v>818</v>
      </c>
      <c r="C6389" s="1" t="s">
        <v>138</v>
      </c>
      <c r="D6389" s="1" t="n">
        <v>4</v>
      </c>
      <c r="E6389" s="1" t="s">
        <v>145</v>
      </c>
      <c r="F6389" s="1" t="s">
        <v>373</v>
      </c>
      <c r="G6389" s="1" t="s">
        <v>379</v>
      </c>
      <c r="H6389" s="20" t="n">
        <v>1160</v>
      </c>
      <c r="I6389" s="21" t="n">
        <v>20.73</v>
      </c>
      <c r="J6389" s="20" t="n">
        <f aca="false">H6389*I6389</f>
        <v>24046.8</v>
      </c>
      <c r="K6389" s="22" t="n">
        <v>2.2</v>
      </c>
      <c r="L6389" s="23" t="n">
        <f aca="false">H6389*K6389</f>
        <v>2552</v>
      </c>
      <c r="M6389" s="23" t="n">
        <v>2500</v>
      </c>
      <c r="N6389" s="24" t="n">
        <f aca="false">L6389-M6389</f>
        <v>52</v>
      </c>
      <c r="O6389" s="25" t="n">
        <f aca="false">IF(L6389&gt;=M6389,1,0)</f>
        <v>1</v>
      </c>
      <c r="P6389" s="26" t="n">
        <v>0.5566</v>
      </c>
      <c r="Q6389" s="26" t="n">
        <v>0.1518</v>
      </c>
      <c r="R6389" s="25" t="n">
        <v>74</v>
      </c>
      <c r="S6389" s="21" t="n">
        <v>10</v>
      </c>
    </row>
    <row r="6390" customFormat="false" ht="15" hidden="false" customHeight="true" outlineLevel="0" collapsed="false">
      <c r="A6390" s="19" t="n">
        <v>46235</v>
      </c>
      <c r="B6390" s="1" t="s">
        <v>818</v>
      </c>
      <c r="C6390" s="1" t="s">
        <v>138</v>
      </c>
      <c r="D6390" s="1" t="n">
        <v>5</v>
      </c>
      <c r="E6390" s="1" t="s">
        <v>13</v>
      </c>
      <c r="F6390" s="1" t="s">
        <v>587</v>
      </c>
      <c r="G6390" s="1" t="s">
        <v>149</v>
      </c>
      <c r="H6390" s="20" t="n">
        <v>850</v>
      </c>
      <c r="I6390" s="21" t="n">
        <v>20.58</v>
      </c>
      <c r="J6390" s="20" t="n">
        <f aca="false">H6390*I6390</f>
        <v>17493</v>
      </c>
      <c r="K6390" s="22" t="n">
        <v>2.2</v>
      </c>
      <c r="L6390" s="23" t="n">
        <f aca="false">H6390*K6390</f>
        <v>1870</v>
      </c>
      <c r="M6390" s="23" t="n">
        <v>2500</v>
      </c>
      <c r="N6390" s="24" t="n">
        <f aca="false">L6390-M6390</f>
        <v>-630</v>
      </c>
      <c r="O6390" s="25" t="n">
        <f aca="false">IF(L6390&gt;=M6390,1,0)</f>
        <v>0</v>
      </c>
      <c r="P6390" s="26" t="n">
        <v>0.4397</v>
      </c>
      <c r="Q6390" s="26" t="n">
        <v>0.1958</v>
      </c>
      <c r="R6390" s="25" t="n">
        <v>72</v>
      </c>
      <c r="S6390" s="21" t="n">
        <v>10</v>
      </c>
    </row>
    <row r="6391" customFormat="false" ht="15" hidden="false" customHeight="true" outlineLevel="0" collapsed="false">
      <c r="A6391" s="19" t="n">
        <v>46235</v>
      </c>
      <c r="B6391" s="1" t="s">
        <v>818</v>
      </c>
      <c r="C6391" s="1" t="s">
        <v>138</v>
      </c>
      <c r="D6391" s="1" t="n">
        <v>6</v>
      </c>
      <c r="E6391" s="1" t="s">
        <v>145</v>
      </c>
      <c r="F6391" s="1" t="s">
        <v>819</v>
      </c>
      <c r="G6391" s="1" t="s">
        <v>820</v>
      </c>
      <c r="H6391" s="20" t="n">
        <v>700</v>
      </c>
      <c r="I6391" s="21" t="n">
        <v>20.73</v>
      </c>
      <c r="J6391" s="20" t="n">
        <f aca="false">H6391*I6391</f>
        <v>14511</v>
      </c>
      <c r="K6391" s="22" t="n">
        <v>2.2</v>
      </c>
      <c r="L6391" s="23" t="n">
        <f aca="false">H6391*K6391</f>
        <v>1540</v>
      </c>
      <c r="M6391" s="23" t="n">
        <v>2500</v>
      </c>
      <c r="N6391" s="24" t="n">
        <f aca="false">L6391-M6391</f>
        <v>-960</v>
      </c>
      <c r="O6391" s="25" t="n">
        <f aca="false">IF(L6391&gt;=M6391,1,0)</f>
        <v>0</v>
      </c>
      <c r="P6391" s="26" t="n">
        <v>0.3907</v>
      </c>
      <c r="Q6391" s="26" t="n">
        <v>0.1496</v>
      </c>
      <c r="R6391" s="25" t="n">
        <v>73</v>
      </c>
      <c r="S6391" s="21" t="n">
        <v>8</v>
      </c>
    </row>
    <row r="6392" customFormat="false" ht="15" hidden="false" customHeight="true" outlineLevel="0" collapsed="false">
      <c r="A6392" s="19" t="n">
        <v>46235</v>
      </c>
      <c r="B6392" s="1" t="s">
        <v>818</v>
      </c>
      <c r="C6392" s="1" t="s">
        <v>138</v>
      </c>
      <c r="D6392" s="1" t="n">
        <v>7</v>
      </c>
      <c r="E6392" s="1" t="s">
        <v>145</v>
      </c>
      <c r="F6392" s="1" t="s">
        <v>806</v>
      </c>
      <c r="G6392" s="1" t="s">
        <v>809</v>
      </c>
      <c r="H6392" s="20" t="n">
        <v>1300</v>
      </c>
      <c r="I6392" s="21" t="n">
        <v>20.57</v>
      </c>
      <c r="J6392" s="20" t="n">
        <f aca="false">H6392*I6392</f>
        <v>26741</v>
      </c>
      <c r="K6392" s="22" t="n">
        <v>2.2</v>
      </c>
      <c r="L6392" s="23" t="n">
        <f aca="false">H6392*K6392</f>
        <v>2860</v>
      </c>
      <c r="M6392" s="23" t="n">
        <v>2500</v>
      </c>
      <c r="N6392" s="24" t="n">
        <f aca="false">L6392-M6392</f>
        <v>360</v>
      </c>
      <c r="O6392" s="25" t="n">
        <f aca="false">IF(L6392&gt;=M6392,1,0)</f>
        <v>1</v>
      </c>
      <c r="P6392" s="26" t="n">
        <v>0.7403</v>
      </c>
      <c r="Q6392" s="26" t="n">
        <v>0.1317</v>
      </c>
      <c r="R6392" s="25" t="n">
        <v>74</v>
      </c>
      <c r="S6392" s="21" t="n">
        <v>8</v>
      </c>
    </row>
    <row r="6393" customFormat="false" ht="15" hidden="false" customHeight="true" outlineLevel="0" collapsed="false">
      <c r="A6393" s="19" t="n">
        <v>46235</v>
      </c>
      <c r="B6393" s="1" t="s">
        <v>818</v>
      </c>
      <c r="C6393" s="1" t="s">
        <v>138</v>
      </c>
      <c r="D6393" s="1" t="n">
        <v>8</v>
      </c>
      <c r="E6393" s="1" t="s">
        <v>13</v>
      </c>
      <c r="F6393" s="1" t="s">
        <v>283</v>
      </c>
      <c r="G6393" s="1" t="s">
        <v>149</v>
      </c>
      <c r="H6393" s="20" t="n">
        <v>1150</v>
      </c>
      <c r="I6393" s="21" t="n">
        <v>22.55</v>
      </c>
      <c r="J6393" s="20" t="n">
        <f aca="false">H6393*I6393</f>
        <v>25932.5</v>
      </c>
      <c r="K6393" s="22" t="n">
        <v>2.2</v>
      </c>
      <c r="L6393" s="23" t="n">
        <f aca="false">H6393*K6393</f>
        <v>2530</v>
      </c>
      <c r="M6393" s="23" t="n">
        <v>2500</v>
      </c>
      <c r="N6393" s="24" t="n">
        <f aca="false">L6393-M6393</f>
        <v>30</v>
      </c>
      <c r="O6393" s="25" t="n">
        <f aca="false">IF(L6393&gt;=M6393,1,0)</f>
        <v>1</v>
      </c>
      <c r="P6393" s="26" t="n">
        <v>0.6062</v>
      </c>
      <c r="Q6393" s="26" t="n">
        <v>0.1447</v>
      </c>
      <c r="R6393" s="25" t="n">
        <v>77</v>
      </c>
      <c r="S6393" s="21" t="n">
        <v>10</v>
      </c>
    </row>
    <row r="6394" customFormat="false" ht="15" hidden="false" customHeight="true" outlineLevel="0" collapsed="false">
      <c r="A6394" s="19" t="n">
        <v>46235</v>
      </c>
      <c r="B6394" s="1" t="s">
        <v>818</v>
      </c>
      <c r="C6394" s="1" t="s">
        <v>138</v>
      </c>
      <c r="D6394" s="1" t="n">
        <v>9</v>
      </c>
      <c r="E6394" s="1" t="s">
        <v>10</v>
      </c>
      <c r="F6394" s="1" t="s">
        <v>810</v>
      </c>
      <c r="G6394" s="1" t="s">
        <v>815</v>
      </c>
      <c r="H6394" s="20" t="n">
        <v>1310</v>
      </c>
      <c r="I6394" s="21" t="n">
        <v>18.26</v>
      </c>
      <c r="J6394" s="20" t="n">
        <f aca="false">H6394*I6394</f>
        <v>23920.6</v>
      </c>
      <c r="K6394" s="22" t="n">
        <v>1.6</v>
      </c>
      <c r="L6394" s="23" t="n">
        <f aca="false">H6394*K6394</f>
        <v>2096</v>
      </c>
      <c r="M6394" s="23" t="n">
        <v>2500</v>
      </c>
      <c r="N6394" s="24" t="n">
        <f aca="false">L6394-M6394</f>
        <v>-404</v>
      </c>
      <c r="O6394" s="25" t="n">
        <f aca="false">IF(L6394&gt;=M6394,1,0)</f>
        <v>0</v>
      </c>
      <c r="P6394" s="26" t="n">
        <v>0.6734</v>
      </c>
      <c r="Q6394" s="26" t="n">
        <v>0.125</v>
      </c>
      <c r="R6394" s="25" t="n">
        <v>73</v>
      </c>
      <c r="S6394" s="21" t="n">
        <v>8</v>
      </c>
    </row>
    <row r="6395" customFormat="false" ht="15" hidden="false" customHeight="true" outlineLevel="0" collapsed="false">
      <c r="A6395" s="19" t="n">
        <v>46235</v>
      </c>
      <c r="B6395" s="1" t="s">
        <v>818</v>
      </c>
      <c r="C6395" s="1" t="s">
        <v>138</v>
      </c>
      <c r="D6395" s="1" t="n">
        <v>10</v>
      </c>
      <c r="E6395" s="1" t="s">
        <v>10</v>
      </c>
      <c r="F6395" s="1" t="s">
        <v>779</v>
      </c>
      <c r="G6395" s="1" t="s">
        <v>784</v>
      </c>
      <c r="H6395" s="20" t="n">
        <v>1020</v>
      </c>
      <c r="I6395" s="21" t="n">
        <v>24.15</v>
      </c>
      <c r="J6395" s="20" t="n">
        <f aca="false">H6395*I6395</f>
        <v>24633</v>
      </c>
      <c r="K6395" s="22" t="n">
        <v>2</v>
      </c>
      <c r="L6395" s="23" t="n">
        <f aca="false">H6395*K6395</f>
        <v>2040</v>
      </c>
      <c r="M6395" s="23" t="n">
        <v>2500</v>
      </c>
      <c r="N6395" s="24" t="n">
        <f aca="false">L6395-M6395</f>
        <v>-460</v>
      </c>
      <c r="O6395" s="25" t="n">
        <f aca="false">IF(L6395&gt;=M6395,1,0)</f>
        <v>0</v>
      </c>
      <c r="P6395" s="26" t="n">
        <v>0.6435</v>
      </c>
      <c r="Q6395" s="26" t="n">
        <v>0.2069</v>
      </c>
      <c r="R6395" s="25" t="n">
        <v>71</v>
      </c>
      <c r="S6395" s="21" t="n">
        <v>9</v>
      </c>
    </row>
    <row r="6396" customFormat="false" ht="15" hidden="false" customHeight="true" outlineLevel="0" collapsed="false">
      <c r="A6396" s="19" t="n">
        <v>46235</v>
      </c>
      <c r="B6396" s="1" t="s">
        <v>818</v>
      </c>
      <c r="C6396" s="1" t="s">
        <v>138</v>
      </c>
      <c r="D6396" s="1" t="n">
        <v>11</v>
      </c>
      <c r="E6396" s="1" t="s">
        <v>10</v>
      </c>
      <c r="F6396" s="1" t="s">
        <v>779</v>
      </c>
      <c r="G6396" s="1" t="s">
        <v>784</v>
      </c>
      <c r="H6396" s="20" t="n">
        <v>1350</v>
      </c>
      <c r="I6396" s="21" t="n">
        <v>24.15</v>
      </c>
      <c r="J6396" s="20" t="n">
        <f aca="false">H6396*I6396</f>
        <v>32602.5</v>
      </c>
      <c r="K6396" s="22" t="n">
        <v>2</v>
      </c>
      <c r="L6396" s="23" t="n">
        <f aca="false">H6396*K6396</f>
        <v>2700</v>
      </c>
      <c r="M6396" s="23" t="n">
        <v>2500</v>
      </c>
      <c r="N6396" s="24" t="n">
        <f aca="false">L6396-M6396</f>
        <v>200</v>
      </c>
      <c r="O6396" s="25" t="n">
        <f aca="false">IF(L6396&gt;=M6396,1,0)</f>
        <v>1</v>
      </c>
      <c r="P6396" s="26" t="n">
        <v>0.7323</v>
      </c>
      <c r="Q6396" s="26" t="n">
        <v>0.1712</v>
      </c>
      <c r="R6396" s="25" t="n">
        <v>82</v>
      </c>
      <c r="S6396" s="21" t="n">
        <v>10</v>
      </c>
    </row>
    <row r="6397" customFormat="false" ht="15" hidden="false" customHeight="true" outlineLevel="0" collapsed="false">
      <c r="A6397" s="19" t="n">
        <v>46235</v>
      </c>
      <c r="B6397" s="1" t="s">
        <v>818</v>
      </c>
      <c r="C6397" s="1" t="s">
        <v>138</v>
      </c>
      <c r="D6397" s="1" t="n">
        <v>12</v>
      </c>
      <c r="E6397" s="1" t="s">
        <v>576</v>
      </c>
      <c r="F6397" s="1" t="s">
        <v>730</v>
      </c>
      <c r="G6397" s="1" t="s">
        <v>731</v>
      </c>
      <c r="H6397" s="20" t="n">
        <v>1400</v>
      </c>
      <c r="I6397" s="21" t="n">
        <v>24.08</v>
      </c>
      <c r="J6397" s="20" t="n">
        <f aca="false">H6397*I6397</f>
        <v>33712</v>
      </c>
      <c r="K6397" s="22" t="n">
        <v>1.55</v>
      </c>
      <c r="L6397" s="23" t="n">
        <f aca="false">H6397*K6397</f>
        <v>2170</v>
      </c>
      <c r="M6397" s="23" t="n">
        <v>2500</v>
      </c>
      <c r="N6397" s="24" t="n">
        <f aca="false">L6397-M6397</f>
        <v>-330</v>
      </c>
      <c r="O6397" s="25" t="n">
        <f aca="false">IF(L6397&gt;=M6397,1,0)</f>
        <v>0</v>
      </c>
      <c r="P6397" s="26" t="n">
        <v>0.775</v>
      </c>
      <c r="Q6397" s="26" t="n">
        <v>0.1214</v>
      </c>
      <c r="R6397" s="25" t="n">
        <v>80</v>
      </c>
      <c r="S6397" s="21" t="n">
        <v>9</v>
      </c>
    </row>
    <row r="6398" customFormat="false" ht="15" hidden="false" customHeight="true" outlineLevel="0" collapsed="false">
      <c r="A6398" s="19" t="n">
        <v>46235</v>
      </c>
      <c r="B6398" s="1" t="s">
        <v>818</v>
      </c>
      <c r="C6398" s="1" t="s">
        <v>138</v>
      </c>
      <c r="D6398" s="1" t="n">
        <v>13</v>
      </c>
      <c r="E6398" s="1" t="s">
        <v>10</v>
      </c>
      <c r="F6398" s="1" t="s">
        <v>779</v>
      </c>
      <c r="G6398" s="1" t="s">
        <v>784</v>
      </c>
      <c r="H6398" s="20" t="n">
        <v>1450</v>
      </c>
      <c r="I6398" s="21" t="n">
        <v>24.15</v>
      </c>
      <c r="J6398" s="20" t="n">
        <f aca="false">H6398*I6398</f>
        <v>35017.5</v>
      </c>
      <c r="K6398" s="22" t="n">
        <v>2</v>
      </c>
      <c r="L6398" s="23" t="n">
        <f aca="false">H6398*K6398</f>
        <v>2900</v>
      </c>
      <c r="M6398" s="23" t="n">
        <v>2500</v>
      </c>
      <c r="N6398" s="24" t="n">
        <f aca="false">L6398-M6398</f>
        <v>400</v>
      </c>
      <c r="O6398" s="25" t="n">
        <f aca="false">IF(L6398&gt;=M6398,1,0)</f>
        <v>1</v>
      </c>
      <c r="P6398" s="26" t="n">
        <v>0.7482</v>
      </c>
      <c r="Q6398" s="26" t="n">
        <v>0.1273</v>
      </c>
      <c r="R6398" s="25" t="n">
        <v>81</v>
      </c>
      <c r="S6398" s="21" t="n">
        <v>10</v>
      </c>
    </row>
    <row r="6399" customFormat="false" ht="15" hidden="false" customHeight="true" outlineLevel="0" collapsed="false">
      <c r="A6399" s="19" t="n">
        <v>46235</v>
      </c>
      <c r="B6399" s="1" t="s">
        <v>818</v>
      </c>
      <c r="C6399" s="1" t="s">
        <v>138</v>
      </c>
      <c r="D6399" s="1" t="n">
        <v>14</v>
      </c>
      <c r="E6399" s="1" t="s">
        <v>10</v>
      </c>
      <c r="F6399" s="1" t="s">
        <v>687</v>
      </c>
      <c r="G6399" s="1" t="s">
        <v>694</v>
      </c>
      <c r="H6399" s="20" t="n">
        <v>1190</v>
      </c>
      <c r="I6399" s="21" t="n">
        <v>28.66</v>
      </c>
      <c r="J6399" s="20" t="n">
        <f aca="false">H6399*I6399</f>
        <v>34105.4</v>
      </c>
      <c r="K6399" s="22" t="n">
        <v>2.3</v>
      </c>
      <c r="L6399" s="23" t="n">
        <f aca="false">H6399*K6399</f>
        <v>2737</v>
      </c>
      <c r="M6399" s="23" t="n">
        <v>2500</v>
      </c>
      <c r="N6399" s="24" t="n">
        <f aca="false">L6399-M6399</f>
        <v>237</v>
      </c>
      <c r="O6399" s="25" t="n">
        <f aca="false">IF(L6399&gt;=M6399,1,0)</f>
        <v>1</v>
      </c>
      <c r="P6399" s="26" t="n">
        <v>0.7306</v>
      </c>
      <c r="Q6399" s="26" t="n">
        <v>0.3037</v>
      </c>
      <c r="R6399" s="25" t="n">
        <v>81</v>
      </c>
      <c r="S6399" s="21" t="n">
        <v>10</v>
      </c>
    </row>
    <row r="6400" customFormat="false" ht="15" hidden="false" customHeight="true" outlineLevel="0" collapsed="false">
      <c r="A6400" s="19" t="n">
        <v>46235</v>
      </c>
      <c r="B6400" s="1" t="s">
        <v>818</v>
      </c>
      <c r="C6400" s="1" t="s">
        <v>138</v>
      </c>
      <c r="D6400" s="1" t="n">
        <v>15</v>
      </c>
      <c r="E6400" s="1" t="s">
        <v>10</v>
      </c>
      <c r="F6400" s="1" t="s">
        <v>687</v>
      </c>
      <c r="G6400" s="1" t="s">
        <v>694</v>
      </c>
      <c r="H6400" s="20" t="n">
        <v>1350</v>
      </c>
      <c r="I6400" s="21" t="n">
        <v>28.66</v>
      </c>
      <c r="J6400" s="20" t="n">
        <f aca="false">H6400*I6400</f>
        <v>38691</v>
      </c>
      <c r="K6400" s="22" t="n">
        <v>2.3</v>
      </c>
      <c r="L6400" s="23" t="n">
        <f aca="false">H6400*K6400</f>
        <v>3105</v>
      </c>
      <c r="M6400" s="23" t="n">
        <v>2500</v>
      </c>
      <c r="N6400" s="24" t="n">
        <f aca="false">L6400-M6400</f>
        <v>605</v>
      </c>
      <c r="O6400" s="25" t="n">
        <f aca="false">IF(L6400&gt;=M6400,1,0)</f>
        <v>1</v>
      </c>
      <c r="P6400" s="26" t="n">
        <v>0.8183</v>
      </c>
      <c r="Q6400" s="26" t="n">
        <v>0.2689</v>
      </c>
      <c r="R6400" s="25" t="n">
        <v>82</v>
      </c>
      <c r="S6400" s="21" t="n">
        <v>10</v>
      </c>
    </row>
    <row r="6401" customFormat="false" ht="15" hidden="false" customHeight="true" outlineLevel="0" collapsed="false">
      <c r="A6401" s="19" t="n">
        <v>46235</v>
      </c>
      <c r="B6401" s="1" t="s">
        <v>818</v>
      </c>
      <c r="C6401" s="1" t="s">
        <v>138</v>
      </c>
      <c r="D6401" s="1" t="n">
        <v>16</v>
      </c>
      <c r="E6401" s="1" t="s">
        <v>10</v>
      </c>
      <c r="F6401" s="1" t="s">
        <v>581</v>
      </c>
      <c r="G6401" s="1" t="s">
        <v>590</v>
      </c>
      <c r="H6401" s="20" t="n">
        <v>2150</v>
      </c>
      <c r="I6401" s="21" t="n">
        <v>13.94</v>
      </c>
      <c r="J6401" s="20" t="n">
        <f aca="false">H6401*I6401</f>
        <v>29971</v>
      </c>
      <c r="K6401" s="22" t="n">
        <v>1.44</v>
      </c>
      <c r="L6401" s="23" t="n">
        <f aca="false">H6401*K6401</f>
        <v>3096</v>
      </c>
      <c r="M6401" s="23" t="n">
        <v>2500</v>
      </c>
      <c r="N6401" s="24" t="n">
        <f aca="false">L6401-M6401</f>
        <v>596</v>
      </c>
      <c r="O6401" s="25" t="n">
        <f aca="false">IF(L6401&gt;=M6401,1,0)</f>
        <v>1</v>
      </c>
      <c r="P6401" s="26" t="n">
        <v>0.9199</v>
      </c>
      <c r="Q6401" s="26" t="n">
        <v>0.1038</v>
      </c>
      <c r="R6401" s="25" t="n">
        <v>63</v>
      </c>
      <c r="S6401" s="21" t="n">
        <v>9</v>
      </c>
    </row>
    <row r="6402" customFormat="false" ht="15" hidden="false" customHeight="true" outlineLevel="0" collapsed="false">
      <c r="A6402" s="19" t="n">
        <v>46235</v>
      </c>
      <c r="B6402" s="1" t="s">
        <v>818</v>
      </c>
      <c r="C6402" s="1" t="s">
        <v>164</v>
      </c>
      <c r="D6402" s="1" t="n">
        <v>17</v>
      </c>
      <c r="E6402" s="1" t="s">
        <v>576</v>
      </c>
      <c r="F6402" s="1" t="s">
        <v>730</v>
      </c>
      <c r="G6402" s="1" t="s">
        <v>731</v>
      </c>
      <c r="H6402" s="20" t="n">
        <v>1600</v>
      </c>
      <c r="I6402" s="21" t="n">
        <v>24.08</v>
      </c>
      <c r="J6402" s="20" t="n">
        <f aca="false">H6402*I6402</f>
        <v>38528</v>
      </c>
      <c r="K6402" s="22" t="n">
        <v>1.55</v>
      </c>
      <c r="L6402" s="23" t="n">
        <f aca="false">H6402*K6402</f>
        <v>2480</v>
      </c>
      <c r="M6402" s="23" t="n">
        <v>2500</v>
      </c>
      <c r="N6402" s="24" t="n">
        <f aca="false">L6402-M6402</f>
        <v>-20</v>
      </c>
      <c r="O6402" s="25" t="n">
        <f aca="false">IF(L6402&gt;=M6402,1,0)</f>
        <v>0</v>
      </c>
      <c r="P6402" s="26" t="n">
        <v>0.8139</v>
      </c>
      <c r="Q6402" s="26" t="n">
        <v>0.0962</v>
      </c>
      <c r="R6402" s="25" t="n">
        <v>81</v>
      </c>
      <c r="S6402" s="21" t="n">
        <v>10</v>
      </c>
    </row>
    <row r="6403" customFormat="false" ht="15" hidden="false" customHeight="true" outlineLevel="0" collapsed="false">
      <c r="A6403" s="19" t="n">
        <v>46235</v>
      </c>
      <c r="B6403" s="1" t="s">
        <v>818</v>
      </c>
      <c r="C6403" s="1" t="s">
        <v>164</v>
      </c>
      <c r="D6403" s="1" t="n">
        <v>18</v>
      </c>
      <c r="E6403" s="1" t="s">
        <v>522</v>
      </c>
      <c r="F6403" s="1" t="s">
        <v>566</v>
      </c>
      <c r="G6403" s="1" t="s">
        <v>504</v>
      </c>
      <c r="H6403" s="20" t="n">
        <v>1750</v>
      </c>
      <c r="I6403" s="21" t="n">
        <v>14.09</v>
      </c>
      <c r="J6403" s="20" t="n">
        <f aca="false">H6403*I6403</f>
        <v>24657.5</v>
      </c>
      <c r="K6403" s="22" t="n">
        <v>1</v>
      </c>
      <c r="L6403" s="23" t="n">
        <f aca="false">H6403*K6403</f>
        <v>1750</v>
      </c>
      <c r="M6403" s="23" t="n">
        <v>2500</v>
      </c>
      <c r="N6403" s="24" t="n">
        <f aca="false">L6403-M6403</f>
        <v>-750</v>
      </c>
      <c r="O6403" s="25" t="n">
        <f aca="false">IF(L6403&gt;=M6403,1,0)</f>
        <v>0</v>
      </c>
      <c r="P6403" s="26" t="n">
        <v>0.7339</v>
      </c>
      <c r="Q6403" s="26" t="n">
        <v>0.0834</v>
      </c>
      <c r="R6403" s="25" t="n">
        <v>70</v>
      </c>
      <c r="S6403" s="21" t="n">
        <v>8</v>
      </c>
    </row>
    <row r="6404" customFormat="false" ht="15" hidden="false" customHeight="true" outlineLevel="0" collapsed="false">
      <c r="A6404" s="19" t="n">
        <v>46235</v>
      </c>
      <c r="B6404" s="1" t="s">
        <v>818</v>
      </c>
      <c r="C6404" s="1" t="s">
        <v>164</v>
      </c>
      <c r="D6404" s="1" t="n">
        <v>19</v>
      </c>
      <c r="E6404" s="1" t="s">
        <v>10</v>
      </c>
      <c r="F6404" s="1" t="s">
        <v>445</v>
      </c>
      <c r="G6404" s="1" t="s">
        <v>464</v>
      </c>
      <c r="H6404" s="20" t="n">
        <v>800</v>
      </c>
      <c r="I6404" s="21" t="n">
        <v>24.46</v>
      </c>
      <c r="J6404" s="20" t="n">
        <f aca="false">H6404*I6404</f>
        <v>19568</v>
      </c>
      <c r="K6404" s="22" t="n">
        <v>1.7</v>
      </c>
      <c r="L6404" s="23" t="n">
        <f aca="false">H6404*K6404</f>
        <v>1360</v>
      </c>
      <c r="M6404" s="23" t="n">
        <v>2500</v>
      </c>
      <c r="N6404" s="24" t="n">
        <f aca="false">L6404-M6404</f>
        <v>-1140</v>
      </c>
      <c r="O6404" s="25" t="n">
        <f aca="false">IF(L6404&gt;=M6404,1,0)</f>
        <v>0</v>
      </c>
      <c r="P6404" s="26" t="n">
        <v>0.4517</v>
      </c>
      <c r="Q6404" s="26" t="n">
        <v>0.1414</v>
      </c>
      <c r="R6404" s="25" t="n">
        <v>73</v>
      </c>
      <c r="S6404" s="21" t="n">
        <v>10</v>
      </c>
    </row>
    <row r="6405" customFormat="false" ht="15" hidden="false" customHeight="true" outlineLevel="0" collapsed="false">
      <c r="A6405" s="19" t="n">
        <v>46235</v>
      </c>
      <c r="B6405" s="1" t="s">
        <v>818</v>
      </c>
      <c r="C6405" s="1" t="s">
        <v>164</v>
      </c>
      <c r="D6405" s="1" t="n">
        <v>20</v>
      </c>
      <c r="E6405" s="1" t="s">
        <v>176</v>
      </c>
      <c r="F6405" s="1" t="s">
        <v>807</v>
      </c>
      <c r="G6405" s="1" t="s">
        <v>785</v>
      </c>
      <c r="H6405" s="20" t="n">
        <v>1300</v>
      </c>
      <c r="I6405" s="21" t="n">
        <v>20.05</v>
      </c>
      <c r="J6405" s="20" t="n">
        <f aca="false">H6405*I6405</f>
        <v>26065</v>
      </c>
      <c r="K6405" s="22" t="n">
        <v>1.45</v>
      </c>
      <c r="L6405" s="23" t="n">
        <f aca="false">H6405*K6405</f>
        <v>1885</v>
      </c>
      <c r="M6405" s="23" t="n">
        <v>2500</v>
      </c>
      <c r="N6405" s="24" t="n">
        <f aca="false">L6405-M6405</f>
        <v>-615</v>
      </c>
      <c r="O6405" s="25" t="n">
        <f aca="false">IF(L6405&gt;=M6405,1,0)</f>
        <v>0</v>
      </c>
      <c r="P6405" s="26" t="n">
        <v>0.5613</v>
      </c>
      <c r="Q6405" s="26" t="n">
        <v>0.1324</v>
      </c>
      <c r="R6405" s="25" t="n">
        <v>78</v>
      </c>
      <c r="S6405" s="21" t="n">
        <v>10</v>
      </c>
    </row>
    <row r="6406" customFormat="false" ht="15" hidden="false" customHeight="true" outlineLevel="0" collapsed="false">
      <c r="A6406" s="19" t="n">
        <v>46235</v>
      </c>
      <c r="B6406" s="1" t="s">
        <v>818</v>
      </c>
      <c r="C6406" s="1" t="s">
        <v>164</v>
      </c>
      <c r="D6406" s="1" t="n">
        <v>21</v>
      </c>
      <c r="E6406" s="1" t="s">
        <v>576</v>
      </c>
      <c r="F6406" s="1" t="s">
        <v>791</v>
      </c>
      <c r="G6406" s="1" t="s">
        <v>732</v>
      </c>
      <c r="H6406" s="20" t="n">
        <v>1050</v>
      </c>
      <c r="I6406" s="21" t="n">
        <v>33.02</v>
      </c>
      <c r="J6406" s="20" t="n">
        <f aca="false">H6406*I6406</f>
        <v>34671</v>
      </c>
      <c r="K6406" s="22" t="n">
        <v>2.8</v>
      </c>
      <c r="L6406" s="23" t="n">
        <f aca="false">H6406*K6406</f>
        <v>2940</v>
      </c>
      <c r="M6406" s="23" t="n">
        <v>2500</v>
      </c>
      <c r="N6406" s="24" t="n">
        <f aca="false">L6406-M6406</f>
        <v>440</v>
      </c>
      <c r="O6406" s="25" t="n">
        <f aca="false">IF(L6406&gt;=M6406,1,0)</f>
        <v>1</v>
      </c>
      <c r="P6406" s="26" t="n">
        <v>0.8003</v>
      </c>
      <c r="Q6406" s="26" t="n">
        <v>0.1684</v>
      </c>
      <c r="R6406" s="25" t="n">
        <v>73</v>
      </c>
      <c r="S6406" s="21" t="n">
        <v>10</v>
      </c>
    </row>
    <row r="6407" customFormat="false" ht="15" hidden="false" customHeight="true" outlineLevel="0" collapsed="false">
      <c r="A6407" s="19" t="n">
        <v>46235</v>
      </c>
      <c r="B6407" s="1" t="s">
        <v>818</v>
      </c>
      <c r="C6407" s="1" t="s">
        <v>164</v>
      </c>
      <c r="D6407" s="1" t="n">
        <v>22</v>
      </c>
      <c r="E6407" s="1" t="s">
        <v>10</v>
      </c>
      <c r="F6407" s="1" t="s">
        <v>687</v>
      </c>
      <c r="G6407" s="1" t="s">
        <v>638</v>
      </c>
      <c r="H6407" s="20" t="n">
        <v>1450</v>
      </c>
      <c r="I6407" s="21" t="n">
        <v>28.66</v>
      </c>
      <c r="J6407" s="20" t="n">
        <f aca="false">H6407*I6407</f>
        <v>41557</v>
      </c>
      <c r="K6407" s="22" t="n">
        <v>2.3</v>
      </c>
      <c r="L6407" s="23" t="n">
        <f aca="false">H6407*K6407</f>
        <v>3335</v>
      </c>
      <c r="M6407" s="23" t="n">
        <v>2500</v>
      </c>
      <c r="N6407" s="24" t="n">
        <f aca="false">L6407-M6407</f>
        <v>835</v>
      </c>
      <c r="O6407" s="25" t="n">
        <f aca="false">IF(L6407&gt;=M6407,1,0)</f>
        <v>1</v>
      </c>
      <c r="P6407" s="26" t="n">
        <v>0.8158</v>
      </c>
      <c r="Q6407" s="26" t="n">
        <v>0.1082</v>
      </c>
      <c r="R6407" s="25" t="n">
        <v>87</v>
      </c>
      <c r="S6407" s="21" t="n">
        <v>10</v>
      </c>
    </row>
    <row r="6408" customFormat="false" ht="15" hidden="false" customHeight="true" outlineLevel="0" collapsed="false">
      <c r="A6408" s="19" t="n">
        <v>46235</v>
      </c>
      <c r="B6408" s="1" t="s">
        <v>818</v>
      </c>
      <c r="C6408" s="1" t="s">
        <v>164</v>
      </c>
      <c r="D6408" s="1" t="n">
        <v>23</v>
      </c>
      <c r="E6408" s="1" t="s">
        <v>22</v>
      </c>
      <c r="F6408" s="1" t="s">
        <v>668</v>
      </c>
      <c r="G6408" s="1" t="s">
        <v>500</v>
      </c>
      <c r="H6408" s="20" t="n">
        <v>400</v>
      </c>
      <c r="I6408" s="21" t="n">
        <v>29.11</v>
      </c>
      <c r="J6408" s="20" t="n">
        <f aca="false">H6408*I6408</f>
        <v>11644</v>
      </c>
      <c r="K6408" s="22" t="n">
        <v>2.2</v>
      </c>
      <c r="L6408" s="23" t="n">
        <f aca="false">H6408*K6408</f>
        <v>880</v>
      </c>
      <c r="M6408" s="23" t="n">
        <v>2500</v>
      </c>
      <c r="N6408" s="24" t="n">
        <f aca="false">L6408-M6408</f>
        <v>-1620</v>
      </c>
      <c r="O6408" s="25" t="n">
        <f aca="false">IF(L6408&gt;=M6408,1,0)</f>
        <v>0</v>
      </c>
      <c r="P6408" s="26" t="n">
        <v>0.2688</v>
      </c>
      <c r="Q6408" s="26" t="n">
        <v>0.0625</v>
      </c>
      <c r="R6408" s="25" t="n">
        <v>73</v>
      </c>
      <c r="S6408" s="21" t="n">
        <v>10</v>
      </c>
    </row>
    <row r="6409" customFormat="false" ht="15" hidden="false" customHeight="true" outlineLevel="0" collapsed="false">
      <c r="A6409" s="19" t="n">
        <v>46235</v>
      </c>
      <c r="B6409" s="1" t="s">
        <v>818</v>
      </c>
      <c r="C6409" s="1" t="s">
        <v>164</v>
      </c>
      <c r="D6409" s="1" t="n">
        <v>24</v>
      </c>
      <c r="E6409" s="1" t="s">
        <v>576</v>
      </c>
      <c r="F6409" s="1" t="s">
        <v>730</v>
      </c>
      <c r="G6409" s="1" t="s">
        <v>731</v>
      </c>
      <c r="H6409" s="20" t="n">
        <v>1500</v>
      </c>
      <c r="I6409" s="21" t="n">
        <v>24.08</v>
      </c>
      <c r="J6409" s="20" t="n">
        <f aca="false">H6409*I6409</f>
        <v>36120</v>
      </c>
      <c r="K6409" s="22" t="n">
        <v>1.55</v>
      </c>
      <c r="L6409" s="23" t="n">
        <f aca="false">H6409*K6409</f>
        <v>2325</v>
      </c>
      <c r="M6409" s="23" t="n">
        <v>2500</v>
      </c>
      <c r="N6409" s="24" t="n">
        <f aca="false">L6409-M6409</f>
        <v>-175</v>
      </c>
      <c r="O6409" s="25" t="n">
        <f aca="false">IF(L6409&gt;=M6409,1,0)</f>
        <v>0</v>
      </c>
      <c r="P6409" s="26" t="n">
        <v>0.788</v>
      </c>
      <c r="Q6409" s="26" t="n">
        <v>0.0849</v>
      </c>
      <c r="R6409" s="25" t="n">
        <v>78</v>
      </c>
      <c r="S6409" s="21" t="n">
        <v>10</v>
      </c>
    </row>
    <row r="6410" customFormat="false" ht="15" hidden="false" customHeight="true" outlineLevel="0" collapsed="false">
      <c r="A6410" s="19" t="n">
        <v>46235</v>
      </c>
      <c r="B6410" s="1" t="s">
        <v>818</v>
      </c>
      <c r="C6410" s="1" t="s">
        <v>164</v>
      </c>
      <c r="D6410" s="1" t="n">
        <v>25</v>
      </c>
      <c r="E6410" s="1" t="s">
        <v>576</v>
      </c>
      <c r="F6410" s="1" t="s">
        <v>791</v>
      </c>
      <c r="G6410" s="1" t="s">
        <v>732</v>
      </c>
      <c r="H6410" s="20" t="n">
        <v>1050</v>
      </c>
      <c r="I6410" s="21" t="n">
        <v>33.02</v>
      </c>
      <c r="J6410" s="20" t="n">
        <f aca="false">H6410*I6410</f>
        <v>34671</v>
      </c>
      <c r="K6410" s="22" t="n">
        <v>2.8</v>
      </c>
      <c r="L6410" s="23" t="n">
        <f aca="false">H6410*K6410</f>
        <v>2940</v>
      </c>
      <c r="M6410" s="23" t="n">
        <v>2500</v>
      </c>
      <c r="N6410" s="24" t="n">
        <f aca="false">L6410-M6410</f>
        <v>440</v>
      </c>
      <c r="O6410" s="25" t="n">
        <f aca="false">IF(L6410&gt;=M6410,1,0)</f>
        <v>1</v>
      </c>
      <c r="P6410" s="26" t="n">
        <v>0.7187</v>
      </c>
      <c r="Q6410" s="26" t="n">
        <v>0.15</v>
      </c>
      <c r="R6410" s="25" t="n">
        <v>81</v>
      </c>
      <c r="S6410" s="21" t="n">
        <v>10</v>
      </c>
    </row>
    <row r="6411" customFormat="false" ht="15" hidden="false" customHeight="true" outlineLevel="0" collapsed="false">
      <c r="A6411" s="19" t="n">
        <v>46235</v>
      </c>
      <c r="B6411" s="1" t="s">
        <v>818</v>
      </c>
      <c r="C6411" s="1" t="s">
        <v>164</v>
      </c>
      <c r="D6411" s="1" t="n">
        <v>26</v>
      </c>
      <c r="E6411" s="1" t="s">
        <v>10</v>
      </c>
      <c r="F6411" s="1" t="s">
        <v>687</v>
      </c>
      <c r="G6411" s="1" t="s">
        <v>694</v>
      </c>
      <c r="H6411" s="20" t="n">
        <v>1400</v>
      </c>
      <c r="I6411" s="21" t="n">
        <v>28.66</v>
      </c>
      <c r="J6411" s="20" t="n">
        <f aca="false">H6411*I6411</f>
        <v>40124</v>
      </c>
      <c r="K6411" s="22" t="n">
        <v>2.3</v>
      </c>
      <c r="L6411" s="23" t="n">
        <f aca="false">H6411*K6411</f>
        <v>3220</v>
      </c>
      <c r="M6411" s="23" t="n">
        <v>2500</v>
      </c>
      <c r="N6411" s="24" t="n">
        <f aca="false">L6411-M6411</f>
        <v>720</v>
      </c>
      <c r="O6411" s="25" t="n">
        <f aca="false">IF(L6411&gt;=M6411,1,0)</f>
        <v>1</v>
      </c>
      <c r="P6411" s="26" t="n">
        <v>0.8076</v>
      </c>
      <c r="Q6411" s="26" t="n">
        <v>0.1163</v>
      </c>
      <c r="R6411" s="25" t="n">
        <v>85</v>
      </c>
      <c r="S6411" s="21" t="n">
        <v>10</v>
      </c>
    </row>
    <row r="6412" customFormat="false" ht="15" hidden="false" customHeight="true" outlineLevel="0" collapsed="false">
      <c r="A6412" s="19" t="n">
        <v>46235</v>
      </c>
      <c r="B6412" s="1" t="s">
        <v>818</v>
      </c>
      <c r="C6412" s="1" t="s">
        <v>164</v>
      </c>
      <c r="D6412" s="1" t="n">
        <v>27</v>
      </c>
      <c r="E6412" s="1" t="s">
        <v>176</v>
      </c>
      <c r="F6412" s="1" t="s">
        <v>202</v>
      </c>
      <c r="G6412" s="1" t="s">
        <v>203</v>
      </c>
      <c r="H6412" s="20" t="n">
        <v>1700</v>
      </c>
      <c r="I6412" s="21" t="n">
        <v>19.33</v>
      </c>
      <c r="J6412" s="20" t="n">
        <f aca="false">H6412*I6412</f>
        <v>32861</v>
      </c>
      <c r="K6412" s="22" t="n">
        <v>1.6</v>
      </c>
      <c r="L6412" s="23" t="n">
        <f aca="false">H6412*K6412</f>
        <v>2720</v>
      </c>
      <c r="M6412" s="23" t="n">
        <v>2500</v>
      </c>
      <c r="N6412" s="24" t="n">
        <f aca="false">L6412-M6412</f>
        <v>220</v>
      </c>
      <c r="O6412" s="25" t="n">
        <f aca="false">IF(L6412&gt;=M6412,1,0)</f>
        <v>1</v>
      </c>
      <c r="P6412" s="26" t="n">
        <v>0.9525</v>
      </c>
      <c r="Q6412" s="26" t="n">
        <v>0.1089</v>
      </c>
      <c r="R6412" s="25" t="n">
        <v>73</v>
      </c>
      <c r="S6412" s="21" t="n">
        <v>8</v>
      </c>
    </row>
    <row r="6413" customFormat="false" ht="15" hidden="false" customHeight="true" outlineLevel="0" collapsed="false">
      <c r="A6413" s="19" t="n">
        <v>46235</v>
      </c>
      <c r="B6413" s="1" t="s">
        <v>818</v>
      </c>
      <c r="C6413" s="1" t="s">
        <v>164</v>
      </c>
      <c r="D6413" s="1" t="n">
        <v>28</v>
      </c>
      <c r="E6413" s="1" t="s">
        <v>176</v>
      </c>
      <c r="F6413" s="1" t="s">
        <v>816</v>
      </c>
      <c r="G6413" s="1" t="s">
        <v>685</v>
      </c>
      <c r="H6413" s="20" t="n">
        <v>1500</v>
      </c>
      <c r="I6413" s="21" t="n">
        <v>19.74</v>
      </c>
      <c r="J6413" s="20" t="n">
        <f aca="false">H6413*I6413</f>
        <v>29610</v>
      </c>
      <c r="K6413" s="22" t="n">
        <v>1.35</v>
      </c>
      <c r="L6413" s="23" t="n">
        <f aca="false">H6413*K6413</f>
        <v>2025</v>
      </c>
      <c r="M6413" s="23" t="n">
        <v>2500</v>
      </c>
      <c r="N6413" s="24" t="n">
        <f aca="false">L6413-M6413</f>
        <v>-475</v>
      </c>
      <c r="O6413" s="25" t="n">
        <f aca="false">IF(L6413&gt;=M6413,1,0)</f>
        <v>0</v>
      </c>
      <c r="P6413" s="26" t="n">
        <v>0.7569</v>
      </c>
      <c r="Q6413" s="26" t="n">
        <v>0.1213</v>
      </c>
      <c r="R6413" s="25" t="n">
        <v>73</v>
      </c>
      <c r="S6413" s="21" t="n">
        <v>9</v>
      </c>
    </row>
    <row r="6414" customFormat="false" ht="15" hidden="false" customHeight="true" outlineLevel="0" collapsed="false">
      <c r="A6414" s="19" t="n">
        <v>46235</v>
      </c>
      <c r="B6414" s="1" t="s">
        <v>818</v>
      </c>
      <c r="C6414" s="1" t="s">
        <v>164</v>
      </c>
      <c r="D6414" s="1" t="n">
        <v>29</v>
      </c>
      <c r="E6414" s="1" t="s">
        <v>176</v>
      </c>
      <c r="F6414" s="1" t="s">
        <v>619</v>
      </c>
      <c r="G6414" s="1" t="s">
        <v>800</v>
      </c>
      <c r="H6414" s="20" t="n">
        <v>1450</v>
      </c>
      <c r="I6414" s="21" t="n">
        <v>22.7</v>
      </c>
      <c r="J6414" s="20" t="n">
        <f aca="false">H6414*I6414</f>
        <v>32915</v>
      </c>
      <c r="K6414" s="22" t="n">
        <v>1.5</v>
      </c>
      <c r="L6414" s="23" t="n">
        <f aca="false">H6414*K6414</f>
        <v>2175</v>
      </c>
      <c r="M6414" s="23" t="n">
        <v>2500</v>
      </c>
      <c r="N6414" s="24" t="n">
        <f aca="false">L6414-M6414</f>
        <v>-325</v>
      </c>
      <c r="O6414" s="25" t="n">
        <f aca="false">IF(L6414&gt;=M6414,1,0)</f>
        <v>0</v>
      </c>
      <c r="P6414" s="26" t="n">
        <v>0.8262</v>
      </c>
      <c r="Q6414" s="26" t="n">
        <v>0.1182</v>
      </c>
      <c r="R6414" s="25" t="n">
        <v>71</v>
      </c>
      <c r="S6414" s="21" t="n">
        <v>10</v>
      </c>
    </row>
    <row r="6415" customFormat="false" ht="15" hidden="false" customHeight="true" outlineLevel="0" collapsed="false">
      <c r="A6415" s="19" t="n">
        <v>46235</v>
      </c>
      <c r="B6415" s="1" t="s">
        <v>818</v>
      </c>
      <c r="C6415" s="1" t="s">
        <v>164</v>
      </c>
      <c r="D6415" s="1" t="n">
        <v>30</v>
      </c>
      <c r="E6415" s="1" t="s">
        <v>576</v>
      </c>
      <c r="F6415" s="1" t="s">
        <v>730</v>
      </c>
      <c r="G6415" s="1" t="s">
        <v>731</v>
      </c>
      <c r="H6415" s="20" t="n">
        <v>1550</v>
      </c>
      <c r="I6415" s="21" t="n">
        <v>24.08</v>
      </c>
      <c r="J6415" s="20" t="n">
        <f aca="false">H6415*I6415</f>
        <v>37324</v>
      </c>
      <c r="K6415" s="22" t="n">
        <v>1.55</v>
      </c>
      <c r="L6415" s="23" t="n">
        <f aca="false">H6415*K6415</f>
        <v>2402.5</v>
      </c>
      <c r="M6415" s="23" t="n">
        <v>2500</v>
      </c>
      <c r="N6415" s="24" t="n">
        <f aca="false">L6415-M6415</f>
        <v>-97.5</v>
      </c>
      <c r="O6415" s="25" t="n">
        <f aca="false">IF(L6415&gt;=M6415,1,0)</f>
        <v>0</v>
      </c>
      <c r="P6415" s="26" t="n">
        <v>0.8261</v>
      </c>
      <c r="Q6415" s="26" t="n">
        <v>0.1253</v>
      </c>
      <c r="R6415" s="25" t="n">
        <v>79</v>
      </c>
      <c r="S6415" s="21" t="n">
        <v>10</v>
      </c>
    </row>
    <row r="6416" customFormat="false" ht="15" hidden="false" customHeight="true" outlineLevel="0" collapsed="false">
      <c r="A6416" s="19" t="n">
        <v>46235</v>
      </c>
      <c r="B6416" s="1" t="s">
        <v>818</v>
      </c>
      <c r="C6416" s="1" t="s">
        <v>164</v>
      </c>
      <c r="D6416" s="1" t="n">
        <v>31</v>
      </c>
      <c r="E6416" s="1" t="s">
        <v>576</v>
      </c>
      <c r="F6416" s="1" t="s">
        <v>788</v>
      </c>
      <c r="G6416" s="1" t="s">
        <v>711</v>
      </c>
      <c r="H6416" s="20" t="n">
        <v>1400</v>
      </c>
      <c r="I6416" s="21" t="n">
        <v>21.72</v>
      </c>
      <c r="J6416" s="20" t="n">
        <f aca="false">H6416*I6416</f>
        <v>30408</v>
      </c>
      <c r="K6416" s="22" t="n">
        <v>1.2</v>
      </c>
      <c r="L6416" s="23" t="n">
        <f aca="false">H6416*K6416</f>
        <v>1680</v>
      </c>
      <c r="M6416" s="23" t="n">
        <v>2500</v>
      </c>
      <c r="N6416" s="24" t="n">
        <f aca="false">L6416-M6416</f>
        <v>-820</v>
      </c>
      <c r="O6416" s="25" t="n">
        <f aca="false">IF(L6416&gt;=M6416,1,0)</f>
        <v>0</v>
      </c>
      <c r="P6416" s="26" t="n">
        <v>0.6523</v>
      </c>
      <c r="Q6416" s="26" t="n">
        <v>0.1432</v>
      </c>
      <c r="R6416" s="25" t="n">
        <v>79</v>
      </c>
      <c r="S6416" s="21" t="n">
        <v>10</v>
      </c>
    </row>
    <row r="6417" customFormat="false" ht="15" hidden="false" customHeight="true" outlineLevel="0" collapsed="false">
      <c r="A6417" s="19" t="n">
        <v>46235</v>
      </c>
      <c r="B6417" s="1" t="s">
        <v>818</v>
      </c>
      <c r="C6417" s="1" t="s">
        <v>164</v>
      </c>
      <c r="D6417" s="1" t="n">
        <v>32</v>
      </c>
      <c r="E6417" s="1" t="s">
        <v>219</v>
      </c>
      <c r="F6417" s="1" t="s">
        <v>811</v>
      </c>
      <c r="G6417" s="1" t="s">
        <v>817</v>
      </c>
      <c r="H6417" s="20" t="n">
        <v>700</v>
      </c>
      <c r="I6417" s="21" t="n">
        <v>24.93</v>
      </c>
      <c r="J6417" s="20" t="n">
        <f aca="false">H6417*I6417</f>
        <v>17451</v>
      </c>
      <c r="K6417" s="22" t="n">
        <v>1.92</v>
      </c>
      <c r="L6417" s="23" t="n">
        <f aca="false">H6417*K6417</f>
        <v>1344</v>
      </c>
      <c r="M6417" s="23" t="n">
        <v>2500</v>
      </c>
      <c r="N6417" s="24" t="n">
        <f aca="false">L6417-M6417</f>
        <v>-1156</v>
      </c>
      <c r="O6417" s="25" t="n">
        <f aca="false">IF(L6417&gt;=M6417,1,0)</f>
        <v>0</v>
      </c>
      <c r="P6417" s="26" t="n">
        <v>0.4354</v>
      </c>
      <c r="Q6417" s="26" t="n">
        <v>0.0701</v>
      </c>
      <c r="R6417" s="25" t="n">
        <v>69</v>
      </c>
      <c r="S6417" s="21" t="n">
        <v>10</v>
      </c>
    </row>
    <row r="6418" customFormat="false" ht="15" hidden="false" customHeight="true" outlineLevel="0" collapsed="false">
      <c r="A6418" s="19" t="n">
        <v>46235</v>
      </c>
      <c r="B6418" s="1" t="s">
        <v>818</v>
      </c>
      <c r="C6418" s="1" t="s">
        <v>190</v>
      </c>
      <c r="D6418" s="1" t="n">
        <v>33</v>
      </c>
      <c r="E6418" s="1" t="s">
        <v>16</v>
      </c>
      <c r="F6418" s="1" t="s">
        <v>782</v>
      </c>
      <c r="G6418" s="1" t="s">
        <v>140</v>
      </c>
      <c r="H6418" s="20" t="n">
        <v>1020.67039106145</v>
      </c>
      <c r="I6418" s="21" t="n">
        <v>28.64</v>
      </c>
      <c r="J6418" s="20" t="n">
        <f aca="false">H6418*I6418</f>
        <v>29232</v>
      </c>
      <c r="K6418" s="22" t="n">
        <v>1.83</v>
      </c>
      <c r="L6418" s="23" t="n">
        <f aca="false">H6418*K6418</f>
        <v>1867.82681564246</v>
      </c>
      <c r="M6418" s="23" t="n">
        <v>2500</v>
      </c>
      <c r="N6418" s="24" t="n">
        <f aca="false">L6418-M6418</f>
        <v>-632.173184357543</v>
      </c>
      <c r="O6418" s="25" t="n">
        <f aca="false">IF(L6418&gt;=M6418,1,0)</f>
        <v>0</v>
      </c>
      <c r="P6418" s="26" t="n">
        <v>0.485326953748006</v>
      </c>
      <c r="Q6418" s="26" t="n">
        <v>0.258488499452355</v>
      </c>
      <c r="R6418" s="25" t="n">
        <v>71</v>
      </c>
      <c r="S6418" s="21" t="n">
        <v>10</v>
      </c>
    </row>
    <row r="6419" customFormat="false" ht="15" hidden="false" customHeight="true" outlineLevel="0" collapsed="false">
      <c r="A6419" s="19" t="n">
        <v>46235</v>
      </c>
      <c r="B6419" s="1" t="s">
        <v>818</v>
      </c>
      <c r="C6419" s="1" t="s">
        <v>190</v>
      </c>
      <c r="D6419" s="1" t="n">
        <v>34</v>
      </c>
      <c r="E6419" s="1" t="s">
        <v>16</v>
      </c>
      <c r="F6419" s="1" t="s">
        <v>812</v>
      </c>
      <c r="G6419" s="1" t="s">
        <v>260</v>
      </c>
      <c r="H6419" s="20" t="n">
        <v>976.822429906542</v>
      </c>
      <c r="I6419" s="21" t="n">
        <v>21.4</v>
      </c>
      <c r="J6419" s="20" t="n">
        <f aca="false">H6419*I6419</f>
        <v>20904</v>
      </c>
      <c r="K6419" s="22" t="n">
        <v>1.75</v>
      </c>
      <c r="L6419" s="23" t="n">
        <f aca="false">H6419*K6419</f>
        <v>1709.43925233645</v>
      </c>
      <c r="M6419" s="23" t="n">
        <v>2500</v>
      </c>
      <c r="N6419" s="24" t="n">
        <f aca="false">L6419-M6419</f>
        <v>-790.560747663551</v>
      </c>
      <c r="O6419" s="25" t="n">
        <f aca="false">IF(L6419&gt;=M6419,1,0)</f>
        <v>0</v>
      </c>
      <c r="P6419" s="26" t="n">
        <v>0.527893738140417</v>
      </c>
      <c r="Q6419" s="26" t="n">
        <v>0.128342245989305</v>
      </c>
      <c r="R6419" s="25" t="n">
        <v>70</v>
      </c>
      <c r="S6419" s="21" t="n">
        <v>8</v>
      </c>
    </row>
    <row r="6420" customFormat="false" ht="15" hidden="false" customHeight="true" outlineLevel="0" collapsed="false">
      <c r="A6420" s="19" t="n">
        <v>46235</v>
      </c>
      <c r="B6420" s="1" t="s">
        <v>818</v>
      </c>
      <c r="C6420" s="1" t="s">
        <v>190</v>
      </c>
      <c r="D6420" s="1" t="n">
        <v>35</v>
      </c>
      <c r="E6420" s="1" t="s">
        <v>16</v>
      </c>
      <c r="F6420" s="1" t="s">
        <v>468</v>
      </c>
      <c r="G6420" s="1" t="s">
        <v>322</v>
      </c>
      <c r="H6420" s="20" t="n">
        <v>1459.64912280702</v>
      </c>
      <c r="I6420" s="21" t="n">
        <v>17.1</v>
      </c>
      <c r="J6420" s="20" t="n">
        <f aca="false">H6420*I6420</f>
        <v>24960</v>
      </c>
      <c r="K6420" s="22" t="n">
        <v>1.5</v>
      </c>
      <c r="L6420" s="23" t="n">
        <f aca="false">H6420*K6420</f>
        <v>2189.47368421053</v>
      </c>
      <c r="M6420" s="23" t="n">
        <v>2500</v>
      </c>
      <c r="N6420" s="24" t="n">
        <f aca="false">L6420-M6420</f>
        <v>-310.526315789475</v>
      </c>
      <c r="O6420" s="25" t="n">
        <f aca="false">IF(L6420&gt;=M6420,1,0)</f>
        <v>0</v>
      </c>
      <c r="P6420" s="26" t="n">
        <v>0.759306569343066</v>
      </c>
      <c r="Q6420" s="26" t="n">
        <v>0.109720176730486</v>
      </c>
      <c r="R6420" s="25" t="n">
        <v>75</v>
      </c>
      <c r="S6420" s="21" t="n">
        <v>8</v>
      </c>
    </row>
    <row r="6421" customFormat="false" ht="15" hidden="false" customHeight="true" outlineLevel="0" collapsed="false">
      <c r="A6421" s="19" t="n">
        <v>46235</v>
      </c>
      <c r="B6421" s="1" t="s">
        <v>818</v>
      </c>
      <c r="C6421" s="1" t="s">
        <v>190</v>
      </c>
      <c r="D6421" s="1" t="n">
        <v>36</v>
      </c>
      <c r="E6421" s="1" t="s">
        <v>16</v>
      </c>
      <c r="F6421" s="1" t="s">
        <v>481</v>
      </c>
      <c r="G6421" s="1" t="s">
        <v>260</v>
      </c>
      <c r="H6421" s="20" t="n">
        <v>1403.88282596209</v>
      </c>
      <c r="I6421" s="21" t="n">
        <v>17.41</v>
      </c>
      <c r="J6421" s="20" t="n">
        <f aca="false">H6421*I6421</f>
        <v>24441.6</v>
      </c>
      <c r="K6421" s="22" t="n">
        <v>1.5</v>
      </c>
      <c r="L6421" s="23" t="n">
        <f aca="false">H6421*K6421</f>
        <v>2105.82423894314</v>
      </c>
      <c r="M6421" s="23" t="n">
        <v>2500</v>
      </c>
      <c r="N6421" s="24" t="n">
        <f aca="false">L6421-M6421</f>
        <v>-394.175761056864</v>
      </c>
      <c r="O6421" s="25" t="n">
        <f aca="false">IF(L6421&gt;=M6421,1,0)</f>
        <v>0</v>
      </c>
      <c r="P6421" s="26" t="n">
        <v>0.497578219013237</v>
      </c>
      <c r="Q6421" s="26" t="n">
        <v>0.206741573033708</v>
      </c>
      <c r="R6421" s="25" t="n">
        <v>67</v>
      </c>
      <c r="S6421" s="21" t="n">
        <v>8</v>
      </c>
    </row>
    <row r="6422" customFormat="false" ht="15" hidden="false" customHeight="true" outlineLevel="0" collapsed="false">
      <c r="A6422" s="19" t="n">
        <v>46235</v>
      </c>
      <c r="B6422" s="1" t="s">
        <v>818</v>
      </c>
      <c r="C6422" s="1" t="s">
        <v>190</v>
      </c>
      <c r="D6422" s="1" t="n">
        <v>37</v>
      </c>
      <c r="E6422" s="1" t="s">
        <v>16</v>
      </c>
      <c r="F6422" s="1" t="s">
        <v>300</v>
      </c>
      <c r="G6422" s="1" t="s">
        <v>260</v>
      </c>
      <c r="H6422" s="20" t="n">
        <v>1733.41692789969</v>
      </c>
      <c r="I6422" s="21" t="n">
        <v>15.95</v>
      </c>
      <c r="J6422" s="20" t="n">
        <f aca="false">H6422*I6422</f>
        <v>27648</v>
      </c>
      <c r="K6422" s="22" t="n">
        <v>1.4</v>
      </c>
      <c r="L6422" s="23" t="n">
        <f aca="false">H6422*K6422</f>
        <v>2426.78369905956</v>
      </c>
      <c r="M6422" s="23" t="n">
        <v>2500</v>
      </c>
      <c r="N6422" s="24" t="n">
        <f aca="false">L6422-M6422</f>
        <v>-73.2163009404385</v>
      </c>
      <c r="O6422" s="25" t="n">
        <f aca="false">IF(L6422&gt;=M6422,1,0)</f>
        <v>0</v>
      </c>
      <c r="P6422" s="26" t="n">
        <v>0.852290076335878</v>
      </c>
      <c r="Q6422" s="26" t="n">
        <v>0.0979513444302177</v>
      </c>
      <c r="R6422" s="25" t="n">
        <v>75</v>
      </c>
      <c r="S6422" s="21" t="n">
        <v>8</v>
      </c>
    </row>
    <row r="6423" customFormat="false" ht="15" hidden="false" customHeight="true" outlineLevel="0" collapsed="false">
      <c r="A6423" s="19" t="n">
        <v>46235</v>
      </c>
      <c r="B6423" s="1" t="s">
        <v>818</v>
      </c>
      <c r="C6423" s="1" t="s">
        <v>190</v>
      </c>
      <c r="D6423" s="1" t="n">
        <v>38</v>
      </c>
      <c r="E6423" s="1" t="s">
        <v>16</v>
      </c>
      <c r="F6423" s="1" t="s">
        <v>440</v>
      </c>
      <c r="G6423" s="1" t="s">
        <v>322</v>
      </c>
      <c r="H6423" s="20" t="n">
        <v>1588.05284319357</v>
      </c>
      <c r="I6423" s="21" t="n">
        <v>17.1</v>
      </c>
      <c r="J6423" s="20" t="n">
        <f aca="false">H6423*I6423</f>
        <v>27155.70361861</v>
      </c>
      <c r="K6423" s="22" t="n">
        <v>1.5</v>
      </c>
      <c r="L6423" s="23" t="n">
        <f aca="false">H6423*K6423</f>
        <v>2382.07926479035</v>
      </c>
      <c r="M6423" s="23" t="n">
        <v>2500</v>
      </c>
      <c r="N6423" s="24" t="n">
        <f aca="false">L6423-M6423</f>
        <v>-117.92073520965</v>
      </c>
      <c r="O6423" s="25" t="n">
        <f aca="false">IF(L6423&gt;=M6423,1,0)</f>
        <v>0</v>
      </c>
      <c r="P6423" s="26" t="n">
        <v>0.686204954954955</v>
      </c>
      <c r="Q6423" s="26" t="n">
        <v>0.110135674381484</v>
      </c>
      <c r="R6423" s="25" t="n">
        <v>82</v>
      </c>
      <c r="S6423" s="21" t="n">
        <v>8</v>
      </c>
    </row>
    <row r="6424" customFormat="false" ht="15" hidden="false" customHeight="true" outlineLevel="0" collapsed="false">
      <c r="A6424" s="19" t="n">
        <v>46236</v>
      </c>
      <c r="B6424" s="1" t="s">
        <v>818</v>
      </c>
      <c r="C6424" s="1" t="s">
        <v>138</v>
      </c>
      <c r="D6424" s="1" t="n">
        <v>1</v>
      </c>
      <c r="E6424" s="1" t="s">
        <v>401</v>
      </c>
      <c r="F6424" s="1" t="s">
        <v>402</v>
      </c>
      <c r="G6424" s="1" t="s">
        <v>416</v>
      </c>
      <c r="H6424" s="20" t="n">
        <v>1250</v>
      </c>
      <c r="I6424" s="21" t="n">
        <v>22.11</v>
      </c>
      <c r="J6424" s="20" t="n">
        <f aca="false">H6424*I6424</f>
        <v>27637.5</v>
      </c>
      <c r="K6424" s="22" t="n">
        <v>2.75</v>
      </c>
      <c r="L6424" s="23" t="n">
        <f aca="false">H6424*K6424</f>
        <v>3437.5</v>
      </c>
      <c r="M6424" s="23" t="n">
        <v>2500</v>
      </c>
      <c r="N6424" s="24" t="n">
        <f aca="false">L6424-M6424</f>
        <v>937.5</v>
      </c>
      <c r="O6424" s="25" t="n">
        <f aca="false">IF(L6424&gt;=M6424,1,0)</f>
        <v>1</v>
      </c>
      <c r="P6424" s="26" t="n">
        <v>0.6506</v>
      </c>
      <c r="Q6424" s="26" t="n">
        <v>0.1807</v>
      </c>
      <c r="R6424" s="25" t="n">
        <v>74</v>
      </c>
      <c r="S6424" s="21" t="n">
        <v>10</v>
      </c>
    </row>
    <row r="6425" customFormat="false" ht="15" hidden="false" customHeight="true" outlineLevel="0" collapsed="false">
      <c r="A6425" s="19" t="n">
        <v>46236</v>
      </c>
      <c r="B6425" s="1" t="s">
        <v>818</v>
      </c>
      <c r="C6425" s="1" t="s">
        <v>138</v>
      </c>
      <c r="D6425" s="1" t="n">
        <v>2</v>
      </c>
      <c r="E6425" s="1" t="s">
        <v>10</v>
      </c>
      <c r="F6425" s="1" t="s">
        <v>779</v>
      </c>
      <c r="G6425" s="1" t="s">
        <v>784</v>
      </c>
      <c r="H6425" s="20" t="n">
        <v>1350</v>
      </c>
      <c r="I6425" s="21" t="n">
        <v>24.15</v>
      </c>
      <c r="J6425" s="20" t="n">
        <f aca="false">H6425*I6425</f>
        <v>32602.5</v>
      </c>
      <c r="K6425" s="22" t="n">
        <v>2</v>
      </c>
      <c r="L6425" s="23" t="n">
        <f aca="false">H6425*K6425</f>
        <v>2700</v>
      </c>
      <c r="M6425" s="23" t="n">
        <v>2500</v>
      </c>
      <c r="N6425" s="24" t="n">
        <f aca="false">L6425-M6425</f>
        <v>200</v>
      </c>
      <c r="O6425" s="25" t="n">
        <f aca="false">IF(L6425&gt;=M6425,1,0)</f>
        <v>1</v>
      </c>
      <c r="P6425" s="26" t="n">
        <v>0.7029</v>
      </c>
      <c r="Q6425" s="26" t="n">
        <v>0.1146</v>
      </c>
      <c r="R6425" s="25" t="n">
        <v>80</v>
      </c>
      <c r="S6425" s="21" t="n">
        <v>10</v>
      </c>
    </row>
    <row r="6426" customFormat="false" ht="15" hidden="false" customHeight="true" outlineLevel="0" collapsed="false">
      <c r="A6426" s="19" t="n">
        <v>46236</v>
      </c>
      <c r="B6426" s="1" t="s">
        <v>818</v>
      </c>
      <c r="C6426" s="1" t="s">
        <v>138</v>
      </c>
      <c r="D6426" s="1" t="n">
        <v>3</v>
      </c>
      <c r="E6426" s="1" t="s">
        <v>10</v>
      </c>
      <c r="F6426" s="1" t="s">
        <v>687</v>
      </c>
      <c r="G6426" s="1" t="s">
        <v>694</v>
      </c>
      <c r="H6426" s="20" t="n">
        <v>1200</v>
      </c>
      <c r="I6426" s="21" t="n">
        <v>28.66</v>
      </c>
      <c r="J6426" s="20" t="n">
        <f aca="false">H6426*I6426</f>
        <v>34392</v>
      </c>
      <c r="K6426" s="22" t="n">
        <v>2.3</v>
      </c>
      <c r="L6426" s="23" t="n">
        <f aca="false">H6426*K6426</f>
        <v>2760</v>
      </c>
      <c r="M6426" s="23" t="n">
        <v>2500</v>
      </c>
      <c r="N6426" s="24" t="n">
        <f aca="false">L6426-M6426</f>
        <v>260</v>
      </c>
      <c r="O6426" s="25" t="n">
        <f aca="false">IF(L6426&gt;=M6426,1,0)</f>
        <v>1</v>
      </c>
      <c r="P6426" s="26" t="n">
        <v>0.7077</v>
      </c>
      <c r="Q6426" s="26" t="n">
        <v>0.1316</v>
      </c>
      <c r="R6426" s="25" t="n">
        <v>81</v>
      </c>
      <c r="S6426" s="21" t="n">
        <v>10</v>
      </c>
    </row>
    <row r="6427" customFormat="false" ht="15" hidden="false" customHeight="true" outlineLevel="0" collapsed="false">
      <c r="A6427" s="19" t="n">
        <v>46236</v>
      </c>
      <c r="B6427" s="1" t="s">
        <v>818</v>
      </c>
      <c r="C6427" s="1" t="s">
        <v>138</v>
      </c>
      <c r="D6427" s="1" t="n">
        <v>4</v>
      </c>
      <c r="E6427" s="1" t="s">
        <v>145</v>
      </c>
      <c r="F6427" s="1" t="s">
        <v>821</v>
      </c>
      <c r="G6427" s="1" t="s">
        <v>379</v>
      </c>
      <c r="H6427" s="20" t="n">
        <v>900</v>
      </c>
      <c r="I6427" s="21" t="n">
        <v>20.73</v>
      </c>
      <c r="J6427" s="20" t="n">
        <f aca="false">H6427*I6427</f>
        <v>18657</v>
      </c>
      <c r="K6427" s="22" t="n">
        <v>2.2</v>
      </c>
      <c r="L6427" s="23" t="n">
        <f aca="false">H6427*K6427</f>
        <v>1980</v>
      </c>
      <c r="M6427" s="23" t="n">
        <v>2500</v>
      </c>
      <c r="N6427" s="24" t="n">
        <f aca="false">L6427-M6427</f>
        <v>-520</v>
      </c>
      <c r="O6427" s="25" t="n">
        <f aca="false">IF(L6427&gt;=M6427,1,0)</f>
        <v>0</v>
      </c>
      <c r="P6427" s="26" t="n">
        <v>0.4999</v>
      </c>
      <c r="Q6427" s="26" t="n">
        <v>0.182</v>
      </c>
      <c r="R6427" s="25" t="n">
        <v>74</v>
      </c>
      <c r="S6427" s="21" t="n">
        <v>8</v>
      </c>
    </row>
    <row r="6428" customFormat="false" ht="15" hidden="false" customHeight="true" outlineLevel="0" collapsed="false">
      <c r="A6428" s="19" t="n">
        <v>46236</v>
      </c>
      <c r="B6428" s="1" t="s">
        <v>818</v>
      </c>
      <c r="C6428" s="1" t="s">
        <v>138</v>
      </c>
      <c r="D6428" s="1" t="n">
        <v>5</v>
      </c>
      <c r="E6428" s="1" t="s">
        <v>13</v>
      </c>
      <c r="F6428" s="1" t="s">
        <v>282</v>
      </c>
      <c r="G6428" s="1" t="s">
        <v>149</v>
      </c>
      <c r="H6428" s="20" t="n">
        <v>800</v>
      </c>
      <c r="I6428" s="21" t="n">
        <v>20.58</v>
      </c>
      <c r="J6428" s="20" t="n">
        <f aca="false">H6428*I6428</f>
        <v>16464</v>
      </c>
      <c r="K6428" s="22" t="n">
        <v>2.2</v>
      </c>
      <c r="L6428" s="23" t="n">
        <f aca="false">H6428*K6428</f>
        <v>1760</v>
      </c>
      <c r="M6428" s="23" t="n">
        <v>2500</v>
      </c>
      <c r="N6428" s="24" t="n">
        <f aca="false">L6428-M6428</f>
        <v>-740</v>
      </c>
      <c r="O6428" s="25" t="n">
        <f aca="false">IF(L6428&gt;=M6428,1,0)</f>
        <v>0</v>
      </c>
      <c r="P6428" s="26" t="n">
        <v>0.4321</v>
      </c>
      <c r="Q6428" s="26" t="n">
        <v>0.2217</v>
      </c>
      <c r="R6428" s="25" t="n">
        <v>74</v>
      </c>
      <c r="S6428" s="21" t="n">
        <v>8</v>
      </c>
    </row>
    <row r="6429" customFormat="false" ht="15" hidden="false" customHeight="true" outlineLevel="0" collapsed="false">
      <c r="A6429" s="19" t="n">
        <v>46236</v>
      </c>
      <c r="B6429" s="1" t="s">
        <v>818</v>
      </c>
      <c r="C6429" s="1" t="s">
        <v>138</v>
      </c>
      <c r="D6429" s="1" t="n">
        <v>6</v>
      </c>
      <c r="E6429" s="1" t="s">
        <v>145</v>
      </c>
      <c r="F6429" s="1" t="s">
        <v>819</v>
      </c>
      <c r="G6429" s="1" t="s">
        <v>820</v>
      </c>
      <c r="H6429" s="20" t="n">
        <v>750</v>
      </c>
      <c r="I6429" s="21" t="n">
        <v>21</v>
      </c>
      <c r="J6429" s="20" t="n">
        <f aca="false">H6429*I6429</f>
        <v>15750</v>
      </c>
      <c r="K6429" s="22" t="n">
        <v>2.2</v>
      </c>
      <c r="L6429" s="23" t="n">
        <f aca="false">H6429*K6429</f>
        <v>1650</v>
      </c>
      <c r="M6429" s="23" t="n">
        <v>2500</v>
      </c>
      <c r="N6429" s="24" t="n">
        <f aca="false">L6429-M6429</f>
        <v>-850</v>
      </c>
      <c r="O6429" s="25" t="n">
        <f aca="false">IF(L6429&gt;=M6429,1,0)</f>
        <v>0</v>
      </c>
      <c r="P6429" s="26" t="n">
        <v>0.439</v>
      </c>
      <c r="Q6429" s="26" t="n">
        <v>0.2776</v>
      </c>
      <c r="R6429" s="25" t="n">
        <v>71</v>
      </c>
      <c r="S6429" s="21" t="n">
        <v>8</v>
      </c>
    </row>
    <row r="6430" customFormat="false" ht="15" hidden="false" customHeight="true" outlineLevel="0" collapsed="false">
      <c r="A6430" s="19" t="n">
        <v>46236</v>
      </c>
      <c r="B6430" s="1" t="s">
        <v>818</v>
      </c>
      <c r="C6430" s="1" t="s">
        <v>138</v>
      </c>
      <c r="D6430" s="1" t="n">
        <v>7</v>
      </c>
      <c r="E6430" s="1" t="s">
        <v>145</v>
      </c>
      <c r="F6430" s="1" t="s">
        <v>806</v>
      </c>
      <c r="G6430" s="1" t="s">
        <v>809</v>
      </c>
      <c r="H6430" s="20" t="n">
        <v>1300</v>
      </c>
      <c r="I6430" s="21" t="n">
        <v>20.57</v>
      </c>
      <c r="J6430" s="20" t="n">
        <f aca="false">H6430*I6430</f>
        <v>26741</v>
      </c>
      <c r="K6430" s="22" t="n">
        <v>2.2</v>
      </c>
      <c r="L6430" s="23" t="n">
        <f aca="false">H6430*K6430</f>
        <v>2860</v>
      </c>
      <c r="M6430" s="23" t="n">
        <v>2500</v>
      </c>
      <c r="N6430" s="24" t="n">
        <f aca="false">L6430-M6430</f>
        <v>360</v>
      </c>
      <c r="O6430" s="25" t="n">
        <f aca="false">IF(L6430&gt;=M6430,1,0)</f>
        <v>1</v>
      </c>
      <c r="P6430" s="26" t="n">
        <v>0.7403</v>
      </c>
      <c r="Q6430" s="26" t="n">
        <v>0.1411</v>
      </c>
      <c r="R6430" s="25" t="n">
        <v>74</v>
      </c>
      <c r="S6430" s="21" t="n">
        <v>8</v>
      </c>
    </row>
    <row r="6431" customFormat="false" ht="15" hidden="false" customHeight="true" outlineLevel="0" collapsed="false">
      <c r="A6431" s="19" t="n">
        <v>46236</v>
      </c>
      <c r="B6431" s="1" t="s">
        <v>818</v>
      </c>
      <c r="C6431" s="1" t="s">
        <v>138</v>
      </c>
      <c r="D6431" s="1" t="n">
        <v>8</v>
      </c>
      <c r="E6431" s="1" t="s">
        <v>13</v>
      </c>
      <c r="F6431" s="1" t="s">
        <v>199</v>
      </c>
      <c r="G6431" s="1" t="s">
        <v>149</v>
      </c>
      <c r="H6431" s="20" t="n">
        <v>1300</v>
      </c>
      <c r="I6431" s="21" t="n">
        <v>22.55</v>
      </c>
      <c r="J6431" s="20" t="n">
        <f aca="false">H6431*I6431</f>
        <v>29315</v>
      </c>
      <c r="K6431" s="22" t="n">
        <v>2.2</v>
      </c>
      <c r="L6431" s="23" t="n">
        <f aca="false">H6431*K6431</f>
        <v>2860</v>
      </c>
      <c r="M6431" s="23" t="n">
        <v>2500</v>
      </c>
      <c r="N6431" s="24" t="n">
        <f aca="false">L6431-M6431</f>
        <v>360</v>
      </c>
      <c r="O6431" s="25" t="n">
        <f aca="false">IF(L6431&gt;=M6431,1,0)</f>
        <v>1</v>
      </c>
      <c r="P6431" s="26" t="n">
        <v>0.6602</v>
      </c>
      <c r="Q6431" s="26" t="n">
        <v>0.1987</v>
      </c>
      <c r="R6431" s="25" t="n">
        <v>77</v>
      </c>
      <c r="S6431" s="21" t="n">
        <v>10</v>
      </c>
    </row>
    <row r="6432" customFormat="false" ht="15" hidden="false" customHeight="true" outlineLevel="0" collapsed="false">
      <c r="A6432" s="19" t="n">
        <v>46236</v>
      </c>
      <c r="B6432" s="1" t="s">
        <v>818</v>
      </c>
      <c r="C6432" s="1" t="s">
        <v>138</v>
      </c>
      <c r="D6432" s="1" t="n">
        <v>9</v>
      </c>
      <c r="E6432" s="1" t="s">
        <v>10</v>
      </c>
      <c r="F6432" s="1" t="s">
        <v>810</v>
      </c>
      <c r="G6432" s="1" t="s">
        <v>815</v>
      </c>
      <c r="H6432" s="20" t="n">
        <v>1450</v>
      </c>
      <c r="I6432" s="21" t="n">
        <v>18.26</v>
      </c>
      <c r="J6432" s="20" t="n">
        <f aca="false">H6432*I6432</f>
        <v>26477</v>
      </c>
      <c r="K6432" s="22" t="n">
        <v>1.6</v>
      </c>
      <c r="L6432" s="23" t="n">
        <f aca="false">H6432*K6432</f>
        <v>2320</v>
      </c>
      <c r="M6432" s="23" t="n">
        <v>2500</v>
      </c>
      <c r="N6432" s="24" t="n">
        <f aca="false">L6432-M6432</f>
        <v>-180</v>
      </c>
      <c r="O6432" s="25" t="n">
        <f aca="false">IF(L6432&gt;=M6432,1,0)</f>
        <v>0</v>
      </c>
      <c r="P6432" s="26" t="n">
        <v>0.6874</v>
      </c>
      <c r="Q6432" s="26" t="n">
        <v>0.1143</v>
      </c>
      <c r="R6432" s="25" t="n">
        <v>76</v>
      </c>
      <c r="S6432" s="21" t="n">
        <v>9</v>
      </c>
    </row>
    <row r="6433" customFormat="false" ht="15" hidden="false" customHeight="true" outlineLevel="0" collapsed="false">
      <c r="A6433" s="19" t="n">
        <v>46236</v>
      </c>
      <c r="B6433" s="1" t="s">
        <v>818</v>
      </c>
      <c r="C6433" s="1" t="s">
        <v>138</v>
      </c>
      <c r="D6433" s="1" t="n">
        <v>10</v>
      </c>
      <c r="E6433" s="1" t="s">
        <v>10</v>
      </c>
      <c r="F6433" s="1" t="s">
        <v>779</v>
      </c>
      <c r="G6433" s="1" t="s">
        <v>784</v>
      </c>
      <c r="H6433" s="20" t="n">
        <v>830</v>
      </c>
      <c r="I6433" s="21" t="n">
        <v>24.15</v>
      </c>
      <c r="J6433" s="20" t="n">
        <f aca="false">H6433*I6433</f>
        <v>20044.5</v>
      </c>
      <c r="K6433" s="22" t="n">
        <v>2</v>
      </c>
      <c r="L6433" s="23" t="n">
        <f aca="false">H6433*K6433</f>
        <v>1660</v>
      </c>
      <c r="M6433" s="23" t="n">
        <v>2500</v>
      </c>
      <c r="N6433" s="24" t="n">
        <f aca="false">L6433-M6433</f>
        <v>-840</v>
      </c>
      <c r="O6433" s="25" t="n">
        <f aca="false">IF(L6433&gt;=M6433,1,0)</f>
        <v>0</v>
      </c>
      <c r="P6433" s="26" t="n">
        <v>0.5245</v>
      </c>
      <c r="Q6433" s="26" t="n">
        <v>0.2151</v>
      </c>
      <c r="R6433" s="25" t="n">
        <v>71</v>
      </c>
      <c r="S6433" s="21" t="n">
        <v>10</v>
      </c>
    </row>
    <row r="6434" customFormat="false" ht="15" hidden="false" customHeight="true" outlineLevel="0" collapsed="false">
      <c r="A6434" s="19" t="n">
        <v>46236</v>
      </c>
      <c r="B6434" s="1" t="s">
        <v>818</v>
      </c>
      <c r="C6434" s="1" t="s">
        <v>138</v>
      </c>
      <c r="D6434" s="1" t="n">
        <v>11</v>
      </c>
      <c r="E6434" s="1" t="s">
        <v>10</v>
      </c>
      <c r="F6434" s="1" t="s">
        <v>779</v>
      </c>
      <c r="G6434" s="1" t="s">
        <v>784</v>
      </c>
      <c r="H6434" s="20" t="n">
        <v>1400</v>
      </c>
      <c r="I6434" s="21" t="n">
        <v>24.15</v>
      </c>
      <c r="J6434" s="20" t="n">
        <f aca="false">H6434*I6434</f>
        <v>33810</v>
      </c>
      <c r="K6434" s="22" t="n">
        <v>2</v>
      </c>
      <c r="L6434" s="23" t="n">
        <f aca="false">H6434*K6434</f>
        <v>2800</v>
      </c>
      <c r="M6434" s="23" t="n">
        <v>2500</v>
      </c>
      <c r="N6434" s="24" t="n">
        <f aca="false">L6434-M6434</f>
        <v>300</v>
      </c>
      <c r="O6434" s="25" t="n">
        <f aca="false">IF(L6434&gt;=M6434,1,0)</f>
        <v>1</v>
      </c>
      <c r="P6434" s="26" t="n">
        <v>0.7826</v>
      </c>
      <c r="Q6434" s="26" t="n">
        <v>0.1672</v>
      </c>
      <c r="R6434" s="25" t="n">
        <v>82</v>
      </c>
      <c r="S6434" s="21" t="n">
        <v>10</v>
      </c>
    </row>
    <row r="6435" customFormat="false" ht="15" hidden="false" customHeight="true" outlineLevel="0" collapsed="false">
      <c r="A6435" s="19" t="n">
        <v>46236</v>
      </c>
      <c r="B6435" s="1" t="s">
        <v>818</v>
      </c>
      <c r="C6435" s="1" t="s">
        <v>138</v>
      </c>
      <c r="D6435" s="1" t="n">
        <v>12</v>
      </c>
      <c r="E6435" s="1" t="s">
        <v>576</v>
      </c>
      <c r="F6435" s="1" t="s">
        <v>730</v>
      </c>
      <c r="G6435" s="1" t="s">
        <v>731</v>
      </c>
      <c r="H6435" s="20" t="n">
        <v>1400</v>
      </c>
      <c r="I6435" s="21" t="n">
        <v>24.08</v>
      </c>
      <c r="J6435" s="20" t="n">
        <f aca="false">H6435*I6435</f>
        <v>33712</v>
      </c>
      <c r="K6435" s="22" t="n">
        <v>1.55</v>
      </c>
      <c r="L6435" s="23" t="n">
        <f aca="false">H6435*K6435</f>
        <v>2170</v>
      </c>
      <c r="M6435" s="23" t="n">
        <v>2500</v>
      </c>
      <c r="N6435" s="24" t="n">
        <f aca="false">L6435-M6435</f>
        <v>-330</v>
      </c>
      <c r="O6435" s="25" t="n">
        <f aca="false">IF(L6435&gt;=M6435,1,0)</f>
        <v>0</v>
      </c>
      <c r="P6435" s="26" t="n">
        <v>0.8167</v>
      </c>
      <c r="Q6435" s="26" t="n">
        <v>0.1122</v>
      </c>
      <c r="R6435" s="25" t="n">
        <v>80</v>
      </c>
      <c r="S6435" s="21" t="n">
        <v>9</v>
      </c>
    </row>
    <row r="6436" customFormat="false" ht="15" hidden="false" customHeight="true" outlineLevel="0" collapsed="false">
      <c r="A6436" s="19" t="n">
        <v>46236</v>
      </c>
      <c r="B6436" s="1" t="s">
        <v>818</v>
      </c>
      <c r="C6436" s="1" t="s">
        <v>138</v>
      </c>
      <c r="D6436" s="1" t="n">
        <v>13</v>
      </c>
      <c r="E6436" s="1" t="s">
        <v>10</v>
      </c>
      <c r="F6436" s="1" t="s">
        <v>779</v>
      </c>
      <c r="G6436" s="1" t="s">
        <v>784</v>
      </c>
      <c r="H6436" s="20" t="n">
        <v>1450</v>
      </c>
      <c r="I6436" s="21" t="n">
        <v>24.15</v>
      </c>
      <c r="J6436" s="20" t="n">
        <f aca="false">H6436*I6436</f>
        <v>35017.5</v>
      </c>
      <c r="K6436" s="22" t="n">
        <v>2</v>
      </c>
      <c r="L6436" s="23" t="n">
        <f aca="false">H6436*K6436</f>
        <v>2900</v>
      </c>
      <c r="M6436" s="23" t="n">
        <v>2500</v>
      </c>
      <c r="N6436" s="24" t="n">
        <f aca="false">L6436-M6436</f>
        <v>400</v>
      </c>
      <c r="O6436" s="25" t="n">
        <f aca="false">IF(L6436&gt;=M6436,1,0)</f>
        <v>1</v>
      </c>
      <c r="P6436" s="26" t="n">
        <v>0.7425</v>
      </c>
      <c r="Q6436" s="26" t="n">
        <v>0.1262</v>
      </c>
      <c r="R6436" s="25" t="n">
        <v>82</v>
      </c>
      <c r="S6436" s="21" t="n">
        <v>10</v>
      </c>
    </row>
    <row r="6437" customFormat="false" ht="15" hidden="false" customHeight="true" outlineLevel="0" collapsed="false">
      <c r="A6437" s="19" t="n">
        <v>46236</v>
      </c>
      <c r="B6437" s="1" t="s">
        <v>818</v>
      </c>
      <c r="C6437" s="1" t="s">
        <v>138</v>
      </c>
      <c r="D6437" s="1" t="n">
        <v>14</v>
      </c>
      <c r="E6437" s="1" t="s">
        <v>10</v>
      </c>
      <c r="F6437" s="1" t="s">
        <v>687</v>
      </c>
      <c r="G6437" s="1" t="s">
        <v>694</v>
      </c>
      <c r="H6437" s="20" t="n">
        <v>1280</v>
      </c>
      <c r="I6437" s="21" t="n">
        <v>28.66</v>
      </c>
      <c r="J6437" s="20" t="n">
        <f aca="false">H6437*I6437</f>
        <v>36684.8</v>
      </c>
      <c r="K6437" s="22" t="n">
        <v>2.3</v>
      </c>
      <c r="L6437" s="23" t="n">
        <f aca="false">H6437*K6437</f>
        <v>2944</v>
      </c>
      <c r="M6437" s="23" t="n">
        <v>2500</v>
      </c>
      <c r="N6437" s="24" t="n">
        <f aca="false">L6437-M6437</f>
        <v>444</v>
      </c>
      <c r="O6437" s="25" t="n">
        <f aca="false">IF(L6437&gt;=M6437,1,0)</f>
        <v>1</v>
      </c>
      <c r="P6437" s="26" t="n">
        <v>0.7839</v>
      </c>
      <c r="Q6437" s="26" t="n">
        <v>0.3154</v>
      </c>
      <c r="R6437" s="25" t="n">
        <v>81</v>
      </c>
      <c r="S6437" s="21" t="n">
        <v>10</v>
      </c>
    </row>
    <row r="6438" customFormat="false" ht="15" hidden="false" customHeight="true" outlineLevel="0" collapsed="false">
      <c r="A6438" s="19" t="n">
        <v>46236</v>
      </c>
      <c r="B6438" s="1" t="s">
        <v>818</v>
      </c>
      <c r="C6438" s="1" t="s">
        <v>138</v>
      </c>
      <c r="D6438" s="1" t="n">
        <v>15</v>
      </c>
      <c r="E6438" s="1" t="s">
        <v>10</v>
      </c>
      <c r="F6438" s="1" t="s">
        <v>687</v>
      </c>
      <c r="G6438" s="1" t="s">
        <v>694</v>
      </c>
      <c r="H6438" s="20" t="n">
        <v>1300</v>
      </c>
      <c r="I6438" s="21" t="n">
        <v>28.66</v>
      </c>
      <c r="J6438" s="20" t="n">
        <f aca="false">H6438*I6438</f>
        <v>37258</v>
      </c>
      <c r="K6438" s="22" t="n">
        <v>2.3</v>
      </c>
      <c r="L6438" s="23" t="n">
        <f aca="false">H6438*K6438</f>
        <v>2990</v>
      </c>
      <c r="M6438" s="23" t="n">
        <v>2500</v>
      </c>
      <c r="N6438" s="24" t="n">
        <f aca="false">L6438-M6438</f>
        <v>490</v>
      </c>
      <c r="O6438" s="25" t="n">
        <f aca="false">IF(L6438&gt;=M6438,1,0)</f>
        <v>1</v>
      </c>
      <c r="P6438" s="26" t="n">
        <v>0.8075</v>
      </c>
      <c r="Q6438" s="26" t="n">
        <v>0.2921</v>
      </c>
      <c r="R6438" s="25" t="n">
        <v>80</v>
      </c>
      <c r="S6438" s="21" t="n">
        <v>10</v>
      </c>
    </row>
    <row r="6439" customFormat="false" ht="15" hidden="false" customHeight="true" outlineLevel="0" collapsed="false">
      <c r="A6439" s="19" t="n">
        <v>46236</v>
      </c>
      <c r="B6439" s="1" t="s">
        <v>818</v>
      </c>
      <c r="C6439" s="1" t="s">
        <v>138</v>
      </c>
      <c r="D6439" s="1" t="n">
        <v>16</v>
      </c>
      <c r="E6439" s="1" t="s">
        <v>10</v>
      </c>
      <c r="F6439" s="1" t="s">
        <v>581</v>
      </c>
      <c r="G6439" s="1" t="s">
        <v>590</v>
      </c>
      <c r="H6439" s="20" t="n">
        <v>2150</v>
      </c>
      <c r="I6439" s="21" t="n">
        <v>13.94</v>
      </c>
      <c r="J6439" s="20" t="n">
        <f aca="false">H6439*I6439</f>
        <v>29971</v>
      </c>
      <c r="K6439" s="22" t="n">
        <v>1.44</v>
      </c>
      <c r="L6439" s="23" t="n">
        <f aca="false">H6439*K6439</f>
        <v>3096</v>
      </c>
      <c r="M6439" s="23" t="n">
        <v>2500</v>
      </c>
      <c r="N6439" s="24" t="n">
        <f aca="false">L6439-M6439</f>
        <v>596</v>
      </c>
      <c r="O6439" s="25" t="n">
        <f aca="false">IF(L6439&gt;=M6439,1,0)</f>
        <v>1</v>
      </c>
      <c r="P6439" s="26" t="n">
        <v>0.9182</v>
      </c>
      <c r="Q6439" s="26" t="n">
        <v>0.1138</v>
      </c>
      <c r="R6439" s="25" t="n">
        <v>63</v>
      </c>
      <c r="S6439" s="21" t="n">
        <v>8</v>
      </c>
    </row>
    <row r="6440" customFormat="false" ht="15" hidden="false" customHeight="true" outlineLevel="0" collapsed="false">
      <c r="A6440" s="19" t="n">
        <v>46236</v>
      </c>
      <c r="B6440" s="1" t="s">
        <v>818</v>
      </c>
      <c r="C6440" s="1" t="s">
        <v>164</v>
      </c>
      <c r="D6440" s="1" t="n">
        <v>17</v>
      </c>
      <c r="E6440" s="1" t="s">
        <v>576</v>
      </c>
      <c r="F6440" s="1" t="s">
        <v>730</v>
      </c>
      <c r="G6440" s="1" t="s">
        <v>731</v>
      </c>
      <c r="H6440" s="20" t="n">
        <v>1600</v>
      </c>
      <c r="I6440" s="21" t="n">
        <v>24.08</v>
      </c>
      <c r="J6440" s="20" t="n">
        <f aca="false">H6440*I6440</f>
        <v>38528</v>
      </c>
      <c r="K6440" s="22" t="n">
        <v>1.55</v>
      </c>
      <c r="L6440" s="23" t="n">
        <f aca="false">H6440*K6440</f>
        <v>2480</v>
      </c>
      <c r="M6440" s="23" t="n">
        <v>2500</v>
      </c>
      <c r="N6440" s="24" t="n">
        <f aca="false">L6440-M6440</f>
        <v>-20</v>
      </c>
      <c r="O6440" s="25" t="n">
        <f aca="false">IF(L6440&gt;=M6440,1,0)</f>
        <v>0</v>
      </c>
      <c r="P6440" s="26" t="n">
        <v>0.8275</v>
      </c>
      <c r="Q6440" s="26" t="n">
        <v>0.0934</v>
      </c>
      <c r="R6440" s="25" t="n">
        <v>81</v>
      </c>
      <c r="S6440" s="21" t="n">
        <v>10</v>
      </c>
    </row>
    <row r="6441" customFormat="false" ht="15" hidden="false" customHeight="true" outlineLevel="0" collapsed="false">
      <c r="A6441" s="19" t="n">
        <v>46236</v>
      </c>
      <c r="B6441" s="1" t="s">
        <v>818</v>
      </c>
      <c r="C6441" s="1" t="s">
        <v>164</v>
      </c>
      <c r="D6441" s="1" t="n">
        <v>18</v>
      </c>
      <c r="E6441" s="1" t="s">
        <v>522</v>
      </c>
      <c r="F6441" s="1" t="s">
        <v>566</v>
      </c>
      <c r="G6441" s="1" t="s">
        <v>504</v>
      </c>
      <c r="H6441" s="20" t="n">
        <v>1800</v>
      </c>
      <c r="I6441" s="21" t="n">
        <v>14.09</v>
      </c>
      <c r="J6441" s="20" t="n">
        <f aca="false">H6441*I6441</f>
        <v>25362</v>
      </c>
      <c r="K6441" s="22" t="n">
        <v>1</v>
      </c>
      <c r="L6441" s="23" t="n">
        <f aca="false">H6441*K6441</f>
        <v>1800</v>
      </c>
      <c r="M6441" s="23" t="n">
        <v>2500</v>
      </c>
      <c r="N6441" s="24" t="n">
        <f aca="false">L6441-M6441</f>
        <v>-700</v>
      </c>
      <c r="O6441" s="25" t="n">
        <f aca="false">IF(L6441&gt;=M6441,1,0)</f>
        <v>0</v>
      </c>
      <c r="P6441" s="26" t="n">
        <v>0.7548</v>
      </c>
      <c r="Q6441" s="26" t="n">
        <v>0.0642</v>
      </c>
      <c r="R6441" s="25" t="n">
        <v>70</v>
      </c>
      <c r="S6441" s="21" t="n">
        <v>8</v>
      </c>
    </row>
    <row r="6442" customFormat="false" ht="15" hidden="false" customHeight="true" outlineLevel="0" collapsed="false">
      <c r="A6442" s="19" t="n">
        <v>46236</v>
      </c>
      <c r="B6442" s="1" t="s">
        <v>818</v>
      </c>
      <c r="C6442" s="1" t="s">
        <v>164</v>
      </c>
      <c r="D6442" s="1" t="n">
        <v>19</v>
      </c>
      <c r="E6442" s="1" t="s">
        <v>10</v>
      </c>
      <c r="F6442" s="1" t="s">
        <v>445</v>
      </c>
      <c r="G6442" s="1" t="s">
        <v>464</v>
      </c>
      <c r="H6442" s="20" t="n">
        <v>300</v>
      </c>
      <c r="I6442" s="21" t="n">
        <v>21.59</v>
      </c>
      <c r="J6442" s="20" t="n">
        <f aca="false">H6442*I6442</f>
        <v>6477</v>
      </c>
      <c r="K6442" s="22" t="n">
        <v>1.86</v>
      </c>
      <c r="L6442" s="23" t="n">
        <f aca="false">H6442*K6442</f>
        <v>558</v>
      </c>
      <c r="M6442" s="23" t="n">
        <v>2500</v>
      </c>
      <c r="N6442" s="24" t="n">
        <f aca="false">L6442-M6442</f>
        <v>-1942</v>
      </c>
      <c r="O6442" s="25" t="n">
        <f aca="false">IF(L6442&gt;=M6442,1,0)</f>
        <v>0</v>
      </c>
      <c r="P6442" s="26" t="n">
        <v>0.1479</v>
      </c>
      <c r="Q6442" s="26" t="n">
        <v>0.1133</v>
      </c>
      <c r="R6442" s="25" t="n">
        <v>73</v>
      </c>
      <c r="S6442" s="21" t="n">
        <v>10</v>
      </c>
    </row>
    <row r="6443" customFormat="false" ht="15" hidden="false" customHeight="true" outlineLevel="0" collapsed="false">
      <c r="A6443" s="19" t="n">
        <v>46236</v>
      </c>
      <c r="B6443" s="1" t="s">
        <v>818</v>
      </c>
      <c r="C6443" s="1" t="s">
        <v>164</v>
      </c>
      <c r="D6443" s="1" t="n">
        <v>20</v>
      </c>
      <c r="E6443" s="1" t="s">
        <v>176</v>
      </c>
      <c r="F6443" s="1" t="s">
        <v>807</v>
      </c>
      <c r="G6443" s="1" t="s">
        <v>785</v>
      </c>
      <c r="H6443" s="20" t="n">
        <v>1400</v>
      </c>
      <c r="I6443" s="21" t="n">
        <v>20.05</v>
      </c>
      <c r="J6443" s="20" t="n">
        <f aca="false">H6443*I6443</f>
        <v>28070</v>
      </c>
      <c r="K6443" s="22" t="n">
        <v>1.45</v>
      </c>
      <c r="L6443" s="23" t="n">
        <f aca="false">H6443*K6443</f>
        <v>2030</v>
      </c>
      <c r="M6443" s="23" t="n">
        <v>2500</v>
      </c>
      <c r="N6443" s="24" t="n">
        <f aca="false">L6443-M6443</f>
        <v>-470</v>
      </c>
      <c r="O6443" s="25" t="n">
        <f aca="false">IF(L6443&gt;=M6443,1,0)</f>
        <v>0</v>
      </c>
      <c r="P6443" s="26" t="n">
        <v>0.6156</v>
      </c>
      <c r="Q6443" s="26" t="n">
        <v>0.1062</v>
      </c>
      <c r="R6443" s="25" t="n">
        <v>78</v>
      </c>
      <c r="S6443" s="21" t="n">
        <v>10</v>
      </c>
    </row>
    <row r="6444" customFormat="false" ht="15" hidden="false" customHeight="true" outlineLevel="0" collapsed="false">
      <c r="A6444" s="19" t="n">
        <v>46236</v>
      </c>
      <c r="B6444" s="1" t="s">
        <v>818</v>
      </c>
      <c r="C6444" s="1" t="s">
        <v>164</v>
      </c>
      <c r="D6444" s="1" t="n">
        <v>21</v>
      </c>
      <c r="E6444" s="1" t="s">
        <v>576</v>
      </c>
      <c r="F6444" s="1" t="s">
        <v>791</v>
      </c>
      <c r="G6444" s="1" t="s">
        <v>732</v>
      </c>
      <c r="H6444" s="20" t="n">
        <v>1070</v>
      </c>
      <c r="I6444" s="21" t="n">
        <v>33.02</v>
      </c>
      <c r="J6444" s="20" t="n">
        <f aca="false">H6444*I6444</f>
        <v>35331.4</v>
      </c>
      <c r="K6444" s="22" t="n">
        <v>2.8</v>
      </c>
      <c r="L6444" s="23" t="n">
        <f aca="false">H6444*K6444</f>
        <v>2996</v>
      </c>
      <c r="M6444" s="23" t="n">
        <v>2500</v>
      </c>
      <c r="N6444" s="24" t="n">
        <f aca="false">L6444-M6444</f>
        <v>496</v>
      </c>
      <c r="O6444" s="25" t="n">
        <f aca="false">IF(L6444&gt;=M6444,1,0)</f>
        <v>1</v>
      </c>
      <c r="P6444" s="26" t="n">
        <v>0.8247</v>
      </c>
      <c r="Q6444" s="26" t="n">
        <v>0.1342</v>
      </c>
      <c r="R6444" s="25" t="n">
        <v>72</v>
      </c>
      <c r="S6444" s="21" t="n">
        <v>10</v>
      </c>
    </row>
    <row r="6445" customFormat="false" ht="15" hidden="false" customHeight="true" outlineLevel="0" collapsed="false">
      <c r="A6445" s="19" t="n">
        <v>46236</v>
      </c>
      <c r="B6445" s="1" t="s">
        <v>818</v>
      </c>
      <c r="C6445" s="1" t="s">
        <v>164</v>
      </c>
      <c r="D6445" s="1" t="n">
        <v>22</v>
      </c>
      <c r="E6445" s="1" t="s">
        <v>10</v>
      </c>
      <c r="F6445" s="1" t="s">
        <v>687</v>
      </c>
      <c r="G6445" s="1" t="s">
        <v>638</v>
      </c>
      <c r="H6445" s="20" t="n">
        <v>1450</v>
      </c>
      <c r="I6445" s="21" t="n">
        <v>28.66</v>
      </c>
      <c r="J6445" s="20" t="n">
        <f aca="false">H6445*I6445</f>
        <v>41557</v>
      </c>
      <c r="K6445" s="22" t="n">
        <v>2.3</v>
      </c>
      <c r="L6445" s="23" t="n">
        <f aca="false">H6445*K6445</f>
        <v>3335</v>
      </c>
      <c r="M6445" s="23" t="n">
        <v>2500</v>
      </c>
      <c r="N6445" s="24" t="n">
        <f aca="false">L6445-M6445</f>
        <v>835</v>
      </c>
      <c r="O6445" s="25" t="n">
        <f aca="false">IF(L6445&gt;=M6445,1,0)</f>
        <v>1</v>
      </c>
      <c r="P6445" s="26" t="n">
        <v>0.8044</v>
      </c>
      <c r="Q6445" s="26" t="n">
        <v>0.1062</v>
      </c>
      <c r="R6445" s="25" t="n">
        <v>87</v>
      </c>
      <c r="S6445" s="21" t="n">
        <v>10</v>
      </c>
    </row>
    <row r="6446" customFormat="false" ht="15" hidden="false" customHeight="true" outlineLevel="0" collapsed="false">
      <c r="A6446" s="19" t="n">
        <v>46236</v>
      </c>
      <c r="B6446" s="1" t="s">
        <v>818</v>
      </c>
      <c r="C6446" s="1" t="s">
        <v>164</v>
      </c>
      <c r="D6446" s="1" t="n">
        <v>23</v>
      </c>
      <c r="E6446" s="1" t="s">
        <v>22</v>
      </c>
      <c r="F6446" s="1" t="s">
        <v>668</v>
      </c>
      <c r="G6446" s="1" t="s">
        <v>500</v>
      </c>
      <c r="H6446" s="20" t="n">
        <v>600</v>
      </c>
      <c r="I6446" s="21" t="n">
        <v>29.11</v>
      </c>
      <c r="J6446" s="20" t="n">
        <f aca="false">H6446*I6446</f>
        <v>17466</v>
      </c>
      <c r="K6446" s="22" t="n">
        <v>2.2</v>
      </c>
      <c r="L6446" s="23" t="n">
        <f aca="false">H6446*K6446</f>
        <v>1320</v>
      </c>
      <c r="M6446" s="23" t="n">
        <v>2500</v>
      </c>
      <c r="N6446" s="24" t="n">
        <f aca="false">L6446-M6446</f>
        <v>-1180</v>
      </c>
      <c r="O6446" s="25" t="n">
        <f aca="false">IF(L6446&gt;=M6446,1,0)</f>
        <v>0</v>
      </c>
      <c r="P6446" s="26" t="n">
        <v>0.4054</v>
      </c>
      <c r="Q6446" s="26" t="n">
        <v>0.0883</v>
      </c>
      <c r="R6446" s="25" t="n">
        <v>72</v>
      </c>
      <c r="S6446" s="21" t="n">
        <v>10</v>
      </c>
    </row>
    <row r="6447" customFormat="false" ht="15" hidden="false" customHeight="true" outlineLevel="0" collapsed="false">
      <c r="A6447" s="19" t="n">
        <v>46236</v>
      </c>
      <c r="B6447" s="1" t="s">
        <v>818</v>
      </c>
      <c r="C6447" s="1" t="s">
        <v>164</v>
      </c>
      <c r="D6447" s="1" t="n">
        <v>24</v>
      </c>
      <c r="E6447" s="1" t="s">
        <v>576</v>
      </c>
      <c r="F6447" s="1" t="s">
        <v>730</v>
      </c>
      <c r="G6447" s="1" t="s">
        <v>731</v>
      </c>
      <c r="H6447" s="20" t="n">
        <v>1550</v>
      </c>
      <c r="I6447" s="21" t="n">
        <v>24.08</v>
      </c>
      <c r="J6447" s="20" t="n">
        <f aca="false">H6447*I6447</f>
        <v>37324</v>
      </c>
      <c r="K6447" s="22" t="n">
        <v>1.55</v>
      </c>
      <c r="L6447" s="23" t="n">
        <f aca="false">H6447*K6447</f>
        <v>2402.5</v>
      </c>
      <c r="M6447" s="23" t="n">
        <v>2500</v>
      </c>
      <c r="N6447" s="24" t="n">
        <f aca="false">L6447-M6447</f>
        <v>-97.5</v>
      </c>
      <c r="O6447" s="25" t="n">
        <f aca="false">IF(L6447&gt;=M6447,1,0)</f>
        <v>0</v>
      </c>
      <c r="P6447" s="26" t="n">
        <v>0.8294</v>
      </c>
      <c r="Q6447" s="26" t="n">
        <v>0.0965</v>
      </c>
      <c r="R6447" s="25" t="n">
        <v>77</v>
      </c>
      <c r="S6447" s="21" t="n">
        <v>10</v>
      </c>
    </row>
    <row r="6448" customFormat="false" ht="15" hidden="false" customHeight="true" outlineLevel="0" collapsed="false">
      <c r="A6448" s="19" t="n">
        <v>46236</v>
      </c>
      <c r="B6448" s="1" t="s">
        <v>818</v>
      </c>
      <c r="C6448" s="1" t="s">
        <v>164</v>
      </c>
      <c r="D6448" s="1" t="n">
        <v>25</v>
      </c>
      <c r="E6448" s="1" t="s">
        <v>576</v>
      </c>
      <c r="F6448" s="1" t="s">
        <v>791</v>
      </c>
      <c r="G6448" s="1" t="s">
        <v>732</v>
      </c>
      <c r="H6448" s="20" t="n">
        <v>1070</v>
      </c>
      <c r="I6448" s="21" t="n">
        <v>33.02</v>
      </c>
      <c r="J6448" s="20" t="n">
        <f aca="false">H6448*I6448</f>
        <v>35331.4</v>
      </c>
      <c r="K6448" s="22" t="n">
        <v>2.8</v>
      </c>
      <c r="L6448" s="23" t="n">
        <f aca="false">H6448*K6448</f>
        <v>2996</v>
      </c>
      <c r="M6448" s="23" t="n">
        <v>2500</v>
      </c>
      <c r="N6448" s="24" t="n">
        <f aca="false">L6448-M6448</f>
        <v>496</v>
      </c>
      <c r="O6448" s="25" t="n">
        <f aca="false">IF(L6448&gt;=M6448,1,0)</f>
        <v>1</v>
      </c>
      <c r="P6448" s="26" t="n">
        <v>0.7361</v>
      </c>
      <c r="Q6448" s="26" t="n">
        <v>0.141</v>
      </c>
      <c r="R6448" s="25" t="n">
        <v>81</v>
      </c>
      <c r="S6448" s="21" t="n">
        <v>10</v>
      </c>
    </row>
    <row r="6449" customFormat="false" ht="15" hidden="false" customHeight="true" outlineLevel="0" collapsed="false">
      <c r="A6449" s="19" t="n">
        <v>46236</v>
      </c>
      <c r="B6449" s="1" t="s">
        <v>818</v>
      </c>
      <c r="C6449" s="1" t="s">
        <v>164</v>
      </c>
      <c r="D6449" s="1" t="n">
        <v>26</v>
      </c>
      <c r="E6449" s="1" t="s">
        <v>10</v>
      </c>
      <c r="F6449" s="1" t="s">
        <v>687</v>
      </c>
      <c r="G6449" s="1" t="s">
        <v>694</v>
      </c>
      <c r="H6449" s="20" t="n">
        <v>1450</v>
      </c>
      <c r="I6449" s="21" t="n">
        <v>28.66</v>
      </c>
      <c r="J6449" s="20" t="n">
        <f aca="false">H6449*I6449</f>
        <v>41557</v>
      </c>
      <c r="K6449" s="22" t="n">
        <v>2.3</v>
      </c>
      <c r="L6449" s="23" t="n">
        <f aca="false">H6449*K6449</f>
        <v>3335</v>
      </c>
      <c r="M6449" s="23" t="n">
        <v>2500</v>
      </c>
      <c r="N6449" s="24" t="n">
        <f aca="false">L6449-M6449</f>
        <v>835</v>
      </c>
      <c r="O6449" s="25" t="n">
        <f aca="false">IF(L6449&gt;=M6449,1,0)</f>
        <v>1</v>
      </c>
      <c r="P6449" s="26" t="n">
        <v>0.8335</v>
      </c>
      <c r="Q6449" s="26" t="n">
        <v>0.1155</v>
      </c>
      <c r="R6449" s="25" t="n">
        <v>85</v>
      </c>
      <c r="S6449" s="21" t="n">
        <v>10</v>
      </c>
    </row>
    <row r="6450" customFormat="false" ht="15" hidden="false" customHeight="true" outlineLevel="0" collapsed="false">
      <c r="A6450" s="19" t="n">
        <v>46236</v>
      </c>
      <c r="B6450" s="1" t="s">
        <v>818</v>
      </c>
      <c r="C6450" s="1" t="s">
        <v>164</v>
      </c>
      <c r="D6450" s="1" t="n">
        <v>27</v>
      </c>
      <c r="E6450" s="1" t="s">
        <v>176</v>
      </c>
      <c r="F6450" s="1" t="s">
        <v>822</v>
      </c>
      <c r="G6450" s="1" t="s">
        <v>823</v>
      </c>
      <c r="H6450" s="20" t="n">
        <v>1600</v>
      </c>
      <c r="I6450" s="21" t="n">
        <v>19.21</v>
      </c>
      <c r="J6450" s="20" t="n">
        <f aca="false">H6450*I6450</f>
        <v>30736</v>
      </c>
      <c r="K6450" s="22" t="n">
        <v>1.6</v>
      </c>
      <c r="L6450" s="23" t="n">
        <f aca="false">H6450*K6450</f>
        <v>2560</v>
      </c>
      <c r="M6450" s="23" t="n">
        <v>2500</v>
      </c>
      <c r="N6450" s="24" t="n">
        <f aca="false">L6450-M6450</f>
        <v>60</v>
      </c>
      <c r="O6450" s="25" t="n">
        <f aca="false">IF(L6450&gt;=M6450,1,0)</f>
        <v>1</v>
      </c>
      <c r="P6450" s="26" t="n">
        <v>0.7918</v>
      </c>
      <c r="Q6450" s="26" t="n">
        <v>0.0984</v>
      </c>
      <c r="R6450" s="25" t="n">
        <v>73</v>
      </c>
      <c r="S6450" s="21" t="n">
        <v>9</v>
      </c>
    </row>
    <row r="6451" customFormat="false" ht="15" hidden="false" customHeight="true" outlineLevel="0" collapsed="false">
      <c r="A6451" s="19" t="n">
        <v>46236</v>
      </c>
      <c r="B6451" s="1" t="s">
        <v>818</v>
      </c>
      <c r="C6451" s="1" t="s">
        <v>164</v>
      </c>
      <c r="D6451" s="1" t="n">
        <v>28</v>
      </c>
      <c r="E6451" s="1" t="s">
        <v>176</v>
      </c>
      <c r="F6451" s="1" t="s">
        <v>824</v>
      </c>
      <c r="G6451" s="1" t="s">
        <v>825</v>
      </c>
      <c r="H6451" s="20" t="n">
        <v>700</v>
      </c>
      <c r="I6451" s="21" t="n">
        <v>17.19</v>
      </c>
      <c r="J6451" s="20" t="n">
        <f aca="false">H6451*I6451</f>
        <v>12033</v>
      </c>
      <c r="K6451" s="22" t="n">
        <v>1.35</v>
      </c>
      <c r="L6451" s="23" t="n">
        <f aca="false">H6451*K6451</f>
        <v>945</v>
      </c>
      <c r="M6451" s="23" t="n">
        <v>2500</v>
      </c>
      <c r="N6451" s="24" t="n">
        <f aca="false">L6451-M6451</f>
        <v>-1555</v>
      </c>
      <c r="O6451" s="25" t="n">
        <f aca="false">IF(L6451&gt;=M6451,1,0)</f>
        <v>0</v>
      </c>
      <c r="P6451" s="26" t="n">
        <v>0.3067</v>
      </c>
      <c r="Q6451" s="26" t="n">
        <v>0.1038</v>
      </c>
      <c r="R6451" s="25" t="n">
        <v>73</v>
      </c>
      <c r="S6451" s="21" t="n">
        <v>10</v>
      </c>
    </row>
    <row r="6452" customFormat="false" ht="15" hidden="false" customHeight="true" outlineLevel="0" collapsed="false">
      <c r="A6452" s="19" t="n">
        <v>46236</v>
      </c>
      <c r="B6452" s="1" t="s">
        <v>818</v>
      </c>
      <c r="C6452" s="1" t="s">
        <v>164</v>
      </c>
      <c r="D6452" s="1" t="n">
        <v>29</v>
      </c>
      <c r="E6452" s="1" t="s">
        <v>176</v>
      </c>
      <c r="F6452" s="1" t="s">
        <v>528</v>
      </c>
      <c r="G6452" s="1" t="s">
        <v>529</v>
      </c>
      <c r="H6452" s="20" t="n">
        <v>1200</v>
      </c>
      <c r="I6452" s="21" t="n">
        <v>22.7</v>
      </c>
      <c r="J6452" s="20" t="n">
        <f aca="false">H6452*I6452</f>
        <v>27240</v>
      </c>
      <c r="K6452" s="22" t="n">
        <v>1.5</v>
      </c>
      <c r="L6452" s="23" t="n">
        <f aca="false">H6452*K6452</f>
        <v>1800</v>
      </c>
      <c r="M6452" s="23" t="n">
        <v>2500</v>
      </c>
      <c r="N6452" s="24" t="n">
        <f aca="false">L6452-M6452</f>
        <v>-700</v>
      </c>
      <c r="O6452" s="25" t="n">
        <f aca="false">IF(L6452&gt;=M6452,1,0)</f>
        <v>0</v>
      </c>
      <c r="P6452" s="26" t="n">
        <v>0.7083</v>
      </c>
      <c r="Q6452" s="26" t="n">
        <v>0.0903</v>
      </c>
      <c r="R6452" s="25" t="n">
        <v>72</v>
      </c>
      <c r="S6452" s="21" t="n">
        <v>9</v>
      </c>
    </row>
    <row r="6453" customFormat="false" ht="15" hidden="false" customHeight="true" outlineLevel="0" collapsed="false">
      <c r="A6453" s="19" t="n">
        <v>46236</v>
      </c>
      <c r="B6453" s="1" t="s">
        <v>818</v>
      </c>
      <c r="C6453" s="1" t="s">
        <v>164</v>
      </c>
      <c r="D6453" s="1" t="n">
        <v>30</v>
      </c>
      <c r="E6453" s="1" t="s">
        <v>576</v>
      </c>
      <c r="F6453" s="1" t="s">
        <v>730</v>
      </c>
      <c r="G6453" s="1" t="s">
        <v>731</v>
      </c>
      <c r="H6453" s="20" t="n">
        <v>1600</v>
      </c>
      <c r="I6453" s="21" t="n">
        <v>24.08</v>
      </c>
      <c r="J6453" s="20" t="n">
        <f aca="false">H6453*I6453</f>
        <v>38528</v>
      </c>
      <c r="K6453" s="22" t="n">
        <v>1.55</v>
      </c>
      <c r="L6453" s="23" t="n">
        <f aca="false">H6453*K6453</f>
        <v>2480</v>
      </c>
      <c r="M6453" s="23" t="n">
        <v>2500</v>
      </c>
      <c r="N6453" s="24" t="n">
        <f aca="false">L6453-M6453</f>
        <v>-20</v>
      </c>
      <c r="O6453" s="25" t="n">
        <f aca="false">IF(L6453&gt;=M6453,1,0)</f>
        <v>0</v>
      </c>
      <c r="P6453" s="26" t="n">
        <v>0.8748</v>
      </c>
      <c r="Q6453" s="26" t="n">
        <v>0.1253</v>
      </c>
      <c r="R6453" s="25" t="n">
        <v>78</v>
      </c>
      <c r="S6453" s="21" t="n">
        <v>10</v>
      </c>
    </row>
    <row r="6454" customFormat="false" ht="15" hidden="false" customHeight="true" outlineLevel="0" collapsed="false">
      <c r="A6454" s="19" t="n">
        <v>46236</v>
      </c>
      <c r="B6454" s="1" t="s">
        <v>818</v>
      </c>
      <c r="C6454" s="1" t="s">
        <v>164</v>
      </c>
      <c r="D6454" s="1" t="n">
        <v>31</v>
      </c>
      <c r="E6454" s="1" t="s">
        <v>576</v>
      </c>
      <c r="F6454" s="1" t="s">
        <v>788</v>
      </c>
      <c r="G6454" s="1" t="s">
        <v>711</v>
      </c>
      <c r="H6454" s="20" t="n">
        <v>1350</v>
      </c>
      <c r="I6454" s="21" t="n">
        <v>21.72</v>
      </c>
      <c r="J6454" s="20" t="n">
        <f aca="false">H6454*I6454</f>
        <v>29322</v>
      </c>
      <c r="K6454" s="22" t="n">
        <v>1.2</v>
      </c>
      <c r="L6454" s="23" t="n">
        <f aca="false">H6454*K6454</f>
        <v>1620</v>
      </c>
      <c r="M6454" s="23" t="n">
        <v>2500</v>
      </c>
      <c r="N6454" s="24" t="n">
        <f aca="false">L6454-M6454</f>
        <v>-880</v>
      </c>
      <c r="O6454" s="25" t="n">
        <f aca="false">IF(L6454&gt;=M6454,1,0)</f>
        <v>0</v>
      </c>
      <c r="P6454" s="26" t="n">
        <v>0.6314</v>
      </c>
      <c r="Q6454" s="26" t="n">
        <v>0.2032</v>
      </c>
      <c r="R6454" s="25" t="n">
        <v>79</v>
      </c>
      <c r="S6454" s="21" t="n">
        <v>10</v>
      </c>
    </row>
    <row r="6455" customFormat="false" ht="15" hidden="false" customHeight="true" outlineLevel="0" collapsed="false">
      <c r="A6455" s="19" t="n">
        <v>46236</v>
      </c>
      <c r="B6455" s="1" t="s">
        <v>818</v>
      </c>
      <c r="C6455" s="1" t="s">
        <v>164</v>
      </c>
      <c r="D6455" s="1" t="n">
        <v>32</v>
      </c>
      <c r="E6455" s="1" t="s">
        <v>219</v>
      </c>
      <c r="F6455" s="1" t="s">
        <v>811</v>
      </c>
      <c r="G6455" s="1" t="s">
        <v>817</v>
      </c>
      <c r="H6455" s="20" t="n">
        <v>850</v>
      </c>
      <c r="I6455" s="21" t="n">
        <v>24.93</v>
      </c>
      <c r="J6455" s="20" t="n">
        <f aca="false">H6455*I6455</f>
        <v>21190.5</v>
      </c>
      <c r="K6455" s="22" t="n">
        <v>1.92</v>
      </c>
      <c r="L6455" s="23" t="n">
        <f aca="false">H6455*K6455</f>
        <v>1632</v>
      </c>
      <c r="M6455" s="23" t="n">
        <v>2500</v>
      </c>
      <c r="N6455" s="24" t="n">
        <f aca="false">L6455-M6455</f>
        <v>-868</v>
      </c>
      <c r="O6455" s="25" t="n">
        <f aca="false">IF(L6455&gt;=M6455,1,0)</f>
        <v>0</v>
      </c>
      <c r="P6455" s="26" t="n">
        <v>0.5678</v>
      </c>
      <c r="Q6455" s="26" t="n">
        <v>0.1787</v>
      </c>
      <c r="R6455" s="25" t="n">
        <v>68</v>
      </c>
      <c r="S6455" s="21" t="n">
        <v>10</v>
      </c>
    </row>
    <row r="6456" customFormat="false" ht="15" hidden="false" customHeight="true" outlineLevel="0" collapsed="false">
      <c r="A6456" s="19" t="n">
        <v>46236</v>
      </c>
      <c r="B6456" s="1" t="s">
        <v>818</v>
      </c>
      <c r="C6456" s="1" t="s">
        <v>190</v>
      </c>
      <c r="D6456" s="1" t="n">
        <v>33</v>
      </c>
      <c r="E6456" s="1" t="s">
        <v>16</v>
      </c>
      <c r="F6456" s="1" t="s">
        <v>782</v>
      </c>
      <c r="G6456" s="1" t="s">
        <v>140</v>
      </c>
      <c r="H6456" s="20" t="n">
        <v>900</v>
      </c>
      <c r="I6456" s="21" t="n">
        <v>28.64</v>
      </c>
      <c r="J6456" s="20" t="n">
        <f aca="false">H6456*I6456</f>
        <v>25776</v>
      </c>
      <c r="K6456" s="22" t="n">
        <v>1.83</v>
      </c>
      <c r="L6456" s="23" t="n">
        <f aca="false">H6456*K6456</f>
        <v>1647</v>
      </c>
      <c r="M6456" s="23" t="n">
        <v>2500</v>
      </c>
      <c r="N6456" s="24" t="n">
        <f aca="false">L6456-M6456</f>
        <v>-853</v>
      </c>
      <c r="O6456" s="25" t="n">
        <f aca="false">IF(L6456&gt;=M6456,1,0)</f>
        <v>0</v>
      </c>
      <c r="P6456" s="26" t="n">
        <v>0.520096852300242</v>
      </c>
      <c r="Q6456" s="26" t="n">
        <v>0.265656565656566</v>
      </c>
      <c r="R6456" s="25" t="n">
        <v>71</v>
      </c>
      <c r="S6456" s="21" t="n">
        <v>10</v>
      </c>
    </row>
    <row r="6457" customFormat="false" ht="15" hidden="false" customHeight="true" outlineLevel="0" collapsed="false">
      <c r="A6457" s="19" t="n">
        <v>46236</v>
      </c>
      <c r="B6457" s="1" t="s">
        <v>818</v>
      </c>
      <c r="C6457" s="1" t="s">
        <v>190</v>
      </c>
      <c r="D6457" s="1" t="n">
        <v>34</v>
      </c>
      <c r="E6457" s="1" t="s">
        <v>16</v>
      </c>
      <c r="F6457" s="1" t="s">
        <v>812</v>
      </c>
      <c r="G6457" s="1" t="s">
        <v>826</v>
      </c>
      <c r="H6457" s="20" t="n">
        <v>800</v>
      </c>
      <c r="I6457" s="21" t="n">
        <v>21.4</v>
      </c>
      <c r="J6457" s="20" t="n">
        <f aca="false">H6457*I6457</f>
        <v>17120</v>
      </c>
      <c r="K6457" s="22" t="n">
        <v>1.75</v>
      </c>
      <c r="L6457" s="23" t="n">
        <f aca="false">H6457*K6457</f>
        <v>1400</v>
      </c>
      <c r="M6457" s="23" t="n">
        <v>2500</v>
      </c>
      <c r="N6457" s="24" t="n">
        <f aca="false">L6457-M6457</f>
        <v>-1100</v>
      </c>
      <c r="O6457" s="25" t="n">
        <f aca="false">IF(L6457&gt;=M6457,1,0)</f>
        <v>0</v>
      </c>
      <c r="P6457" s="26" t="n">
        <v>0.532338308457712</v>
      </c>
      <c r="Q6457" s="26" t="n">
        <v>0.113300492610837</v>
      </c>
      <c r="R6457" s="25" t="n">
        <v>70</v>
      </c>
      <c r="S6457" s="21" t="n">
        <v>8</v>
      </c>
    </row>
    <row r="6458" customFormat="false" ht="15" hidden="false" customHeight="true" outlineLevel="0" collapsed="false">
      <c r="A6458" s="19" t="n">
        <v>46236</v>
      </c>
      <c r="B6458" s="1" t="s">
        <v>818</v>
      </c>
      <c r="C6458" s="1" t="s">
        <v>190</v>
      </c>
      <c r="D6458" s="1" t="n">
        <v>35</v>
      </c>
      <c r="E6458" s="1" t="s">
        <v>16</v>
      </c>
      <c r="F6458" s="1" t="s">
        <v>468</v>
      </c>
      <c r="G6458" s="1" t="s">
        <v>322</v>
      </c>
      <c r="H6458" s="20" t="n">
        <v>1450</v>
      </c>
      <c r="I6458" s="21" t="n">
        <v>17.1</v>
      </c>
      <c r="J6458" s="20" t="n">
        <f aca="false">H6458*I6458</f>
        <v>24795</v>
      </c>
      <c r="K6458" s="22" t="n">
        <v>1.5</v>
      </c>
      <c r="L6458" s="23" t="n">
        <f aca="false">H6458*K6458</f>
        <v>2175</v>
      </c>
      <c r="M6458" s="23" t="n">
        <v>2500</v>
      </c>
      <c r="N6458" s="24" t="n">
        <f aca="false">L6458-M6458</f>
        <v>-325</v>
      </c>
      <c r="O6458" s="25" t="n">
        <f aca="false">IF(L6458&gt;=M6458,1,0)</f>
        <v>0</v>
      </c>
      <c r="P6458" s="26" t="n">
        <v>0.794711538461539</v>
      </c>
      <c r="Q6458" s="26" t="n">
        <v>0.0844111640571818</v>
      </c>
      <c r="R6458" s="25" t="n">
        <v>75</v>
      </c>
      <c r="S6458" s="21" t="n">
        <v>8</v>
      </c>
    </row>
    <row r="6459" customFormat="false" ht="15" hidden="false" customHeight="true" outlineLevel="0" collapsed="false">
      <c r="A6459" s="19" t="n">
        <v>46236</v>
      </c>
      <c r="B6459" s="1" t="s">
        <v>818</v>
      </c>
      <c r="C6459" s="1" t="s">
        <v>190</v>
      </c>
      <c r="D6459" s="1" t="n">
        <v>36</v>
      </c>
      <c r="E6459" s="1" t="s">
        <v>16</v>
      </c>
      <c r="F6459" s="1" t="s">
        <v>481</v>
      </c>
      <c r="G6459" s="1" t="s">
        <v>322</v>
      </c>
      <c r="H6459" s="20" t="n">
        <v>1250</v>
      </c>
      <c r="I6459" s="21" t="n">
        <v>17.41</v>
      </c>
      <c r="J6459" s="20" t="n">
        <f aca="false">H6459*I6459</f>
        <v>21762.5</v>
      </c>
      <c r="K6459" s="22" t="n">
        <v>1.5</v>
      </c>
      <c r="L6459" s="23" t="n">
        <f aca="false">H6459*K6459</f>
        <v>1875</v>
      </c>
      <c r="M6459" s="23" t="n">
        <v>2500</v>
      </c>
      <c r="N6459" s="24" t="n">
        <f aca="false">L6459-M6459</f>
        <v>-625</v>
      </c>
      <c r="O6459" s="25" t="n">
        <f aca="false">IF(L6459&gt;=M6459,1,0)</f>
        <v>0</v>
      </c>
      <c r="P6459" s="26" t="n">
        <v>0.64309988179669</v>
      </c>
      <c r="Q6459" s="26" t="n">
        <v>0.187845303867403</v>
      </c>
      <c r="R6459" s="25" t="n">
        <v>67</v>
      </c>
      <c r="S6459" s="21" t="n">
        <v>8</v>
      </c>
    </row>
    <row r="6460" customFormat="false" ht="15" hidden="false" customHeight="true" outlineLevel="0" collapsed="false">
      <c r="A6460" s="19" t="n">
        <v>46236</v>
      </c>
      <c r="B6460" s="1" t="s">
        <v>818</v>
      </c>
      <c r="C6460" s="1" t="s">
        <v>190</v>
      </c>
      <c r="D6460" s="1" t="n">
        <v>37</v>
      </c>
      <c r="E6460" s="1" t="s">
        <v>16</v>
      </c>
      <c r="F6460" s="1" t="s">
        <v>300</v>
      </c>
      <c r="G6460" s="1" t="s">
        <v>260</v>
      </c>
      <c r="H6460" s="20" t="n">
        <v>1750</v>
      </c>
      <c r="I6460" s="21" t="n">
        <v>15.95</v>
      </c>
      <c r="J6460" s="20" t="n">
        <f aca="false">H6460*I6460</f>
        <v>27912.5</v>
      </c>
      <c r="K6460" s="22" t="n">
        <v>1.4</v>
      </c>
      <c r="L6460" s="23" t="n">
        <f aca="false">H6460*K6460</f>
        <v>2450</v>
      </c>
      <c r="M6460" s="23" t="n">
        <v>2500</v>
      </c>
      <c r="N6460" s="24" t="n">
        <f aca="false">L6460-M6460</f>
        <v>-50</v>
      </c>
      <c r="O6460" s="25" t="n">
        <f aca="false">IF(L6460&gt;=M6460,1,0)</f>
        <v>0</v>
      </c>
      <c r="P6460" s="26" t="n">
        <v>0.813301282051282</v>
      </c>
      <c r="Q6460" s="26" t="n">
        <v>0.0931403398363751</v>
      </c>
      <c r="R6460" s="25" t="n">
        <v>75</v>
      </c>
      <c r="S6460" s="21" t="n">
        <v>8</v>
      </c>
    </row>
    <row r="6461" customFormat="false" ht="15" hidden="false" customHeight="true" outlineLevel="0" collapsed="false">
      <c r="A6461" s="19" t="n">
        <v>46236</v>
      </c>
      <c r="B6461" s="1" t="s">
        <v>818</v>
      </c>
      <c r="C6461" s="1" t="s">
        <v>190</v>
      </c>
      <c r="D6461" s="1" t="n">
        <v>38</v>
      </c>
      <c r="E6461" s="1" t="s">
        <v>16</v>
      </c>
      <c r="F6461" s="1" t="s">
        <v>440</v>
      </c>
      <c r="G6461" s="1" t="s">
        <v>322</v>
      </c>
      <c r="H6461" s="20" t="n">
        <v>1400</v>
      </c>
      <c r="I6461" s="21" t="n">
        <v>17.41</v>
      </c>
      <c r="J6461" s="20" t="n">
        <f aca="false">H6461*I6461</f>
        <v>24374</v>
      </c>
      <c r="K6461" s="22" t="n">
        <v>1.5</v>
      </c>
      <c r="L6461" s="23" t="n">
        <f aca="false">H6461*K6461</f>
        <v>2100</v>
      </c>
      <c r="M6461" s="23" t="n">
        <v>2500</v>
      </c>
      <c r="N6461" s="24" t="n">
        <f aca="false">L6461-M6461</f>
        <v>-400</v>
      </c>
      <c r="O6461" s="25" t="n">
        <f aca="false">IF(L6461&gt;=M6461,1,0)</f>
        <v>0</v>
      </c>
      <c r="P6461" s="26" t="n">
        <v>0.69560502283105</v>
      </c>
      <c r="Q6461" s="26" t="n">
        <v>0.120127287191726</v>
      </c>
      <c r="R6461" s="25" t="n">
        <v>82</v>
      </c>
      <c r="S6461" s="21" t="n">
        <v>8</v>
      </c>
    </row>
    <row r="6462" customFormat="false" ht="15" hidden="false" customHeight="true" outlineLevel="0" collapsed="false">
      <c r="A6462" s="19" t="n">
        <v>46237</v>
      </c>
      <c r="B6462" s="1" t="s">
        <v>818</v>
      </c>
      <c r="C6462" s="1" t="s">
        <v>138</v>
      </c>
      <c r="D6462" s="1" t="n">
        <v>1</v>
      </c>
      <c r="E6462" s="1" t="s">
        <v>401</v>
      </c>
      <c r="F6462" s="1" t="s">
        <v>402</v>
      </c>
      <c r="G6462" s="1" t="s">
        <v>416</v>
      </c>
      <c r="H6462" s="20" t="n">
        <v>1260</v>
      </c>
      <c r="I6462" s="21" t="n">
        <v>22.11</v>
      </c>
      <c r="J6462" s="20" t="n">
        <f aca="false">H6462*I6462</f>
        <v>27858.6</v>
      </c>
      <c r="K6462" s="22" t="n">
        <v>2.75</v>
      </c>
      <c r="L6462" s="23" t="n">
        <f aca="false">H6462*K6462</f>
        <v>3465</v>
      </c>
      <c r="M6462" s="23" t="n">
        <v>2500</v>
      </c>
      <c r="N6462" s="24" t="n">
        <f aca="false">L6462-M6462</f>
        <v>965</v>
      </c>
      <c r="O6462" s="25" t="n">
        <f aca="false">IF(L6462&gt;=M6462,1,0)</f>
        <v>1</v>
      </c>
      <c r="P6462" s="26" t="n">
        <v>0.671</v>
      </c>
      <c r="Q6462" s="26" t="n">
        <v>0.1567</v>
      </c>
      <c r="R6462" s="25" t="n">
        <v>74</v>
      </c>
      <c r="S6462" s="21" t="n">
        <v>10</v>
      </c>
    </row>
    <row r="6463" customFormat="false" ht="15" hidden="false" customHeight="true" outlineLevel="0" collapsed="false">
      <c r="A6463" s="19" t="n">
        <v>46237</v>
      </c>
      <c r="B6463" s="1" t="s">
        <v>818</v>
      </c>
      <c r="C6463" s="1" t="s">
        <v>138</v>
      </c>
      <c r="D6463" s="1" t="n">
        <v>2</v>
      </c>
      <c r="E6463" s="1" t="s">
        <v>10</v>
      </c>
      <c r="F6463" s="1" t="s">
        <v>779</v>
      </c>
      <c r="G6463" s="1" t="s">
        <v>784</v>
      </c>
      <c r="H6463" s="20" t="n">
        <v>1400</v>
      </c>
      <c r="I6463" s="21" t="n">
        <v>24.15</v>
      </c>
      <c r="J6463" s="20" t="n">
        <f aca="false">H6463*I6463</f>
        <v>33810</v>
      </c>
      <c r="K6463" s="22" t="n">
        <v>2</v>
      </c>
      <c r="L6463" s="23" t="n">
        <f aca="false">H6463*K6463</f>
        <v>2800</v>
      </c>
      <c r="M6463" s="23" t="n">
        <v>2500</v>
      </c>
      <c r="N6463" s="24" t="n">
        <f aca="false">L6463-M6463</f>
        <v>300</v>
      </c>
      <c r="O6463" s="25" t="n">
        <f aca="false">IF(L6463&gt;=M6463,1,0)</f>
        <v>1</v>
      </c>
      <c r="P6463" s="26" t="n">
        <v>0.7097</v>
      </c>
      <c r="Q6463" s="26" t="n">
        <v>0.1091</v>
      </c>
      <c r="R6463" s="25" t="n">
        <v>80</v>
      </c>
      <c r="S6463" s="21" t="n">
        <v>10</v>
      </c>
    </row>
    <row r="6464" customFormat="false" ht="15" hidden="false" customHeight="true" outlineLevel="0" collapsed="false">
      <c r="A6464" s="19" t="n">
        <v>46237</v>
      </c>
      <c r="B6464" s="1" t="s">
        <v>818</v>
      </c>
      <c r="C6464" s="1" t="s">
        <v>138</v>
      </c>
      <c r="D6464" s="1" t="n">
        <v>3</v>
      </c>
      <c r="E6464" s="1" t="s">
        <v>10</v>
      </c>
      <c r="F6464" s="1" t="s">
        <v>687</v>
      </c>
      <c r="G6464" s="1" t="s">
        <v>694</v>
      </c>
      <c r="H6464" s="20" t="n">
        <v>1130</v>
      </c>
      <c r="I6464" s="21" t="n">
        <v>28.66</v>
      </c>
      <c r="J6464" s="20" t="n">
        <f aca="false">H6464*I6464</f>
        <v>32385.8</v>
      </c>
      <c r="K6464" s="22" t="n">
        <v>2.3</v>
      </c>
      <c r="L6464" s="23" t="n">
        <f aca="false">H6464*K6464</f>
        <v>2599</v>
      </c>
      <c r="M6464" s="23" t="n">
        <v>2500</v>
      </c>
      <c r="N6464" s="24" t="n">
        <f aca="false">L6464-M6464</f>
        <v>99</v>
      </c>
      <c r="O6464" s="25" t="n">
        <f aca="false">IF(L6464&gt;=M6464,1,0)</f>
        <v>1</v>
      </c>
      <c r="P6464" s="26" t="n">
        <v>0.6713</v>
      </c>
      <c r="Q6464" s="26" t="n">
        <v>0.1311</v>
      </c>
      <c r="R6464" s="25" t="n">
        <v>81</v>
      </c>
      <c r="S6464" s="21" t="n">
        <v>10</v>
      </c>
    </row>
    <row r="6465" customFormat="false" ht="15" hidden="false" customHeight="true" outlineLevel="0" collapsed="false">
      <c r="A6465" s="19" t="n">
        <v>46237</v>
      </c>
      <c r="B6465" s="1" t="s">
        <v>818</v>
      </c>
      <c r="C6465" s="1" t="s">
        <v>138</v>
      </c>
      <c r="D6465" s="1" t="n">
        <v>4</v>
      </c>
      <c r="E6465" s="1" t="s">
        <v>145</v>
      </c>
      <c r="F6465" s="1" t="s">
        <v>821</v>
      </c>
      <c r="G6465" s="1" t="s">
        <v>827</v>
      </c>
      <c r="H6465" s="20" t="n">
        <v>650</v>
      </c>
      <c r="I6465" s="21" t="n">
        <v>26.29</v>
      </c>
      <c r="J6465" s="20" t="n">
        <f aca="false">H6465*I6465</f>
        <v>17088.5</v>
      </c>
      <c r="K6465" s="22" t="n">
        <v>2.2</v>
      </c>
      <c r="L6465" s="23" t="n">
        <f aca="false">H6465*K6465</f>
        <v>1430</v>
      </c>
      <c r="M6465" s="23" t="n">
        <v>2500</v>
      </c>
      <c r="N6465" s="24" t="n">
        <f aca="false">L6465-M6465</f>
        <v>-1070</v>
      </c>
      <c r="O6465" s="25" t="n">
        <f aca="false">IF(L6465&gt;=M6465,1,0)</f>
        <v>0</v>
      </c>
      <c r="P6465" s="26" t="n">
        <v>0.4506</v>
      </c>
      <c r="Q6465" s="26" t="n">
        <v>0.2276</v>
      </c>
      <c r="R6465" s="25" t="n">
        <v>74</v>
      </c>
      <c r="S6465" s="21" t="n">
        <v>8</v>
      </c>
    </row>
    <row r="6466" customFormat="false" ht="15" hidden="false" customHeight="true" outlineLevel="0" collapsed="false">
      <c r="A6466" s="19" t="n">
        <v>46237</v>
      </c>
      <c r="B6466" s="1" t="s">
        <v>818</v>
      </c>
      <c r="C6466" s="1" t="s">
        <v>138</v>
      </c>
      <c r="D6466" s="1" t="n">
        <v>5</v>
      </c>
      <c r="E6466" s="1" t="s">
        <v>13</v>
      </c>
      <c r="F6466" s="1" t="s">
        <v>282</v>
      </c>
      <c r="G6466" s="1" t="s">
        <v>149</v>
      </c>
      <c r="H6466" s="20" t="n">
        <v>1170</v>
      </c>
      <c r="I6466" s="21" t="n">
        <v>19.74</v>
      </c>
      <c r="J6466" s="20" t="n">
        <f aca="false">H6466*I6466</f>
        <v>23095.8</v>
      </c>
      <c r="K6466" s="22" t="n">
        <v>2.2</v>
      </c>
      <c r="L6466" s="23" t="n">
        <f aca="false">H6466*K6466</f>
        <v>2574</v>
      </c>
      <c r="M6466" s="23" t="n">
        <v>2500</v>
      </c>
      <c r="N6466" s="24" t="n">
        <f aca="false">L6466-M6466</f>
        <v>74</v>
      </c>
      <c r="O6466" s="25" t="n">
        <f aca="false">IF(L6466&gt;=M6466,1,0)</f>
        <v>1</v>
      </c>
      <c r="P6466" s="26" t="n">
        <v>0.594</v>
      </c>
      <c r="Q6466" s="26" t="n">
        <v>0.2281</v>
      </c>
      <c r="R6466" s="25" t="n">
        <v>71</v>
      </c>
      <c r="S6466" s="21" t="n">
        <v>10</v>
      </c>
    </row>
    <row r="6467" customFormat="false" ht="15" hidden="false" customHeight="true" outlineLevel="0" collapsed="false">
      <c r="A6467" s="19" t="n">
        <v>46237</v>
      </c>
      <c r="B6467" s="1" t="s">
        <v>818</v>
      </c>
      <c r="C6467" s="1" t="s">
        <v>138</v>
      </c>
      <c r="D6467" s="1" t="n">
        <v>6</v>
      </c>
      <c r="E6467" s="1" t="s">
        <v>145</v>
      </c>
      <c r="F6467" s="1" t="s">
        <v>819</v>
      </c>
      <c r="G6467" s="1" t="s">
        <v>820</v>
      </c>
      <c r="H6467" s="20" t="n">
        <v>1000</v>
      </c>
      <c r="I6467" s="21" t="n">
        <v>21</v>
      </c>
      <c r="J6467" s="20" t="n">
        <f aca="false">H6467*I6467</f>
        <v>21000</v>
      </c>
      <c r="K6467" s="22" t="n">
        <v>2.2</v>
      </c>
      <c r="L6467" s="23" t="n">
        <f aca="false">H6467*K6467</f>
        <v>2200</v>
      </c>
      <c r="M6467" s="23" t="n">
        <v>2500</v>
      </c>
      <c r="N6467" s="24" t="n">
        <f aca="false">L6467-M6467</f>
        <v>-300</v>
      </c>
      <c r="O6467" s="25" t="n">
        <f aca="false">IF(L6467&gt;=M6467,1,0)</f>
        <v>0</v>
      </c>
      <c r="P6467" s="26" t="n">
        <v>0.5682</v>
      </c>
      <c r="Q6467" s="26" t="n">
        <v>0.2571</v>
      </c>
      <c r="R6467" s="25" t="n">
        <v>72</v>
      </c>
      <c r="S6467" s="21" t="n">
        <v>8</v>
      </c>
    </row>
    <row r="6468" customFormat="false" ht="15" hidden="false" customHeight="true" outlineLevel="0" collapsed="false">
      <c r="A6468" s="19" t="n">
        <v>46237</v>
      </c>
      <c r="B6468" s="1" t="s">
        <v>818</v>
      </c>
      <c r="C6468" s="1" t="s">
        <v>138</v>
      </c>
      <c r="D6468" s="1" t="n">
        <v>7</v>
      </c>
      <c r="E6468" s="1" t="s">
        <v>145</v>
      </c>
      <c r="F6468" s="1" t="s">
        <v>325</v>
      </c>
      <c r="G6468" s="1" t="s">
        <v>809</v>
      </c>
      <c r="H6468" s="20" t="n">
        <v>900</v>
      </c>
      <c r="I6468" s="21" t="n">
        <v>20.57</v>
      </c>
      <c r="J6468" s="20" t="n">
        <f aca="false">H6468*I6468</f>
        <v>18513</v>
      </c>
      <c r="K6468" s="22" t="n">
        <v>2.2</v>
      </c>
      <c r="L6468" s="23" t="n">
        <f aca="false">H6468*K6468</f>
        <v>1980</v>
      </c>
      <c r="M6468" s="23" t="n">
        <v>2500</v>
      </c>
      <c r="N6468" s="24" t="n">
        <f aca="false">L6468-M6468</f>
        <v>-520</v>
      </c>
      <c r="O6468" s="25" t="n">
        <f aca="false">IF(L6468&gt;=M6468,1,0)</f>
        <v>0</v>
      </c>
      <c r="P6468" s="26" t="n">
        <v>0.5042</v>
      </c>
      <c r="Q6468" s="26" t="n">
        <v>0.1432</v>
      </c>
      <c r="R6468" s="25" t="n">
        <v>74</v>
      </c>
      <c r="S6468" s="21" t="n">
        <v>8</v>
      </c>
    </row>
    <row r="6469" customFormat="false" ht="15" hidden="false" customHeight="true" outlineLevel="0" collapsed="false">
      <c r="A6469" s="19" t="n">
        <v>46237</v>
      </c>
      <c r="B6469" s="1" t="s">
        <v>818</v>
      </c>
      <c r="C6469" s="1" t="s">
        <v>138</v>
      </c>
      <c r="D6469" s="1" t="n">
        <v>8</v>
      </c>
      <c r="E6469" s="1" t="s">
        <v>13</v>
      </c>
      <c r="F6469" s="1" t="s">
        <v>199</v>
      </c>
      <c r="G6469" s="1" t="s">
        <v>149</v>
      </c>
      <c r="H6469" s="20" t="n">
        <v>1300</v>
      </c>
      <c r="I6469" s="21" t="n">
        <v>20.43</v>
      </c>
      <c r="J6469" s="20" t="n">
        <f aca="false">H6469*I6469</f>
        <v>26559</v>
      </c>
      <c r="K6469" s="22" t="n">
        <v>2.2</v>
      </c>
      <c r="L6469" s="23" t="n">
        <f aca="false">H6469*K6469</f>
        <v>2860</v>
      </c>
      <c r="M6469" s="23" t="n">
        <v>2500</v>
      </c>
      <c r="N6469" s="24" t="n">
        <f aca="false">L6469-M6469</f>
        <v>360</v>
      </c>
      <c r="O6469" s="25" t="n">
        <f aca="false">IF(L6469&gt;=M6469,1,0)</f>
        <v>1</v>
      </c>
      <c r="P6469" s="26" t="n">
        <v>0.6415</v>
      </c>
      <c r="Q6469" s="26" t="n">
        <v>0.1736</v>
      </c>
      <c r="R6469" s="25" t="n">
        <v>75</v>
      </c>
      <c r="S6469" s="21" t="n">
        <v>10</v>
      </c>
    </row>
    <row r="6470" customFormat="false" ht="15" hidden="false" customHeight="true" outlineLevel="0" collapsed="false">
      <c r="A6470" s="19" t="n">
        <v>46237</v>
      </c>
      <c r="B6470" s="1" t="s">
        <v>818</v>
      </c>
      <c r="C6470" s="1" t="s">
        <v>138</v>
      </c>
      <c r="D6470" s="1" t="n">
        <v>9</v>
      </c>
      <c r="E6470" s="1" t="s">
        <v>10</v>
      </c>
      <c r="F6470" s="1" t="s">
        <v>810</v>
      </c>
      <c r="G6470" s="1" t="s">
        <v>815</v>
      </c>
      <c r="H6470" s="20" t="n">
        <v>1500</v>
      </c>
      <c r="I6470" s="21" t="n">
        <v>18.26</v>
      </c>
      <c r="J6470" s="20" t="n">
        <f aca="false">H6470*I6470</f>
        <v>27390</v>
      </c>
      <c r="K6470" s="22" t="n">
        <v>1.6</v>
      </c>
      <c r="L6470" s="23" t="n">
        <f aca="false">H6470*K6470</f>
        <v>2400</v>
      </c>
      <c r="M6470" s="23" t="n">
        <v>2500</v>
      </c>
      <c r="N6470" s="24" t="n">
        <f aca="false">L6470-M6470</f>
        <v>-100</v>
      </c>
      <c r="O6470" s="25" t="n">
        <f aca="false">IF(L6470&gt;=M6470,1,0)</f>
        <v>0</v>
      </c>
      <c r="P6470" s="26" t="n">
        <v>0.6885</v>
      </c>
      <c r="Q6470" s="26" t="n">
        <v>0.1138</v>
      </c>
      <c r="R6470" s="25" t="n">
        <v>75</v>
      </c>
      <c r="S6470" s="21" t="n">
        <v>10</v>
      </c>
    </row>
    <row r="6471" customFormat="false" ht="15" hidden="false" customHeight="true" outlineLevel="0" collapsed="false">
      <c r="A6471" s="19" t="n">
        <v>46237</v>
      </c>
      <c r="B6471" s="1" t="s">
        <v>818</v>
      </c>
      <c r="C6471" s="1" t="s">
        <v>138</v>
      </c>
      <c r="D6471" s="1" t="n">
        <v>10</v>
      </c>
      <c r="E6471" s="1" t="s">
        <v>10</v>
      </c>
      <c r="F6471" s="1" t="s">
        <v>828</v>
      </c>
      <c r="G6471" s="1" t="s">
        <v>784</v>
      </c>
      <c r="H6471" s="20" t="n">
        <v>1000</v>
      </c>
      <c r="I6471" s="21" t="n">
        <v>17.6</v>
      </c>
      <c r="J6471" s="20" t="n">
        <f aca="false">H6471*I6471</f>
        <v>17600</v>
      </c>
      <c r="K6471" s="22" t="n">
        <v>2</v>
      </c>
      <c r="L6471" s="23" t="n">
        <f aca="false">H6471*K6471</f>
        <v>2000</v>
      </c>
      <c r="M6471" s="23" t="n">
        <v>2500</v>
      </c>
      <c r="N6471" s="24" t="n">
        <f aca="false">L6471-M6471</f>
        <v>-500</v>
      </c>
      <c r="O6471" s="25" t="n">
        <f aca="false">IF(L6471&gt;=M6471,1,0)</f>
        <v>0</v>
      </c>
      <c r="P6471" s="26" t="n">
        <v>0.4922</v>
      </c>
      <c r="Q6471" s="26" t="n">
        <v>0.1689</v>
      </c>
      <c r="R6471" s="25" t="n">
        <v>68</v>
      </c>
      <c r="S6471" s="21" t="n">
        <v>10</v>
      </c>
    </row>
    <row r="6472" customFormat="false" ht="15" hidden="false" customHeight="true" outlineLevel="0" collapsed="false">
      <c r="A6472" s="19" t="n">
        <v>46237</v>
      </c>
      <c r="B6472" s="1" t="s">
        <v>818</v>
      </c>
      <c r="C6472" s="1" t="s">
        <v>138</v>
      </c>
      <c r="D6472" s="1" t="n">
        <v>11</v>
      </c>
      <c r="E6472" s="1" t="s">
        <v>10</v>
      </c>
      <c r="F6472" s="1" t="s">
        <v>779</v>
      </c>
      <c r="G6472" s="1" t="s">
        <v>784</v>
      </c>
      <c r="H6472" s="20" t="n">
        <v>1400</v>
      </c>
      <c r="I6472" s="21" t="n">
        <v>24.15</v>
      </c>
      <c r="J6472" s="20" t="n">
        <f aca="false">H6472*I6472</f>
        <v>33810</v>
      </c>
      <c r="K6472" s="22" t="n">
        <v>2</v>
      </c>
      <c r="L6472" s="23" t="n">
        <f aca="false">H6472*K6472</f>
        <v>2800</v>
      </c>
      <c r="M6472" s="23" t="n">
        <v>2500</v>
      </c>
      <c r="N6472" s="24" t="n">
        <f aca="false">L6472-M6472</f>
        <v>300</v>
      </c>
      <c r="O6472" s="25" t="n">
        <f aca="false">IF(L6472&gt;=M6472,1,0)</f>
        <v>1</v>
      </c>
      <c r="P6472" s="26" t="n">
        <v>0.7594</v>
      </c>
      <c r="Q6472" s="26" t="n">
        <v>0.1644</v>
      </c>
      <c r="R6472" s="25" t="n">
        <v>81</v>
      </c>
      <c r="S6472" s="21" t="n">
        <v>10</v>
      </c>
    </row>
    <row r="6473" customFormat="false" ht="15" hidden="false" customHeight="true" outlineLevel="0" collapsed="false">
      <c r="A6473" s="19" t="n">
        <v>46237</v>
      </c>
      <c r="B6473" s="1" t="s">
        <v>818</v>
      </c>
      <c r="C6473" s="1" t="s">
        <v>138</v>
      </c>
      <c r="D6473" s="1" t="n">
        <v>12</v>
      </c>
      <c r="E6473" s="1" t="s">
        <v>576</v>
      </c>
      <c r="F6473" s="1" t="s">
        <v>730</v>
      </c>
      <c r="G6473" s="1" t="s">
        <v>731</v>
      </c>
      <c r="H6473" s="20" t="n">
        <v>1300</v>
      </c>
      <c r="I6473" s="21" t="n">
        <v>24.08</v>
      </c>
      <c r="J6473" s="20" t="n">
        <f aca="false">H6473*I6473</f>
        <v>31304</v>
      </c>
      <c r="K6473" s="22" t="n">
        <v>1.55</v>
      </c>
      <c r="L6473" s="23" t="n">
        <f aca="false">H6473*K6473</f>
        <v>2015</v>
      </c>
      <c r="M6473" s="23" t="n">
        <v>2500</v>
      </c>
      <c r="N6473" s="24" t="n">
        <f aca="false">L6473-M6473</f>
        <v>-485</v>
      </c>
      <c r="O6473" s="25" t="n">
        <f aca="false">IF(L6473&gt;=M6473,1,0)</f>
        <v>0</v>
      </c>
      <c r="P6473" s="26" t="n">
        <v>0.7411</v>
      </c>
      <c r="Q6473" s="26" t="n">
        <v>0.1277</v>
      </c>
      <c r="R6473" s="25" t="n">
        <v>79</v>
      </c>
      <c r="S6473" s="21" t="n">
        <v>10</v>
      </c>
    </row>
    <row r="6474" customFormat="false" ht="15" hidden="false" customHeight="true" outlineLevel="0" collapsed="false">
      <c r="A6474" s="19" t="n">
        <v>46237</v>
      </c>
      <c r="B6474" s="1" t="s">
        <v>818</v>
      </c>
      <c r="C6474" s="1" t="s">
        <v>138</v>
      </c>
      <c r="D6474" s="1" t="n">
        <v>13</v>
      </c>
      <c r="E6474" s="1" t="s">
        <v>10</v>
      </c>
      <c r="F6474" s="1" t="s">
        <v>779</v>
      </c>
      <c r="G6474" s="1" t="s">
        <v>784</v>
      </c>
      <c r="H6474" s="20" t="n">
        <v>1450</v>
      </c>
      <c r="I6474" s="21" t="n">
        <v>24.15</v>
      </c>
      <c r="J6474" s="20" t="n">
        <f aca="false">H6474*I6474</f>
        <v>35017.5</v>
      </c>
      <c r="K6474" s="22" t="n">
        <v>2</v>
      </c>
      <c r="L6474" s="23" t="n">
        <f aca="false">H6474*K6474</f>
        <v>2900</v>
      </c>
      <c r="M6474" s="23" t="n">
        <v>2500</v>
      </c>
      <c r="N6474" s="24" t="n">
        <f aca="false">L6474-M6474</f>
        <v>400</v>
      </c>
      <c r="O6474" s="25" t="n">
        <f aca="false">IF(L6474&gt;=M6474,1,0)</f>
        <v>1</v>
      </c>
      <c r="P6474" s="26" t="n">
        <v>0.7406</v>
      </c>
      <c r="Q6474" s="26" t="n">
        <v>0.1516</v>
      </c>
      <c r="R6474" s="25" t="n">
        <v>82</v>
      </c>
      <c r="S6474" s="21" t="n">
        <v>10</v>
      </c>
    </row>
    <row r="6475" customFormat="false" ht="15" hidden="false" customHeight="true" outlineLevel="0" collapsed="false">
      <c r="A6475" s="19" t="n">
        <v>46237</v>
      </c>
      <c r="B6475" s="1" t="s">
        <v>818</v>
      </c>
      <c r="C6475" s="1" t="s">
        <v>138</v>
      </c>
      <c r="D6475" s="1" t="n">
        <v>14</v>
      </c>
      <c r="E6475" s="1" t="s">
        <v>10</v>
      </c>
      <c r="F6475" s="1" t="s">
        <v>687</v>
      </c>
      <c r="G6475" s="1" t="s">
        <v>694</v>
      </c>
      <c r="H6475" s="20" t="n">
        <v>1320</v>
      </c>
      <c r="I6475" s="21" t="n">
        <v>28.66</v>
      </c>
      <c r="J6475" s="20" t="n">
        <f aca="false">H6475*I6475</f>
        <v>37831.2</v>
      </c>
      <c r="K6475" s="22" t="n">
        <v>2.3</v>
      </c>
      <c r="L6475" s="23" t="n">
        <f aca="false">H6475*K6475</f>
        <v>3036</v>
      </c>
      <c r="M6475" s="23" t="n">
        <v>2500</v>
      </c>
      <c r="N6475" s="24" t="n">
        <f aca="false">L6475-M6475</f>
        <v>536</v>
      </c>
      <c r="O6475" s="25" t="n">
        <f aca="false">IF(L6475&gt;=M6475,1,0)</f>
        <v>1</v>
      </c>
      <c r="P6475" s="26" t="n">
        <v>0.7921</v>
      </c>
      <c r="Q6475" s="26" t="n">
        <v>0.2963</v>
      </c>
      <c r="R6475" s="25" t="n">
        <v>81</v>
      </c>
      <c r="S6475" s="21" t="n">
        <v>10</v>
      </c>
    </row>
    <row r="6476" customFormat="false" ht="15" hidden="false" customHeight="true" outlineLevel="0" collapsed="false">
      <c r="A6476" s="19" t="n">
        <v>46237</v>
      </c>
      <c r="B6476" s="1" t="s">
        <v>818</v>
      </c>
      <c r="C6476" s="1" t="s">
        <v>138</v>
      </c>
      <c r="D6476" s="1" t="n">
        <v>15</v>
      </c>
      <c r="E6476" s="1" t="s">
        <v>10</v>
      </c>
      <c r="F6476" s="1" t="s">
        <v>687</v>
      </c>
      <c r="G6476" s="1" t="s">
        <v>694</v>
      </c>
      <c r="H6476" s="20" t="n">
        <v>1300</v>
      </c>
      <c r="I6476" s="21" t="n">
        <v>28.66</v>
      </c>
      <c r="J6476" s="20" t="n">
        <f aca="false">H6476*I6476</f>
        <v>37258</v>
      </c>
      <c r="K6476" s="22" t="n">
        <v>2.3</v>
      </c>
      <c r="L6476" s="23" t="n">
        <f aca="false">H6476*K6476</f>
        <v>2990</v>
      </c>
      <c r="M6476" s="23" t="n">
        <v>2500</v>
      </c>
      <c r="N6476" s="24" t="n">
        <f aca="false">L6476-M6476</f>
        <v>490</v>
      </c>
      <c r="O6476" s="25" t="n">
        <f aca="false">IF(L6476&gt;=M6476,1,0)</f>
        <v>1</v>
      </c>
      <c r="P6476" s="26" t="n">
        <v>0.7961</v>
      </c>
      <c r="Q6476" s="26" t="n">
        <v>0.2833</v>
      </c>
      <c r="R6476" s="25" t="n">
        <v>80</v>
      </c>
      <c r="S6476" s="21" t="n">
        <v>10</v>
      </c>
    </row>
    <row r="6477" customFormat="false" ht="15" hidden="false" customHeight="true" outlineLevel="0" collapsed="false">
      <c r="A6477" s="19" t="n">
        <v>46237</v>
      </c>
      <c r="B6477" s="1" t="s">
        <v>818</v>
      </c>
      <c r="C6477" s="1" t="s">
        <v>138</v>
      </c>
      <c r="D6477" s="1" t="n">
        <v>16</v>
      </c>
      <c r="E6477" s="1" t="s">
        <v>10</v>
      </c>
      <c r="F6477" s="1" t="s">
        <v>581</v>
      </c>
      <c r="G6477" s="1" t="s">
        <v>590</v>
      </c>
      <c r="H6477" s="20" t="n">
        <v>2050</v>
      </c>
      <c r="I6477" s="21" t="n">
        <v>13.94</v>
      </c>
      <c r="J6477" s="20" t="n">
        <f aca="false">H6477*I6477</f>
        <v>28577</v>
      </c>
      <c r="K6477" s="22" t="n">
        <v>1.44</v>
      </c>
      <c r="L6477" s="23" t="n">
        <f aca="false">H6477*K6477</f>
        <v>2952</v>
      </c>
      <c r="M6477" s="23" t="n">
        <v>2500</v>
      </c>
      <c r="N6477" s="24" t="n">
        <f aca="false">L6477-M6477</f>
        <v>452</v>
      </c>
      <c r="O6477" s="25" t="n">
        <f aca="false">IF(L6477&gt;=M6477,1,0)</f>
        <v>1</v>
      </c>
      <c r="P6477" s="26" t="n">
        <v>0.9339</v>
      </c>
      <c r="Q6477" s="26" t="n">
        <v>0.1047</v>
      </c>
      <c r="R6477" s="25" t="n">
        <v>63</v>
      </c>
      <c r="S6477" s="21" t="n">
        <v>8</v>
      </c>
    </row>
    <row r="6478" customFormat="false" ht="15" hidden="false" customHeight="true" outlineLevel="0" collapsed="false">
      <c r="A6478" s="19" t="n">
        <v>46237</v>
      </c>
      <c r="B6478" s="1" t="s">
        <v>818</v>
      </c>
      <c r="C6478" s="1" t="s">
        <v>164</v>
      </c>
      <c r="D6478" s="1" t="n">
        <v>17</v>
      </c>
      <c r="E6478" s="1" t="s">
        <v>576</v>
      </c>
      <c r="F6478" s="1" t="s">
        <v>730</v>
      </c>
      <c r="G6478" s="1" t="s">
        <v>731</v>
      </c>
      <c r="H6478" s="20" t="n">
        <v>1600</v>
      </c>
      <c r="I6478" s="21" t="n">
        <v>24.08</v>
      </c>
      <c r="J6478" s="20" t="n">
        <f aca="false">H6478*I6478</f>
        <v>38528</v>
      </c>
      <c r="K6478" s="22" t="n">
        <v>1.55</v>
      </c>
      <c r="L6478" s="23" t="n">
        <f aca="false">H6478*K6478</f>
        <v>2480</v>
      </c>
      <c r="M6478" s="23" t="n">
        <v>2500</v>
      </c>
      <c r="N6478" s="24" t="n">
        <f aca="false">L6478-M6478</f>
        <v>-20</v>
      </c>
      <c r="O6478" s="25" t="n">
        <f aca="false">IF(L6478&gt;=M6478,1,0)</f>
        <v>0</v>
      </c>
      <c r="P6478" s="26" t="n">
        <v>0.8232</v>
      </c>
      <c r="Q6478" s="26" t="n">
        <v>0.0899</v>
      </c>
      <c r="R6478" s="25" t="n">
        <v>81</v>
      </c>
      <c r="S6478" s="21" t="n">
        <v>10</v>
      </c>
    </row>
    <row r="6479" customFormat="false" ht="15" hidden="false" customHeight="true" outlineLevel="0" collapsed="false">
      <c r="A6479" s="19" t="n">
        <v>46237</v>
      </c>
      <c r="B6479" s="1" t="s">
        <v>818</v>
      </c>
      <c r="C6479" s="1" t="s">
        <v>164</v>
      </c>
      <c r="D6479" s="1" t="n">
        <v>18</v>
      </c>
      <c r="E6479" s="1" t="s">
        <v>522</v>
      </c>
      <c r="F6479" s="1" t="s">
        <v>566</v>
      </c>
      <c r="G6479" s="1" t="s">
        <v>504</v>
      </c>
      <c r="H6479" s="20" t="n">
        <v>1800</v>
      </c>
      <c r="I6479" s="21" t="n">
        <v>14.09</v>
      </c>
      <c r="J6479" s="20" t="n">
        <f aca="false">H6479*I6479</f>
        <v>25362</v>
      </c>
      <c r="K6479" s="22" t="n">
        <v>1</v>
      </c>
      <c r="L6479" s="23" t="n">
        <f aca="false">H6479*K6479</f>
        <v>1800</v>
      </c>
      <c r="M6479" s="23" t="n">
        <v>2500</v>
      </c>
      <c r="N6479" s="24" t="n">
        <f aca="false">L6479-M6479</f>
        <v>-700</v>
      </c>
      <c r="O6479" s="25" t="n">
        <f aca="false">IF(L6479&gt;=M6479,1,0)</f>
        <v>0</v>
      </c>
      <c r="P6479" s="26" t="n">
        <v>0.7699</v>
      </c>
      <c r="Q6479" s="26" t="n">
        <v>0.0733</v>
      </c>
      <c r="R6479" s="25" t="n">
        <v>69</v>
      </c>
      <c r="S6479" s="21" t="n">
        <v>8</v>
      </c>
    </row>
    <row r="6480" customFormat="false" ht="15" hidden="false" customHeight="true" outlineLevel="0" collapsed="false">
      <c r="A6480" s="19" t="n">
        <v>46237</v>
      </c>
      <c r="B6480" s="1" t="s">
        <v>818</v>
      </c>
      <c r="C6480" s="1" t="s">
        <v>164</v>
      </c>
      <c r="D6480" s="1" t="n">
        <v>19</v>
      </c>
      <c r="E6480" s="1" t="s">
        <v>176</v>
      </c>
      <c r="F6480" s="1" t="s">
        <v>360</v>
      </c>
      <c r="G6480" s="1" t="s">
        <v>612</v>
      </c>
      <c r="H6480" s="20" t="n">
        <v>700</v>
      </c>
      <c r="I6480" s="21" t="n">
        <v>21.59</v>
      </c>
      <c r="J6480" s="20" t="n">
        <f aca="false">H6480*I6480</f>
        <v>15113</v>
      </c>
      <c r="K6480" s="22" t="n">
        <v>1.86</v>
      </c>
      <c r="L6480" s="23" t="n">
        <f aca="false">H6480*K6480</f>
        <v>1302</v>
      </c>
      <c r="M6480" s="23" t="n">
        <v>2500</v>
      </c>
      <c r="N6480" s="24" t="n">
        <f aca="false">L6480-M6480</f>
        <v>-1198</v>
      </c>
      <c r="O6480" s="25" t="n">
        <f aca="false">IF(L6480&gt;=M6480,1,0)</f>
        <v>0</v>
      </c>
      <c r="P6480" s="26" t="n">
        <v>0.3498</v>
      </c>
      <c r="Q6480" s="26" t="n">
        <v>0.15</v>
      </c>
      <c r="R6480" s="25" t="n">
        <v>73</v>
      </c>
      <c r="S6480" s="21" t="n">
        <v>10</v>
      </c>
    </row>
    <row r="6481" customFormat="false" ht="15" hidden="false" customHeight="true" outlineLevel="0" collapsed="false">
      <c r="A6481" s="19" t="n">
        <v>46237</v>
      </c>
      <c r="B6481" s="1" t="s">
        <v>818</v>
      </c>
      <c r="C6481" s="1" t="s">
        <v>164</v>
      </c>
      <c r="D6481" s="1" t="n">
        <v>20</v>
      </c>
      <c r="E6481" s="1" t="s">
        <v>176</v>
      </c>
      <c r="F6481" s="1" t="s">
        <v>807</v>
      </c>
      <c r="G6481" s="1" t="s">
        <v>785</v>
      </c>
      <c r="H6481" s="20" t="n">
        <v>1650</v>
      </c>
      <c r="I6481" s="21" t="n">
        <v>20.05</v>
      </c>
      <c r="J6481" s="20" t="n">
        <f aca="false">H6481*I6481</f>
        <v>33082.5</v>
      </c>
      <c r="K6481" s="22" t="n">
        <v>1.45</v>
      </c>
      <c r="L6481" s="23" t="n">
        <f aca="false">H6481*K6481</f>
        <v>2392.5</v>
      </c>
      <c r="M6481" s="23" t="n">
        <v>2500</v>
      </c>
      <c r="N6481" s="24" t="n">
        <f aca="false">L6481-M6481</f>
        <v>-107.5</v>
      </c>
      <c r="O6481" s="25" t="n">
        <f aca="false">IF(L6481&gt;=M6481,1,0)</f>
        <v>0</v>
      </c>
      <c r="P6481" s="26" t="n">
        <v>0.6901</v>
      </c>
      <c r="Q6481" s="26" t="n">
        <v>0.0791</v>
      </c>
      <c r="R6481" s="25" t="n">
        <v>81</v>
      </c>
      <c r="S6481" s="21" t="n">
        <v>10</v>
      </c>
    </row>
    <row r="6482" customFormat="false" ht="15" hidden="false" customHeight="true" outlineLevel="0" collapsed="false">
      <c r="A6482" s="19" t="n">
        <v>46237</v>
      </c>
      <c r="B6482" s="1" t="s">
        <v>818</v>
      </c>
      <c r="C6482" s="1" t="s">
        <v>164</v>
      </c>
      <c r="D6482" s="1" t="n">
        <v>21</v>
      </c>
      <c r="E6482" s="1" t="s">
        <v>576</v>
      </c>
      <c r="F6482" s="1" t="s">
        <v>791</v>
      </c>
      <c r="G6482" s="1" t="s">
        <v>732</v>
      </c>
      <c r="H6482" s="20" t="n">
        <v>1100</v>
      </c>
      <c r="I6482" s="21" t="n">
        <v>33.02</v>
      </c>
      <c r="J6482" s="20" t="n">
        <f aca="false">H6482*I6482</f>
        <v>36322</v>
      </c>
      <c r="K6482" s="22" t="n">
        <v>2.8</v>
      </c>
      <c r="L6482" s="23" t="n">
        <f aca="false">H6482*K6482</f>
        <v>3080</v>
      </c>
      <c r="M6482" s="23" t="n">
        <v>2500</v>
      </c>
      <c r="N6482" s="24" t="n">
        <f aca="false">L6482-M6482</f>
        <v>580</v>
      </c>
      <c r="O6482" s="25" t="n">
        <f aca="false">IF(L6482&gt;=M6482,1,0)</f>
        <v>1</v>
      </c>
      <c r="P6482" s="26" t="n">
        <v>0.8338</v>
      </c>
      <c r="Q6482" s="26" t="n">
        <v>0.1279</v>
      </c>
      <c r="R6482" s="25" t="n">
        <v>74</v>
      </c>
      <c r="S6482" s="21" t="n">
        <v>10</v>
      </c>
    </row>
    <row r="6483" customFormat="false" ht="15" hidden="false" customHeight="true" outlineLevel="0" collapsed="false">
      <c r="A6483" s="19" t="n">
        <v>46237</v>
      </c>
      <c r="B6483" s="1" t="s">
        <v>818</v>
      </c>
      <c r="C6483" s="1" t="s">
        <v>164</v>
      </c>
      <c r="D6483" s="1" t="n">
        <v>22</v>
      </c>
      <c r="E6483" s="1" t="s">
        <v>10</v>
      </c>
      <c r="F6483" s="1" t="s">
        <v>687</v>
      </c>
      <c r="G6483" s="1" t="s">
        <v>638</v>
      </c>
      <c r="H6483" s="20" t="n">
        <v>1450</v>
      </c>
      <c r="I6483" s="21" t="n">
        <v>28.66</v>
      </c>
      <c r="J6483" s="20" t="n">
        <f aca="false">H6483*I6483</f>
        <v>41557</v>
      </c>
      <c r="K6483" s="22" t="n">
        <v>2.3</v>
      </c>
      <c r="L6483" s="23" t="n">
        <f aca="false">H6483*K6483</f>
        <v>3335</v>
      </c>
      <c r="M6483" s="23" t="n">
        <v>2500</v>
      </c>
      <c r="N6483" s="24" t="n">
        <f aca="false">L6483-M6483</f>
        <v>835</v>
      </c>
      <c r="O6483" s="25" t="n">
        <f aca="false">IF(L6483&gt;=M6483,1,0)</f>
        <v>1</v>
      </c>
      <c r="P6483" s="26" t="n">
        <v>0.8148</v>
      </c>
      <c r="Q6483" s="26" t="n">
        <v>0.1136</v>
      </c>
      <c r="R6483" s="25" t="n">
        <v>87</v>
      </c>
      <c r="S6483" s="21" t="n">
        <v>10</v>
      </c>
    </row>
    <row r="6484" customFormat="false" ht="15" hidden="false" customHeight="true" outlineLevel="0" collapsed="false">
      <c r="A6484" s="19" t="n">
        <v>46237</v>
      </c>
      <c r="B6484" s="1" t="s">
        <v>818</v>
      </c>
      <c r="C6484" s="1" t="s">
        <v>164</v>
      </c>
      <c r="D6484" s="1" t="n">
        <v>23</v>
      </c>
      <c r="E6484" s="1" t="s">
        <v>22</v>
      </c>
      <c r="F6484" s="1" t="s">
        <v>668</v>
      </c>
      <c r="G6484" s="1" t="s">
        <v>500</v>
      </c>
      <c r="H6484" s="20" t="n">
        <v>700</v>
      </c>
      <c r="I6484" s="21" t="n">
        <v>29.11</v>
      </c>
      <c r="J6484" s="20" t="n">
        <f aca="false">H6484*I6484</f>
        <v>20377</v>
      </c>
      <c r="K6484" s="22" t="n">
        <v>2.2</v>
      </c>
      <c r="L6484" s="23" t="n">
        <f aca="false">H6484*K6484</f>
        <v>1540</v>
      </c>
      <c r="M6484" s="23" t="n">
        <v>2500</v>
      </c>
      <c r="N6484" s="24" t="n">
        <f aca="false">L6484-M6484</f>
        <v>-960</v>
      </c>
      <c r="O6484" s="25" t="n">
        <f aca="false">IF(L6484&gt;=M6484,1,0)</f>
        <v>0</v>
      </c>
      <c r="P6484" s="26" t="n">
        <v>0.4704</v>
      </c>
      <c r="Q6484" s="26" t="n">
        <v>0.1092</v>
      </c>
      <c r="R6484" s="25" t="n">
        <v>73</v>
      </c>
      <c r="S6484" s="21" t="n">
        <v>10</v>
      </c>
    </row>
    <row r="6485" customFormat="false" ht="15" hidden="false" customHeight="true" outlineLevel="0" collapsed="false">
      <c r="A6485" s="19" t="n">
        <v>46237</v>
      </c>
      <c r="B6485" s="1" t="s">
        <v>818</v>
      </c>
      <c r="C6485" s="1" t="s">
        <v>164</v>
      </c>
      <c r="D6485" s="1" t="n">
        <v>24</v>
      </c>
      <c r="E6485" s="1" t="s">
        <v>576</v>
      </c>
      <c r="F6485" s="1" t="s">
        <v>730</v>
      </c>
      <c r="G6485" s="1" t="s">
        <v>731</v>
      </c>
      <c r="H6485" s="20" t="n">
        <v>1550</v>
      </c>
      <c r="I6485" s="21" t="n">
        <v>24.08</v>
      </c>
      <c r="J6485" s="20" t="n">
        <f aca="false">H6485*I6485</f>
        <v>37324</v>
      </c>
      <c r="K6485" s="22" t="n">
        <v>1.55</v>
      </c>
      <c r="L6485" s="23" t="n">
        <f aca="false">H6485*K6485</f>
        <v>2402.5</v>
      </c>
      <c r="M6485" s="23" t="n">
        <v>2500</v>
      </c>
      <c r="N6485" s="24" t="n">
        <f aca="false">L6485-M6485</f>
        <v>-97.5</v>
      </c>
      <c r="O6485" s="25" t="n">
        <f aca="false">IF(L6485&gt;=M6485,1,0)</f>
        <v>0</v>
      </c>
      <c r="P6485" s="26" t="n">
        <v>0.7955</v>
      </c>
      <c r="Q6485" s="26" t="n">
        <v>0.0885</v>
      </c>
      <c r="R6485" s="25" t="n">
        <v>79</v>
      </c>
      <c r="S6485" s="21" t="n">
        <v>10</v>
      </c>
    </row>
    <row r="6486" customFormat="false" ht="15" hidden="false" customHeight="true" outlineLevel="0" collapsed="false">
      <c r="A6486" s="19" t="n">
        <v>46237</v>
      </c>
      <c r="B6486" s="1" t="s">
        <v>818</v>
      </c>
      <c r="C6486" s="1" t="s">
        <v>164</v>
      </c>
      <c r="D6486" s="1" t="n">
        <v>25</v>
      </c>
      <c r="E6486" s="1" t="s">
        <v>576</v>
      </c>
      <c r="F6486" s="1" t="s">
        <v>791</v>
      </c>
      <c r="G6486" s="1" t="s">
        <v>732</v>
      </c>
      <c r="H6486" s="20" t="n">
        <v>1200</v>
      </c>
      <c r="I6486" s="21" t="n">
        <v>33.02</v>
      </c>
      <c r="J6486" s="20" t="n">
        <f aca="false">H6486*I6486</f>
        <v>39624</v>
      </c>
      <c r="K6486" s="22" t="n">
        <v>2.8</v>
      </c>
      <c r="L6486" s="23" t="n">
        <f aca="false">H6486*K6486</f>
        <v>3360</v>
      </c>
      <c r="M6486" s="23" t="n">
        <v>2500</v>
      </c>
      <c r="N6486" s="24" t="n">
        <f aca="false">L6486-M6486</f>
        <v>860</v>
      </c>
      <c r="O6486" s="25" t="n">
        <f aca="false">IF(L6486&gt;=M6486,1,0)</f>
        <v>1</v>
      </c>
      <c r="P6486" s="26" t="n">
        <v>0.8423</v>
      </c>
      <c r="Q6486" s="26" t="n">
        <v>0.1383</v>
      </c>
      <c r="R6486" s="25" t="n">
        <v>80</v>
      </c>
      <c r="S6486" s="21" t="n">
        <v>10</v>
      </c>
    </row>
    <row r="6487" customFormat="false" ht="15" hidden="false" customHeight="true" outlineLevel="0" collapsed="false">
      <c r="A6487" s="19" t="n">
        <v>46237</v>
      </c>
      <c r="B6487" s="1" t="s">
        <v>818</v>
      </c>
      <c r="C6487" s="1" t="s">
        <v>164</v>
      </c>
      <c r="D6487" s="1" t="n">
        <v>26</v>
      </c>
      <c r="E6487" s="1" t="s">
        <v>10</v>
      </c>
      <c r="F6487" s="1" t="s">
        <v>687</v>
      </c>
      <c r="G6487" s="1" t="s">
        <v>694</v>
      </c>
      <c r="H6487" s="20" t="n">
        <v>1450</v>
      </c>
      <c r="I6487" s="21" t="n">
        <v>28.66</v>
      </c>
      <c r="J6487" s="20" t="n">
        <f aca="false">H6487*I6487</f>
        <v>41557</v>
      </c>
      <c r="K6487" s="22" t="n">
        <v>2.3</v>
      </c>
      <c r="L6487" s="23" t="n">
        <f aca="false">H6487*K6487</f>
        <v>3335</v>
      </c>
      <c r="M6487" s="23" t="n">
        <v>2500</v>
      </c>
      <c r="N6487" s="24" t="n">
        <f aca="false">L6487-M6487</f>
        <v>835</v>
      </c>
      <c r="O6487" s="25" t="n">
        <f aca="false">IF(L6487&gt;=M6487,1,0)</f>
        <v>1</v>
      </c>
      <c r="P6487" s="26" t="n">
        <v>0.8355</v>
      </c>
      <c r="Q6487" s="26" t="n">
        <v>0.117</v>
      </c>
      <c r="R6487" s="25" t="n">
        <v>84</v>
      </c>
      <c r="S6487" s="21" t="n">
        <v>10</v>
      </c>
    </row>
    <row r="6488" customFormat="false" ht="15" hidden="false" customHeight="true" outlineLevel="0" collapsed="false">
      <c r="A6488" s="19" t="n">
        <v>46237</v>
      </c>
      <c r="B6488" s="1" t="s">
        <v>818</v>
      </c>
      <c r="C6488" s="1" t="s">
        <v>164</v>
      </c>
      <c r="D6488" s="1" t="n">
        <v>27</v>
      </c>
      <c r="E6488" s="1" t="s">
        <v>219</v>
      </c>
      <c r="F6488" s="1" t="s">
        <v>829</v>
      </c>
      <c r="G6488" s="1" t="s">
        <v>830</v>
      </c>
      <c r="H6488" s="20" t="n">
        <v>1100</v>
      </c>
      <c r="I6488" s="21" t="n">
        <v>17.79</v>
      </c>
      <c r="J6488" s="20" t="n">
        <f aca="false">H6488*I6488</f>
        <v>19569</v>
      </c>
      <c r="K6488" s="22" t="n">
        <v>2.1</v>
      </c>
      <c r="L6488" s="23" t="n">
        <f aca="false">H6488*K6488</f>
        <v>2310</v>
      </c>
      <c r="M6488" s="23" t="n">
        <v>2500</v>
      </c>
      <c r="N6488" s="24" t="n">
        <f aca="false">L6488-M6488</f>
        <v>-190</v>
      </c>
      <c r="O6488" s="25" t="n">
        <f aca="false">IF(L6488&gt;=M6488,1,0)</f>
        <v>0</v>
      </c>
      <c r="P6488" s="26" t="n">
        <v>0.5672</v>
      </c>
      <c r="Q6488" s="26" t="n">
        <v>0.127</v>
      </c>
      <c r="R6488" s="25" t="n">
        <v>73</v>
      </c>
      <c r="S6488" s="21" t="n">
        <v>8</v>
      </c>
    </row>
    <row r="6489" customFormat="false" ht="15" hidden="false" customHeight="true" outlineLevel="0" collapsed="false">
      <c r="A6489" s="19" t="n">
        <v>46237</v>
      </c>
      <c r="B6489" s="1" t="s">
        <v>818</v>
      </c>
      <c r="C6489" s="1" t="s">
        <v>164</v>
      </c>
      <c r="D6489" s="1" t="n">
        <v>28</v>
      </c>
      <c r="E6489" s="1" t="s">
        <v>176</v>
      </c>
      <c r="F6489" s="1" t="s">
        <v>824</v>
      </c>
      <c r="G6489" s="1" t="s">
        <v>825</v>
      </c>
      <c r="H6489" s="20" t="n">
        <v>1200</v>
      </c>
      <c r="I6489" s="21" t="n">
        <v>17.19</v>
      </c>
      <c r="J6489" s="20" t="n">
        <f aca="false">H6489*I6489</f>
        <v>20628</v>
      </c>
      <c r="K6489" s="22" t="n">
        <v>1.41</v>
      </c>
      <c r="L6489" s="23" t="n">
        <f aca="false">H6489*K6489</f>
        <v>1692</v>
      </c>
      <c r="M6489" s="23" t="n">
        <v>2500</v>
      </c>
      <c r="N6489" s="24" t="n">
        <f aca="false">L6489-M6489</f>
        <v>-808</v>
      </c>
      <c r="O6489" s="25" t="n">
        <f aca="false">IF(L6489&gt;=M6489,1,0)</f>
        <v>0</v>
      </c>
      <c r="P6489" s="26" t="n">
        <v>0.4954</v>
      </c>
      <c r="Q6489" s="26" t="n">
        <v>0.1298</v>
      </c>
      <c r="R6489" s="25" t="n">
        <v>72</v>
      </c>
      <c r="S6489" s="21" t="n">
        <v>10</v>
      </c>
    </row>
    <row r="6490" customFormat="false" ht="15" hidden="false" customHeight="true" outlineLevel="0" collapsed="false">
      <c r="A6490" s="19" t="n">
        <v>46237</v>
      </c>
      <c r="B6490" s="1" t="s">
        <v>818</v>
      </c>
      <c r="C6490" s="1" t="s">
        <v>164</v>
      </c>
      <c r="D6490" s="1" t="n">
        <v>29</v>
      </c>
      <c r="E6490" s="1" t="s">
        <v>176</v>
      </c>
      <c r="F6490" s="1" t="s">
        <v>528</v>
      </c>
      <c r="G6490" s="1" t="s">
        <v>529</v>
      </c>
      <c r="H6490" s="20" t="n">
        <v>1500</v>
      </c>
      <c r="I6490" s="21" t="n">
        <v>20.05</v>
      </c>
      <c r="J6490" s="20" t="n">
        <f aca="false">H6490*I6490</f>
        <v>30075</v>
      </c>
      <c r="K6490" s="22" t="n">
        <v>1.5</v>
      </c>
      <c r="L6490" s="23" t="n">
        <f aca="false">H6490*K6490</f>
        <v>2250</v>
      </c>
      <c r="M6490" s="23" t="n">
        <v>2500</v>
      </c>
      <c r="N6490" s="24" t="n">
        <f aca="false">L6490-M6490</f>
        <v>-250</v>
      </c>
      <c r="O6490" s="25" t="n">
        <f aca="false">IF(L6490&gt;=M6490,1,0)</f>
        <v>0</v>
      </c>
      <c r="P6490" s="26" t="n">
        <v>0.7982</v>
      </c>
      <c r="Q6490" s="26" t="n">
        <v>0.0883</v>
      </c>
      <c r="R6490" s="25" t="n">
        <v>72</v>
      </c>
      <c r="S6490" s="21" t="n">
        <v>9</v>
      </c>
    </row>
    <row r="6491" customFormat="false" ht="15" hidden="false" customHeight="true" outlineLevel="0" collapsed="false">
      <c r="A6491" s="19" t="n">
        <v>46237</v>
      </c>
      <c r="B6491" s="1" t="s">
        <v>818</v>
      </c>
      <c r="C6491" s="1" t="s">
        <v>164</v>
      </c>
      <c r="D6491" s="1" t="n">
        <v>30</v>
      </c>
      <c r="E6491" s="1" t="s">
        <v>576</v>
      </c>
      <c r="F6491" s="1" t="s">
        <v>730</v>
      </c>
      <c r="G6491" s="1" t="s">
        <v>731</v>
      </c>
      <c r="H6491" s="20" t="n">
        <v>1600</v>
      </c>
      <c r="I6491" s="21" t="n">
        <v>24.08</v>
      </c>
      <c r="J6491" s="20" t="n">
        <f aca="false">H6491*I6491</f>
        <v>38528</v>
      </c>
      <c r="K6491" s="22" t="n">
        <v>1.55</v>
      </c>
      <c r="L6491" s="23" t="n">
        <f aca="false">H6491*K6491</f>
        <v>2480</v>
      </c>
      <c r="M6491" s="23" t="n">
        <v>2500</v>
      </c>
      <c r="N6491" s="24" t="n">
        <f aca="false">L6491-M6491</f>
        <v>-20</v>
      </c>
      <c r="O6491" s="25" t="n">
        <f aca="false">IF(L6491&gt;=M6491,1,0)</f>
        <v>0</v>
      </c>
      <c r="P6491" s="26" t="n">
        <v>0.8784</v>
      </c>
      <c r="Q6491" s="26" t="n">
        <v>0.1347</v>
      </c>
      <c r="R6491" s="25" t="n">
        <v>78</v>
      </c>
      <c r="S6491" s="21" t="n">
        <v>10</v>
      </c>
    </row>
    <row r="6492" customFormat="false" ht="15" hidden="false" customHeight="true" outlineLevel="0" collapsed="false">
      <c r="A6492" s="19" t="n">
        <v>46237</v>
      </c>
      <c r="B6492" s="1" t="s">
        <v>818</v>
      </c>
      <c r="C6492" s="1" t="s">
        <v>164</v>
      </c>
      <c r="D6492" s="1" t="n">
        <v>31</v>
      </c>
      <c r="E6492" s="1" t="s">
        <v>576</v>
      </c>
      <c r="F6492" s="1" t="s">
        <v>788</v>
      </c>
      <c r="G6492" s="1" t="s">
        <v>711</v>
      </c>
      <c r="H6492" s="20" t="n">
        <v>1500</v>
      </c>
      <c r="I6492" s="21" t="n">
        <v>21.72</v>
      </c>
      <c r="J6492" s="20" t="n">
        <f aca="false">H6492*I6492</f>
        <v>32580</v>
      </c>
      <c r="K6492" s="22" t="n">
        <v>1.2</v>
      </c>
      <c r="L6492" s="23" t="n">
        <f aca="false">H6492*K6492</f>
        <v>1800</v>
      </c>
      <c r="M6492" s="23" t="n">
        <v>2500</v>
      </c>
      <c r="N6492" s="24" t="n">
        <f aca="false">L6492-M6492</f>
        <v>-700</v>
      </c>
      <c r="O6492" s="25" t="n">
        <f aca="false">IF(L6492&gt;=M6492,1,0)</f>
        <v>0</v>
      </c>
      <c r="P6492" s="26" t="n">
        <v>0.708</v>
      </c>
      <c r="Q6492" s="26" t="n">
        <v>0.1758</v>
      </c>
      <c r="R6492" s="25" t="n">
        <v>79</v>
      </c>
      <c r="S6492" s="21" t="n">
        <v>10</v>
      </c>
    </row>
    <row r="6493" customFormat="false" ht="15" hidden="false" customHeight="true" outlineLevel="0" collapsed="false">
      <c r="A6493" s="19" t="n">
        <v>46237</v>
      </c>
      <c r="B6493" s="1" t="s">
        <v>818</v>
      </c>
      <c r="C6493" s="1" t="s">
        <v>164</v>
      </c>
      <c r="D6493" s="1" t="n">
        <v>32</v>
      </c>
      <c r="E6493" s="1" t="s">
        <v>219</v>
      </c>
      <c r="F6493" s="1" t="s">
        <v>811</v>
      </c>
      <c r="G6493" s="1" t="s">
        <v>817</v>
      </c>
      <c r="H6493" s="20" t="n">
        <v>1000</v>
      </c>
      <c r="I6493" s="21" t="n">
        <v>25.85</v>
      </c>
      <c r="J6493" s="20" t="n">
        <f aca="false">H6493*I6493</f>
        <v>25850</v>
      </c>
      <c r="K6493" s="22" t="n">
        <v>1.92</v>
      </c>
      <c r="L6493" s="23" t="n">
        <f aca="false">H6493*K6493</f>
        <v>1920</v>
      </c>
      <c r="M6493" s="23" t="n">
        <v>2500</v>
      </c>
      <c r="N6493" s="24" t="n">
        <f aca="false">L6493-M6493</f>
        <v>-580</v>
      </c>
      <c r="O6493" s="25" t="n">
        <f aca="false">IF(L6493&gt;=M6493,1,0)</f>
        <v>0</v>
      </c>
      <c r="P6493" s="26" t="n">
        <v>0.6085</v>
      </c>
      <c r="Q6493" s="26" t="n">
        <v>0.173</v>
      </c>
      <c r="R6493" s="25" t="n">
        <v>73</v>
      </c>
      <c r="S6493" s="21" t="n">
        <v>10</v>
      </c>
    </row>
    <row r="6494" customFormat="false" ht="15" hidden="false" customHeight="true" outlineLevel="0" collapsed="false">
      <c r="A6494" s="19" t="n">
        <v>46237</v>
      </c>
      <c r="B6494" s="1" t="s">
        <v>818</v>
      </c>
      <c r="C6494" s="1" t="s">
        <v>190</v>
      </c>
      <c r="D6494" s="1" t="n">
        <v>33</v>
      </c>
      <c r="E6494" s="1" t="s">
        <v>16</v>
      </c>
      <c r="F6494" s="1" t="s">
        <v>782</v>
      </c>
      <c r="G6494" s="1" t="s">
        <v>140</v>
      </c>
      <c r="H6494" s="20" t="n">
        <v>700</v>
      </c>
      <c r="I6494" s="21" t="n">
        <v>28.64</v>
      </c>
      <c r="J6494" s="20" t="n">
        <f aca="false">H6494*I6494</f>
        <v>20048</v>
      </c>
      <c r="K6494" s="22" t="n">
        <v>1.83</v>
      </c>
      <c r="L6494" s="23" t="n">
        <f aca="false">H6494*K6494</f>
        <v>1281</v>
      </c>
      <c r="M6494" s="23" t="n">
        <v>2500</v>
      </c>
      <c r="N6494" s="24" t="n">
        <f aca="false">L6494-M6494</f>
        <v>-1219</v>
      </c>
      <c r="O6494" s="25" t="n">
        <f aca="false">IF(L6494&gt;=M6494,1,0)</f>
        <v>0</v>
      </c>
      <c r="P6494" s="26" t="n">
        <v>0.482154882154882</v>
      </c>
      <c r="Q6494" s="26" t="n">
        <v>0.277124183006536</v>
      </c>
      <c r="R6494" s="25" t="n">
        <v>71</v>
      </c>
      <c r="S6494" s="21" t="n">
        <v>8</v>
      </c>
    </row>
    <row r="6495" customFormat="false" ht="15" hidden="false" customHeight="true" outlineLevel="0" collapsed="false">
      <c r="A6495" s="19" t="n">
        <v>46237</v>
      </c>
      <c r="B6495" s="1" t="s">
        <v>818</v>
      </c>
      <c r="C6495" s="1" t="s">
        <v>190</v>
      </c>
      <c r="D6495" s="1" t="n">
        <v>34</v>
      </c>
      <c r="E6495" s="1" t="s">
        <v>16</v>
      </c>
      <c r="F6495" s="1" t="s">
        <v>452</v>
      </c>
      <c r="G6495" s="1" t="s">
        <v>260</v>
      </c>
      <c r="H6495" s="20" t="n">
        <v>600</v>
      </c>
      <c r="I6495" s="21" t="n">
        <v>15.95</v>
      </c>
      <c r="J6495" s="20" t="n">
        <f aca="false">H6495*I6495</f>
        <v>9570</v>
      </c>
      <c r="K6495" s="22" t="n">
        <v>1.4</v>
      </c>
      <c r="L6495" s="23" t="n">
        <f aca="false">H6495*K6495</f>
        <v>840</v>
      </c>
      <c r="M6495" s="23" t="n">
        <v>2500</v>
      </c>
      <c r="N6495" s="24" t="n">
        <f aca="false">L6495-M6495</f>
        <v>-1660</v>
      </c>
      <c r="O6495" s="25" t="n">
        <f aca="false">IF(L6495&gt;=M6495,1,0)</f>
        <v>0</v>
      </c>
      <c r="P6495" s="26" t="n">
        <v>0.293198529411765</v>
      </c>
      <c r="Q6495" s="26" t="n">
        <v>0.119089316987741</v>
      </c>
      <c r="R6495" s="25" t="n">
        <v>70</v>
      </c>
      <c r="S6495" s="21" t="n">
        <v>8</v>
      </c>
    </row>
    <row r="6496" customFormat="false" ht="15" hidden="false" customHeight="true" outlineLevel="0" collapsed="false">
      <c r="A6496" s="19" t="n">
        <v>46237</v>
      </c>
      <c r="B6496" s="1" t="s">
        <v>818</v>
      </c>
      <c r="C6496" s="1" t="s">
        <v>190</v>
      </c>
      <c r="D6496" s="1" t="n">
        <v>35</v>
      </c>
      <c r="E6496" s="1" t="s">
        <v>16</v>
      </c>
      <c r="F6496" s="1" t="s">
        <v>468</v>
      </c>
      <c r="G6496" s="1" t="s">
        <v>322</v>
      </c>
      <c r="H6496" s="20" t="n">
        <v>1460</v>
      </c>
      <c r="I6496" s="21" t="n">
        <v>17.1</v>
      </c>
      <c r="J6496" s="20" t="n">
        <f aca="false">H6496*I6496</f>
        <v>24966</v>
      </c>
      <c r="K6496" s="22" t="n">
        <v>1.5</v>
      </c>
      <c r="L6496" s="23" t="n">
        <f aca="false">H6496*K6496</f>
        <v>2190</v>
      </c>
      <c r="M6496" s="23" t="n">
        <v>2500</v>
      </c>
      <c r="N6496" s="24" t="n">
        <f aca="false">L6496-M6496</f>
        <v>-310</v>
      </c>
      <c r="O6496" s="25" t="n">
        <f aca="false">IF(L6496&gt;=M6496,1,0)</f>
        <v>0</v>
      </c>
      <c r="P6496" s="26" t="n">
        <v>0.800192307692308</v>
      </c>
      <c r="Q6496" s="26" t="n">
        <v>0.10655737704918</v>
      </c>
      <c r="R6496" s="25" t="n">
        <v>75</v>
      </c>
      <c r="S6496" s="21" t="n">
        <v>8</v>
      </c>
    </row>
    <row r="6497" customFormat="false" ht="15" hidden="false" customHeight="true" outlineLevel="0" collapsed="false">
      <c r="A6497" s="19" t="n">
        <v>46237</v>
      </c>
      <c r="B6497" s="1" t="s">
        <v>818</v>
      </c>
      <c r="C6497" s="1" t="s">
        <v>190</v>
      </c>
      <c r="D6497" s="1" t="n">
        <v>36</v>
      </c>
      <c r="E6497" s="1" t="s">
        <v>16</v>
      </c>
      <c r="F6497" s="1" t="s">
        <v>481</v>
      </c>
      <c r="G6497" s="1" t="s">
        <v>322</v>
      </c>
      <c r="H6497" s="20" t="n">
        <v>1160</v>
      </c>
      <c r="I6497" s="21" t="n">
        <v>17.41</v>
      </c>
      <c r="J6497" s="20" t="n">
        <f aca="false">H6497*I6497</f>
        <v>20195.6</v>
      </c>
      <c r="K6497" s="22" t="n">
        <v>1.5</v>
      </c>
      <c r="L6497" s="23" t="n">
        <f aca="false">H6497*K6497</f>
        <v>1740</v>
      </c>
      <c r="M6497" s="23" t="n">
        <v>2500</v>
      </c>
      <c r="N6497" s="24" t="n">
        <f aca="false">L6497-M6497</f>
        <v>-760</v>
      </c>
      <c r="O6497" s="25" t="n">
        <f aca="false">IF(L6497&gt;=M6497,1,0)</f>
        <v>0</v>
      </c>
      <c r="P6497" s="26" t="n">
        <v>0.564753914988814</v>
      </c>
      <c r="Q6497" s="26" t="n">
        <v>0.220379146919431</v>
      </c>
      <c r="R6497" s="25" t="n">
        <v>67</v>
      </c>
      <c r="S6497" s="21" t="n">
        <v>8</v>
      </c>
    </row>
    <row r="6498" customFormat="false" ht="15" hidden="false" customHeight="true" outlineLevel="0" collapsed="false">
      <c r="A6498" s="19" t="n">
        <v>46237</v>
      </c>
      <c r="B6498" s="1" t="s">
        <v>818</v>
      </c>
      <c r="C6498" s="1" t="s">
        <v>190</v>
      </c>
      <c r="D6498" s="1" t="n">
        <v>37</v>
      </c>
      <c r="E6498" s="1" t="s">
        <v>16</v>
      </c>
      <c r="F6498" s="1" t="s">
        <v>300</v>
      </c>
      <c r="G6498" s="1" t="s">
        <v>260</v>
      </c>
      <c r="H6498" s="20" t="n">
        <v>1700</v>
      </c>
      <c r="I6498" s="21" t="n">
        <v>15.95</v>
      </c>
      <c r="J6498" s="20" t="n">
        <f aca="false">H6498*I6498</f>
        <v>27115</v>
      </c>
      <c r="K6498" s="22" t="n">
        <v>1.4</v>
      </c>
      <c r="L6498" s="23" t="n">
        <f aca="false">H6498*K6498</f>
        <v>2380</v>
      </c>
      <c r="M6498" s="23" t="n">
        <v>2500</v>
      </c>
      <c r="N6498" s="24" t="n">
        <f aca="false">L6498-M6498</f>
        <v>-120</v>
      </c>
      <c r="O6498" s="25" t="n">
        <f aca="false">IF(L6498&gt;=M6498,1,0)</f>
        <v>0</v>
      </c>
      <c r="P6498" s="26" t="n">
        <v>0.869070512820513</v>
      </c>
      <c r="Q6498" s="26" t="n">
        <v>0.0892434988179669</v>
      </c>
      <c r="R6498" s="25" t="n">
        <v>75</v>
      </c>
      <c r="S6498" s="21" t="n">
        <v>8</v>
      </c>
    </row>
    <row r="6499" customFormat="false" ht="15" hidden="false" customHeight="true" outlineLevel="0" collapsed="false">
      <c r="A6499" s="19" t="n">
        <v>46237</v>
      </c>
      <c r="B6499" s="1" t="s">
        <v>818</v>
      </c>
      <c r="C6499" s="1" t="s">
        <v>190</v>
      </c>
      <c r="D6499" s="1" t="n">
        <v>38</v>
      </c>
      <c r="E6499" s="1" t="s">
        <v>16</v>
      </c>
      <c r="F6499" s="1" t="s">
        <v>440</v>
      </c>
      <c r="G6499" s="1" t="s">
        <v>322</v>
      </c>
      <c r="H6499" s="20" t="n">
        <v>1000</v>
      </c>
      <c r="I6499" s="21" t="n">
        <v>17.41</v>
      </c>
      <c r="J6499" s="20" t="n">
        <f aca="false">H6499*I6499</f>
        <v>17410</v>
      </c>
      <c r="K6499" s="22" t="n">
        <v>1.5</v>
      </c>
      <c r="L6499" s="23" t="n">
        <f aca="false">H6499*K6499</f>
        <v>1500</v>
      </c>
      <c r="M6499" s="23" t="n">
        <v>2500</v>
      </c>
      <c r="N6499" s="24" t="n">
        <f aca="false">L6499-M6499</f>
        <v>-1000</v>
      </c>
      <c r="O6499" s="25" t="n">
        <f aca="false">IF(L6499&gt;=M6499,1,0)</f>
        <v>0</v>
      </c>
      <c r="P6499" s="26" t="n">
        <v>0.490146396396397</v>
      </c>
      <c r="Q6499" s="26" t="n">
        <v>0.162133891213389</v>
      </c>
      <c r="R6499" s="25" t="n">
        <v>82</v>
      </c>
      <c r="S6499" s="21" t="n">
        <v>8</v>
      </c>
    </row>
    <row r="6500" customFormat="false" ht="15" hidden="false" customHeight="true" outlineLevel="0" collapsed="false">
      <c r="A6500" s="19" t="n">
        <v>46238</v>
      </c>
      <c r="B6500" s="1" t="s">
        <v>818</v>
      </c>
      <c r="C6500" s="1" t="s">
        <v>138</v>
      </c>
      <c r="D6500" s="1" t="n">
        <v>1</v>
      </c>
      <c r="E6500" s="1" t="s">
        <v>401</v>
      </c>
      <c r="F6500" s="1" t="s">
        <v>402</v>
      </c>
      <c r="G6500" s="1" t="s">
        <v>416</v>
      </c>
      <c r="H6500" s="20" t="n">
        <v>1200</v>
      </c>
      <c r="I6500" s="21" t="n">
        <v>22.11</v>
      </c>
      <c r="J6500" s="20" t="n">
        <f aca="false">H6500*I6500</f>
        <v>26532</v>
      </c>
      <c r="K6500" s="22" t="n">
        <v>2.75</v>
      </c>
      <c r="L6500" s="23" t="n">
        <f aca="false">H6500*K6500</f>
        <v>3300</v>
      </c>
      <c r="M6500" s="23" t="n">
        <v>2500</v>
      </c>
      <c r="N6500" s="24" t="n">
        <f aca="false">L6500-M6500</f>
        <v>800</v>
      </c>
      <c r="O6500" s="25" t="n">
        <f aca="false">IF(L6500&gt;=M6500,1,0)</f>
        <v>1</v>
      </c>
      <c r="P6500" s="26" t="n">
        <v>0.6427</v>
      </c>
      <c r="Q6500" s="26" t="n">
        <v>0.1521</v>
      </c>
      <c r="R6500" s="25" t="n">
        <v>73</v>
      </c>
      <c r="S6500" s="21" t="n">
        <v>10</v>
      </c>
    </row>
    <row r="6501" customFormat="false" ht="15" hidden="false" customHeight="true" outlineLevel="0" collapsed="false">
      <c r="A6501" s="19" t="n">
        <v>46238</v>
      </c>
      <c r="B6501" s="1" t="s">
        <v>818</v>
      </c>
      <c r="C6501" s="1" t="s">
        <v>138</v>
      </c>
      <c r="D6501" s="1" t="n">
        <v>2</v>
      </c>
      <c r="E6501" s="1" t="s">
        <v>10</v>
      </c>
      <c r="F6501" s="1" t="s">
        <v>779</v>
      </c>
      <c r="G6501" s="1" t="s">
        <v>784</v>
      </c>
      <c r="H6501" s="20" t="n">
        <v>1450</v>
      </c>
      <c r="I6501" s="21" t="n">
        <v>24.15</v>
      </c>
      <c r="J6501" s="20" t="n">
        <f aca="false">H6501*I6501</f>
        <v>35017.5</v>
      </c>
      <c r="K6501" s="22" t="n">
        <v>2</v>
      </c>
      <c r="L6501" s="23" t="n">
        <f aca="false">H6501*K6501</f>
        <v>2900</v>
      </c>
      <c r="M6501" s="23" t="n">
        <v>2500</v>
      </c>
      <c r="N6501" s="24" t="n">
        <f aca="false">L6501-M6501</f>
        <v>400</v>
      </c>
      <c r="O6501" s="25" t="n">
        <f aca="false">IF(L6501&gt;=M6501,1,0)</f>
        <v>1</v>
      </c>
      <c r="P6501" s="26" t="n">
        <v>0.7887</v>
      </c>
      <c r="Q6501" s="26" t="n">
        <v>0.1086</v>
      </c>
      <c r="R6501" s="25" t="n">
        <v>80</v>
      </c>
      <c r="S6501" s="21" t="n">
        <v>10</v>
      </c>
    </row>
    <row r="6502" customFormat="false" ht="15" hidden="false" customHeight="true" outlineLevel="0" collapsed="false">
      <c r="A6502" s="19" t="n">
        <v>46238</v>
      </c>
      <c r="B6502" s="1" t="s">
        <v>818</v>
      </c>
      <c r="C6502" s="1" t="s">
        <v>138</v>
      </c>
      <c r="D6502" s="1" t="n">
        <v>3</v>
      </c>
      <c r="E6502" s="1" t="s">
        <v>10</v>
      </c>
      <c r="F6502" s="1" t="s">
        <v>687</v>
      </c>
      <c r="G6502" s="1" t="s">
        <v>694</v>
      </c>
      <c r="H6502" s="20" t="n">
        <v>1300</v>
      </c>
      <c r="I6502" s="21" t="n">
        <v>28.66</v>
      </c>
      <c r="J6502" s="20" t="n">
        <f aca="false">H6502*I6502</f>
        <v>37258</v>
      </c>
      <c r="K6502" s="22" t="n">
        <v>2.3</v>
      </c>
      <c r="L6502" s="23" t="n">
        <f aca="false">H6502*K6502</f>
        <v>2990</v>
      </c>
      <c r="M6502" s="23" t="n">
        <v>2500</v>
      </c>
      <c r="N6502" s="24" t="n">
        <f aca="false">L6502-M6502</f>
        <v>490</v>
      </c>
      <c r="O6502" s="25" t="n">
        <f aca="false">IF(L6502&gt;=M6502,1,0)</f>
        <v>1</v>
      </c>
      <c r="P6502" s="26" t="n">
        <v>0.8553</v>
      </c>
      <c r="Q6502" s="26" t="n">
        <v>0.1355</v>
      </c>
      <c r="R6502" s="25" t="n">
        <v>81</v>
      </c>
      <c r="S6502" s="21" t="n">
        <v>9</v>
      </c>
    </row>
    <row r="6503" customFormat="false" ht="15" hidden="false" customHeight="true" outlineLevel="0" collapsed="false">
      <c r="A6503" s="19" t="n">
        <v>46238</v>
      </c>
      <c r="B6503" s="1" t="s">
        <v>818</v>
      </c>
      <c r="C6503" s="1" t="s">
        <v>138</v>
      </c>
      <c r="D6503" s="1" t="n">
        <v>4</v>
      </c>
      <c r="E6503" s="1" t="s">
        <v>145</v>
      </c>
      <c r="F6503" s="1" t="s">
        <v>821</v>
      </c>
      <c r="G6503" s="1" t="s">
        <v>827</v>
      </c>
      <c r="H6503" s="20" t="n">
        <v>800</v>
      </c>
      <c r="I6503" s="21" t="n">
        <v>26.29</v>
      </c>
      <c r="J6503" s="20" t="n">
        <f aca="false">H6503*I6503</f>
        <v>21032</v>
      </c>
      <c r="K6503" s="22" t="n">
        <v>2.2</v>
      </c>
      <c r="L6503" s="23" t="n">
        <f aca="false">H6503*K6503</f>
        <v>1760</v>
      </c>
      <c r="M6503" s="23" t="n">
        <v>2500</v>
      </c>
      <c r="N6503" s="24" t="n">
        <f aca="false">L6503-M6503</f>
        <v>-740</v>
      </c>
      <c r="O6503" s="25" t="n">
        <f aca="false">IF(L6503&gt;=M6503,1,0)</f>
        <v>0</v>
      </c>
      <c r="P6503" s="26" t="n">
        <v>0.5193</v>
      </c>
      <c r="Q6503" s="26" t="n">
        <v>0.3165</v>
      </c>
      <c r="R6503" s="25" t="n">
        <v>77</v>
      </c>
      <c r="S6503" s="21" t="n">
        <v>9</v>
      </c>
    </row>
    <row r="6504" customFormat="false" ht="15" hidden="false" customHeight="true" outlineLevel="0" collapsed="false">
      <c r="A6504" s="19" t="n">
        <v>46238</v>
      </c>
      <c r="B6504" s="1" t="s">
        <v>818</v>
      </c>
      <c r="C6504" s="1" t="s">
        <v>138</v>
      </c>
      <c r="D6504" s="1" t="n">
        <v>5</v>
      </c>
      <c r="E6504" s="1" t="s">
        <v>13</v>
      </c>
      <c r="F6504" s="1" t="s">
        <v>282</v>
      </c>
      <c r="G6504" s="1" t="s">
        <v>149</v>
      </c>
      <c r="H6504" s="20" t="n">
        <v>1300</v>
      </c>
      <c r="I6504" s="21" t="n">
        <v>19.74</v>
      </c>
      <c r="J6504" s="20" t="n">
        <f aca="false">H6504*I6504</f>
        <v>25662</v>
      </c>
      <c r="K6504" s="22" t="n">
        <v>2.2</v>
      </c>
      <c r="L6504" s="23" t="n">
        <f aca="false">H6504*K6504</f>
        <v>2860</v>
      </c>
      <c r="M6504" s="23" t="n">
        <v>2500</v>
      </c>
      <c r="N6504" s="24" t="n">
        <f aca="false">L6504-M6504</f>
        <v>360</v>
      </c>
      <c r="O6504" s="25" t="n">
        <f aca="false">IF(L6504&gt;=M6504,1,0)</f>
        <v>1</v>
      </c>
      <c r="P6504" s="26" t="n">
        <v>0.659</v>
      </c>
      <c r="Q6504" s="26" t="n">
        <v>0.1475</v>
      </c>
      <c r="R6504" s="25" t="n">
        <v>71</v>
      </c>
      <c r="S6504" s="21" t="n">
        <v>10</v>
      </c>
    </row>
    <row r="6505" customFormat="false" ht="15" hidden="false" customHeight="true" outlineLevel="0" collapsed="false">
      <c r="A6505" s="19" t="n">
        <v>46238</v>
      </c>
      <c r="B6505" s="1" t="s">
        <v>818</v>
      </c>
      <c r="C6505" s="1" t="s">
        <v>138</v>
      </c>
      <c r="D6505" s="1" t="n">
        <v>6</v>
      </c>
      <c r="E6505" s="1" t="s">
        <v>145</v>
      </c>
      <c r="F6505" s="1" t="s">
        <v>409</v>
      </c>
      <c r="G6505" s="1" t="s">
        <v>413</v>
      </c>
      <c r="H6505" s="20" t="n">
        <v>950</v>
      </c>
      <c r="I6505" s="21" t="n">
        <v>21</v>
      </c>
      <c r="J6505" s="20" t="n">
        <f aca="false">H6505*I6505</f>
        <v>19950</v>
      </c>
      <c r="K6505" s="22" t="n">
        <v>2.2</v>
      </c>
      <c r="L6505" s="23" t="n">
        <f aca="false">H6505*K6505</f>
        <v>2090</v>
      </c>
      <c r="M6505" s="23" t="n">
        <v>2500</v>
      </c>
      <c r="N6505" s="24" t="n">
        <f aca="false">L6505-M6505</f>
        <v>-410</v>
      </c>
      <c r="O6505" s="25" t="n">
        <f aca="false">IF(L6505&gt;=M6505,1,0)</f>
        <v>0</v>
      </c>
      <c r="P6505" s="26" t="n">
        <v>0.5424</v>
      </c>
      <c r="Q6505" s="26" t="n">
        <v>0.1973</v>
      </c>
      <c r="R6505" s="25" t="n">
        <v>72</v>
      </c>
      <c r="S6505" s="21" t="n">
        <v>8</v>
      </c>
    </row>
    <row r="6506" customFormat="false" ht="15" hidden="false" customHeight="true" outlineLevel="0" collapsed="false">
      <c r="A6506" s="19" t="n">
        <v>46238</v>
      </c>
      <c r="B6506" s="1" t="s">
        <v>818</v>
      </c>
      <c r="C6506" s="1" t="s">
        <v>138</v>
      </c>
      <c r="D6506" s="1" t="n">
        <v>7</v>
      </c>
      <c r="E6506" s="1" t="s">
        <v>145</v>
      </c>
      <c r="F6506" s="1" t="s">
        <v>325</v>
      </c>
      <c r="G6506" s="1" t="s">
        <v>328</v>
      </c>
      <c r="H6506" s="20" t="n">
        <v>1100</v>
      </c>
      <c r="I6506" s="21" t="n">
        <v>20.73</v>
      </c>
      <c r="J6506" s="20" t="n">
        <f aca="false">H6506*I6506</f>
        <v>22803</v>
      </c>
      <c r="K6506" s="22" t="n">
        <v>2.2</v>
      </c>
      <c r="L6506" s="23" t="n">
        <f aca="false">H6506*K6506</f>
        <v>2420</v>
      </c>
      <c r="M6506" s="23" t="n">
        <v>2500</v>
      </c>
      <c r="N6506" s="24" t="n">
        <f aca="false">L6506-M6506</f>
        <v>-80</v>
      </c>
      <c r="O6506" s="25" t="n">
        <f aca="false">IF(L6506&gt;=M6506,1,0)</f>
        <v>0</v>
      </c>
      <c r="P6506" s="26" t="n">
        <v>0.5171</v>
      </c>
      <c r="Q6506" s="26" t="n">
        <v>0.2067</v>
      </c>
      <c r="R6506" s="25" t="n">
        <v>73</v>
      </c>
      <c r="S6506" s="21" t="n">
        <v>10</v>
      </c>
    </row>
    <row r="6507" customFormat="false" ht="15" hidden="false" customHeight="true" outlineLevel="0" collapsed="false">
      <c r="A6507" s="19" t="n">
        <v>46238</v>
      </c>
      <c r="B6507" s="1" t="s">
        <v>818</v>
      </c>
      <c r="C6507" s="1" t="s">
        <v>138</v>
      </c>
      <c r="D6507" s="1" t="n">
        <v>8</v>
      </c>
      <c r="E6507" s="1" t="s">
        <v>13</v>
      </c>
      <c r="F6507" s="1" t="s">
        <v>199</v>
      </c>
      <c r="G6507" s="1" t="s">
        <v>149</v>
      </c>
      <c r="H6507" s="20" t="n">
        <v>1350</v>
      </c>
      <c r="I6507" s="21" t="n">
        <v>20.43</v>
      </c>
      <c r="J6507" s="20" t="n">
        <f aca="false">H6507*I6507</f>
        <v>27580.5</v>
      </c>
      <c r="K6507" s="22" t="n">
        <v>2.2</v>
      </c>
      <c r="L6507" s="23" t="n">
        <f aca="false">H6507*K6507</f>
        <v>2970</v>
      </c>
      <c r="M6507" s="23" t="n">
        <v>2500</v>
      </c>
      <c r="N6507" s="24" t="n">
        <f aca="false">L6507-M6507</f>
        <v>470</v>
      </c>
      <c r="O6507" s="25" t="n">
        <f aca="false">IF(L6507&gt;=M6507,1,0)</f>
        <v>1</v>
      </c>
      <c r="P6507" s="26" t="n">
        <v>0.7149</v>
      </c>
      <c r="Q6507" s="26" t="n">
        <v>0.1779</v>
      </c>
      <c r="R6507" s="25" t="n">
        <v>75</v>
      </c>
      <c r="S6507" s="21" t="n">
        <v>8</v>
      </c>
    </row>
    <row r="6508" customFormat="false" ht="15" hidden="false" customHeight="true" outlineLevel="0" collapsed="false">
      <c r="A6508" s="19" t="n">
        <v>46238</v>
      </c>
      <c r="B6508" s="1" t="s">
        <v>818</v>
      </c>
      <c r="C6508" s="1" t="s">
        <v>138</v>
      </c>
      <c r="D6508" s="1" t="n">
        <v>9</v>
      </c>
      <c r="E6508" s="1" t="s">
        <v>10</v>
      </c>
      <c r="F6508" s="1" t="s">
        <v>810</v>
      </c>
      <c r="G6508" s="1" t="s">
        <v>815</v>
      </c>
      <c r="H6508" s="20" t="n">
        <v>1570</v>
      </c>
      <c r="I6508" s="21" t="n">
        <v>18.26</v>
      </c>
      <c r="J6508" s="20" t="n">
        <f aca="false">H6508*I6508</f>
        <v>28668.2</v>
      </c>
      <c r="K6508" s="22" t="n">
        <v>1.6</v>
      </c>
      <c r="L6508" s="23" t="n">
        <f aca="false">H6508*K6508</f>
        <v>2512</v>
      </c>
      <c r="M6508" s="23" t="n">
        <v>2500</v>
      </c>
      <c r="N6508" s="24" t="n">
        <f aca="false">L6508-M6508</f>
        <v>12</v>
      </c>
      <c r="O6508" s="25" t="n">
        <f aca="false">IF(L6508&gt;=M6508,1,0)</f>
        <v>1</v>
      </c>
      <c r="P6508" s="26" t="n">
        <v>0.6895</v>
      </c>
      <c r="Q6508" s="26" t="n">
        <v>0.1154</v>
      </c>
      <c r="R6508" s="25" t="n">
        <v>75</v>
      </c>
      <c r="S6508" s="21" t="n">
        <v>10</v>
      </c>
    </row>
    <row r="6509" customFormat="false" ht="15" hidden="false" customHeight="true" outlineLevel="0" collapsed="false">
      <c r="A6509" s="19" t="n">
        <v>46238</v>
      </c>
      <c r="B6509" s="1" t="s">
        <v>818</v>
      </c>
      <c r="C6509" s="1" t="s">
        <v>138</v>
      </c>
      <c r="D6509" s="1" t="n">
        <v>10</v>
      </c>
      <c r="E6509" s="1" t="s">
        <v>10</v>
      </c>
      <c r="F6509" s="1" t="s">
        <v>828</v>
      </c>
      <c r="G6509" s="1" t="s">
        <v>784</v>
      </c>
      <c r="H6509" s="20" t="n">
        <v>1450</v>
      </c>
      <c r="I6509" s="21" t="n">
        <v>17.6</v>
      </c>
      <c r="J6509" s="20" t="n">
        <f aca="false">H6509*I6509</f>
        <v>25520</v>
      </c>
      <c r="K6509" s="22" t="n">
        <v>1.45</v>
      </c>
      <c r="L6509" s="23" t="n">
        <f aca="false">H6509*K6509</f>
        <v>2102.5</v>
      </c>
      <c r="M6509" s="23" t="n">
        <v>2500</v>
      </c>
      <c r="N6509" s="24" t="n">
        <f aca="false">L6509-M6509</f>
        <v>-397.5</v>
      </c>
      <c r="O6509" s="25" t="n">
        <f aca="false">IF(L6509&gt;=M6509,1,0)</f>
        <v>0</v>
      </c>
      <c r="P6509" s="26" t="n">
        <v>0.6564</v>
      </c>
      <c r="Q6509" s="26" t="n">
        <v>0.1691</v>
      </c>
      <c r="R6509" s="25" t="n">
        <v>71</v>
      </c>
      <c r="S6509" s="21" t="n">
        <v>10</v>
      </c>
    </row>
    <row r="6510" customFormat="false" ht="15" hidden="false" customHeight="true" outlineLevel="0" collapsed="false">
      <c r="A6510" s="19" t="n">
        <v>46238</v>
      </c>
      <c r="B6510" s="1" t="s">
        <v>818</v>
      </c>
      <c r="C6510" s="1" t="s">
        <v>138</v>
      </c>
      <c r="D6510" s="1" t="n">
        <v>11</v>
      </c>
      <c r="E6510" s="1" t="s">
        <v>10</v>
      </c>
      <c r="F6510" s="1" t="s">
        <v>779</v>
      </c>
      <c r="G6510" s="1" t="s">
        <v>784</v>
      </c>
      <c r="H6510" s="20" t="n">
        <v>1200</v>
      </c>
      <c r="I6510" s="21" t="n">
        <v>24.15</v>
      </c>
      <c r="J6510" s="20" t="n">
        <f aca="false">H6510*I6510</f>
        <v>28980</v>
      </c>
      <c r="K6510" s="22" t="n">
        <v>2</v>
      </c>
      <c r="L6510" s="23" t="n">
        <f aca="false">H6510*K6510</f>
        <v>2400</v>
      </c>
      <c r="M6510" s="23" t="n">
        <v>2500</v>
      </c>
      <c r="N6510" s="24" t="n">
        <f aca="false">L6510-M6510</f>
        <v>-100</v>
      </c>
      <c r="O6510" s="25" t="n">
        <f aca="false">IF(L6510&gt;=M6510,1,0)</f>
        <v>0</v>
      </c>
      <c r="P6510" s="26" t="n">
        <v>0.6414</v>
      </c>
      <c r="Q6510" s="26" t="n">
        <v>0.1721</v>
      </c>
      <c r="R6510" s="25" t="n">
        <v>81</v>
      </c>
      <c r="S6510" s="21" t="n">
        <v>10</v>
      </c>
    </row>
    <row r="6511" customFormat="false" ht="15" hidden="false" customHeight="true" outlineLevel="0" collapsed="false">
      <c r="A6511" s="19" t="n">
        <v>46238</v>
      </c>
      <c r="B6511" s="1" t="s">
        <v>818</v>
      </c>
      <c r="C6511" s="1" t="s">
        <v>138</v>
      </c>
      <c r="D6511" s="1" t="n">
        <v>12</v>
      </c>
      <c r="E6511" s="1" t="s">
        <v>576</v>
      </c>
      <c r="F6511" s="1" t="s">
        <v>730</v>
      </c>
      <c r="G6511" s="1" t="s">
        <v>731</v>
      </c>
      <c r="H6511" s="20" t="n">
        <v>1510</v>
      </c>
      <c r="I6511" s="21" t="n">
        <v>24.08</v>
      </c>
      <c r="J6511" s="20" t="n">
        <f aca="false">H6511*I6511</f>
        <v>36360.8</v>
      </c>
      <c r="K6511" s="22" t="n">
        <v>1.55</v>
      </c>
      <c r="L6511" s="23" t="n">
        <f aca="false">H6511*K6511</f>
        <v>2340.5</v>
      </c>
      <c r="M6511" s="23" t="n">
        <v>2500</v>
      </c>
      <c r="N6511" s="24" t="n">
        <f aca="false">L6511-M6511</f>
        <v>-159.5</v>
      </c>
      <c r="O6511" s="25" t="n">
        <f aca="false">IF(L6511&gt;=M6511,1,0)</f>
        <v>0</v>
      </c>
      <c r="P6511" s="26" t="n">
        <v>0.7691</v>
      </c>
      <c r="Q6511" s="26" t="n">
        <v>0.1217</v>
      </c>
      <c r="R6511" s="25" t="n">
        <v>79</v>
      </c>
      <c r="S6511" s="21" t="n">
        <v>10</v>
      </c>
    </row>
    <row r="6512" customFormat="false" ht="15" hidden="false" customHeight="true" outlineLevel="0" collapsed="false">
      <c r="A6512" s="19" t="n">
        <v>46238</v>
      </c>
      <c r="B6512" s="1" t="s">
        <v>818</v>
      </c>
      <c r="C6512" s="1" t="s">
        <v>138</v>
      </c>
      <c r="D6512" s="1" t="n">
        <v>13</v>
      </c>
      <c r="E6512" s="1" t="s">
        <v>10</v>
      </c>
      <c r="F6512" s="1" t="s">
        <v>779</v>
      </c>
      <c r="G6512" s="1" t="s">
        <v>784</v>
      </c>
      <c r="H6512" s="20" t="n">
        <v>1450</v>
      </c>
      <c r="I6512" s="21" t="n">
        <v>24.15</v>
      </c>
      <c r="J6512" s="20" t="n">
        <f aca="false">H6512*I6512</f>
        <v>35017.5</v>
      </c>
      <c r="K6512" s="22" t="n">
        <v>2</v>
      </c>
      <c r="L6512" s="23" t="n">
        <f aca="false">H6512*K6512</f>
        <v>2900</v>
      </c>
      <c r="M6512" s="23" t="n">
        <v>2500</v>
      </c>
      <c r="N6512" s="24" t="n">
        <f aca="false">L6512-M6512</f>
        <v>400</v>
      </c>
      <c r="O6512" s="25" t="n">
        <f aca="false">IF(L6512&gt;=M6512,1,0)</f>
        <v>1</v>
      </c>
      <c r="P6512" s="26" t="n">
        <v>0.7205</v>
      </c>
      <c r="Q6512" s="26" t="n">
        <v>0.1406</v>
      </c>
      <c r="R6512" s="25" t="n">
        <v>82</v>
      </c>
      <c r="S6512" s="21" t="n">
        <v>10</v>
      </c>
    </row>
    <row r="6513" customFormat="false" ht="15" hidden="false" customHeight="true" outlineLevel="0" collapsed="false">
      <c r="A6513" s="19" t="n">
        <v>46238</v>
      </c>
      <c r="B6513" s="1" t="s">
        <v>818</v>
      </c>
      <c r="C6513" s="1" t="s">
        <v>138</v>
      </c>
      <c r="D6513" s="1" t="n">
        <v>14</v>
      </c>
      <c r="E6513" s="1" t="s">
        <v>10</v>
      </c>
      <c r="F6513" s="1" t="s">
        <v>687</v>
      </c>
      <c r="G6513" s="1" t="s">
        <v>694</v>
      </c>
      <c r="H6513" s="20" t="n">
        <v>1300</v>
      </c>
      <c r="I6513" s="21" t="n">
        <v>28.66</v>
      </c>
      <c r="J6513" s="20" t="n">
        <f aca="false">H6513*I6513</f>
        <v>37258</v>
      </c>
      <c r="K6513" s="22" t="n">
        <v>2.3</v>
      </c>
      <c r="L6513" s="23" t="n">
        <f aca="false">H6513*K6513</f>
        <v>2990</v>
      </c>
      <c r="M6513" s="23" t="n">
        <v>2500</v>
      </c>
      <c r="N6513" s="24" t="n">
        <f aca="false">L6513-M6513</f>
        <v>490</v>
      </c>
      <c r="O6513" s="25" t="n">
        <f aca="false">IF(L6513&gt;=M6513,1,0)</f>
        <v>1</v>
      </c>
      <c r="P6513" s="26" t="n">
        <v>0.7752</v>
      </c>
      <c r="Q6513" s="26" t="n">
        <v>0.2889</v>
      </c>
      <c r="R6513" s="25" t="n">
        <v>81</v>
      </c>
      <c r="S6513" s="21" t="n">
        <v>10</v>
      </c>
    </row>
    <row r="6514" customFormat="false" ht="15" hidden="false" customHeight="true" outlineLevel="0" collapsed="false">
      <c r="A6514" s="19" t="n">
        <v>46238</v>
      </c>
      <c r="B6514" s="1" t="s">
        <v>818</v>
      </c>
      <c r="C6514" s="1" t="s">
        <v>138</v>
      </c>
      <c r="D6514" s="1" t="n">
        <v>15</v>
      </c>
      <c r="E6514" s="1" t="s">
        <v>10</v>
      </c>
      <c r="F6514" s="1" t="s">
        <v>687</v>
      </c>
      <c r="G6514" s="1" t="s">
        <v>694</v>
      </c>
      <c r="H6514" s="20" t="n">
        <v>1350</v>
      </c>
      <c r="I6514" s="21" t="n">
        <v>28.66</v>
      </c>
      <c r="J6514" s="20" t="n">
        <f aca="false">H6514*I6514</f>
        <v>38691</v>
      </c>
      <c r="K6514" s="22" t="n">
        <v>2.3</v>
      </c>
      <c r="L6514" s="23" t="n">
        <f aca="false">H6514*K6514</f>
        <v>3105</v>
      </c>
      <c r="M6514" s="23" t="n">
        <v>2500</v>
      </c>
      <c r="N6514" s="24" t="n">
        <f aca="false">L6514-M6514</f>
        <v>605</v>
      </c>
      <c r="O6514" s="25" t="n">
        <f aca="false">IF(L6514&gt;=M6514,1,0)</f>
        <v>1</v>
      </c>
      <c r="P6514" s="26" t="n">
        <v>0.8142</v>
      </c>
      <c r="Q6514" s="26" t="n">
        <v>0.2849</v>
      </c>
      <c r="R6514" s="25" t="n">
        <v>80</v>
      </c>
      <c r="S6514" s="21" t="n">
        <v>10</v>
      </c>
    </row>
    <row r="6515" customFormat="false" ht="15" hidden="false" customHeight="true" outlineLevel="0" collapsed="false">
      <c r="A6515" s="19" t="n">
        <v>46238</v>
      </c>
      <c r="B6515" s="1" t="s">
        <v>818</v>
      </c>
      <c r="C6515" s="1" t="s">
        <v>138</v>
      </c>
      <c r="D6515" s="1" t="n">
        <v>16</v>
      </c>
      <c r="E6515" s="1" t="s">
        <v>10</v>
      </c>
      <c r="F6515" s="1" t="s">
        <v>581</v>
      </c>
      <c r="G6515" s="1" t="s">
        <v>590</v>
      </c>
      <c r="H6515" s="20" t="n">
        <v>2050</v>
      </c>
      <c r="I6515" s="21" t="n">
        <v>13.94</v>
      </c>
      <c r="J6515" s="20" t="n">
        <f aca="false">H6515*I6515</f>
        <v>28577</v>
      </c>
      <c r="K6515" s="22" t="n">
        <v>1.44</v>
      </c>
      <c r="L6515" s="23" t="n">
        <f aca="false">H6515*K6515</f>
        <v>2952</v>
      </c>
      <c r="M6515" s="23" t="n">
        <v>2500</v>
      </c>
      <c r="N6515" s="24" t="n">
        <f aca="false">L6515-M6515</f>
        <v>452</v>
      </c>
      <c r="O6515" s="25" t="n">
        <f aca="false">IF(L6515&gt;=M6515,1,0)</f>
        <v>1</v>
      </c>
      <c r="P6515" s="26" t="n">
        <v>0.9089</v>
      </c>
      <c r="Q6515" s="26" t="n">
        <v>0.0987</v>
      </c>
      <c r="R6515" s="25" t="n">
        <v>63</v>
      </c>
      <c r="S6515" s="21" t="n">
        <v>8</v>
      </c>
    </row>
    <row r="6516" customFormat="false" ht="15" hidden="false" customHeight="true" outlineLevel="0" collapsed="false">
      <c r="A6516" s="19" t="n">
        <v>46238</v>
      </c>
      <c r="B6516" s="1" t="s">
        <v>818</v>
      </c>
      <c r="C6516" s="1" t="s">
        <v>164</v>
      </c>
      <c r="D6516" s="1" t="n">
        <v>17</v>
      </c>
      <c r="E6516" s="1" t="s">
        <v>576</v>
      </c>
      <c r="F6516" s="1" t="s">
        <v>730</v>
      </c>
      <c r="G6516" s="1" t="s">
        <v>731</v>
      </c>
      <c r="H6516" s="20" t="n">
        <v>1600</v>
      </c>
      <c r="I6516" s="21" t="n">
        <v>24.08</v>
      </c>
      <c r="J6516" s="20" t="n">
        <f aca="false">H6516*I6516</f>
        <v>38528</v>
      </c>
      <c r="K6516" s="22" t="n">
        <v>1.55</v>
      </c>
      <c r="L6516" s="23" t="n">
        <f aca="false">H6516*K6516</f>
        <v>2480</v>
      </c>
      <c r="M6516" s="23" t="n">
        <v>2500</v>
      </c>
      <c r="N6516" s="24" t="n">
        <f aca="false">L6516-M6516</f>
        <v>-20</v>
      </c>
      <c r="O6516" s="25" t="n">
        <f aca="false">IF(L6516&gt;=M6516,1,0)</f>
        <v>0</v>
      </c>
      <c r="P6516" s="26" t="n">
        <v>0.8201</v>
      </c>
      <c r="Q6516" s="26" t="n">
        <v>0.0695</v>
      </c>
      <c r="R6516" s="25" t="n">
        <v>80</v>
      </c>
      <c r="S6516" s="21" t="n">
        <v>10</v>
      </c>
    </row>
    <row r="6517" customFormat="false" ht="15" hidden="false" customHeight="true" outlineLevel="0" collapsed="false">
      <c r="A6517" s="19" t="n">
        <v>46238</v>
      </c>
      <c r="B6517" s="1" t="s">
        <v>818</v>
      </c>
      <c r="C6517" s="1" t="s">
        <v>164</v>
      </c>
      <c r="D6517" s="1" t="n">
        <v>18</v>
      </c>
      <c r="E6517" s="1" t="s">
        <v>522</v>
      </c>
      <c r="F6517" s="1" t="s">
        <v>566</v>
      </c>
      <c r="G6517" s="1" t="s">
        <v>504</v>
      </c>
      <c r="H6517" s="20" t="n">
        <v>1850</v>
      </c>
      <c r="I6517" s="21" t="n">
        <v>14.09</v>
      </c>
      <c r="J6517" s="20" t="n">
        <f aca="false">H6517*I6517</f>
        <v>26066.5</v>
      </c>
      <c r="K6517" s="22" t="n">
        <v>1</v>
      </c>
      <c r="L6517" s="23" t="n">
        <f aca="false">H6517*K6517</f>
        <v>1850</v>
      </c>
      <c r="M6517" s="23" t="n">
        <v>2500</v>
      </c>
      <c r="N6517" s="24" t="n">
        <f aca="false">L6517-M6517</f>
        <v>-650</v>
      </c>
      <c r="O6517" s="25" t="n">
        <f aca="false">IF(L6517&gt;=M6517,1,0)</f>
        <v>0</v>
      </c>
      <c r="P6517" s="26" t="n">
        <v>0.7986</v>
      </c>
      <c r="Q6517" s="26" t="n">
        <v>0.0537</v>
      </c>
      <c r="R6517" s="25" t="n">
        <v>68</v>
      </c>
      <c r="S6517" s="21" t="n">
        <v>8</v>
      </c>
    </row>
    <row r="6518" customFormat="false" ht="15" hidden="false" customHeight="true" outlineLevel="0" collapsed="false">
      <c r="A6518" s="19" t="n">
        <v>46238</v>
      </c>
      <c r="B6518" s="1" t="s">
        <v>818</v>
      </c>
      <c r="C6518" s="1" t="s">
        <v>164</v>
      </c>
      <c r="D6518" s="1" t="n">
        <v>19</v>
      </c>
      <c r="E6518" s="1" t="s">
        <v>176</v>
      </c>
      <c r="F6518" s="1" t="s">
        <v>253</v>
      </c>
      <c r="G6518" s="1" t="s">
        <v>831</v>
      </c>
      <c r="H6518" s="20" t="n">
        <v>900</v>
      </c>
      <c r="I6518" s="21" t="n">
        <v>21.59</v>
      </c>
      <c r="J6518" s="20" t="n">
        <f aca="false">H6518*I6518</f>
        <v>19431</v>
      </c>
      <c r="K6518" s="22" t="n">
        <v>1.6</v>
      </c>
      <c r="L6518" s="23" t="n">
        <f aca="false">H6518*K6518</f>
        <v>1440</v>
      </c>
      <c r="M6518" s="23" t="n">
        <v>2500</v>
      </c>
      <c r="N6518" s="24" t="n">
        <f aca="false">L6518-M6518</f>
        <v>-1060</v>
      </c>
      <c r="O6518" s="25" t="n">
        <f aca="false">IF(L6518&gt;=M6518,1,0)</f>
        <v>0</v>
      </c>
      <c r="P6518" s="26" t="n">
        <v>0.44</v>
      </c>
      <c r="Q6518" s="26" t="n">
        <v>0.0886</v>
      </c>
      <c r="R6518" s="25" t="n">
        <v>74</v>
      </c>
      <c r="S6518" s="21" t="n">
        <v>10</v>
      </c>
    </row>
    <row r="6519" customFormat="false" ht="15" hidden="false" customHeight="true" outlineLevel="0" collapsed="false">
      <c r="A6519" s="19" t="n">
        <v>46238</v>
      </c>
      <c r="B6519" s="1" t="s">
        <v>818</v>
      </c>
      <c r="C6519" s="1" t="s">
        <v>164</v>
      </c>
      <c r="D6519" s="1" t="n">
        <v>20</v>
      </c>
      <c r="E6519" s="1" t="s">
        <v>176</v>
      </c>
      <c r="F6519" s="1" t="s">
        <v>807</v>
      </c>
      <c r="G6519" s="1" t="s">
        <v>785</v>
      </c>
      <c r="H6519" s="20" t="n">
        <v>1500</v>
      </c>
      <c r="I6519" s="21" t="n">
        <v>20.05</v>
      </c>
      <c r="J6519" s="20" t="n">
        <f aca="false">H6519*I6519</f>
        <v>30075</v>
      </c>
      <c r="K6519" s="22" t="n">
        <v>1.45</v>
      </c>
      <c r="L6519" s="23" t="n">
        <f aca="false">H6519*K6519</f>
        <v>2175</v>
      </c>
      <c r="M6519" s="23" t="n">
        <v>2500</v>
      </c>
      <c r="N6519" s="24" t="n">
        <f aca="false">L6519-M6519</f>
        <v>-325</v>
      </c>
      <c r="O6519" s="25" t="n">
        <f aca="false">IF(L6519&gt;=M6519,1,0)</f>
        <v>0</v>
      </c>
      <c r="P6519" s="26" t="n">
        <v>0.6297</v>
      </c>
      <c r="Q6519" s="26" t="n">
        <v>0.0746</v>
      </c>
      <c r="R6519" s="25" t="n">
        <v>80</v>
      </c>
      <c r="S6519" s="21" t="n">
        <v>10</v>
      </c>
    </row>
    <row r="6520" customFormat="false" ht="15" hidden="false" customHeight="true" outlineLevel="0" collapsed="false">
      <c r="A6520" s="19" t="n">
        <v>46238</v>
      </c>
      <c r="B6520" s="1" t="s">
        <v>818</v>
      </c>
      <c r="C6520" s="1" t="s">
        <v>164</v>
      </c>
      <c r="D6520" s="1" t="n">
        <v>21</v>
      </c>
      <c r="E6520" s="1" t="s">
        <v>576</v>
      </c>
      <c r="F6520" s="1" t="s">
        <v>791</v>
      </c>
      <c r="G6520" s="1" t="s">
        <v>732</v>
      </c>
      <c r="H6520" s="20" t="n">
        <v>1130</v>
      </c>
      <c r="I6520" s="21" t="n">
        <v>33.02</v>
      </c>
      <c r="J6520" s="20" t="n">
        <f aca="false">H6520*I6520</f>
        <v>37312.6</v>
      </c>
      <c r="K6520" s="22" t="n">
        <v>2.8</v>
      </c>
      <c r="L6520" s="23" t="n">
        <f aca="false">H6520*K6520</f>
        <v>3164</v>
      </c>
      <c r="M6520" s="23" t="n">
        <v>2500</v>
      </c>
      <c r="N6520" s="24" t="n">
        <f aca="false">L6520-M6520</f>
        <v>664</v>
      </c>
      <c r="O6520" s="25" t="n">
        <f aca="false">IF(L6520&gt;=M6520,1,0)</f>
        <v>1</v>
      </c>
      <c r="P6520" s="26" t="n">
        <v>0.827</v>
      </c>
      <c r="Q6520" s="26" t="n">
        <v>0.122</v>
      </c>
      <c r="R6520" s="25" t="n">
        <v>76</v>
      </c>
      <c r="S6520" s="21" t="n">
        <v>10</v>
      </c>
    </row>
    <row r="6521" customFormat="false" ht="15" hidden="false" customHeight="true" outlineLevel="0" collapsed="false">
      <c r="A6521" s="19" t="n">
        <v>46238</v>
      </c>
      <c r="B6521" s="1" t="s">
        <v>818</v>
      </c>
      <c r="C6521" s="1" t="s">
        <v>164</v>
      </c>
      <c r="D6521" s="1" t="n">
        <v>22</v>
      </c>
      <c r="E6521" s="1" t="s">
        <v>10</v>
      </c>
      <c r="F6521" s="1" t="s">
        <v>687</v>
      </c>
      <c r="G6521" s="1" t="s">
        <v>638</v>
      </c>
      <c r="H6521" s="20" t="n">
        <v>1450</v>
      </c>
      <c r="I6521" s="21" t="n">
        <v>28.66</v>
      </c>
      <c r="J6521" s="20" t="n">
        <f aca="false">H6521*I6521</f>
        <v>41557</v>
      </c>
      <c r="K6521" s="22" t="n">
        <v>2.3</v>
      </c>
      <c r="L6521" s="23" t="n">
        <f aca="false">H6521*K6521</f>
        <v>3335</v>
      </c>
      <c r="M6521" s="23" t="n">
        <v>2500</v>
      </c>
      <c r="N6521" s="24" t="n">
        <f aca="false">L6521-M6521</f>
        <v>835</v>
      </c>
      <c r="O6521" s="25" t="n">
        <f aca="false">IF(L6521&gt;=M6521,1,0)</f>
        <v>1</v>
      </c>
      <c r="P6521" s="26" t="n">
        <v>0.8054</v>
      </c>
      <c r="Q6521" s="26" t="n">
        <v>0.0824</v>
      </c>
      <c r="R6521" s="25" t="n">
        <v>87</v>
      </c>
      <c r="S6521" s="21" t="n">
        <v>10</v>
      </c>
    </row>
    <row r="6522" customFormat="false" ht="15" hidden="false" customHeight="true" outlineLevel="0" collapsed="false">
      <c r="A6522" s="19" t="n">
        <v>46238</v>
      </c>
      <c r="B6522" s="1" t="s">
        <v>818</v>
      </c>
      <c r="C6522" s="1" t="s">
        <v>164</v>
      </c>
      <c r="D6522" s="1" t="n">
        <v>23</v>
      </c>
      <c r="E6522" s="1" t="s">
        <v>22</v>
      </c>
      <c r="F6522" s="1" t="s">
        <v>668</v>
      </c>
      <c r="G6522" s="1" t="s">
        <v>500</v>
      </c>
      <c r="H6522" s="20" t="n">
        <v>800</v>
      </c>
      <c r="I6522" s="21" t="n">
        <v>29.11</v>
      </c>
      <c r="J6522" s="20" t="n">
        <f aca="false">H6522*I6522</f>
        <v>23288</v>
      </c>
      <c r="K6522" s="22" t="n">
        <v>2.2</v>
      </c>
      <c r="L6522" s="23" t="n">
        <f aca="false">H6522*K6522</f>
        <v>1760</v>
      </c>
      <c r="M6522" s="23" t="n">
        <v>2500</v>
      </c>
      <c r="N6522" s="24" t="n">
        <f aca="false">L6522-M6522</f>
        <v>-740</v>
      </c>
      <c r="O6522" s="25" t="n">
        <f aca="false">IF(L6522&gt;=M6522,1,0)</f>
        <v>0</v>
      </c>
      <c r="P6522" s="26" t="n">
        <v>0.5391</v>
      </c>
      <c r="Q6522" s="26" t="n">
        <v>0.0983</v>
      </c>
      <c r="R6522" s="25" t="n">
        <v>73</v>
      </c>
      <c r="S6522" s="21" t="n">
        <v>10</v>
      </c>
    </row>
    <row r="6523" customFormat="false" ht="15" hidden="false" customHeight="true" outlineLevel="0" collapsed="false">
      <c r="A6523" s="19" t="n">
        <v>46238</v>
      </c>
      <c r="B6523" s="1" t="s">
        <v>818</v>
      </c>
      <c r="C6523" s="1" t="s">
        <v>164</v>
      </c>
      <c r="D6523" s="1" t="n">
        <v>24</v>
      </c>
      <c r="E6523" s="1" t="s">
        <v>576</v>
      </c>
      <c r="F6523" s="1" t="s">
        <v>730</v>
      </c>
      <c r="G6523" s="1" t="s">
        <v>731</v>
      </c>
      <c r="H6523" s="20" t="n">
        <v>1600</v>
      </c>
      <c r="I6523" s="21" t="n">
        <v>24.08</v>
      </c>
      <c r="J6523" s="20" t="n">
        <f aca="false">H6523*I6523</f>
        <v>38528</v>
      </c>
      <c r="K6523" s="22" t="n">
        <v>1.55</v>
      </c>
      <c r="L6523" s="23" t="n">
        <f aca="false">H6523*K6523</f>
        <v>2480</v>
      </c>
      <c r="M6523" s="23" t="n">
        <v>2500</v>
      </c>
      <c r="N6523" s="24" t="n">
        <f aca="false">L6523-M6523</f>
        <v>-20</v>
      </c>
      <c r="O6523" s="25" t="n">
        <f aca="false">IF(L6523&gt;=M6523,1,0)</f>
        <v>0</v>
      </c>
      <c r="P6523" s="26" t="n">
        <v>0.8232</v>
      </c>
      <c r="Q6523" s="26" t="n">
        <v>0.0894</v>
      </c>
      <c r="R6523" s="25" t="n">
        <v>79</v>
      </c>
      <c r="S6523" s="21" t="n">
        <v>10</v>
      </c>
    </row>
    <row r="6524" customFormat="false" ht="15" hidden="false" customHeight="true" outlineLevel="0" collapsed="false">
      <c r="A6524" s="19" t="n">
        <v>46238</v>
      </c>
      <c r="B6524" s="1" t="s">
        <v>818</v>
      </c>
      <c r="C6524" s="1" t="s">
        <v>164</v>
      </c>
      <c r="D6524" s="1" t="n">
        <v>25</v>
      </c>
      <c r="E6524" s="1" t="s">
        <v>576</v>
      </c>
      <c r="F6524" s="1" t="s">
        <v>791</v>
      </c>
      <c r="G6524" s="1" t="s">
        <v>732</v>
      </c>
      <c r="H6524" s="20" t="n">
        <v>1200</v>
      </c>
      <c r="I6524" s="21" t="n">
        <v>33.02</v>
      </c>
      <c r="J6524" s="20" t="n">
        <f aca="false">H6524*I6524</f>
        <v>39624</v>
      </c>
      <c r="K6524" s="22" t="n">
        <v>2.8</v>
      </c>
      <c r="L6524" s="23" t="n">
        <f aca="false">H6524*K6524</f>
        <v>3360</v>
      </c>
      <c r="M6524" s="23" t="n">
        <v>2500</v>
      </c>
      <c r="N6524" s="24" t="n">
        <f aca="false">L6524-M6524</f>
        <v>860</v>
      </c>
      <c r="O6524" s="25" t="n">
        <f aca="false">IF(L6524&gt;=M6524,1,0)</f>
        <v>1</v>
      </c>
      <c r="P6524" s="26" t="n">
        <v>0.8565</v>
      </c>
      <c r="Q6524" s="26" t="n">
        <v>0.1233</v>
      </c>
      <c r="R6524" s="25" t="n">
        <v>80</v>
      </c>
      <c r="S6524" s="21" t="n">
        <v>10</v>
      </c>
    </row>
    <row r="6525" customFormat="false" ht="15" hidden="false" customHeight="true" outlineLevel="0" collapsed="false">
      <c r="A6525" s="19" t="n">
        <v>46238</v>
      </c>
      <c r="B6525" s="1" t="s">
        <v>818</v>
      </c>
      <c r="C6525" s="1" t="s">
        <v>164</v>
      </c>
      <c r="D6525" s="1" t="n">
        <v>26</v>
      </c>
      <c r="E6525" s="1" t="s">
        <v>10</v>
      </c>
      <c r="F6525" s="1" t="s">
        <v>687</v>
      </c>
      <c r="G6525" s="1" t="s">
        <v>694</v>
      </c>
      <c r="H6525" s="20" t="n">
        <v>1450</v>
      </c>
      <c r="I6525" s="21" t="n">
        <v>28.66</v>
      </c>
      <c r="J6525" s="20" t="n">
        <f aca="false">H6525*I6525</f>
        <v>41557</v>
      </c>
      <c r="K6525" s="22" t="n">
        <v>2.3</v>
      </c>
      <c r="L6525" s="23" t="n">
        <f aca="false">H6525*K6525</f>
        <v>3335</v>
      </c>
      <c r="M6525" s="23" t="n">
        <v>2500</v>
      </c>
      <c r="N6525" s="24" t="n">
        <f aca="false">L6525-M6525</f>
        <v>835</v>
      </c>
      <c r="O6525" s="25" t="n">
        <f aca="false">IF(L6525&gt;=M6525,1,0)</f>
        <v>1</v>
      </c>
      <c r="P6525" s="26" t="n">
        <v>0.8375</v>
      </c>
      <c r="Q6525" s="26" t="n">
        <v>0.1237</v>
      </c>
      <c r="R6525" s="25" t="n">
        <v>84</v>
      </c>
      <c r="S6525" s="21" t="n">
        <v>10</v>
      </c>
    </row>
    <row r="6526" customFormat="false" ht="15" hidden="false" customHeight="true" outlineLevel="0" collapsed="false">
      <c r="A6526" s="19" t="n">
        <v>46238</v>
      </c>
      <c r="B6526" s="1" t="s">
        <v>818</v>
      </c>
      <c r="C6526" s="1" t="s">
        <v>164</v>
      </c>
      <c r="D6526" s="1" t="n">
        <v>27</v>
      </c>
      <c r="E6526" s="1" t="s">
        <v>219</v>
      </c>
      <c r="F6526" s="1" t="s">
        <v>829</v>
      </c>
      <c r="G6526" s="1" t="s">
        <v>830</v>
      </c>
      <c r="H6526" s="20" t="n">
        <v>800</v>
      </c>
      <c r="I6526" s="21" t="n">
        <v>17.79</v>
      </c>
      <c r="J6526" s="20" t="n">
        <f aca="false">H6526*I6526</f>
        <v>14232</v>
      </c>
      <c r="K6526" s="22" t="n">
        <v>2.1</v>
      </c>
      <c r="L6526" s="23" t="n">
        <f aca="false">H6526*K6526</f>
        <v>1680</v>
      </c>
      <c r="M6526" s="23" t="n">
        <v>2500</v>
      </c>
      <c r="N6526" s="24" t="n">
        <f aca="false">L6526-M6526</f>
        <v>-820</v>
      </c>
      <c r="O6526" s="25" t="n">
        <f aca="false">IF(L6526&gt;=M6526,1,0)</f>
        <v>0</v>
      </c>
      <c r="P6526" s="26" t="n">
        <v>0.4118</v>
      </c>
      <c r="Q6526" s="26" t="n">
        <v>0.1616</v>
      </c>
      <c r="R6526" s="25" t="n">
        <v>72</v>
      </c>
      <c r="S6526" s="21" t="n">
        <v>8</v>
      </c>
    </row>
    <row r="6527" customFormat="false" ht="15" hidden="false" customHeight="true" outlineLevel="0" collapsed="false">
      <c r="A6527" s="19" t="n">
        <v>46238</v>
      </c>
      <c r="B6527" s="1" t="s">
        <v>818</v>
      </c>
      <c r="C6527" s="1" t="s">
        <v>164</v>
      </c>
      <c r="D6527" s="1" t="n">
        <v>28</v>
      </c>
      <c r="E6527" s="1" t="s">
        <v>176</v>
      </c>
      <c r="F6527" s="1" t="s">
        <v>824</v>
      </c>
      <c r="G6527" s="1" t="s">
        <v>825</v>
      </c>
      <c r="H6527" s="20" t="n">
        <v>1450</v>
      </c>
      <c r="I6527" s="21" t="n">
        <v>17.19</v>
      </c>
      <c r="J6527" s="20" t="n">
        <f aca="false">H6527*I6527</f>
        <v>24925.5</v>
      </c>
      <c r="K6527" s="22" t="n">
        <v>1.41</v>
      </c>
      <c r="L6527" s="23" t="n">
        <f aca="false">H6527*K6527</f>
        <v>2044.5</v>
      </c>
      <c r="M6527" s="23" t="n">
        <v>2500</v>
      </c>
      <c r="N6527" s="24" t="n">
        <f aca="false">L6527-M6527</f>
        <v>-455.5</v>
      </c>
      <c r="O6527" s="25" t="n">
        <f aca="false">IF(L6527&gt;=M6527,1,0)</f>
        <v>0</v>
      </c>
      <c r="P6527" s="26" t="n">
        <v>0.596</v>
      </c>
      <c r="Q6527" s="26" t="n">
        <v>0.1517</v>
      </c>
      <c r="R6527" s="25" t="n">
        <v>73</v>
      </c>
      <c r="S6527" s="21" t="n">
        <v>10</v>
      </c>
    </row>
    <row r="6528" customFormat="false" ht="15" hidden="false" customHeight="true" outlineLevel="0" collapsed="false">
      <c r="A6528" s="19" t="n">
        <v>46238</v>
      </c>
      <c r="B6528" s="1" t="s">
        <v>818</v>
      </c>
      <c r="C6528" s="1" t="s">
        <v>164</v>
      </c>
      <c r="D6528" s="1" t="n">
        <v>29</v>
      </c>
      <c r="E6528" s="1" t="s">
        <v>176</v>
      </c>
      <c r="F6528" s="1" t="s">
        <v>544</v>
      </c>
      <c r="G6528" s="1" t="s">
        <v>529</v>
      </c>
      <c r="H6528" s="20" t="n">
        <v>1420</v>
      </c>
      <c r="I6528" s="21" t="n">
        <v>20.05</v>
      </c>
      <c r="J6528" s="20" t="n">
        <f aca="false">H6528*I6528</f>
        <v>28471</v>
      </c>
      <c r="K6528" s="22" t="n">
        <v>1.5</v>
      </c>
      <c r="L6528" s="23" t="n">
        <f aca="false">H6528*K6528</f>
        <v>2130</v>
      </c>
      <c r="M6528" s="23" t="n">
        <v>2500</v>
      </c>
      <c r="N6528" s="24" t="n">
        <f aca="false">L6528-M6528</f>
        <v>-370</v>
      </c>
      <c r="O6528" s="25" t="n">
        <f aca="false">IF(L6528&gt;=M6528,1,0)</f>
        <v>0</v>
      </c>
      <c r="P6528" s="26" t="n">
        <v>0.7484</v>
      </c>
      <c r="Q6528" s="26" t="n">
        <v>0.0953</v>
      </c>
      <c r="R6528" s="25" t="n">
        <v>71</v>
      </c>
      <c r="S6528" s="21" t="n">
        <v>10</v>
      </c>
    </row>
    <row r="6529" customFormat="false" ht="15" hidden="false" customHeight="true" outlineLevel="0" collapsed="false">
      <c r="A6529" s="19" t="n">
        <v>46238</v>
      </c>
      <c r="B6529" s="1" t="s">
        <v>818</v>
      </c>
      <c r="C6529" s="1" t="s">
        <v>164</v>
      </c>
      <c r="D6529" s="1" t="n">
        <v>30</v>
      </c>
      <c r="E6529" s="1" t="s">
        <v>522</v>
      </c>
      <c r="F6529" s="1" t="s">
        <v>678</v>
      </c>
      <c r="G6529" s="1" t="s">
        <v>686</v>
      </c>
      <c r="H6529" s="20" t="n">
        <v>900</v>
      </c>
      <c r="I6529" s="21" t="n">
        <v>22.38</v>
      </c>
      <c r="J6529" s="20" t="n">
        <f aca="false">H6529*I6529</f>
        <v>20142</v>
      </c>
      <c r="K6529" s="22" t="n">
        <v>1.4</v>
      </c>
      <c r="L6529" s="23" t="n">
        <f aca="false">H6529*K6529</f>
        <v>1260</v>
      </c>
      <c r="M6529" s="23" t="n">
        <v>2500</v>
      </c>
      <c r="N6529" s="24" t="n">
        <f aca="false">L6529-M6529</f>
        <v>-1240</v>
      </c>
      <c r="O6529" s="25" t="n">
        <f aca="false">IF(L6529&gt;=M6529,1,0)</f>
        <v>0</v>
      </c>
      <c r="P6529" s="26" t="n">
        <v>0.4996</v>
      </c>
      <c r="Q6529" s="26" t="n">
        <v>0.1227</v>
      </c>
      <c r="R6529" s="25" t="n">
        <v>78</v>
      </c>
      <c r="S6529" s="21" t="n">
        <v>9</v>
      </c>
    </row>
    <row r="6530" customFormat="false" ht="15" hidden="false" customHeight="true" outlineLevel="0" collapsed="false">
      <c r="A6530" s="19" t="n">
        <v>46238</v>
      </c>
      <c r="B6530" s="1" t="s">
        <v>818</v>
      </c>
      <c r="C6530" s="1" t="s">
        <v>164</v>
      </c>
      <c r="D6530" s="1" t="n">
        <v>31</v>
      </c>
      <c r="E6530" s="1" t="s">
        <v>576</v>
      </c>
      <c r="F6530" s="1" t="s">
        <v>788</v>
      </c>
      <c r="G6530" s="1" t="s">
        <v>711</v>
      </c>
      <c r="H6530" s="20" t="n">
        <v>1500</v>
      </c>
      <c r="I6530" s="21" t="n">
        <v>21.72</v>
      </c>
      <c r="J6530" s="20" t="n">
        <f aca="false">H6530*I6530</f>
        <v>32580</v>
      </c>
      <c r="K6530" s="22" t="n">
        <v>1.2</v>
      </c>
      <c r="L6530" s="23" t="n">
        <f aca="false">H6530*K6530</f>
        <v>1800</v>
      </c>
      <c r="M6530" s="23" t="n">
        <v>2500</v>
      </c>
      <c r="N6530" s="24" t="n">
        <f aca="false">L6530-M6530</f>
        <v>-700</v>
      </c>
      <c r="O6530" s="25" t="n">
        <f aca="false">IF(L6530&gt;=M6530,1,0)</f>
        <v>0</v>
      </c>
      <c r="P6530" s="26" t="n">
        <v>0.7135</v>
      </c>
      <c r="Q6530" s="26" t="n">
        <v>0.1589</v>
      </c>
      <c r="R6530" s="25" t="n">
        <v>79</v>
      </c>
      <c r="S6530" s="21" t="n">
        <v>10</v>
      </c>
    </row>
    <row r="6531" customFormat="false" ht="15" hidden="false" customHeight="true" outlineLevel="0" collapsed="false">
      <c r="A6531" s="19" t="n">
        <v>46238</v>
      </c>
      <c r="B6531" s="1" t="s">
        <v>818</v>
      </c>
      <c r="C6531" s="1" t="s">
        <v>164</v>
      </c>
      <c r="D6531" s="1" t="n">
        <v>32</v>
      </c>
      <c r="E6531" s="1" t="s">
        <v>219</v>
      </c>
      <c r="F6531" s="1" t="s">
        <v>832</v>
      </c>
      <c r="G6531" s="1" t="s">
        <v>817</v>
      </c>
      <c r="H6531" s="20" t="n">
        <v>1050</v>
      </c>
      <c r="I6531" s="21" t="n">
        <v>25.85</v>
      </c>
      <c r="J6531" s="20" t="n">
        <f aca="false">H6531*I6531</f>
        <v>27142.5</v>
      </c>
      <c r="K6531" s="22" t="n">
        <v>1.92</v>
      </c>
      <c r="L6531" s="23" t="n">
        <f aca="false">H6531*K6531</f>
        <v>2016</v>
      </c>
      <c r="M6531" s="23" t="n">
        <v>2500</v>
      </c>
      <c r="N6531" s="24" t="n">
        <f aca="false">L6531-M6531</f>
        <v>-484</v>
      </c>
      <c r="O6531" s="25" t="n">
        <f aca="false">IF(L6531&gt;=M6531,1,0)</f>
        <v>0</v>
      </c>
      <c r="P6531" s="26" t="n">
        <v>0.7992</v>
      </c>
      <c r="Q6531" s="26" t="n">
        <v>0.1883</v>
      </c>
      <c r="R6531" s="25" t="n">
        <v>72</v>
      </c>
      <c r="S6531" s="21" t="n">
        <v>8</v>
      </c>
    </row>
    <row r="6532" customFormat="false" ht="15" hidden="false" customHeight="true" outlineLevel="0" collapsed="false">
      <c r="A6532" s="19" t="n">
        <v>46238</v>
      </c>
      <c r="B6532" s="1" t="s">
        <v>818</v>
      </c>
      <c r="C6532" s="1" t="s">
        <v>190</v>
      </c>
      <c r="D6532" s="1" t="n">
        <v>33</v>
      </c>
      <c r="E6532" s="1" t="s">
        <v>16</v>
      </c>
      <c r="F6532" s="1" t="s">
        <v>782</v>
      </c>
      <c r="G6532" s="1" t="s">
        <v>140</v>
      </c>
      <c r="H6532" s="20" t="n">
        <v>950</v>
      </c>
      <c r="I6532" s="21" t="n">
        <v>28.64</v>
      </c>
      <c r="J6532" s="20" t="n">
        <f aca="false">H6532*I6532</f>
        <v>27208</v>
      </c>
      <c r="K6532" s="22" t="n">
        <v>1.83</v>
      </c>
      <c r="L6532" s="23" t="n">
        <f aca="false">H6532*K6532</f>
        <v>1738.5</v>
      </c>
      <c r="M6532" s="23" t="n">
        <v>2500</v>
      </c>
      <c r="N6532" s="24" t="n">
        <f aca="false">L6532-M6532</f>
        <v>-761.5</v>
      </c>
      <c r="O6532" s="25" t="n">
        <f aca="false">IF(L6532&gt;=M6532,1,0)</f>
        <v>0</v>
      </c>
      <c r="P6532" s="26" t="n">
        <v>0.533490196078431</v>
      </c>
      <c r="Q6532" s="26" t="n">
        <v>0.29685681024447</v>
      </c>
      <c r="R6532" s="25" t="n">
        <v>71</v>
      </c>
      <c r="S6532" s="21" t="n">
        <v>10</v>
      </c>
    </row>
    <row r="6533" customFormat="false" ht="15" hidden="false" customHeight="true" outlineLevel="0" collapsed="false">
      <c r="A6533" s="19" t="n">
        <v>46238</v>
      </c>
      <c r="B6533" s="1" t="s">
        <v>818</v>
      </c>
      <c r="C6533" s="1" t="s">
        <v>190</v>
      </c>
      <c r="D6533" s="1" t="n">
        <v>34</v>
      </c>
      <c r="E6533" s="1" t="s">
        <v>16</v>
      </c>
      <c r="F6533" s="1" t="s">
        <v>703</v>
      </c>
      <c r="G6533" s="1" t="s">
        <v>260</v>
      </c>
      <c r="H6533" s="20" t="n">
        <v>275</v>
      </c>
      <c r="I6533" s="21" t="n">
        <v>20.58</v>
      </c>
      <c r="J6533" s="20" t="n">
        <f aca="false">H6533*I6533</f>
        <v>5659.5</v>
      </c>
      <c r="K6533" s="22" t="n">
        <v>1.5</v>
      </c>
      <c r="L6533" s="23" t="n">
        <f aca="false">H6533*K6533</f>
        <v>412.5</v>
      </c>
      <c r="M6533" s="23" t="n">
        <v>2500</v>
      </c>
      <c r="N6533" s="24" t="n">
        <f aca="false">L6533-M6533</f>
        <v>-2087.5</v>
      </c>
      <c r="O6533" s="25" t="n">
        <f aca="false">IF(L6533&gt;=M6533,1,0)</f>
        <v>0</v>
      </c>
      <c r="P6533" s="26" t="n">
        <v>0.17597947761194</v>
      </c>
      <c r="Q6533" s="26" t="n">
        <v>0.0875912408759124</v>
      </c>
      <c r="R6533" s="25" t="n">
        <v>70</v>
      </c>
      <c r="S6533" s="21" t="n">
        <v>8</v>
      </c>
    </row>
    <row r="6534" customFormat="false" ht="15" hidden="false" customHeight="true" outlineLevel="0" collapsed="false">
      <c r="A6534" s="19" t="n">
        <v>46238</v>
      </c>
      <c r="B6534" s="1" t="s">
        <v>818</v>
      </c>
      <c r="C6534" s="1" t="s">
        <v>190</v>
      </c>
      <c r="D6534" s="1" t="n">
        <v>35</v>
      </c>
      <c r="E6534" s="1" t="s">
        <v>16</v>
      </c>
      <c r="F6534" s="1" t="s">
        <v>468</v>
      </c>
      <c r="G6534" s="1" t="s">
        <v>322</v>
      </c>
      <c r="H6534" s="20" t="n">
        <v>1480</v>
      </c>
      <c r="I6534" s="21" t="n">
        <v>17.1</v>
      </c>
      <c r="J6534" s="20" t="n">
        <f aca="false">H6534*I6534</f>
        <v>25308</v>
      </c>
      <c r="K6534" s="22" t="n">
        <v>1.5</v>
      </c>
      <c r="L6534" s="23" t="n">
        <f aca="false">H6534*K6534</f>
        <v>2220</v>
      </c>
      <c r="M6534" s="23" t="n">
        <v>2500</v>
      </c>
      <c r="N6534" s="24" t="n">
        <f aca="false">L6534-M6534</f>
        <v>-280</v>
      </c>
      <c r="O6534" s="25" t="n">
        <f aca="false">IF(L6534&gt;=M6534,1,0)</f>
        <v>0</v>
      </c>
      <c r="P6534" s="26" t="n">
        <v>0.811153846153846</v>
      </c>
      <c r="Q6534" s="26" t="n">
        <v>0.0919463087248322</v>
      </c>
      <c r="R6534" s="25" t="n">
        <v>75</v>
      </c>
      <c r="S6534" s="21" t="n">
        <v>8</v>
      </c>
    </row>
    <row r="6535" customFormat="false" ht="15" hidden="false" customHeight="true" outlineLevel="0" collapsed="false">
      <c r="A6535" s="19" t="n">
        <v>46238</v>
      </c>
      <c r="B6535" s="1" t="s">
        <v>818</v>
      </c>
      <c r="C6535" s="1" t="s">
        <v>190</v>
      </c>
      <c r="D6535" s="1" t="n">
        <v>36</v>
      </c>
      <c r="E6535" s="1" t="s">
        <v>16</v>
      </c>
      <c r="F6535" s="1" t="s">
        <v>481</v>
      </c>
      <c r="G6535" s="1" t="s">
        <v>322</v>
      </c>
      <c r="H6535" s="20" t="n">
        <v>1200</v>
      </c>
      <c r="I6535" s="21" t="n">
        <v>17.41</v>
      </c>
      <c r="J6535" s="20" t="n">
        <f aca="false">H6535*I6535</f>
        <v>20892</v>
      </c>
      <c r="K6535" s="22" t="n">
        <v>1.5</v>
      </c>
      <c r="L6535" s="23" t="n">
        <f aca="false">H6535*K6535</f>
        <v>1800</v>
      </c>
      <c r="M6535" s="23" t="n">
        <v>2500</v>
      </c>
      <c r="N6535" s="24" t="n">
        <f aca="false">L6535-M6535</f>
        <v>-700</v>
      </c>
      <c r="O6535" s="25" t="n">
        <f aca="false">IF(L6535&gt;=M6535,1,0)</f>
        <v>0</v>
      </c>
      <c r="P6535" s="26" t="n">
        <v>0.637728937728938</v>
      </c>
      <c r="Q6535" s="26" t="n">
        <v>0.129506990434143</v>
      </c>
      <c r="R6535" s="25" t="n">
        <v>67</v>
      </c>
      <c r="S6535" s="21" t="n">
        <v>8</v>
      </c>
    </row>
    <row r="6536" customFormat="false" ht="15" hidden="false" customHeight="true" outlineLevel="0" collapsed="false">
      <c r="A6536" s="19" t="n">
        <v>46238</v>
      </c>
      <c r="B6536" s="1" t="s">
        <v>818</v>
      </c>
      <c r="C6536" s="1" t="s">
        <v>190</v>
      </c>
      <c r="D6536" s="1" t="n">
        <v>37</v>
      </c>
      <c r="E6536" s="1" t="s">
        <v>16</v>
      </c>
      <c r="F6536" s="1" t="s">
        <v>300</v>
      </c>
      <c r="G6536" s="1" t="s">
        <v>260</v>
      </c>
      <c r="H6536" s="20" t="n">
        <v>1630</v>
      </c>
      <c r="I6536" s="21" t="n">
        <v>15.95</v>
      </c>
      <c r="J6536" s="20" t="n">
        <f aca="false">H6536*I6536</f>
        <v>25998.5</v>
      </c>
      <c r="K6536" s="22" t="n">
        <v>1.4</v>
      </c>
      <c r="L6536" s="23" t="n">
        <f aca="false">H6536*K6536</f>
        <v>2282</v>
      </c>
      <c r="M6536" s="23" t="n">
        <v>2500</v>
      </c>
      <c r="N6536" s="24" t="n">
        <f aca="false">L6536-M6536</f>
        <v>-218</v>
      </c>
      <c r="O6536" s="25" t="n">
        <f aca="false">IF(L6536&gt;=M6536,1,0)</f>
        <v>0</v>
      </c>
      <c r="P6536" s="26" t="n">
        <v>0.833285256410256</v>
      </c>
      <c r="Q6536" s="26" t="n">
        <v>0.0842797369994023</v>
      </c>
      <c r="R6536" s="25" t="n">
        <v>75</v>
      </c>
      <c r="S6536" s="21" t="n">
        <v>8</v>
      </c>
    </row>
    <row r="6537" customFormat="false" ht="15" hidden="false" customHeight="true" outlineLevel="0" collapsed="false">
      <c r="A6537" s="19" t="n">
        <v>46238</v>
      </c>
      <c r="B6537" s="1" t="s">
        <v>818</v>
      </c>
      <c r="C6537" s="1" t="s">
        <v>190</v>
      </c>
      <c r="D6537" s="1" t="n">
        <v>38</v>
      </c>
      <c r="E6537" s="1" t="s">
        <v>16</v>
      </c>
      <c r="F6537" s="1" t="s">
        <v>440</v>
      </c>
      <c r="G6537" s="1" t="s">
        <v>322</v>
      </c>
      <c r="H6537" s="20" t="n">
        <v>1310</v>
      </c>
      <c r="I6537" s="21" t="n">
        <v>17.41</v>
      </c>
      <c r="J6537" s="20" t="n">
        <f aca="false">H6537*I6537</f>
        <v>22807.1</v>
      </c>
      <c r="K6537" s="22" t="n">
        <v>1.5</v>
      </c>
      <c r="L6537" s="23" t="n">
        <f aca="false">H6537*K6537</f>
        <v>1965</v>
      </c>
      <c r="M6537" s="23" t="n">
        <v>2500</v>
      </c>
      <c r="N6537" s="24" t="n">
        <f aca="false">L6537-M6537</f>
        <v>-535</v>
      </c>
      <c r="O6537" s="25" t="n">
        <f aca="false">IF(L6537&gt;=M6537,1,0)</f>
        <v>0</v>
      </c>
      <c r="P6537" s="26" t="n">
        <v>0.613094086021505</v>
      </c>
      <c r="Q6537" s="26" t="n">
        <v>0.112359550561798</v>
      </c>
      <c r="R6537" s="25" t="n">
        <v>82</v>
      </c>
      <c r="S6537" s="21" t="n">
        <v>8</v>
      </c>
    </row>
    <row r="6538" customFormat="false" ht="15" hidden="false" customHeight="true" outlineLevel="0" collapsed="false">
      <c r="A6538" s="19" t="n">
        <v>46242</v>
      </c>
      <c r="B6538" s="1" t="s">
        <v>818</v>
      </c>
      <c r="C6538" s="1" t="s">
        <v>138</v>
      </c>
      <c r="D6538" s="1" t="n">
        <v>1</v>
      </c>
      <c r="E6538" s="1" t="s">
        <v>401</v>
      </c>
      <c r="F6538" s="1" t="s">
        <v>402</v>
      </c>
      <c r="G6538" s="1" t="s">
        <v>416</v>
      </c>
      <c r="H6538" s="20" t="n">
        <v>1100</v>
      </c>
      <c r="I6538" s="21" t="n">
        <v>22.11</v>
      </c>
      <c r="J6538" s="20" t="n">
        <f aca="false">H6538*I6538</f>
        <v>24321</v>
      </c>
      <c r="K6538" s="22" t="n">
        <v>2.75</v>
      </c>
      <c r="L6538" s="23" t="n">
        <f aca="false">H6538*K6538</f>
        <v>3025</v>
      </c>
      <c r="M6538" s="23" t="n">
        <v>2500</v>
      </c>
      <c r="N6538" s="24" t="n">
        <f aca="false">L6538-M6538</f>
        <v>525</v>
      </c>
      <c r="O6538" s="25" t="n">
        <f aca="false">IF(L6538&gt;=M6538,1,0)</f>
        <v>1</v>
      </c>
      <c r="P6538" s="26" t="n">
        <v>0.6105</v>
      </c>
      <c r="Q6538" s="26" t="n">
        <v>0.1521</v>
      </c>
      <c r="R6538" s="25" t="n">
        <v>69</v>
      </c>
      <c r="S6538" s="21" t="n">
        <v>10</v>
      </c>
    </row>
    <row r="6539" customFormat="false" ht="15" hidden="false" customHeight="true" outlineLevel="0" collapsed="false">
      <c r="A6539" s="19" t="n">
        <v>46242</v>
      </c>
      <c r="B6539" s="1" t="s">
        <v>818</v>
      </c>
      <c r="C6539" s="1" t="s">
        <v>138</v>
      </c>
      <c r="D6539" s="1" t="n">
        <v>2</v>
      </c>
      <c r="E6539" s="1" t="s">
        <v>10</v>
      </c>
      <c r="F6539" s="1" t="s">
        <v>779</v>
      </c>
      <c r="G6539" s="1" t="s">
        <v>784</v>
      </c>
      <c r="H6539" s="20" t="n">
        <v>1400</v>
      </c>
      <c r="I6539" s="21" t="n">
        <v>24.15</v>
      </c>
      <c r="J6539" s="20" t="n">
        <f aca="false">H6539*I6539</f>
        <v>33810</v>
      </c>
      <c r="K6539" s="22" t="n">
        <v>2</v>
      </c>
      <c r="L6539" s="23" t="n">
        <f aca="false">H6539*K6539</f>
        <v>2800</v>
      </c>
      <c r="M6539" s="23" t="n">
        <v>2500</v>
      </c>
      <c r="N6539" s="24" t="n">
        <f aca="false">L6539-M6539</f>
        <v>300</v>
      </c>
      <c r="O6539" s="25" t="n">
        <f aca="false">IF(L6539&gt;=M6539,1,0)</f>
        <v>1</v>
      </c>
      <c r="P6539" s="26" t="n">
        <v>0.7434</v>
      </c>
      <c r="Q6539" s="26" t="n">
        <v>0.1086</v>
      </c>
      <c r="R6539" s="25" t="n">
        <v>79</v>
      </c>
      <c r="S6539" s="21" t="n">
        <v>10</v>
      </c>
    </row>
    <row r="6540" customFormat="false" ht="15" hidden="false" customHeight="true" outlineLevel="0" collapsed="false">
      <c r="A6540" s="19" t="n">
        <v>46242</v>
      </c>
      <c r="B6540" s="1" t="s">
        <v>818</v>
      </c>
      <c r="C6540" s="1" t="s">
        <v>138</v>
      </c>
      <c r="D6540" s="1" t="n">
        <v>3</v>
      </c>
      <c r="E6540" s="1" t="s">
        <v>10</v>
      </c>
      <c r="F6540" s="1" t="s">
        <v>687</v>
      </c>
      <c r="G6540" s="1" t="s">
        <v>694</v>
      </c>
      <c r="H6540" s="20" t="n">
        <v>1200</v>
      </c>
      <c r="I6540" s="21" t="n">
        <v>28.66</v>
      </c>
      <c r="J6540" s="20" t="n">
        <f aca="false">H6540*I6540</f>
        <v>34392</v>
      </c>
      <c r="K6540" s="22" t="n">
        <v>2.3</v>
      </c>
      <c r="L6540" s="23" t="n">
        <f aca="false">H6540*K6540</f>
        <v>2760</v>
      </c>
      <c r="M6540" s="23" t="n">
        <v>2500</v>
      </c>
      <c r="N6540" s="24" t="n">
        <f aca="false">L6540-M6540</f>
        <v>260</v>
      </c>
      <c r="O6540" s="25" t="n">
        <f aca="false">IF(L6540&gt;=M6540,1,0)</f>
        <v>1</v>
      </c>
      <c r="P6540" s="26" t="n">
        <v>0.7852</v>
      </c>
      <c r="Q6540" s="26" t="n">
        <v>0.1355</v>
      </c>
      <c r="R6540" s="25" t="n">
        <v>80</v>
      </c>
      <c r="S6540" s="21" t="n">
        <v>9</v>
      </c>
    </row>
    <row r="6541" customFormat="false" ht="15" hidden="false" customHeight="true" outlineLevel="0" collapsed="false">
      <c r="A6541" s="19" t="n">
        <v>46242</v>
      </c>
      <c r="B6541" s="1" t="s">
        <v>818</v>
      </c>
      <c r="C6541" s="1" t="s">
        <v>138</v>
      </c>
      <c r="D6541" s="1" t="n">
        <v>4</v>
      </c>
      <c r="E6541" s="1" t="s">
        <v>145</v>
      </c>
      <c r="F6541" s="1" t="s">
        <v>821</v>
      </c>
      <c r="G6541" s="1" t="s">
        <v>827</v>
      </c>
      <c r="H6541" s="20" t="n">
        <v>900</v>
      </c>
      <c r="I6541" s="21" t="n">
        <v>26.29</v>
      </c>
      <c r="J6541" s="20" t="n">
        <f aca="false">H6541*I6541</f>
        <v>23661</v>
      </c>
      <c r="K6541" s="22" t="n">
        <v>2.2</v>
      </c>
      <c r="L6541" s="23" t="n">
        <f aca="false">H6541*K6541</f>
        <v>1980</v>
      </c>
      <c r="M6541" s="23" t="n">
        <v>2500</v>
      </c>
      <c r="N6541" s="24" t="n">
        <f aca="false">L6541-M6541</f>
        <v>-520</v>
      </c>
      <c r="O6541" s="25" t="n">
        <f aca="false">IF(L6541&gt;=M6541,1,0)</f>
        <v>0</v>
      </c>
      <c r="P6541" s="26" t="n">
        <v>0.5886</v>
      </c>
      <c r="Q6541" s="26" t="n">
        <v>0.3165</v>
      </c>
      <c r="R6541" s="25" t="n">
        <v>76</v>
      </c>
      <c r="S6541" s="21" t="n">
        <v>9</v>
      </c>
    </row>
    <row r="6542" customFormat="false" ht="15" hidden="false" customHeight="true" outlineLevel="0" collapsed="false">
      <c r="A6542" s="19" t="n">
        <v>46242</v>
      </c>
      <c r="B6542" s="1" t="s">
        <v>818</v>
      </c>
      <c r="C6542" s="1" t="s">
        <v>138</v>
      </c>
      <c r="D6542" s="1" t="n">
        <v>5</v>
      </c>
      <c r="E6542" s="1" t="s">
        <v>13</v>
      </c>
      <c r="F6542" s="1" t="s">
        <v>199</v>
      </c>
      <c r="G6542" s="1" t="s">
        <v>149</v>
      </c>
      <c r="H6542" s="20" t="n">
        <v>1100</v>
      </c>
      <c r="I6542" s="21" t="n">
        <v>19.74</v>
      </c>
      <c r="J6542" s="20" t="n">
        <f aca="false">H6542*I6542</f>
        <v>21714</v>
      </c>
      <c r="K6542" s="22" t="n">
        <v>2.2</v>
      </c>
      <c r="L6542" s="23" t="n">
        <f aca="false">H6542*K6542</f>
        <v>2420</v>
      </c>
      <c r="M6542" s="23" t="n">
        <v>2500</v>
      </c>
      <c r="N6542" s="24" t="n">
        <f aca="false">L6542-M6542</f>
        <v>-80</v>
      </c>
      <c r="O6542" s="25" t="n">
        <f aca="false">IF(L6542&gt;=M6542,1,0)</f>
        <v>0</v>
      </c>
      <c r="P6542" s="26" t="n">
        <v>0.5781</v>
      </c>
      <c r="Q6542" s="26" t="n">
        <v>0.1475</v>
      </c>
      <c r="R6542" s="25" t="n">
        <v>71</v>
      </c>
      <c r="S6542" s="21" t="n">
        <v>9</v>
      </c>
    </row>
    <row r="6543" customFormat="false" ht="15" hidden="false" customHeight="true" outlineLevel="0" collapsed="false">
      <c r="A6543" s="19" t="n">
        <v>46242</v>
      </c>
      <c r="B6543" s="1" t="s">
        <v>818</v>
      </c>
      <c r="C6543" s="1" t="s">
        <v>138</v>
      </c>
      <c r="D6543" s="1" t="n">
        <v>6</v>
      </c>
      <c r="E6543" s="1" t="s">
        <v>145</v>
      </c>
      <c r="F6543" s="1" t="s">
        <v>409</v>
      </c>
      <c r="G6543" s="1" t="s">
        <v>413</v>
      </c>
      <c r="H6543" s="20" t="n">
        <v>1100</v>
      </c>
      <c r="I6543" s="21" t="n">
        <v>20.57</v>
      </c>
      <c r="J6543" s="20" t="n">
        <f aca="false">H6543*I6543</f>
        <v>22627</v>
      </c>
      <c r="K6543" s="22" t="n">
        <v>2.2</v>
      </c>
      <c r="L6543" s="23" t="n">
        <f aca="false">H6543*K6543</f>
        <v>2420</v>
      </c>
      <c r="M6543" s="23" t="n">
        <v>2500</v>
      </c>
      <c r="N6543" s="24" t="n">
        <f aca="false">L6543-M6543</f>
        <v>-80</v>
      </c>
      <c r="O6543" s="25" t="n">
        <f aca="false">IF(L6543&gt;=M6543,1,0)</f>
        <v>0</v>
      </c>
      <c r="P6543" s="26" t="n">
        <v>0.574</v>
      </c>
      <c r="Q6543" s="26" t="n">
        <v>0.1973</v>
      </c>
      <c r="R6543" s="25" t="n">
        <v>73</v>
      </c>
      <c r="S6543" s="21" t="n">
        <v>9</v>
      </c>
    </row>
    <row r="6544" customFormat="false" ht="15" hidden="false" customHeight="true" outlineLevel="0" collapsed="false">
      <c r="A6544" s="19" t="n">
        <v>46242</v>
      </c>
      <c r="B6544" s="1" t="s">
        <v>818</v>
      </c>
      <c r="C6544" s="1" t="s">
        <v>138</v>
      </c>
      <c r="D6544" s="1" t="n">
        <v>7</v>
      </c>
      <c r="E6544" s="1" t="s">
        <v>145</v>
      </c>
      <c r="F6544" s="1" t="s">
        <v>325</v>
      </c>
      <c r="G6544" s="1" t="s">
        <v>328</v>
      </c>
      <c r="H6544" s="20" t="n">
        <v>1400</v>
      </c>
      <c r="I6544" s="21" t="n">
        <v>20.73</v>
      </c>
      <c r="J6544" s="20" t="n">
        <f aca="false">H6544*I6544</f>
        <v>29022</v>
      </c>
      <c r="K6544" s="22" t="n">
        <v>2.2</v>
      </c>
      <c r="L6544" s="23" t="n">
        <f aca="false">H6544*K6544</f>
        <v>3080</v>
      </c>
      <c r="M6544" s="23" t="n">
        <v>2500</v>
      </c>
      <c r="N6544" s="24" t="n">
        <f aca="false">L6544-M6544</f>
        <v>580.000000000001</v>
      </c>
      <c r="O6544" s="25" t="n">
        <f aca="false">IF(L6544&gt;=M6544,1,0)</f>
        <v>1</v>
      </c>
      <c r="P6544" s="26" t="n">
        <v>0.6381</v>
      </c>
      <c r="Q6544" s="26" t="n">
        <v>0.2067</v>
      </c>
      <c r="R6544" s="25" t="n">
        <v>76</v>
      </c>
      <c r="S6544" s="21" t="n">
        <v>10</v>
      </c>
    </row>
    <row r="6545" customFormat="false" ht="15" hidden="false" customHeight="true" outlineLevel="0" collapsed="false">
      <c r="A6545" s="19" t="n">
        <v>46242</v>
      </c>
      <c r="B6545" s="1" t="s">
        <v>818</v>
      </c>
      <c r="C6545" s="1" t="s">
        <v>138</v>
      </c>
      <c r="D6545" s="1" t="n">
        <v>8</v>
      </c>
      <c r="E6545" s="1" t="s">
        <v>13</v>
      </c>
      <c r="F6545" s="1" t="s">
        <v>199</v>
      </c>
      <c r="G6545" s="1" t="s">
        <v>149</v>
      </c>
      <c r="H6545" s="20" t="n">
        <v>1400</v>
      </c>
      <c r="I6545" s="21" t="n">
        <v>20.43</v>
      </c>
      <c r="J6545" s="20" t="n">
        <f aca="false">H6545*I6545</f>
        <v>28602</v>
      </c>
      <c r="K6545" s="22" t="n">
        <v>2.2</v>
      </c>
      <c r="L6545" s="23" t="n">
        <f aca="false">H6545*K6545</f>
        <v>3080</v>
      </c>
      <c r="M6545" s="23" t="n">
        <v>2500</v>
      </c>
      <c r="N6545" s="24" t="n">
        <f aca="false">L6545-M6545</f>
        <v>580.000000000001</v>
      </c>
      <c r="O6545" s="25" t="n">
        <f aca="false">IF(L6545&gt;=M6545,1,0)</f>
        <v>1</v>
      </c>
      <c r="P6545" s="26" t="n">
        <v>0.73</v>
      </c>
      <c r="Q6545" s="26" t="n">
        <v>0.1779</v>
      </c>
      <c r="R6545" s="25" t="n">
        <v>72</v>
      </c>
      <c r="S6545" s="21" t="n">
        <v>9</v>
      </c>
    </row>
    <row r="6546" customFormat="false" ht="15" hidden="false" customHeight="true" outlineLevel="0" collapsed="false">
      <c r="A6546" s="19" t="n">
        <v>46242</v>
      </c>
      <c r="B6546" s="1" t="s">
        <v>818</v>
      </c>
      <c r="C6546" s="1" t="s">
        <v>138</v>
      </c>
      <c r="D6546" s="1" t="n">
        <v>9</v>
      </c>
      <c r="E6546" s="1" t="s">
        <v>10</v>
      </c>
      <c r="F6546" s="1" t="s">
        <v>810</v>
      </c>
      <c r="G6546" s="1" t="s">
        <v>815</v>
      </c>
      <c r="H6546" s="20" t="n">
        <v>1700</v>
      </c>
      <c r="I6546" s="21" t="n">
        <v>18.26</v>
      </c>
      <c r="J6546" s="20" t="n">
        <f aca="false">H6546*I6546</f>
        <v>31042</v>
      </c>
      <c r="K6546" s="22" t="n">
        <v>1.6</v>
      </c>
      <c r="L6546" s="23" t="n">
        <f aca="false">H6546*K6546</f>
        <v>2720</v>
      </c>
      <c r="M6546" s="23" t="n">
        <v>2500</v>
      </c>
      <c r="N6546" s="24" t="n">
        <f aca="false">L6546-M6546</f>
        <v>220</v>
      </c>
      <c r="O6546" s="25" t="n">
        <f aca="false">IF(L6546&gt;=M6546,1,0)</f>
        <v>1</v>
      </c>
      <c r="P6546" s="26" t="n">
        <v>0.7745</v>
      </c>
      <c r="Q6546" s="26" t="n">
        <v>0.1154</v>
      </c>
      <c r="R6546" s="25" t="n">
        <v>74</v>
      </c>
      <c r="S6546" s="21" t="n">
        <v>10</v>
      </c>
    </row>
    <row r="6547" customFormat="false" ht="15" hidden="false" customHeight="true" outlineLevel="0" collapsed="false">
      <c r="A6547" s="19" t="n">
        <v>46242</v>
      </c>
      <c r="B6547" s="1" t="s">
        <v>818</v>
      </c>
      <c r="C6547" s="1" t="s">
        <v>138</v>
      </c>
      <c r="D6547" s="1" t="n">
        <v>10</v>
      </c>
      <c r="E6547" s="1" t="s">
        <v>10</v>
      </c>
      <c r="F6547" s="1" t="s">
        <v>828</v>
      </c>
      <c r="G6547" s="1" t="s">
        <v>784</v>
      </c>
      <c r="H6547" s="20" t="n">
        <v>1550</v>
      </c>
      <c r="I6547" s="21" t="n">
        <v>17.6</v>
      </c>
      <c r="J6547" s="20" t="n">
        <f aca="false">H6547*I6547</f>
        <v>27280</v>
      </c>
      <c r="K6547" s="22" t="n">
        <v>1.45</v>
      </c>
      <c r="L6547" s="23" t="n">
        <f aca="false">H6547*K6547</f>
        <v>2247.5</v>
      </c>
      <c r="M6547" s="23" t="n">
        <v>2500</v>
      </c>
      <c r="N6547" s="24" t="n">
        <f aca="false">L6547-M6547</f>
        <v>-252.5</v>
      </c>
      <c r="O6547" s="25" t="n">
        <f aca="false">IF(L6547&gt;=M6547,1,0)</f>
        <v>0</v>
      </c>
      <c r="P6547" s="26" t="n">
        <v>0.6973</v>
      </c>
      <c r="Q6547" s="26" t="n">
        <v>0.1691</v>
      </c>
      <c r="R6547" s="25" t="n">
        <v>73</v>
      </c>
      <c r="S6547" s="21" t="n">
        <v>10</v>
      </c>
    </row>
    <row r="6548" customFormat="false" ht="15" hidden="false" customHeight="true" outlineLevel="0" collapsed="false">
      <c r="A6548" s="19" t="n">
        <v>46242</v>
      </c>
      <c r="B6548" s="1" t="s">
        <v>818</v>
      </c>
      <c r="C6548" s="1" t="s">
        <v>138</v>
      </c>
      <c r="D6548" s="1" t="n">
        <v>11</v>
      </c>
      <c r="E6548" s="1" t="s">
        <v>10</v>
      </c>
      <c r="F6548" s="1" t="s">
        <v>779</v>
      </c>
      <c r="G6548" s="1" t="s">
        <v>784</v>
      </c>
      <c r="H6548" s="20" t="n">
        <v>1050</v>
      </c>
      <c r="I6548" s="21" t="n">
        <v>24.15</v>
      </c>
      <c r="J6548" s="20" t="n">
        <f aca="false">H6548*I6548</f>
        <v>25357.5</v>
      </c>
      <c r="K6548" s="22" t="n">
        <v>2</v>
      </c>
      <c r="L6548" s="23" t="n">
        <f aca="false">H6548*K6548</f>
        <v>2100</v>
      </c>
      <c r="M6548" s="23" t="n">
        <v>2500</v>
      </c>
      <c r="N6548" s="24" t="n">
        <f aca="false">L6548-M6548</f>
        <v>-400</v>
      </c>
      <c r="O6548" s="25" t="n">
        <f aca="false">IF(L6548&gt;=M6548,1,0)</f>
        <v>0</v>
      </c>
      <c r="P6548" s="26" t="n">
        <v>0.6063</v>
      </c>
      <c r="Q6548" s="26" t="n">
        <v>0.1721</v>
      </c>
      <c r="R6548" s="25" t="n">
        <v>77</v>
      </c>
      <c r="S6548" s="21" t="n">
        <v>10</v>
      </c>
    </row>
    <row r="6549" customFormat="false" ht="15" hidden="false" customHeight="true" outlineLevel="0" collapsed="false">
      <c r="A6549" s="19" t="n">
        <v>46242</v>
      </c>
      <c r="B6549" s="1" t="s">
        <v>818</v>
      </c>
      <c r="C6549" s="1" t="s">
        <v>138</v>
      </c>
      <c r="D6549" s="1" t="n">
        <v>12</v>
      </c>
      <c r="E6549" s="1" t="s">
        <v>576</v>
      </c>
      <c r="F6549" s="1" t="s">
        <v>730</v>
      </c>
      <c r="G6549" s="1" t="s">
        <v>731</v>
      </c>
      <c r="H6549" s="20" t="n">
        <v>1450</v>
      </c>
      <c r="I6549" s="21" t="n">
        <v>24.08</v>
      </c>
      <c r="J6549" s="20" t="n">
        <f aca="false">H6549*I6549</f>
        <v>34916</v>
      </c>
      <c r="K6549" s="22" t="n">
        <v>1.55</v>
      </c>
      <c r="L6549" s="23" t="n">
        <f aca="false">H6549*K6549</f>
        <v>2247.5</v>
      </c>
      <c r="M6549" s="23" t="n">
        <v>2500</v>
      </c>
      <c r="N6549" s="24" t="n">
        <f aca="false">L6549-M6549</f>
        <v>-252.5</v>
      </c>
      <c r="O6549" s="25" t="n">
        <f aca="false">IF(L6549&gt;=M6549,1,0)</f>
        <v>0</v>
      </c>
      <c r="P6549" s="26" t="n">
        <v>0.8243</v>
      </c>
      <c r="Q6549" s="26" t="n">
        <v>0.1217</v>
      </c>
      <c r="R6549" s="25" t="n">
        <v>76</v>
      </c>
      <c r="S6549" s="21" t="n">
        <v>10</v>
      </c>
    </row>
    <row r="6550" customFormat="false" ht="15" hidden="false" customHeight="true" outlineLevel="0" collapsed="false">
      <c r="A6550" s="19" t="n">
        <v>46242</v>
      </c>
      <c r="B6550" s="1" t="s">
        <v>818</v>
      </c>
      <c r="C6550" s="1" t="s">
        <v>138</v>
      </c>
      <c r="D6550" s="1" t="n">
        <v>13</v>
      </c>
      <c r="E6550" s="1" t="s">
        <v>10</v>
      </c>
      <c r="F6550" s="1" t="s">
        <v>779</v>
      </c>
      <c r="G6550" s="1" t="s">
        <v>784</v>
      </c>
      <c r="H6550" s="20" t="n">
        <v>1500</v>
      </c>
      <c r="I6550" s="21" t="n">
        <v>24.15</v>
      </c>
      <c r="J6550" s="20" t="n">
        <f aca="false">H6550*I6550</f>
        <v>36225</v>
      </c>
      <c r="K6550" s="22" t="n">
        <v>2</v>
      </c>
      <c r="L6550" s="23" t="n">
        <f aca="false">H6550*K6550</f>
        <v>3000</v>
      </c>
      <c r="M6550" s="23" t="n">
        <v>2500</v>
      </c>
      <c r="N6550" s="24" t="n">
        <f aca="false">L6550-M6550</f>
        <v>500</v>
      </c>
      <c r="O6550" s="25" t="n">
        <f aca="false">IF(L6550&gt;=M6550,1,0)</f>
        <v>1</v>
      </c>
      <c r="P6550" s="26" t="n">
        <v>0.7472</v>
      </c>
      <c r="Q6550" s="26" t="n">
        <v>0.1406</v>
      </c>
      <c r="R6550" s="25" t="n">
        <v>82</v>
      </c>
      <c r="S6550" s="21" t="n">
        <v>10</v>
      </c>
    </row>
    <row r="6551" customFormat="false" ht="15" hidden="false" customHeight="true" outlineLevel="0" collapsed="false">
      <c r="A6551" s="19" t="n">
        <v>46242</v>
      </c>
      <c r="B6551" s="1" t="s">
        <v>818</v>
      </c>
      <c r="C6551" s="1" t="s">
        <v>138</v>
      </c>
      <c r="D6551" s="1" t="n">
        <v>14</v>
      </c>
      <c r="E6551" s="1" t="s">
        <v>10</v>
      </c>
      <c r="F6551" s="1" t="s">
        <v>687</v>
      </c>
      <c r="G6551" s="1" t="s">
        <v>694</v>
      </c>
      <c r="H6551" s="20" t="n">
        <v>1200</v>
      </c>
      <c r="I6551" s="21" t="n">
        <v>28.66</v>
      </c>
      <c r="J6551" s="20" t="n">
        <f aca="false">H6551*I6551</f>
        <v>34392</v>
      </c>
      <c r="K6551" s="22" t="n">
        <v>2.3</v>
      </c>
      <c r="L6551" s="23" t="n">
        <f aca="false">H6551*K6551</f>
        <v>2760</v>
      </c>
      <c r="M6551" s="23" t="n">
        <v>2500</v>
      </c>
      <c r="N6551" s="24" t="n">
        <f aca="false">L6551-M6551</f>
        <v>260</v>
      </c>
      <c r="O6551" s="25" t="n">
        <f aca="false">IF(L6551&gt;=M6551,1,0)</f>
        <v>1</v>
      </c>
      <c r="P6551" s="26" t="n">
        <v>0.7265</v>
      </c>
      <c r="Q6551" s="26" t="n">
        <v>0.2889</v>
      </c>
      <c r="R6551" s="25" t="n">
        <v>80</v>
      </c>
      <c r="S6551" s="21" t="n">
        <v>10</v>
      </c>
    </row>
    <row r="6552" customFormat="false" ht="15" hidden="false" customHeight="true" outlineLevel="0" collapsed="false">
      <c r="A6552" s="19" t="n">
        <v>46242</v>
      </c>
      <c r="B6552" s="1" t="s">
        <v>818</v>
      </c>
      <c r="C6552" s="1" t="s">
        <v>138</v>
      </c>
      <c r="D6552" s="1" t="n">
        <v>15</v>
      </c>
      <c r="E6552" s="1" t="s">
        <v>10</v>
      </c>
      <c r="F6552" s="1" t="s">
        <v>687</v>
      </c>
      <c r="G6552" s="1" t="s">
        <v>694</v>
      </c>
      <c r="H6552" s="20" t="n">
        <v>1350</v>
      </c>
      <c r="I6552" s="21" t="n">
        <v>28.66</v>
      </c>
      <c r="J6552" s="20" t="n">
        <f aca="false">H6552*I6552</f>
        <v>38691</v>
      </c>
      <c r="K6552" s="22" t="n">
        <v>2.3</v>
      </c>
      <c r="L6552" s="23" t="n">
        <f aca="false">H6552*K6552</f>
        <v>3105</v>
      </c>
      <c r="M6552" s="23" t="n">
        <v>2500</v>
      </c>
      <c r="N6552" s="24" t="n">
        <f aca="false">L6552-M6552</f>
        <v>605</v>
      </c>
      <c r="O6552" s="25" t="n">
        <f aca="false">IF(L6552&gt;=M6552,1,0)</f>
        <v>1</v>
      </c>
      <c r="P6552" s="26" t="n">
        <v>0.8091</v>
      </c>
      <c r="Q6552" s="26" t="n">
        <v>0.2849</v>
      </c>
      <c r="R6552" s="25" t="n">
        <v>81</v>
      </c>
      <c r="S6552" s="21" t="n">
        <v>10</v>
      </c>
    </row>
    <row r="6553" customFormat="false" ht="15" hidden="false" customHeight="true" outlineLevel="0" collapsed="false">
      <c r="A6553" s="19" t="n">
        <v>46242</v>
      </c>
      <c r="B6553" s="1" t="s">
        <v>818</v>
      </c>
      <c r="C6553" s="1" t="s">
        <v>138</v>
      </c>
      <c r="D6553" s="1" t="n">
        <v>16</v>
      </c>
      <c r="E6553" s="1" t="s">
        <v>10</v>
      </c>
      <c r="F6553" s="1" t="s">
        <v>581</v>
      </c>
      <c r="G6553" s="1" t="s">
        <v>590</v>
      </c>
      <c r="H6553" s="20" t="n">
        <v>2000</v>
      </c>
      <c r="I6553" s="21" t="n">
        <v>13.94</v>
      </c>
      <c r="J6553" s="20" t="n">
        <f aca="false">H6553*I6553</f>
        <v>27880</v>
      </c>
      <c r="K6553" s="22" t="n">
        <v>1.44</v>
      </c>
      <c r="L6553" s="23" t="n">
        <f aca="false">H6553*K6553</f>
        <v>2880</v>
      </c>
      <c r="M6553" s="23" t="n">
        <v>2500</v>
      </c>
      <c r="N6553" s="24" t="n">
        <f aca="false">L6553-M6553</f>
        <v>380</v>
      </c>
      <c r="O6553" s="25" t="n">
        <f aca="false">IF(L6553&gt;=M6553,1,0)</f>
        <v>1</v>
      </c>
      <c r="P6553" s="26" t="n">
        <v>0.9522</v>
      </c>
      <c r="Q6553" s="26" t="n">
        <v>0.0987</v>
      </c>
      <c r="R6553" s="25" t="n">
        <v>62</v>
      </c>
      <c r="S6553" s="21" t="n">
        <v>8</v>
      </c>
    </row>
    <row r="6554" customFormat="false" ht="15" hidden="false" customHeight="true" outlineLevel="0" collapsed="false">
      <c r="A6554" s="19" t="n">
        <v>46242</v>
      </c>
      <c r="B6554" s="1" t="s">
        <v>818</v>
      </c>
      <c r="C6554" s="1" t="s">
        <v>164</v>
      </c>
      <c r="D6554" s="1" t="n">
        <v>17</v>
      </c>
      <c r="E6554" s="1" t="s">
        <v>576</v>
      </c>
      <c r="F6554" s="1" t="s">
        <v>730</v>
      </c>
      <c r="G6554" s="1" t="s">
        <v>731</v>
      </c>
      <c r="H6554" s="20" t="n">
        <v>1500</v>
      </c>
      <c r="I6554" s="21" t="n">
        <v>24.08</v>
      </c>
      <c r="J6554" s="20" t="n">
        <f aca="false">H6554*I6554</f>
        <v>36120</v>
      </c>
      <c r="K6554" s="22" t="n">
        <v>1.55</v>
      </c>
      <c r="L6554" s="23" t="n">
        <f aca="false">H6554*K6554</f>
        <v>2325</v>
      </c>
      <c r="M6554" s="23" t="n">
        <v>2500</v>
      </c>
      <c r="N6554" s="24" t="n">
        <f aca="false">L6554-M6554</f>
        <v>-175</v>
      </c>
      <c r="O6554" s="25" t="n">
        <f aca="false">IF(L6554&gt;=M6554,1,0)</f>
        <v>0</v>
      </c>
      <c r="P6554" s="26" t="n">
        <v>0.8157</v>
      </c>
      <c r="Q6554" s="26" t="n">
        <v>0.0746</v>
      </c>
      <c r="R6554" s="25" t="n">
        <v>79</v>
      </c>
      <c r="S6554" s="21" t="n">
        <v>10</v>
      </c>
    </row>
    <row r="6555" customFormat="false" ht="15" hidden="false" customHeight="true" outlineLevel="0" collapsed="false">
      <c r="A6555" s="19" t="n">
        <v>46242</v>
      </c>
      <c r="B6555" s="1" t="s">
        <v>818</v>
      </c>
      <c r="C6555" s="1" t="s">
        <v>164</v>
      </c>
      <c r="D6555" s="1" t="n">
        <v>18</v>
      </c>
      <c r="E6555" s="1" t="s">
        <v>522</v>
      </c>
      <c r="F6555" s="1" t="s">
        <v>566</v>
      </c>
      <c r="G6555" s="1" t="s">
        <v>504</v>
      </c>
      <c r="H6555" s="20" t="n">
        <v>1500</v>
      </c>
      <c r="I6555" s="21" t="n">
        <v>14.09</v>
      </c>
      <c r="J6555" s="20" t="n">
        <f aca="false">H6555*I6555</f>
        <v>21135</v>
      </c>
      <c r="K6555" s="22" t="n">
        <v>1</v>
      </c>
      <c r="L6555" s="23" t="n">
        <f aca="false">H6555*K6555</f>
        <v>1500</v>
      </c>
      <c r="M6555" s="23" t="n">
        <v>2500</v>
      </c>
      <c r="N6555" s="24" t="n">
        <f aca="false">L6555-M6555</f>
        <v>-1000</v>
      </c>
      <c r="O6555" s="25" t="n">
        <f aca="false">IF(L6555&gt;=M6555,1,0)</f>
        <v>0</v>
      </c>
      <c r="P6555" s="26" t="n">
        <v>0.547</v>
      </c>
      <c r="Q6555" s="26" t="n">
        <v>0.0825</v>
      </c>
      <c r="R6555" s="25" t="n">
        <v>69</v>
      </c>
      <c r="S6555" s="21" t="n">
        <v>10</v>
      </c>
    </row>
    <row r="6556" customFormat="false" ht="15" hidden="false" customHeight="true" outlineLevel="0" collapsed="false">
      <c r="A6556" s="19" t="n">
        <v>46242</v>
      </c>
      <c r="B6556" s="1" t="s">
        <v>818</v>
      </c>
      <c r="C6556" s="1" t="s">
        <v>164</v>
      </c>
      <c r="D6556" s="1" t="n">
        <v>19</v>
      </c>
      <c r="E6556" s="1" t="s">
        <v>176</v>
      </c>
      <c r="F6556" s="1" t="s">
        <v>253</v>
      </c>
      <c r="G6556" s="1" t="s">
        <v>831</v>
      </c>
      <c r="H6556" s="20" t="n">
        <v>1050</v>
      </c>
      <c r="I6556" s="21" t="n">
        <v>21.59</v>
      </c>
      <c r="J6556" s="20" t="n">
        <f aca="false">H6556*I6556</f>
        <v>22669.5</v>
      </c>
      <c r="K6556" s="22" t="n">
        <v>1.75</v>
      </c>
      <c r="L6556" s="23" t="n">
        <f aca="false">H6556*K6556</f>
        <v>1837.5</v>
      </c>
      <c r="M6556" s="23" t="n">
        <v>2500</v>
      </c>
      <c r="N6556" s="24" t="n">
        <f aca="false">L6556-M6556</f>
        <v>-662.5</v>
      </c>
      <c r="O6556" s="25" t="n">
        <f aca="false">IF(L6556&gt;=M6556,1,0)</f>
        <v>0</v>
      </c>
      <c r="P6556" s="26" t="n">
        <v>0.5484</v>
      </c>
      <c r="Q6556" s="26" t="n">
        <v>0.1325</v>
      </c>
      <c r="R6556" s="25" t="n">
        <v>74</v>
      </c>
      <c r="S6556" s="21" t="n">
        <v>10</v>
      </c>
    </row>
    <row r="6557" customFormat="false" ht="15" hidden="false" customHeight="true" outlineLevel="0" collapsed="false">
      <c r="A6557" s="19" t="n">
        <v>46242</v>
      </c>
      <c r="B6557" s="1" t="s">
        <v>818</v>
      </c>
      <c r="C6557" s="1" t="s">
        <v>164</v>
      </c>
      <c r="D6557" s="1" t="n">
        <v>20</v>
      </c>
      <c r="E6557" s="1" t="s">
        <v>176</v>
      </c>
      <c r="F6557" s="1" t="s">
        <v>807</v>
      </c>
      <c r="G6557" s="1" t="s">
        <v>785</v>
      </c>
      <c r="H6557" s="20" t="n">
        <v>1100</v>
      </c>
      <c r="I6557" s="21" t="n">
        <v>20.05</v>
      </c>
      <c r="J6557" s="20" t="n">
        <f aca="false">H6557*I6557</f>
        <v>22055</v>
      </c>
      <c r="K6557" s="22" t="n">
        <v>1.45</v>
      </c>
      <c r="L6557" s="23" t="n">
        <f aca="false">H6557*K6557</f>
        <v>1595</v>
      </c>
      <c r="M6557" s="23" t="n">
        <v>2500</v>
      </c>
      <c r="N6557" s="24" t="n">
        <f aca="false">L6557-M6557</f>
        <v>-905</v>
      </c>
      <c r="O6557" s="25" t="n">
        <f aca="false">IF(L6557&gt;=M6557,1,0)</f>
        <v>0</v>
      </c>
      <c r="P6557" s="26" t="n">
        <v>0.5077</v>
      </c>
      <c r="Q6557" s="26" t="n">
        <v>0.0832</v>
      </c>
      <c r="R6557" s="25" t="n">
        <v>78</v>
      </c>
      <c r="S6557" s="21" t="n">
        <v>10</v>
      </c>
    </row>
    <row r="6558" customFormat="false" ht="15" hidden="false" customHeight="true" outlineLevel="0" collapsed="false">
      <c r="A6558" s="19" t="n">
        <v>46242</v>
      </c>
      <c r="B6558" s="1" t="s">
        <v>818</v>
      </c>
      <c r="C6558" s="1" t="s">
        <v>164</v>
      </c>
      <c r="D6558" s="1" t="n">
        <v>21</v>
      </c>
      <c r="E6558" s="1" t="s">
        <v>576</v>
      </c>
      <c r="F6558" s="1" t="s">
        <v>791</v>
      </c>
      <c r="G6558" s="1" t="s">
        <v>732</v>
      </c>
      <c r="H6558" s="20" t="n">
        <v>1100</v>
      </c>
      <c r="I6558" s="21" t="n">
        <v>33.02</v>
      </c>
      <c r="J6558" s="20" t="n">
        <f aca="false">H6558*I6558</f>
        <v>36322</v>
      </c>
      <c r="K6558" s="22" t="n">
        <v>2.8</v>
      </c>
      <c r="L6558" s="23" t="n">
        <f aca="false">H6558*K6558</f>
        <v>3080</v>
      </c>
      <c r="M6558" s="23" t="n">
        <v>2500</v>
      </c>
      <c r="N6558" s="24" t="n">
        <f aca="false">L6558-M6558</f>
        <v>580</v>
      </c>
      <c r="O6558" s="25" t="n">
        <f aca="false">IF(L6558&gt;=M6558,1,0)</f>
        <v>1</v>
      </c>
      <c r="P6558" s="26" t="n">
        <v>0.8698</v>
      </c>
      <c r="Q6558" s="26" t="n">
        <v>0.114</v>
      </c>
      <c r="R6558" s="25" t="n">
        <v>75</v>
      </c>
      <c r="S6558" s="21" t="n">
        <v>10</v>
      </c>
    </row>
    <row r="6559" customFormat="false" ht="15" hidden="false" customHeight="true" outlineLevel="0" collapsed="false">
      <c r="A6559" s="19" t="n">
        <v>46242</v>
      </c>
      <c r="B6559" s="1" t="s">
        <v>818</v>
      </c>
      <c r="C6559" s="1" t="s">
        <v>164</v>
      </c>
      <c r="D6559" s="1" t="n">
        <v>22</v>
      </c>
      <c r="E6559" s="1" t="s">
        <v>10</v>
      </c>
      <c r="F6559" s="1" t="s">
        <v>687</v>
      </c>
      <c r="G6559" s="1" t="s">
        <v>638</v>
      </c>
      <c r="H6559" s="20" t="n">
        <v>1300</v>
      </c>
      <c r="I6559" s="21" t="n">
        <v>28.66</v>
      </c>
      <c r="J6559" s="20" t="n">
        <f aca="false">H6559*I6559</f>
        <v>37258</v>
      </c>
      <c r="K6559" s="22" t="n">
        <v>2.3</v>
      </c>
      <c r="L6559" s="23" t="n">
        <f aca="false">H6559*K6559</f>
        <v>2990</v>
      </c>
      <c r="M6559" s="23" t="n">
        <v>2500</v>
      </c>
      <c r="N6559" s="24" t="n">
        <f aca="false">L6559-M6559</f>
        <v>490</v>
      </c>
      <c r="O6559" s="25" t="n">
        <f aca="false">IF(L6559&gt;=M6559,1,0)</f>
        <v>1</v>
      </c>
      <c r="P6559" s="26" t="n">
        <v>0.8225</v>
      </c>
      <c r="Q6559" s="26" t="n">
        <v>0.1051</v>
      </c>
      <c r="R6559" s="25" t="n">
        <v>83</v>
      </c>
      <c r="S6559" s="21" t="n">
        <v>10</v>
      </c>
    </row>
    <row r="6560" customFormat="false" ht="15" hidden="false" customHeight="true" outlineLevel="0" collapsed="false">
      <c r="A6560" s="19" t="n">
        <v>46242</v>
      </c>
      <c r="B6560" s="1" t="s">
        <v>818</v>
      </c>
      <c r="C6560" s="1" t="s">
        <v>164</v>
      </c>
      <c r="D6560" s="1" t="n">
        <v>23</v>
      </c>
      <c r="E6560" s="1" t="s">
        <v>22</v>
      </c>
      <c r="F6560" s="1" t="s">
        <v>668</v>
      </c>
      <c r="G6560" s="1" t="s">
        <v>500</v>
      </c>
      <c r="H6560" s="20" t="n">
        <v>750</v>
      </c>
      <c r="I6560" s="21" t="n">
        <v>29.11</v>
      </c>
      <c r="J6560" s="20" t="n">
        <f aca="false">H6560*I6560</f>
        <v>21832.5</v>
      </c>
      <c r="K6560" s="22" t="n">
        <v>2.2</v>
      </c>
      <c r="L6560" s="23" t="n">
        <f aca="false">H6560*K6560</f>
        <v>1650</v>
      </c>
      <c r="M6560" s="23" t="n">
        <v>2500</v>
      </c>
      <c r="N6560" s="24" t="n">
        <f aca="false">L6560-M6560</f>
        <v>-850</v>
      </c>
      <c r="O6560" s="25" t="n">
        <f aca="false">IF(L6560&gt;=M6560,1,0)</f>
        <v>0</v>
      </c>
      <c r="P6560" s="26" t="n">
        <v>0.5415</v>
      </c>
      <c r="Q6560" s="26" t="n">
        <v>0.0942</v>
      </c>
      <c r="R6560" s="25" t="n">
        <v>73</v>
      </c>
      <c r="S6560" s="21" t="n">
        <v>10</v>
      </c>
    </row>
    <row r="6561" customFormat="false" ht="15" hidden="false" customHeight="true" outlineLevel="0" collapsed="false">
      <c r="A6561" s="19" t="n">
        <v>46242</v>
      </c>
      <c r="B6561" s="1" t="s">
        <v>818</v>
      </c>
      <c r="C6561" s="1" t="s">
        <v>164</v>
      </c>
      <c r="D6561" s="1" t="n">
        <v>24</v>
      </c>
      <c r="E6561" s="1" t="s">
        <v>576</v>
      </c>
      <c r="F6561" s="1" t="s">
        <v>730</v>
      </c>
      <c r="G6561" s="1" t="s">
        <v>731</v>
      </c>
      <c r="H6561" s="20" t="n">
        <v>1000</v>
      </c>
      <c r="I6561" s="21" t="n">
        <v>24.08</v>
      </c>
      <c r="J6561" s="20" t="n">
        <f aca="false">H6561*I6561</f>
        <v>24080</v>
      </c>
      <c r="K6561" s="22" t="n">
        <v>1.55</v>
      </c>
      <c r="L6561" s="23" t="n">
        <f aca="false">H6561*K6561</f>
        <v>1550</v>
      </c>
      <c r="M6561" s="23" t="n">
        <v>2500</v>
      </c>
      <c r="N6561" s="24" t="n">
        <f aca="false">L6561-M6561</f>
        <v>-950</v>
      </c>
      <c r="O6561" s="25" t="n">
        <f aca="false">IF(L6561&gt;=M6561,1,0)</f>
        <v>0</v>
      </c>
      <c r="P6561" s="26" t="n">
        <v>0.5693</v>
      </c>
      <c r="Q6561" s="26" t="n">
        <v>0.0869</v>
      </c>
      <c r="R6561" s="25" t="n">
        <v>77</v>
      </c>
      <c r="S6561" s="21" t="n">
        <v>10</v>
      </c>
    </row>
    <row r="6562" customFormat="false" ht="15" hidden="false" customHeight="true" outlineLevel="0" collapsed="false">
      <c r="A6562" s="19" t="n">
        <v>46242</v>
      </c>
      <c r="B6562" s="1" t="s">
        <v>818</v>
      </c>
      <c r="C6562" s="1" t="s">
        <v>164</v>
      </c>
      <c r="D6562" s="1" t="n">
        <v>25</v>
      </c>
      <c r="E6562" s="1" t="s">
        <v>576</v>
      </c>
      <c r="F6562" s="1" t="s">
        <v>791</v>
      </c>
      <c r="G6562" s="1" t="s">
        <v>732</v>
      </c>
      <c r="H6562" s="20" t="n">
        <v>1170</v>
      </c>
      <c r="I6562" s="21" t="n">
        <v>32.01</v>
      </c>
      <c r="J6562" s="20" t="n">
        <f aca="false">H6562*I6562</f>
        <v>37451.7</v>
      </c>
      <c r="K6562" s="22" t="n">
        <v>2.8</v>
      </c>
      <c r="L6562" s="23" t="n">
        <f aca="false">H6562*K6562</f>
        <v>3276</v>
      </c>
      <c r="M6562" s="23" t="n">
        <v>2500</v>
      </c>
      <c r="N6562" s="24" t="n">
        <f aca="false">L6562-M6562</f>
        <v>776</v>
      </c>
      <c r="O6562" s="25" t="n">
        <f aca="false">IF(L6562&gt;=M6562,1,0)</f>
        <v>1</v>
      </c>
      <c r="P6562" s="26" t="n">
        <v>0.8202</v>
      </c>
      <c r="Q6562" s="26" t="n">
        <v>0.1238</v>
      </c>
      <c r="R6562" s="25" t="n">
        <v>79</v>
      </c>
      <c r="S6562" s="21" t="n">
        <v>10</v>
      </c>
    </row>
    <row r="6563" customFormat="false" ht="15" hidden="false" customHeight="true" outlineLevel="0" collapsed="false">
      <c r="A6563" s="19" t="n">
        <v>46242</v>
      </c>
      <c r="B6563" s="1" t="s">
        <v>818</v>
      </c>
      <c r="C6563" s="1" t="s">
        <v>164</v>
      </c>
      <c r="D6563" s="1" t="n">
        <v>26</v>
      </c>
      <c r="E6563" s="1" t="s">
        <v>10</v>
      </c>
      <c r="F6563" s="1" t="s">
        <v>687</v>
      </c>
      <c r="G6563" s="1" t="s">
        <v>694</v>
      </c>
      <c r="H6563" s="20" t="n">
        <v>1400</v>
      </c>
      <c r="I6563" s="21" t="n">
        <v>28.66</v>
      </c>
      <c r="J6563" s="20" t="n">
        <f aca="false">H6563*I6563</f>
        <v>40124</v>
      </c>
      <c r="K6563" s="22" t="n">
        <v>2.3</v>
      </c>
      <c r="L6563" s="23" t="n">
        <f aca="false">H6563*K6563</f>
        <v>3220</v>
      </c>
      <c r="M6563" s="23" t="n">
        <v>2500</v>
      </c>
      <c r="N6563" s="24" t="n">
        <f aca="false">L6563-M6563</f>
        <v>720</v>
      </c>
      <c r="O6563" s="25" t="n">
        <f aca="false">IF(L6563&gt;=M6563,1,0)</f>
        <v>1</v>
      </c>
      <c r="P6563" s="26" t="n">
        <v>0.8359</v>
      </c>
      <c r="Q6563" s="26" t="n">
        <v>0.1168</v>
      </c>
      <c r="R6563" s="25" t="n">
        <v>82</v>
      </c>
      <c r="S6563" s="21" t="n">
        <v>10</v>
      </c>
    </row>
    <row r="6564" customFormat="false" ht="15" hidden="false" customHeight="true" outlineLevel="0" collapsed="false">
      <c r="A6564" s="19" t="n">
        <v>46242</v>
      </c>
      <c r="B6564" s="1" t="s">
        <v>818</v>
      </c>
      <c r="C6564" s="1" t="s">
        <v>164</v>
      </c>
      <c r="D6564" s="1" t="n">
        <v>27</v>
      </c>
      <c r="E6564" s="1" t="s">
        <v>219</v>
      </c>
      <c r="F6564" s="1" t="s">
        <v>833</v>
      </c>
      <c r="G6564" s="1" t="s">
        <v>834</v>
      </c>
      <c r="H6564" s="20" t="n">
        <v>400</v>
      </c>
      <c r="I6564" s="21" t="n">
        <v>25.43</v>
      </c>
      <c r="J6564" s="20" t="n">
        <f aca="false">H6564*I6564</f>
        <v>10172</v>
      </c>
      <c r="K6564" s="22" t="n">
        <v>2.74</v>
      </c>
      <c r="L6564" s="23" t="n">
        <f aca="false">H6564*K6564</f>
        <v>1096</v>
      </c>
      <c r="M6564" s="23" t="n">
        <v>2500</v>
      </c>
      <c r="N6564" s="24" t="n">
        <f aca="false">L6564-M6564</f>
        <v>-1404</v>
      </c>
      <c r="O6564" s="25" t="n">
        <f aca="false">IF(L6564&gt;=M6564,1,0)</f>
        <v>0</v>
      </c>
      <c r="P6564" s="26" t="n">
        <v>0.283</v>
      </c>
      <c r="Q6564" s="26" t="n">
        <v>0.1118</v>
      </c>
      <c r="R6564" s="25" t="n">
        <v>69</v>
      </c>
      <c r="S6564" s="21" t="n">
        <v>9</v>
      </c>
    </row>
    <row r="6565" customFormat="false" ht="15" hidden="false" customHeight="true" outlineLevel="0" collapsed="false">
      <c r="A6565" s="19" t="n">
        <v>46242</v>
      </c>
      <c r="B6565" s="1" t="s">
        <v>818</v>
      </c>
      <c r="C6565" s="1" t="s">
        <v>164</v>
      </c>
      <c r="D6565" s="1" t="n">
        <v>28</v>
      </c>
      <c r="E6565" s="1" t="s">
        <v>176</v>
      </c>
      <c r="F6565" s="1" t="s">
        <v>824</v>
      </c>
      <c r="G6565" s="1" t="s">
        <v>825</v>
      </c>
      <c r="H6565" s="20" t="n">
        <v>1450</v>
      </c>
      <c r="I6565" s="21" t="n">
        <v>17.9</v>
      </c>
      <c r="J6565" s="20" t="n">
        <f aca="false">H6565*I6565</f>
        <v>25955</v>
      </c>
      <c r="K6565" s="22" t="n">
        <v>1.41</v>
      </c>
      <c r="L6565" s="23" t="n">
        <f aca="false">H6565*K6565</f>
        <v>2044.5</v>
      </c>
      <c r="M6565" s="23" t="n">
        <v>2500</v>
      </c>
      <c r="N6565" s="24" t="n">
        <f aca="false">L6565-M6565</f>
        <v>-455.5</v>
      </c>
      <c r="O6565" s="25" t="n">
        <f aca="false">IF(L6565&gt;=M6565,1,0)</f>
        <v>0</v>
      </c>
      <c r="P6565" s="26" t="n">
        <v>0.6749</v>
      </c>
      <c r="Q6565" s="26" t="n">
        <v>0.1179</v>
      </c>
      <c r="R6565" s="25" t="n">
        <v>74</v>
      </c>
      <c r="S6565" s="21" t="n">
        <v>9</v>
      </c>
    </row>
    <row r="6566" customFormat="false" ht="15" hidden="false" customHeight="true" outlineLevel="0" collapsed="false">
      <c r="A6566" s="19" t="n">
        <v>46242</v>
      </c>
      <c r="B6566" s="1" t="s">
        <v>818</v>
      </c>
      <c r="C6566" s="1" t="s">
        <v>164</v>
      </c>
      <c r="D6566" s="1" t="n">
        <v>29</v>
      </c>
      <c r="E6566" s="1" t="s">
        <v>176</v>
      </c>
      <c r="F6566" s="1" t="s">
        <v>544</v>
      </c>
      <c r="G6566" s="1" t="s">
        <v>529</v>
      </c>
      <c r="H6566" s="20" t="n">
        <v>1550</v>
      </c>
      <c r="I6566" s="21" t="n">
        <v>20.05</v>
      </c>
      <c r="J6566" s="20" t="n">
        <f aca="false">H6566*I6566</f>
        <v>31077.5</v>
      </c>
      <c r="K6566" s="22" t="n">
        <v>1.5</v>
      </c>
      <c r="L6566" s="23" t="n">
        <f aca="false">H6566*K6566</f>
        <v>2325</v>
      </c>
      <c r="M6566" s="23" t="n">
        <v>2500</v>
      </c>
      <c r="N6566" s="24" t="n">
        <f aca="false">L6566-M6566</f>
        <v>-175</v>
      </c>
      <c r="O6566" s="25" t="n">
        <f aca="false">IF(L6566&gt;=M6566,1,0)</f>
        <v>0</v>
      </c>
      <c r="P6566" s="26" t="n">
        <v>0.7442</v>
      </c>
      <c r="Q6566" s="26" t="n">
        <v>0.0859</v>
      </c>
      <c r="R6566" s="25" t="n">
        <v>73</v>
      </c>
      <c r="S6566" s="21" t="n">
        <v>10</v>
      </c>
    </row>
    <row r="6567" customFormat="false" ht="15" hidden="false" customHeight="true" outlineLevel="0" collapsed="false">
      <c r="A6567" s="19" t="n">
        <v>46242</v>
      </c>
      <c r="B6567" s="1" t="s">
        <v>818</v>
      </c>
      <c r="C6567" s="1" t="s">
        <v>164</v>
      </c>
      <c r="D6567" s="1" t="n">
        <v>30</v>
      </c>
      <c r="E6567" s="1" t="s">
        <v>522</v>
      </c>
      <c r="F6567" s="1" t="s">
        <v>678</v>
      </c>
      <c r="G6567" s="1" t="s">
        <v>686</v>
      </c>
      <c r="H6567" s="20" t="n">
        <v>1400</v>
      </c>
      <c r="I6567" s="21" t="n">
        <v>22.38</v>
      </c>
      <c r="J6567" s="20" t="n">
        <f aca="false">H6567*I6567</f>
        <v>31332</v>
      </c>
      <c r="K6567" s="22" t="n">
        <v>1.4</v>
      </c>
      <c r="L6567" s="23" t="n">
        <f aca="false">H6567*K6567</f>
        <v>1960</v>
      </c>
      <c r="M6567" s="23" t="n">
        <v>2500</v>
      </c>
      <c r="N6567" s="24" t="n">
        <f aca="false">L6567-M6567</f>
        <v>-540</v>
      </c>
      <c r="O6567" s="25" t="n">
        <f aca="false">IF(L6567&gt;=M6567,1,0)</f>
        <v>0</v>
      </c>
      <c r="P6567" s="26" t="n">
        <v>0.7771</v>
      </c>
      <c r="Q6567" s="26" t="n">
        <v>0.1443</v>
      </c>
      <c r="R6567" s="25" t="n">
        <v>72</v>
      </c>
      <c r="S6567" s="21" t="n">
        <v>10</v>
      </c>
    </row>
    <row r="6568" customFormat="false" ht="15" hidden="false" customHeight="true" outlineLevel="0" collapsed="false">
      <c r="A6568" s="19" t="n">
        <v>46242</v>
      </c>
      <c r="B6568" s="1" t="s">
        <v>818</v>
      </c>
      <c r="C6568" s="1" t="s">
        <v>164</v>
      </c>
      <c r="D6568" s="1" t="n">
        <v>31</v>
      </c>
      <c r="E6568" s="1" t="s">
        <v>576</v>
      </c>
      <c r="F6568" s="1" t="s">
        <v>788</v>
      </c>
      <c r="G6568" s="1" t="s">
        <v>711</v>
      </c>
      <c r="H6568" s="20" t="n">
        <v>1500</v>
      </c>
      <c r="I6568" s="21" t="n">
        <v>21.72</v>
      </c>
      <c r="J6568" s="20" t="n">
        <f aca="false">H6568*I6568</f>
        <v>32580</v>
      </c>
      <c r="K6568" s="22" t="n">
        <v>1.2</v>
      </c>
      <c r="L6568" s="23" t="n">
        <f aca="false">H6568*K6568</f>
        <v>1800</v>
      </c>
      <c r="M6568" s="23" t="n">
        <v>2500</v>
      </c>
      <c r="N6568" s="24" t="n">
        <f aca="false">L6568-M6568</f>
        <v>-700</v>
      </c>
      <c r="O6568" s="25" t="n">
        <f aca="false">IF(L6568&gt;=M6568,1,0)</f>
        <v>0</v>
      </c>
      <c r="P6568" s="26" t="n">
        <v>0.7089</v>
      </c>
      <c r="Q6568" s="26" t="n">
        <v>0.1472</v>
      </c>
      <c r="R6568" s="25" t="n">
        <v>79</v>
      </c>
      <c r="S6568" s="21" t="n">
        <v>10</v>
      </c>
    </row>
    <row r="6569" customFormat="false" ht="15" hidden="false" customHeight="true" outlineLevel="0" collapsed="false">
      <c r="A6569" s="19" t="n">
        <v>46242</v>
      </c>
      <c r="B6569" s="1" t="s">
        <v>818</v>
      </c>
      <c r="C6569" s="1" t="s">
        <v>164</v>
      </c>
      <c r="D6569" s="1" t="n">
        <v>32</v>
      </c>
      <c r="E6569" s="1" t="s">
        <v>219</v>
      </c>
      <c r="F6569" s="1" t="s">
        <v>832</v>
      </c>
      <c r="G6569" s="1" t="s">
        <v>835</v>
      </c>
      <c r="H6569" s="20" t="n">
        <v>930</v>
      </c>
      <c r="I6569" s="21" t="n">
        <v>10.96</v>
      </c>
      <c r="J6569" s="20" t="n">
        <f aca="false">H6569*I6569</f>
        <v>10192.8</v>
      </c>
      <c r="K6569" s="22" t="n">
        <v>1</v>
      </c>
      <c r="L6569" s="23" t="n">
        <f aca="false">H6569*K6569</f>
        <v>930</v>
      </c>
      <c r="M6569" s="23" t="n">
        <v>2500</v>
      </c>
      <c r="N6569" s="24" t="n">
        <f aca="false">L6569-M6569</f>
        <v>-1570</v>
      </c>
      <c r="O6569" s="25" t="n">
        <f aca="false">IF(L6569&gt;=M6569,1,0)</f>
        <v>0</v>
      </c>
      <c r="P6569" s="26" t="n">
        <v>0.2562</v>
      </c>
      <c r="Q6569" s="26" t="n">
        <v>0.1208</v>
      </c>
      <c r="R6569" s="25" t="n">
        <v>72</v>
      </c>
      <c r="S6569" s="21" t="n">
        <v>10</v>
      </c>
    </row>
    <row r="6570" customFormat="false" ht="15" hidden="false" customHeight="true" outlineLevel="0" collapsed="false">
      <c r="A6570" s="19" t="n">
        <v>46242</v>
      </c>
      <c r="B6570" s="1" t="s">
        <v>818</v>
      </c>
      <c r="C6570" s="1" t="s">
        <v>190</v>
      </c>
      <c r="D6570" s="1" t="n">
        <v>33</v>
      </c>
      <c r="E6570" s="1" t="s">
        <v>16</v>
      </c>
      <c r="F6570" s="1" t="s">
        <v>302</v>
      </c>
      <c r="G6570" s="1" t="s">
        <v>260</v>
      </c>
      <c r="H6570" s="20" t="n">
        <v>850</v>
      </c>
      <c r="I6570" s="21" t="n">
        <v>16.59</v>
      </c>
      <c r="J6570" s="20" t="n">
        <f aca="false">H6570*I6570</f>
        <v>14101.5</v>
      </c>
      <c r="K6570" s="22" t="n">
        <v>1.45</v>
      </c>
      <c r="L6570" s="23" t="n">
        <f aca="false">H6570*K6570</f>
        <v>1232.5</v>
      </c>
      <c r="M6570" s="23" t="n">
        <v>2500</v>
      </c>
      <c r="N6570" s="24" t="n">
        <f aca="false">L6570-M6570</f>
        <v>-1267.5</v>
      </c>
      <c r="O6570" s="25" t="n">
        <f aca="false">IF(L6570&gt;=M6570,1,0)</f>
        <v>0</v>
      </c>
      <c r="P6570" s="26" t="n">
        <v>0.413776408450704</v>
      </c>
      <c r="Q6570" s="26" t="n">
        <v>0.135281385281385</v>
      </c>
      <c r="R6570" s="25" t="n">
        <v>71</v>
      </c>
      <c r="S6570" s="21" t="n">
        <v>8</v>
      </c>
    </row>
    <row r="6571" customFormat="false" ht="15" hidden="false" customHeight="true" outlineLevel="0" collapsed="false">
      <c r="A6571" s="19" t="n">
        <v>46242</v>
      </c>
      <c r="B6571" s="1" t="s">
        <v>818</v>
      </c>
      <c r="C6571" s="1" t="s">
        <v>190</v>
      </c>
      <c r="D6571" s="1" t="n">
        <v>34</v>
      </c>
      <c r="E6571" s="1" t="s">
        <v>16</v>
      </c>
      <c r="F6571" s="1" t="s">
        <v>812</v>
      </c>
      <c r="G6571" s="1" t="s">
        <v>826</v>
      </c>
      <c r="H6571" s="20" t="n">
        <v>600</v>
      </c>
      <c r="I6571" s="21" t="n">
        <v>21.4</v>
      </c>
      <c r="J6571" s="20" t="n">
        <f aca="false">H6571*I6571</f>
        <v>12840</v>
      </c>
      <c r="K6571" s="22" t="n">
        <v>1.75</v>
      </c>
      <c r="L6571" s="23" t="n">
        <f aca="false">H6571*K6571</f>
        <v>1050</v>
      </c>
      <c r="M6571" s="23" t="n">
        <v>2500</v>
      </c>
      <c r="N6571" s="24" t="n">
        <f aca="false">L6571-M6571</f>
        <v>-1450</v>
      </c>
      <c r="O6571" s="25" t="n">
        <f aca="false">IF(L6571&gt;=M6571,1,0)</f>
        <v>0</v>
      </c>
      <c r="P6571" s="26" t="n">
        <v>0.401500938086304</v>
      </c>
      <c r="Q6571" s="26" t="n">
        <v>0.126929674099485</v>
      </c>
      <c r="R6571" s="25" t="n">
        <v>70</v>
      </c>
      <c r="S6571" s="21" t="n">
        <v>8</v>
      </c>
    </row>
    <row r="6572" customFormat="false" ht="15" hidden="false" customHeight="true" outlineLevel="0" collapsed="false">
      <c r="A6572" s="19" t="n">
        <v>46242</v>
      </c>
      <c r="B6572" s="1" t="s">
        <v>818</v>
      </c>
      <c r="C6572" s="1" t="s">
        <v>190</v>
      </c>
      <c r="D6572" s="1" t="n">
        <v>35</v>
      </c>
      <c r="E6572" s="1" t="s">
        <v>16</v>
      </c>
      <c r="F6572" s="1" t="s">
        <v>468</v>
      </c>
      <c r="G6572" s="1" t="s">
        <v>322</v>
      </c>
      <c r="H6572" s="20" t="n">
        <v>1388</v>
      </c>
      <c r="I6572" s="21" t="n">
        <v>17.1</v>
      </c>
      <c r="J6572" s="20" t="n">
        <f aca="false">H6572*I6572</f>
        <v>23734.8</v>
      </c>
      <c r="K6572" s="22" t="n">
        <v>1.5</v>
      </c>
      <c r="L6572" s="23" t="n">
        <f aca="false">H6572*K6572</f>
        <v>2082</v>
      </c>
      <c r="M6572" s="23" t="n">
        <v>2500</v>
      </c>
      <c r="N6572" s="24" t="n">
        <f aca="false">L6572-M6572</f>
        <v>-418</v>
      </c>
      <c r="O6572" s="25" t="n">
        <f aca="false">IF(L6572&gt;=M6572,1,0)</f>
        <v>0</v>
      </c>
      <c r="P6572" s="26" t="n">
        <v>0.804024390243903</v>
      </c>
      <c r="Q6572" s="26" t="n">
        <v>0.0665204678362573</v>
      </c>
      <c r="R6572" s="25" t="n">
        <v>75</v>
      </c>
      <c r="S6572" s="21" t="n">
        <v>8</v>
      </c>
    </row>
    <row r="6573" customFormat="false" ht="15" hidden="false" customHeight="true" outlineLevel="0" collapsed="false">
      <c r="A6573" s="19" t="n">
        <v>46242</v>
      </c>
      <c r="B6573" s="1" t="s">
        <v>818</v>
      </c>
      <c r="C6573" s="1" t="s">
        <v>190</v>
      </c>
      <c r="D6573" s="1" t="n">
        <v>36</v>
      </c>
      <c r="E6573" s="1" t="s">
        <v>16</v>
      </c>
      <c r="F6573" s="1" t="s">
        <v>481</v>
      </c>
      <c r="G6573" s="1" t="s">
        <v>322</v>
      </c>
      <c r="H6573" s="20" t="n">
        <v>840</v>
      </c>
      <c r="I6573" s="21" t="n">
        <v>17.41</v>
      </c>
      <c r="J6573" s="20" t="n">
        <f aca="false">H6573*I6573</f>
        <v>14624.4</v>
      </c>
      <c r="K6573" s="22" t="n">
        <v>1.5</v>
      </c>
      <c r="L6573" s="23" t="n">
        <f aca="false">H6573*K6573</f>
        <v>1260</v>
      </c>
      <c r="M6573" s="23" t="n">
        <v>2500</v>
      </c>
      <c r="N6573" s="24" t="n">
        <f aca="false">L6573-M6573</f>
        <v>-1240</v>
      </c>
      <c r="O6573" s="25" t="n">
        <f aca="false">IF(L6573&gt;=M6573,1,0)</f>
        <v>0</v>
      </c>
      <c r="P6573" s="26" t="n">
        <v>0.429119718309859</v>
      </c>
      <c r="Q6573" s="26" t="n">
        <v>0.1085776330076</v>
      </c>
      <c r="R6573" s="25" t="n">
        <v>67</v>
      </c>
      <c r="S6573" s="21" t="n">
        <v>8</v>
      </c>
    </row>
    <row r="6574" customFormat="false" ht="15" hidden="false" customHeight="true" outlineLevel="0" collapsed="false">
      <c r="A6574" s="19" t="n">
        <v>46242</v>
      </c>
      <c r="B6574" s="1" t="s">
        <v>818</v>
      </c>
      <c r="C6574" s="1" t="s">
        <v>190</v>
      </c>
      <c r="D6574" s="1" t="n">
        <v>37</v>
      </c>
      <c r="E6574" s="1" t="s">
        <v>16</v>
      </c>
      <c r="F6574" s="1" t="s">
        <v>836</v>
      </c>
      <c r="G6574" s="1" t="s">
        <v>260</v>
      </c>
      <c r="H6574" s="20" t="n">
        <v>700</v>
      </c>
      <c r="I6574" s="21" t="n">
        <v>17.44</v>
      </c>
      <c r="J6574" s="20" t="n">
        <f aca="false">H6574*I6574</f>
        <v>12208</v>
      </c>
      <c r="K6574" s="22" t="n">
        <v>1.4</v>
      </c>
      <c r="L6574" s="23" t="n">
        <f aca="false">H6574*K6574</f>
        <v>980</v>
      </c>
      <c r="M6574" s="23" t="n">
        <v>2500</v>
      </c>
      <c r="N6574" s="24" t="n">
        <f aca="false">L6574-M6574</f>
        <v>-1520</v>
      </c>
      <c r="O6574" s="25" t="n">
        <f aca="false">IF(L6574&gt;=M6574,1,0)</f>
        <v>0</v>
      </c>
      <c r="P6574" s="26" t="n">
        <v>0.385353535353535</v>
      </c>
      <c r="Q6574" s="26" t="n">
        <v>0.214159292035398</v>
      </c>
      <c r="R6574" s="25" t="n">
        <v>75</v>
      </c>
      <c r="S6574" s="21" t="n">
        <v>8</v>
      </c>
    </row>
    <row r="6575" customFormat="false" ht="15" hidden="false" customHeight="true" outlineLevel="0" collapsed="false">
      <c r="A6575" s="19" t="n">
        <v>46242</v>
      </c>
      <c r="B6575" s="1" t="s">
        <v>818</v>
      </c>
      <c r="C6575" s="1" t="s">
        <v>190</v>
      </c>
      <c r="D6575" s="1" t="n">
        <v>38</v>
      </c>
      <c r="E6575" s="1" t="s">
        <v>16</v>
      </c>
      <c r="F6575" s="1" t="s">
        <v>440</v>
      </c>
      <c r="G6575" s="1" t="s">
        <v>322</v>
      </c>
      <c r="H6575" s="20" t="n">
        <v>1200</v>
      </c>
      <c r="I6575" s="21" t="n">
        <v>17.41</v>
      </c>
      <c r="J6575" s="20" t="n">
        <f aca="false">H6575*I6575</f>
        <v>20892</v>
      </c>
      <c r="K6575" s="22" t="n">
        <v>1.5</v>
      </c>
      <c r="L6575" s="23" t="n">
        <f aca="false">H6575*K6575</f>
        <v>1800</v>
      </c>
      <c r="M6575" s="23" t="n">
        <v>2500</v>
      </c>
      <c r="N6575" s="24" t="n">
        <f aca="false">L6575-M6575</f>
        <v>-700</v>
      </c>
      <c r="O6575" s="25" t="n">
        <f aca="false">IF(L6575&gt;=M6575,1,0)</f>
        <v>0</v>
      </c>
      <c r="P6575" s="26" t="n">
        <v>0.613028169014085</v>
      </c>
      <c r="Q6575" s="26" t="n">
        <v>0.119718309859155</v>
      </c>
      <c r="R6575" s="25" t="n">
        <v>82</v>
      </c>
      <c r="S6575" s="21" t="n">
        <v>8</v>
      </c>
    </row>
    <row r="6576" customFormat="false" ht="15" hidden="false" customHeight="true" outlineLevel="0" collapsed="false">
      <c r="A6576" s="19" t="n">
        <v>46243</v>
      </c>
      <c r="B6576" s="1" t="s">
        <v>818</v>
      </c>
      <c r="C6576" s="1" t="s">
        <v>138</v>
      </c>
      <c r="D6576" s="1" t="n">
        <v>1</v>
      </c>
      <c r="E6576" s="1" t="s">
        <v>401</v>
      </c>
      <c r="F6576" s="1" t="s">
        <v>402</v>
      </c>
      <c r="G6576" s="1" t="s">
        <v>416</v>
      </c>
      <c r="H6576" s="20" t="n">
        <v>1250</v>
      </c>
      <c r="I6576" s="21" t="n">
        <v>22.11</v>
      </c>
      <c r="J6576" s="20" t="n">
        <f aca="false">H6576*I6576</f>
        <v>27637.5</v>
      </c>
      <c r="K6576" s="22" t="n">
        <v>2.75</v>
      </c>
      <c r="L6576" s="23" t="n">
        <f aca="false">H6576*K6576</f>
        <v>3437.5</v>
      </c>
      <c r="M6576" s="23" t="n">
        <v>2500</v>
      </c>
      <c r="N6576" s="24" t="n">
        <f aca="false">L6576-M6576</f>
        <v>937.5</v>
      </c>
      <c r="O6576" s="25" t="n">
        <f aca="false">IF(L6576&gt;=M6576,1,0)</f>
        <v>1</v>
      </c>
      <c r="P6576" s="26" t="n">
        <v>0.6543</v>
      </c>
      <c r="Q6576" s="26" t="n">
        <v>0.1709</v>
      </c>
      <c r="R6576" s="25" t="n">
        <v>73</v>
      </c>
      <c r="S6576" s="21" t="n">
        <v>10</v>
      </c>
    </row>
    <row r="6577" customFormat="false" ht="15" hidden="false" customHeight="true" outlineLevel="0" collapsed="false">
      <c r="A6577" s="19" t="n">
        <v>46243</v>
      </c>
      <c r="B6577" s="1" t="s">
        <v>818</v>
      </c>
      <c r="C6577" s="1" t="s">
        <v>138</v>
      </c>
      <c r="D6577" s="1" t="n">
        <v>2</v>
      </c>
      <c r="E6577" s="1" t="s">
        <v>10</v>
      </c>
      <c r="F6577" s="1" t="s">
        <v>779</v>
      </c>
      <c r="G6577" s="1" t="s">
        <v>784</v>
      </c>
      <c r="H6577" s="20" t="n">
        <v>1350</v>
      </c>
      <c r="I6577" s="21" t="n">
        <v>24.15</v>
      </c>
      <c r="J6577" s="20" t="n">
        <f aca="false">H6577*I6577</f>
        <v>32602.5</v>
      </c>
      <c r="K6577" s="22" t="n">
        <v>2</v>
      </c>
      <c r="L6577" s="23" t="n">
        <f aca="false">H6577*K6577</f>
        <v>2700</v>
      </c>
      <c r="M6577" s="23" t="n">
        <v>2500</v>
      </c>
      <c r="N6577" s="24" t="n">
        <f aca="false">L6577-M6577</f>
        <v>200</v>
      </c>
      <c r="O6577" s="25" t="n">
        <f aca="false">IF(L6577&gt;=M6577,1,0)</f>
        <v>1</v>
      </c>
      <c r="P6577" s="26" t="n">
        <v>0.7841</v>
      </c>
      <c r="Q6577" s="26" t="n">
        <v>0.1302</v>
      </c>
      <c r="R6577" s="25" t="n">
        <v>79</v>
      </c>
      <c r="S6577" s="21" t="n">
        <v>9</v>
      </c>
    </row>
    <row r="6578" customFormat="false" ht="15" hidden="false" customHeight="true" outlineLevel="0" collapsed="false">
      <c r="A6578" s="19" t="n">
        <v>46243</v>
      </c>
      <c r="B6578" s="1" t="s">
        <v>818</v>
      </c>
      <c r="C6578" s="1" t="s">
        <v>138</v>
      </c>
      <c r="D6578" s="1" t="n">
        <v>3</v>
      </c>
      <c r="E6578" s="1" t="s">
        <v>10</v>
      </c>
      <c r="F6578" s="1" t="s">
        <v>687</v>
      </c>
      <c r="G6578" s="1" t="s">
        <v>694</v>
      </c>
      <c r="H6578" s="20" t="n">
        <v>1220</v>
      </c>
      <c r="I6578" s="21" t="n">
        <v>28.66</v>
      </c>
      <c r="J6578" s="20" t="n">
        <f aca="false">H6578*I6578</f>
        <v>34965.2</v>
      </c>
      <c r="K6578" s="22" t="n">
        <v>2.3</v>
      </c>
      <c r="L6578" s="23" t="n">
        <f aca="false">H6578*K6578</f>
        <v>2806</v>
      </c>
      <c r="M6578" s="23" t="n">
        <v>2500</v>
      </c>
      <c r="N6578" s="24" t="n">
        <f aca="false">L6578-M6578</f>
        <v>306</v>
      </c>
      <c r="O6578" s="25" t="n">
        <f aca="false">IF(L6578&gt;=M6578,1,0)</f>
        <v>1</v>
      </c>
      <c r="P6578" s="26" t="n">
        <v>0.7983</v>
      </c>
      <c r="Q6578" s="26" t="n">
        <v>0.1394</v>
      </c>
      <c r="R6578" s="25" t="n">
        <v>80</v>
      </c>
      <c r="S6578" s="21" t="n">
        <v>8</v>
      </c>
    </row>
    <row r="6579" customFormat="false" ht="15" hidden="false" customHeight="true" outlineLevel="0" collapsed="false">
      <c r="A6579" s="19" t="n">
        <v>46243</v>
      </c>
      <c r="B6579" s="1" t="s">
        <v>818</v>
      </c>
      <c r="C6579" s="1" t="s">
        <v>138</v>
      </c>
      <c r="D6579" s="1" t="n">
        <v>4</v>
      </c>
      <c r="E6579" s="1" t="s">
        <v>145</v>
      </c>
      <c r="F6579" s="1" t="s">
        <v>821</v>
      </c>
      <c r="G6579" s="1" t="s">
        <v>827</v>
      </c>
      <c r="H6579" s="20" t="n">
        <v>950</v>
      </c>
      <c r="I6579" s="21" t="n">
        <v>26.29</v>
      </c>
      <c r="J6579" s="20" t="n">
        <f aca="false">H6579*I6579</f>
        <v>24975.5</v>
      </c>
      <c r="K6579" s="22" t="n">
        <v>2.2</v>
      </c>
      <c r="L6579" s="23" t="n">
        <f aca="false">H6579*K6579</f>
        <v>2090</v>
      </c>
      <c r="M6579" s="23" t="n">
        <v>2500</v>
      </c>
      <c r="N6579" s="24" t="n">
        <f aca="false">L6579-M6579</f>
        <v>-410</v>
      </c>
      <c r="O6579" s="25" t="n">
        <f aca="false">IF(L6579&gt;=M6579,1,0)</f>
        <v>0</v>
      </c>
      <c r="P6579" s="26" t="n">
        <v>0.6222</v>
      </c>
      <c r="Q6579" s="26" t="n">
        <v>0.2357</v>
      </c>
      <c r="R6579" s="25" t="n">
        <v>76</v>
      </c>
      <c r="S6579" s="21" t="n">
        <v>9</v>
      </c>
    </row>
    <row r="6580" customFormat="false" ht="15" hidden="false" customHeight="true" outlineLevel="0" collapsed="false">
      <c r="A6580" s="19" t="n">
        <v>46243</v>
      </c>
      <c r="B6580" s="1" t="s">
        <v>818</v>
      </c>
      <c r="C6580" s="1" t="s">
        <v>138</v>
      </c>
      <c r="D6580" s="1" t="n">
        <v>5</v>
      </c>
      <c r="E6580" s="1" t="s">
        <v>13</v>
      </c>
      <c r="F6580" s="1" t="s">
        <v>199</v>
      </c>
      <c r="G6580" s="1" t="s">
        <v>149</v>
      </c>
      <c r="H6580" s="20" t="n">
        <v>1100</v>
      </c>
      <c r="I6580" s="21" t="n">
        <v>20.43</v>
      </c>
      <c r="J6580" s="20" t="n">
        <f aca="false">H6580*I6580</f>
        <v>22473</v>
      </c>
      <c r="K6580" s="22" t="n">
        <v>2.2</v>
      </c>
      <c r="L6580" s="23" t="n">
        <f aca="false">H6580*K6580</f>
        <v>2420</v>
      </c>
      <c r="M6580" s="23" t="n">
        <v>2500</v>
      </c>
      <c r="N6580" s="24" t="n">
        <f aca="false">L6580-M6580</f>
        <v>-80</v>
      </c>
      <c r="O6580" s="25" t="n">
        <f aca="false">IF(L6580&gt;=M6580,1,0)</f>
        <v>0</v>
      </c>
      <c r="P6580" s="26" t="n">
        <v>0.5789</v>
      </c>
      <c r="Q6580" s="26" t="n">
        <v>0.1652</v>
      </c>
      <c r="R6580" s="25" t="n">
        <v>70</v>
      </c>
      <c r="S6580" s="21" t="n">
        <v>10</v>
      </c>
    </row>
    <row r="6581" customFormat="false" ht="15" hidden="false" customHeight="true" outlineLevel="0" collapsed="false">
      <c r="A6581" s="19" t="n">
        <v>46243</v>
      </c>
      <c r="B6581" s="1" t="s">
        <v>818</v>
      </c>
      <c r="C6581" s="1" t="s">
        <v>138</v>
      </c>
      <c r="D6581" s="1" t="n">
        <v>6</v>
      </c>
      <c r="E6581" s="1" t="s">
        <v>145</v>
      </c>
      <c r="F6581" s="1" t="s">
        <v>758</v>
      </c>
      <c r="G6581" s="1" t="s">
        <v>413</v>
      </c>
      <c r="H6581" s="20" t="n">
        <v>1050</v>
      </c>
      <c r="I6581" s="21" t="n">
        <v>20.57</v>
      </c>
      <c r="J6581" s="20" t="n">
        <f aca="false">H6581*I6581</f>
        <v>21598.5</v>
      </c>
      <c r="K6581" s="22" t="n">
        <v>2.2</v>
      </c>
      <c r="L6581" s="23" t="n">
        <f aca="false">H6581*K6581</f>
        <v>2310</v>
      </c>
      <c r="M6581" s="23" t="n">
        <v>2500</v>
      </c>
      <c r="N6581" s="24" t="n">
        <f aca="false">L6581-M6581</f>
        <v>-190</v>
      </c>
      <c r="O6581" s="25" t="n">
        <f aca="false">IF(L6581&gt;=M6581,1,0)</f>
        <v>0</v>
      </c>
      <c r="P6581" s="26" t="n">
        <v>0.594</v>
      </c>
      <c r="Q6581" s="26" t="n">
        <v>0.178</v>
      </c>
      <c r="R6581" s="25" t="n">
        <v>74</v>
      </c>
      <c r="S6581" s="21" t="n">
        <v>8</v>
      </c>
    </row>
    <row r="6582" customFormat="false" ht="15" hidden="false" customHeight="true" outlineLevel="0" collapsed="false">
      <c r="A6582" s="19" t="n">
        <v>46243</v>
      </c>
      <c r="B6582" s="1" t="s">
        <v>818</v>
      </c>
      <c r="C6582" s="1" t="s">
        <v>138</v>
      </c>
      <c r="D6582" s="1" t="n">
        <v>7</v>
      </c>
      <c r="E6582" s="1" t="s">
        <v>145</v>
      </c>
      <c r="F6582" s="1" t="s">
        <v>614</v>
      </c>
      <c r="G6582" s="1" t="s">
        <v>328</v>
      </c>
      <c r="H6582" s="20" t="n">
        <v>1100</v>
      </c>
      <c r="I6582" s="21" t="n">
        <v>20.73</v>
      </c>
      <c r="J6582" s="20" t="n">
        <f aca="false">H6582*I6582</f>
        <v>22803</v>
      </c>
      <c r="K6582" s="22" t="n">
        <v>2.2</v>
      </c>
      <c r="L6582" s="23" t="n">
        <f aca="false">H6582*K6582</f>
        <v>2420</v>
      </c>
      <c r="M6582" s="23" t="n">
        <v>2500</v>
      </c>
      <c r="N6582" s="24" t="n">
        <f aca="false">L6582-M6582</f>
        <v>-80</v>
      </c>
      <c r="O6582" s="25" t="n">
        <f aca="false">IF(L6582&gt;=M6582,1,0)</f>
        <v>0</v>
      </c>
      <c r="P6582" s="26" t="n">
        <v>0.5081</v>
      </c>
      <c r="Q6582" s="26" t="n">
        <v>0.111</v>
      </c>
      <c r="R6582" s="25" t="n">
        <v>76</v>
      </c>
      <c r="S6582" s="21" t="n">
        <v>10</v>
      </c>
    </row>
    <row r="6583" customFormat="false" ht="15" hidden="false" customHeight="true" outlineLevel="0" collapsed="false">
      <c r="A6583" s="19" t="n">
        <v>46243</v>
      </c>
      <c r="B6583" s="1" t="s">
        <v>818</v>
      </c>
      <c r="C6583" s="1" t="s">
        <v>138</v>
      </c>
      <c r="D6583" s="1" t="n">
        <v>8</v>
      </c>
      <c r="E6583" s="1" t="s">
        <v>13</v>
      </c>
      <c r="F6583" s="1" t="s">
        <v>199</v>
      </c>
      <c r="G6583" s="1" t="s">
        <v>149</v>
      </c>
      <c r="H6583" s="20" t="n">
        <v>1500</v>
      </c>
      <c r="I6583" s="21" t="n">
        <v>20.43</v>
      </c>
      <c r="J6583" s="20" t="n">
        <f aca="false">H6583*I6583</f>
        <v>30645</v>
      </c>
      <c r="K6583" s="22" t="n">
        <v>2.2</v>
      </c>
      <c r="L6583" s="23" t="n">
        <f aca="false">H6583*K6583</f>
        <v>3300</v>
      </c>
      <c r="M6583" s="23" t="n">
        <v>2500</v>
      </c>
      <c r="N6583" s="24" t="n">
        <f aca="false">L6583-M6583</f>
        <v>800.000000000001</v>
      </c>
      <c r="O6583" s="25" t="n">
        <f aca="false">IF(L6583&gt;=M6583,1,0)</f>
        <v>1</v>
      </c>
      <c r="P6583" s="26" t="n">
        <v>0.7906</v>
      </c>
      <c r="Q6583" s="26" t="n">
        <v>0.1619</v>
      </c>
      <c r="R6583" s="25" t="n">
        <v>71</v>
      </c>
      <c r="S6583" s="21" t="n">
        <v>10</v>
      </c>
    </row>
    <row r="6584" customFormat="false" ht="15" hidden="false" customHeight="true" outlineLevel="0" collapsed="false">
      <c r="A6584" s="19" t="n">
        <v>46243</v>
      </c>
      <c r="B6584" s="1" t="s">
        <v>818</v>
      </c>
      <c r="C6584" s="1" t="s">
        <v>138</v>
      </c>
      <c r="D6584" s="1" t="n">
        <v>9</v>
      </c>
      <c r="E6584" s="1" t="s">
        <v>10</v>
      </c>
      <c r="F6584" s="1" t="s">
        <v>810</v>
      </c>
      <c r="G6584" s="1" t="s">
        <v>815</v>
      </c>
      <c r="H6584" s="20" t="n">
        <v>1900</v>
      </c>
      <c r="I6584" s="21" t="n">
        <v>18.26</v>
      </c>
      <c r="J6584" s="20" t="n">
        <f aca="false">H6584*I6584</f>
        <v>34694</v>
      </c>
      <c r="K6584" s="22" t="n">
        <v>1.6</v>
      </c>
      <c r="L6584" s="23" t="n">
        <f aca="false">H6584*K6584</f>
        <v>3040</v>
      </c>
      <c r="M6584" s="23" t="n">
        <v>2500</v>
      </c>
      <c r="N6584" s="24" t="n">
        <f aca="false">L6584-M6584</f>
        <v>540</v>
      </c>
      <c r="O6584" s="25" t="n">
        <f aca="false">IF(L6584&gt;=M6584,1,0)</f>
        <v>1</v>
      </c>
      <c r="P6584" s="26" t="n">
        <v>0.8491</v>
      </c>
      <c r="Q6584" s="26" t="n">
        <v>0.1118</v>
      </c>
      <c r="R6584" s="25" t="n">
        <v>75</v>
      </c>
      <c r="S6584" s="21" t="n">
        <v>10</v>
      </c>
    </row>
    <row r="6585" customFormat="false" ht="15" hidden="false" customHeight="true" outlineLevel="0" collapsed="false">
      <c r="A6585" s="19" t="n">
        <v>46243</v>
      </c>
      <c r="B6585" s="1" t="s">
        <v>818</v>
      </c>
      <c r="C6585" s="1" t="s">
        <v>138</v>
      </c>
      <c r="D6585" s="1" t="n">
        <v>10</v>
      </c>
      <c r="E6585" s="1" t="s">
        <v>10</v>
      </c>
      <c r="F6585" s="1" t="s">
        <v>828</v>
      </c>
      <c r="G6585" s="1" t="s">
        <v>784</v>
      </c>
      <c r="H6585" s="20" t="n">
        <v>1600</v>
      </c>
      <c r="I6585" s="21" t="n">
        <v>17.6</v>
      </c>
      <c r="J6585" s="20" t="n">
        <f aca="false">H6585*I6585</f>
        <v>28160</v>
      </c>
      <c r="K6585" s="22" t="n">
        <v>1.45</v>
      </c>
      <c r="L6585" s="23" t="n">
        <f aca="false">H6585*K6585</f>
        <v>2320</v>
      </c>
      <c r="M6585" s="23" t="n">
        <v>2500</v>
      </c>
      <c r="N6585" s="24" t="n">
        <f aca="false">L6585-M6585</f>
        <v>-180</v>
      </c>
      <c r="O6585" s="25" t="n">
        <f aca="false">IF(L6585&gt;=M6585,1,0)</f>
        <v>0</v>
      </c>
      <c r="P6585" s="26" t="n">
        <v>0.7265</v>
      </c>
      <c r="Q6585" s="26" t="n">
        <v>0.1288</v>
      </c>
      <c r="R6585" s="25" t="n">
        <v>73</v>
      </c>
      <c r="S6585" s="21" t="n">
        <v>10</v>
      </c>
    </row>
    <row r="6586" customFormat="false" ht="15" hidden="false" customHeight="true" outlineLevel="0" collapsed="false">
      <c r="A6586" s="19" t="n">
        <v>46243</v>
      </c>
      <c r="B6586" s="1" t="s">
        <v>818</v>
      </c>
      <c r="C6586" s="1" t="s">
        <v>138</v>
      </c>
      <c r="D6586" s="1" t="n">
        <v>11</v>
      </c>
      <c r="E6586" s="1" t="s">
        <v>10</v>
      </c>
      <c r="F6586" s="1" t="s">
        <v>779</v>
      </c>
      <c r="G6586" s="1" t="s">
        <v>784</v>
      </c>
      <c r="H6586" s="20" t="n">
        <v>1300</v>
      </c>
      <c r="I6586" s="21" t="n">
        <v>24.15</v>
      </c>
      <c r="J6586" s="20" t="n">
        <f aca="false">H6586*I6586</f>
        <v>31395</v>
      </c>
      <c r="K6586" s="22" t="n">
        <v>2</v>
      </c>
      <c r="L6586" s="23" t="n">
        <f aca="false">H6586*K6586</f>
        <v>2600</v>
      </c>
      <c r="M6586" s="23" t="n">
        <v>2500</v>
      </c>
      <c r="N6586" s="24" t="n">
        <f aca="false">L6586-M6586</f>
        <v>100</v>
      </c>
      <c r="O6586" s="25" t="n">
        <f aca="false">IF(L6586&gt;=M6586,1,0)</f>
        <v>1</v>
      </c>
      <c r="P6586" s="26" t="n">
        <v>0.738</v>
      </c>
      <c r="Q6586" s="26" t="n">
        <v>0.1892</v>
      </c>
      <c r="R6586" s="25" t="n">
        <v>76</v>
      </c>
      <c r="S6586" s="21" t="n">
        <v>10</v>
      </c>
    </row>
    <row r="6587" customFormat="false" ht="15" hidden="false" customHeight="true" outlineLevel="0" collapsed="false">
      <c r="A6587" s="19" t="n">
        <v>46243</v>
      </c>
      <c r="B6587" s="1" t="s">
        <v>818</v>
      </c>
      <c r="C6587" s="1" t="s">
        <v>138</v>
      </c>
      <c r="D6587" s="1" t="n">
        <v>12</v>
      </c>
      <c r="E6587" s="1" t="s">
        <v>576</v>
      </c>
      <c r="F6587" s="1" t="s">
        <v>730</v>
      </c>
      <c r="G6587" s="1" t="s">
        <v>731</v>
      </c>
      <c r="H6587" s="20" t="n">
        <v>1500</v>
      </c>
      <c r="I6587" s="21" t="n">
        <v>24.08</v>
      </c>
      <c r="J6587" s="20" t="n">
        <f aca="false">H6587*I6587</f>
        <v>36120</v>
      </c>
      <c r="K6587" s="22" t="n">
        <v>1.55</v>
      </c>
      <c r="L6587" s="23" t="n">
        <f aca="false">H6587*K6587</f>
        <v>2325</v>
      </c>
      <c r="M6587" s="23" t="n">
        <v>2500</v>
      </c>
      <c r="N6587" s="24" t="n">
        <f aca="false">L6587-M6587</f>
        <v>-175</v>
      </c>
      <c r="O6587" s="25" t="n">
        <f aca="false">IF(L6587&gt;=M6587,1,0)</f>
        <v>0</v>
      </c>
      <c r="P6587" s="26" t="n">
        <v>0.8091</v>
      </c>
      <c r="Q6587" s="26" t="n">
        <v>0.1167</v>
      </c>
      <c r="R6587" s="25" t="n">
        <v>78</v>
      </c>
      <c r="S6587" s="21" t="n">
        <v>10</v>
      </c>
    </row>
    <row r="6588" customFormat="false" ht="15" hidden="false" customHeight="true" outlineLevel="0" collapsed="false">
      <c r="A6588" s="19" t="n">
        <v>46243</v>
      </c>
      <c r="B6588" s="1" t="s">
        <v>818</v>
      </c>
      <c r="C6588" s="1" t="s">
        <v>138</v>
      </c>
      <c r="D6588" s="1" t="n">
        <v>13</v>
      </c>
      <c r="E6588" s="1" t="s">
        <v>10</v>
      </c>
      <c r="F6588" s="1" t="s">
        <v>779</v>
      </c>
      <c r="G6588" s="1" t="s">
        <v>784</v>
      </c>
      <c r="H6588" s="20" t="n">
        <v>1500</v>
      </c>
      <c r="I6588" s="21" t="n">
        <v>24.15</v>
      </c>
      <c r="J6588" s="20" t="n">
        <f aca="false">H6588*I6588</f>
        <v>36225</v>
      </c>
      <c r="K6588" s="22" t="n">
        <v>2</v>
      </c>
      <c r="L6588" s="23" t="n">
        <f aca="false">H6588*K6588</f>
        <v>3000</v>
      </c>
      <c r="M6588" s="23" t="n">
        <v>2500</v>
      </c>
      <c r="N6588" s="24" t="n">
        <f aca="false">L6588-M6588</f>
        <v>500</v>
      </c>
      <c r="O6588" s="25" t="n">
        <f aca="false">IF(L6588&gt;=M6588,1,0)</f>
        <v>1</v>
      </c>
      <c r="P6588" s="26" t="n">
        <v>0.7681</v>
      </c>
      <c r="Q6588" s="26" t="n">
        <v>0.1517</v>
      </c>
      <c r="R6588" s="25" t="n">
        <v>82</v>
      </c>
      <c r="S6588" s="21" t="n">
        <v>10</v>
      </c>
    </row>
    <row r="6589" customFormat="false" ht="15" hidden="false" customHeight="true" outlineLevel="0" collapsed="false">
      <c r="A6589" s="19" t="n">
        <v>46243</v>
      </c>
      <c r="B6589" s="1" t="s">
        <v>818</v>
      </c>
      <c r="C6589" s="1" t="s">
        <v>138</v>
      </c>
      <c r="D6589" s="1" t="n">
        <v>14</v>
      </c>
      <c r="E6589" s="1" t="s">
        <v>10</v>
      </c>
      <c r="F6589" s="1" t="s">
        <v>687</v>
      </c>
      <c r="G6589" s="1" t="s">
        <v>694</v>
      </c>
      <c r="H6589" s="20" t="n">
        <v>1300</v>
      </c>
      <c r="I6589" s="21" t="n">
        <v>28.66</v>
      </c>
      <c r="J6589" s="20" t="n">
        <f aca="false">H6589*I6589</f>
        <v>37258</v>
      </c>
      <c r="K6589" s="22" t="n">
        <v>2.3</v>
      </c>
      <c r="L6589" s="23" t="n">
        <f aca="false">H6589*K6589</f>
        <v>2990</v>
      </c>
      <c r="M6589" s="23" t="n">
        <v>2500</v>
      </c>
      <c r="N6589" s="24" t="n">
        <f aca="false">L6589-M6589</f>
        <v>490</v>
      </c>
      <c r="O6589" s="25" t="n">
        <f aca="false">IF(L6589&gt;=M6589,1,0)</f>
        <v>1</v>
      </c>
      <c r="P6589" s="26" t="n">
        <v>0.7752</v>
      </c>
      <c r="Q6589" s="26" t="n">
        <v>0.32</v>
      </c>
      <c r="R6589" s="25" t="n">
        <v>81</v>
      </c>
      <c r="S6589" s="21" t="n">
        <v>10</v>
      </c>
    </row>
    <row r="6590" customFormat="false" ht="15" hidden="false" customHeight="true" outlineLevel="0" collapsed="false">
      <c r="A6590" s="19" t="n">
        <v>46243</v>
      </c>
      <c r="B6590" s="1" t="s">
        <v>818</v>
      </c>
      <c r="C6590" s="1" t="s">
        <v>138</v>
      </c>
      <c r="D6590" s="1" t="n">
        <v>15</v>
      </c>
      <c r="E6590" s="1" t="s">
        <v>10</v>
      </c>
      <c r="F6590" s="1" t="s">
        <v>687</v>
      </c>
      <c r="G6590" s="1" t="s">
        <v>694</v>
      </c>
      <c r="H6590" s="20" t="n">
        <v>1300</v>
      </c>
      <c r="I6590" s="21" t="n">
        <v>28.66</v>
      </c>
      <c r="J6590" s="20" t="n">
        <f aca="false">H6590*I6590</f>
        <v>37258</v>
      </c>
      <c r="K6590" s="22" t="n">
        <v>2.3</v>
      </c>
      <c r="L6590" s="23" t="n">
        <f aca="false">H6590*K6590</f>
        <v>2990</v>
      </c>
      <c r="M6590" s="23" t="n">
        <v>2500</v>
      </c>
      <c r="N6590" s="24" t="n">
        <f aca="false">L6590-M6590</f>
        <v>490</v>
      </c>
      <c r="O6590" s="25" t="n">
        <f aca="false">IF(L6590&gt;=M6590,1,0)</f>
        <v>1</v>
      </c>
      <c r="P6590" s="26" t="n">
        <v>0.7743</v>
      </c>
      <c r="Q6590" s="26" t="n">
        <v>0.2893</v>
      </c>
      <c r="R6590" s="25" t="n">
        <v>82</v>
      </c>
      <c r="S6590" s="21" t="n">
        <v>10</v>
      </c>
    </row>
    <row r="6591" customFormat="false" ht="15" hidden="false" customHeight="true" outlineLevel="0" collapsed="false">
      <c r="A6591" s="19" t="n">
        <v>46243</v>
      </c>
      <c r="B6591" s="1" t="s">
        <v>818</v>
      </c>
      <c r="C6591" s="1" t="s">
        <v>138</v>
      </c>
      <c r="D6591" s="1" t="n">
        <v>16</v>
      </c>
      <c r="E6591" s="1" t="s">
        <v>10</v>
      </c>
      <c r="F6591" s="1" t="s">
        <v>581</v>
      </c>
      <c r="G6591" s="1" t="s">
        <v>590</v>
      </c>
      <c r="H6591" s="20" t="n">
        <v>2000</v>
      </c>
      <c r="I6591" s="21" t="n">
        <v>13.94</v>
      </c>
      <c r="J6591" s="20" t="n">
        <f aca="false">H6591*I6591</f>
        <v>27880</v>
      </c>
      <c r="K6591" s="22" t="n">
        <v>1.44</v>
      </c>
      <c r="L6591" s="23" t="n">
        <f aca="false">H6591*K6591</f>
        <v>2880</v>
      </c>
      <c r="M6591" s="23" t="n">
        <v>2500</v>
      </c>
      <c r="N6591" s="24" t="n">
        <f aca="false">L6591-M6591</f>
        <v>380</v>
      </c>
      <c r="O6591" s="25" t="n">
        <f aca="false">IF(L6591&gt;=M6591,1,0)</f>
        <v>1</v>
      </c>
      <c r="P6591" s="26" t="n">
        <v>0.9368</v>
      </c>
      <c r="Q6591" s="26" t="n">
        <v>0.1019</v>
      </c>
      <c r="R6591" s="25" t="n">
        <v>63</v>
      </c>
      <c r="S6591" s="21" t="n">
        <v>8</v>
      </c>
    </row>
    <row r="6592" customFormat="false" ht="15" hidden="false" customHeight="true" outlineLevel="0" collapsed="false">
      <c r="A6592" s="19" t="n">
        <v>46243</v>
      </c>
      <c r="B6592" s="1" t="s">
        <v>818</v>
      </c>
      <c r="C6592" s="1" t="s">
        <v>164</v>
      </c>
      <c r="D6592" s="1" t="n">
        <v>17</v>
      </c>
      <c r="E6592" s="1" t="s">
        <v>576</v>
      </c>
      <c r="F6592" s="1" t="s">
        <v>730</v>
      </c>
      <c r="G6592" s="1" t="s">
        <v>731</v>
      </c>
      <c r="H6592" s="20" t="n">
        <v>1600</v>
      </c>
      <c r="I6592" s="21" t="n">
        <v>24.08</v>
      </c>
      <c r="J6592" s="20" t="n">
        <f aca="false">H6592*I6592</f>
        <v>38528</v>
      </c>
      <c r="K6592" s="22" t="n">
        <v>1.55</v>
      </c>
      <c r="L6592" s="23" t="n">
        <f aca="false">H6592*K6592</f>
        <v>2480</v>
      </c>
      <c r="M6592" s="23" t="n">
        <v>2500</v>
      </c>
      <c r="N6592" s="24" t="n">
        <f aca="false">L6592-M6592</f>
        <v>-20</v>
      </c>
      <c r="O6592" s="25" t="n">
        <f aca="false">IF(L6592&gt;=M6592,1,0)</f>
        <v>0</v>
      </c>
      <c r="P6592" s="26" t="n">
        <v>0.8201</v>
      </c>
      <c r="Q6592" s="26" t="n">
        <v>0.1003</v>
      </c>
      <c r="R6592" s="25" t="n">
        <v>80</v>
      </c>
      <c r="S6592" s="21" t="n">
        <v>10</v>
      </c>
    </row>
    <row r="6593" customFormat="false" ht="15" hidden="false" customHeight="true" outlineLevel="0" collapsed="false">
      <c r="A6593" s="19" t="n">
        <v>46243</v>
      </c>
      <c r="B6593" s="1" t="s">
        <v>818</v>
      </c>
      <c r="C6593" s="1" t="s">
        <v>164</v>
      </c>
      <c r="D6593" s="1" t="n">
        <v>18</v>
      </c>
      <c r="E6593" s="1" t="s">
        <v>522</v>
      </c>
      <c r="F6593" s="1" t="s">
        <v>523</v>
      </c>
      <c r="G6593" s="1" t="s">
        <v>527</v>
      </c>
      <c r="H6593" s="20" t="n">
        <v>800</v>
      </c>
      <c r="I6593" s="21" t="n">
        <v>13.28</v>
      </c>
      <c r="J6593" s="20" t="n">
        <f aca="false">H6593*I6593</f>
        <v>10624</v>
      </c>
      <c r="K6593" s="22" t="n">
        <v>0.95</v>
      </c>
      <c r="L6593" s="23" t="n">
        <f aca="false">H6593*K6593</f>
        <v>760</v>
      </c>
      <c r="M6593" s="23" t="n">
        <v>2500</v>
      </c>
      <c r="N6593" s="24" t="n">
        <f aca="false">L6593-M6593</f>
        <v>-1740</v>
      </c>
      <c r="O6593" s="25" t="n">
        <f aca="false">IF(L6593&gt;=M6593,1,0)</f>
        <v>0</v>
      </c>
      <c r="P6593" s="26" t="n">
        <v>0.2695</v>
      </c>
      <c r="Q6593" s="26" t="n">
        <v>0.0734</v>
      </c>
      <c r="R6593" s="25" t="n">
        <v>69</v>
      </c>
      <c r="S6593" s="21" t="n">
        <v>10</v>
      </c>
    </row>
    <row r="6594" customFormat="false" ht="15" hidden="false" customHeight="true" outlineLevel="0" collapsed="false">
      <c r="A6594" s="19" t="n">
        <v>46243</v>
      </c>
      <c r="B6594" s="1" t="s">
        <v>818</v>
      </c>
      <c r="C6594" s="1" t="s">
        <v>164</v>
      </c>
      <c r="D6594" s="1" t="n">
        <v>19</v>
      </c>
      <c r="E6594" s="1" t="s">
        <v>461</v>
      </c>
      <c r="F6594" s="1" t="s">
        <v>837</v>
      </c>
      <c r="G6594" s="1" t="s">
        <v>838</v>
      </c>
      <c r="H6594" s="20" t="n">
        <v>800</v>
      </c>
      <c r="I6594" s="21" t="n">
        <v>21.59</v>
      </c>
      <c r="J6594" s="20" t="n">
        <f aca="false">H6594*I6594</f>
        <v>17272</v>
      </c>
      <c r="K6594" s="22" t="n">
        <v>1.75</v>
      </c>
      <c r="L6594" s="23" t="n">
        <f aca="false">H6594*K6594</f>
        <v>1400</v>
      </c>
      <c r="M6594" s="23" t="n">
        <v>2500</v>
      </c>
      <c r="N6594" s="24" t="n">
        <f aca="false">L6594-M6594</f>
        <v>-1100</v>
      </c>
      <c r="O6594" s="25" t="n">
        <f aca="false">IF(L6594&gt;=M6594,1,0)</f>
        <v>0</v>
      </c>
      <c r="P6594" s="26" t="n">
        <v>0.3808</v>
      </c>
      <c r="Q6594" s="26" t="n">
        <v>0.105</v>
      </c>
      <c r="R6594" s="25" t="n">
        <v>76</v>
      </c>
      <c r="S6594" s="21" t="n">
        <v>10</v>
      </c>
    </row>
    <row r="6595" customFormat="false" ht="15" hidden="false" customHeight="true" outlineLevel="0" collapsed="false">
      <c r="A6595" s="19" t="n">
        <v>46243</v>
      </c>
      <c r="B6595" s="1" t="s">
        <v>818</v>
      </c>
      <c r="C6595" s="1" t="s">
        <v>164</v>
      </c>
      <c r="D6595" s="1" t="n">
        <v>20</v>
      </c>
      <c r="E6595" s="1" t="s">
        <v>176</v>
      </c>
      <c r="F6595" s="1" t="s">
        <v>807</v>
      </c>
      <c r="G6595" s="1" t="s">
        <v>785</v>
      </c>
      <c r="H6595" s="20" t="n">
        <v>1600</v>
      </c>
      <c r="I6595" s="21" t="n">
        <v>20.05</v>
      </c>
      <c r="J6595" s="20" t="n">
        <f aca="false">H6595*I6595</f>
        <v>32080</v>
      </c>
      <c r="K6595" s="22" t="n">
        <v>1.45</v>
      </c>
      <c r="L6595" s="23" t="n">
        <f aca="false">H6595*K6595</f>
        <v>2320</v>
      </c>
      <c r="M6595" s="23" t="n">
        <v>2500</v>
      </c>
      <c r="N6595" s="24" t="n">
        <f aca="false">L6595-M6595</f>
        <v>-180</v>
      </c>
      <c r="O6595" s="25" t="n">
        <f aca="false">IF(L6595&gt;=M6595,1,0)</f>
        <v>0</v>
      </c>
      <c r="P6595" s="26" t="n">
        <v>0.6568</v>
      </c>
      <c r="Q6595" s="26" t="n">
        <v>0.1315</v>
      </c>
      <c r="R6595" s="25" t="n">
        <v>81</v>
      </c>
      <c r="S6595" s="21" t="n">
        <v>10</v>
      </c>
    </row>
    <row r="6596" customFormat="false" ht="15" hidden="false" customHeight="true" outlineLevel="0" collapsed="false">
      <c r="A6596" s="19" t="n">
        <v>46243</v>
      </c>
      <c r="B6596" s="1" t="s">
        <v>818</v>
      </c>
      <c r="C6596" s="1" t="s">
        <v>164</v>
      </c>
      <c r="D6596" s="1" t="n">
        <v>21</v>
      </c>
      <c r="E6596" s="1" t="s">
        <v>576</v>
      </c>
      <c r="F6596" s="1" t="s">
        <v>791</v>
      </c>
      <c r="G6596" s="1" t="s">
        <v>732</v>
      </c>
      <c r="H6596" s="20" t="n">
        <v>1150</v>
      </c>
      <c r="I6596" s="21" t="n">
        <v>33.02</v>
      </c>
      <c r="J6596" s="20" t="n">
        <f aca="false">H6596*I6596</f>
        <v>37973</v>
      </c>
      <c r="K6596" s="22" t="n">
        <v>2.8</v>
      </c>
      <c r="L6596" s="23" t="n">
        <f aca="false">H6596*K6596</f>
        <v>3220</v>
      </c>
      <c r="M6596" s="23" t="n">
        <v>2500</v>
      </c>
      <c r="N6596" s="24" t="n">
        <f aca="false">L6596-M6596</f>
        <v>720</v>
      </c>
      <c r="O6596" s="25" t="n">
        <f aca="false">IF(L6596&gt;=M6596,1,0)</f>
        <v>1</v>
      </c>
      <c r="P6596" s="26" t="n">
        <v>0.8495</v>
      </c>
      <c r="Q6596" s="26" t="n">
        <v>0.1161</v>
      </c>
      <c r="R6596" s="25" t="n">
        <v>75</v>
      </c>
      <c r="S6596" s="21" t="n">
        <v>10</v>
      </c>
    </row>
    <row r="6597" customFormat="false" ht="15" hidden="false" customHeight="true" outlineLevel="0" collapsed="false">
      <c r="A6597" s="19" t="n">
        <v>46243</v>
      </c>
      <c r="B6597" s="1" t="s">
        <v>818</v>
      </c>
      <c r="C6597" s="1" t="s">
        <v>164</v>
      </c>
      <c r="D6597" s="1" t="n">
        <v>22</v>
      </c>
      <c r="E6597" s="1" t="s">
        <v>10</v>
      </c>
      <c r="F6597" s="1" t="s">
        <v>687</v>
      </c>
      <c r="G6597" s="1" t="s">
        <v>638</v>
      </c>
      <c r="H6597" s="20" t="n">
        <v>1450</v>
      </c>
      <c r="I6597" s="21" t="n">
        <v>28.66</v>
      </c>
      <c r="J6597" s="20" t="n">
        <f aca="false">H6597*I6597</f>
        <v>41557</v>
      </c>
      <c r="K6597" s="22" t="n">
        <v>2.3</v>
      </c>
      <c r="L6597" s="23" t="n">
        <f aca="false">H6597*K6597</f>
        <v>3335</v>
      </c>
      <c r="M6597" s="23" t="n">
        <v>2500</v>
      </c>
      <c r="N6597" s="24" t="n">
        <f aca="false">L6597-M6597</f>
        <v>835</v>
      </c>
      <c r="O6597" s="25" t="n">
        <f aca="false">IF(L6597&gt;=M6597,1,0)</f>
        <v>1</v>
      </c>
      <c r="P6597" s="26" t="n">
        <v>0.8206</v>
      </c>
      <c r="Q6597" s="26" t="n">
        <v>0.1164</v>
      </c>
      <c r="R6597" s="25" t="n">
        <v>83</v>
      </c>
      <c r="S6597" s="21" t="n">
        <v>10</v>
      </c>
    </row>
    <row r="6598" customFormat="false" ht="15" hidden="false" customHeight="true" outlineLevel="0" collapsed="false">
      <c r="A6598" s="19" t="n">
        <v>46243</v>
      </c>
      <c r="B6598" s="1" t="s">
        <v>818</v>
      </c>
      <c r="C6598" s="1" t="s">
        <v>164</v>
      </c>
      <c r="D6598" s="1" t="n">
        <v>23</v>
      </c>
      <c r="E6598" s="1" t="s">
        <v>22</v>
      </c>
      <c r="F6598" s="1" t="s">
        <v>668</v>
      </c>
      <c r="G6598" s="1" t="s">
        <v>500</v>
      </c>
      <c r="H6598" s="20" t="n">
        <v>850</v>
      </c>
      <c r="I6598" s="21" t="n">
        <v>29.11</v>
      </c>
      <c r="J6598" s="20" t="n">
        <f aca="false">H6598*I6598</f>
        <v>24743.5</v>
      </c>
      <c r="K6598" s="22" t="n">
        <v>2.2</v>
      </c>
      <c r="L6598" s="23" t="n">
        <f aca="false">H6598*K6598</f>
        <v>1870</v>
      </c>
      <c r="M6598" s="23" t="n">
        <v>2500</v>
      </c>
      <c r="N6598" s="24" t="n">
        <f aca="false">L6598-M6598</f>
        <v>-630</v>
      </c>
      <c r="O6598" s="25" t="n">
        <f aca="false">IF(L6598&gt;=M6598,1,0)</f>
        <v>0</v>
      </c>
      <c r="P6598" s="26" t="n">
        <v>0.5634</v>
      </c>
      <c r="Q6598" s="26" t="n">
        <v>0.0991</v>
      </c>
      <c r="R6598" s="25" t="n">
        <v>73</v>
      </c>
      <c r="S6598" s="21" t="n">
        <v>10</v>
      </c>
    </row>
    <row r="6599" customFormat="false" ht="15" hidden="false" customHeight="true" outlineLevel="0" collapsed="false">
      <c r="A6599" s="19" t="n">
        <v>46243</v>
      </c>
      <c r="B6599" s="1" t="s">
        <v>818</v>
      </c>
      <c r="C6599" s="1" t="s">
        <v>164</v>
      </c>
      <c r="D6599" s="1" t="n">
        <v>24</v>
      </c>
      <c r="E6599" s="1" t="s">
        <v>522</v>
      </c>
      <c r="F6599" s="1" t="s">
        <v>523</v>
      </c>
      <c r="G6599" s="1" t="s">
        <v>527</v>
      </c>
      <c r="H6599" s="20" t="n">
        <v>200</v>
      </c>
      <c r="I6599" s="21" t="n">
        <v>13.28</v>
      </c>
      <c r="J6599" s="20" t="n">
        <f aca="false">H6599*I6599</f>
        <v>2656</v>
      </c>
      <c r="K6599" s="22" t="n">
        <v>0.95</v>
      </c>
      <c r="L6599" s="23" t="n">
        <f aca="false">H6599*K6599</f>
        <v>190</v>
      </c>
      <c r="M6599" s="23" t="n">
        <v>2500</v>
      </c>
      <c r="N6599" s="24" t="n">
        <f aca="false">L6599-M6599</f>
        <v>-2310</v>
      </c>
      <c r="O6599" s="25" t="n">
        <f aca="false">IF(L6599&gt;=M6599,1,0)</f>
        <v>0</v>
      </c>
      <c r="P6599" s="26" t="n">
        <v>0.0651</v>
      </c>
      <c r="Q6599" s="26" t="n">
        <v>0.0846</v>
      </c>
      <c r="R6599" s="25" t="n">
        <v>75</v>
      </c>
      <c r="S6599" s="21" t="n">
        <v>10</v>
      </c>
    </row>
    <row r="6600" customFormat="false" ht="15" hidden="false" customHeight="true" outlineLevel="0" collapsed="false">
      <c r="A6600" s="19" t="n">
        <v>46243</v>
      </c>
      <c r="B6600" s="1" t="s">
        <v>818</v>
      </c>
      <c r="C6600" s="1" t="s">
        <v>164</v>
      </c>
      <c r="D6600" s="1" t="n">
        <v>25</v>
      </c>
      <c r="E6600" s="1" t="s">
        <v>576</v>
      </c>
      <c r="F6600" s="1" t="s">
        <v>791</v>
      </c>
      <c r="G6600" s="1" t="s">
        <v>732</v>
      </c>
      <c r="H6600" s="20" t="n">
        <v>1210</v>
      </c>
      <c r="I6600" s="21" t="n">
        <v>32.01</v>
      </c>
      <c r="J6600" s="20" t="n">
        <f aca="false">H6600*I6600</f>
        <v>38732.1</v>
      </c>
      <c r="K6600" s="22" t="n">
        <v>2.8</v>
      </c>
      <c r="L6600" s="23" t="n">
        <f aca="false">H6600*K6600</f>
        <v>3388</v>
      </c>
      <c r="M6600" s="23" t="n">
        <v>2500</v>
      </c>
      <c r="N6600" s="24" t="n">
        <f aca="false">L6600-M6600</f>
        <v>888</v>
      </c>
      <c r="O6600" s="25" t="n">
        <f aca="false">IF(L6600&gt;=M6600,1,0)</f>
        <v>1</v>
      </c>
      <c r="P6600" s="26" t="n">
        <v>0.8584</v>
      </c>
      <c r="Q6600" s="26" t="n">
        <v>0.1275</v>
      </c>
      <c r="R6600" s="25" t="n">
        <v>77</v>
      </c>
      <c r="S6600" s="21" t="n">
        <v>10</v>
      </c>
    </row>
    <row r="6601" customFormat="false" ht="15" hidden="false" customHeight="true" outlineLevel="0" collapsed="false">
      <c r="A6601" s="19" t="n">
        <v>46243</v>
      </c>
      <c r="B6601" s="1" t="s">
        <v>818</v>
      </c>
      <c r="C6601" s="1" t="s">
        <v>164</v>
      </c>
      <c r="D6601" s="1" t="n">
        <v>26</v>
      </c>
      <c r="E6601" s="1" t="s">
        <v>10</v>
      </c>
      <c r="F6601" s="1" t="s">
        <v>687</v>
      </c>
      <c r="G6601" s="1" t="s">
        <v>694</v>
      </c>
      <c r="H6601" s="20" t="n">
        <v>1410</v>
      </c>
      <c r="I6601" s="21" t="n">
        <v>28.66</v>
      </c>
      <c r="J6601" s="20" t="n">
        <f aca="false">H6601*I6601</f>
        <v>40410.6</v>
      </c>
      <c r="K6601" s="22" t="n">
        <v>2.3</v>
      </c>
      <c r="L6601" s="23" t="n">
        <f aca="false">H6601*K6601</f>
        <v>3243</v>
      </c>
      <c r="M6601" s="23" t="n">
        <v>2500</v>
      </c>
      <c r="N6601" s="24" t="n">
        <f aca="false">L6601-M6601</f>
        <v>743</v>
      </c>
      <c r="O6601" s="25" t="n">
        <f aca="false">IF(L6601&gt;=M6601,1,0)</f>
        <v>1</v>
      </c>
      <c r="P6601" s="26" t="n">
        <v>0.8164</v>
      </c>
      <c r="Q6601" s="26" t="n">
        <v>0.1237</v>
      </c>
      <c r="R6601" s="25" t="n">
        <v>84</v>
      </c>
      <c r="S6601" s="21" t="n">
        <v>10</v>
      </c>
    </row>
    <row r="6602" customFormat="false" ht="15" hidden="false" customHeight="true" outlineLevel="0" collapsed="false">
      <c r="A6602" s="19" t="n">
        <v>46243</v>
      </c>
      <c r="B6602" s="1" t="s">
        <v>818</v>
      </c>
      <c r="C6602" s="1" t="s">
        <v>164</v>
      </c>
      <c r="D6602" s="1" t="n">
        <v>27</v>
      </c>
      <c r="E6602" s="1" t="s">
        <v>219</v>
      </c>
      <c r="F6602" s="1" t="s">
        <v>833</v>
      </c>
      <c r="G6602" s="1" t="s">
        <v>834</v>
      </c>
      <c r="H6602" s="20" t="n">
        <v>1000</v>
      </c>
      <c r="I6602" s="21" t="n">
        <v>25.43</v>
      </c>
      <c r="J6602" s="20" t="n">
        <f aca="false">H6602*I6602</f>
        <v>25430</v>
      </c>
      <c r="K6602" s="22" t="n">
        <v>2.74</v>
      </c>
      <c r="L6602" s="23" t="n">
        <f aca="false">H6602*K6602</f>
        <v>2740</v>
      </c>
      <c r="M6602" s="23" t="n">
        <v>2500</v>
      </c>
      <c r="N6602" s="24" t="n">
        <f aca="false">L6602-M6602</f>
        <v>240</v>
      </c>
      <c r="O6602" s="25" t="n">
        <f aca="false">IF(L6602&gt;=M6602,1,0)</f>
        <v>1</v>
      </c>
      <c r="P6602" s="26" t="n">
        <v>0.616</v>
      </c>
      <c r="Q6602" s="26" t="n">
        <v>0.3838</v>
      </c>
      <c r="R6602" s="25" t="n">
        <v>72</v>
      </c>
      <c r="S6602" s="21" t="n">
        <v>10</v>
      </c>
    </row>
    <row r="6603" customFormat="false" ht="15" hidden="false" customHeight="true" outlineLevel="0" collapsed="false">
      <c r="A6603" s="19" t="n">
        <v>46243</v>
      </c>
      <c r="B6603" s="1" t="s">
        <v>818</v>
      </c>
      <c r="C6603" s="1" t="s">
        <v>164</v>
      </c>
      <c r="D6603" s="1" t="n">
        <v>28</v>
      </c>
      <c r="E6603" s="1" t="s">
        <v>176</v>
      </c>
      <c r="F6603" s="1" t="s">
        <v>824</v>
      </c>
      <c r="G6603" s="1" t="s">
        <v>825</v>
      </c>
      <c r="H6603" s="20" t="n">
        <v>1500</v>
      </c>
      <c r="I6603" s="21" t="n">
        <v>17.9</v>
      </c>
      <c r="J6603" s="20" t="n">
        <f aca="false">H6603*I6603</f>
        <v>26850</v>
      </c>
      <c r="K6603" s="22" t="n">
        <v>1.41</v>
      </c>
      <c r="L6603" s="23" t="n">
        <f aca="false">H6603*K6603</f>
        <v>2115</v>
      </c>
      <c r="M6603" s="23" t="n">
        <v>2500</v>
      </c>
      <c r="N6603" s="24" t="n">
        <f aca="false">L6603-M6603</f>
        <v>-385</v>
      </c>
      <c r="O6603" s="25" t="n">
        <f aca="false">IF(L6603&gt;=M6603,1,0)</f>
        <v>0</v>
      </c>
      <c r="P6603" s="26" t="n">
        <v>0.6155</v>
      </c>
      <c r="Q6603" s="26" t="n">
        <v>0.1185</v>
      </c>
      <c r="R6603" s="25" t="n">
        <v>75</v>
      </c>
      <c r="S6603" s="21" t="n">
        <v>10</v>
      </c>
    </row>
    <row r="6604" customFormat="false" ht="15" hidden="false" customHeight="true" outlineLevel="0" collapsed="false">
      <c r="A6604" s="19" t="n">
        <v>46243</v>
      </c>
      <c r="B6604" s="1" t="s">
        <v>818</v>
      </c>
      <c r="C6604" s="1" t="s">
        <v>164</v>
      </c>
      <c r="D6604" s="1" t="n">
        <v>29</v>
      </c>
      <c r="E6604" s="1" t="s">
        <v>176</v>
      </c>
      <c r="F6604" s="1" t="s">
        <v>544</v>
      </c>
      <c r="G6604" s="1" t="s">
        <v>529</v>
      </c>
      <c r="H6604" s="20" t="n">
        <v>1360</v>
      </c>
      <c r="I6604" s="21" t="n">
        <v>20.05</v>
      </c>
      <c r="J6604" s="20" t="n">
        <f aca="false">H6604*I6604</f>
        <v>27268</v>
      </c>
      <c r="K6604" s="22" t="n">
        <v>1.5</v>
      </c>
      <c r="L6604" s="23" t="n">
        <f aca="false">H6604*K6604</f>
        <v>2040</v>
      </c>
      <c r="M6604" s="23" t="n">
        <v>2500</v>
      </c>
      <c r="N6604" s="24" t="n">
        <f aca="false">L6604-M6604</f>
        <v>-460</v>
      </c>
      <c r="O6604" s="25" t="n">
        <f aca="false">IF(L6604&gt;=M6604,1,0)</f>
        <v>0</v>
      </c>
      <c r="P6604" s="26" t="n">
        <v>0.8203</v>
      </c>
      <c r="Q6604" s="26" t="n">
        <v>0.1334</v>
      </c>
      <c r="R6604" s="25" t="n">
        <v>71</v>
      </c>
      <c r="S6604" s="21" t="n">
        <v>8</v>
      </c>
    </row>
    <row r="6605" customFormat="false" ht="15" hidden="false" customHeight="true" outlineLevel="0" collapsed="false">
      <c r="A6605" s="19" t="n">
        <v>46243</v>
      </c>
      <c r="B6605" s="1" t="s">
        <v>818</v>
      </c>
      <c r="C6605" s="1" t="s">
        <v>164</v>
      </c>
      <c r="D6605" s="1" t="n">
        <v>30</v>
      </c>
      <c r="E6605" s="1" t="s">
        <v>522</v>
      </c>
      <c r="F6605" s="1" t="s">
        <v>678</v>
      </c>
      <c r="G6605" s="1" t="s">
        <v>686</v>
      </c>
      <c r="H6605" s="20" t="n">
        <v>1520</v>
      </c>
      <c r="I6605" s="21" t="n">
        <v>22.38</v>
      </c>
      <c r="J6605" s="20" t="n">
        <f aca="false">H6605*I6605</f>
        <v>34017.6</v>
      </c>
      <c r="K6605" s="22" t="n">
        <v>1.4</v>
      </c>
      <c r="L6605" s="23" t="n">
        <f aca="false">H6605*K6605</f>
        <v>2128</v>
      </c>
      <c r="M6605" s="23" t="n">
        <v>2500</v>
      </c>
      <c r="N6605" s="24" t="n">
        <f aca="false">L6605-M6605</f>
        <v>-372</v>
      </c>
      <c r="O6605" s="25" t="n">
        <f aca="false">IF(L6605&gt;=M6605,1,0)</f>
        <v>0</v>
      </c>
      <c r="P6605" s="26" t="n">
        <v>0.8229</v>
      </c>
      <c r="Q6605" s="26" t="n">
        <v>0.158</v>
      </c>
      <c r="R6605" s="25" t="n">
        <v>76</v>
      </c>
      <c r="S6605" s="21" t="n">
        <v>10</v>
      </c>
    </row>
    <row r="6606" customFormat="false" ht="15" hidden="false" customHeight="true" outlineLevel="0" collapsed="false">
      <c r="A6606" s="19" t="n">
        <v>46243</v>
      </c>
      <c r="B6606" s="1" t="s">
        <v>818</v>
      </c>
      <c r="C6606" s="1" t="s">
        <v>164</v>
      </c>
      <c r="D6606" s="1" t="n">
        <v>31</v>
      </c>
      <c r="E6606" s="1" t="s">
        <v>576</v>
      </c>
      <c r="F6606" s="1" t="s">
        <v>788</v>
      </c>
      <c r="G6606" s="1" t="s">
        <v>711</v>
      </c>
      <c r="H6606" s="20" t="n">
        <v>1550</v>
      </c>
      <c r="I6606" s="21" t="n">
        <v>21.72</v>
      </c>
      <c r="J6606" s="20" t="n">
        <f aca="false">H6606*I6606</f>
        <v>33666</v>
      </c>
      <c r="K6606" s="22" t="n">
        <v>1.2</v>
      </c>
      <c r="L6606" s="23" t="n">
        <f aca="false">H6606*K6606</f>
        <v>1860</v>
      </c>
      <c r="M6606" s="23" t="n">
        <v>2500</v>
      </c>
      <c r="N6606" s="24" t="n">
        <f aca="false">L6606-M6606</f>
        <v>-640</v>
      </c>
      <c r="O6606" s="25" t="n">
        <f aca="false">IF(L6606&gt;=M6606,1,0)</f>
        <v>0</v>
      </c>
      <c r="P6606" s="26" t="n">
        <v>0.7325</v>
      </c>
      <c r="Q6606" s="26" t="n">
        <v>0.1545</v>
      </c>
      <c r="R6606" s="25" t="n">
        <v>80</v>
      </c>
      <c r="S6606" s="21" t="n">
        <v>10</v>
      </c>
    </row>
    <row r="6607" customFormat="false" ht="15" hidden="false" customHeight="true" outlineLevel="0" collapsed="false">
      <c r="A6607" s="19" t="n">
        <v>46243</v>
      </c>
      <c r="B6607" s="1" t="s">
        <v>818</v>
      </c>
      <c r="C6607" s="1" t="s">
        <v>164</v>
      </c>
      <c r="D6607" s="1" t="n">
        <v>32</v>
      </c>
      <c r="E6607" s="1" t="s">
        <v>576</v>
      </c>
      <c r="F6607" s="1" t="s">
        <v>839</v>
      </c>
      <c r="G6607" s="1" t="s">
        <v>835</v>
      </c>
      <c r="H6607" s="20" t="n">
        <v>1460</v>
      </c>
      <c r="I6607" s="21" t="n">
        <v>16.92</v>
      </c>
      <c r="J6607" s="20" t="n">
        <f aca="false">H6607*I6607</f>
        <v>24703.2</v>
      </c>
      <c r="K6607" s="22" t="n">
        <v>1.1</v>
      </c>
      <c r="L6607" s="23" t="n">
        <f aca="false">H6607*K6607</f>
        <v>1606</v>
      </c>
      <c r="M6607" s="23" t="n">
        <v>2500</v>
      </c>
      <c r="N6607" s="24" t="n">
        <f aca="false">L6607-M6607</f>
        <v>-894</v>
      </c>
      <c r="O6607" s="25" t="n">
        <f aca="false">IF(L6607&gt;=M6607,1,0)</f>
        <v>0</v>
      </c>
      <c r="P6607" s="26" t="n">
        <v>0.5821</v>
      </c>
      <c r="Q6607" s="26" t="n">
        <v>0.1606</v>
      </c>
      <c r="R6607" s="25" t="n">
        <v>72</v>
      </c>
      <c r="S6607" s="21" t="n">
        <v>10</v>
      </c>
    </row>
    <row r="6608" customFormat="false" ht="15" hidden="false" customHeight="true" outlineLevel="0" collapsed="false">
      <c r="A6608" s="19" t="n">
        <v>46243</v>
      </c>
      <c r="B6608" s="1" t="s">
        <v>818</v>
      </c>
      <c r="C6608" s="1" t="s">
        <v>190</v>
      </c>
      <c r="D6608" s="1" t="n">
        <v>33</v>
      </c>
      <c r="E6608" s="1" t="s">
        <v>16</v>
      </c>
      <c r="F6608" s="1" t="s">
        <v>302</v>
      </c>
      <c r="G6608" s="1" t="s">
        <v>260</v>
      </c>
      <c r="H6608" s="20" t="n">
        <v>1300</v>
      </c>
      <c r="I6608" s="21" t="n">
        <v>16.59</v>
      </c>
      <c r="J6608" s="20" t="n">
        <f aca="false">H6608*I6608</f>
        <v>21567</v>
      </c>
      <c r="K6608" s="22" t="n">
        <v>1.45</v>
      </c>
      <c r="L6608" s="23" t="n">
        <f aca="false">H6608*K6608</f>
        <v>1885</v>
      </c>
      <c r="M6608" s="23" t="n">
        <v>2500</v>
      </c>
      <c r="N6608" s="24" t="n">
        <f aca="false">L6608-M6608</f>
        <v>-615</v>
      </c>
      <c r="O6608" s="25" t="n">
        <f aca="false">IF(L6608&gt;=M6608,1,0)</f>
        <v>0</v>
      </c>
      <c r="P6608" s="26" t="n">
        <v>0.624045138888889</v>
      </c>
      <c r="Q6608" s="26" t="n">
        <v>0.125904486251809</v>
      </c>
      <c r="R6608" s="25" t="n">
        <v>71</v>
      </c>
      <c r="S6608" s="21" t="n">
        <v>8</v>
      </c>
    </row>
    <row r="6609" customFormat="false" ht="15" hidden="false" customHeight="true" outlineLevel="0" collapsed="false">
      <c r="A6609" s="19" t="n">
        <v>46243</v>
      </c>
      <c r="B6609" s="1" t="s">
        <v>818</v>
      </c>
      <c r="C6609" s="1" t="s">
        <v>190</v>
      </c>
      <c r="D6609" s="1" t="n">
        <v>34</v>
      </c>
      <c r="E6609" s="1" t="s">
        <v>16</v>
      </c>
      <c r="F6609" s="1" t="s">
        <v>812</v>
      </c>
      <c r="G6609" s="1" t="s">
        <v>826</v>
      </c>
      <c r="H6609" s="20" t="n">
        <v>750</v>
      </c>
      <c r="I6609" s="21" t="n">
        <v>21.4</v>
      </c>
      <c r="J6609" s="20" t="n">
        <f aca="false">H6609*I6609</f>
        <v>16050</v>
      </c>
      <c r="K6609" s="22" t="n">
        <v>1.75</v>
      </c>
      <c r="L6609" s="23" t="n">
        <f aca="false">H6609*K6609</f>
        <v>1312.5</v>
      </c>
      <c r="M6609" s="23" t="n">
        <v>2500</v>
      </c>
      <c r="N6609" s="24" t="n">
        <f aca="false">L6609-M6609</f>
        <v>-1187.5</v>
      </c>
      <c r="O6609" s="25" t="n">
        <f aca="false">IF(L6609&gt;=M6609,1,0)</f>
        <v>0</v>
      </c>
      <c r="P6609" s="26" t="n">
        <v>0.514423076923077</v>
      </c>
      <c r="Q6609" s="26" t="n">
        <v>0.120967741935484</v>
      </c>
      <c r="R6609" s="25" t="n">
        <v>70</v>
      </c>
      <c r="S6609" s="21" t="n">
        <v>8</v>
      </c>
    </row>
    <row r="6610" customFormat="false" ht="15" hidden="false" customHeight="true" outlineLevel="0" collapsed="false">
      <c r="A6610" s="19" t="n">
        <v>46243</v>
      </c>
      <c r="B6610" s="1" t="s">
        <v>818</v>
      </c>
      <c r="C6610" s="1" t="s">
        <v>190</v>
      </c>
      <c r="D6610" s="1" t="n">
        <v>35</v>
      </c>
      <c r="E6610" s="1" t="s">
        <v>16</v>
      </c>
      <c r="F6610" s="1" t="s">
        <v>840</v>
      </c>
      <c r="G6610" s="1" t="s">
        <v>322</v>
      </c>
      <c r="H6610" s="20" t="n">
        <v>100</v>
      </c>
      <c r="I6610" s="21" t="n">
        <v>18.37</v>
      </c>
      <c r="J6610" s="20" t="n">
        <f aca="false">H6610*I6610</f>
        <v>1837</v>
      </c>
      <c r="K6610" s="22" t="n">
        <v>1.5</v>
      </c>
      <c r="L6610" s="23" t="n">
        <f aca="false">H6610*K6610</f>
        <v>150</v>
      </c>
      <c r="M6610" s="23" t="n">
        <v>2500</v>
      </c>
      <c r="N6610" s="24" t="n">
        <f aca="false">L6610-M6610</f>
        <v>-2350</v>
      </c>
      <c r="O6610" s="25" t="n">
        <f aca="false">IF(L6610&gt;=M6610,1,0)</f>
        <v>0</v>
      </c>
      <c r="P6610" s="26" t="n">
        <v>0.0597981770833333</v>
      </c>
      <c r="Q6610" s="26" t="n">
        <v>0</v>
      </c>
      <c r="R6610" s="25" t="n">
        <v>75</v>
      </c>
      <c r="S6610" s="21" t="n">
        <v>8</v>
      </c>
    </row>
    <row r="6611" customFormat="false" ht="15" hidden="false" customHeight="true" outlineLevel="0" collapsed="false">
      <c r="A6611" s="19" t="n">
        <v>46243</v>
      </c>
      <c r="B6611" s="1" t="s">
        <v>818</v>
      </c>
      <c r="C6611" s="1" t="s">
        <v>190</v>
      </c>
      <c r="D6611" s="1" t="n">
        <v>36</v>
      </c>
      <c r="E6611" s="1" t="s">
        <v>16</v>
      </c>
      <c r="F6611" s="1" t="s">
        <v>302</v>
      </c>
      <c r="G6611" s="1" t="s">
        <v>260</v>
      </c>
      <c r="H6611" s="20" t="n">
        <v>1000</v>
      </c>
      <c r="I6611" s="21" t="n">
        <v>16.59</v>
      </c>
      <c r="J6611" s="20" t="n">
        <f aca="false">H6611*I6611</f>
        <v>16590</v>
      </c>
      <c r="K6611" s="22" t="n">
        <v>1.45</v>
      </c>
      <c r="L6611" s="23" t="n">
        <f aca="false">H6611*K6611</f>
        <v>1450</v>
      </c>
      <c r="M6611" s="23" t="n">
        <v>2500</v>
      </c>
      <c r="N6611" s="24" t="n">
        <f aca="false">L6611-M6611</f>
        <v>-1050</v>
      </c>
      <c r="O6611" s="25" t="n">
        <f aca="false">IF(L6611&gt;=M6611,1,0)</f>
        <v>0</v>
      </c>
      <c r="P6611" s="26" t="n">
        <v>0.500905797101449</v>
      </c>
      <c r="Q6611" s="26" t="n">
        <v>0.184584178498986</v>
      </c>
      <c r="R6611" s="25" t="n">
        <v>67</v>
      </c>
      <c r="S6611" s="21" t="n">
        <v>8</v>
      </c>
    </row>
    <row r="6612" customFormat="false" ht="15" hidden="false" customHeight="true" outlineLevel="0" collapsed="false">
      <c r="A6612" s="19" t="n">
        <v>46243</v>
      </c>
      <c r="B6612" s="1" t="s">
        <v>818</v>
      </c>
      <c r="C6612" s="1" t="s">
        <v>190</v>
      </c>
      <c r="D6612" s="1" t="n">
        <v>37</v>
      </c>
      <c r="E6612" s="1" t="s">
        <v>16</v>
      </c>
      <c r="F6612" s="1" t="s">
        <v>836</v>
      </c>
      <c r="G6612" s="1" t="s">
        <v>260</v>
      </c>
      <c r="H6612" s="20" t="n">
        <v>800</v>
      </c>
      <c r="I6612" s="21" t="n">
        <v>17.44</v>
      </c>
      <c r="J6612" s="20" t="n">
        <f aca="false">H6612*I6612</f>
        <v>13952</v>
      </c>
      <c r="K6612" s="22" t="n">
        <v>1.4</v>
      </c>
      <c r="L6612" s="23" t="n">
        <f aca="false">H6612*K6612</f>
        <v>1120</v>
      </c>
      <c r="M6612" s="23" t="n">
        <v>2500</v>
      </c>
      <c r="N6612" s="24" t="n">
        <f aca="false">L6612-M6612</f>
        <v>-1380</v>
      </c>
      <c r="O6612" s="25" t="n">
        <f aca="false">IF(L6612&gt;=M6612,1,0)</f>
        <v>0</v>
      </c>
      <c r="P6612" s="26" t="n">
        <v>0.440404040404041</v>
      </c>
      <c r="Q6612" s="26" t="n">
        <v>0.157566302652106</v>
      </c>
      <c r="R6612" s="25" t="n">
        <v>75</v>
      </c>
      <c r="S6612" s="21" t="n">
        <v>8</v>
      </c>
    </row>
    <row r="6613" customFormat="false" ht="15" hidden="false" customHeight="true" outlineLevel="0" collapsed="false">
      <c r="A6613" s="19" t="n">
        <v>46243</v>
      </c>
      <c r="B6613" s="1" t="s">
        <v>818</v>
      </c>
      <c r="C6613" s="1" t="s">
        <v>190</v>
      </c>
      <c r="D6613" s="1" t="n">
        <v>38</v>
      </c>
      <c r="E6613" s="1" t="s">
        <v>16</v>
      </c>
      <c r="F6613" s="1" t="s">
        <v>440</v>
      </c>
      <c r="G6613" s="1" t="s">
        <v>322</v>
      </c>
      <c r="H6613" s="20" t="n">
        <v>1250</v>
      </c>
      <c r="I6613" s="21" t="n">
        <v>17.41</v>
      </c>
      <c r="J6613" s="20" t="n">
        <f aca="false">H6613*I6613</f>
        <v>21762.5</v>
      </c>
      <c r="K6613" s="22" t="n">
        <v>1.5</v>
      </c>
      <c r="L6613" s="23" t="n">
        <f aca="false">H6613*K6613</f>
        <v>1875</v>
      </c>
      <c r="M6613" s="23" t="n">
        <v>2500</v>
      </c>
      <c r="N6613" s="24" t="n">
        <f aca="false">L6613-M6613</f>
        <v>-625</v>
      </c>
      <c r="O6613" s="25" t="n">
        <f aca="false">IF(L6613&gt;=M6613,1,0)</f>
        <v>0</v>
      </c>
      <c r="P6613" s="26" t="n">
        <v>0.621075913242009</v>
      </c>
      <c r="Q6613" s="26" t="n">
        <v>0.120149253731343</v>
      </c>
      <c r="R6613" s="25" t="n">
        <v>82</v>
      </c>
      <c r="S6613" s="21" t="n">
        <v>8</v>
      </c>
    </row>
    <row r="6614" customFormat="false" ht="15" hidden="false" customHeight="true" outlineLevel="0" collapsed="false">
      <c r="A6614" s="19" t="n">
        <v>46244</v>
      </c>
      <c r="B6614" s="1" t="s">
        <v>818</v>
      </c>
      <c r="C6614" s="1" t="s">
        <v>138</v>
      </c>
      <c r="D6614" s="1" t="n">
        <v>1</v>
      </c>
      <c r="E6614" s="1" t="s">
        <v>401</v>
      </c>
      <c r="F6614" s="1" t="s">
        <v>426</v>
      </c>
      <c r="G6614" s="1" t="s">
        <v>416</v>
      </c>
      <c r="H6614" s="20" t="n">
        <v>1000</v>
      </c>
      <c r="I6614" s="21" t="n">
        <v>22.11</v>
      </c>
      <c r="J6614" s="20" t="n">
        <f aca="false">H6614*I6614</f>
        <v>22110</v>
      </c>
      <c r="K6614" s="22" t="n">
        <v>2.75</v>
      </c>
      <c r="L6614" s="23" t="n">
        <f aca="false">H6614*K6614</f>
        <v>2750</v>
      </c>
      <c r="M6614" s="23" t="n">
        <v>2500</v>
      </c>
      <c r="N6614" s="24" t="n">
        <f aca="false">L6614-M6614</f>
        <v>250</v>
      </c>
      <c r="O6614" s="25" t="n">
        <f aca="false">IF(L6614&gt;=M6614,1,0)</f>
        <v>1</v>
      </c>
      <c r="P6614" s="26" t="n">
        <v>0.5451</v>
      </c>
      <c r="Q6614" s="26" t="n">
        <v>0.1475</v>
      </c>
      <c r="R6614" s="25" t="n">
        <v>72</v>
      </c>
      <c r="S6614" s="21" t="n">
        <v>10</v>
      </c>
    </row>
    <row r="6615" customFormat="false" ht="15" hidden="false" customHeight="true" outlineLevel="0" collapsed="false">
      <c r="A6615" s="19" t="n">
        <v>46244</v>
      </c>
      <c r="B6615" s="1" t="s">
        <v>818</v>
      </c>
      <c r="C6615" s="1" t="s">
        <v>138</v>
      </c>
      <c r="D6615" s="1" t="n">
        <v>2</v>
      </c>
      <c r="E6615" s="1" t="s">
        <v>10</v>
      </c>
      <c r="F6615" s="1" t="s">
        <v>779</v>
      </c>
      <c r="G6615" s="1" t="s">
        <v>784</v>
      </c>
      <c r="H6615" s="20" t="n">
        <v>1250</v>
      </c>
      <c r="I6615" s="21" t="n">
        <v>24.15</v>
      </c>
      <c r="J6615" s="20" t="n">
        <f aca="false">H6615*I6615</f>
        <v>30187.5</v>
      </c>
      <c r="K6615" s="22" t="n">
        <v>2</v>
      </c>
      <c r="L6615" s="23" t="n">
        <f aca="false">H6615*K6615</f>
        <v>2500</v>
      </c>
      <c r="M6615" s="23" t="n">
        <v>2500</v>
      </c>
      <c r="N6615" s="24" t="n">
        <f aca="false">L6615-M6615</f>
        <v>0</v>
      </c>
      <c r="O6615" s="25" t="n">
        <f aca="false">IF(L6615&gt;=M6615,1,0)</f>
        <v>1</v>
      </c>
      <c r="P6615" s="26" t="n">
        <v>0.6708</v>
      </c>
      <c r="Q6615" s="26" t="n">
        <v>0.1192</v>
      </c>
      <c r="R6615" s="25" t="n">
        <v>80</v>
      </c>
      <c r="S6615" s="21" t="n">
        <v>10</v>
      </c>
    </row>
    <row r="6616" customFormat="false" ht="15" hidden="false" customHeight="true" outlineLevel="0" collapsed="false">
      <c r="A6616" s="19" t="n">
        <v>46244</v>
      </c>
      <c r="B6616" s="1" t="s">
        <v>818</v>
      </c>
      <c r="C6616" s="1" t="s">
        <v>138</v>
      </c>
      <c r="D6616" s="1" t="n">
        <v>3</v>
      </c>
      <c r="E6616" s="1" t="s">
        <v>10</v>
      </c>
      <c r="F6616" s="1" t="s">
        <v>687</v>
      </c>
      <c r="G6616" s="1" t="s">
        <v>694</v>
      </c>
      <c r="H6616" s="20" t="n">
        <v>1080</v>
      </c>
      <c r="I6616" s="21" t="n">
        <v>28.66</v>
      </c>
      <c r="J6616" s="20" t="n">
        <f aca="false">H6616*I6616</f>
        <v>30952.8</v>
      </c>
      <c r="K6616" s="22" t="n">
        <v>2.3</v>
      </c>
      <c r="L6616" s="23" t="n">
        <f aca="false">H6616*K6616</f>
        <v>2484</v>
      </c>
      <c r="M6616" s="23" t="n">
        <v>2500</v>
      </c>
      <c r="N6616" s="24" t="n">
        <f aca="false">L6616-M6616</f>
        <v>-16</v>
      </c>
      <c r="O6616" s="25" t="n">
        <f aca="false">IF(L6616&gt;=M6616,1,0)</f>
        <v>0</v>
      </c>
      <c r="P6616" s="26" t="n">
        <v>0.7038</v>
      </c>
      <c r="Q6616" s="26" t="n">
        <v>0.1014</v>
      </c>
      <c r="R6616" s="25" t="n">
        <v>80</v>
      </c>
      <c r="S6616" s="21" t="n">
        <v>9</v>
      </c>
    </row>
    <row r="6617" customFormat="false" ht="15" hidden="false" customHeight="true" outlineLevel="0" collapsed="false">
      <c r="A6617" s="19" t="n">
        <v>46244</v>
      </c>
      <c r="B6617" s="1" t="s">
        <v>818</v>
      </c>
      <c r="C6617" s="1" t="s">
        <v>138</v>
      </c>
      <c r="D6617" s="1" t="n">
        <v>4</v>
      </c>
      <c r="E6617" s="1" t="s">
        <v>145</v>
      </c>
      <c r="F6617" s="1" t="s">
        <v>821</v>
      </c>
      <c r="G6617" s="1" t="s">
        <v>827</v>
      </c>
      <c r="H6617" s="20" t="n">
        <v>900</v>
      </c>
      <c r="I6617" s="21" t="n">
        <v>26.29</v>
      </c>
      <c r="J6617" s="20" t="n">
        <f aca="false">H6617*I6617</f>
        <v>23661</v>
      </c>
      <c r="K6617" s="22" t="n">
        <v>2.2</v>
      </c>
      <c r="L6617" s="23" t="n">
        <f aca="false">H6617*K6617</f>
        <v>1980</v>
      </c>
      <c r="M6617" s="23" t="n">
        <v>2500</v>
      </c>
      <c r="N6617" s="24" t="n">
        <f aca="false">L6617-M6617</f>
        <v>-520</v>
      </c>
      <c r="O6617" s="25" t="n">
        <f aca="false">IF(L6617&gt;=M6617,1,0)</f>
        <v>0</v>
      </c>
      <c r="P6617" s="26" t="n">
        <v>0.6067</v>
      </c>
      <c r="Q6617" s="26" t="n">
        <v>0.2273</v>
      </c>
      <c r="R6617" s="25" t="n">
        <v>75</v>
      </c>
      <c r="S6617" s="21" t="n">
        <v>8</v>
      </c>
    </row>
    <row r="6618" customFormat="false" ht="15" hidden="false" customHeight="true" outlineLevel="0" collapsed="false">
      <c r="A6618" s="19" t="n">
        <v>46244</v>
      </c>
      <c r="B6618" s="1" t="s">
        <v>818</v>
      </c>
      <c r="C6618" s="1" t="s">
        <v>138</v>
      </c>
      <c r="D6618" s="1" t="n">
        <v>5</v>
      </c>
      <c r="E6618" s="1" t="s">
        <v>841</v>
      </c>
      <c r="F6618" s="1" t="s">
        <v>842</v>
      </c>
      <c r="G6618" s="1" t="s">
        <v>149</v>
      </c>
      <c r="H6618" s="20" t="n">
        <v>850</v>
      </c>
      <c r="I6618" s="21" t="n">
        <v>20.43</v>
      </c>
      <c r="J6618" s="20" t="n">
        <f aca="false">H6618*I6618</f>
        <v>17365.5</v>
      </c>
      <c r="K6618" s="22" t="n">
        <v>2.2</v>
      </c>
      <c r="L6618" s="23" t="n">
        <f aca="false">H6618*K6618</f>
        <v>1870</v>
      </c>
      <c r="M6618" s="23" t="n">
        <v>2500</v>
      </c>
      <c r="N6618" s="24" t="n">
        <f aca="false">L6618-M6618</f>
        <v>-630</v>
      </c>
      <c r="O6618" s="25" t="n">
        <f aca="false">IF(L6618&gt;=M6618,1,0)</f>
        <v>0</v>
      </c>
      <c r="P6618" s="26" t="n">
        <v>0.4333</v>
      </c>
      <c r="Q6618" s="26" t="n">
        <v>0.1416</v>
      </c>
      <c r="R6618" s="25" t="n">
        <v>73</v>
      </c>
      <c r="S6618" s="21" t="n">
        <v>9</v>
      </c>
    </row>
    <row r="6619" customFormat="false" ht="15" hidden="false" customHeight="true" outlineLevel="0" collapsed="false">
      <c r="A6619" s="19" t="n">
        <v>46244</v>
      </c>
      <c r="B6619" s="1" t="s">
        <v>818</v>
      </c>
      <c r="C6619" s="1" t="s">
        <v>138</v>
      </c>
      <c r="D6619" s="1" t="n">
        <v>6</v>
      </c>
      <c r="E6619" s="1" t="s">
        <v>145</v>
      </c>
      <c r="F6619" s="1" t="s">
        <v>758</v>
      </c>
      <c r="G6619" s="1" t="s">
        <v>760</v>
      </c>
      <c r="H6619" s="20" t="n">
        <v>1000</v>
      </c>
      <c r="I6619" s="21" t="n">
        <v>22.76</v>
      </c>
      <c r="J6619" s="20" t="n">
        <f aca="false">H6619*I6619</f>
        <v>22760</v>
      </c>
      <c r="K6619" s="22" t="n">
        <v>2.75</v>
      </c>
      <c r="L6619" s="23" t="n">
        <f aca="false">H6619*K6619</f>
        <v>2750</v>
      </c>
      <c r="M6619" s="23" t="n">
        <v>2500</v>
      </c>
      <c r="N6619" s="24" t="n">
        <f aca="false">L6619-M6619</f>
        <v>250</v>
      </c>
      <c r="O6619" s="25" t="n">
        <f aca="false">IF(L6619&gt;=M6619,1,0)</f>
        <v>1</v>
      </c>
      <c r="P6619" s="26" t="n">
        <v>0.6219</v>
      </c>
      <c r="Q6619" s="26" t="n">
        <v>0.1405</v>
      </c>
      <c r="R6619" s="25" t="n">
        <v>72</v>
      </c>
      <c r="S6619" s="21" t="n">
        <v>8</v>
      </c>
    </row>
    <row r="6620" customFormat="false" ht="15" hidden="false" customHeight="true" outlineLevel="0" collapsed="false">
      <c r="A6620" s="19" t="n">
        <v>46244</v>
      </c>
      <c r="B6620" s="1" t="s">
        <v>818</v>
      </c>
      <c r="C6620" s="1" t="s">
        <v>138</v>
      </c>
      <c r="D6620" s="1" t="n">
        <v>7</v>
      </c>
      <c r="E6620" s="1" t="s">
        <v>841</v>
      </c>
      <c r="F6620" s="1" t="s">
        <v>842</v>
      </c>
      <c r="G6620" s="1" t="s">
        <v>843</v>
      </c>
      <c r="H6620" s="20" t="n">
        <v>500</v>
      </c>
      <c r="I6620" s="21" t="n">
        <v>20.73</v>
      </c>
      <c r="J6620" s="20" t="n">
        <f aca="false">H6620*I6620</f>
        <v>10365</v>
      </c>
      <c r="K6620" s="22" t="n">
        <v>2.2</v>
      </c>
      <c r="L6620" s="23" t="n">
        <f aca="false">H6620*K6620</f>
        <v>1100</v>
      </c>
      <c r="M6620" s="23" t="n">
        <v>2500</v>
      </c>
      <c r="N6620" s="24" t="n">
        <f aca="false">L6620-M6620</f>
        <v>-1400</v>
      </c>
      <c r="O6620" s="25" t="n">
        <f aca="false">IF(L6620&gt;=M6620,1,0)</f>
        <v>0</v>
      </c>
      <c r="P6620" s="26" t="n">
        <v>0.2733</v>
      </c>
      <c r="Q6620" s="26" t="n">
        <v>0.1562</v>
      </c>
      <c r="R6620" s="25" t="n">
        <v>74</v>
      </c>
      <c r="S6620" s="21" t="n">
        <v>8</v>
      </c>
    </row>
    <row r="6621" customFormat="false" ht="15" hidden="false" customHeight="true" outlineLevel="0" collapsed="false">
      <c r="A6621" s="19" t="n">
        <v>46244</v>
      </c>
      <c r="B6621" s="1" t="s">
        <v>818</v>
      </c>
      <c r="C6621" s="1" t="s">
        <v>138</v>
      </c>
      <c r="D6621" s="1" t="n">
        <v>8</v>
      </c>
      <c r="E6621" s="1" t="s">
        <v>13</v>
      </c>
      <c r="F6621" s="1" t="s">
        <v>199</v>
      </c>
      <c r="G6621" s="1" t="s">
        <v>149</v>
      </c>
      <c r="H6621" s="20" t="n">
        <v>1500</v>
      </c>
      <c r="I6621" s="21" t="n">
        <v>20.43</v>
      </c>
      <c r="J6621" s="20" t="n">
        <f aca="false">H6621*I6621</f>
        <v>30645</v>
      </c>
      <c r="K6621" s="22" t="n">
        <v>2.2</v>
      </c>
      <c r="L6621" s="23" t="n">
        <f aca="false">H6621*K6621</f>
        <v>3300</v>
      </c>
      <c r="M6621" s="23" t="n">
        <v>2500</v>
      </c>
      <c r="N6621" s="24" t="n">
        <f aca="false">L6621-M6621</f>
        <v>800.000000000001</v>
      </c>
      <c r="O6621" s="25" t="n">
        <f aca="false">IF(L6621&gt;=M6621,1,0)</f>
        <v>1</v>
      </c>
      <c r="P6621" s="26" t="n">
        <v>0.7906</v>
      </c>
      <c r="Q6621" s="26" t="n">
        <v>0.1513</v>
      </c>
      <c r="R6621" s="25" t="n">
        <v>70</v>
      </c>
      <c r="S6621" s="21" t="n">
        <v>10</v>
      </c>
    </row>
    <row r="6622" customFormat="false" ht="15" hidden="false" customHeight="true" outlineLevel="0" collapsed="false">
      <c r="A6622" s="19" t="n">
        <v>46244</v>
      </c>
      <c r="B6622" s="1" t="s">
        <v>818</v>
      </c>
      <c r="C6622" s="1" t="s">
        <v>138</v>
      </c>
      <c r="D6622" s="1" t="n">
        <v>9</v>
      </c>
      <c r="E6622" s="1" t="s">
        <v>10</v>
      </c>
      <c r="F6622" s="1" t="s">
        <v>810</v>
      </c>
      <c r="G6622" s="1" t="s">
        <v>815</v>
      </c>
      <c r="H6622" s="20" t="n">
        <v>1580</v>
      </c>
      <c r="I6622" s="21" t="n">
        <v>18.26</v>
      </c>
      <c r="J6622" s="20" t="n">
        <f aca="false">H6622*I6622</f>
        <v>28850.8</v>
      </c>
      <c r="K6622" s="22" t="n">
        <v>1.6</v>
      </c>
      <c r="L6622" s="23" t="n">
        <f aca="false">H6622*K6622</f>
        <v>2528</v>
      </c>
      <c r="M6622" s="23" t="n">
        <v>2500</v>
      </c>
      <c r="N6622" s="24" t="n">
        <f aca="false">L6622-M6622</f>
        <v>28</v>
      </c>
      <c r="O6622" s="25" t="n">
        <f aca="false">IF(L6622&gt;=M6622,1,0)</f>
        <v>1</v>
      </c>
      <c r="P6622" s="26" t="n">
        <v>0.7364</v>
      </c>
      <c r="Q6622" s="26" t="n">
        <v>0.1105</v>
      </c>
      <c r="R6622" s="25" t="n">
        <v>75</v>
      </c>
      <c r="S6622" s="21" t="n">
        <v>10</v>
      </c>
    </row>
    <row r="6623" customFormat="false" ht="15" hidden="false" customHeight="true" outlineLevel="0" collapsed="false">
      <c r="A6623" s="19" t="n">
        <v>46244</v>
      </c>
      <c r="B6623" s="1" t="s">
        <v>818</v>
      </c>
      <c r="C6623" s="1" t="s">
        <v>138</v>
      </c>
      <c r="D6623" s="1" t="n">
        <v>10</v>
      </c>
      <c r="E6623" s="1" t="s">
        <v>10</v>
      </c>
      <c r="F6623" s="1" t="s">
        <v>828</v>
      </c>
      <c r="G6623" s="1" t="s">
        <v>844</v>
      </c>
      <c r="H6623" s="20" t="n">
        <v>1710</v>
      </c>
      <c r="I6623" s="21" t="n">
        <v>17.6</v>
      </c>
      <c r="J6623" s="20" t="n">
        <f aca="false">H6623*I6623</f>
        <v>30096</v>
      </c>
      <c r="K6623" s="22" t="n">
        <v>1.45</v>
      </c>
      <c r="L6623" s="23" t="n">
        <f aca="false">H6623*K6623</f>
        <v>2479.5</v>
      </c>
      <c r="M6623" s="23" t="n">
        <v>2500</v>
      </c>
      <c r="N6623" s="24" t="n">
        <f aca="false">L6623-M6623</f>
        <v>-20.5</v>
      </c>
      <c r="O6623" s="25" t="n">
        <f aca="false">IF(L6623&gt;=M6623,1,0)</f>
        <v>0</v>
      </c>
      <c r="P6623" s="26" t="n">
        <v>0.7566</v>
      </c>
      <c r="Q6623" s="26" t="n">
        <v>0.119</v>
      </c>
      <c r="R6623" s="25" t="n">
        <v>74</v>
      </c>
      <c r="S6623" s="21" t="n">
        <v>10</v>
      </c>
    </row>
    <row r="6624" customFormat="false" ht="15" hidden="false" customHeight="true" outlineLevel="0" collapsed="false">
      <c r="A6624" s="19" t="n">
        <v>46244</v>
      </c>
      <c r="B6624" s="1" t="s">
        <v>818</v>
      </c>
      <c r="C6624" s="1" t="s">
        <v>138</v>
      </c>
      <c r="D6624" s="1" t="n">
        <v>11</v>
      </c>
      <c r="E6624" s="1" t="s">
        <v>10</v>
      </c>
      <c r="F6624" s="1" t="s">
        <v>779</v>
      </c>
      <c r="G6624" s="1" t="s">
        <v>784</v>
      </c>
      <c r="H6624" s="20" t="n">
        <v>1360</v>
      </c>
      <c r="I6624" s="21" t="n">
        <v>24.15</v>
      </c>
      <c r="J6624" s="20" t="n">
        <f aca="false">H6624*I6624</f>
        <v>32844</v>
      </c>
      <c r="K6624" s="22" t="n">
        <v>2</v>
      </c>
      <c r="L6624" s="23" t="n">
        <f aca="false">H6624*K6624</f>
        <v>2720</v>
      </c>
      <c r="M6624" s="23" t="n">
        <v>2500</v>
      </c>
      <c r="N6624" s="24" t="n">
        <f aca="false">L6624-M6624</f>
        <v>220</v>
      </c>
      <c r="O6624" s="25" t="n">
        <f aca="false">IF(L6624&gt;=M6624,1,0)</f>
        <v>1</v>
      </c>
      <c r="P6624" s="26" t="n">
        <v>0.7624</v>
      </c>
      <c r="Q6624" s="26" t="n">
        <v>0.1697</v>
      </c>
      <c r="R6624" s="25" t="n">
        <v>79</v>
      </c>
      <c r="S6624" s="21" t="n">
        <v>10</v>
      </c>
    </row>
    <row r="6625" customFormat="false" ht="15" hidden="false" customHeight="true" outlineLevel="0" collapsed="false">
      <c r="A6625" s="19" t="n">
        <v>46244</v>
      </c>
      <c r="B6625" s="1" t="s">
        <v>818</v>
      </c>
      <c r="C6625" s="1" t="s">
        <v>138</v>
      </c>
      <c r="D6625" s="1" t="n">
        <v>12</v>
      </c>
      <c r="E6625" s="1" t="s">
        <v>576</v>
      </c>
      <c r="F6625" s="1" t="s">
        <v>730</v>
      </c>
      <c r="G6625" s="1" t="s">
        <v>731</v>
      </c>
      <c r="H6625" s="20" t="n">
        <v>1250</v>
      </c>
      <c r="I6625" s="21" t="n">
        <v>24.08</v>
      </c>
      <c r="J6625" s="20" t="n">
        <f aca="false">H6625*I6625</f>
        <v>30100</v>
      </c>
      <c r="K6625" s="22" t="n">
        <v>1.55</v>
      </c>
      <c r="L6625" s="23" t="n">
        <f aca="false">H6625*K6625</f>
        <v>1937.5</v>
      </c>
      <c r="M6625" s="23" t="n">
        <v>2500</v>
      </c>
      <c r="N6625" s="24" t="n">
        <f aca="false">L6625-M6625</f>
        <v>-562.5</v>
      </c>
      <c r="O6625" s="25" t="n">
        <f aca="false">IF(L6625&gt;=M6625,1,0)</f>
        <v>0</v>
      </c>
      <c r="P6625" s="26" t="n">
        <v>0.6653</v>
      </c>
      <c r="Q6625" s="26" t="n">
        <v>0.1319</v>
      </c>
      <c r="R6625" s="25" t="n">
        <v>77</v>
      </c>
      <c r="S6625" s="21" t="n">
        <v>10</v>
      </c>
    </row>
    <row r="6626" customFormat="false" ht="15" hidden="false" customHeight="true" outlineLevel="0" collapsed="false">
      <c r="A6626" s="19" t="n">
        <v>46244</v>
      </c>
      <c r="B6626" s="1" t="s">
        <v>818</v>
      </c>
      <c r="C6626" s="1" t="s">
        <v>138</v>
      </c>
      <c r="D6626" s="1" t="n">
        <v>13</v>
      </c>
      <c r="E6626" s="1" t="s">
        <v>10</v>
      </c>
      <c r="F6626" s="1" t="s">
        <v>779</v>
      </c>
      <c r="G6626" s="1" t="s">
        <v>784</v>
      </c>
      <c r="H6626" s="20" t="n">
        <v>1500</v>
      </c>
      <c r="I6626" s="21" t="n">
        <v>24.15</v>
      </c>
      <c r="J6626" s="20" t="n">
        <f aca="false">H6626*I6626</f>
        <v>36225</v>
      </c>
      <c r="K6626" s="22" t="n">
        <v>2</v>
      </c>
      <c r="L6626" s="23" t="n">
        <f aca="false">H6626*K6626</f>
        <v>3000</v>
      </c>
      <c r="M6626" s="23" t="n">
        <v>2500</v>
      </c>
      <c r="N6626" s="24" t="n">
        <f aca="false">L6626-M6626</f>
        <v>500</v>
      </c>
      <c r="O6626" s="25" t="n">
        <f aca="false">IF(L6626&gt;=M6626,1,0)</f>
        <v>1</v>
      </c>
      <c r="P6626" s="26" t="n">
        <v>0.779</v>
      </c>
      <c r="Q6626" s="26" t="n">
        <v>0.1405</v>
      </c>
      <c r="R6626" s="25" t="n">
        <v>81</v>
      </c>
      <c r="S6626" s="21" t="n">
        <v>10</v>
      </c>
    </row>
    <row r="6627" customFormat="false" ht="15" hidden="false" customHeight="true" outlineLevel="0" collapsed="false">
      <c r="A6627" s="19" t="n">
        <v>46244</v>
      </c>
      <c r="B6627" s="1" t="s">
        <v>818</v>
      </c>
      <c r="C6627" s="1" t="s">
        <v>138</v>
      </c>
      <c r="D6627" s="1" t="n">
        <v>14</v>
      </c>
      <c r="E6627" s="1" t="s">
        <v>10</v>
      </c>
      <c r="F6627" s="1" t="s">
        <v>687</v>
      </c>
      <c r="G6627" s="1" t="s">
        <v>694</v>
      </c>
      <c r="H6627" s="20" t="n">
        <v>1170</v>
      </c>
      <c r="I6627" s="21" t="n">
        <v>28.66</v>
      </c>
      <c r="J6627" s="20" t="n">
        <f aca="false">H6627*I6627</f>
        <v>33532.2</v>
      </c>
      <c r="K6627" s="22" t="n">
        <v>2.3</v>
      </c>
      <c r="L6627" s="23" t="n">
        <f aca="false">H6627*K6627</f>
        <v>2691</v>
      </c>
      <c r="M6627" s="23" t="n">
        <v>2500</v>
      </c>
      <c r="N6627" s="24" t="n">
        <f aca="false">L6627-M6627</f>
        <v>191</v>
      </c>
      <c r="O6627" s="25" t="n">
        <f aca="false">IF(L6627&gt;=M6627,1,0)</f>
        <v>1</v>
      </c>
      <c r="P6627" s="26" t="n">
        <v>0.711</v>
      </c>
      <c r="Q6627" s="26" t="n">
        <v>0.2923</v>
      </c>
      <c r="R6627" s="25" t="n">
        <v>79</v>
      </c>
      <c r="S6627" s="21" t="n">
        <v>10</v>
      </c>
    </row>
    <row r="6628" customFormat="false" ht="15" hidden="false" customHeight="true" outlineLevel="0" collapsed="false">
      <c r="A6628" s="19" t="n">
        <v>46244</v>
      </c>
      <c r="B6628" s="1" t="s">
        <v>818</v>
      </c>
      <c r="C6628" s="1" t="s">
        <v>138</v>
      </c>
      <c r="D6628" s="1" t="n">
        <v>15</v>
      </c>
      <c r="E6628" s="1" t="s">
        <v>10</v>
      </c>
      <c r="F6628" s="1" t="s">
        <v>687</v>
      </c>
      <c r="G6628" s="1" t="s">
        <v>694</v>
      </c>
      <c r="H6628" s="20" t="n">
        <v>1300</v>
      </c>
      <c r="I6628" s="21" t="n">
        <v>28.66</v>
      </c>
      <c r="J6628" s="20" t="n">
        <f aca="false">H6628*I6628</f>
        <v>37258</v>
      </c>
      <c r="K6628" s="22" t="n">
        <v>2.3</v>
      </c>
      <c r="L6628" s="23" t="n">
        <f aca="false">H6628*K6628</f>
        <v>2990</v>
      </c>
      <c r="M6628" s="23" t="n">
        <v>2500</v>
      </c>
      <c r="N6628" s="24" t="n">
        <f aca="false">L6628-M6628</f>
        <v>490</v>
      </c>
      <c r="O6628" s="25" t="n">
        <f aca="false">IF(L6628&gt;=M6628,1,0)</f>
        <v>1</v>
      </c>
      <c r="P6628" s="26" t="n">
        <v>0.8023</v>
      </c>
      <c r="Q6628" s="26" t="n">
        <v>0.294</v>
      </c>
      <c r="R6628" s="25" t="n">
        <v>78</v>
      </c>
      <c r="S6628" s="21" t="n">
        <v>10</v>
      </c>
    </row>
    <row r="6629" customFormat="false" ht="15" hidden="false" customHeight="true" outlineLevel="0" collapsed="false">
      <c r="A6629" s="19" t="n">
        <v>46244</v>
      </c>
      <c r="B6629" s="1" t="s">
        <v>818</v>
      </c>
      <c r="C6629" s="1" t="s">
        <v>138</v>
      </c>
      <c r="D6629" s="1" t="n">
        <v>16</v>
      </c>
      <c r="E6629" s="1" t="s">
        <v>10</v>
      </c>
      <c r="F6629" s="1" t="s">
        <v>581</v>
      </c>
      <c r="G6629" s="1" t="s">
        <v>590</v>
      </c>
      <c r="H6629" s="20" t="n">
        <v>1900</v>
      </c>
      <c r="I6629" s="21" t="n">
        <v>13.94</v>
      </c>
      <c r="J6629" s="20" t="n">
        <f aca="false">H6629*I6629</f>
        <v>26486</v>
      </c>
      <c r="K6629" s="22" t="n">
        <v>1.44</v>
      </c>
      <c r="L6629" s="23" t="n">
        <f aca="false">H6629*K6629</f>
        <v>2736</v>
      </c>
      <c r="M6629" s="23" t="n">
        <v>2500</v>
      </c>
      <c r="N6629" s="24" t="n">
        <f aca="false">L6629-M6629</f>
        <v>236</v>
      </c>
      <c r="O6629" s="25" t="n">
        <f aca="false">IF(L6629&gt;=M6629,1,0)</f>
        <v>1</v>
      </c>
      <c r="P6629" s="26" t="n">
        <v>0.9197</v>
      </c>
      <c r="Q6629" s="26" t="n">
        <v>0.0974</v>
      </c>
      <c r="R6629" s="25" t="n">
        <v>60</v>
      </c>
      <c r="S6629" s="21" t="n">
        <v>8</v>
      </c>
    </row>
    <row r="6630" customFormat="false" ht="15" hidden="false" customHeight="true" outlineLevel="0" collapsed="false">
      <c r="A6630" s="19" t="n">
        <v>46244</v>
      </c>
      <c r="B6630" s="1" t="s">
        <v>818</v>
      </c>
      <c r="C6630" s="1" t="s">
        <v>164</v>
      </c>
      <c r="D6630" s="1" t="n">
        <v>17</v>
      </c>
      <c r="E6630" s="1" t="s">
        <v>576</v>
      </c>
      <c r="F6630" s="1" t="s">
        <v>730</v>
      </c>
      <c r="G6630" s="1" t="s">
        <v>731</v>
      </c>
      <c r="H6630" s="20" t="n">
        <v>1600</v>
      </c>
      <c r="I6630" s="21" t="n">
        <v>24.08</v>
      </c>
      <c r="J6630" s="20" t="n">
        <f aca="false">H6630*I6630</f>
        <v>38528</v>
      </c>
      <c r="K6630" s="22" t="n">
        <v>1.55</v>
      </c>
      <c r="L6630" s="23" t="n">
        <f aca="false">H6630*K6630</f>
        <v>2480</v>
      </c>
      <c r="M6630" s="23" t="n">
        <v>2500</v>
      </c>
      <c r="N6630" s="24" t="n">
        <f aca="false">L6630-M6630</f>
        <v>-20</v>
      </c>
      <c r="O6630" s="25" t="n">
        <f aca="false">IF(L6630&gt;=M6630,1,0)</f>
        <v>0</v>
      </c>
      <c r="P6630" s="26" t="n">
        <v>0.819</v>
      </c>
      <c r="Q6630" s="26" t="n">
        <v>0.1005</v>
      </c>
      <c r="R6630" s="25" t="n">
        <v>80</v>
      </c>
      <c r="S6630" s="21" t="n">
        <v>10</v>
      </c>
    </row>
    <row r="6631" customFormat="false" ht="15" hidden="false" customHeight="true" outlineLevel="0" collapsed="false">
      <c r="A6631" s="19" t="n">
        <v>46244</v>
      </c>
      <c r="B6631" s="1" t="s">
        <v>818</v>
      </c>
      <c r="C6631" s="1" t="s">
        <v>164</v>
      </c>
      <c r="D6631" s="1" t="n">
        <v>18</v>
      </c>
      <c r="E6631" s="1" t="s">
        <v>522</v>
      </c>
      <c r="F6631" s="1" t="s">
        <v>523</v>
      </c>
      <c r="G6631" s="1" t="s">
        <v>527</v>
      </c>
      <c r="H6631" s="20" t="n">
        <v>1500</v>
      </c>
      <c r="I6631" s="21" t="n">
        <v>13.28</v>
      </c>
      <c r="J6631" s="20" t="n">
        <f aca="false">H6631*I6631</f>
        <v>19920</v>
      </c>
      <c r="K6631" s="22" t="n">
        <v>0.95</v>
      </c>
      <c r="L6631" s="23" t="n">
        <f aca="false">H6631*K6631</f>
        <v>1425</v>
      </c>
      <c r="M6631" s="23" t="n">
        <v>2500</v>
      </c>
      <c r="N6631" s="24" t="n">
        <f aca="false">L6631-M6631</f>
        <v>-1075</v>
      </c>
      <c r="O6631" s="25" t="n">
        <f aca="false">IF(L6631&gt;=M6631,1,0)</f>
        <v>0</v>
      </c>
      <c r="P6631" s="26" t="n">
        <v>0.5929</v>
      </c>
      <c r="Q6631" s="26" t="n">
        <v>0.2069</v>
      </c>
      <c r="R6631" s="25" t="n">
        <v>67</v>
      </c>
      <c r="S6631" s="21" t="n">
        <v>8</v>
      </c>
    </row>
    <row r="6632" customFormat="false" ht="15" hidden="false" customHeight="true" outlineLevel="0" collapsed="false">
      <c r="A6632" s="19" t="n">
        <v>46244</v>
      </c>
      <c r="B6632" s="1" t="s">
        <v>818</v>
      </c>
      <c r="C6632" s="1" t="s">
        <v>164</v>
      </c>
      <c r="D6632" s="1" t="n">
        <v>19</v>
      </c>
      <c r="E6632" s="1" t="s">
        <v>461</v>
      </c>
      <c r="F6632" s="1" t="s">
        <v>837</v>
      </c>
      <c r="G6632" s="1" t="s">
        <v>540</v>
      </c>
      <c r="H6632" s="20" t="n">
        <v>1000</v>
      </c>
      <c r="I6632" s="21" t="n">
        <v>21.59</v>
      </c>
      <c r="J6632" s="20" t="n">
        <f aca="false">H6632*I6632</f>
        <v>21590</v>
      </c>
      <c r="K6632" s="22" t="n">
        <v>1.6</v>
      </c>
      <c r="L6632" s="23" t="n">
        <f aca="false">H6632*K6632</f>
        <v>1600</v>
      </c>
      <c r="M6632" s="23" t="n">
        <v>2500</v>
      </c>
      <c r="N6632" s="24" t="n">
        <f aca="false">L6632-M6632</f>
        <v>-900</v>
      </c>
      <c r="O6632" s="25" t="n">
        <f aca="false">IF(L6632&gt;=M6632,1,0)</f>
        <v>0</v>
      </c>
      <c r="P6632" s="26" t="n">
        <v>0.4889</v>
      </c>
      <c r="Q6632" s="26" t="n">
        <v>0.1411</v>
      </c>
      <c r="R6632" s="25" t="n">
        <v>74</v>
      </c>
      <c r="S6632" s="21" t="n">
        <v>10</v>
      </c>
    </row>
    <row r="6633" customFormat="false" ht="15" hidden="false" customHeight="true" outlineLevel="0" collapsed="false">
      <c r="A6633" s="19" t="n">
        <v>46244</v>
      </c>
      <c r="B6633" s="1" t="s">
        <v>818</v>
      </c>
      <c r="C6633" s="1" t="s">
        <v>164</v>
      </c>
      <c r="D6633" s="1" t="n">
        <v>20</v>
      </c>
      <c r="E6633" s="1" t="s">
        <v>176</v>
      </c>
      <c r="F6633" s="1" t="s">
        <v>807</v>
      </c>
      <c r="G6633" s="1" t="s">
        <v>785</v>
      </c>
      <c r="H6633" s="20" t="n">
        <v>1400</v>
      </c>
      <c r="I6633" s="21" t="n">
        <v>20.05</v>
      </c>
      <c r="J6633" s="20" t="n">
        <f aca="false">H6633*I6633</f>
        <v>28070</v>
      </c>
      <c r="K6633" s="22" t="n">
        <v>1.45</v>
      </c>
      <c r="L6633" s="23" t="n">
        <f aca="false">H6633*K6633</f>
        <v>2030</v>
      </c>
      <c r="M6633" s="23" t="n">
        <v>2500</v>
      </c>
      <c r="N6633" s="24" t="n">
        <f aca="false">L6633-M6633</f>
        <v>-470</v>
      </c>
      <c r="O6633" s="25" t="n">
        <f aca="false">IF(L6633&gt;=M6633,1,0)</f>
        <v>0</v>
      </c>
      <c r="P6633" s="26" t="n">
        <v>0.5733</v>
      </c>
      <c r="Q6633" s="26" t="n">
        <v>0.1215</v>
      </c>
      <c r="R6633" s="25" t="n">
        <v>82</v>
      </c>
      <c r="S6633" s="21" t="n">
        <v>10</v>
      </c>
    </row>
    <row r="6634" customFormat="false" ht="15" hidden="false" customHeight="true" outlineLevel="0" collapsed="false">
      <c r="A6634" s="19" t="n">
        <v>46244</v>
      </c>
      <c r="B6634" s="1" t="s">
        <v>818</v>
      </c>
      <c r="C6634" s="1" t="s">
        <v>164</v>
      </c>
      <c r="D6634" s="1" t="n">
        <v>21</v>
      </c>
      <c r="E6634" s="1" t="s">
        <v>576</v>
      </c>
      <c r="F6634" s="1" t="s">
        <v>791</v>
      </c>
      <c r="G6634" s="1" t="s">
        <v>732</v>
      </c>
      <c r="H6634" s="20" t="n">
        <v>1160</v>
      </c>
      <c r="I6634" s="21" t="n">
        <v>33.02</v>
      </c>
      <c r="J6634" s="20" t="n">
        <f aca="false">H6634*I6634</f>
        <v>38303.2</v>
      </c>
      <c r="K6634" s="22" t="n">
        <v>2.8</v>
      </c>
      <c r="L6634" s="23" t="n">
        <f aca="false">H6634*K6634</f>
        <v>3248</v>
      </c>
      <c r="M6634" s="23" t="n">
        <v>2500</v>
      </c>
      <c r="N6634" s="24" t="n">
        <f aca="false">L6634-M6634</f>
        <v>748</v>
      </c>
      <c r="O6634" s="25" t="n">
        <f aca="false">IF(L6634&gt;=M6634,1,0)</f>
        <v>1</v>
      </c>
      <c r="P6634" s="26" t="n">
        <v>0.8455</v>
      </c>
      <c r="Q6634" s="26" t="n">
        <v>0.1187</v>
      </c>
      <c r="R6634" s="25" t="n">
        <v>76</v>
      </c>
      <c r="S6634" s="21" t="n">
        <v>10</v>
      </c>
    </row>
    <row r="6635" customFormat="false" ht="15" hidden="false" customHeight="true" outlineLevel="0" collapsed="false">
      <c r="A6635" s="19" t="n">
        <v>46244</v>
      </c>
      <c r="B6635" s="1" t="s">
        <v>818</v>
      </c>
      <c r="C6635" s="1" t="s">
        <v>164</v>
      </c>
      <c r="D6635" s="1" t="n">
        <v>22</v>
      </c>
      <c r="E6635" s="1" t="s">
        <v>10</v>
      </c>
      <c r="F6635" s="1" t="s">
        <v>687</v>
      </c>
      <c r="G6635" s="1" t="s">
        <v>638</v>
      </c>
      <c r="H6635" s="20" t="n">
        <v>1450</v>
      </c>
      <c r="I6635" s="21" t="n">
        <v>28.66</v>
      </c>
      <c r="J6635" s="20" t="n">
        <f aca="false">H6635*I6635</f>
        <v>41557</v>
      </c>
      <c r="K6635" s="22" t="n">
        <v>2.3</v>
      </c>
      <c r="L6635" s="23" t="n">
        <f aca="false">H6635*K6635</f>
        <v>3335</v>
      </c>
      <c r="M6635" s="23" t="n">
        <v>2500</v>
      </c>
      <c r="N6635" s="24" t="n">
        <f aca="false">L6635-M6635</f>
        <v>835</v>
      </c>
      <c r="O6635" s="25" t="n">
        <f aca="false">IF(L6635&gt;=M6635,1,0)</f>
        <v>1</v>
      </c>
      <c r="P6635" s="26" t="n">
        <v>0.8044</v>
      </c>
      <c r="Q6635" s="26" t="n">
        <v>0.0818</v>
      </c>
      <c r="R6635" s="25" t="n">
        <v>87</v>
      </c>
      <c r="S6635" s="21" t="n">
        <v>10</v>
      </c>
    </row>
    <row r="6636" customFormat="false" ht="15" hidden="false" customHeight="true" outlineLevel="0" collapsed="false">
      <c r="A6636" s="19" t="n">
        <v>46244</v>
      </c>
      <c r="B6636" s="1" t="s">
        <v>818</v>
      </c>
      <c r="C6636" s="1" t="s">
        <v>164</v>
      </c>
      <c r="D6636" s="1" t="n">
        <v>23</v>
      </c>
      <c r="E6636" s="1" t="s">
        <v>22</v>
      </c>
      <c r="F6636" s="1" t="s">
        <v>668</v>
      </c>
      <c r="G6636" s="1" t="s">
        <v>500</v>
      </c>
      <c r="H6636" s="20" t="n">
        <v>900</v>
      </c>
      <c r="I6636" s="21" t="n">
        <v>29.11</v>
      </c>
      <c r="J6636" s="20" t="n">
        <f aca="false">H6636*I6636</f>
        <v>26199</v>
      </c>
      <c r="K6636" s="22" t="n">
        <v>2.2</v>
      </c>
      <c r="L6636" s="23" t="n">
        <f aca="false">H6636*K6636</f>
        <v>1980</v>
      </c>
      <c r="M6636" s="23" t="n">
        <v>2500</v>
      </c>
      <c r="N6636" s="24" t="n">
        <f aca="false">L6636-M6636</f>
        <v>-520</v>
      </c>
      <c r="O6636" s="25" t="n">
        <f aca="false">IF(L6636&gt;=M6636,1,0)</f>
        <v>0</v>
      </c>
      <c r="P6636" s="26" t="n">
        <v>0.6098</v>
      </c>
      <c r="Q6636" s="26" t="n">
        <v>0.1005</v>
      </c>
      <c r="R6636" s="25" t="n">
        <v>73</v>
      </c>
      <c r="S6636" s="21" t="n">
        <v>10</v>
      </c>
    </row>
    <row r="6637" customFormat="false" ht="15" hidden="false" customHeight="true" outlineLevel="0" collapsed="false">
      <c r="A6637" s="19" t="n">
        <v>46244</v>
      </c>
      <c r="B6637" s="1" t="s">
        <v>818</v>
      </c>
      <c r="C6637" s="1" t="s">
        <v>164</v>
      </c>
      <c r="D6637" s="1" t="n">
        <v>24</v>
      </c>
      <c r="E6637" s="1" t="s">
        <v>522</v>
      </c>
      <c r="F6637" s="1" t="s">
        <v>523</v>
      </c>
      <c r="G6637" s="1" t="s">
        <v>527</v>
      </c>
      <c r="H6637" s="20" t="n">
        <v>1200</v>
      </c>
      <c r="I6637" s="21" t="n">
        <v>13.28</v>
      </c>
      <c r="J6637" s="20" t="n">
        <f aca="false">H6637*I6637</f>
        <v>15936</v>
      </c>
      <c r="K6637" s="22" t="n">
        <v>0.95</v>
      </c>
      <c r="L6637" s="23" t="n">
        <f aca="false">H6637*K6637</f>
        <v>1140</v>
      </c>
      <c r="M6637" s="23" t="n">
        <v>2500</v>
      </c>
      <c r="N6637" s="24" t="n">
        <f aca="false">L6637-M6637</f>
        <v>-1360</v>
      </c>
      <c r="O6637" s="25" t="n">
        <f aca="false">IF(L6637&gt;=M6637,1,0)</f>
        <v>0</v>
      </c>
      <c r="P6637" s="26" t="n">
        <v>0.3773</v>
      </c>
      <c r="Q6637" s="26" t="n">
        <v>0.1549</v>
      </c>
      <c r="R6637" s="25" t="n">
        <v>71</v>
      </c>
      <c r="S6637" s="21" t="n">
        <v>10</v>
      </c>
    </row>
    <row r="6638" customFormat="false" ht="15" hidden="false" customHeight="true" outlineLevel="0" collapsed="false">
      <c r="A6638" s="19" t="n">
        <v>46244</v>
      </c>
      <c r="B6638" s="1" t="s">
        <v>818</v>
      </c>
      <c r="C6638" s="1" t="s">
        <v>164</v>
      </c>
      <c r="D6638" s="1" t="n">
        <v>25</v>
      </c>
      <c r="E6638" s="1" t="s">
        <v>576</v>
      </c>
      <c r="F6638" s="1" t="s">
        <v>791</v>
      </c>
      <c r="G6638" s="1" t="s">
        <v>732</v>
      </c>
      <c r="H6638" s="20" t="n">
        <v>1050</v>
      </c>
      <c r="I6638" s="21" t="n">
        <v>32.01</v>
      </c>
      <c r="J6638" s="20" t="n">
        <f aca="false">H6638*I6638</f>
        <v>33610.5</v>
      </c>
      <c r="K6638" s="22" t="n">
        <v>2.8</v>
      </c>
      <c r="L6638" s="23" t="n">
        <f aca="false">H6638*K6638</f>
        <v>2940</v>
      </c>
      <c r="M6638" s="23" t="n">
        <v>2500</v>
      </c>
      <c r="N6638" s="24" t="n">
        <f aca="false">L6638-M6638</f>
        <v>440</v>
      </c>
      <c r="O6638" s="25" t="n">
        <f aca="false">IF(L6638&gt;=M6638,1,0)</f>
        <v>1</v>
      </c>
      <c r="P6638" s="26" t="n">
        <v>0.7868</v>
      </c>
      <c r="Q6638" s="26" t="n">
        <v>0.125</v>
      </c>
      <c r="R6638" s="25" t="n">
        <v>76</v>
      </c>
      <c r="S6638" s="21" t="n">
        <v>10</v>
      </c>
    </row>
    <row r="6639" customFormat="false" ht="15" hidden="false" customHeight="true" outlineLevel="0" collapsed="false">
      <c r="A6639" s="19" t="n">
        <v>46244</v>
      </c>
      <c r="B6639" s="1" t="s">
        <v>818</v>
      </c>
      <c r="C6639" s="1" t="s">
        <v>164</v>
      </c>
      <c r="D6639" s="1" t="n">
        <v>26</v>
      </c>
      <c r="E6639" s="1" t="s">
        <v>10</v>
      </c>
      <c r="F6639" s="1" t="s">
        <v>687</v>
      </c>
      <c r="G6639" s="1" t="s">
        <v>694</v>
      </c>
      <c r="H6639" s="20" t="n">
        <v>1450</v>
      </c>
      <c r="I6639" s="21" t="n">
        <v>28.66</v>
      </c>
      <c r="J6639" s="20" t="n">
        <f aca="false">H6639*I6639</f>
        <v>41557</v>
      </c>
      <c r="K6639" s="22" t="n">
        <v>2.3</v>
      </c>
      <c r="L6639" s="23" t="n">
        <f aca="false">H6639*K6639</f>
        <v>3335</v>
      </c>
      <c r="M6639" s="23" t="n">
        <v>2500</v>
      </c>
      <c r="N6639" s="24" t="n">
        <f aca="false">L6639-M6639</f>
        <v>835</v>
      </c>
      <c r="O6639" s="25" t="n">
        <f aca="false">IF(L6639&gt;=M6639,1,0)</f>
        <v>1</v>
      </c>
      <c r="P6639" s="26" t="n">
        <v>0.8478</v>
      </c>
      <c r="Q6639" s="26" t="n">
        <v>0.1157</v>
      </c>
      <c r="R6639" s="25" t="n">
        <v>84</v>
      </c>
      <c r="S6639" s="21" t="n">
        <v>10</v>
      </c>
    </row>
    <row r="6640" customFormat="false" ht="15" hidden="false" customHeight="true" outlineLevel="0" collapsed="false">
      <c r="A6640" s="19" t="n">
        <v>46244</v>
      </c>
      <c r="B6640" s="1" t="s">
        <v>818</v>
      </c>
      <c r="C6640" s="1" t="s">
        <v>164</v>
      </c>
      <c r="D6640" s="1" t="n">
        <v>27</v>
      </c>
      <c r="E6640" s="1" t="s">
        <v>219</v>
      </c>
      <c r="F6640" s="1" t="s">
        <v>845</v>
      </c>
      <c r="G6640" s="1" t="s">
        <v>834</v>
      </c>
      <c r="H6640" s="20" t="n">
        <v>1200</v>
      </c>
      <c r="I6640" s="21" t="n">
        <v>13.97</v>
      </c>
      <c r="J6640" s="20" t="n">
        <f aca="false">H6640*I6640</f>
        <v>16764</v>
      </c>
      <c r="K6640" s="22" t="n">
        <v>2.74</v>
      </c>
      <c r="L6640" s="23" t="n">
        <f aca="false">H6640*K6640</f>
        <v>3288</v>
      </c>
      <c r="M6640" s="23" t="n">
        <v>2500</v>
      </c>
      <c r="N6640" s="24" t="n">
        <f aca="false">L6640-M6640</f>
        <v>788.000000000001</v>
      </c>
      <c r="O6640" s="25" t="n">
        <f aca="false">IF(L6640&gt;=M6640,1,0)</f>
        <v>1</v>
      </c>
      <c r="P6640" s="26" t="n">
        <v>0.4318</v>
      </c>
      <c r="Q6640" s="26" t="n">
        <v>0.2522</v>
      </c>
      <c r="R6640" s="25" t="n">
        <v>71</v>
      </c>
      <c r="S6640" s="21" t="n">
        <v>10</v>
      </c>
    </row>
    <row r="6641" customFormat="false" ht="15" hidden="false" customHeight="true" outlineLevel="0" collapsed="false">
      <c r="A6641" s="19" t="n">
        <v>46244</v>
      </c>
      <c r="B6641" s="1" t="s">
        <v>818</v>
      </c>
      <c r="C6641" s="1" t="s">
        <v>164</v>
      </c>
      <c r="D6641" s="1" t="n">
        <v>28</v>
      </c>
      <c r="E6641" s="1" t="s">
        <v>176</v>
      </c>
      <c r="F6641" s="1" t="s">
        <v>824</v>
      </c>
      <c r="G6641" s="1" t="s">
        <v>825</v>
      </c>
      <c r="H6641" s="20" t="n">
        <v>1350</v>
      </c>
      <c r="I6641" s="21" t="n">
        <v>17.9</v>
      </c>
      <c r="J6641" s="20" t="n">
        <f aca="false">H6641*I6641</f>
        <v>24165</v>
      </c>
      <c r="K6641" s="22" t="n">
        <v>1.41</v>
      </c>
      <c r="L6641" s="23" t="n">
        <f aca="false">H6641*K6641</f>
        <v>1903.5</v>
      </c>
      <c r="M6641" s="23" t="n">
        <v>2500</v>
      </c>
      <c r="N6641" s="24" t="n">
        <f aca="false">L6641-M6641</f>
        <v>-596.5</v>
      </c>
      <c r="O6641" s="25" t="n">
        <f aca="false">IF(L6641&gt;=M6641,1,0)</f>
        <v>0</v>
      </c>
      <c r="P6641" s="26" t="n">
        <v>0.5762</v>
      </c>
      <c r="Q6641" s="26" t="n">
        <v>0.1158</v>
      </c>
      <c r="R6641" s="25" t="n">
        <v>72</v>
      </c>
      <c r="S6641" s="21" t="n">
        <v>10</v>
      </c>
    </row>
    <row r="6642" customFormat="false" ht="15" hidden="false" customHeight="true" outlineLevel="0" collapsed="false">
      <c r="A6642" s="19" t="n">
        <v>46244</v>
      </c>
      <c r="B6642" s="1" t="s">
        <v>818</v>
      </c>
      <c r="C6642" s="1" t="s">
        <v>164</v>
      </c>
      <c r="D6642" s="1" t="n">
        <v>29</v>
      </c>
      <c r="E6642" s="1" t="s">
        <v>176</v>
      </c>
      <c r="F6642" s="1" t="s">
        <v>552</v>
      </c>
      <c r="G6642" s="1" t="s">
        <v>529</v>
      </c>
      <c r="H6642" s="20" t="n">
        <v>1150</v>
      </c>
      <c r="I6642" s="21" t="n">
        <v>22.02</v>
      </c>
      <c r="J6642" s="20" t="n">
        <f aca="false">H6642*I6642</f>
        <v>25323</v>
      </c>
      <c r="K6642" s="22" t="n">
        <v>1.5</v>
      </c>
      <c r="L6642" s="23" t="n">
        <f aca="false">H6642*K6642</f>
        <v>1725</v>
      </c>
      <c r="M6642" s="23" t="n">
        <v>2500</v>
      </c>
      <c r="N6642" s="24" t="n">
        <f aca="false">L6642-M6642</f>
        <v>-775</v>
      </c>
      <c r="O6642" s="25" t="n">
        <f aca="false">IF(L6642&gt;=M6642,1,0)</f>
        <v>0</v>
      </c>
      <c r="P6642" s="26" t="n">
        <v>0.7417</v>
      </c>
      <c r="Q6642" s="26" t="n">
        <v>0.1262</v>
      </c>
      <c r="R6642" s="25" t="n">
        <v>72</v>
      </c>
      <c r="S6642" s="21" t="n">
        <v>8</v>
      </c>
    </row>
    <row r="6643" customFormat="false" ht="15" hidden="false" customHeight="true" outlineLevel="0" collapsed="false">
      <c r="A6643" s="19" t="n">
        <v>46244</v>
      </c>
      <c r="B6643" s="1" t="s">
        <v>818</v>
      </c>
      <c r="C6643" s="1" t="s">
        <v>164</v>
      </c>
      <c r="D6643" s="1" t="n">
        <v>30</v>
      </c>
      <c r="E6643" s="1" t="s">
        <v>522</v>
      </c>
      <c r="F6643" s="1" t="s">
        <v>678</v>
      </c>
      <c r="G6643" s="1" t="s">
        <v>686</v>
      </c>
      <c r="H6643" s="20" t="n">
        <v>1550</v>
      </c>
      <c r="I6643" s="21" t="n">
        <v>22.38</v>
      </c>
      <c r="J6643" s="20" t="n">
        <f aca="false">H6643*I6643</f>
        <v>34689</v>
      </c>
      <c r="K6643" s="22" t="n">
        <v>1.4</v>
      </c>
      <c r="L6643" s="23" t="n">
        <f aca="false">H6643*K6643</f>
        <v>2170</v>
      </c>
      <c r="M6643" s="23" t="n">
        <v>2500</v>
      </c>
      <c r="N6643" s="24" t="n">
        <f aca="false">L6643-M6643</f>
        <v>-330</v>
      </c>
      <c r="O6643" s="25" t="n">
        <f aca="false">IF(L6643&gt;=M6643,1,0)</f>
        <v>0</v>
      </c>
      <c r="P6643" s="26" t="n">
        <v>0.8908</v>
      </c>
      <c r="Q6643" s="26" t="n">
        <v>0.13</v>
      </c>
      <c r="R6643" s="25" t="n">
        <v>73</v>
      </c>
      <c r="S6643" s="21" t="n">
        <v>10</v>
      </c>
    </row>
    <row r="6644" customFormat="false" ht="15" hidden="false" customHeight="true" outlineLevel="0" collapsed="false">
      <c r="A6644" s="19" t="n">
        <v>46244</v>
      </c>
      <c r="B6644" s="1" t="s">
        <v>818</v>
      </c>
      <c r="C6644" s="1" t="s">
        <v>164</v>
      </c>
      <c r="D6644" s="1" t="n">
        <v>31</v>
      </c>
      <c r="E6644" s="1" t="s">
        <v>576</v>
      </c>
      <c r="F6644" s="1" t="s">
        <v>788</v>
      </c>
      <c r="G6644" s="1" t="s">
        <v>711</v>
      </c>
      <c r="H6644" s="20" t="n">
        <v>1600</v>
      </c>
      <c r="I6644" s="21" t="n">
        <v>21.72</v>
      </c>
      <c r="J6644" s="20" t="n">
        <f aca="false">H6644*I6644</f>
        <v>34752</v>
      </c>
      <c r="K6644" s="22" t="n">
        <v>1.2</v>
      </c>
      <c r="L6644" s="23" t="n">
        <f aca="false">H6644*K6644</f>
        <v>1920</v>
      </c>
      <c r="M6644" s="23" t="n">
        <v>2500</v>
      </c>
      <c r="N6644" s="24" t="n">
        <f aca="false">L6644-M6644</f>
        <v>-580</v>
      </c>
      <c r="O6644" s="25" t="n">
        <f aca="false">IF(L6644&gt;=M6644,1,0)</f>
        <v>0</v>
      </c>
      <c r="P6644" s="26" t="n">
        <v>0.7483</v>
      </c>
      <c r="Q6644" s="26" t="n">
        <v>0.1566</v>
      </c>
      <c r="R6644" s="25" t="n">
        <v>80</v>
      </c>
      <c r="S6644" s="21" t="n">
        <v>10</v>
      </c>
    </row>
    <row r="6645" customFormat="false" ht="15" hidden="false" customHeight="true" outlineLevel="0" collapsed="false">
      <c r="A6645" s="19" t="n">
        <v>46244</v>
      </c>
      <c r="B6645" s="1" t="s">
        <v>818</v>
      </c>
      <c r="C6645" s="1" t="s">
        <v>164</v>
      </c>
      <c r="D6645" s="1" t="n">
        <v>32</v>
      </c>
      <c r="E6645" s="1" t="s">
        <v>576</v>
      </c>
      <c r="F6645" s="1" t="s">
        <v>839</v>
      </c>
      <c r="G6645" s="1" t="s">
        <v>835</v>
      </c>
      <c r="H6645" s="20" t="n">
        <v>1050</v>
      </c>
      <c r="I6645" s="21" t="n">
        <v>16.92</v>
      </c>
      <c r="J6645" s="20" t="n">
        <f aca="false">H6645*I6645</f>
        <v>17766</v>
      </c>
      <c r="K6645" s="22" t="n">
        <v>1.1</v>
      </c>
      <c r="L6645" s="23" t="n">
        <f aca="false">H6645*K6645</f>
        <v>1155</v>
      </c>
      <c r="M6645" s="23" t="n">
        <v>2500</v>
      </c>
      <c r="N6645" s="24" t="n">
        <f aca="false">L6645-M6645</f>
        <v>-1345</v>
      </c>
      <c r="O6645" s="25" t="n">
        <f aca="false">IF(L6645&gt;=M6645,1,0)</f>
        <v>0</v>
      </c>
      <c r="P6645" s="26" t="n">
        <v>0.4103</v>
      </c>
      <c r="Q6645" s="26" t="n">
        <v>0.0813</v>
      </c>
      <c r="R6645" s="25" t="n">
        <v>74</v>
      </c>
      <c r="S6645" s="21" t="n">
        <v>10</v>
      </c>
    </row>
    <row r="6646" customFormat="false" ht="15" hidden="false" customHeight="true" outlineLevel="0" collapsed="false">
      <c r="A6646" s="19" t="n">
        <v>46244</v>
      </c>
      <c r="B6646" s="1" t="s">
        <v>818</v>
      </c>
      <c r="C6646" s="1" t="s">
        <v>190</v>
      </c>
      <c r="D6646" s="1" t="n">
        <v>33</v>
      </c>
      <c r="E6646" s="1" t="s">
        <v>16</v>
      </c>
      <c r="F6646" s="1" t="s">
        <v>302</v>
      </c>
      <c r="G6646" s="1" t="s">
        <v>260</v>
      </c>
      <c r="H6646" s="20" t="n">
        <v>1600</v>
      </c>
      <c r="I6646" s="21" t="n">
        <v>16.59</v>
      </c>
      <c r="J6646" s="20" t="n">
        <f aca="false">H6646*I6646</f>
        <v>26544</v>
      </c>
      <c r="K6646" s="22" t="n">
        <v>1.45</v>
      </c>
      <c r="L6646" s="23" t="n">
        <f aca="false">H6646*K6646</f>
        <v>2320</v>
      </c>
      <c r="M6646" s="23" t="n">
        <v>2500</v>
      </c>
      <c r="N6646" s="24" t="n">
        <f aca="false">L6646-M6646</f>
        <v>-180</v>
      </c>
      <c r="O6646" s="25" t="n">
        <f aca="false">IF(L6646&gt;=M6646,1,0)</f>
        <v>0</v>
      </c>
      <c r="P6646" s="26" t="n">
        <v>0.757534246575342</v>
      </c>
      <c r="Q6646" s="26" t="n">
        <v>0.123287671232877</v>
      </c>
      <c r="R6646" s="25" t="n">
        <v>71</v>
      </c>
      <c r="S6646" s="21" t="n">
        <v>8</v>
      </c>
    </row>
    <row r="6647" customFormat="false" ht="15" hidden="false" customHeight="true" outlineLevel="0" collapsed="false">
      <c r="A6647" s="19" t="n">
        <v>46244</v>
      </c>
      <c r="B6647" s="1" t="s">
        <v>818</v>
      </c>
      <c r="C6647" s="1" t="s">
        <v>190</v>
      </c>
      <c r="D6647" s="1" t="n">
        <v>34</v>
      </c>
      <c r="E6647" s="1" t="s">
        <v>16</v>
      </c>
      <c r="F6647" s="1" t="s">
        <v>302</v>
      </c>
      <c r="G6647" s="1" t="s">
        <v>260</v>
      </c>
      <c r="H6647" s="20" t="n">
        <v>1350</v>
      </c>
      <c r="I6647" s="21" t="n">
        <v>16.59</v>
      </c>
      <c r="J6647" s="20" t="n">
        <f aca="false">H6647*I6647</f>
        <v>22396.5</v>
      </c>
      <c r="K6647" s="22" t="n">
        <v>1.45</v>
      </c>
      <c r="L6647" s="23" t="n">
        <f aca="false">H6647*K6647</f>
        <v>1957.5</v>
      </c>
      <c r="M6647" s="23" t="n">
        <v>2500</v>
      </c>
      <c r="N6647" s="24" t="n">
        <f aca="false">L6647-M6647</f>
        <v>-542.5</v>
      </c>
      <c r="O6647" s="25" t="n">
        <f aca="false">IF(L6647&gt;=M6647,1,0)</f>
        <v>0</v>
      </c>
      <c r="P6647" s="26" t="n">
        <v>0.696408582089552</v>
      </c>
      <c r="Q6647" s="26" t="n">
        <v>0.0904558404558405</v>
      </c>
      <c r="R6647" s="25" t="n">
        <v>70</v>
      </c>
      <c r="S6647" s="21" t="n">
        <v>8</v>
      </c>
    </row>
    <row r="6648" customFormat="false" ht="15" hidden="false" customHeight="true" outlineLevel="0" collapsed="false">
      <c r="A6648" s="19" t="n">
        <v>46244</v>
      </c>
      <c r="B6648" s="1" t="s">
        <v>818</v>
      </c>
      <c r="C6648" s="1" t="s">
        <v>190</v>
      </c>
      <c r="D6648" s="1" t="n">
        <v>35</v>
      </c>
      <c r="E6648" s="1" t="s">
        <v>16</v>
      </c>
      <c r="F6648" s="1" t="s">
        <v>840</v>
      </c>
      <c r="G6648" s="1" t="s">
        <v>322</v>
      </c>
      <c r="H6648" s="20" t="n">
        <v>700</v>
      </c>
      <c r="I6648" s="21" t="n">
        <v>18.37</v>
      </c>
      <c r="J6648" s="20" t="n">
        <f aca="false">H6648*I6648</f>
        <v>12859</v>
      </c>
      <c r="K6648" s="22" t="n">
        <v>1.5</v>
      </c>
      <c r="L6648" s="23" t="n">
        <f aca="false">H6648*K6648</f>
        <v>1050</v>
      </c>
      <c r="M6648" s="23" t="n">
        <v>2500</v>
      </c>
      <c r="N6648" s="24" t="n">
        <f aca="false">L6648-M6648</f>
        <v>-1450</v>
      </c>
      <c r="O6648" s="25" t="n">
        <f aca="false">IF(L6648&gt;=M6648,1,0)</f>
        <v>0</v>
      </c>
      <c r="P6648" s="26" t="n">
        <v>0.378651354534747</v>
      </c>
      <c r="Q6648" s="26" t="n">
        <v>0.180440771349862</v>
      </c>
      <c r="R6648" s="25" t="n">
        <v>75</v>
      </c>
      <c r="S6648" s="21" t="n">
        <v>8</v>
      </c>
    </row>
    <row r="6649" customFormat="false" ht="15" hidden="false" customHeight="true" outlineLevel="0" collapsed="false">
      <c r="A6649" s="19" t="n">
        <v>46244</v>
      </c>
      <c r="B6649" s="1" t="s">
        <v>818</v>
      </c>
      <c r="C6649" s="1" t="s">
        <v>190</v>
      </c>
      <c r="D6649" s="1" t="n">
        <v>36</v>
      </c>
      <c r="E6649" s="1" t="s">
        <v>16</v>
      </c>
      <c r="F6649" s="1" t="s">
        <v>302</v>
      </c>
      <c r="G6649" s="1" t="s">
        <v>260</v>
      </c>
      <c r="H6649" s="20" t="n">
        <v>1400</v>
      </c>
      <c r="I6649" s="21" t="n">
        <v>16.59</v>
      </c>
      <c r="J6649" s="20" t="n">
        <f aca="false">H6649*I6649</f>
        <v>23226</v>
      </c>
      <c r="K6649" s="22" t="n">
        <v>1.45</v>
      </c>
      <c r="L6649" s="23" t="n">
        <f aca="false">H6649*K6649</f>
        <v>2030</v>
      </c>
      <c r="M6649" s="23" t="n">
        <v>2500</v>
      </c>
      <c r="N6649" s="24" t="n">
        <f aca="false">L6649-M6649</f>
        <v>-470</v>
      </c>
      <c r="O6649" s="25" t="n">
        <f aca="false">IF(L6649&gt;=M6649,1,0)</f>
        <v>0</v>
      </c>
      <c r="P6649" s="26" t="n">
        <v>0.69125</v>
      </c>
      <c r="Q6649" s="26" t="n">
        <v>0.132408575031526</v>
      </c>
      <c r="R6649" s="25" t="n">
        <v>67</v>
      </c>
      <c r="S6649" s="21" t="n">
        <v>8</v>
      </c>
    </row>
    <row r="6650" customFormat="false" ht="15" hidden="false" customHeight="true" outlineLevel="0" collapsed="false">
      <c r="A6650" s="19" t="n">
        <v>46244</v>
      </c>
      <c r="B6650" s="1" t="s">
        <v>818</v>
      </c>
      <c r="C6650" s="1" t="s">
        <v>190</v>
      </c>
      <c r="D6650" s="1" t="n">
        <v>37</v>
      </c>
      <c r="E6650" s="1" t="s">
        <v>846</v>
      </c>
      <c r="F6650" s="1" t="s">
        <v>847</v>
      </c>
      <c r="G6650" s="1" t="s">
        <v>260</v>
      </c>
      <c r="H6650" s="20" t="n">
        <v>500</v>
      </c>
      <c r="I6650" s="21" t="n">
        <v>20.16</v>
      </c>
      <c r="J6650" s="20" t="n">
        <f aca="false">H6650*I6650</f>
        <v>10080</v>
      </c>
      <c r="K6650" s="22" t="n">
        <v>1.5</v>
      </c>
      <c r="L6650" s="23" t="n">
        <f aca="false">H6650*K6650</f>
        <v>750</v>
      </c>
      <c r="M6650" s="23" t="n">
        <v>2500</v>
      </c>
      <c r="N6650" s="24" t="n">
        <f aca="false">L6650-M6650</f>
        <v>-1750</v>
      </c>
      <c r="O6650" s="25" t="n">
        <f aca="false">IF(L6650&gt;=M6650,1,0)</f>
        <v>0</v>
      </c>
      <c r="P6650" s="26" t="n">
        <v>0.308823529411765</v>
      </c>
      <c r="Q6650" s="26" t="n">
        <v>0.319548872180451</v>
      </c>
      <c r="R6650" s="25" t="n">
        <v>75</v>
      </c>
      <c r="S6650" s="21" t="n">
        <v>8</v>
      </c>
    </row>
    <row r="6651" customFormat="false" ht="15" hidden="false" customHeight="true" outlineLevel="0" collapsed="false">
      <c r="A6651" s="19" t="n">
        <v>46244</v>
      </c>
      <c r="B6651" s="1" t="s">
        <v>818</v>
      </c>
      <c r="C6651" s="1" t="s">
        <v>190</v>
      </c>
      <c r="D6651" s="1" t="n">
        <v>38</v>
      </c>
      <c r="E6651" s="1" t="s">
        <v>16</v>
      </c>
      <c r="F6651" s="1" t="s">
        <v>430</v>
      </c>
      <c r="G6651" s="1" t="s">
        <v>322</v>
      </c>
      <c r="H6651" s="20" t="n">
        <v>830</v>
      </c>
      <c r="I6651" s="21" t="n">
        <v>17.1</v>
      </c>
      <c r="J6651" s="20" t="n">
        <f aca="false">H6651*I6651</f>
        <v>14193</v>
      </c>
      <c r="K6651" s="22" t="n">
        <v>1.5</v>
      </c>
      <c r="L6651" s="23" t="n">
        <f aca="false">H6651*K6651</f>
        <v>1245</v>
      </c>
      <c r="M6651" s="23" t="n">
        <v>2500</v>
      </c>
      <c r="N6651" s="24" t="n">
        <f aca="false">L6651-M6651</f>
        <v>-1255</v>
      </c>
      <c r="O6651" s="25" t="n">
        <f aca="false">IF(L6651&gt;=M6651,1,0)</f>
        <v>0</v>
      </c>
      <c r="P6651" s="26" t="n">
        <v>0.46201171875</v>
      </c>
      <c r="Q6651" s="26" t="n">
        <v>0.102564102564103</v>
      </c>
      <c r="R6651" s="25" t="n">
        <v>82</v>
      </c>
      <c r="S6651" s="21" t="n">
        <v>8</v>
      </c>
    </row>
    <row r="6652" customFormat="false" ht="15" hidden="false" customHeight="true" outlineLevel="0" collapsed="false">
      <c r="A6652" s="19" t="n">
        <v>46245</v>
      </c>
      <c r="B6652" s="1" t="s">
        <v>818</v>
      </c>
      <c r="C6652" s="1" t="s">
        <v>138</v>
      </c>
      <c r="D6652" s="1" t="n">
        <v>1</v>
      </c>
      <c r="E6652" s="1" t="s">
        <v>401</v>
      </c>
      <c r="F6652" s="1" t="s">
        <v>426</v>
      </c>
      <c r="G6652" s="1" t="s">
        <v>498</v>
      </c>
      <c r="H6652" s="20" t="n">
        <v>1150</v>
      </c>
      <c r="I6652" s="21" t="n">
        <v>22.31</v>
      </c>
      <c r="J6652" s="20" t="n">
        <f aca="false">H6652*I6652</f>
        <v>25656.5</v>
      </c>
      <c r="K6652" s="22" t="n">
        <v>2.75</v>
      </c>
      <c r="L6652" s="23" t="n">
        <f aca="false">H6652*K6652</f>
        <v>3162.5</v>
      </c>
      <c r="M6652" s="23" t="n">
        <v>2500</v>
      </c>
      <c r="N6652" s="24" t="n">
        <f aca="false">L6652-M6652</f>
        <v>662.5</v>
      </c>
      <c r="O6652" s="25" t="n">
        <f aca="false">IF(L6652&gt;=M6652,1,0)</f>
        <v>1</v>
      </c>
      <c r="P6652" s="26" t="n">
        <v>0.6144</v>
      </c>
      <c r="Q6652" s="26" t="n">
        <v>0.181</v>
      </c>
      <c r="R6652" s="25" t="n">
        <v>74</v>
      </c>
      <c r="S6652" s="21" t="n">
        <v>10</v>
      </c>
    </row>
    <row r="6653" customFormat="false" ht="15" hidden="false" customHeight="true" outlineLevel="0" collapsed="false">
      <c r="A6653" s="19" t="n">
        <v>46245</v>
      </c>
      <c r="B6653" s="1" t="s">
        <v>818</v>
      </c>
      <c r="C6653" s="1" t="s">
        <v>138</v>
      </c>
      <c r="D6653" s="1" t="n">
        <v>2</v>
      </c>
      <c r="E6653" s="1" t="s">
        <v>10</v>
      </c>
      <c r="F6653" s="1" t="s">
        <v>779</v>
      </c>
      <c r="G6653" s="1" t="s">
        <v>784</v>
      </c>
      <c r="H6653" s="20" t="n">
        <v>1020</v>
      </c>
      <c r="I6653" s="21" t="n">
        <v>24.15</v>
      </c>
      <c r="J6653" s="20" t="n">
        <f aca="false">H6653*I6653</f>
        <v>24633</v>
      </c>
      <c r="K6653" s="22" t="n">
        <v>2</v>
      </c>
      <c r="L6653" s="23" t="n">
        <f aca="false">H6653*K6653</f>
        <v>2040</v>
      </c>
      <c r="M6653" s="23" t="n">
        <v>2500</v>
      </c>
      <c r="N6653" s="24" t="n">
        <f aca="false">L6653-M6653</f>
        <v>-460</v>
      </c>
      <c r="O6653" s="25" t="n">
        <f aca="false">IF(L6653&gt;=M6653,1,0)</f>
        <v>0</v>
      </c>
      <c r="P6653" s="26" t="n">
        <v>0.6278</v>
      </c>
      <c r="Q6653" s="26" t="n">
        <v>0.1458</v>
      </c>
      <c r="R6653" s="25" t="n">
        <v>78</v>
      </c>
      <c r="S6653" s="21" t="n">
        <v>9</v>
      </c>
    </row>
    <row r="6654" customFormat="false" ht="15" hidden="false" customHeight="true" outlineLevel="0" collapsed="false">
      <c r="A6654" s="19" t="n">
        <v>46245</v>
      </c>
      <c r="B6654" s="1" t="s">
        <v>818</v>
      </c>
      <c r="C6654" s="1" t="s">
        <v>138</v>
      </c>
      <c r="D6654" s="1" t="n">
        <v>3</v>
      </c>
      <c r="E6654" s="1" t="s">
        <v>10</v>
      </c>
      <c r="F6654" s="1" t="s">
        <v>687</v>
      </c>
      <c r="G6654" s="1" t="s">
        <v>694</v>
      </c>
      <c r="H6654" s="20" t="n">
        <v>1100</v>
      </c>
      <c r="I6654" s="21" t="n">
        <v>28.66</v>
      </c>
      <c r="J6654" s="20" t="n">
        <f aca="false">H6654*I6654</f>
        <v>31526</v>
      </c>
      <c r="K6654" s="22" t="n">
        <v>2.3</v>
      </c>
      <c r="L6654" s="23" t="n">
        <f aca="false">H6654*K6654</f>
        <v>2530</v>
      </c>
      <c r="M6654" s="23" t="n">
        <v>2500</v>
      </c>
      <c r="N6654" s="24" t="n">
        <f aca="false">L6654-M6654</f>
        <v>30</v>
      </c>
      <c r="O6654" s="25" t="n">
        <f aca="false">IF(L6654&gt;=M6654,1,0)</f>
        <v>1</v>
      </c>
      <c r="P6654" s="26" t="n">
        <v>0.6905</v>
      </c>
      <c r="Q6654" s="26" t="n">
        <v>0.1411</v>
      </c>
      <c r="R6654" s="25" t="n">
        <v>80</v>
      </c>
      <c r="S6654" s="21" t="n">
        <v>10</v>
      </c>
    </row>
    <row r="6655" customFormat="false" ht="15" hidden="false" customHeight="true" outlineLevel="0" collapsed="false">
      <c r="A6655" s="19" t="n">
        <v>46245</v>
      </c>
      <c r="B6655" s="1" t="s">
        <v>818</v>
      </c>
      <c r="C6655" s="1" t="s">
        <v>138</v>
      </c>
      <c r="D6655" s="1" t="n">
        <v>4</v>
      </c>
      <c r="E6655" s="1" t="s">
        <v>145</v>
      </c>
      <c r="F6655" s="1" t="s">
        <v>821</v>
      </c>
      <c r="G6655" s="1" t="s">
        <v>827</v>
      </c>
      <c r="H6655" s="20" t="n">
        <v>1000</v>
      </c>
      <c r="I6655" s="21" t="n">
        <v>26.29</v>
      </c>
      <c r="J6655" s="20" t="n">
        <f aca="false">H6655*I6655</f>
        <v>26290</v>
      </c>
      <c r="K6655" s="22" t="n">
        <v>2.2</v>
      </c>
      <c r="L6655" s="23" t="n">
        <f aca="false">H6655*K6655</f>
        <v>2200</v>
      </c>
      <c r="M6655" s="23" t="n">
        <v>2500</v>
      </c>
      <c r="N6655" s="24" t="n">
        <f aca="false">L6655-M6655</f>
        <v>-300</v>
      </c>
      <c r="O6655" s="25" t="n">
        <f aca="false">IF(L6655&gt;=M6655,1,0)</f>
        <v>0</v>
      </c>
      <c r="P6655" s="26" t="n">
        <v>0.6086</v>
      </c>
      <c r="Q6655" s="26" t="n">
        <v>0.2323</v>
      </c>
      <c r="R6655" s="25" t="n">
        <v>76</v>
      </c>
      <c r="S6655" s="21" t="n">
        <v>10</v>
      </c>
    </row>
    <row r="6656" customFormat="false" ht="15" hidden="false" customHeight="true" outlineLevel="0" collapsed="false">
      <c r="A6656" s="19" t="n">
        <v>46245</v>
      </c>
      <c r="B6656" s="1" t="s">
        <v>818</v>
      </c>
      <c r="C6656" s="1" t="s">
        <v>138</v>
      </c>
      <c r="D6656" s="1" t="n">
        <v>5</v>
      </c>
      <c r="E6656" s="1" t="s">
        <v>841</v>
      </c>
      <c r="F6656" s="1" t="s">
        <v>842</v>
      </c>
      <c r="G6656" s="1" t="s">
        <v>848</v>
      </c>
      <c r="H6656" s="20" t="n">
        <v>650</v>
      </c>
      <c r="I6656" s="21" t="n">
        <v>22.63</v>
      </c>
      <c r="J6656" s="20" t="n">
        <f aca="false">H6656*I6656</f>
        <v>14709.5</v>
      </c>
      <c r="K6656" s="22" t="n">
        <v>1.69</v>
      </c>
      <c r="L6656" s="23" t="n">
        <f aca="false">H6656*K6656</f>
        <v>1098.5</v>
      </c>
      <c r="M6656" s="23" t="n">
        <v>2500</v>
      </c>
      <c r="N6656" s="24" t="n">
        <f aca="false">L6656-M6656</f>
        <v>-1401.5</v>
      </c>
      <c r="O6656" s="25" t="n">
        <f aca="false">IF(L6656&gt;=M6656,1,0)</f>
        <v>0</v>
      </c>
      <c r="P6656" s="26" t="n">
        <v>0.3731</v>
      </c>
      <c r="Q6656" s="26" t="n">
        <v>0.1729</v>
      </c>
      <c r="R6656" s="25" t="n">
        <v>70</v>
      </c>
      <c r="S6656" s="21" t="n">
        <v>10</v>
      </c>
    </row>
    <row r="6657" customFormat="false" ht="15" hidden="false" customHeight="true" outlineLevel="0" collapsed="false">
      <c r="A6657" s="19" t="n">
        <v>46245</v>
      </c>
      <c r="B6657" s="1" t="s">
        <v>818</v>
      </c>
      <c r="C6657" s="1" t="s">
        <v>138</v>
      </c>
      <c r="D6657" s="1" t="n">
        <v>6</v>
      </c>
      <c r="E6657" s="1" t="s">
        <v>145</v>
      </c>
      <c r="F6657" s="1" t="s">
        <v>614</v>
      </c>
      <c r="G6657" s="1" t="s">
        <v>843</v>
      </c>
      <c r="H6657" s="20" t="n">
        <v>900</v>
      </c>
      <c r="I6657" s="21" t="n">
        <v>20.57</v>
      </c>
      <c r="J6657" s="20" t="n">
        <f aca="false">H6657*I6657</f>
        <v>18513</v>
      </c>
      <c r="K6657" s="22" t="n">
        <v>2.2</v>
      </c>
      <c r="L6657" s="23" t="n">
        <f aca="false">H6657*K6657</f>
        <v>1980</v>
      </c>
      <c r="M6657" s="23" t="n">
        <v>2500</v>
      </c>
      <c r="N6657" s="24" t="n">
        <f aca="false">L6657-M6657</f>
        <v>-520</v>
      </c>
      <c r="O6657" s="25" t="n">
        <f aca="false">IF(L6657&gt;=M6657,1,0)</f>
        <v>0</v>
      </c>
      <c r="P6657" s="26" t="n">
        <v>0.5143</v>
      </c>
      <c r="Q6657" s="26" t="n">
        <v>0.1939</v>
      </c>
      <c r="R6657" s="25" t="n">
        <v>73</v>
      </c>
      <c r="S6657" s="21" t="n">
        <v>8</v>
      </c>
    </row>
    <row r="6658" customFormat="false" ht="15" hidden="false" customHeight="true" outlineLevel="0" collapsed="false">
      <c r="A6658" s="19" t="n">
        <v>46245</v>
      </c>
      <c r="B6658" s="1" t="s">
        <v>818</v>
      </c>
      <c r="C6658" s="1" t="s">
        <v>138</v>
      </c>
      <c r="D6658" s="1" t="n">
        <v>7</v>
      </c>
      <c r="E6658" s="1" t="s">
        <v>841</v>
      </c>
      <c r="F6658" s="1" t="s">
        <v>842</v>
      </c>
      <c r="G6658" s="1" t="s">
        <v>848</v>
      </c>
      <c r="H6658" s="20" t="n">
        <v>950</v>
      </c>
      <c r="I6658" s="21" t="n">
        <v>22.63</v>
      </c>
      <c r="J6658" s="20" t="n">
        <f aca="false">H6658*I6658</f>
        <v>21498.5</v>
      </c>
      <c r="K6658" s="22" t="n">
        <v>1.69</v>
      </c>
      <c r="L6658" s="23" t="n">
        <f aca="false">H6658*K6658</f>
        <v>1605.5</v>
      </c>
      <c r="M6658" s="23" t="n">
        <v>2500</v>
      </c>
      <c r="N6658" s="24" t="n">
        <f aca="false">L6658-M6658</f>
        <v>-894.5</v>
      </c>
      <c r="O6658" s="25" t="n">
        <f aca="false">IF(L6658&gt;=M6658,1,0)</f>
        <v>0</v>
      </c>
      <c r="P6658" s="26" t="n">
        <v>0.5018</v>
      </c>
      <c r="Q6658" s="26" t="n">
        <v>0.3552</v>
      </c>
      <c r="R6658" s="25" t="n">
        <v>72</v>
      </c>
      <c r="S6658" s="21" t="n">
        <v>10</v>
      </c>
    </row>
    <row r="6659" customFormat="false" ht="15" hidden="false" customHeight="true" outlineLevel="0" collapsed="false">
      <c r="A6659" s="19" t="n">
        <v>46245</v>
      </c>
      <c r="B6659" s="1" t="s">
        <v>818</v>
      </c>
      <c r="C6659" s="1" t="s">
        <v>138</v>
      </c>
      <c r="D6659" s="1" t="n">
        <v>8</v>
      </c>
      <c r="E6659" s="1" t="s">
        <v>13</v>
      </c>
      <c r="F6659" s="1" t="s">
        <v>199</v>
      </c>
      <c r="G6659" s="1" t="s">
        <v>149</v>
      </c>
      <c r="H6659" s="20" t="n">
        <v>1450</v>
      </c>
      <c r="I6659" s="21" t="n">
        <v>20.43</v>
      </c>
      <c r="J6659" s="20" t="n">
        <f aca="false">H6659*I6659</f>
        <v>29623.5</v>
      </c>
      <c r="K6659" s="22" t="n">
        <v>2.2</v>
      </c>
      <c r="L6659" s="23" t="n">
        <f aca="false">H6659*K6659</f>
        <v>3190</v>
      </c>
      <c r="M6659" s="23" t="n">
        <v>2500</v>
      </c>
      <c r="N6659" s="24" t="n">
        <f aca="false">L6659-M6659</f>
        <v>690.000000000001</v>
      </c>
      <c r="O6659" s="25" t="n">
        <f aca="false">IF(L6659&gt;=M6659,1,0)</f>
        <v>1</v>
      </c>
      <c r="P6659" s="26" t="n">
        <v>0.7413</v>
      </c>
      <c r="Q6659" s="26" t="n">
        <v>0.1523</v>
      </c>
      <c r="R6659" s="25" t="n">
        <v>72</v>
      </c>
      <c r="S6659" s="21" t="n">
        <v>10</v>
      </c>
    </row>
    <row r="6660" customFormat="false" ht="15" hidden="false" customHeight="true" outlineLevel="0" collapsed="false">
      <c r="A6660" s="19" t="n">
        <v>46245</v>
      </c>
      <c r="B6660" s="1" t="s">
        <v>818</v>
      </c>
      <c r="C6660" s="1" t="s">
        <v>138</v>
      </c>
      <c r="D6660" s="1" t="n">
        <v>9</v>
      </c>
      <c r="E6660" s="1" t="s">
        <v>10</v>
      </c>
      <c r="F6660" s="1" t="s">
        <v>810</v>
      </c>
      <c r="G6660" s="1" t="s">
        <v>815</v>
      </c>
      <c r="H6660" s="20" t="n">
        <v>1550</v>
      </c>
      <c r="I6660" s="21" t="n">
        <v>18.26</v>
      </c>
      <c r="J6660" s="20" t="n">
        <f aca="false">H6660*I6660</f>
        <v>28303</v>
      </c>
      <c r="K6660" s="22" t="n">
        <v>1.6</v>
      </c>
      <c r="L6660" s="23" t="n">
        <f aca="false">H6660*K6660</f>
        <v>2480</v>
      </c>
      <c r="M6660" s="23" t="n">
        <v>2500</v>
      </c>
      <c r="N6660" s="24" t="n">
        <f aca="false">L6660-M6660</f>
        <v>-20</v>
      </c>
      <c r="O6660" s="25" t="n">
        <f aca="false">IF(L6660&gt;=M6660,1,0)</f>
        <v>0</v>
      </c>
      <c r="P6660" s="26" t="n">
        <v>0.6817</v>
      </c>
      <c r="Q6660" s="26" t="n">
        <v>0.1111</v>
      </c>
      <c r="R6660" s="25" t="n">
        <v>74</v>
      </c>
      <c r="S6660" s="21" t="n">
        <v>10</v>
      </c>
    </row>
    <row r="6661" customFormat="false" ht="15" hidden="false" customHeight="true" outlineLevel="0" collapsed="false">
      <c r="A6661" s="19" t="n">
        <v>46245</v>
      </c>
      <c r="B6661" s="1" t="s">
        <v>818</v>
      </c>
      <c r="C6661" s="1" t="s">
        <v>138</v>
      </c>
      <c r="D6661" s="1" t="n">
        <v>10</v>
      </c>
      <c r="E6661" s="1" t="s">
        <v>10</v>
      </c>
      <c r="F6661" s="1" t="s">
        <v>828</v>
      </c>
      <c r="G6661" s="1" t="s">
        <v>844</v>
      </c>
      <c r="H6661" s="20" t="n">
        <v>1410</v>
      </c>
      <c r="I6661" s="21" t="n">
        <v>17.6</v>
      </c>
      <c r="J6661" s="20" t="n">
        <f aca="false">H6661*I6661</f>
        <v>24816</v>
      </c>
      <c r="K6661" s="22" t="n">
        <v>1.45</v>
      </c>
      <c r="L6661" s="23" t="n">
        <f aca="false">H6661*K6661</f>
        <v>2044.5</v>
      </c>
      <c r="M6661" s="23" t="n">
        <v>2500</v>
      </c>
      <c r="N6661" s="24" t="n">
        <f aca="false">L6661-M6661</f>
        <v>-455.5</v>
      </c>
      <c r="O6661" s="25" t="n">
        <f aca="false">IF(L6661&gt;=M6661,1,0)</f>
        <v>0</v>
      </c>
      <c r="P6661" s="26" t="n">
        <v>0.6565</v>
      </c>
      <c r="Q6661" s="26" t="n">
        <v>0.1096</v>
      </c>
      <c r="R6661" s="25" t="n">
        <v>73</v>
      </c>
      <c r="S6661" s="21" t="n">
        <v>10</v>
      </c>
    </row>
    <row r="6662" customFormat="false" ht="15" hidden="false" customHeight="true" outlineLevel="0" collapsed="false">
      <c r="A6662" s="19" t="n">
        <v>46245</v>
      </c>
      <c r="B6662" s="1" t="s">
        <v>818</v>
      </c>
      <c r="C6662" s="1" t="s">
        <v>138</v>
      </c>
      <c r="D6662" s="1" t="n">
        <v>11</v>
      </c>
      <c r="E6662" s="1" t="s">
        <v>10</v>
      </c>
      <c r="F6662" s="1" t="s">
        <v>849</v>
      </c>
      <c r="G6662" s="1" t="s">
        <v>784</v>
      </c>
      <c r="H6662" s="20" t="n">
        <v>700</v>
      </c>
      <c r="I6662" s="21" t="n">
        <v>24.15</v>
      </c>
      <c r="J6662" s="20" t="n">
        <f aca="false">H6662*I6662</f>
        <v>16905</v>
      </c>
      <c r="K6662" s="22" t="n">
        <v>2</v>
      </c>
      <c r="L6662" s="23" t="n">
        <f aca="false">H6662*K6662</f>
        <v>1400</v>
      </c>
      <c r="M6662" s="23" t="n">
        <v>2500</v>
      </c>
      <c r="N6662" s="24" t="n">
        <f aca="false">L6662-M6662</f>
        <v>-1100</v>
      </c>
      <c r="O6662" s="25" t="n">
        <f aca="false">IF(L6662&gt;=M6662,1,0)</f>
        <v>0</v>
      </c>
      <c r="P6662" s="26" t="n">
        <v>0.3727</v>
      </c>
      <c r="Q6662" s="26" t="n">
        <v>0.1828</v>
      </c>
      <c r="R6662" s="25" t="n">
        <v>77</v>
      </c>
      <c r="S6662" s="21" t="n">
        <v>10</v>
      </c>
    </row>
    <row r="6663" customFormat="false" ht="15" hidden="false" customHeight="true" outlineLevel="0" collapsed="false">
      <c r="A6663" s="19" t="n">
        <v>46245</v>
      </c>
      <c r="B6663" s="1" t="s">
        <v>818</v>
      </c>
      <c r="C6663" s="1" t="s">
        <v>138</v>
      </c>
      <c r="D6663" s="1" t="n">
        <v>12</v>
      </c>
      <c r="E6663" s="1" t="s">
        <v>576</v>
      </c>
      <c r="F6663" s="1" t="s">
        <v>730</v>
      </c>
      <c r="G6663" s="1" t="s">
        <v>731</v>
      </c>
      <c r="H6663" s="20" t="n">
        <v>1400</v>
      </c>
      <c r="I6663" s="21" t="n">
        <v>24.08</v>
      </c>
      <c r="J6663" s="20" t="n">
        <f aca="false">H6663*I6663</f>
        <v>33712</v>
      </c>
      <c r="K6663" s="22" t="n">
        <v>1.55</v>
      </c>
      <c r="L6663" s="23" t="n">
        <f aca="false">H6663*K6663</f>
        <v>2170</v>
      </c>
      <c r="M6663" s="23" t="n">
        <v>2500</v>
      </c>
      <c r="N6663" s="24" t="n">
        <f aca="false">L6663-M6663</f>
        <v>-330</v>
      </c>
      <c r="O6663" s="25" t="n">
        <f aca="false">IF(L6663&gt;=M6663,1,0)</f>
        <v>0</v>
      </c>
      <c r="P6663" s="26" t="n">
        <v>0.7739</v>
      </c>
      <c r="Q6663" s="26" t="n">
        <v>0.1184</v>
      </c>
      <c r="R6663" s="25" t="n">
        <v>77</v>
      </c>
      <c r="S6663" s="21" t="n">
        <v>10</v>
      </c>
    </row>
    <row r="6664" customFormat="false" ht="15" hidden="false" customHeight="true" outlineLevel="0" collapsed="false">
      <c r="A6664" s="19" t="n">
        <v>46245</v>
      </c>
      <c r="B6664" s="1" t="s">
        <v>818</v>
      </c>
      <c r="C6664" s="1" t="s">
        <v>138</v>
      </c>
      <c r="D6664" s="1" t="n">
        <v>13</v>
      </c>
      <c r="E6664" s="1" t="s">
        <v>10</v>
      </c>
      <c r="F6664" s="1" t="s">
        <v>779</v>
      </c>
      <c r="G6664" s="1" t="s">
        <v>784</v>
      </c>
      <c r="H6664" s="20" t="n">
        <v>1200</v>
      </c>
      <c r="I6664" s="21" t="n">
        <v>24.15</v>
      </c>
      <c r="J6664" s="20" t="n">
        <f aca="false">H6664*I6664</f>
        <v>28980</v>
      </c>
      <c r="K6664" s="22" t="n">
        <v>2</v>
      </c>
      <c r="L6664" s="23" t="n">
        <f aca="false">H6664*K6664</f>
        <v>2400</v>
      </c>
      <c r="M6664" s="23" t="n">
        <v>2500</v>
      </c>
      <c r="N6664" s="24" t="n">
        <f aca="false">L6664-M6664</f>
        <v>-100</v>
      </c>
      <c r="O6664" s="25" t="n">
        <f aca="false">IF(L6664&gt;=M6664,1,0)</f>
        <v>0</v>
      </c>
      <c r="P6664" s="26" t="n">
        <v>0.6145</v>
      </c>
      <c r="Q6664" s="26" t="n">
        <v>0.1284</v>
      </c>
      <c r="R6664" s="25" t="n">
        <v>80</v>
      </c>
      <c r="S6664" s="21" t="n">
        <v>10</v>
      </c>
    </row>
    <row r="6665" customFormat="false" ht="15" hidden="false" customHeight="true" outlineLevel="0" collapsed="false">
      <c r="A6665" s="19" t="n">
        <v>46245</v>
      </c>
      <c r="B6665" s="1" t="s">
        <v>818</v>
      </c>
      <c r="C6665" s="1" t="s">
        <v>138</v>
      </c>
      <c r="D6665" s="1" t="n">
        <v>14</v>
      </c>
      <c r="E6665" s="1" t="s">
        <v>10</v>
      </c>
      <c r="F6665" s="1" t="s">
        <v>687</v>
      </c>
      <c r="G6665" s="1" t="s">
        <v>694</v>
      </c>
      <c r="H6665" s="20" t="n">
        <v>1300</v>
      </c>
      <c r="I6665" s="21" t="n">
        <v>28.66</v>
      </c>
      <c r="J6665" s="20" t="n">
        <f aca="false">H6665*I6665</f>
        <v>37258</v>
      </c>
      <c r="K6665" s="22" t="n">
        <v>2.3</v>
      </c>
      <c r="L6665" s="23" t="n">
        <f aca="false">H6665*K6665</f>
        <v>2990</v>
      </c>
      <c r="M6665" s="23" t="n">
        <v>2500</v>
      </c>
      <c r="N6665" s="24" t="n">
        <f aca="false">L6665-M6665</f>
        <v>490</v>
      </c>
      <c r="O6665" s="25" t="n">
        <f aca="false">IF(L6665&gt;=M6665,1,0)</f>
        <v>1</v>
      </c>
      <c r="P6665" s="26" t="n">
        <v>0.7704</v>
      </c>
      <c r="Q6665" s="26" t="n">
        <v>0.2846</v>
      </c>
      <c r="R6665" s="25" t="n">
        <v>81</v>
      </c>
      <c r="S6665" s="21" t="n">
        <v>10</v>
      </c>
    </row>
    <row r="6666" customFormat="false" ht="15" hidden="false" customHeight="true" outlineLevel="0" collapsed="false">
      <c r="A6666" s="19" t="n">
        <v>46245</v>
      </c>
      <c r="B6666" s="1" t="s">
        <v>818</v>
      </c>
      <c r="C6666" s="1" t="s">
        <v>138</v>
      </c>
      <c r="D6666" s="1" t="n">
        <v>15</v>
      </c>
      <c r="E6666" s="1" t="s">
        <v>10</v>
      </c>
      <c r="F6666" s="1" t="s">
        <v>687</v>
      </c>
      <c r="G6666" s="1" t="s">
        <v>694</v>
      </c>
      <c r="H6666" s="20" t="n">
        <v>1350</v>
      </c>
      <c r="I6666" s="21" t="n">
        <v>28.66</v>
      </c>
      <c r="J6666" s="20" t="n">
        <f aca="false">H6666*I6666</f>
        <v>38691</v>
      </c>
      <c r="K6666" s="22" t="n">
        <v>2.3</v>
      </c>
      <c r="L6666" s="23" t="n">
        <f aca="false">H6666*K6666</f>
        <v>3105</v>
      </c>
      <c r="M6666" s="23" t="n">
        <v>2500</v>
      </c>
      <c r="N6666" s="24" t="n">
        <f aca="false">L6666-M6666</f>
        <v>605</v>
      </c>
      <c r="O6666" s="25" t="n">
        <f aca="false">IF(L6666&gt;=M6666,1,0)</f>
        <v>1</v>
      </c>
      <c r="P6666" s="26" t="n">
        <v>0.8101</v>
      </c>
      <c r="Q6666" s="26" t="n">
        <v>0.2888</v>
      </c>
      <c r="R6666" s="25" t="n">
        <v>81</v>
      </c>
      <c r="S6666" s="21" t="n">
        <v>10</v>
      </c>
    </row>
    <row r="6667" customFormat="false" ht="15" hidden="false" customHeight="true" outlineLevel="0" collapsed="false">
      <c r="A6667" s="19" t="n">
        <v>46245</v>
      </c>
      <c r="B6667" s="1" t="s">
        <v>818</v>
      </c>
      <c r="C6667" s="1" t="s">
        <v>138</v>
      </c>
      <c r="D6667" s="1" t="n">
        <v>16</v>
      </c>
      <c r="E6667" s="1" t="s">
        <v>10</v>
      </c>
      <c r="F6667" s="1" t="s">
        <v>581</v>
      </c>
      <c r="G6667" s="1" t="s">
        <v>590</v>
      </c>
      <c r="H6667" s="20" t="n">
        <v>1900</v>
      </c>
      <c r="I6667" s="21" t="n">
        <v>13.94</v>
      </c>
      <c r="J6667" s="20" t="n">
        <f aca="false">H6667*I6667</f>
        <v>26486</v>
      </c>
      <c r="K6667" s="22" t="n">
        <v>1.44</v>
      </c>
      <c r="L6667" s="23" t="n">
        <f aca="false">H6667*K6667</f>
        <v>2736</v>
      </c>
      <c r="M6667" s="23" t="n">
        <v>2500</v>
      </c>
      <c r="N6667" s="24" t="n">
        <f aca="false">L6667-M6667</f>
        <v>236</v>
      </c>
      <c r="O6667" s="25" t="n">
        <f aca="false">IF(L6667&gt;=M6667,1,0)</f>
        <v>1</v>
      </c>
      <c r="P6667" s="26" t="n">
        <v>0.8489</v>
      </c>
      <c r="Q6667" s="26" t="n">
        <v>0.0913</v>
      </c>
      <c r="R6667" s="25" t="n">
        <v>60</v>
      </c>
      <c r="S6667" s="21" t="n">
        <v>8</v>
      </c>
    </row>
    <row r="6668" customFormat="false" ht="15" hidden="false" customHeight="true" outlineLevel="0" collapsed="false">
      <c r="A6668" s="19" t="n">
        <v>46245</v>
      </c>
      <c r="B6668" s="1" t="s">
        <v>818</v>
      </c>
      <c r="C6668" s="1" t="s">
        <v>164</v>
      </c>
      <c r="D6668" s="1" t="n">
        <v>17</v>
      </c>
      <c r="E6668" s="1" t="s">
        <v>576</v>
      </c>
      <c r="F6668" s="1" t="s">
        <v>730</v>
      </c>
      <c r="G6668" s="1" t="s">
        <v>731</v>
      </c>
      <c r="H6668" s="20" t="n">
        <v>1600</v>
      </c>
      <c r="I6668" s="21" t="n">
        <v>24.08</v>
      </c>
      <c r="J6668" s="20" t="n">
        <f aca="false">H6668*I6668</f>
        <v>38528</v>
      </c>
      <c r="K6668" s="22" t="n">
        <v>1.55</v>
      </c>
      <c r="L6668" s="23" t="n">
        <f aca="false">H6668*K6668</f>
        <v>2480</v>
      </c>
      <c r="M6668" s="23" t="n">
        <v>2500</v>
      </c>
      <c r="N6668" s="24" t="n">
        <f aca="false">L6668-M6668</f>
        <v>-20</v>
      </c>
      <c r="O6668" s="25" t="n">
        <f aca="false">IF(L6668&gt;=M6668,1,0)</f>
        <v>0</v>
      </c>
      <c r="P6668" s="26" t="n">
        <v>0.818</v>
      </c>
      <c r="Q6668" s="26" t="n">
        <v>0.097</v>
      </c>
      <c r="R6668" s="25" t="n">
        <v>80</v>
      </c>
      <c r="S6668" s="21" t="n">
        <v>10</v>
      </c>
    </row>
    <row r="6669" customFormat="false" ht="15" hidden="false" customHeight="true" outlineLevel="0" collapsed="false">
      <c r="A6669" s="19" t="n">
        <v>46245</v>
      </c>
      <c r="B6669" s="1" t="s">
        <v>818</v>
      </c>
      <c r="C6669" s="1" t="s">
        <v>164</v>
      </c>
      <c r="D6669" s="1" t="n">
        <v>18</v>
      </c>
      <c r="E6669" s="1" t="s">
        <v>522</v>
      </c>
      <c r="F6669" s="1" t="s">
        <v>523</v>
      </c>
      <c r="G6669" s="1" t="s">
        <v>527</v>
      </c>
      <c r="H6669" s="20" t="n">
        <v>1900</v>
      </c>
      <c r="I6669" s="21" t="n">
        <v>13.28</v>
      </c>
      <c r="J6669" s="20" t="n">
        <f aca="false">H6669*I6669</f>
        <v>25232</v>
      </c>
      <c r="K6669" s="22" t="n">
        <v>0.95</v>
      </c>
      <c r="L6669" s="23" t="n">
        <f aca="false">H6669*K6669</f>
        <v>1805</v>
      </c>
      <c r="M6669" s="23" t="n">
        <v>2500</v>
      </c>
      <c r="N6669" s="24" t="n">
        <f aca="false">L6669-M6669</f>
        <v>-695</v>
      </c>
      <c r="O6669" s="25" t="n">
        <f aca="false">IF(L6669&gt;=M6669,1,0)</f>
        <v>0</v>
      </c>
      <c r="P6669" s="26" t="n">
        <v>0.6095</v>
      </c>
      <c r="Q6669" s="26" t="n">
        <v>0.1174</v>
      </c>
      <c r="R6669" s="25" t="n">
        <v>72</v>
      </c>
      <c r="S6669" s="21" t="n">
        <v>10</v>
      </c>
    </row>
    <row r="6670" customFormat="false" ht="15" hidden="false" customHeight="true" outlineLevel="0" collapsed="false">
      <c r="A6670" s="19" t="n">
        <v>46245</v>
      </c>
      <c r="B6670" s="1" t="s">
        <v>818</v>
      </c>
      <c r="C6670" s="1" t="s">
        <v>164</v>
      </c>
      <c r="D6670" s="1" t="n">
        <v>19</v>
      </c>
      <c r="E6670" s="1" t="s">
        <v>461</v>
      </c>
      <c r="F6670" s="1" t="s">
        <v>837</v>
      </c>
      <c r="G6670" s="1" t="s">
        <v>540</v>
      </c>
      <c r="H6670" s="20" t="n">
        <v>1100</v>
      </c>
      <c r="I6670" s="21" t="n">
        <v>19.34</v>
      </c>
      <c r="J6670" s="20" t="n">
        <f aca="false">H6670*I6670</f>
        <v>21274</v>
      </c>
      <c r="K6670" s="22" t="n">
        <v>1.6</v>
      </c>
      <c r="L6670" s="23" t="n">
        <f aca="false">H6670*K6670</f>
        <v>1760</v>
      </c>
      <c r="M6670" s="23" t="n">
        <v>2500</v>
      </c>
      <c r="N6670" s="24" t="n">
        <f aca="false">L6670-M6670</f>
        <v>-740</v>
      </c>
      <c r="O6670" s="25" t="n">
        <f aca="false">IF(L6670&gt;=M6670,1,0)</f>
        <v>0</v>
      </c>
      <c r="P6670" s="26" t="n">
        <v>0.469</v>
      </c>
      <c r="Q6670" s="26" t="n">
        <v>0.1324</v>
      </c>
      <c r="R6670" s="25" t="n">
        <v>76</v>
      </c>
      <c r="S6670" s="21" t="n">
        <v>10</v>
      </c>
    </row>
    <row r="6671" customFormat="false" ht="15" hidden="false" customHeight="true" outlineLevel="0" collapsed="false">
      <c r="A6671" s="19" t="n">
        <v>46245</v>
      </c>
      <c r="B6671" s="1" t="s">
        <v>818</v>
      </c>
      <c r="C6671" s="1" t="s">
        <v>164</v>
      </c>
      <c r="D6671" s="1" t="n">
        <v>20</v>
      </c>
      <c r="E6671" s="1" t="s">
        <v>176</v>
      </c>
      <c r="F6671" s="1" t="s">
        <v>792</v>
      </c>
      <c r="G6671" s="1" t="s">
        <v>785</v>
      </c>
      <c r="H6671" s="20" t="n">
        <v>1100</v>
      </c>
      <c r="I6671" s="21" t="n">
        <v>20.05</v>
      </c>
      <c r="J6671" s="20" t="n">
        <f aca="false">H6671*I6671</f>
        <v>22055</v>
      </c>
      <c r="K6671" s="22" t="n">
        <v>1.45</v>
      </c>
      <c r="L6671" s="23" t="n">
        <f aca="false">H6671*K6671</f>
        <v>1595</v>
      </c>
      <c r="M6671" s="23" t="n">
        <v>2500</v>
      </c>
      <c r="N6671" s="24" t="n">
        <f aca="false">L6671-M6671</f>
        <v>-905</v>
      </c>
      <c r="O6671" s="25" t="n">
        <f aca="false">IF(L6671&gt;=M6671,1,0)</f>
        <v>0</v>
      </c>
      <c r="P6671" s="26" t="n">
        <v>0.4561</v>
      </c>
      <c r="Q6671" s="26" t="n">
        <v>0.1124</v>
      </c>
      <c r="R6671" s="25" t="n">
        <v>81</v>
      </c>
      <c r="S6671" s="21" t="n">
        <v>10</v>
      </c>
    </row>
    <row r="6672" customFormat="false" ht="15" hidden="false" customHeight="true" outlineLevel="0" collapsed="false">
      <c r="A6672" s="19" t="n">
        <v>46245</v>
      </c>
      <c r="B6672" s="1" t="s">
        <v>818</v>
      </c>
      <c r="C6672" s="1" t="s">
        <v>164</v>
      </c>
      <c r="D6672" s="1" t="n">
        <v>21</v>
      </c>
      <c r="E6672" s="1" t="s">
        <v>576</v>
      </c>
      <c r="F6672" s="1" t="s">
        <v>791</v>
      </c>
      <c r="G6672" s="1" t="s">
        <v>732</v>
      </c>
      <c r="H6672" s="20" t="n">
        <v>1170</v>
      </c>
      <c r="I6672" s="21" t="n">
        <v>33.02</v>
      </c>
      <c r="J6672" s="20" t="n">
        <f aca="false">H6672*I6672</f>
        <v>38633.4</v>
      </c>
      <c r="K6672" s="22" t="n">
        <v>2.8</v>
      </c>
      <c r="L6672" s="23" t="n">
        <f aca="false">H6672*K6672</f>
        <v>3276</v>
      </c>
      <c r="M6672" s="23" t="n">
        <v>2500</v>
      </c>
      <c r="N6672" s="24" t="n">
        <f aca="false">L6672-M6672</f>
        <v>776</v>
      </c>
      <c r="O6672" s="25" t="n">
        <f aca="false">IF(L6672&gt;=M6672,1,0)</f>
        <v>1</v>
      </c>
      <c r="P6672" s="26" t="n">
        <v>0.8517</v>
      </c>
      <c r="Q6672" s="26" t="n">
        <v>0.1173</v>
      </c>
      <c r="R6672" s="25" t="n">
        <v>76</v>
      </c>
      <c r="S6672" s="21" t="n">
        <v>10</v>
      </c>
    </row>
    <row r="6673" customFormat="false" ht="15" hidden="false" customHeight="true" outlineLevel="0" collapsed="false">
      <c r="A6673" s="19" t="n">
        <v>46245</v>
      </c>
      <c r="B6673" s="1" t="s">
        <v>818</v>
      </c>
      <c r="C6673" s="1" t="s">
        <v>164</v>
      </c>
      <c r="D6673" s="1" t="n">
        <v>22</v>
      </c>
      <c r="E6673" s="1" t="s">
        <v>10</v>
      </c>
      <c r="F6673" s="1" t="s">
        <v>687</v>
      </c>
      <c r="G6673" s="1" t="s">
        <v>638</v>
      </c>
      <c r="H6673" s="20" t="n">
        <v>1450</v>
      </c>
      <c r="I6673" s="21" t="n">
        <v>28.66</v>
      </c>
      <c r="J6673" s="20" t="n">
        <f aca="false">H6673*I6673</f>
        <v>41557</v>
      </c>
      <c r="K6673" s="22" t="n">
        <v>2.3</v>
      </c>
      <c r="L6673" s="23" t="n">
        <f aca="false">H6673*K6673</f>
        <v>3335</v>
      </c>
      <c r="M6673" s="23" t="n">
        <v>2500</v>
      </c>
      <c r="N6673" s="24" t="n">
        <f aca="false">L6673-M6673</f>
        <v>835</v>
      </c>
      <c r="O6673" s="25" t="n">
        <f aca="false">IF(L6673&gt;=M6673,1,0)</f>
        <v>1</v>
      </c>
      <c r="P6673" s="26" t="n">
        <v>0.7961</v>
      </c>
      <c r="Q6673" s="26" t="n">
        <v>0.0813</v>
      </c>
      <c r="R6673" s="25" t="n">
        <v>88</v>
      </c>
      <c r="S6673" s="21" t="n">
        <v>10</v>
      </c>
    </row>
    <row r="6674" customFormat="false" ht="15" hidden="false" customHeight="true" outlineLevel="0" collapsed="false">
      <c r="A6674" s="19" t="n">
        <v>46245</v>
      </c>
      <c r="B6674" s="1" t="s">
        <v>818</v>
      </c>
      <c r="C6674" s="1" t="s">
        <v>164</v>
      </c>
      <c r="D6674" s="1" t="n">
        <v>23</v>
      </c>
      <c r="E6674" s="1" t="s">
        <v>22</v>
      </c>
      <c r="F6674" s="1" t="s">
        <v>668</v>
      </c>
      <c r="G6674" s="1" t="s">
        <v>500</v>
      </c>
      <c r="H6674" s="20" t="n">
        <v>700</v>
      </c>
      <c r="I6674" s="21" t="n">
        <v>29.11</v>
      </c>
      <c r="J6674" s="20" t="n">
        <f aca="false">H6674*I6674</f>
        <v>20377</v>
      </c>
      <c r="K6674" s="22" t="n">
        <v>2.2</v>
      </c>
      <c r="L6674" s="23" t="n">
        <f aca="false">H6674*K6674</f>
        <v>1540</v>
      </c>
      <c r="M6674" s="23" t="n">
        <v>2500</v>
      </c>
      <c r="N6674" s="24" t="n">
        <f aca="false">L6674-M6674</f>
        <v>-960</v>
      </c>
      <c r="O6674" s="25" t="n">
        <f aca="false">IF(L6674&gt;=M6674,1,0)</f>
        <v>0</v>
      </c>
      <c r="P6674" s="26" t="n">
        <v>0.4691</v>
      </c>
      <c r="Q6674" s="26" t="n">
        <v>0.0997</v>
      </c>
      <c r="R6674" s="25" t="n">
        <v>73</v>
      </c>
      <c r="S6674" s="21" t="n">
        <v>10</v>
      </c>
    </row>
    <row r="6675" customFormat="false" ht="15" hidden="false" customHeight="true" outlineLevel="0" collapsed="false">
      <c r="A6675" s="19" t="n">
        <v>46245</v>
      </c>
      <c r="B6675" s="1" t="s">
        <v>818</v>
      </c>
      <c r="C6675" s="1" t="s">
        <v>164</v>
      </c>
      <c r="D6675" s="1" t="n">
        <v>24</v>
      </c>
      <c r="E6675" s="1" t="s">
        <v>522</v>
      </c>
      <c r="F6675" s="1" t="s">
        <v>523</v>
      </c>
      <c r="G6675" s="1" t="s">
        <v>527</v>
      </c>
      <c r="H6675" s="20" t="n">
        <v>1400</v>
      </c>
      <c r="I6675" s="21" t="n">
        <v>13.28</v>
      </c>
      <c r="J6675" s="20" t="n">
        <f aca="false">H6675*I6675</f>
        <v>18592</v>
      </c>
      <c r="K6675" s="22" t="n">
        <v>0.95</v>
      </c>
      <c r="L6675" s="23" t="n">
        <f aca="false">H6675*K6675</f>
        <v>1330</v>
      </c>
      <c r="M6675" s="23" t="n">
        <v>2500</v>
      </c>
      <c r="N6675" s="24" t="n">
        <f aca="false">L6675-M6675</f>
        <v>-1170</v>
      </c>
      <c r="O6675" s="25" t="n">
        <f aca="false">IF(L6675&gt;=M6675,1,0)</f>
        <v>0</v>
      </c>
      <c r="P6675" s="26" t="n">
        <v>0.4328</v>
      </c>
      <c r="Q6675" s="26" t="n">
        <v>0.1546</v>
      </c>
      <c r="R6675" s="25" t="n">
        <v>72</v>
      </c>
      <c r="S6675" s="21" t="n">
        <v>10</v>
      </c>
    </row>
    <row r="6676" customFormat="false" ht="15" hidden="false" customHeight="true" outlineLevel="0" collapsed="false">
      <c r="A6676" s="19" t="n">
        <v>46245</v>
      </c>
      <c r="B6676" s="1" t="s">
        <v>818</v>
      </c>
      <c r="C6676" s="1" t="s">
        <v>164</v>
      </c>
      <c r="D6676" s="1" t="n">
        <v>25</v>
      </c>
      <c r="E6676" s="1" t="s">
        <v>576</v>
      </c>
      <c r="F6676" s="1" t="s">
        <v>791</v>
      </c>
      <c r="G6676" s="1" t="s">
        <v>732</v>
      </c>
      <c r="H6676" s="20" t="n">
        <v>1200</v>
      </c>
      <c r="I6676" s="21" t="n">
        <v>32.01</v>
      </c>
      <c r="J6676" s="20" t="n">
        <f aca="false">H6676*I6676</f>
        <v>38412</v>
      </c>
      <c r="K6676" s="22" t="n">
        <v>2.8</v>
      </c>
      <c r="L6676" s="23" t="n">
        <f aca="false">H6676*K6676</f>
        <v>3360</v>
      </c>
      <c r="M6676" s="23" t="n">
        <v>2500</v>
      </c>
      <c r="N6676" s="24" t="n">
        <f aca="false">L6676-M6676</f>
        <v>860</v>
      </c>
      <c r="O6676" s="25" t="n">
        <f aca="false">IF(L6676&gt;=M6676,1,0)</f>
        <v>1</v>
      </c>
      <c r="P6676" s="26" t="n">
        <v>0.8616</v>
      </c>
      <c r="Q6676" s="26" t="n">
        <v>0.146</v>
      </c>
      <c r="R6676" s="25" t="n">
        <v>76</v>
      </c>
      <c r="S6676" s="21" t="n">
        <v>10</v>
      </c>
    </row>
    <row r="6677" customFormat="false" ht="15" hidden="false" customHeight="true" outlineLevel="0" collapsed="false">
      <c r="A6677" s="19" t="n">
        <v>46245</v>
      </c>
      <c r="B6677" s="1" t="s">
        <v>818</v>
      </c>
      <c r="C6677" s="1" t="s">
        <v>164</v>
      </c>
      <c r="D6677" s="1" t="n">
        <v>26</v>
      </c>
      <c r="E6677" s="1" t="s">
        <v>10</v>
      </c>
      <c r="F6677" s="1" t="s">
        <v>687</v>
      </c>
      <c r="G6677" s="1" t="s">
        <v>694</v>
      </c>
      <c r="H6677" s="20" t="n">
        <v>1450</v>
      </c>
      <c r="I6677" s="21" t="n">
        <v>28.66</v>
      </c>
      <c r="J6677" s="20" t="n">
        <f aca="false">H6677*I6677</f>
        <v>41557</v>
      </c>
      <c r="K6677" s="22" t="n">
        <v>2.3</v>
      </c>
      <c r="L6677" s="23" t="n">
        <f aca="false">H6677*K6677</f>
        <v>3335</v>
      </c>
      <c r="M6677" s="23" t="n">
        <v>2500</v>
      </c>
      <c r="N6677" s="24" t="n">
        <f aca="false">L6677-M6677</f>
        <v>835</v>
      </c>
      <c r="O6677" s="25" t="n">
        <f aca="false">IF(L6677&gt;=M6677,1,0)</f>
        <v>1</v>
      </c>
      <c r="P6677" s="26" t="n">
        <v>0.8295</v>
      </c>
      <c r="Q6677" s="26" t="n">
        <v>0.1171</v>
      </c>
      <c r="R6677" s="25" t="n">
        <v>85</v>
      </c>
      <c r="S6677" s="21" t="n">
        <v>10</v>
      </c>
    </row>
    <row r="6678" customFormat="false" ht="15" hidden="false" customHeight="true" outlineLevel="0" collapsed="false">
      <c r="A6678" s="19" t="n">
        <v>46245</v>
      </c>
      <c r="B6678" s="1" t="s">
        <v>818</v>
      </c>
      <c r="C6678" s="1" t="s">
        <v>164</v>
      </c>
      <c r="D6678" s="1" t="n">
        <v>27</v>
      </c>
      <c r="E6678" s="1" t="s">
        <v>219</v>
      </c>
      <c r="F6678" s="1" t="s">
        <v>845</v>
      </c>
      <c r="G6678" s="1" t="s">
        <v>850</v>
      </c>
      <c r="H6678" s="20" t="n">
        <v>1200</v>
      </c>
      <c r="I6678" s="21" t="n">
        <v>19.88</v>
      </c>
      <c r="J6678" s="20" t="n">
        <f aca="false">H6678*I6678</f>
        <v>23856</v>
      </c>
      <c r="K6678" s="22" t="n">
        <v>2.2</v>
      </c>
      <c r="L6678" s="23" t="n">
        <f aca="false">H6678*K6678</f>
        <v>2640</v>
      </c>
      <c r="M6678" s="23" t="n">
        <v>2500</v>
      </c>
      <c r="N6678" s="24" t="n">
        <f aca="false">L6678-M6678</f>
        <v>140</v>
      </c>
      <c r="O6678" s="25" t="n">
        <f aca="false">IF(L6678&gt;=M6678,1,0)</f>
        <v>1</v>
      </c>
      <c r="P6678" s="26" t="n">
        <v>0.5592</v>
      </c>
      <c r="Q6678" s="26" t="n">
        <v>0.211</v>
      </c>
      <c r="R6678" s="25" t="n">
        <v>72</v>
      </c>
      <c r="S6678" s="21" t="n">
        <v>10</v>
      </c>
    </row>
    <row r="6679" customFormat="false" ht="15" hidden="false" customHeight="true" outlineLevel="0" collapsed="false">
      <c r="A6679" s="19" t="n">
        <v>46245</v>
      </c>
      <c r="B6679" s="1" t="s">
        <v>818</v>
      </c>
      <c r="C6679" s="1" t="s">
        <v>164</v>
      </c>
      <c r="D6679" s="1" t="n">
        <v>28</v>
      </c>
      <c r="E6679" s="1" t="s">
        <v>176</v>
      </c>
      <c r="F6679" s="1" t="s">
        <v>634</v>
      </c>
      <c r="G6679" s="1" t="s">
        <v>825</v>
      </c>
      <c r="H6679" s="20" t="n">
        <v>1500</v>
      </c>
      <c r="I6679" s="21" t="n">
        <v>17.19</v>
      </c>
      <c r="J6679" s="20" t="n">
        <f aca="false">H6679*I6679</f>
        <v>25785</v>
      </c>
      <c r="K6679" s="22" t="n">
        <v>1.41</v>
      </c>
      <c r="L6679" s="23" t="n">
        <f aca="false">H6679*K6679</f>
        <v>2115</v>
      </c>
      <c r="M6679" s="23" t="n">
        <v>2500</v>
      </c>
      <c r="N6679" s="24" t="n">
        <f aca="false">L6679-M6679</f>
        <v>-385</v>
      </c>
      <c r="O6679" s="25" t="n">
        <f aca="false">IF(L6679&gt;=M6679,1,0)</f>
        <v>0</v>
      </c>
      <c r="P6679" s="26" t="n">
        <v>0.6139</v>
      </c>
      <c r="Q6679" s="26" t="n">
        <v>0.121</v>
      </c>
      <c r="R6679" s="25" t="n">
        <v>72</v>
      </c>
      <c r="S6679" s="21" t="n">
        <v>10</v>
      </c>
    </row>
    <row r="6680" customFormat="false" ht="15" hidden="false" customHeight="true" outlineLevel="0" collapsed="false">
      <c r="A6680" s="19" t="n">
        <v>46245</v>
      </c>
      <c r="B6680" s="1" t="s">
        <v>818</v>
      </c>
      <c r="C6680" s="1" t="s">
        <v>164</v>
      </c>
      <c r="D6680" s="1" t="n">
        <v>29</v>
      </c>
      <c r="E6680" s="1" t="s">
        <v>176</v>
      </c>
      <c r="F6680" s="1" t="s">
        <v>552</v>
      </c>
      <c r="G6680" s="1" t="s">
        <v>529</v>
      </c>
      <c r="H6680" s="20" t="n">
        <v>1600</v>
      </c>
      <c r="I6680" s="21" t="n">
        <v>22.02</v>
      </c>
      <c r="J6680" s="20" t="n">
        <f aca="false">H6680*I6680</f>
        <v>35232</v>
      </c>
      <c r="K6680" s="22" t="n">
        <v>1.5</v>
      </c>
      <c r="L6680" s="23" t="n">
        <f aca="false">H6680*K6680</f>
        <v>2400</v>
      </c>
      <c r="M6680" s="23" t="n">
        <v>2500</v>
      </c>
      <c r="N6680" s="24" t="n">
        <f aca="false">L6680-M6680</f>
        <v>-100</v>
      </c>
      <c r="O6680" s="25" t="n">
        <f aca="false">IF(L6680&gt;=M6680,1,0)</f>
        <v>0</v>
      </c>
      <c r="P6680" s="26" t="n">
        <v>0.8777</v>
      </c>
      <c r="Q6680" s="26" t="n">
        <v>0.098</v>
      </c>
      <c r="R6680" s="25" t="n">
        <v>72</v>
      </c>
      <c r="S6680" s="21" t="n">
        <v>10</v>
      </c>
    </row>
    <row r="6681" customFormat="false" ht="15" hidden="false" customHeight="true" outlineLevel="0" collapsed="false">
      <c r="A6681" s="19" t="n">
        <v>46245</v>
      </c>
      <c r="B6681" s="1" t="s">
        <v>818</v>
      </c>
      <c r="C6681" s="1" t="s">
        <v>164</v>
      </c>
      <c r="D6681" s="1" t="n">
        <v>30</v>
      </c>
      <c r="E6681" s="1" t="s">
        <v>522</v>
      </c>
      <c r="F6681" s="1" t="s">
        <v>678</v>
      </c>
      <c r="G6681" s="1" t="s">
        <v>686</v>
      </c>
      <c r="H6681" s="20" t="n">
        <v>1600</v>
      </c>
      <c r="I6681" s="21" t="n">
        <v>22.38</v>
      </c>
      <c r="J6681" s="20" t="n">
        <f aca="false">H6681*I6681</f>
        <v>35808</v>
      </c>
      <c r="K6681" s="22" t="n">
        <v>1.4</v>
      </c>
      <c r="L6681" s="23" t="n">
        <f aca="false">H6681*K6681</f>
        <v>2240</v>
      </c>
      <c r="M6681" s="23" t="n">
        <v>2500</v>
      </c>
      <c r="N6681" s="24" t="n">
        <f aca="false">L6681-M6681</f>
        <v>-260</v>
      </c>
      <c r="O6681" s="25" t="n">
        <f aca="false">IF(L6681&gt;=M6681,1,0)</f>
        <v>0</v>
      </c>
      <c r="P6681" s="26" t="n">
        <v>0.9002</v>
      </c>
      <c r="Q6681" s="26" t="n">
        <v>0.132</v>
      </c>
      <c r="R6681" s="25" t="n">
        <v>73</v>
      </c>
      <c r="S6681" s="21" t="n">
        <v>10</v>
      </c>
    </row>
    <row r="6682" customFormat="false" ht="15" hidden="false" customHeight="true" outlineLevel="0" collapsed="false">
      <c r="A6682" s="19" t="n">
        <v>46245</v>
      </c>
      <c r="B6682" s="1" t="s">
        <v>818</v>
      </c>
      <c r="C6682" s="1" t="s">
        <v>164</v>
      </c>
      <c r="D6682" s="1" t="n">
        <v>31</v>
      </c>
      <c r="E6682" s="1" t="s">
        <v>576</v>
      </c>
      <c r="F6682" s="1" t="s">
        <v>788</v>
      </c>
      <c r="G6682" s="1" t="s">
        <v>711</v>
      </c>
      <c r="H6682" s="20" t="n">
        <v>1650</v>
      </c>
      <c r="I6682" s="21" t="n">
        <v>22.42</v>
      </c>
      <c r="J6682" s="20" t="n">
        <f aca="false">H6682*I6682</f>
        <v>36993</v>
      </c>
      <c r="K6682" s="22" t="n">
        <v>1.2</v>
      </c>
      <c r="L6682" s="23" t="n">
        <f aca="false">H6682*K6682</f>
        <v>1980</v>
      </c>
      <c r="M6682" s="23" t="n">
        <v>2500</v>
      </c>
      <c r="N6682" s="24" t="n">
        <f aca="false">L6682-M6682</f>
        <v>-520</v>
      </c>
      <c r="O6682" s="25" t="n">
        <f aca="false">IF(L6682&gt;=M6682,1,0)</f>
        <v>0</v>
      </c>
      <c r="P6682" s="26" t="n">
        <v>0.8434</v>
      </c>
      <c r="Q6682" s="26" t="n">
        <v>0.1476</v>
      </c>
      <c r="R6682" s="25" t="n">
        <v>78</v>
      </c>
      <c r="S6682" s="21" t="n">
        <v>10</v>
      </c>
    </row>
    <row r="6683" customFormat="false" ht="15" hidden="false" customHeight="true" outlineLevel="0" collapsed="false">
      <c r="A6683" s="19" t="n">
        <v>46245</v>
      </c>
      <c r="B6683" s="1" t="s">
        <v>818</v>
      </c>
      <c r="C6683" s="1" t="s">
        <v>164</v>
      </c>
      <c r="D6683" s="1" t="n">
        <v>32</v>
      </c>
      <c r="E6683" s="1" t="s">
        <v>576</v>
      </c>
      <c r="F6683" s="1" t="s">
        <v>839</v>
      </c>
      <c r="G6683" s="1" t="s">
        <v>835</v>
      </c>
      <c r="H6683" s="20" t="n">
        <v>1700</v>
      </c>
      <c r="I6683" s="21" t="n">
        <v>16.92</v>
      </c>
      <c r="J6683" s="20" t="n">
        <f aca="false">H6683*I6683</f>
        <v>28764</v>
      </c>
      <c r="K6683" s="22" t="n">
        <v>1.1</v>
      </c>
      <c r="L6683" s="23" t="n">
        <f aca="false">H6683*K6683</f>
        <v>1870</v>
      </c>
      <c r="M6683" s="23" t="n">
        <v>2500</v>
      </c>
      <c r="N6683" s="24" t="n">
        <f aca="false">L6683-M6683</f>
        <v>-630</v>
      </c>
      <c r="O6683" s="25" t="n">
        <f aca="false">IF(L6683&gt;=M6683,1,0)</f>
        <v>0</v>
      </c>
      <c r="P6683" s="26" t="n">
        <v>0.6802</v>
      </c>
      <c r="Q6683" s="26" t="n">
        <v>0.0952</v>
      </c>
      <c r="R6683" s="25" t="n">
        <v>71</v>
      </c>
      <c r="S6683" s="21" t="n">
        <v>10</v>
      </c>
    </row>
    <row r="6684" customFormat="false" ht="15" hidden="false" customHeight="true" outlineLevel="0" collapsed="false">
      <c r="A6684" s="19" t="n">
        <v>46245</v>
      </c>
      <c r="B6684" s="1" t="s">
        <v>818</v>
      </c>
      <c r="C6684" s="1" t="s">
        <v>190</v>
      </c>
      <c r="D6684" s="1" t="n">
        <v>33</v>
      </c>
      <c r="E6684" s="1" t="s">
        <v>16</v>
      </c>
      <c r="F6684" s="1" t="s">
        <v>302</v>
      </c>
      <c r="G6684" s="1" t="s">
        <v>260</v>
      </c>
      <c r="H6684" s="20" t="n">
        <v>1660</v>
      </c>
      <c r="I6684" s="21" t="n">
        <v>16.59</v>
      </c>
      <c r="J6684" s="20" t="n">
        <f aca="false">H6684*I6684</f>
        <v>27539.4</v>
      </c>
      <c r="K6684" s="22" t="n">
        <v>1.45</v>
      </c>
      <c r="L6684" s="23" t="n">
        <f aca="false">H6684*K6684</f>
        <v>2407</v>
      </c>
      <c r="M6684" s="23" t="n">
        <v>2500</v>
      </c>
      <c r="N6684" s="24" t="n">
        <f aca="false">L6684-M6684</f>
        <v>-93</v>
      </c>
      <c r="O6684" s="25" t="n">
        <f aca="false">IF(L6684&gt;=M6684,1,0)</f>
        <v>0</v>
      </c>
      <c r="P6684" s="26" t="n">
        <v>0.77011744966443</v>
      </c>
      <c r="Q6684" s="26" t="n">
        <v>0.113744075829384</v>
      </c>
      <c r="R6684" s="25" t="n">
        <v>71</v>
      </c>
      <c r="S6684" s="21" t="n">
        <v>8</v>
      </c>
    </row>
    <row r="6685" customFormat="false" ht="15" hidden="false" customHeight="true" outlineLevel="0" collapsed="false">
      <c r="A6685" s="19" t="n">
        <v>46245</v>
      </c>
      <c r="B6685" s="1" t="s">
        <v>818</v>
      </c>
      <c r="C6685" s="1" t="s">
        <v>190</v>
      </c>
      <c r="D6685" s="1" t="n">
        <v>34</v>
      </c>
      <c r="E6685" s="1" t="s">
        <v>16</v>
      </c>
      <c r="F6685" s="1" t="s">
        <v>302</v>
      </c>
      <c r="G6685" s="1" t="s">
        <v>260</v>
      </c>
      <c r="H6685" s="20" t="n">
        <v>1400</v>
      </c>
      <c r="I6685" s="21" t="n">
        <v>16.59</v>
      </c>
      <c r="J6685" s="20" t="n">
        <f aca="false">H6685*I6685</f>
        <v>23226</v>
      </c>
      <c r="K6685" s="22" t="n">
        <v>1.45</v>
      </c>
      <c r="L6685" s="23" t="n">
        <f aca="false">H6685*K6685</f>
        <v>2030</v>
      </c>
      <c r="M6685" s="23" t="n">
        <v>2500</v>
      </c>
      <c r="N6685" s="24" t="n">
        <f aca="false">L6685-M6685</f>
        <v>-470</v>
      </c>
      <c r="O6685" s="25" t="n">
        <f aca="false">IF(L6685&gt;=M6685,1,0)</f>
        <v>0</v>
      </c>
      <c r="P6685" s="26" t="n">
        <v>0.701268115942029</v>
      </c>
      <c r="Q6685" s="26" t="n">
        <v>0.0854068594485541</v>
      </c>
      <c r="R6685" s="25" t="n">
        <v>70</v>
      </c>
      <c r="S6685" s="21" t="n">
        <v>8</v>
      </c>
    </row>
    <row r="6686" customFormat="false" ht="15" hidden="false" customHeight="true" outlineLevel="0" collapsed="false">
      <c r="A6686" s="19" t="n">
        <v>46245</v>
      </c>
      <c r="B6686" s="1" t="s">
        <v>818</v>
      </c>
      <c r="C6686" s="1" t="s">
        <v>190</v>
      </c>
      <c r="D6686" s="1" t="n">
        <v>35</v>
      </c>
      <c r="E6686" s="1" t="s">
        <v>16</v>
      </c>
      <c r="F6686" s="1" t="s">
        <v>840</v>
      </c>
      <c r="G6686" s="1" t="s">
        <v>322</v>
      </c>
      <c r="H6686" s="20" t="n">
        <v>1210</v>
      </c>
      <c r="I6686" s="21" t="n">
        <v>18.37</v>
      </c>
      <c r="J6686" s="20" t="n">
        <f aca="false">H6686*I6686</f>
        <v>22227.7</v>
      </c>
      <c r="K6686" s="22" t="n">
        <v>1.5</v>
      </c>
      <c r="L6686" s="23" t="n">
        <f aca="false">H6686*K6686</f>
        <v>1815</v>
      </c>
      <c r="M6686" s="23" t="n">
        <v>2500</v>
      </c>
      <c r="N6686" s="24" t="n">
        <f aca="false">L6686-M6686</f>
        <v>-685</v>
      </c>
      <c r="O6686" s="25" t="n">
        <f aca="false">IF(L6686&gt;=M6686,1,0)</f>
        <v>0</v>
      </c>
      <c r="P6686" s="26" t="n">
        <v>0.652221244131455</v>
      </c>
      <c r="Q6686" s="26" t="n">
        <v>0.127678571428571</v>
      </c>
      <c r="R6686" s="25" t="n">
        <v>75</v>
      </c>
      <c r="S6686" s="21" t="n">
        <v>8</v>
      </c>
    </row>
    <row r="6687" customFormat="false" ht="15" hidden="false" customHeight="true" outlineLevel="0" collapsed="false">
      <c r="A6687" s="19" t="n">
        <v>46245</v>
      </c>
      <c r="B6687" s="1" t="s">
        <v>818</v>
      </c>
      <c r="C6687" s="1" t="s">
        <v>190</v>
      </c>
      <c r="D6687" s="1" t="n">
        <v>36</v>
      </c>
      <c r="E6687" s="1" t="s">
        <v>16</v>
      </c>
      <c r="F6687" s="1" t="s">
        <v>302</v>
      </c>
      <c r="G6687" s="1" t="s">
        <v>260</v>
      </c>
      <c r="H6687" s="20" t="n">
        <v>1600</v>
      </c>
      <c r="I6687" s="21" t="n">
        <v>16.59</v>
      </c>
      <c r="J6687" s="20" t="n">
        <f aca="false">H6687*I6687</f>
        <v>26544</v>
      </c>
      <c r="K6687" s="22" t="n">
        <v>1.45</v>
      </c>
      <c r="L6687" s="23" t="n">
        <f aca="false">H6687*K6687</f>
        <v>2320</v>
      </c>
      <c r="M6687" s="23" t="n">
        <v>2500</v>
      </c>
      <c r="N6687" s="24" t="n">
        <f aca="false">L6687-M6687</f>
        <v>-180</v>
      </c>
      <c r="O6687" s="25" t="n">
        <f aca="false">IF(L6687&gt;=M6687,1,0)</f>
        <v>0</v>
      </c>
      <c r="P6687" s="26" t="n">
        <v>0.776140350877193</v>
      </c>
      <c r="Q6687" s="26" t="n">
        <v>0.121368624919303</v>
      </c>
      <c r="R6687" s="25" t="n">
        <v>67</v>
      </c>
      <c r="S6687" s="21" t="n">
        <v>8</v>
      </c>
    </row>
    <row r="6688" customFormat="false" ht="15" hidden="false" customHeight="true" outlineLevel="0" collapsed="false">
      <c r="A6688" s="19" t="n">
        <v>46245</v>
      </c>
      <c r="B6688" s="1" t="s">
        <v>818</v>
      </c>
      <c r="C6688" s="1" t="s">
        <v>190</v>
      </c>
      <c r="D6688" s="1" t="n">
        <v>37</v>
      </c>
      <c r="E6688" s="1" t="s">
        <v>846</v>
      </c>
      <c r="F6688" s="1" t="s">
        <v>847</v>
      </c>
      <c r="G6688" s="1" t="s">
        <v>260</v>
      </c>
      <c r="H6688" s="20" t="n">
        <v>600</v>
      </c>
      <c r="I6688" s="21" t="n">
        <v>20.16</v>
      </c>
      <c r="J6688" s="20" t="n">
        <f aca="false">H6688*I6688</f>
        <v>12096</v>
      </c>
      <c r="K6688" s="22" t="n">
        <v>2.7</v>
      </c>
      <c r="L6688" s="23" t="n">
        <f aca="false">H6688*K6688</f>
        <v>1620</v>
      </c>
      <c r="M6688" s="23" t="n">
        <v>2500</v>
      </c>
      <c r="N6688" s="24" t="n">
        <f aca="false">L6688-M6688</f>
        <v>-880</v>
      </c>
      <c r="O6688" s="25" t="n">
        <f aca="false">IF(L6688&gt;=M6688,1,0)</f>
        <v>0</v>
      </c>
      <c r="P6688" s="26" t="n">
        <v>0.351219512195122</v>
      </c>
      <c r="Q6688" s="26" t="n">
        <v>0.166189111747851</v>
      </c>
      <c r="R6688" s="25" t="n">
        <v>75</v>
      </c>
      <c r="S6688" s="21" t="n">
        <v>8</v>
      </c>
    </row>
    <row r="6689" customFormat="false" ht="15" hidden="false" customHeight="true" outlineLevel="0" collapsed="false">
      <c r="A6689" s="19" t="n">
        <v>46245</v>
      </c>
      <c r="B6689" s="1" t="s">
        <v>818</v>
      </c>
      <c r="C6689" s="1" t="s">
        <v>190</v>
      </c>
      <c r="D6689" s="1" t="n">
        <v>38</v>
      </c>
      <c r="E6689" s="1" t="s">
        <v>846</v>
      </c>
      <c r="F6689" s="1" t="s">
        <v>851</v>
      </c>
      <c r="G6689" s="1" t="s">
        <v>260</v>
      </c>
      <c r="H6689" s="20" t="n">
        <v>130</v>
      </c>
      <c r="I6689" s="21" t="n">
        <v>20.16</v>
      </c>
      <c r="J6689" s="20" t="n">
        <f aca="false">H6689*I6689</f>
        <v>2620.8</v>
      </c>
      <c r="K6689" s="22" t="n">
        <v>2.7</v>
      </c>
      <c r="L6689" s="23" t="n">
        <f aca="false">H6689*K6689</f>
        <v>351</v>
      </c>
      <c r="M6689" s="23" t="n">
        <v>2500</v>
      </c>
      <c r="N6689" s="24" t="n">
        <f aca="false">L6689-M6689</f>
        <v>-2149</v>
      </c>
      <c r="O6689" s="25" t="n">
        <f aca="false">IF(L6689&gt;=M6689,1,0)</f>
        <v>0</v>
      </c>
      <c r="P6689" s="26" t="n">
        <v>0.0844874274661509</v>
      </c>
      <c r="Q6689" s="26" t="n">
        <v>0.258741258741259</v>
      </c>
      <c r="R6689" s="25" t="n">
        <v>82</v>
      </c>
      <c r="S6689" s="21" t="n">
        <v>8</v>
      </c>
    </row>
    <row r="6690" customFormat="false" ht="15" hidden="false" customHeight="true" outlineLevel="0" collapsed="false">
      <c r="A6690" s="19" t="n">
        <v>46246</v>
      </c>
      <c r="B6690" s="1" t="s">
        <v>818</v>
      </c>
      <c r="C6690" s="1" t="s">
        <v>138</v>
      </c>
      <c r="D6690" s="1" t="n">
        <v>1</v>
      </c>
      <c r="E6690" s="1" t="s">
        <v>401</v>
      </c>
      <c r="F6690" s="1" t="s">
        <v>426</v>
      </c>
      <c r="G6690" s="1" t="s">
        <v>498</v>
      </c>
      <c r="H6690" s="20" t="n">
        <v>1200</v>
      </c>
      <c r="I6690" s="21" t="n">
        <v>22.31</v>
      </c>
      <c r="J6690" s="20" t="n">
        <f aca="false">H6690*I6690</f>
        <v>26772</v>
      </c>
      <c r="K6690" s="22" t="n">
        <v>2.75</v>
      </c>
      <c r="L6690" s="23" t="n">
        <f aca="false">H6690*K6690</f>
        <v>3300</v>
      </c>
      <c r="M6690" s="23" t="n">
        <v>2500</v>
      </c>
      <c r="N6690" s="24" t="n">
        <f aca="false">L6690-M6690</f>
        <v>800</v>
      </c>
      <c r="O6690" s="25" t="n">
        <f aca="false">IF(L6690&gt;=M6690,1,0)</f>
        <v>1</v>
      </c>
      <c r="P6690" s="26" t="n">
        <v>0.6802</v>
      </c>
      <c r="Q6690" s="26" t="n">
        <v>0.1484</v>
      </c>
      <c r="R6690" s="25" t="n">
        <v>75</v>
      </c>
      <c r="S6690" s="21" t="n">
        <v>10</v>
      </c>
    </row>
    <row r="6691" customFormat="false" ht="15" hidden="false" customHeight="true" outlineLevel="0" collapsed="false">
      <c r="A6691" s="19" t="n">
        <v>46246</v>
      </c>
      <c r="B6691" s="1" t="s">
        <v>818</v>
      </c>
      <c r="C6691" s="1" t="s">
        <v>138</v>
      </c>
      <c r="D6691" s="1" t="n">
        <v>2</v>
      </c>
      <c r="E6691" s="1" t="s">
        <v>10</v>
      </c>
      <c r="F6691" s="1" t="s">
        <v>849</v>
      </c>
      <c r="G6691" s="1" t="s">
        <v>852</v>
      </c>
      <c r="H6691" s="20" t="n">
        <v>350</v>
      </c>
      <c r="I6691" s="21" t="n">
        <v>21.87</v>
      </c>
      <c r="J6691" s="20" t="n">
        <f aca="false">H6691*I6691</f>
        <v>7654.5</v>
      </c>
      <c r="K6691" s="22" t="n">
        <v>1.85</v>
      </c>
      <c r="L6691" s="23" t="n">
        <f aca="false">H6691*K6691</f>
        <v>647.5</v>
      </c>
      <c r="M6691" s="23" t="n">
        <v>2500</v>
      </c>
      <c r="N6691" s="24" t="n">
        <f aca="false">L6691-M6691</f>
        <v>-1852.5</v>
      </c>
      <c r="O6691" s="25" t="n">
        <f aca="false">IF(L6691&gt;=M6691,1,0)</f>
        <v>0</v>
      </c>
      <c r="P6691" s="26" t="n">
        <v>0.2258</v>
      </c>
      <c r="Q6691" s="26" t="n">
        <v>0.3455</v>
      </c>
      <c r="R6691" s="25" t="n">
        <v>66</v>
      </c>
      <c r="S6691" s="21" t="n">
        <v>8</v>
      </c>
    </row>
    <row r="6692" customFormat="false" ht="15" hidden="false" customHeight="true" outlineLevel="0" collapsed="false">
      <c r="A6692" s="19" t="n">
        <v>46246</v>
      </c>
      <c r="B6692" s="1" t="s">
        <v>818</v>
      </c>
      <c r="C6692" s="1" t="s">
        <v>138</v>
      </c>
      <c r="D6692" s="1" t="n">
        <v>3</v>
      </c>
      <c r="E6692" s="1" t="s">
        <v>576</v>
      </c>
      <c r="F6692" s="1" t="s">
        <v>788</v>
      </c>
      <c r="G6692" s="1" t="s">
        <v>711</v>
      </c>
      <c r="H6692" s="20" t="n">
        <v>10</v>
      </c>
      <c r="I6692" s="21" t="n">
        <v>22.42</v>
      </c>
      <c r="J6692" s="20" t="n">
        <f aca="false">H6692*I6692</f>
        <v>224.2</v>
      </c>
      <c r="K6692" s="22" t="n">
        <v>1.2</v>
      </c>
      <c r="L6692" s="23" t="n">
        <f aca="false">H6692*K6692</f>
        <v>12</v>
      </c>
      <c r="M6692" s="23" t="n">
        <v>2500</v>
      </c>
      <c r="N6692" s="24" t="n">
        <f aca="false">L6692-M6692</f>
        <v>-2488</v>
      </c>
      <c r="O6692" s="25" t="n">
        <f aca="false">IF(L6692&gt;=M6692,1,0)</f>
        <v>0</v>
      </c>
      <c r="P6692" s="26" t="n">
        <v>0.0055</v>
      </c>
      <c r="Q6692" s="26" t="n">
        <v>0.3133</v>
      </c>
      <c r="R6692" s="25" t="n">
        <v>78</v>
      </c>
      <c r="S6692" s="21" t="n">
        <v>8</v>
      </c>
    </row>
    <row r="6693" customFormat="false" ht="15" hidden="false" customHeight="true" outlineLevel="0" collapsed="false">
      <c r="A6693" s="19" t="n">
        <v>46246</v>
      </c>
      <c r="B6693" s="1" t="s">
        <v>818</v>
      </c>
      <c r="C6693" s="1" t="s">
        <v>138</v>
      </c>
      <c r="D6693" s="1" t="n">
        <v>4</v>
      </c>
      <c r="E6693" s="1" t="s">
        <v>145</v>
      </c>
      <c r="F6693" s="1" t="s">
        <v>821</v>
      </c>
      <c r="G6693" s="1" t="s">
        <v>827</v>
      </c>
      <c r="H6693" s="20" t="n">
        <v>750</v>
      </c>
      <c r="I6693" s="21" t="n">
        <v>26.29</v>
      </c>
      <c r="J6693" s="20" t="n">
        <f aca="false">H6693*I6693</f>
        <v>19717.5</v>
      </c>
      <c r="K6693" s="22" t="n">
        <v>2.2</v>
      </c>
      <c r="L6693" s="23" t="n">
        <f aca="false">H6693*K6693</f>
        <v>1650</v>
      </c>
      <c r="M6693" s="23" t="n">
        <v>2500</v>
      </c>
      <c r="N6693" s="24" t="n">
        <f aca="false">L6693-M6693</f>
        <v>-850</v>
      </c>
      <c r="O6693" s="25" t="n">
        <f aca="false">IF(L6693&gt;=M6693,1,0)</f>
        <v>0</v>
      </c>
      <c r="P6693" s="26" t="n">
        <v>0.5233</v>
      </c>
      <c r="Q6693" s="26" t="n">
        <v>0.2074</v>
      </c>
      <c r="R6693" s="25" t="n">
        <v>76</v>
      </c>
      <c r="S6693" s="21" t="n">
        <v>8</v>
      </c>
    </row>
    <row r="6694" customFormat="false" ht="15" hidden="false" customHeight="true" outlineLevel="0" collapsed="false">
      <c r="A6694" s="19" t="n">
        <v>46246</v>
      </c>
      <c r="B6694" s="1" t="s">
        <v>818</v>
      </c>
      <c r="C6694" s="1" t="s">
        <v>138</v>
      </c>
      <c r="D6694" s="1" t="n">
        <v>5</v>
      </c>
      <c r="E6694" s="1" t="s">
        <v>841</v>
      </c>
      <c r="F6694" s="1" t="s">
        <v>842</v>
      </c>
      <c r="G6694" s="1" t="s">
        <v>848</v>
      </c>
      <c r="H6694" s="20" t="n">
        <v>1000</v>
      </c>
      <c r="I6694" s="21" t="n">
        <v>22.63</v>
      </c>
      <c r="J6694" s="20" t="n">
        <f aca="false">H6694*I6694</f>
        <v>22630</v>
      </c>
      <c r="K6694" s="22" t="n">
        <v>1.69</v>
      </c>
      <c r="L6694" s="23" t="n">
        <f aca="false">H6694*K6694</f>
        <v>1690</v>
      </c>
      <c r="M6694" s="23" t="n">
        <v>2500</v>
      </c>
      <c r="N6694" s="24" t="n">
        <f aca="false">L6694-M6694</f>
        <v>-810</v>
      </c>
      <c r="O6694" s="25" t="n">
        <f aca="false">IF(L6694&gt;=M6694,1,0)</f>
        <v>0</v>
      </c>
      <c r="P6694" s="26" t="n">
        <v>0.5016</v>
      </c>
      <c r="Q6694" s="26" t="n">
        <v>0.135</v>
      </c>
      <c r="R6694" s="25" t="n">
        <v>76</v>
      </c>
      <c r="S6694" s="21" t="n">
        <v>10</v>
      </c>
    </row>
    <row r="6695" customFormat="false" ht="15" hidden="false" customHeight="true" outlineLevel="0" collapsed="false">
      <c r="A6695" s="19" t="n">
        <v>46246</v>
      </c>
      <c r="B6695" s="1" t="s">
        <v>818</v>
      </c>
      <c r="C6695" s="1" t="s">
        <v>138</v>
      </c>
      <c r="D6695" s="1" t="n">
        <v>6</v>
      </c>
      <c r="E6695" s="1" t="s">
        <v>145</v>
      </c>
      <c r="F6695" s="1" t="s">
        <v>473</v>
      </c>
      <c r="G6695" s="1" t="s">
        <v>843</v>
      </c>
      <c r="H6695" s="20" t="n">
        <v>1100</v>
      </c>
      <c r="I6695" s="21" t="n">
        <v>20.73</v>
      </c>
      <c r="J6695" s="20" t="n">
        <f aca="false">H6695*I6695</f>
        <v>22803</v>
      </c>
      <c r="K6695" s="22" t="n">
        <v>2.2</v>
      </c>
      <c r="L6695" s="23" t="n">
        <f aca="false">H6695*K6695</f>
        <v>2420</v>
      </c>
      <c r="M6695" s="23" t="n">
        <v>2500</v>
      </c>
      <c r="N6695" s="24" t="n">
        <f aca="false">L6695-M6695</f>
        <v>-80</v>
      </c>
      <c r="O6695" s="25" t="n">
        <f aca="false">IF(L6695&gt;=M6695,1,0)</f>
        <v>0</v>
      </c>
      <c r="P6695" s="26" t="n">
        <v>0.614</v>
      </c>
      <c r="Q6695" s="26" t="n">
        <v>0.1772</v>
      </c>
      <c r="R6695" s="25" t="n">
        <v>74</v>
      </c>
      <c r="S6695" s="21" t="n">
        <v>8</v>
      </c>
    </row>
    <row r="6696" customFormat="false" ht="15" hidden="false" customHeight="true" outlineLevel="0" collapsed="false">
      <c r="A6696" s="19" t="n">
        <v>46246</v>
      </c>
      <c r="B6696" s="1" t="s">
        <v>818</v>
      </c>
      <c r="C6696" s="1" t="s">
        <v>138</v>
      </c>
      <c r="D6696" s="1" t="n">
        <v>7</v>
      </c>
      <c r="E6696" s="1" t="s">
        <v>841</v>
      </c>
      <c r="F6696" s="1" t="s">
        <v>842</v>
      </c>
      <c r="G6696" s="1" t="s">
        <v>848</v>
      </c>
      <c r="H6696" s="20" t="n">
        <v>1200</v>
      </c>
      <c r="I6696" s="21" t="n">
        <v>22.63</v>
      </c>
      <c r="J6696" s="20" t="n">
        <f aca="false">H6696*I6696</f>
        <v>27156</v>
      </c>
      <c r="K6696" s="22" t="n">
        <v>1.69</v>
      </c>
      <c r="L6696" s="23" t="n">
        <f aca="false">H6696*K6696</f>
        <v>2028</v>
      </c>
      <c r="M6696" s="23" t="n">
        <v>2500</v>
      </c>
      <c r="N6696" s="24" t="n">
        <f aca="false">L6696-M6696</f>
        <v>-472</v>
      </c>
      <c r="O6696" s="25" t="n">
        <f aca="false">IF(L6696&gt;=M6696,1,0)</f>
        <v>0</v>
      </c>
      <c r="P6696" s="26" t="n">
        <v>0.6035</v>
      </c>
      <c r="Q6696" s="26" t="n">
        <v>0.1604</v>
      </c>
      <c r="R6696" s="25" t="n">
        <v>75</v>
      </c>
      <c r="S6696" s="21" t="n">
        <v>10</v>
      </c>
    </row>
    <row r="6697" customFormat="false" ht="15" hidden="false" customHeight="true" outlineLevel="0" collapsed="false">
      <c r="A6697" s="19" t="n">
        <v>46246</v>
      </c>
      <c r="B6697" s="1" t="s">
        <v>818</v>
      </c>
      <c r="C6697" s="1" t="s">
        <v>138</v>
      </c>
      <c r="D6697" s="1" t="n">
        <v>8</v>
      </c>
      <c r="E6697" s="1" t="s">
        <v>13</v>
      </c>
      <c r="F6697" s="1" t="s">
        <v>199</v>
      </c>
      <c r="G6697" s="1" t="s">
        <v>149</v>
      </c>
      <c r="H6697" s="20" t="n">
        <v>1500</v>
      </c>
      <c r="I6697" s="21" t="n">
        <v>20.43</v>
      </c>
      <c r="J6697" s="20" t="n">
        <f aca="false">H6697*I6697</f>
        <v>30645</v>
      </c>
      <c r="K6697" s="22" t="n">
        <v>2.2</v>
      </c>
      <c r="L6697" s="23" t="n">
        <f aca="false">H6697*K6697</f>
        <v>3300</v>
      </c>
      <c r="M6697" s="23" t="n">
        <v>2500</v>
      </c>
      <c r="N6697" s="24" t="n">
        <f aca="false">L6697-M6697</f>
        <v>800.000000000001</v>
      </c>
      <c r="O6697" s="25" t="n">
        <f aca="false">IF(L6697&gt;=M6697,1,0)</f>
        <v>1</v>
      </c>
      <c r="P6697" s="26" t="n">
        <v>0.7555</v>
      </c>
      <c r="Q6697" s="26" t="n">
        <v>0.1476</v>
      </c>
      <c r="R6697" s="25" t="n">
        <v>72</v>
      </c>
      <c r="S6697" s="21" t="n">
        <v>10</v>
      </c>
    </row>
    <row r="6698" customFormat="false" ht="15" hidden="false" customHeight="true" outlineLevel="0" collapsed="false">
      <c r="A6698" s="19" t="n">
        <v>46246</v>
      </c>
      <c r="B6698" s="1" t="s">
        <v>818</v>
      </c>
      <c r="C6698" s="1" t="s">
        <v>138</v>
      </c>
      <c r="D6698" s="1" t="n">
        <v>9</v>
      </c>
      <c r="E6698" s="1" t="s">
        <v>10</v>
      </c>
      <c r="F6698" s="1" t="s">
        <v>810</v>
      </c>
      <c r="G6698" s="1" t="s">
        <v>815</v>
      </c>
      <c r="H6698" s="20" t="n">
        <v>1800</v>
      </c>
      <c r="I6698" s="21" t="n">
        <v>18.26</v>
      </c>
      <c r="J6698" s="20" t="n">
        <f aca="false">H6698*I6698</f>
        <v>32868</v>
      </c>
      <c r="K6698" s="22" t="n">
        <v>1.6</v>
      </c>
      <c r="L6698" s="23" t="n">
        <f aca="false">H6698*K6698</f>
        <v>2880</v>
      </c>
      <c r="M6698" s="23" t="n">
        <v>2500</v>
      </c>
      <c r="N6698" s="24" t="n">
        <f aca="false">L6698-M6698</f>
        <v>380</v>
      </c>
      <c r="O6698" s="25" t="n">
        <f aca="false">IF(L6698&gt;=M6698,1,0)</f>
        <v>1</v>
      </c>
      <c r="P6698" s="26" t="n">
        <v>0.7535</v>
      </c>
      <c r="Q6698" s="26" t="n">
        <v>0.1111</v>
      </c>
      <c r="R6698" s="25" t="n">
        <v>75</v>
      </c>
      <c r="S6698" s="21" t="n">
        <v>10</v>
      </c>
    </row>
    <row r="6699" customFormat="false" ht="15" hidden="false" customHeight="true" outlineLevel="0" collapsed="false">
      <c r="A6699" s="19" t="n">
        <v>46246</v>
      </c>
      <c r="B6699" s="1" t="s">
        <v>818</v>
      </c>
      <c r="C6699" s="1" t="s">
        <v>138</v>
      </c>
      <c r="D6699" s="1" t="n">
        <v>10</v>
      </c>
      <c r="E6699" s="1" t="s">
        <v>10</v>
      </c>
      <c r="F6699" s="1" t="s">
        <v>828</v>
      </c>
      <c r="G6699" s="1" t="s">
        <v>844</v>
      </c>
      <c r="H6699" s="20" t="n">
        <v>1660</v>
      </c>
      <c r="I6699" s="21" t="n">
        <v>17.6</v>
      </c>
      <c r="J6699" s="20" t="n">
        <f aca="false">H6699*I6699</f>
        <v>29216</v>
      </c>
      <c r="K6699" s="22" t="n">
        <v>1.45</v>
      </c>
      <c r="L6699" s="23" t="n">
        <f aca="false">H6699*K6699</f>
        <v>2407</v>
      </c>
      <c r="M6699" s="23" t="n">
        <v>2500</v>
      </c>
      <c r="N6699" s="24" t="n">
        <f aca="false">L6699-M6699</f>
        <v>-93</v>
      </c>
      <c r="O6699" s="25" t="n">
        <f aca="false">IF(L6699&gt;=M6699,1,0)</f>
        <v>0</v>
      </c>
      <c r="P6699" s="26" t="n">
        <v>0.7171</v>
      </c>
      <c r="Q6699" s="26" t="n">
        <v>0.1104</v>
      </c>
      <c r="R6699" s="25" t="n">
        <v>73</v>
      </c>
      <c r="S6699" s="21" t="n">
        <v>10</v>
      </c>
    </row>
    <row r="6700" customFormat="false" ht="15" hidden="false" customHeight="true" outlineLevel="0" collapsed="false">
      <c r="A6700" s="19" t="n">
        <v>46246</v>
      </c>
      <c r="B6700" s="1" t="s">
        <v>818</v>
      </c>
      <c r="C6700" s="1" t="s">
        <v>138</v>
      </c>
      <c r="D6700" s="1" t="n">
        <v>11</v>
      </c>
      <c r="E6700" s="1" t="s">
        <v>10</v>
      </c>
      <c r="F6700" s="1" t="s">
        <v>849</v>
      </c>
      <c r="G6700" s="1" t="s">
        <v>852</v>
      </c>
      <c r="H6700" s="20" t="n">
        <v>700</v>
      </c>
      <c r="I6700" s="21" t="n">
        <v>21.87</v>
      </c>
      <c r="J6700" s="20" t="n">
        <f aca="false">H6700*I6700</f>
        <v>15309</v>
      </c>
      <c r="K6700" s="22" t="n">
        <v>1.85</v>
      </c>
      <c r="L6700" s="23" t="n">
        <f aca="false">H6700*K6700</f>
        <v>1295</v>
      </c>
      <c r="M6700" s="23" t="n">
        <v>2500</v>
      </c>
      <c r="N6700" s="24" t="n">
        <f aca="false">L6700-M6700</f>
        <v>-1205</v>
      </c>
      <c r="O6700" s="25" t="n">
        <f aca="false">IF(L6700&gt;=M6700,1,0)</f>
        <v>0</v>
      </c>
      <c r="P6700" s="26" t="n">
        <v>0.395</v>
      </c>
      <c r="Q6700" s="26" t="n">
        <v>0.2105</v>
      </c>
      <c r="R6700" s="25" t="n">
        <v>70</v>
      </c>
      <c r="S6700" s="21" t="n">
        <v>10</v>
      </c>
    </row>
    <row r="6701" customFormat="false" ht="15" hidden="false" customHeight="true" outlineLevel="0" collapsed="false">
      <c r="A6701" s="19" t="n">
        <v>46246</v>
      </c>
      <c r="B6701" s="1" t="s">
        <v>818</v>
      </c>
      <c r="C6701" s="1" t="s">
        <v>138</v>
      </c>
      <c r="D6701" s="1" t="n">
        <v>12</v>
      </c>
      <c r="E6701" s="1" t="s">
        <v>576</v>
      </c>
      <c r="F6701" s="1" t="s">
        <v>853</v>
      </c>
      <c r="G6701" s="1" t="s">
        <v>731</v>
      </c>
      <c r="H6701" s="20" t="n">
        <v>1200</v>
      </c>
      <c r="I6701" s="21" t="n">
        <v>24.08</v>
      </c>
      <c r="J6701" s="20" t="n">
        <f aca="false">H6701*I6701</f>
        <v>28896</v>
      </c>
      <c r="K6701" s="22" t="n">
        <v>1.55</v>
      </c>
      <c r="L6701" s="23" t="n">
        <f aca="false">H6701*K6701</f>
        <v>1860</v>
      </c>
      <c r="M6701" s="23" t="n">
        <v>2500</v>
      </c>
      <c r="N6701" s="24" t="n">
        <f aca="false">L6701-M6701</f>
        <v>-640</v>
      </c>
      <c r="O6701" s="25" t="n">
        <f aca="false">IF(L6701&gt;=M6701,1,0)</f>
        <v>0</v>
      </c>
      <c r="P6701" s="26" t="n">
        <v>0.6597</v>
      </c>
      <c r="Q6701" s="26" t="n">
        <v>0.125</v>
      </c>
      <c r="R6701" s="25" t="n">
        <v>79</v>
      </c>
      <c r="S6701" s="21" t="n">
        <v>9</v>
      </c>
    </row>
    <row r="6702" customFormat="false" ht="15" hidden="false" customHeight="true" outlineLevel="0" collapsed="false">
      <c r="A6702" s="19" t="n">
        <v>46246</v>
      </c>
      <c r="B6702" s="1" t="s">
        <v>818</v>
      </c>
      <c r="C6702" s="1" t="s">
        <v>138</v>
      </c>
      <c r="D6702" s="1" t="n">
        <v>13</v>
      </c>
      <c r="E6702" s="1" t="s">
        <v>10</v>
      </c>
      <c r="F6702" s="1" t="s">
        <v>849</v>
      </c>
      <c r="G6702" s="1" t="s">
        <v>852</v>
      </c>
      <c r="H6702" s="20" t="n">
        <v>700</v>
      </c>
      <c r="I6702" s="21" t="n">
        <v>21.87</v>
      </c>
      <c r="J6702" s="20" t="n">
        <f aca="false">H6702*I6702</f>
        <v>15309</v>
      </c>
      <c r="K6702" s="22" t="n">
        <v>1.85</v>
      </c>
      <c r="L6702" s="23" t="n">
        <f aca="false">H6702*K6702</f>
        <v>1295</v>
      </c>
      <c r="M6702" s="23" t="n">
        <v>2500</v>
      </c>
      <c r="N6702" s="24" t="n">
        <f aca="false">L6702-M6702</f>
        <v>-1205</v>
      </c>
      <c r="O6702" s="25" t="n">
        <f aca="false">IF(L6702&gt;=M6702,1,0)</f>
        <v>0</v>
      </c>
      <c r="P6702" s="26" t="n">
        <v>0.3714</v>
      </c>
      <c r="Q6702" s="26" t="n">
        <v>0.1846</v>
      </c>
      <c r="R6702" s="25" t="n">
        <v>76</v>
      </c>
      <c r="S6702" s="21" t="n">
        <v>10</v>
      </c>
    </row>
    <row r="6703" customFormat="false" ht="15" hidden="false" customHeight="true" outlineLevel="0" collapsed="false">
      <c r="A6703" s="19" t="n">
        <v>46246</v>
      </c>
      <c r="B6703" s="1" t="s">
        <v>818</v>
      </c>
      <c r="C6703" s="1" t="s">
        <v>138</v>
      </c>
      <c r="D6703" s="1" t="n">
        <v>14</v>
      </c>
      <c r="E6703" s="1" t="s">
        <v>10</v>
      </c>
      <c r="F6703" s="1" t="s">
        <v>687</v>
      </c>
      <c r="G6703" s="1" t="s">
        <v>694</v>
      </c>
      <c r="H6703" s="20" t="n">
        <v>1300</v>
      </c>
      <c r="I6703" s="21" t="n">
        <v>28.66</v>
      </c>
      <c r="J6703" s="20" t="n">
        <f aca="false">H6703*I6703</f>
        <v>37258</v>
      </c>
      <c r="K6703" s="22" t="n">
        <v>2.3</v>
      </c>
      <c r="L6703" s="23" t="n">
        <f aca="false">H6703*K6703</f>
        <v>2990</v>
      </c>
      <c r="M6703" s="23" t="n">
        <v>2500</v>
      </c>
      <c r="N6703" s="24" t="n">
        <f aca="false">L6703-M6703</f>
        <v>490</v>
      </c>
      <c r="O6703" s="25" t="n">
        <f aca="false">IF(L6703&gt;=M6703,1,0)</f>
        <v>1</v>
      </c>
      <c r="P6703" s="26" t="n">
        <v>0.7821</v>
      </c>
      <c r="Q6703" s="26" t="n">
        <v>0.2692</v>
      </c>
      <c r="R6703" s="25" t="n">
        <v>80</v>
      </c>
      <c r="S6703" s="21" t="n">
        <v>10</v>
      </c>
    </row>
    <row r="6704" customFormat="false" ht="15" hidden="false" customHeight="true" outlineLevel="0" collapsed="false">
      <c r="A6704" s="19" t="n">
        <v>46246</v>
      </c>
      <c r="B6704" s="1" t="s">
        <v>818</v>
      </c>
      <c r="C6704" s="1" t="s">
        <v>138</v>
      </c>
      <c r="D6704" s="1" t="n">
        <v>15</v>
      </c>
      <c r="E6704" s="1" t="s">
        <v>10</v>
      </c>
      <c r="F6704" s="1" t="s">
        <v>687</v>
      </c>
      <c r="G6704" s="1" t="s">
        <v>694</v>
      </c>
      <c r="H6704" s="20" t="n">
        <v>1350</v>
      </c>
      <c r="I6704" s="21" t="n">
        <v>28.66</v>
      </c>
      <c r="J6704" s="20" t="n">
        <f aca="false">H6704*I6704</f>
        <v>38691</v>
      </c>
      <c r="K6704" s="22" t="n">
        <v>2.3</v>
      </c>
      <c r="L6704" s="23" t="n">
        <f aca="false">H6704*K6704</f>
        <v>3105</v>
      </c>
      <c r="M6704" s="23" t="n">
        <v>2500</v>
      </c>
      <c r="N6704" s="24" t="n">
        <f aca="false">L6704-M6704</f>
        <v>605</v>
      </c>
      <c r="O6704" s="25" t="n">
        <f aca="false">IF(L6704&gt;=M6704,1,0)</f>
        <v>1</v>
      </c>
      <c r="P6704" s="26" t="n">
        <v>0.8081</v>
      </c>
      <c r="Q6704" s="26" t="n">
        <v>0.2882</v>
      </c>
      <c r="R6704" s="25" t="n">
        <v>81</v>
      </c>
      <c r="S6704" s="21" t="n">
        <v>10</v>
      </c>
    </row>
    <row r="6705" customFormat="false" ht="15" hidden="false" customHeight="true" outlineLevel="0" collapsed="false">
      <c r="A6705" s="19" t="n">
        <v>46246</v>
      </c>
      <c r="B6705" s="1" t="s">
        <v>818</v>
      </c>
      <c r="C6705" s="1" t="s">
        <v>138</v>
      </c>
      <c r="D6705" s="1" t="n">
        <v>16</v>
      </c>
      <c r="E6705" s="1" t="s">
        <v>10</v>
      </c>
      <c r="F6705" s="1" t="s">
        <v>828</v>
      </c>
      <c r="G6705" s="1" t="s">
        <v>844</v>
      </c>
      <c r="H6705" s="20" t="n">
        <v>1200</v>
      </c>
      <c r="I6705" s="21" t="n">
        <v>17.6</v>
      </c>
      <c r="J6705" s="20" t="n">
        <f aca="false">H6705*I6705</f>
        <v>21120</v>
      </c>
      <c r="K6705" s="22" t="n">
        <v>1.45</v>
      </c>
      <c r="L6705" s="23" t="n">
        <f aca="false">H6705*K6705</f>
        <v>1740</v>
      </c>
      <c r="M6705" s="23" t="n">
        <v>2500</v>
      </c>
      <c r="N6705" s="24" t="n">
        <f aca="false">L6705-M6705</f>
        <v>-760</v>
      </c>
      <c r="O6705" s="25" t="n">
        <f aca="false">IF(L6705&gt;=M6705,1,0)</f>
        <v>0</v>
      </c>
      <c r="P6705" s="26" t="n">
        <v>0.6197</v>
      </c>
      <c r="Q6705" s="26" t="n">
        <v>0.1467</v>
      </c>
      <c r="R6705" s="25" t="n">
        <v>66</v>
      </c>
      <c r="S6705" s="21" t="n">
        <v>8</v>
      </c>
    </row>
    <row r="6706" customFormat="false" ht="15" hidden="false" customHeight="true" outlineLevel="0" collapsed="false">
      <c r="A6706" s="19" t="n">
        <v>46246</v>
      </c>
      <c r="B6706" s="1" t="s">
        <v>818</v>
      </c>
      <c r="C6706" s="1" t="s">
        <v>164</v>
      </c>
      <c r="D6706" s="1" t="n">
        <v>17</v>
      </c>
      <c r="E6706" s="1" t="s">
        <v>461</v>
      </c>
      <c r="F6706" s="1" t="s">
        <v>837</v>
      </c>
      <c r="G6706" s="1" t="s">
        <v>540</v>
      </c>
      <c r="H6706" s="20" t="n">
        <v>350</v>
      </c>
      <c r="I6706" s="21" t="n">
        <v>24.08</v>
      </c>
      <c r="J6706" s="20" t="n">
        <f aca="false">H6706*I6706</f>
        <v>8428</v>
      </c>
      <c r="K6706" s="22" t="n">
        <v>1.6</v>
      </c>
      <c r="L6706" s="23" t="n">
        <f aca="false">H6706*K6706</f>
        <v>560</v>
      </c>
      <c r="M6706" s="23" t="n">
        <v>2500</v>
      </c>
      <c r="N6706" s="24" t="n">
        <f aca="false">L6706-M6706</f>
        <v>-1940</v>
      </c>
      <c r="O6706" s="25" t="n">
        <f aca="false">IF(L6706&gt;=M6706,1,0)</f>
        <v>0</v>
      </c>
      <c r="P6706" s="26" t="n">
        <v>0.1898</v>
      </c>
      <c r="Q6706" s="26" t="n">
        <v>0.1588</v>
      </c>
      <c r="R6706" s="25" t="n">
        <v>74</v>
      </c>
      <c r="S6706" s="21" t="n">
        <v>10</v>
      </c>
    </row>
    <row r="6707" customFormat="false" ht="15" hidden="false" customHeight="true" outlineLevel="0" collapsed="false">
      <c r="A6707" s="19" t="n">
        <v>46246</v>
      </c>
      <c r="B6707" s="1" t="s">
        <v>818</v>
      </c>
      <c r="C6707" s="1" t="s">
        <v>164</v>
      </c>
      <c r="D6707" s="1" t="n">
        <v>18</v>
      </c>
      <c r="E6707" s="1" t="s">
        <v>522</v>
      </c>
      <c r="F6707" s="1" t="s">
        <v>523</v>
      </c>
      <c r="G6707" s="1" t="s">
        <v>527</v>
      </c>
      <c r="H6707" s="20" t="n">
        <v>2200</v>
      </c>
      <c r="I6707" s="21" t="n">
        <v>13.28</v>
      </c>
      <c r="J6707" s="20" t="n">
        <f aca="false">H6707*I6707</f>
        <v>29216</v>
      </c>
      <c r="K6707" s="22" t="n">
        <v>0.95</v>
      </c>
      <c r="L6707" s="23" t="n">
        <f aca="false">H6707*K6707</f>
        <v>2090</v>
      </c>
      <c r="M6707" s="23" t="n">
        <v>2500</v>
      </c>
      <c r="N6707" s="24" t="n">
        <f aca="false">L6707-M6707</f>
        <v>-410</v>
      </c>
      <c r="O6707" s="25" t="n">
        <f aca="false">IF(L6707&gt;=M6707,1,0)</f>
        <v>0</v>
      </c>
      <c r="P6707" s="26" t="n">
        <v>0.681</v>
      </c>
      <c r="Q6707" s="26" t="n">
        <v>0.1002</v>
      </c>
      <c r="R6707" s="25" t="n">
        <v>72</v>
      </c>
      <c r="S6707" s="21" t="n">
        <v>10</v>
      </c>
    </row>
    <row r="6708" customFormat="false" ht="15" hidden="false" customHeight="true" outlineLevel="0" collapsed="false">
      <c r="A6708" s="19" t="n">
        <v>46246</v>
      </c>
      <c r="B6708" s="1" t="s">
        <v>818</v>
      </c>
      <c r="C6708" s="1" t="s">
        <v>164</v>
      </c>
      <c r="D6708" s="1" t="n">
        <v>19</v>
      </c>
      <c r="E6708" s="1" t="s">
        <v>461</v>
      </c>
      <c r="F6708" s="1" t="s">
        <v>837</v>
      </c>
      <c r="G6708" s="1" t="s">
        <v>540</v>
      </c>
      <c r="H6708" s="20" t="n">
        <v>1350</v>
      </c>
      <c r="I6708" s="21" t="n">
        <v>19.34</v>
      </c>
      <c r="J6708" s="20" t="n">
        <f aca="false">H6708*I6708</f>
        <v>26109</v>
      </c>
      <c r="K6708" s="22" t="n">
        <v>1.6</v>
      </c>
      <c r="L6708" s="23" t="n">
        <f aca="false">H6708*K6708</f>
        <v>2160</v>
      </c>
      <c r="M6708" s="23" t="n">
        <v>2500</v>
      </c>
      <c r="N6708" s="24" t="n">
        <f aca="false">L6708-M6708</f>
        <v>-340</v>
      </c>
      <c r="O6708" s="25" t="n">
        <f aca="false">IF(L6708&gt;=M6708,1,0)</f>
        <v>0</v>
      </c>
      <c r="P6708" s="26" t="n">
        <v>0.5756</v>
      </c>
      <c r="Q6708" s="26" t="n">
        <v>0.14</v>
      </c>
      <c r="R6708" s="25" t="n">
        <v>76</v>
      </c>
      <c r="S6708" s="21" t="n">
        <v>10</v>
      </c>
    </row>
    <row r="6709" customFormat="false" ht="15" hidden="false" customHeight="true" outlineLevel="0" collapsed="false">
      <c r="A6709" s="19" t="n">
        <v>46246</v>
      </c>
      <c r="B6709" s="1" t="s">
        <v>818</v>
      </c>
      <c r="C6709" s="1" t="s">
        <v>164</v>
      </c>
      <c r="D6709" s="1" t="n">
        <v>20</v>
      </c>
      <c r="E6709" s="1" t="s">
        <v>176</v>
      </c>
      <c r="F6709" s="1" t="s">
        <v>648</v>
      </c>
      <c r="G6709" s="1" t="s">
        <v>649</v>
      </c>
      <c r="H6709" s="20" t="n">
        <v>750</v>
      </c>
      <c r="I6709" s="21" t="n">
        <v>21.09</v>
      </c>
      <c r="J6709" s="20" t="n">
        <f aca="false">H6709*I6709</f>
        <v>15817.5</v>
      </c>
      <c r="K6709" s="22" t="n">
        <v>1.8</v>
      </c>
      <c r="L6709" s="23" t="n">
        <f aca="false">H6709*K6709</f>
        <v>1350</v>
      </c>
      <c r="M6709" s="23" t="n">
        <v>2500</v>
      </c>
      <c r="N6709" s="24" t="n">
        <f aca="false">L6709-M6709</f>
        <v>-1150</v>
      </c>
      <c r="O6709" s="25" t="n">
        <f aca="false">IF(L6709&gt;=M6709,1,0)</f>
        <v>0</v>
      </c>
      <c r="P6709" s="26" t="n">
        <v>0.3433</v>
      </c>
      <c r="Q6709" s="26" t="n">
        <v>0.1238</v>
      </c>
      <c r="R6709" s="25" t="n">
        <v>80</v>
      </c>
      <c r="S6709" s="21" t="n">
        <v>10</v>
      </c>
    </row>
    <row r="6710" customFormat="false" ht="15" hidden="false" customHeight="true" outlineLevel="0" collapsed="false">
      <c r="A6710" s="19" t="n">
        <v>46246</v>
      </c>
      <c r="B6710" s="1" t="s">
        <v>818</v>
      </c>
      <c r="C6710" s="1" t="s">
        <v>164</v>
      </c>
      <c r="D6710" s="1" t="n">
        <v>21</v>
      </c>
      <c r="E6710" s="1" t="s">
        <v>576</v>
      </c>
      <c r="F6710" s="1" t="s">
        <v>791</v>
      </c>
      <c r="G6710" s="1" t="s">
        <v>732</v>
      </c>
      <c r="H6710" s="20" t="n">
        <v>1200</v>
      </c>
      <c r="I6710" s="21" t="n">
        <v>33.02</v>
      </c>
      <c r="J6710" s="20" t="n">
        <f aca="false">H6710*I6710</f>
        <v>39624</v>
      </c>
      <c r="K6710" s="22" t="n">
        <v>2.8</v>
      </c>
      <c r="L6710" s="23" t="n">
        <f aca="false">H6710*K6710</f>
        <v>3360</v>
      </c>
      <c r="M6710" s="23" t="n">
        <v>2500</v>
      </c>
      <c r="N6710" s="24" t="n">
        <f aca="false">L6710-M6710</f>
        <v>860</v>
      </c>
      <c r="O6710" s="25" t="n">
        <f aca="false">IF(L6710&gt;=M6710,1,0)</f>
        <v>1</v>
      </c>
      <c r="P6710" s="26" t="n">
        <v>0.8735</v>
      </c>
      <c r="Q6710" s="26" t="n">
        <v>0.1111</v>
      </c>
      <c r="R6710" s="25" t="n">
        <v>76</v>
      </c>
      <c r="S6710" s="21" t="n">
        <v>10</v>
      </c>
    </row>
    <row r="6711" customFormat="false" ht="15" hidden="false" customHeight="true" outlineLevel="0" collapsed="false">
      <c r="A6711" s="19" t="n">
        <v>46246</v>
      </c>
      <c r="B6711" s="1" t="s">
        <v>818</v>
      </c>
      <c r="C6711" s="1" t="s">
        <v>164</v>
      </c>
      <c r="D6711" s="1" t="n">
        <v>22</v>
      </c>
      <c r="E6711" s="1" t="s">
        <v>10</v>
      </c>
      <c r="F6711" s="1" t="s">
        <v>687</v>
      </c>
      <c r="G6711" s="1" t="s">
        <v>638</v>
      </c>
      <c r="H6711" s="20" t="n">
        <v>1450</v>
      </c>
      <c r="I6711" s="21" t="n">
        <v>28.66</v>
      </c>
      <c r="J6711" s="20" t="n">
        <f aca="false">H6711*I6711</f>
        <v>41557</v>
      </c>
      <c r="K6711" s="22" t="n">
        <v>2.3</v>
      </c>
      <c r="L6711" s="23" t="n">
        <f aca="false">H6711*K6711</f>
        <v>3335</v>
      </c>
      <c r="M6711" s="23" t="n">
        <v>2500</v>
      </c>
      <c r="N6711" s="24" t="n">
        <f aca="false">L6711-M6711</f>
        <v>835</v>
      </c>
      <c r="O6711" s="25" t="n">
        <f aca="false">IF(L6711&gt;=M6711,1,0)</f>
        <v>1</v>
      </c>
      <c r="P6711" s="26" t="n">
        <v>0.7979</v>
      </c>
      <c r="Q6711" s="26" t="n">
        <v>0.0844</v>
      </c>
      <c r="R6711" s="25" t="n">
        <v>88</v>
      </c>
      <c r="S6711" s="21" t="n">
        <v>10</v>
      </c>
    </row>
    <row r="6712" customFormat="false" ht="15" hidden="false" customHeight="true" outlineLevel="0" collapsed="false">
      <c r="A6712" s="19" t="n">
        <v>46246</v>
      </c>
      <c r="B6712" s="1" t="s">
        <v>818</v>
      </c>
      <c r="C6712" s="1" t="s">
        <v>164</v>
      </c>
      <c r="D6712" s="1" t="n">
        <v>23</v>
      </c>
      <c r="E6712" s="1" t="s">
        <v>22</v>
      </c>
      <c r="F6712" s="1" t="s">
        <v>668</v>
      </c>
      <c r="G6712" s="1" t="s">
        <v>500</v>
      </c>
      <c r="H6712" s="20" t="n">
        <v>700</v>
      </c>
      <c r="I6712" s="21" t="n">
        <v>29.11</v>
      </c>
      <c r="J6712" s="20" t="n">
        <f aca="false">H6712*I6712</f>
        <v>20377</v>
      </c>
      <c r="K6712" s="22" t="n">
        <v>2.2</v>
      </c>
      <c r="L6712" s="23" t="n">
        <f aca="false">H6712*K6712</f>
        <v>1540</v>
      </c>
      <c r="M6712" s="23" t="n">
        <v>2500</v>
      </c>
      <c r="N6712" s="24" t="n">
        <f aca="false">L6712-M6712</f>
        <v>-960</v>
      </c>
      <c r="O6712" s="25" t="n">
        <f aca="false">IF(L6712&gt;=M6712,1,0)</f>
        <v>0</v>
      </c>
      <c r="P6712" s="26" t="n">
        <v>0.4704</v>
      </c>
      <c r="Q6712" s="26" t="n">
        <v>0.1236</v>
      </c>
      <c r="R6712" s="25" t="n">
        <v>73</v>
      </c>
      <c r="S6712" s="21" t="n">
        <v>10</v>
      </c>
    </row>
    <row r="6713" customFormat="false" ht="15" hidden="false" customHeight="true" outlineLevel="0" collapsed="false">
      <c r="A6713" s="19" t="n">
        <v>46246</v>
      </c>
      <c r="B6713" s="1" t="s">
        <v>818</v>
      </c>
      <c r="C6713" s="1" t="s">
        <v>164</v>
      </c>
      <c r="D6713" s="1" t="n">
        <v>24</v>
      </c>
      <c r="E6713" s="1" t="s">
        <v>522</v>
      </c>
      <c r="F6713" s="1" t="s">
        <v>523</v>
      </c>
      <c r="G6713" s="1" t="s">
        <v>527</v>
      </c>
      <c r="H6713" s="20" t="n">
        <v>1700</v>
      </c>
      <c r="I6713" s="21" t="n">
        <v>13.28</v>
      </c>
      <c r="J6713" s="20" t="n">
        <f aca="false">H6713*I6713</f>
        <v>22576</v>
      </c>
      <c r="K6713" s="22" t="n">
        <v>0.95</v>
      </c>
      <c r="L6713" s="23" t="n">
        <f aca="false">H6713*K6713</f>
        <v>1615</v>
      </c>
      <c r="M6713" s="23" t="n">
        <v>2500</v>
      </c>
      <c r="N6713" s="24" t="n">
        <f aca="false">L6713-M6713</f>
        <v>-885</v>
      </c>
      <c r="O6713" s="25" t="n">
        <f aca="false">IF(L6713&gt;=M6713,1,0)</f>
        <v>0</v>
      </c>
      <c r="P6713" s="26" t="n">
        <v>0.5226</v>
      </c>
      <c r="Q6713" s="26" t="n">
        <v>0.154</v>
      </c>
      <c r="R6713" s="25" t="n">
        <v>72</v>
      </c>
      <c r="S6713" s="21" t="n">
        <v>10</v>
      </c>
    </row>
    <row r="6714" customFormat="false" ht="15" hidden="false" customHeight="true" outlineLevel="0" collapsed="false">
      <c r="A6714" s="19" t="n">
        <v>46246</v>
      </c>
      <c r="B6714" s="1" t="s">
        <v>818</v>
      </c>
      <c r="C6714" s="1" t="s">
        <v>164</v>
      </c>
      <c r="D6714" s="1" t="n">
        <v>25</v>
      </c>
      <c r="E6714" s="1" t="s">
        <v>576</v>
      </c>
      <c r="F6714" s="1" t="s">
        <v>791</v>
      </c>
      <c r="G6714" s="1" t="s">
        <v>732</v>
      </c>
      <c r="H6714" s="20" t="n">
        <v>1200</v>
      </c>
      <c r="I6714" s="21" t="n">
        <v>32.01</v>
      </c>
      <c r="J6714" s="20" t="n">
        <f aca="false">H6714*I6714</f>
        <v>38412</v>
      </c>
      <c r="K6714" s="22" t="n">
        <v>2.8</v>
      </c>
      <c r="L6714" s="23" t="n">
        <f aca="false">H6714*K6714</f>
        <v>3360</v>
      </c>
      <c r="M6714" s="23" t="n">
        <v>2500</v>
      </c>
      <c r="N6714" s="24" t="n">
        <f aca="false">L6714-M6714</f>
        <v>860</v>
      </c>
      <c r="O6714" s="25" t="n">
        <f aca="false">IF(L6714&gt;=M6714,1,0)</f>
        <v>1</v>
      </c>
      <c r="P6714" s="26" t="n">
        <v>0.8435</v>
      </c>
      <c r="Q6714" s="26" t="n">
        <v>0.1205</v>
      </c>
      <c r="R6714" s="25" t="n">
        <v>76</v>
      </c>
      <c r="S6714" s="21" t="n">
        <v>10</v>
      </c>
    </row>
    <row r="6715" customFormat="false" ht="15" hidden="false" customHeight="true" outlineLevel="0" collapsed="false">
      <c r="A6715" s="19" t="n">
        <v>46246</v>
      </c>
      <c r="B6715" s="1" t="s">
        <v>818</v>
      </c>
      <c r="C6715" s="1" t="s">
        <v>164</v>
      </c>
      <c r="D6715" s="1" t="n">
        <v>26</v>
      </c>
      <c r="E6715" s="1" t="s">
        <v>10</v>
      </c>
      <c r="F6715" s="1" t="s">
        <v>687</v>
      </c>
      <c r="G6715" s="1" t="s">
        <v>694</v>
      </c>
      <c r="H6715" s="20" t="n">
        <v>1450</v>
      </c>
      <c r="I6715" s="21" t="n">
        <v>28.66</v>
      </c>
      <c r="J6715" s="20" t="n">
        <f aca="false">H6715*I6715</f>
        <v>41557</v>
      </c>
      <c r="K6715" s="22" t="n">
        <v>2.3</v>
      </c>
      <c r="L6715" s="23" t="n">
        <f aca="false">H6715*K6715</f>
        <v>3335</v>
      </c>
      <c r="M6715" s="23" t="n">
        <v>2500</v>
      </c>
      <c r="N6715" s="24" t="n">
        <f aca="false">L6715-M6715</f>
        <v>835</v>
      </c>
      <c r="O6715" s="25" t="n">
        <f aca="false">IF(L6715&gt;=M6715,1,0)</f>
        <v>1</v>
      </c>
      <c r="P6715" s="26" t="n">
        <v>0.8206</v>
      </c>
      <c r="Q6715" s="26" t="n">
        <v>0.1215</v>
      </c>
      <c r="R6715" s="25" t="n">
        <v>85</v>
      </c>
      <c r="S6715" s="21" t="n">
        <v>10</v>
      </c>
    </row>
    <row r="6716" customFormat="false" ht="15" hidden="false" customHeight="true" outlineLevel="0" collapsed="false">
      <c r="A6716" s="19" t="n">
        <v>46246</v>
      </c>
      <c r="B6716" s="1" t="s">
        <v>818</v>
      </c>
      <c r="C6716" s="1" t="s">
        <v>164</v>
      </c>
      <c r="D6716" s="1" t="n">
        <v>27</v>
      </c>
      <c r="E6716" s="1" t="s">
        <v>219</v>
      </c>
      <c r="F6716" s="1" t="s">
        <v>854</v>
      </c>
      <c r="G6716" s="1" t="s">
        <v>855</v>
      </c>
      <c r="H6716" s="20" t="n">
        <v>700</v>
      </c>
      <c r="I6716" s="21" t="n">
        <v>22.86</v>
      </c>
      <c r="J6716" s="20" t="n">
        <f aca="false">H6716*I6716</f>
        <v>16002</v>
      </c>
      <c r="K6716" s="22" t="n">
        <v>2.74</v>
      </c>
      <c r="L6716" s="23" t="n">
        <f aca="false">H6716*K6716</f>
        <v>1918</v>
      </c>
      <c r="M6716" s="23" t="n">
        <v>2500</v>
      </c>
      <c r="N6716" s="24" t="n">
        <f aca="false">L6716-M6716</f>
        <v>-582</v>
      </c>
      <c r="O6716" s="25" t="n">
        <f aca="false">IF(L6716&gt;=M6716,1,0)</f>
        <v>0</v>
      </c>
      <c r="P6716" s="26" t="n">
        <v>0.373</v>
      </c>
      <c r="Q6716" s="26" t="n">
        <v>0.3048</v>
      </c>
      <c r="R6716" s="25" t="n">
        <v>73</v>
      </c>
      <c r="S6716" s="21" t="n">
        <v>10</v>
      </c>
    </row>
    <row r="6717" customFormat="false" ht="15" hidden="false" customHeight="true" outlineLevel="0" collapsed="false">
      <c r="A6717" s="19" t="n">
        <v>46246</v>
      </c>
      <c r="B6717" s="1" t="s">
        <v>818</v>
      </c>
      <c r="C6717" s="1" t="s">
        <v>164</v>
      </c>
      <c r="D6717" s="1" t="n">
        <v>28</v>
      </c>
      <c r="E6717" s="1" t="s">
        <v>176</v>
      </c>
      <c r="F6717" s="1" t="s">
        <v>656</v>
      </c>
      <c r="G6717" s="1" t="s">
        <v>639</v>
      </c>
      <c r="H6717" s="20" t="n">
        <v>1500</v>
      </c>
      <c r="I6717" s="21" t="n">
        <v>17.19</v>
      </c>
      <c r="J6717" s="20" t="n">
        <f aca="false">H6717*I6717</f>
        <v>25785</v>
      </c>
      <c r="K6717" s="22" t="n">
        <v>1.35</v>
      </c>
      <c r="L6717" s="23" t="n">
        <f aca="false">H6717*K6717</f>
        <v>2025</v>
      </c>
      <c r="M6717" s="23" t="n">
        <v>2500</v>
      </c>
      <c r="N6717" s="24" t="n">
        <f aca="false">L6717-M6717</f>
        <v>-475</v>
      </c>
      <c r="O6717" s="25" t="n">
        <f aca="false">IF(L6717&gt;=M6717,1,0)</f>
        <v>0</v>
      </c>
      <c r="P6717" s="26" t="n">
        <v>0.5919</v>
      </c>
      <c r="Q6717" s="26" t="n">
        <v>0.1245</v>
      </c>
      <c r="R6717" s="25" t="n">
        <v>73</v>
      </c>
      <c r="S6717" s="21" t="n">
        <v>10</v>
      </c>
    </row>
    <row r="6718" customFormat="false" ht="15" hidden="false" customHeight="true" outlineLevel="0" collapsed="false">
      <c r="A6718" s="19" t="n">
        <v>46246</v>
      </c>
      <c r="B6718" s="1" t="s">
        <v>818</v>
      </c>
      <c r="C6718" s="1" t="s">
        <v>164</v>
      </c>
      <c r="D6718" s="1" t="n">
        <v>29</v>
      </c>
      <c r="E6718" s="1" t="s">
        <v>176</v>
      </c>
      <c r="F6718" s="1" t="s">
        <v>550</v>
      </c>
      <c r="G6718" s="1" t="s">
        <v>529</v>
      </c>
      <c r="H6718" s="20" t="n">
        <v>1650</v>
      </c>
      <c r="I6718" s="21" t="n">
        <v>22.02</v>
      </c>
      <c r="J6718" s="20" t="n">
        <f aca="false">H6718*I6718</f>
        <v>36333</v>
      </c>
      <c r="K6718" s="22" t="n">
        <v>1.5</v>
      </c>
      <c r="L6718" s="23" t="n">
        <f aca="false">H6718*K6718</f>
        <v>2475</v>
      </c>
      <c r="M6718" s="23" t="n">
        <v>2500</v>
      </c>
      <c r="N6718" s="24" t="n">
        <f aca="false">L6718-M6718</f>
        <v>-25</v>
      </c>
      <c r="O6718" s="25" t="n">
        <f aca="false">IF(L6718&gt;=M6718,1,0)</f>
        <v>0</v>
      </c>
      <c r="P6718" s="26" t="n">
        <v>0.9231</v>
      </c>
      <c r="Q6718" s="26" t="n">
        <v>0.0969</v>
      </c>
      <c r="R6718" s="25" t="n">
        <v>71</v>
      </c>
      <c r="S6718" s="21" t="n">
        <v>10</v>
      </c>
    </row>
    <row r="6719" customFormat="false" ht="15" hidden="false" customHeight="true" outlineLevel="0" collapsed="false">
      <c r="A6719" s="19" t="n">
        <v>46246</v>
      </c>
      <c r="B6719" s="1" t="s">
        <v>818</v>
      </c>
      <c r="C6719" s="1" t="s">
        <v>164</v>
      </c>
      <c r="D6719" s="1" t="n">
        <v>30</v>
      </c>
      <c r="E6719" s="1" t="s">
        <v>522</v>
      </c>
      <c r="F6719" s="1" t="s">
        <v>678</v>
      </c>
      <c r="G6719" s="1" t="s">
        <v>686</v>
      </c>
      <c r="H6719" s="20" t="n">
        <v>1620</v>
      </c>
      <c r="I6719" s="21" t="n">
        <v>22.38</v>
      </c>
      <c r="J6719" s="20" t="n">
        <f aca="false">H6719*I6719</f>
        <v>36255.6</v>
      </c>
      <c r="K6719" s="22" t="n">
        <v>1.4</v>
      </c>
      <c r="L6719" s="23" t="n">
        <f aca="false">H6719*K6719</f>
        <v>2268</v>
      </c>
      <c r="M6719" s="23" t="n">
        <v>2500</v>
      </c>
      <c r="N6719" s="24" t="n">
        <f aca="false">L6719-M6719</f>
        <v>-232</v>
      </c>
      <c r="O6719" s="25" t="n">
        <f aca="false">IF(L6719&gt;=M6719,1,0)</f>
        <v>0</v>
      </c>
      <c r="P6719" s="26" t="n">
        <v>0.8416</v>
      </c>
      <c r="Q6719" s="26" t="n">
        <v>0.125</v>
      </c>
      <c r="R6719" s="25" t="n">
        <v>77</v>
      </c>
      <c r="S6719" s="21" t="n">
        <v>10</v>
      </c>
    </row>
    <row r="6720" customFormat="false" ht="15" hidden="false" customHeight="true" outlineLevel="0" collapsed="false">
      <c r="A6720" s="19" t="n">
        <v>46246</v>
      </c>
      <c r="B6720" s="1" t="s">
        <v>818</v>
      </c>
      <c r="C6720" s="1" t="s">
        <v>164</v>
      </c>
      <c r="D6720" s="1" t="n">
        <v>31</v>
      </c>
      <c r="E6720" s="1" t="s">
        <v>576</v>
      </c>
      <c r="F6720" s="1" t="s">
        <v>788</v>
      </c>
      <c r="G6720" s="1" t="s">
        <v>711</v>
      </c>
      <c r="H6720" s="20" t="n">
        <v>1700</v>
      </c>
      <c r="I6720" s="21" t="n">
        <v>22.42</v>
      </c>
      <c r="J6720" s="20" t="n">
        <f aca="false">H6720*I6720</f>
        <v>38114</v>
      </c>
      <c r="K6720" s="22" t="n">
        <v>1.2</v>
      </c>
      <c r="L6720" s="23" t="n">
        <f aca="false">H6720*K6720</f>
        <v>2040</v>
      </c>
      <c r="M6720" s="23" t="n">
        <v>2500</v>
      </c>
      <c r="N6720" s="24" t="n">
        <f aca="false">L6720-M6720</f>
        <v>-460</v>
      </c>
      <c r="O6720" s="25" t="n">
        <f aca="false">IF(L6720&gt;=M6720,1,0)</f>
        <v>0</v>
      </c>
      <c r="P6720" s="26" t="n">
        <v>0.8369</v>
      </c>
      <c r="Q6720" s="26" t="n">
        <v>0.1321</v>
      </c>
      <c r="R6720" s="25" t="n">
        <v>80</v>
      </c>
      <c r="S6720" s="21" t="n">
        <v>10</v>
      </c>
    </row>
    <row r="6721" customFormat="false" ht="15" hidden="false" customHeight="true" outlineLevel="0" collapsed="false">
      <c r="A6721" s="19" t="n">
        <v>46246</v>
      </c>
      <c r="B6721" s="1" t="s">
        <v>818</v>
      </c>
      <c r="C6721" s="1" t="s">
        <v>164</v>
      </c>
      <c r="D6721" s="1" t="n">
        <v>32</v>
      </c>
      <c r="E6721" s="1" t="s">
        <v>576</v>
      </c>
      <c r="F6721" s="1" t="s">
        <v>839</v>
      </c>
      <c r="G6721" s="1" t="s">
        <v>835</v>
      </c>
      <c r="H6721" s="20" t="n">
        <v>1800</v>
      </c>
      <c r="I6721" s="21" t="n">
        <v>16.92</v>
      </c>
      <c r="J6721" s="20" t="n">
        <f aca="false">H6721*I6721</f>
        <v>30456</v>
      </c>
      <c r="K6721" s="22" t="n">
        <v>1.1</v>
      </c>
      <c r="L6721" s="23" t="n">
        <f aca="false">H6721*K6721</f>
        <v>1980</v>
      </c>
      <c r="M6721" s="23" t="n">
        <v>2500</v>
      </c>
      <c r="N6721" s="24" t="n">
        <f aca="false">L6721-M6721</f>
        <v>-520</v>
      </c>
      <c r="O6721" s="25" t="n">
        <f aca="false">IF(L6721&gt;=M6721,1,0)</f>
        <v>0</v>
      </c>
      <c r="P6721" s="26" t="n">
        <v>0.7044</v>
      </c>
      <c r="Q6721" s="26" t="n">
        <v>0.0848</v>
      </c>
      <c r="R6721" s="25" t="n">
        <v>74</v>
      </c>
      <c r="S6721" s="21" t="n">
        <v>10</v>
      </c>
    </row>
    <row r="6722" customFormat="false" ht="15" hidden="false" customHeight="true" outlineLevel="0" collapsed="false">
      <c r="A6722" s="19" t="n">
        <v>46246</v>
      </c>
      <c r="B6722" s="1" t="s">
        <v>818</v>
      </c>
      <c r="C6722" s="1" t="s">
        <v>190</v>
      </c>
      <c r="D6722" s="1" t="n">
        <v>33</v>
      </c>
      <c r="E6722" s="1" t="s">
        <v>16</v>
      </c>
      <c r="F6722" s="1" t="s">
        <v>302</v>
      </c>
      <c r="G6722" s="1" t="s">
        <v>260</v>
      </c>
      <c r="H6722" s="20" t="n">
        <v>1850</v>
      </c>
      <c r="I6722" s="21" t="n">
        <v>16.59</v>
      </c>
      <c r="J6722" s="20" t="n">
        <f aca="false">H6722*I6722</f>
        <v>30691.5</v>
      </c>
      <c r="K6722" s="22" t="n">
        <v>1.45</v>
      </c>
      <c r="L6722" s="23" t="n">
        <f aca="false">H6722*K6722</f>
        <v>2682.5</v>
      </c>
      <c r="M6722" s="23" t="n">
        <v>2500</v>
      </c>
      <c r="N6722" s="24" t="n">
        <f aca="false">L6722-M6722</f>
        <v>182.5</v>
      </c>
      <c r="O6722" s="25" t="n">
        <f aca="false">IF(L6722&gt;=M6722,1,0)</f>
        <v>1</v>
      </c>
      <c r="P6722" s="26" t="n">
        <v>0.733895265423243</v>
      </c>
      <c r="Q6722" s="26" t="n">
        <v>0.113744075829384</v>
      </c>
      <c r="R6722" s="25" t="n">
        <v>71</v>
      </c>
      <c r="S6722" s="21" t="n">
        <v>10</v>
      </c>
    </row>
    <row r="6723" customFormat="false" ht="15" hidden="false" customHeight="true" outlineLevel="0" collapsed="false">
      <c r="A6723" s="19" t="n">
        <v>46246</v>
      </c>
      <c r="B6723" s="1" t="s">
        <v>818</v>
      </c>
      <c r="C6723" s="1" t="s">
        <v>190</v>
      </c>
      <c r="D6723" s="1" t="n">
        <v>34</v>
      </c>
      <c r="E6723" s="1" t="s">
        <v>16</v>
      </c>
      <c r="F6723" s="1" t="s">
        <v>302</v>
      </c>
      <c r="G6723" s="1" t="s">
        <v>260</v>
      </c>
      <c r="H6723" s="20" t="n">
        <v>1900</v>
      </c>
      <c r="I6723" s="21" t="n">
        <v>16.59</v>
      </c>
      <c r="J6723" s="20" t="n">
        <f aca="false">H6723*I6723</f>
        <v>31521</v>
      </c>
      <c r="K6723" s="22" t="n">
        <v>1.45</v>
      </c>
      <c r="L6723" s="23" t="n">
        <f aca="false">H6723*K6723</f>
        <v>2755</v>
      </c>
      <c r="M6723" s="23" t="n">
        <v>2500</v>
      </c>
      <c r="N6723" s="24" t="n">
        <f aca="false">L6723-M6723</f>
        <v>255</v>
      </c>
      <c r="O6723" s="25" t="n">
        <f aca="false">IF(L6723&gt;=M6723,1,0)</f>
        <v>1</v>
      </c>
      <c r="P6723" s="26" t="n">
        <v>0.762481857764877</v>
      </c>
      <c r="Q6723" s="26" t="n">
        <v>0.0854068594485541</v>
      </c>
      <c r="R6723" s="25" t="n">
        <v>70</v>
      </c>
      <c r="S6723" s="21" t="n">
        <v>10</v>
      </c>
    </row>
    <row r="6724" customFormat="false" ht="15" hidden="false" customHeight="true" outlineLevel="0" collapsed="false">
      <c r="A6724" s="19" t="n">
        <v>46246</v>
      </c>
      <c r="B6724" s="1" t="s">
        <v>818</v>
      </c>
      <c r="C6724" s="1" t="s">
        <v>190</v>
      </c>
      <c r="D6724" s="1" t="n">
        <v>35</v>
      </c>
      <c r="E6724" s="1" t="s">
        <v>16</v>
      </c>
      <c r="F6724" s="1" t="s">
        <v>840</v>
      </c>
      <c r="G6724" s="1" t="s">
        <v>322</v>
      </c>
      <c r="H6724" s="20" t="n">
        <v>1500</v>
      </c>
      <c r="I6724" s="21" t="n">
        <v>18.37</v>
      </c>
      <c r="J6724" s="20" t="n">
        <f aca="false">H6724*I6724</f>
        <v>27555</v>
      </c>
      <c r="K6724" s="22" t="n">
        <v>1.5</v>
      </c>
      <c r="L6724" s="23" t="n">
        <f aca="false">H6724*K6724</f>
        <v>2250</v>
      </c>
      <c r="M6724" s="23" t="n">
        <v>2500</v>
      </c>
      <c r="N6724" s="24" t="n">
        <f aca="false">L6724-M6724</f>
        <v>-250</v>
      </c>
      <c r="O6724" s="25" t="n">
        <f aca="false">IF(L6724&gt;=M6724,1,0)</f>
        <v>0</v>
      </c>
      <c r="P6724" s="26" t="n">
        <v>0.675367647058824</v>
      </c>
      <c r="Q6724" s="26" t="n">
        <v>0.127678571428571</v>
      </c>
      <c r="R6724" s="25" t="n">
        <v>75</v>
      </c>
      <c r="S6724" s="21" t="n">
        <v>10</v>
      </c>
    </row>
    <row r="6725" customFormat="false" ht="15" hidden="false" customHeight="true" outlineLevel="0" collapsed="false">
      <c r="A6725" s="19" t="n">
        <v>46246</v>
      </c>
      <c r="B6725" s="1" t="s">
        <v>818</v>
      </c>
      <c r="C6725" s="1" t="s">
        <v>190</v>
      </c>
      <c r="D6725" s="1" t="n">
        <v>36</v>
      </c>
      <c r="E6725" s="1" t="s">
        <v>16</v>
      </c>
      <c r="F6725" s="1" t="s">
        <v>302</v>
      </c>
      <c r="G6725" s="1" t="s">
        <v>260</v>
      </c>
      <c r="H6725" s="20" t="n">
        <v>2000</v>
      </c>
      <c r="I6725" s="21" t="n">
        <v>16.59</v>
      </c>
      <c r="J6725" s="20" t="n">
        <f aca="false">H6725*I6725</f>
        <v>33180</v>
      </c>
      <c r="K6725" s="22" t="n">
        <v>1.45</v>
      </c>
      <c r="L6725" s="23" t="n">
        <f aca="false">H6725*K6725</f>
        <v>2900</v>
      </c>
      <c r="M6725" s="23" t="n">
        <v>2500</v>
      </c>
      <c r="N6725" s="24" t="n">
        <f aca="false">L6725-M6725</f>
        <v>400</v>
      </c>
      <c r="O6725" s="25" t="n">
        <f aca="false">IF(L6725&gt;=M6725,1,0)</f>
        <v>1</v>
      </c>
      <c r="P6725" s="26" t="n">
        <v>0.822916666666667</v>
      </c>
      <c r="Q6725" s="26" t="n">
        <v>0.121368624919303</v>
      </c>
      <c r="R6725" s="25" t="n">
        <v>67</v>
      </c>
      <c r="S6725" s="21" t="n">
        <v>10</v>
      </c>
    </row>
    <row r="6726" customFormat="false" ht="15" hidden="false" customHeight="true" outlineLevel="0" collapsed="false">
      <c r="A6726" s="19" t="n">
        <v>46246</v>
      </c>
      <c r="B6726" s="1" t="s">
        <v>818</v>
      </c>
      <c r="C6726" s="1" t="s">
        <v>190</v>
      </c>
      <c r="D6726" s="1" t="n">
        <v>37</v>
      </c>
      <c r="E6726" s="1" t="s">
        <v>846</v>
      </c>
      <c r="F6726" s="1" t="s">
        <v>851</v>
      </c>
      <c r="G6726" s="1" t="s">
        <v>260</v>
      </c>
      <c r="H6726" s="20" t="n">
        <v>1050</v>
      </c>
      <c r="I6726" s="21" t="n">
        <v>20.16</v>
      </c>
      <c r="J6726" s="20" t="n">
        <f aca="false">H6726*I6726</f>
        <v>21168</v>
      </c>
      <c r="K6726" s="22" t="n">
        <v>2.7</v>
      </c>
      <c r="L6726" s="23" t="n">
        <f aca="false">H6726*K6726</f>
        <v>2835</v>
      </c>
      <c r="M6726" s="23" t="n">
        <v>2500</v>
      </c>
      <c r="N6726" s="24" t="n">
        <f aca="false">L6726-M6726</f>
        <v>335</v>
      </c>
      <c r="O6726" s="25" t="n">
        <f aca="false">IF(L6726&gt;=M6726,1,0)</f>
        <v>1</v>
      </c>
      <c r="P6726" s="26" t="n">
        <v>0.503281027104137</v>
      </c>
      <c r="Q6726" s="26" t="n">
        <v>0.166189111747851</v>
      </c>
      <c r="R6726" s="25" t="n">
        <v>75</v>
      </c>
      <c r="S6726" s="21" t="n">
        <v>10</v>
      </c>
    </row>
    <row r="6727" customFormat="false" ht="15" hidden="false" customHeight="true" outlineLevel="0" collapsed="false">
      <c r="A6727" s="19" t="n">
        <v>46246</v>
      </c>
      <c r="B6727" s="1" t="s">
        <v>818</v>
      </c>
      <c r="C6727" s="1" t="s">
        <v>190</v>
      </c>
      <c r="D6727" s="1" t="n">
        <v>38</v>
      </c>
      <c r="E6727" s="1" t="s">
        <v>846</v>
      </c>
      <c r="F6727" s="1" t="s">
        <v>851</v>
      </c>
      <c r="G6727" s="1" t="s">
        <v>260</v>
      </c>
      <c r="H6727" s="20" t="n">
        <v>1000</v>
      </c>
      <c r="I6727" s="21" t="n">
        <v>20.16</v>
      </c>
      <c r="J6727" s="20" t="n">
        <f aca="false">H6727*I6727</f>
        <v>20160</v>
      </c>
      <c r="K6727" s="22" t="n">
        <v>2.7</v>
      </c>
      <c r="L6727" s="23" t="n">
        <f aca="false">H6727*K6727</f>
        <v>2700</v>
      </c>
      <c r="M6727" s="23" t="n">
        <v>2500</v>
      </c>
      <c r="N6727" s="24" t="n">
        <f aca="false">L6727-M6727</f>
        <v>200</v>
      </c>
      <c r="O6727" s="25" t="n">
        <f aca="false">IF(L6727&gt;=M6727,1,0)</f>
        <v>1</v>
      </c>
      <c r="P6727" s="26" t="n">
        <v>0.467966573816156</v>
      </c>
      <c r="Q6727" s="26" t="n">
        <v>0.258741258741259</v>
      </c>
      <c r="R6727" s="25" t="n">
        <v>82</v>
      </c>
      <c r="S6727" s="21" t="n">
        <v>10</v>
      </c>
    </row>
    <row r="6728" customFormat="false" ht="15" hidden="false" customHeight="true" outlineLevel="0" collapsed="false">
      <c r="A6728" s="19" t="n">
        <v>46247</v>
      </c>
      <c r="B6728" s="1" t="s">
        <v>818</v>
      </c>
      <c r="C6728" s="1" t="s">
        <v>138</v>
      </c>
      <c r="D6728" s="1" t="n">
        <v>1</v>
      </c>
      <c r="E6728" s="1" t="s">
        <v>401</v>
      </c>
      <c r="F6728" s="1" t="s">
        <v>426</v>
      </c>
      <c r="G6728" s="1" t="s">
        <v>498</v>
      </c>
      <c r="H6728" s="20" t="n">
        <v>1270</v>
      </c>
      <c r="I6728" s="21" t="n">
        <v>22.31</v>
      </c>
      <c r="J6728" s="20" t="n">
        <f aca="false">H6728*I6728</f>
        <v>28333.7</v>
      </c>
      <c r="K6728" s="22" t="n">
        <v>2.75</v>
      </c>
      <c r="L6728" s="23" t="n">
        <f aca="false">H6728*K6728</f>
        <v>3492.5</v>
      </c>
      <c r="M6728" s="23" t="n">
        <v>2500</v>
      </c>
      <c r="N6728" s="24" t="n">
        <f aca="false">L6728-M6728</f>
        <v>992.5</v>
      </c>
      <c r="O6728" s="25" t="n">
        <f aca="false">IF(L6728&gt;=M6728,1,0)</f>
        <v>1</v>
      </c>
      <c r="P6728" s="26" t="n">
        <v>0.6765</v>
      </c>
      <c r="Q6728" s="26" t="n">
        <v>0.1484</v>
      </c>
      <c r="R6728" s="25" t="n">
        <v>75</v>
      </c>
      <c r="S6728" s="21" t="n">
        <v>10</v>
      </c>
    </row>
    <row r="6729" customFormat="false" ht="15" hidden="false" customHeight="true" outlineLevel="0" collapsed="false">
      <c r="A6729" s="19" t="n">
        <v>46247</v>
      </c>
      <c r="B6729" s="1" t="s">
        <v>818</v>
      </c>
      <c r="C6729" s="1" t="s">
        <v>138</v>
      </c>
      <c r="D6729" s="1" t="n">
        <v>2</v>
      </c>
      <c r="E6729" s="1" t="s">
        <v>10</v>
      </c>
      <c r="F6729" s="1" t="s">
        <v>849</v>
      </c>
      <c r="G6729" s="1" t="s">
        <v>852</v>
      </c>
      <c r="H6729" s="20" t="n">
        <v>1000</v>
      </c>
      <c r="I6729" s="21" t="n">
        <v>21.87</v>
      </c>
      <c r="J6729" s="20" t="n">
        <f aca="false">H6729*I6729</f>
        <v>21870</v>
      </c>
      <c r="K6729" s="22" t="n">
        <v>1.85</v>
      </c>
      <c r="L6729" s="23" t="n">
        <f aca="false">H6729*K6729</f>
        <v>1850</v>
      </c>
      <c r="M6729" s="23" t="n">
        <v>2500</v>
      </c>
      <c r="N6729" s="24" t="n">
        <f aca="false">L6729-M6729</f>
        <v>-650</v>
      </c>
      <c r="O6729" s="25" t="n">
        <f aca="false">IF(L6729&gt;=M6729,1,0)</f>
        <v>0</v>
      </c>
      <c r="P6729" s="26" t="n">
        <v>0.6328</v>
      </c>
      <c r="Q6729" s="26" t="n">
        <v>0.3455</v>
      </c>
      <c r="R6729" s="25" t="n">
        <v>67</v>
      </c>
      <c r="S6729" s="21" t="n">
        <v>8</v>
      </c>
    </row>
    <row r="6730" customFormat="false" ht="15" hidden="false" customHeight="true" outlineLevel="0" collapsed="false">
      <c r="A6730" s="19" t="n">
        <v>46247</v>
      </c>
      <c r="B6730" s="1" t="s">
        <v>818</v>
      </c>
      <c r="C6730" s="1" t="s">
        <v>138</v>
      </c>
      <c r="D6730" s="1" t="n">
        <v>3</v>
      </c>
      <c r="E6730" s="1" t="s">
        <v>576</v>
      </c>
      <c r="F6730" s="1" t="s">
        <v>788</v>
      </c>
      <c r="G6730" s="1" t="s">
        <v>711</v>
      </c>
      <c r="H6730" s="20" t="n">
        <v>300</v>
      </c>
      <c r="I6730" s="21" t="n">
        <v>22.42</v>
      </c>
      <c r="J6730" s="20" t="n">
        <f aca="false">H6730*I6730</f>
        <v>6726</v>
      </c>
      <c r="K6730" s="22" t="n">
        <v>1.2</v>
      </c>
      <c r="L6730" s="23" t="n">
        <f aca="false">H6730*K6730</f>
        <v>360</v>
      </c>
      <c r="M6730" s="23" t="n">
        <v>2500</v>
      </c>
      <c r="N6730" s="24" t="n">
        <f aca="false">L6730-M6730</f>
        <v>-2140</v>
      </c>
      <c r="O6730" s="25" t="n">
        <f aca="false">IF(L6730&gt;=M6730,1,0)</f>
        <v>0</v>
      </c>
      <c r="P6730" s="26" t="n">
        <v>0.1646</v>
      </c>
      <c r="Q6730" s="26" t="n">
        <v>0.3133</v>
      </c>
      <c r="R6730" s="25" t="n">
        <v>79</v>
      </c>
      <c r="S6730" s="21" t="n">
        <v>8</v>
      </c>
    </row>
    <row r="6731" customFormat="false" ht="15" hidden="false" customHeight="true" outlineLevel="0" collapsed="false">
      <c r="A6731" s="19" t="n">
        <v>46247</v>
      </c>
      <c r="B6731" s="1" t="s">
        <v>818</v>
      </c>
      <c r="C6731" s="1" t="s">
        <v>138</v>
      </c>
      <c r="D6731" s="1" t="n">
        <v>4</v>
      </c>
      <c r="E6731" s="1" t="s">
        <v>145</v>
      </c>
      <c r="F6731" s="1" t="s">
        <v>856</v>
      </c>
      <c r="G6731" s="1" t="s">
        <v>827</v>
      </c>
      <c r="H6731" s="20" t="n">
        <v>900</v>
      </c>
      <c r="I6731" s="21" t="n">
        <v>26.29</v>
      </c>
      <c r="J6731" s="20" t="n">
        <f aca="false">H6731*I6731</f>
        <v>23661</v>
      </c>
      <c r="K6731" s="22" t="n">
        <v>2.2</v>
      </c>
      <c r="L6731" s="23" t="n">
        <f aca="false">H6731*K6731</f>
        <v>1980</v>
      </c>
      <c r="M6731" s="23" t="n">
        <v>2500</v>
      </c>
      <c r="N6731" s="24" t="n">
        <f aca="false">L6731-M6731</f>
        <v>-520</v>
      </c>
      <c r="O6731" s="25" t="n">
        <f aca="false">IF(L6731&gt;=M6731,1,0)</f>
        <v>0</v>
      </c>
      <c r="P6731" s="26" t="n">
        <v>0.63</v>
      </c>
      <c r="Q6731" s="26" t="n">
        <v>0.2074</v>
      </c>
      <c r="R6731" s="25" t="n">
        <v>76</v>
      </c>
      <c r="S6731" s="21" t="n">
        <v>8</v>
      </c>
    </row>
    <row r="6732" customFormat="false" ht="15" hidden="false" customHeight="true" outlineLevel="0" collapsed="false">
      <c r="A6732" s="19" t="n">
        <v>46247</v>
      </c>
      <c r="B6732" s="1" t="s">
        <v>818</v>
      </c>
      <c r="C6732" s="1" t="s">
        <v>138</v>
      </c>
      <c r="D6732" s="1" t="n">
        <v>5</v>
      </c>
      <c r="E6732" s="1" t="s">
        <v>841</v>
      </c>
      <c r="F6732" s="1" t="s">
        <v>842</v>
      </c>
      <c r="G6732" s="1" t="s">
        <v>848</v>
      </c>
      <c r="H6732" s="20" t="n">
        <v>1250</v>
      </c>
      <c r="I6732" s="21" t="n">
        <v>22.63</v>
      </c>
      <c r="J6732" s="20" t="n">
        <f aca="false">H6732*I6732</f>
        <v>28287.5</v>
      </c>
      <c r="K6732" s="22" t="n">
        <v>1.69</v>
      </c>
      <c r="L6732" s="23" t="n">
        <f aca="false">H6732*K6732</f>
        <v>2112.5</v>
      </c>
      <c r="M6732" s="23" t="n">
        <v>2500</v>
      </c>
      <c r="N6732" s="24" t="n">
        <f aca="false">L6732-M6732</f>
        <v>-387.5</v>
      </c>
      <c r="O6732" s="25" t="n">
        <f aca="false">IF(L6732&gt;=M6732,1,0)</f>
        <v>0</v>
      </c>
      <c r="P6732" s="26" t="n">
        <v>0.6476</v>
      </c>
      <c r="Q6732" s="26" t="n">
        <v>0.135</v>
      </c>
      <c r="R6732" s="25" t="n">
        <v>76</v>
      </c>
      <c r="S6732" s="21" t="n">
        <v>10</v>
      </c>
    </row>
    <row r="6733" customFormat="false" ht="15" hidden="false" customHeight="true" outlineLevel="0" collapsed="false">
      <c r="A6733" s="19" t="n">
        <v>46247</v>
      </c>
      <c r="B6733" s="1" t="s">
        <v>818</v>
      </c>
      <c r="C6733" s="1" t="s">
        <v>138</v>
      </c>
      <c r="D6733" s="1" t="n">
        <v>6</v>
      </c>
      <c r="E6733" s="1" t="s">
        <v>145</v>
      </c>
      <c r="F6733" s="1" t="s">
        <v>473</v>
      </c>
      <c r="G6733" s="1" t="s">
        <v>474</v>
      </c>
      <c r="H6733" s="20" t="n">
        <v>1250</v>
      </c>
      <c r="I6733" s="21" t="n">
        <v>20.73</v>
      </c>
      <c r="J6733" s="20" t="n">
        <f aca="false">H6733*I6733</f>
        <v>25912.5</v>
      </c>
      <c r="K6733" s="22" t="n">
        <v>2.2</v>
      </c>
      <c r="L6733" s="23" t="n">
        <f aca="false">H6733*K6733</f>
        <v>2750</v>
      </c>
      <c r="M6733" s="23" t="n">
        <v>2500</v>
      </c>
      <c r="N6733" s="24" t="n">
        <f aca="false">L6733-M6733</f>
        <v>250</v>
      </c>
      <c r="O6733" s="25" t="n">
        <f aca="false">IF(L6733&gt;=M6733,1,0)</f>
        <v>1</v>
      </c>
      <c r="P6733" s="26" t="n">
        <v>0.7057</v>
      </c>
      <c r="Q6733" s="26" t="n">
        <v>0.1772</v>
      </c>
      <c r="R6733" s="25" t="n">
        <v>74</v>
      </c>
      <c r="S6733" s="21" t="n">
        <v>8</v>
      </c>
    </row>
    <row r="6734" customFormat="false" ht="15" hidden="false" customHeight="true" outlineLevel="0" collapsed="false">
      <c r="A6734" s="19" t="n">
        <v>46247</v>
      </c>
      <c r="B6734" s="1" t="s">
        <v>818</v>
      </c>
      <c r="C6734" s="1" t="s">
        <v>138</v>
      </c>
      <c r="D6734" s="1" t="n">
        <v>7</v>
      </c>
      <c r="E6734" s="1" t="s">
        <v>841</v>
      </c>
      <c r="F6734" s="1" t="s">
        <v>842</v>
      </c>
      <c r="G6734" s="1" t="s">
        <v>848</v>
      </c>
      <c r="H6734" s="20" t="n">
        <v>680</v>
      </c>
      <c r="I6734" s="21" t="n">
        <v>22.63</v>
      </c>
      <c r="J6734" s="20" t="n">
        <f aca="false">H6734*I6734</f>
        <v>15388.4</v>
      </c>
      <c r="K6734" s="22" t="n">
        <v>1.69</v>
      </c>
      <c r="L6734" s="23" t="n">
        <f aca="false">H6734*K6734</f>
        <v>1149.2</v>
      </c>
      <c r="M6734" s="23" t="n">
        <v>2500</v>
      </c>
      <c r="N6734" s="24" t="n">
        <f aca="false">L6734-M6734</f>
        <v>-1350.8</v>
      </c>
      <c r="O6734" s="25" t="n">
        <f aca="false">IF(L6734&gt;=M6734,1,0)</f>
        <v>0</v>
      </c>
      <c r="P6734" s="26" t="n">
        <v>0.342</v>
      </c>
      <c r="Q6734" s="26" t="n">
        <v>0.1604</v>
      </c>
      <c r="R6734" s="25" t="n">
        <v>75</v>
      </c>
      <c r="S6734" s="21" t="n">
        <v>10</v>
      </c>
    </row>
    <row r="6735" customFormat="false" ht="15" hidden="false" customHeight="true" outlineLevel="0" collapsed="false">
      <c r="A6735" s="19" t="n">
        <v>46247</v>
      </c>
      <c r="B6735" s="1" t="s">
        <v>818</v>
      </c>
      <c r="C6735" s="1" t="s">
        <v>138</v>
      </c>
      <c r="D6735" s="1" t="n">
        <v>8</v>
      </c>
      <c r="E6735" s="1" t="s">
        <v>13</v>
      </c>
      <c r="F6735" s="1" t="s">
        <v>199</v>
      </c>
      <c r="G6735" s="1" t="s">
        <v>149</v>
      </c>
      <c r="H6735" s="20" t="n">
        <v>1400</v>
      </c>
      <c r="I6735" s="21" t="n">
        <v>20.43</v>
      </c>
      <c r="J6735" s="20" t="n">
        <f aca="false">H6735*I6735</f>
        <v>28602</v>
      </c>
      <c r="K6735" s="22" t="n">
        <v>2.2</v>
      </c>
      <c r="L6735" s="23" t="n">
        <f aca="false">H6735*K6735</f>
        <v>3080</v>
      </c>
      <c r="M6735" s="23" t="n">
        <v>2500</v>
      </c>
      <c r="N6735" s="24" t="n">
        <f aca="false">L6735-M6735</f>
        <v>580.000000000001</v>
      </c>
      <c r="O6735" s="25" t="n">
        <f aca="false">IF(L6735&gt;=M6735,1,0)</f>
        <v>1</v>
      </c>
      <c r="P6735" s="26" t="n">
        <v>0.7448</v>
      </c>
      <c r="Q6735" s="26" t="n">
        <v>0.1476</v>
      </c>
      <c r="R6735" s="25" t="n">
        <v>72</v>
      </c>
      <c r="S6735" s="21" t="n">
        <v>9</v>
      </c>
    </row>
    <row r="6736" customFormat="false" ht="15" hidden="false" customHeight="true" outlineLevel="0" collapsed="false">
      <c r="A6736" s="19" t="n">
        <v>46247</v>
      </c>
      <c r="B6736" s="1" t="s">
        <v>818</v>
      </c>
      <c r="C6736" s="1" t="s">
        <v>138</v>
      </c>
      <c r="D6736" s="1" t="n">
        <v>9</v>
      </c>
      <c r="E6736" s="1" t="s">
        <v>10</v>
      </c>
      <c r="F6736" s="1" t="s">
        <v>641</v>
      </c>
      <c r="G6736" s="1" t="s">
        <v>815</v>
      </c>
      <c r="H6736" s="20" t="n">
        <v>800</v>
      </c>
      <c r="I6736" s="21" t="n">
        <v>18.26</v>
      </c>
      <c r="J6736" s="20" t="n">
        <f aca="false">H6736*I6736</f>
        <v>14608</v>
      </c>
      <c r="K6736" s="22" t="n">
        <v>1.6</v>
      </c>
      <c r="L6736" s="23" t="n">
        <f aca="false">H6736*K6736</f>
        <v>1280</v>
      </c>
      <c r="M6736" s="23" t="n">
        <v>2500</v>
      </c>
      <c r="N6736" s="24" t="n">
        <f aca="false">L6736-M6736</f>
        <v>-1220</v>
      </c>
      <c r="O6736" s="25" t="n">
        <f aca="false">IF(L6736&gt;=M6736,1,0)</f>
        <v>0</v>
      </c>
      <c r="P6736" s="26" t="n">
        <v>0.3728</v>
      </c>
      <c r="Q6736" s="26" t="n">
        <v>0.1111</v>
      </c>
      <c r="R6736" s="25" t="n">
        <v>73</v>
      </c>
      <c r="S6736" s="21" t="n">
        <v>10</v>
      </c>
    </row>
    <row r="6737" customFormat="false" ht="15" hidden="false" customHeight="true" outlineLevel="0" collapsed="false">
      <c r="A6737" s="19" t="n">
        <v>46247</v>
      </c>
      <c r="B6737" s="1" t="s">
        <v>818</v>
      </c>
      <c r="C6737" s="1" t="s">
        <v>138</v>
      </c>
      <c r="D6737" s="1" t="n">
        <v>10</v>
      </c>
      <c r="E6737" s="1" t="s">
        <v>10</v>
      </c>
      <c r="F6737" s="1" t="s">
        <v>828</v>
      </c>
      <c r="G6737" s="1" t="s">
        <v>844</v>
      </c>
      <c r="H6737" s="20" t="n">
        <v>1520</v>
      </c>
      <c r="I6737" s="21" t="n">
        <v>17.6</v>
      </c>
      <c r="J6737" s="20" t="n">
        <f aca="false">H6737*I6737</f>
        <v>26752</v>
      </c>
      <c r="K6737" s="22" t="n">
        <v>1.45</v>
      </c>
      <c r="L6737" s="23" t="n">
        <f aca="false">H6737*K6737</f>
        <v>2204</v>
      </c>
      <c r="M6737" s="23" t="n">
        <v>2500</v>
      </c>
      <c r="N6737" s="24" t="n">
        <f aca="false">L6737-M6737</f>
        <v>-296</v>
      </c>
      <c r="O6737" s="25" t="n">
        <f aca="false">IF(L6737&gt;=M6737,1,0)</f>
        <v>0</v>
      </c>
      <c r="P6737" s="26" t="n">
        <v>0.6645</v>
      </c>
      <c r="Q6737" s="26" t="n">
        <v>0.1104</v>
      </c>
      <c r="R6737" s="25" t="n">
        <v>75</v>
      </c>
      <c r="S6737" s="21" t="n">
        <v>10</v>
      </c>
    </row>
    <row r="6738" customFormat="false" ht="15" hidden="false" customHeight="true" outlineLevel="0" collapsed="false">
      <c r="A6738" s="19" t="n">
        <v>46247</v>
      </c>
      <c r="B6738" s="1" t="s">
        <v>818</v>
      </c>
      <c r="C6738" s="1" t="s">
        <v>138</v>
      </c>
      <c r="D6738" s="1" t="n">
        <v>11</v>
      </c>
      <c r="E6738" s="1" t="s">
        <v>10</v>
      </c>
      <c r="F6738" s="1" t="s">
        <v>849</v>
      </c>
      <c r="G6738" s="1" t="s">
        <v>852</v>
      </c>
      <c r="H6738" s="20" t="n">
        <v>1110</v>
      </c>
      <c r="I6738" s="21" t="n">
        <v>21.87</v>
      </c>
      <c r="J6738" s="20" t="n">
        <f aca="false">H6738*I6738</f>
        <v>24275.7</v>
      </c>
      <c r="K6738" s="22" t="n">
        <v>1.85</v>
      </c>
      <c r="L6738" s="23" t="n">
        <f aca="false">H6738*K6738</f>
        <v>2053.5</v>
      </c>
      <c r="M6738" s="23" t="n">
        <v>2500</v>
      </c>
      <c r="N6738" s="24" t="n">
        <f aca="false">L6738-M6738</f>
        <v>-446.5</v>
      </c>
      <c r="O6738" s="25" t="n">
        <f aca="false">IF(L6738&gt;=M6738,1,0)</f>
        <v>0</v>
      </c>
      <c r="P6738" s="26" t="n">
        <v>0.5796</v>
      </c>
      <c r="Q6738" s="26" t="n">
        <v>0.2105</v>
      </c>
      <c r="R6738" s="25" t="n">
        <v>76</v>
      </c>
      <c r="S6738" s="21" t="n">
        <v>10</v>
      </c>
    </row>
    <row r="6739" customFormat="false" ht="15" hidden="false" customHeight="true" outlineLevel="0" collapsed="false">
      <c r="A6739" s="19" t="n">
        <v>46247</v>
      </c>
      <c r="B6739" s="1" t="s">
        <v>818</v>
      </c>
      <c r="C6739" s="1" t="s">
        <v>138</v>
      </c>
      <c r="D6739" s="1" t="n">
        <v>12</v>
      </c>
      <c r="E6739" s="1" t="s">
        <v>576</v>
      </c>
      <c r="F6739" s="1" t="s">
        <v>853</v>
      </c>
      <c r="G6739" s="1" t="s">
        <v>731</v>
      </c>
      <c r="H6739" s="20" t="n">
        <v>1400</v>
      </c>
      <c r="I6739" s="21" t="n">
        <v>24.08</v>
      </c>
      <c r="J6739" s="20" t="n">
        <f aca="false">H6739*I6739</f>
        <v>33712</v>
      </c>
      <c r="K6739" s="22" t="n">
        <v>1.55</v>
      </c>
      <c r="L6739" s="23" t="n">
        <f aca="false">H6739*K6739</f>
        <v>2170</v>
      </c>
      <c r="M6739" s="23" t="n">
        <v>2500</v>
      </c>
      <c r="N6739" s="24" t="n">
        <f aca="false">L6739-M6739</f>
        <v>-330</v>
      </c>
      <c r="O6739" s="25" t="n">
        <f aca="false">IF(L6739&gt;=M6739,1,0)</f>
        <v>0</v>
      </c>
      <c r="P6739" s="26" t="n">
        <v>0.7442</v>
      </c>
      <c r="Q6739" s="26" t="n">
        <v>0.125</v>
      </c>
      <c r="R6739" s="25" t="n">
        <v>79</v>
      </c>
      <c r="S6739" s="21" t="n">
        <v>10</v>
      </c>
    </row>
    <row r="6740" customFormat="false" ht="15" hidden="false" customHeight="true" outlineLevel="0" collapsed="false">
      <c r="A6740" s="19" t="n">
        <v>46247</v>
      </c>
      <c r="B6740" s="1" t="s">
        <v>818</v>
      </c>
      <c r="C6740" s="1" t="s">
        <v>138</v>
      </c>
      <c r="D6740" s="1" t="n">
        <v>13</v>
      </c>
      <c r="E6740" s="1" t="s">
        <v>10</v>
      </c>
      <c r="F6740" s="1" t="s">
        <v>849</v>
      </c>
      <c r="G6740" s="1" t="s">
        <v>852</v>
      </c>
      <c r="H6740" s="20" t="n">
        <v>1050</v>
      </c>
      <c r="I6740" s="21" t="n">
        <v>21.87</v>
      </c>
      <c r="J6740" s="20" t="n">
        <f aca="false">H6740*I6740</f>
        <v>22963.5</v>
      </c>
      <c r="K6740" s="22" t="n">
        <v>1.85</v>
      </c>
      <c r="L6740" s="23" t="n">
        <f aca="false">H6740*K6740</f>
        <v>1942.5</v>
      </c>
      <c r="M6740" s="23" t="n">
        <v>2500</v>
      </c>
      <c r="N6740" s="24" t="n">
        <f aca="false">L6740-M6740</f>
        <v>-557.5</v>
      </c>
      <c r="O6740" s="25" t="n">
        <f aca="false">IF(L6740&gt;=M6740,1,0)</f>
        <v>0</v>
      </c>
      <c r="P6740" s="26" t="n">
        <v>0.5825</v>
      </c>
      <c r="Q6740" s="26" t="n">
        <v>0.1846</v>
      </c>
      <c r="R6740" s="25" t="n">
        <v>72</v>
      </c>
      <c r="S6740" s="21" t="n">
        <v>10</v>
      </c>
    </row>
    <row r="6741" customFormat="false" ht="15" hidden="false" customHeight="true" outlineLevel="0" collapsed="false">
      <c r="A6741" s="19" t="n">
        <v>46247</v>
      </c>
      <c r="B6741" s="1" t="s">
        <v>818</v>
      </c>
      <c r="C6741" s="1" t="s">
        <v>138</v>
      </c>
      <c r="D6741" s="1" t="n">
        <v>14</v>
      </c>
      <c r="E6741" s="1" t="s">
        <v>10</v>
      </c>
      <c r="F6741" s="1" t="s">
        <v>687</v>
      </c>
      <c r="G6741" s="1" t="s">
        <v>694</v>
      </c>
      <c r="H6741" s="20" t="n">
        <v>1300</v>
      </c>
      <c r="I6741" s="21" t="n">
        <v>28.66</v>
      </c>
      <c r="J6741" s="20" t="n">
        <f aca="false">H6741*I6741</f>
        <v>37258</v>
      </c>
      <c r="K6741" s="22" t="n">
        <v>2.3</v>
      </c>
      <c r="L6741" s="23" t="n">
        <f aca="false">H6741*K6741</f>
        <v>2990</v>
      </c>
      <c r="M6741" s="23" t="n">
        <v>2500</v>
      </c>
      <c r="N6741" s="24" t="n">
        <f aca="false">L6741-M6741</f>
        <v>490</v>
      </c>
      <c r="O6741" s="25" t="n">
        <f aca="false">IF(L6741&gt;=M6741,1,0)</f>
        <v>1</v>
      </c>
      <c r="P6741" s="26" t="n">
        <v>0.7801</v>
      </c>
      <c r="Q6741" s="26" t="n">
        <v>0.2692</v>
      </c>
      <c r="R6741" s="25" t="n">
        <v>80</v>
      </c>
      <c r="S6741" s="21" t="n">
        <v>10</v>
      </c>
    </row>
    <row r="6742" customFormat="false" ht="15" hidden="false" customHeight="true" outlineLevel="0" collapsed="false">
      <c r="A6742" s="19" t="n">
        <v>46247</v>
      </c>
      <c r="B6742" s="1" t="s">
        <v>818</v>
      </c>
      <c r="C6742" s="1" t="s">
        <v>138</v>
      </c>
      <c r="D6742" s="1" t="n">
        <v>15</v>
      </c>
      <c r="E6742" s="1" t="s">
        <v>10</v>
      </c>
      <c r="F6742" s="1" t="s">
        <v>687</v>
      </c>
      <c r="G6742" s="1" t="s">
        <v>694</v>
      </c>
      <c r="H6742" s="20" t="n">
        <v>1350</v>
      </c>
      <c r="I6742" s="21" t="n">
        <v>28.66</v>
      </c>
      <c r="J6742" s="20" t="n">
        <f aca="false">H6742*I6742</f>
        <v>38691</v>
      </c>
      <c r="K6742" s="22" t="n">
        <v>2.3</v>
      </c>
      <c r="L6742" s="23" t="n">
        <f aca="false">H6742*K6742</f>
        <v>3105</v>
      </c>
      <c r="M6742" s="23" t="n">
        <v>2500</v>
      </c>
      <c r="N6742" s="24" t="n">
        <f aca="false">L6742-M6742</f>
        <v>605</v>
      </c>
      <c r="O6742" s="25" t="n">
        <f aca="false">IF(L6742&gt;=M6742,1,0)</f>
        <v>1</v>
      </c>
      <c r="P6742" s="26" t="n">
        <v>0.8001</v>
      </c>
      <c r="Q6742" s="26" t="n">
        <v>0.2882</v>
      </c>
      <c r="R6742" s="25" t="n">
        <v>81</v>
      </c>
      <c r="S6742" s="21" t="n">
        <v>10</v>
      </c>
    </row>
    <row r="6743" customFormat="false" ht="15" hidden="false" customHeight="true" outlineLevel="0" collapsed="false">
      <c r="A6743" s="19" t="n">
        <v>46247</v>
      </c>
      <c r="B6743" s="1" t="s">
        <v>818</v>
      </c>
      <c r="C6743" s="1" t="s">
        <v>138</v>
      </c>
      <c r="D6743" s="1" t="n">
        <v>16</v>
      </c>
      <c r="E6743" s="1" t="s">
        <v>10</v>
      </c>
      <c r="F6743" s="1" t="s">
        <v>828</v>
      </c>
      <c r="G6743" s="1" t="s">
        <v>844</v>
      </c>
      <c r="H6743" s="20" t="n">
        <v>1600</v>
      </c>
      <c r="I6743" s="21" t="n">
        <v>17.6</v>
      </c>
      <c r="J6743" s="20" t="n">
        <f aca="false">H6743*I6743</f>
        <v>28160</v>
      </c>
      <c r="K6743" s="22" t="n">
        <v>1.45</v>
      </c>
      <c r="L6743" s="23" t="n">
        <f aca="false">H6743*K6743</f>
        <v>2320</v>
      </c>
      <c r="M6743" s="23" t="n">
        <v>2500</v>
      </c>
      <c r="N6743" s="24" t="n">
        <f aca="false">L6743-M6743</f>
        <v>-180</v>
      </c>
      <c r="O6743" s="25" t="n">
        <f aca="false">IF(L6743&gt;=M6743,1,0)</f>
        <v>0</v>
      </c>
      <c r="P6743" s="26" t="n">
        <v>0.7982</v>
      </c>
      <c r="Q6743" s="26" t="n">
        <v>0.1467</v>
      </c>
      <c r="R6743" s="25" t="n">
        <v>67</v>
      </c>
      <c r="S6743" s="21" t="n">
        <v>9</v>
      </c>
    </row>
    <row r="6744" customFormat="false" ht="15" hidden="false" customHeight="true" outlineLevel="0" collapsed="false">
      <c r="A6744" s="19" t="n">
        <v>46247</v>
      </c>
      <c r="B6744" s="1" t="s">
        <v>818</v>
      </c>
      <c r="C6744" s="1" t="s">
        <v>164</v>
      </c>
      <c r="D6744" s="1" t="n">
        <v>17</v>
      </c>
      <c r="E6744" s="1" t="s">
        <v>461</v>
      </c>
      <c r="F6744" s="1" t="s">
        <v>837</v>
      </c>
      <c r="G6744" s="1" t="s">
        <v>540</v>
      </c>
      <c r="H6744" s="20" t="n">
        <v>1000</v>
      </c>
      <c r="I6744" s="21" t="n">
        <v>19.34</v>
      </c>
      <c r="J6744" s="20" t="n">
        <f aca="false">H6744*I6744</f>
        <v>19340</v>
      </c>
      <c r="K6744" s="22" t="n">
        <v>1.6</v>
      </c>
      <c r="L6744" s="23" t="n">
        <f aca="false">H6744*K6744</f>
        <v>1600</v>
      </c>
      <c r="M6744" s="23" t="n">
        <v>2500</v>
      </c>
      <c r="N6744" s="24" t="n">
        <f aca="false">L6744-M6744</f>
        <v>-900</v>
      </c>
      <c r="O6744" s="25" t="n">
        <f aca="false">IF(L6744&gt;=M6744,1,0)</f>
        <v>0</v>
      </c>
      <c r="P6744" s="26" t="n">
        <v>0.4241</v>
      </c>
      <c r="Q6744" s="26" t="n">
        <v>0.1588</v>
      </c>
      <c r="R6744" s="25" t="n">
        <v>76</v>
      </c>
      <c r="S6744" s="21" t="n">
        <v>10</v>
      </c>
    </row>
    <row r="6745" customFormat="false" ht="15" hidden="false" customHeight="true" outlineLevel="0" collapsed="false">
      <c r="A6745" s="19" t="n">
        <v>46247</v>
      </c>
      <c r="B6745" s="1" t="s">
        <v>818</v>
      </c>
      <c r="C6745" s="1" t="s">
        <v>164</v>
      </c>
      <c r="D6745" s="1" t="n">
        <v>18</v>
      </c>
      <c r="E6745" s="1" t="s">
        <v>522</v>
      </c>
      <c r="F6745" s="1" t="s">
        <v>523</v>
      </c>
      <c r="G6745" s="1" t="s">
        <v>527</v>
      </c>
      <c r="H6745" s="20" t="n">
        <v>2250</v>
      </c>
      <c r="I6745" s="21" t="n">
        <v>13.28</v>
      </c>
      <c r="J6745" s="20" t="n">
        <f aca="false">H6745*I6745</f>
        <v>29880</v>
      </c>
      <c r="K6745" s="22" t="n">
        <v>0.95</v>
      </c>
      <c r="L6745" s="23" t="n">
        <f aca="false">H6745*K6745</f>
        <v>2137.5</v>
      </c>
      <c r="M6745" s="23" t="n">
        <v>2500</v>
      </c>
      <c r="N6745" s="24" t="n">
        <f aca="false">L6745-M6745</f>
        <v>-362.5</v>
      </c>
      <c r="O6745" s="25" t="n">
        <f aca="false">IF(L6745&gt;=M6745,1,0)</f>
        <v>0</v>
      </c>
      <c r="P6745" s="26" t="n">
        <v>0.6965</v>
      </c>
      <c r="Q6745" s="26" t="n">
        <v>0.1002</v>
      </c>
      <c r="R6745" s="25" t="n">
        <v>74</v>
      </c>
      <c r="S6745" s="21" t="n">
        <v>10</v>
      </c>
    </row>
    <row r="6746" customFormat="false" ht="15" hidden="false" customHeight="true" outlineLevel="0" collapsed="false">
      <c r="A6746" s="19" t="n">
        <v>46247</v>
      </c>
      <c r="B6746" s="1" t="s">
        <v>818</v>
      </c>
      <c r="C6746" s="1" t="s">
        <v>164</v>
      </c>
      <c r="D6746" s="1" t="n">
        <v>19</v>
      </c>
      <c r="E6746" s="1" t="s">
        <v>461</v>
      </c>
      <c r="F6746" s="1" t="s">
        <v>837</v>
      </c>
      <c r="G6746" s="1" t="s">
        <v>540</v>
      </c>
      <c r="H6746" s="20" t="n">
        <v>1350</v>
      </c>
      <c r="I6746" s="21" t="n">
        <v>19.34</v>
      </c>
      <c r="J6746" s="20" t="n">
        <f aca="false">H6746*I6746</f>
        <v>26109</v>
      </c>
      <c r="K6746" s="22" t="n">
        <v>1.6</v>
      </c>
      <c r="L6746" s="23" t="n">
        <f aca="false">H6746*K6746</f>
        <v>2160</v>
      </c>
      <c r="M6746" s="23" t="n">
        <v>2500</v>
      </c>
      <c r="N6746" s="24" t="n">
        <f aca="false">L6746-M6746</f>
        <v>-340</v>
      </c>
      <c r="O6746" s="25" t="n">
        <f aca="false">IF(L6746&gt;=M6746,1,0)</f>
        <v>0</v>
      </c>
      <c r="P6746" s="26" t="n">
        <v>0.5608</v>
      </c>
      <c r="Q6746" s="26" t="n">
        <v>0.14</v>
      </c>
      <c r="R6746" s="25" t="n">
        <v>78</v>
      </c>
      <c r="S6746" s="21" t="n">
        <v>10</v>
      </c>
    </row>
    <row r="6747" customFormat="false" ht="15" hidden="false" customHeight="true" outlineLevel="0" collapsed="false">
      <c r="A6747" s="19" t="n">
        <v>46247</v>
      </c>
      <c r="B6747" s="1" t="s">
        <v>818</v>
      </c>
      <c r="C6747" s="1" t="s">
        <v>164</v>
      </c>
      <c r="D6747" s="1" t="n">
        <v>20</v>
      </c>
      <c r="E6747" s="1" t="s">
        <v>176</v>
      </c>
      <c r="F6747" s="1" t="s">
        <v>648</v>
      </c>
      <c r="G6747" s="1" t="s">
        <v>649</v>
      </c>
      <c r="H6747" s="20" t="n">
        <v>1000</v>
      </c>
      <c r="I6747" s="21" t="n">
        <v>18.6</v>
      </c>
      <c r="J6747" s="20" t="n">
        <f aca="false">H6747*I6747</f>
        <v>18600</v>
      </c>
      <c r="K6747" s="22" t="n">
        <v>1.8</v>
      </c>
      <c r="L6747" s="23" t="n">
        <f aca="false">H6747*K6747</f>
        <v>1800</v>
      </c>
      <c r="M6747" s="23" t="n">
        <v>2500</v>
      </c>
      <c r="N6747" s="24" t="n">
        <f aca="false">L6747-M6747</f>
        <v>-700</v>
      </c>
      <c r="O6747" s="25" t="n">
        <f aca="false">IF(L6747&gt;=M6747,1,0)</f>
        <v>0</v>
      </c>
      <c r="P6747" s="26" t="n">
        <v>0.4101</v>
      </c>
      <c r="Q6747" s="26" t="n">
        <v>0.1238</v>
      </c>
      <c r="R6747" s="25" t="n">
        <v>76</v>
      </c>
      <c r="S6747" s="21" t="n">
        <v>10</v>
      </c>
    </row>
    <row r="6748" customFormat="false" ht="15" hidden="false" customHeight="true" outlineLevel="0" collapsed="false">
      <c r="A6748" s="19" t="n">
        <v>46247</v>
      </c>
      <c r="B6748" s="1" t="s">
        <v>818</v>
      </c>
      <c r="C6748" s="1" t="s">
        <v>164</v>
      </c>
      <c r="D6748" s="1" t="n">
        <v>21</v>
      </c>
      <c r="E6748" s="1" t="s">
        <v>576</v>
      </c>
      <c r="F6748" s="1" t="s">
        <v>791</v>
      </c>
      <c r="G6748" s="1" t="s">
        <v>732</v>
      </c>
      <c r="H6748" s="20" t="n">
        <v>1200</v>
      </c>
      <c r="I6748" s="21" t="n">
        <v>33.02</v>
      </c>
      <c r="J6748" s="20" t="n">
        <f aca="false">H6748*I6748</f>
        <v>39624</v>
      </c>
      <c r="K6748" s="22" t="n">
        <v>2.8</v>
      </c>
      <c r="L6748" s="23" t="n">
        <f aca="false">H6748*K6748</f>
        <v>3360</v>
      </c>
      <c r="M6748" s="23" t="n">
        <v>2500</v>
      </c>
      <c r="N6748" s="24" t="n">
        <f aca="false">L6748-M6748</f>
        <v>860</v>
      </c>
      <c r="O6748" s="25" t="n">
        <f aca="false">IF(L6748&gt;=M6748,1,0)</f>
        <v>1</v>
      </c>
      <c r="P6748" s="26" t="n">
        <v>0.8588</v>
      </c>
      <c r="Q6748" s="26" t="n">
        <v>0.1111</v>
      </c>
      <c r="R6748" s="25" t="n">
        <v>77</v>
      </c>
      <c r="S6748" s="21" t="n">
        <v>10</v>
      </c>
    </row>
    <row r="6749" customFormat="false" ht="15" hidden="false" customHeight="true" outlineLevel="0" collapsed="false">
      <c r="A6749" s="19" t="n">
        <v>46247</v>
      </c>
      <c r="B6749" s="1" t="s">
        <v>818</v>
      </c>
      <c r="C6749" s="1" t="s">
        <v>164</v>
      </c>
      <c r="D6749" s="1" t="n">
        <v>22</v>
      </c>
      <c r="E6749" s="1" t="s">
        <v>10</v>
      </c>
      <c r="F6749" s="1" t="s">
        <v>687</v>
      </c>
      <c r="G6749" s="1" t="s">
        <v>638</v>
      </c>
      <c r="H6749" s="20" t="n">
        <v>1450</v>
      </c>
      <c r="I6749" s="21" t="n">
        <v>28.66</v>
      </c>
      <c r="J6749" s="20" t="n">
        <f aca="false">H6749*I6749</f>
        <v>41557</v>
      </c>
      <c r="K6749" s="22" t="n">
        <v>2.3</v>
      </c>
      <c r="L6749" s="23" t="n">
        <f aca="false">H6749*K6749</f>
        <v>3335</v>
      </c>
      <c r="M6749" s="23" t="n">
        <v>2500</v>
      </c>
      <c r="N6749" s="24" t="n">
        <f aca="false">L6749-M6749</f>
        <v>835</v>
      </c>
      <c r="O6749" s="25" t="n">
        <f aca="false">IF(L6749&gt;=M6749,1,0)</f>
        <v>1</v>
      </c>
      <c r="P6749" s="26" t="n">
        <v>0.797</v>
      </c>
      <c r="Q6749" s="26" t="n">
        <v>0.0844</v>
      </c>
      <c r="R6749" s="25" t="n">
        <v>88</v>
      </c>
      <c r="S6749" s="21" t="n">
        <v>10</v>
      </c>
    </row>
    <row r="6750" customFormat="false" ht="15" hidden="false" customHeight="true" outlineLevel="0" collapsed="false">
      <c r="A6750" s="19" t="n">
        <v>46247</v>
      </c>
      <c r="B6750" s="1" t="s">
        <v>818</v>
      </c>
      <c r="C6750" s="1" t="s">
        <v>164</v>
      </c>
      <c r="D6750" s="1" t="n">
        <v>23</v>
      </c>
      <c r="E6750" s="1" t="s">
        <v>22</v>
      </c>
      <c r="F6750" s="1" t="s">
        <v>756</v>
      </c>
      <c r="G6750" s="1" t="s">
        <v>395</v>
      </c>
      <c r="H6750" s="20" t="n">
        <v>350</v>
      </c>
      <c r="I6750" s="21" t="n">
        <v>24.96</v>
      </c>
      <c r="J6750" s="20" t="n">
        <f aca="false">H6750*I6750</f>
        <v>8736</v>
      </c>
      <c r="K6750" s="22" t="n">
        <v>1.31</v>
      </c>
      <c r="L6750" s="23" t="n">
        <f aca="false">H6750*K6750</f>
        <v>458.5</v>
      </c>
      <c r="M6750" s="23" t="n">
        <v>2500</v>
      </c>
      <c r="N6750" s="24" t="n">
        <f aca="false">L6750-M6750</f>
        <v>-2041.5</v>
      </c>
      <c r="O6750" s="25" t="n">
        <f aca="false">IF(L6750&gt;=M6750,1,0)</f>
        <v>0</v>
      </c>
      <c r="P6750" s="26" t="n">
        <v>0.1995</v>
      </c>
      <c r="Q6750" s="26" t="n">
        <v>0.1236</v>
      </c>
      <c r="R6750" s="25" t="n">
        <v>75</v>
      </c>
      <c r="S6750" s="21" t="n">
        <v>10</v>
      </c>
    </row>
    <row r="6751" customFormat="false" ht="15" hidden="false" customHeight="true" outlineLevel="0" collapsed="false">
      <c r="A6751" s="19" t="n">
        <v>46247</v>
      </c>
      <c r="B6751" s="1" t="s">
        <v>818</v>
      </c>
      <c r="C6751" s="1" t="s">
        <v>164</v>
      </c>
      <c r="D6751" s="1" t="n">
        <v>24</v>
      </c>
      <c r="E6751" s="1" t="s">
        <v>522</v>
      </c>
      <c r="F6751" s="1" t="s">
        <v>523</v>
      </c>
      <c r="G6751" s="1" t="s">
        <v>527</v>
      </c>
      <c r="H6751" s="20" t="n">
        <v>1900</v>
      </c>
      <c r="I6751" s="21" t="n">
        <v>13.28</v>
      </c>
      <c r="J6751" s="20" t="n">
        <f aca="false">H6751*I6751</f>
        <v>25232</v>
      </c>
      <c r="K6751" s="22" t="n">
        <v>0.95</v>
      </c>
      <c r="L6751" s="23" t="n">
        <f aca="false">H6751*K6751</f>
        <v>1805</v>
      </c>
      <c r="M6751" s="23" t="n">
        <v>2500</v>
      </c>
      <c r="N6751" s="24" t="n">
        <f aca="false">L6751-M6751</f>
        <v>-695</v>
      </c>
      <c r="O6751" s="25" t="n">
        <f aca="false">IF(L6751&gt;=M6751,1,0)</f>
        <v>0</v>
      </c>
      <c r="P6751" s="26" t="n">
        <v>0.5476</v>
      </c>
      <c r="Q6751" s="26" t="n">
        <v>0.154</v>
      </c>
      <c r="R6751" s="25" t="n">
        <v>76</v>
      </c>
      <c r="S6751" s="21" t="n">
        <v>10</v>
      </c>
    </row>
    <row r="6752" customFormat="false" ht="15" hidden="false" customHeight="true" outlineLevel="0" collapsed="false">
      <c r="A6752" s="19" t="n">
        <v>46247</v>
      </c>
      <c r="B6752" s="1" t="s">
        <v>818</v>
      </c>
      <c r="C6752" s="1" t="s">
        <v>164</v>
      </c>
      <c r="D6752" s="1" t="n">
        <v>25</v>
      </c>
      <c r="E6752" s="1" t="s">
        <v>576</v>
      </c>
      <c r="F6752" s="1" t="s">
        <v>791</v>
      </c>
      <c r="G6752" s="1" t="s">
        <v>732</v>
      </c>
      <c r="H6752" s="20" t="n">
        <v>1170</v>
      </c>
      <c r="I6752" s="21" t="n">
        <v>32.01</v>
      </c>
      <c r="J6752" s="20" t="n">
        <f aca="false">H6752*I6752</f>
        <v>37451.7</v>
      </c>
      <c r="K6752" s="22" t="n">
        <v>2.8</v>
      </c>
      <c r="L6752" s="23" t="n">
        <f aca="false">H6752*K6752</f>
        <v>3276</v>
      </c>
      <c r="M6752" s="23" t="n">
        <v>2500</v>
      </c>
      <c r="N6752" s="24" t="n">
        <f aca="false">L6752-M6752</f>
        <v>776</v>
      </c>
      <c r="O6752" s="25" t="n">
        <f aca="false">IF(L6752&gt;=M6752,1,0)</f>
        <v>1</v>
      </c>
      <c r="P6752" s="26" t="n">
        <v>0.8246</v>
      </c>
      <c r="Q6752" s="26" t="n">
        <v>0.1205</v>
      </c>
      <c r="R6752" s="25" t="n">
        <v>76</v>
      </c>
      <c r="S6752" s="21" t="n">
        <v>10</v>
      </c>
    </row>
    <row r="6753" customFormat="false" ht="15" hidden="false" customHeight="true" outlineLevel="0" collapsed="false">
      <c r="A6753" s="19" t="n">
        <v>46247</v>
      </c>
      <c r="B6753" s="1" t="s">
        <v>818</v>
      </c>
      <c r="C6753" s="1" t="s">
        <v>164</v>
      </c>
      <c r="D6753" s="1" t="n">
        <v>26</v>
      </c>
      <c r="E6753" s="1" t="s">
        <v>10</v>
      </c>
      <c r="F6753" s="1" t="s">
        <v>687</v>
      </c>
      <c r="G6753" s="1" t="s">
        <v>694</v>
      </c>
      <c r="H6753" s="20" t="n">
        <v>1450</v>
      </c>
      <c r="I6753" s="21" t="n">
        <v>28.66</v>
      </c>
      <c r="J6753" s="20" t="n">
        <f aca="false">H6753*I6753</f>
        <v>41557</v>
      </c>
      <c r="K6753" s="22" t="n">
        <v>2.3</v>
      </c>
      <c r="L6753" s="23" t="n">
        <f aca="false">H6753*K6753</f>
        <v>3335</v>
      </c>
      <c r="M6753" s="23" t="n">
        <v>2500</v>
      </c>
      <c r="N6753" s="24" t="n">
        <f aca="false">L6753-M6753</f>
        <v>835</v>
      </c>
      <c r="O6753" s="25" t="n">
        <f aca="false">IF(L6753&gt;=M6753,1,0)</f>
        <v>1</v>
      </c>
      <c r="P6753" s="26" t="n">
        <v>0.8355</v>
      </c>
      <c r="Q6753" s="26" t="n">
        <v>0.1215</v>
      </c>
      <c r="R6753" s="25" t="n">
        <v>85</v>
      </c>
      <c r="S6753" s="21" t="n">
        <v>10</v>
      </c>
    </row>
    <row r="6754" customFormat="false" ht="15" hidden="false" customHeight="true" outlineLevel="0" collapsed="false">
      <c r="A6754" s="19" t="n">
        <v>46247</v>
      </c>
      <c r="B6754" s="1" t="s">
        <v>818</v>
      </c>
      <c r="C6754" s="1" t="s">
        <v>164</v>
      </c>
      <c r="D6754" s="1" t="n">
        <v>27</v>
      </c>
      <c r="E6754" s="1" t="s">
        <v>176</v>
      </c>
      <c r="F6754" s="1" t="s">
        <v>647</v>
      </c>
      <c r="G6754" s="1" t="s">
        <v>650</v>
      </c>
      <c r="H6754" s="20" t="n">
        <v>1350</v>
      </c>
      <c r="I6754" s="21" t="n">
        <v>19.17</v>
      </c>
      <c r="J6754" s="20" t="n">
        <f aca="false">H6754*I6754</f>
        <v>25879.5</v>
      </c>
      <c r="K6754" s="22" t="n">
        <v>1.35</v>
      </c>
      <c r="L6754" s="23" t="n">
        <f aca="false">H6754*K6754</f>
        <v>1822.5</v>
      </c>
      <c r="M6754" s="23" t="n">
        <v>2500</v>
      </c>
      <c r="N6754" s="24" t="n">
        <f aca="false">L6754-M6754</f>
        <v>-677.5</v>
      </c>
      <c r="O6754" s="25" t="n">
        <f aca="false">IF(L6754&gt;=M6754,1,0)</f>
        <v>0</v>
      </c>
      <c r="P6754" s="26" t="n">
        <v>0.6144</v>
      </c>
      <c r="Q6754" s="26" t="n">
        <v>0.3048</v>
      </c>
      <c r="R6754" s="25" t="n">
        <v>73</v>
      </c>
      <c r="S6754" s="21" t="n">
        <v>10</v>
      </c>
    </row>
    <row r="6755" customFormat="false" ht="15" hidden="false" customHeight="true" outlineLevel="0" collapsed="false">
      <c r="A6755" s="19" t="n">
        <v>46247</v>
      </c>
      <c r="B6755" s="1" t="s">
        <v>818</v>
      </c>
      <c r="C6755" s="1" t="s">
        <v>164</v>
      </c>
      <c r="D6755" s="1" t="n">
        <v>28</v>
      </c>
      <c r="E6755" s="1" t="s">
        <v>176</v>
      </c>
      <c r="F6755" s="1" t="s">
        <v>606</v>
      </c>
      <c r="G6755" s="1" t="s">
        <v>613</v>
      </c>
      <c r="H6755" s="20" t="n">
        <v>550</v>
      </c>
      <c r="I6755" s="21" t="n">
        <v>34.78</v>
      </c>
      <c r="J6755" s="20" t="n">
        <f aca="false">H6755*I6755</f>
        <v>19129</v>
      </c>
      <c r="K6755" s="22" t="n">
        <v>2.35</v>
      </c>
      <c r="L6755" s="23" t="n">
        <f aca="false">H6755*K6755</f>
        <v>1292.5</v>
      </c>
      <c r="M6755" s="23" t="n">
        <v>2500</v>
      </c>
      <c r="N6755" s="24" t="n">
        <f aca="false">L6755-M6755</f>
        <v>-1207.5</v>
      </c>
      <c r="O6755" s="25" t="n">
        <f aca="false">IF(L6755&gt;=M6755,1,0)</f>
        <v>0</v>
      </c>
      <c r="P6755" s="26" t="n">
        <v>0.4614</v>
      </c>
      <c r="Q6755" s="26" t="n">
        <v>0.1245</v>
      </c>
      <c r="R6755" s="25" t="n">
        <v>74</v>
      </c>
      <c r="S6755" s="21" t="n">
        <v>10</v>
      </c>
    </row>
    <row r="6756" customFormat="false" ht="15" hidden="false" customHeight="true" outlineLevel="0" collapsed="false">
      <c r="A6756" s="19" t="n">
        <v>46247</v>
      </c>
      <c r="B6756" s="1" t="s">
        <v>818</v>
      </c>
      <c r="C6756" s="1" t="s">
        <v>164</v>
      </c>
      <c r="D6756" s="1" t="n">
        <v>29</v>
      </c>
      <c r="E6756" s="1" t="s">
        <v>176</v>
      </c>
      <c r="F6756" s="1" t="s">
        <v>619</v>
      </c>
      <c r="G6756" s="1" t="s">
        <v>800</v>
      </c>
      <c r="H6756" s="20" t="n">
        <v>1180</v>
      </c>
      <c r="I6756" s="21" t="n">
        <v>22.02</v>
      </c>
      <c r="J6756" s="20" t="n">
        <f aca="false">H6756*I6756</f>
        <v>25983.6</v>
      </c>
      <c r="K6756" s="22" t="n">
        <v>1.5</v>
      </c>
      <c r="L6756" s="23" t="n">
        <f aca="false">H6756*K6756</f>
        <v>1770</v>
      </c>
      <c r="M6756" s="23" t="n">
        <v>2500</v>
      </c>
      <c r="N6756" s="24" t="n">
        <f aca="false">L6756-M6756</f>
        <v>-730</v>
      </c>
      <c r="O6756" s="25" t="n">
        <f aca="false">IF(L6756&gt;=M6756,1,0)</f>
        <v>0</v>
      </c>
      <c r="P6756" s="26" t="n">
        <v>0.5981</v>
      </c>
      <c r="Q6756" s="26" t="n">
        <v>0.0969</v>
      </c>
      <c r="R6756" s="25" t="n">
        <v>75</v>
      </c>
      <c r="S6756" s="21" t="n">
        <v>10</v>
      </c>
    </row>
    <row r="6757" customFormat="false" ht="15" hidden="false" customHeight="true" outlineLevel="0" collapsed="false">
      <c r="A6757" s="19" t="n">
        <v>46247</v>
      </c>
      <c r="B6757" s="1" t="s">
        <v>818</v>
      </c>
      <c r="C6757" s="1" t="s">
        <v>164</v>
      </c>
      <c r="D6757" s="1" t="n">
        <v>30</v>
      </c>
      <c r="E6757" s="1" t="s">
        <v>522</v>
      </c>
      <c r="F6757" s="1" t="s">
        <v>678</v>
      </c>
      <c r="G6757" s="1" t="s">
        <v>686</v>
      </c>
      <c r="H6757" s="20" t="n">
        <v>1630</v>
      </c>
      <c r="I6757" s="21" t="n">
        <v>22.38</v>
      </c>
      <c r="J6757" s="20" t="n">
        <f aca="false">H6757*I6757</f>
        <v>36479.4</v>
      </c>
      <c r="K6757" s="22" t="n">
        <v>1.4</v>
      </c>
      <c r="L6757" s="23" t="n">
        <f aca="false">H6757*K6757</f>
        <v>2282</v>
      </c>
      <c r="M6757" s="23" t="n">
        <v>2500</v>
      </c>
      <c r="N6757" s="24" t="n">
        <f aca="false">L6757-M6757</f>
        <v>-218</v>
      </c>
      <c r="O6757" s="25" t="n">
        <f aca="false">IF(L6757&gt;=M6757,1,0)</f>
        <v>0</v>
      </c>
      <c r="P6757" s="26" t="n">
        <v>0.8824</v>
      </c>
      <c r="Q6757" s="26" t="n">
        <v>0.125</v>
      </c>
      <c r="R6757" s="25" t="n">
        <v>77</v>
      </c>
      <c r="S6757" s="21" t="n">
        <v>10</v>
      </c>
    </row>
    <row r="6758" customFormat="false" ht="15" hidden="false" customHeight="true" outlineLevel="0" collapsed="false">
      <c r="A6758" s="19" t="n">
        <v>46247</v>
      </c>
      <c r="B6758" s="1" t="s">
        <v>818</v>
      </c>
      <c r="C6758" s="1" t="s">
        <v>164</v>
      </c>
      <c r="D6758" s="1" t="n">
        <v>31</v>
      </c>
      <c r="E6758" s="1" t="s">
        <v>576</v>
      </c>
      <c r="F6758" s="1" t="s">
        <v>788</v>
      </c>
      <c r="G6758" s="1" t="s">
        <v>711</v>
      </c>
      <c r="H6758" s="20" t="n">
        <v>1700</v>
      </c>
      <c r="I6758" s="21" t="n">
        <v>22.42</v>
      </c>
      <c r="J6758" s="20" t="n">
        <f aca="false">H6758*I6758</f>
        <v>38114</v>
      </c>
      <c r="K6758" s="22" t="n">
        <v>1.2</v>
      </c>
      <c r="L6758" s="23" t="n">
        <f aca="false">H6758*K6758</f>
        <v>2040</v>
      </c>
      <c r="M6758" s="23" t="n">
        <v>2500</v>
      </c>
      <c r="N6758" s="24" t="n">
        <f aca="false">L6758-M6758</f>
        <v>-460</v>
      </c>
      <c r="O6758" s="25" t="n">
        <f aca="false">IF(L6758&gt;=M6758,1,0)</f>
        <v>0</v>
      </c>
      <c r="P6758" s="26" t="n">
        <v>0.847</v>
      </c>
      <c r="Q6758" s="26" t="n">
        <v>0.1321</v>
      </c>
      <c r="R6758" s="25" t="n">
        <v>80</v>
      </c>
      <c r="S6758" s="21" t="n">
        <v>10</v>
      </c>
    </row>
    <row r="6759" customFormat="false" ht="15" hidden="false" customHeight="true" outlineLevel="0" collapsed="false">
      <c r="A6759" s="19" t="n">
        <v>46247</v>
      </c>
      <c r="B6759" s="1" t="s">
        <v>818</v>
      </c>
      <c r="C6759" s="1" t="s">
        <v>164</v>
      </c>
      <c r="D6759" s="1" t="n">
        <v>32</v>
      </c>
      <c r="E6759" s="1" t="s">
        <v>576</v>
      </c>
      <c r="F6759" s="1" t="s">
        <v>857</v>
      </c>
      <c r="G6759" s="1" t="s">
        <v>835</v>
      </c>
      <c r="H6759" s="20" t="n">
        <v>1520</v>
      </c>
      <c r="I6759" s="21" t="n">
        <v>17.07</v>
      </c>
      <c r="J6759" s="20" t="n">
        <f aca="false">H6759*I6759</f>
        <v>25946.4</v>
      </c>
      <c r="K6759" s="22" t="n">
        <v>1.1</v>
      </c>
      <c r="L6759" s="23" t="n">
        <f aca="false">H6759*K6759</f>
        <v>1672</v>
      </c>
      <c r="M6759" s="23" t="n">
        <v>2500</v>
      </c>
      <c r="N6759" s="24" t="n">
        <f aca="false">L6759-M6759</f>
        <v>-828</v>
      </c>
      <c r="O6759" s="25" t="n">
        <f aca="false">IF(L6759&gt;=M6759,1,0)</f>
        <v>0</v>
      </c>
      <c r="P6759" s="26" t="n">
        <v>0.6276</v>
      </c>
      <c r="Q6759" s="26" t="n">
        <v>0.0848</v>
      </c>
      <c r="R6759" s="25" t="n">
        <v>74</v>
      </c>
      <c r="S6759" s="21" t="n">
        <v>10</v>
      </c>
    </row>
    <row r="6760" customFormat="false" ht="15" hidden="false" customHeight="true" outlineLevel="0" collapsed="false">
      <c r="A6760" s="19" t="n">
        <v>46247</v>
      </c>
      <c r="B6760" s="1" t="s">
        <v>818</v>
      </c>
      <c r="C6760" s="1" t="s">
        <v>190</v>
      </c>
      <c r="D6760" s="1" t="n">
        <v>33</v>
      </c>
      <c r="E6760" s="1" t="s">
        <v>16</v>
      </c>
      <c r="F6760" s="1" t="s">
        <v>302</v>
      </c>
      <c r="G6760" s="1" t="s">
        <v>260</v>
      </c>
      <c r="H6760" s="20" t="n">
        <v>1950</v>
      </c>
      <c r="I6760" s="21" t="n">
        <v>16.59</v>
      </c>
      <c r="J6760" s="20" t="n">
        <f aca="false">H6760*I6760</f>
        <v>32350.5</v>
      </c>
      <c r="K6760" s="22" t="n">
        <v>1.45</v>
      </c>
      <c r="L6760" s="23" t="n">
        <f aca="false">H6760*K6760</f>
        <v>2827.5</v>
      </c>
      <c r="M6760" s="23" t="n">
        <v>2500</v>
      </c>
      <c r="N6760" s="24" t="n">
        <f aca="false">L6760-M6760</f>
        <v>327.5</v>
      </c>
      <c r="O6760" s="25" t="n">
        <f aca="false">IF(L6760&gt;=M6760,1,0)</f>
        <v>1</v>
      </c>
      <c r="P6760" s="26" t="n">
        <v>0.754090909090909</v>
      </c>
      <c r="Q6760" s="26" t="n">
        <v>0.123942259830762</v>
      </c>
      <c r="R6760" s="25" t="n">
        <v>71</v>
      </c>
      <c r="S6760" s="21" t="n">
        <v>10</v>
      </c>
    </row>
    <row r="6761" customFormat="false" ht="15" hidden="false" customHeight="true" outlineLevel="0" collapsed="false">
      <c r="A6761" s="19" t="n">
        <v>46247</v>
      </c>
      <c r="B6761" s="1" t="s">
        <v>818</v>
      </c>
      <c r="C6761" s="1" t="s">
        <v>190</v>
      </c>
      <c r="D6761" s="1" t="n">
        <v>34</v>
      </c>
      <c r="E6761" s="1" t="s">
        <v>16</v>
      </c>
      <c r="F6761" s="1" t="s">
        <v>302</v>
      </c>
      <c r="G6761" s="1" t="s">
        <v>260</v>
      </c>
      <c r="H6761" s="20" t="n">
        <v>1900</v>
      </c>
      <c r="I6761" s="21" t="n">
        <v>16.59</v>
      </c>
      <c r="J6761" s="20" t="n">
        <f aca="false">H6761*I6761</f>
        <v>31521</v>
      </c>
      <c r="K6761" s="22" t="n">
        <v>1.45</v>
      </c>
      <c r="L6761" s="23" t="n">
        <f aca="false">H6761*K6761</f>
        <v>2755</v>
      </c>
      <c r="M6761" s="23" t="n">
        <v>2500</v>
      </c>
      <c r="N6761" s="24" t="n">
        <f aca="false">L6761-M6761</f>
        <v>255</v>
      </c>
      <c r="O6761" s="25" t="n">
        <f aca="false">IF(L6761&gt;=M6761,1,0)</f>
        <v>1</v>
      </c>
      <c r="P6761" s="26" t="n">
        <v>0.76027496382055</v>
      </c>
      <c r="Q6761" s="26" t="n">
        <v>0.0951406649616368</v>
      </c>
      <c r="R6761" s="25" t="n">
        <v>70</v>
      </c>
      <c r="S6761" s="21" t="n">
        <v>10</v>
      </c>
    </row>
    <row r="6762" customFormat="false" ht="15" hidden="false" customHeight="true" outlineLevel="0" collapsed="false">
      <c r="A6762" s="19" t="n">
        <v>46247</v>
      </c>
      <c r="B6762" s="1" t="s">
        <v>818</v>
      </c>
      <c r="C6762" s="1" t="s">
        <v>190</v>
      </c>
      <c r="D6762" s="1" t="n">
        <v>35</v>
      </c>
      <c r="E6762" s="1" t="s">
        <v>16</v>
      </c>
      <c r="F6762" s="1" t="s">
        <v>840</v>
      </c>
      <c r="G6762" s="1" t="s">
        <v>322</v>
      </c>
      <c r="H6762" s="20" t="n">
        <v>1400</v>
      </c>
      <c r="I6762" s="21" t="n">
        <v>18.37</v>
      </c>
      <c r="J6762" s="20" t="n">
        <f aca="false">H6762*I6762</f>
        <v>25718</v>
      </c>
      <c r="K6762" s="22" t="n">
        <v>1.5</v>
      </c>
      <c r="L6762" s="23" t="n">
        <f aca="false">H6762*K6762</f>
        <v>2100</v>
      </c>
      <c r="M6762" s="23" t="n">
        <v>2500</v>
      </c>
      <c r="N6762" s="24" t="n">
        <f aca="false">L6762-M6762</f>
        <v>-400</v>
      </c>
      <c r="O6762" s="25" t="n">
        <f aca="false">IF(L6762&gt;=M6762,1,0)</f>
        <v>0</v>
      </c>
      <c r="P6762" s="26" t="n">
        <v>0.66045197740113</v>
      </c>
      <c r="Q6762" s="26" t="n">
        <v>0.133207070707071</v>
      </c>
      <c r="R6762" s="25" t="n">
        <v>75</v>
      </c>
      <c r="S6762" s="21" t="n">
        <v>10</v>
      </c>
    </row>
    <row r="6763" customFormat="false" ht="15" hidden="false" customHeight="true" outlineLevel="0" collapsed="false">
      <c r="A6763" s="19" t="n">
        <v>46247</v>
      </c>
      <c r="B6763" s="1" t="s">
        <v>818</v>
      </c>
      <c r="C6763" s="1" t="s">
        <v>190</v>
      </c>
      <c r="D6763" s="1" t="n">
        <v>36</v>
      </c>
      <c r="E6763" s="1" t="s">
        <v>16</v>
      </c>
      <c r="F6763" s="1" t="s">
        <v>302</v>
      </c>
      <c r="G6763" s="1" t="s">
        <v>260</v>
      </c>
      <c r="H6763" s="20" t="n">
        <v>2100</v>
      </c>
      <c r="I6763" s="21" t="n">
        <v>16.59</v>
      </c>
      <c r="J6763" s="20" t="n">
        <f aca="false">H6763*I6763</f>
        <v>34839</v>
      </c>
      <c r="K6763" s="22" t="n">
        <v>1.45</v>
      </c>
      <c r="L6763" s="23" t="n">
        <f aca="false">H6763*K6763</f>
        <v>3045</v>
      </c>
      <c r="M6763" s="23" t="n">
        <v>2500</v>
      </c>
      <c r="N6763" s="24" t="n">
        <f aca="false">L6763-M6763</f>
        <v>545</v>
      </c>
      <c r="O6763" s="25" t="n">
        <f aca="false">IF(L6763&gt;=M6763,1,0)</f>
        <v>1</v>
      </c>
      <c r="P6763" s="26" t="n">
        <v>0.833070301291248</v>
      </c>
      <c r="Q6763" s="26" t="n">
        <v>0.0852927616413094</v>
      </c>
      <c r="R6763" s="25" t="n">
        <v>67</v>
      </c>
      <c r="S6763" s="21" t="n">
        <v>10</v>
      </c>
    </row>
    <row r="6764" customFormat="false" ht="15" hidden="false" customHeight="true" outlineLevel="0" collapsed="false">
      <c r="A6764" s="19" t="n">
        <v>46247</v>
      </c>
      <c r="B6764" s="1" t="s">
        <v>818</v>
      </c>
      <c r="C6764" s="1" t="s">
        <v>190</v>
      </c>
      <c r="D6764" s="1" t="n">
        <v>37</v>
      </c>
      <c r="E6764" s="1" t="s">
        <v>846</v>
      </c>
      <c r="F6764" s="1" t="s">
        <v>851</v>
      </c>
      <c r="G6764" s="1" t="s">
        <v>260</v>
      </c>
      <c r="H6764" s="20" t="n">
        <v>1200</v>
      </c>
      <c r="I6764" s="21" t="n">
        <v>20.16</v>
      </c>
      <c r="J6764" s="20" t="n">
        <f aca="false">H6764*I6764</f>
        <v>24192</v>
      </c>
      <c r="K6764" s="22" t="n">
        <v>2.7</v>
      </c>
      <c r="L6764" s="23" t="n">
        <f aca="false">H6764*K6764</f>
        <v>3240</v>
      </c>
      <c r="M6764" s="23" t="n">
        <v>2500</v>
      </c>
      <c r="N6764" s="24" t="n">
        <f aca="false">L6764-M6764</f>
        <v>740</v>
      </c>
      <c r="O6764" s="25" t="n">
        <f aca="false">IF(L6764&gt;=M6764,1,0)</f>
        <v>1</v>
      </c>
      <c r="P6764" s="26" t="n">
        <v>0.595568685376662</v>
      </c>
      <c r="Q6764" s="26" t="n">
        <v>0.136104319478403</v>
      </c>
      <c r="R6764" s="25" t="n">
        <v>75</v>
      </c>
      <c r="S6764" s="21" t="n">
        <v>10</v>
      </c>
    </row>
    <row r="6765" customFormat="false" ht="15" hidden="false" customHeight="true" outlineLevel="0" collapsed="false">
      <c r="A6765" s="19" t="n">
        <v>46247</v>
      </c>
      <c r="B6765" s="1" t="s">
        <v>818</v>
      </c>
      <c r="C6765" s="1" t="s">
        <v>190</v>
      </c>
      <c r="D6765" s="1" t="n">
        <v>38</v>
      </c>
      <c r="E6765" s="1" t="s">
        <v>846</v>
      </c>
      <c r="F6765" s="1" t="s">
        <v>851</v>
      </c>
      <c r="G6765" s="1" t="s">
        <v>260</v>
      </c>
      <c r="H6765" s="20" t="n">
        <v>1200</v>
      </c>
      <c r="I6765" s="21" t="n">
        <v>20.16</v>
      </c>
      <c r="J6765" s="20" t="n">
        <f aca="false">H6765*I6765</f>
        <v>24192</v>
      </c>
      <c r="K6765" s="22" t="n">
        <v>2.7</v>
      </c>
      <c r="L6765" s="23" t="n">
        <f aca="false">H6765*K6765</f>
        <v>3240</v>
      </c>
      <c r="M6765" s="23" t="n">
        <v>2500</v>
      </c>
      <c r="N6765" s="24" t="n">
        <f aca="false">L6765-M6765</f>
        <v>740</v>
      </c>
      <c r="O6765" s="25" t="n">
        <f aca="false">IF(L6765&gt;=M6765,1,0)</f>
        <v>1</v>
      </c>
      <c r="P6765" s="26" t="n">
        <v>0.554607977991747</v>
      </c>
      <c r="Q6765" s="26" t="n">
        <v>0.134222919937206</v>
      </c>
      <c r="R6765" s="25" t="n">
        <v>82</v>
      </c>
      <c r="S6765" s="21" t="n">
        <v>10</v>
      </c>
    </row>
    <row r="6766" customFormat="false" ht="15" hidden="false" customHeight="true" outlineLevel="0" collapsed="false">
      <c r="A6766" s="19" t="n">
        <v>46249</v>
      </c>
      <c r="B6766" s="1" t="s">
        <v>818</v>
      </c>
      <c r="C6766" s="1" t="s">
        <v>138</v>
      </c>
      <c r="D6766" s="1" t="n">
        <v>1</v>
      </c>
      <c r="E6766" s="1" t="s">
        <v>401</v>
      </c>
      <c r="F6766" s="1" t="s">
        <v>426</v>
      </c>
      <c r="G6766" s="1" t="s">
        <v>498</v>
      </c>
      <c r="H6766" s="20" t="n">
        <v>1350</v>
      </c>
      <c r="I6766" s="21" t="n">
        <v>22.31</v>
      </c>
      <c r="J6766" s="20" t="n">
        <f aca="false">H6766*I6766</f>
        <v>30118.5</v>
      </c>
      <c r="K6766" s="22" t="n">
        <v>2.75</v>
      </c>
      <c r="L6766" s="23" t="n">
        <f aca="false">H6766*K6766</f>
        <v>3712.5</v>
      </c>
      <c r="M6766" s="23" t="n">
        <v>2500</v>
      </c>
      <c r="N6766" s="24" t="n">
        <f aca="false">L6766-M6766</f>
        <v>1212.5</v>
      </c>
      <c r="O6766" s="25" t="n">
        <f aca="false">IF(L6766&gt;=M6766,1,0)</f>
        <v>1</v>
      </c>
      <c r="P6766" s="26" t="n">
        <v>0.7161</v>
      </c>
      <c r="Q6766" s="26" t="n">
        <v>0.1462</v>
      </c>
      <c r="R6766" s="25" t="n">
        <v>75</v>
      </c>
      <c r="S6766" s="21" t="n">
        <v>10</v>
      </c>
    </row>
    <row r="6767" customFormat="false" ht="15" hidden="false" customHeight="true" outlineLevel="0" collapsed="false">
      <c r="A6767" s="19" t="n">
        <v>46249</v>
      </c>
      <c r="B6767" s="1" t="s">
        <v>818</v>
      </c>
      <c r="C6767" s="1" t="s">
        <v>138</v>
      </c>
      <c r="D6767" s="1" t="n">
        <v>2</v>
      </c>
      <c r="E6767" s="1" t="s">
        <v>10</v>
      </c>
      <c r="F6767" s="1" t="s">
        <v>849</v>
      </c>
      <c r="G6767" s="1" t="s">
        <v>852</v>
      </c>
      <c r="H6767" s="20" t="n">
        <v>1150</v>
      </c>
      <c r="I6767" s="21" t="n">
        <v>21.87</v>
      </c>
      <c r="J6767" s="20" t="n">
        <f aca="false">H6767*I6767</f>
        <v>25150.5</v>
      </c>
      <c r="K6767" s="22" t="n">
        <v>1.85</v>
      </c>
      <c r="L6767" s="23" t="n">
        <f aca="false">H6767*K6767</f>
        <v>2127.5</v>
      </c>
      <c r="M6767" s="23" t="n">
        <v>2500</v>
      </c>
      <c r="N6767" s="24" t="n">
        <f aca="false">L6767-M6767</f>
        <v>-372.5</v>
      </c>
      <c r="O6767" s="25" t="n">
        <f aca="false">IF(L6767&gt;=M6767,1,0)</f>
        <v>0</v>
      </c>
      <c r="P6767" s="26" t="n">
        <v>0.6849</v>
      </c>
      <c r="Q6767" s="26" t="n">
        <v>0.1408</v>
      </c>
      <c r="R6767" s="25" t="n">
        <v>68</v>
      </c>
      <c r="S6767" s="21" t="n">
        <v>10</v>
      </c>
    </row>
    <row r="6768" customFormat="false" ht="15" hidden="false" customHeight="true" outlineLevel="0" collapsed="false">
      <c r="A6768" s="19" t="n">
        <v>46249</v>
      </c>
      <c r="B6768" s="1" t="s">
        <v>818</v>
      </c>
      <c r="C6768" s="1" t="s">
        <v>138</v>
      </c>
      <c r="D6768" s="1" t="n">
        <v>3</v>
      </c>
      <c r="E6768" s="1" t="s">
        <v>576</v>
      </c>
      <c r="F6768" s="1" t="s">
        <v>788</v>
      </c>
      <c r="G6768" s="1" t="s">
        <v>711</v>
      </c>
      <c r="H6768" s="20" t="n">
        <v>1100</v>
      </c>
      <c r="I6768" s="21" t="n">
        <v>22.42</v>
      </c>
      <c r="J6768" s="20" t="n">
        <f aca="false">H6768*I6768</f>
        <v>24662</v>
      </c>
      <c r="K6768" s="22" t="n">
        <v>1.2</v>
      </c>
      <c r="L6768" s="23" t="n">
        <f aca="false">H6768*K6768</f>
        <v>1320</v>
      </c>
      <c r="M6768" s="23" t="n">
        <v>2500</v>
      </c>
      <c r="N6768" s="24" t="n">
        <f aca="false">L6768-M6768</f>
        <v>-1180</v>
      </c>
      <c r="O6768" s="25" t="n">
        <f aca="false">IF(L6768&gt;=M6768,1,0)</f>
        <v>0</v>
      </c>
      <c r="P6768" s="26" t="n">
        <v>0.594</v>
      </c>
      <c r="Q6768" s="26" t="n">
        <v>0.4347</v>
      </c>
      <c r="R6768" s="25" t="n">
        <v>79</v>
      </c>
      <c r="S6768" s="21" t="n">
        <v>8</v>
      </c>
    </row>
    <row r="6769" customFormat="false" ht="15" hidden="false" customHeight="true" outlineLevel="0" collapsed="false">
      <c r="A6769" s="19" t="n">
        <v>46249</v>
      </c>
      <c r="B6769" s="1" t="s">
        <v>818</v>
      </c>
      <c r="C6769" s="1" t="s">
        <v>138</v>
      </c>
      <c r="D6769" s="1" t="n">
        <v>4</v>
      </c>
      <c r="E6769" s="1" t="s">
        <v>145</v>
      </c>
      <c r="F6769" s="1" t="s">
        <v>856</v>
      </c>
      <c r="G6769" s="1" t="s">
        <v>858</v>
      </c>
      <c r="H6769" s="20" t="n">
        <v>400</v>
      </c>
      <c r="I6769" s="21" t="n">
        <v>25.03</v>
      </c>
      <c r="J6769" s="20" t="n">
        <f aca="false">H6769*I6769</f>
        <v>10012</v>
      </c>
      <c r="K6769" s="22" t="n">
        <v>2.2</v>
      </c>
      <c r="L6769" s="23" t="n">
        <f aca="false">H6769*K6769</f>
        <v>880</v>
      </c>
      <c r="M6769" s="23" t="n">
        <v>2500</v>
      </c>
      <c r="N6769" s="24" t="n">
        <f aca="false">L6769-M6769</f>
        <v>-1620</v>
      </c>
      <c r="O6769" s="25" t="n">
        <f aca="false">IF(L6769&gt;=M6769,1,0)</f>
        <v>0</v>
      </c>
      <c r="P6769" s="26" t="n">
        <v>0.2491</v>
      </c>
      <c r="Q6769" s="26" t="n">
        <v>0.2331</v>
      </c>
      <c r="R6769" s="25" t="n">
        <v>80</v>
      </c>
      <c r="S6769" s="21" t="n">
        <v>8</v>
      </c>
    </row>
    <row r="6770" customFormat="false" ht="15" hidden="false" customHeight="true" outlineLevel="0" collapsed="false">
      <c r="A6770" s="19" t="n">
        <v>46249</v>
      </c>
      <c r="B6770" s="1" t="s">
        <v>818</v>
      </c>
      <c r="C6770" s="1" t="s">
        <v>138</v>
      </c>
      <c r="D6770" s="1" t="n">
        <v>5</v>
      </c>
      <c r="E6770" s="1" t="s">
        <v>841</v>
      </c>
      <c r="F6770" s="1" t="s">
        <v>842</v>
      </c>
      <c r="G6770" s="1" t="s">
        <v>848</v>
      </c>
      <c r="H6770" s="20" t="n">
        <v>1250</v>
      </c>
      <c r="I6770" s="21" t="n">
        <v>22.63</v>
      </c>
      <c r="J6770" s="20" t="n">
        <f aca="false">H6770*I6770</f>
        <v>28287.5</v>
      </c>
      <c r="K6770" s="22" t="n">
        <v>1.69</v>
      </c>
      <c r="L6770" s="23" t="n">
        <f aca="false">H6770*K6770</f>
        <v>2112.5</v>
      </c>
      <c r="M6770" s="23" t="n">
        <v>2500</v>
      </c>
      <c r="N6770" s="24" t="n">
        <f aca="false">L6770-M6770</f>
        <v>-387.5</v>
      </c>
      <c r="O6770" s="25" t="n">
        <f aca="false">IF(L6770&gt;=M6770,1,0)</f>
        <v>0</v>
      </c>
      <c r="P6770" s="26" t="n">
        <v>0.6406</v>
      </c>
      <c r="Q6770" s="26" t="n">
        <v>0.1215</v>
      </c>
      <c r="R6770" s="25" t="n">
        <v>76</v>
      </c>
      <c r="S6770" s="21" t="n">
        <v>10</v>
      </c>
    </row>
    <row r="6771" customFormat="false" ht="15" hidden="false" customHeight="true" outlineLevel="0" collapsed="false">
      <c r="A6771" s="19" t="n">
        <v>46249</v>
      </c>
      <c r="B6771" s="1" t="s">
        <v>818</v>
      </c>
      <c r="C6771" s="1" t="s">
        <v>138</v>
      </c>
      <c r="D6771" s="1" t="n">
        <v>6</v>
      </c>
      <c r="E6771" s="1" t="s">
        <v>145</v>
      </c>
      <c r="F6771" s="1" t="s">
        <v>739</v>
      </c>
      <c r="G6771" s="1" t="s">
        <v>474</v>
      </c>
      <c r="H6771" s="20" t="n">
        <v>1450</v>
      </c>
      <c r="I6771" s="21" t="n">
        <v>20.57</v>
      </c>
      <c r="J6771" s="20" t="n">
        <f aca="false">H6771*I6771</f>
        <v>29826.5</v>
      </c>
      <c r="K6771" s="22" t="n">
        <v>2.2</v>
      </c>
      <c r="L6771" s="23" t="n">
        <f aca="false">H6771*K6771</f>
        <v>3190</v>
      </c>
      <c r="M6771" s="23" t="n">
        <v>2500</v>
      </c>
      <c r="N6771" s="24" t="n">
        <f aca="false">L6771-M6771</f>
        <v>690.000000000001</v>
      </c>
      <c r="O6771" s="25" t="n">
        <f aca="false">IF(L6771&gt;=M6771,1,0)</f>
        <v>1</v>
      </c>
      <c r="P6771" s="26" t="n">
        <v>0.7278</v>
      </c>
      <c r="Q6771" s="26" t="n">
        <v>0.155</v>
      </c>
      <c r="R6771" s="25" t="n">
        <v>75</v>
      </c>
      <c r="S6771" s="21" t="n">
        <v>9</v>
      </c>
    </row>
    <row r="6772" customFormat="false" ht="15" hidden="false" customHeight="true" outlineLevel="0" collapsed="false">
      <c r="A6772" s="19" t="n">
        <v>46249</v>
      </c>
      <c r="B6772" s="1" t="s">
        <v>818</v>
      </c>
      <c r="C6772" s="1" t="s">
        <v>138</v>
      </c>
      <c r="D6772" s="1" t="n">
        <v>7</v>
      </c>
      <c r="E6772" s="1" t="s">
        <v>841</v>
      </c>
      <c r="F6772" s="1" t="s">
        <v>842</v>
      </c>
      <c r="G6772" s="1" t="s">
        <v>848</v>
      </c>
      <c r="H6772" s="20" t="n">
        <v>1300</v>
      </c>
      <c r="I6772" s="21" t="n">
        <v>22.63</v>
      </c>
      <c r="J6772" s="20" t="n">
        <f aca="false">H6772*I6772</f>
        <v>29419</v>
      </c>
      <c r="K6772" s="22" t="n">
        <v>1.69</v>
      </c>
      <c r="L6772" s="23" t="n">
        <f aca="false">H6772*K6772</f>
        <v>2197</v>
      </c>
      <c r="M6772" s="23" t="n">
        <v>2500</v>
      </c>
      <c r="N6772" s="24" t="n">
        <f aca="false">L6772-M6772</f>
        <v>-303</v>
      </c>
      <c r="O6772" s="25" t="n">
        <f aca="false">IF(L6772&gt;=M6772,1,0)</f>
        <v>0</v>
      </c>
      <c r="P6772" s="26" t="n">
        <v>0.6538</v>
      </c>
      <c r="Q6772" s="26" t="n">
        <v>0.2803</v>
      </c>
      <c r="R6772" s="25" t="n">
        <v>75</v>
      </c>
      <c r="S6772" s="21" t="n">
        <v>10</v>
      </c>
    </row>
    <row r="6773" customFormat="false" ht="15" hidden="false" customHeight="true" outlineLevel="0" collapsed="false">
      <c r="A6773" s="19" t="n">
        <v>46249</v>
      </c>
      <c r="B6773" s="1" t="s">
        <v>818</v>
      </c>
      <c r="C6773" s="1" t="s">
        <v>138</v>
      </c>
      <c r="D6773" s="1" t="n">
        <v>8</v>
      </c>
      <c r="E6773" s="1" t="s">
        <v>13</v>
      </c>
      <c r="F6773" s="1" t="s">
        <v>199</v>
      </c>
      <c r="G6773" s="1" t="s">
        <v>149</v>
      </c>
      <c r="H6773" s="20" t="n">
        <v>1250</v>
      </c>
      <c r="I6773" s="21" t="n">
        <v>20.43</v>
      </c>
      <c r="J6773" s="20" t="n">
        <f aca="false">H6773*I6773</f>
        <v>25537.5</v>
      </c>
      <c r="K6773" s="22" t="n">
        <v>2.2</v>
      </c>
      <c r="L6773" s="23" t="n">
        <f aca="false">H6773*K6773</f>
        <v>2750</v>
      </c>
      <c r="M6773" s="23" t="n">
        <v>2500</v>
      </c>
      <c r="N6773" s="24" t="n">
        <f aca="false">L6773-M6773</f>
        <v>250</v>
      </c>
      <c r="O6773" s="25" t="n">
        <f aca="false">IF(L6773&gt;=M6773,1,0)</f>
        <v>1</v>
      </c>
      <c r="P6773" s="26" t="n">
        <v>0.7165</v>
      </c>
      <c r="Q6773" s="26" t="n">
        <v>0.1563</v>
      </c>
      <c r="R6773" s="25" t="n">
        <v>72</v>
      </c>
      <c r="S6773" s="21" t="n">
        <v>8</v>
      </c>
    </row>
    <row r="6774" customFormat="false" ht="15" hidden="false" customHeight="true" outlineLevel="0" collapsed="false">
      <c r="A6774" s="19" t="n">
        <v>46249</v>
      </c>
      <c r="B6774" s="1" t="s">
        <v>818</v>
      </c>
      <c r="C6774" s="1" t="s">
        <v>138</v>
      </c>
      <c r="D6774" s="1" t="n">
        <v>9</v>
      </c>
      <c r="E6774" s="1" t="s">
        <v>10</v>
      </c>
      <c r="F6774" s="1" t="s">
        <v>535</v>
      </c>
      <c r="G6774" s="1" t="s">
        <v>643</v>
      </c>
      <c r="H6774" s="20" t="n">
        <v>1900</v>
      </c>
      <c r="I6774" s="21" t="n">
        <v>15.99</v>
      </c>
      <c r="J6774" s="20" t="n">
        <f aca="false">H6774*I6774</f>
        <v>30381</v>
      </c>
      <c r="K6774" s="22" t="n">
        <v>1.31</v>
      </c>
      <c r="L6774" s="23" t="n">
        <f aca="false">H6774*K6774</f>
        <v>2489</v>
      </c>
      <c r="M6774" s="23" t="n">
        <v>2500</v>
      </c>
      <c r="N6774" s="24" t="n">
        <f aca="false">L6774-M6774</f>
        <v>-11</v>
      </c>
      <c r="O6774" s="25" t="n">
        <f aca="false">IF(L6774&gt;=M6774,1,0)</f>
        <v>0</v>
      </c>
      <c r="P6774" s="26" t="n">
        <v>0.7887</v>
      </c>
      <c r="Q6774" s="26" t="n">
        <v>0.1444</v>
      </c>
      <c r="R6774" s="25" t="n">
        <v>71</v>
      </c>
      <c r="S6774" s="21" t="n">
        <v>10</v>
      </c>
    </row>
    <row r="6775" customFormat="false" ht="15" hidden="false" customHeight="true" outlineLevel="0" collapsed="false">
      <c r="A6775" s="19" t="n">
        <v>46249</v>
      </c>
      <c r="B6775" s="1" t="s">
        <v>818</v>
      </c>
      <c r="C6775" s="1" t="s">
        <v>138</v>
      </c>
      <c r="D6775" s="1" t="n">
        <v>10</v>
      </c>
      <c r="E6775" s="1" t="s">
        <v>10</v>
      </c>
      <c r="F6775" s="1" t="s">
        <v>828</v>
      </c>
      <c r="G6775" s="1" t="s">
        <v>844</v>
      </c>
      <c r="H6775" s="20" t="n">
        <v>1630</v>
      </c>
      <c r="I6775" s="21" t="n">
        <v>17.6</v>
      </c>
      <c r="J6775" s="20" t="n">
        <f aca="false">H6775*I6775</f>
        <v>28688</v>
      </c>
      <c r="K6775" s="22" t="n">
        <v>1.45</v>
      </c>
      <c r="L6775" s="23" t="n">
        <f aca="false">H6775*K6775</f>
        <v>2363.5</v>
      </c>
      <c r="M6775" s="23" t="n">
        <v>2500</v>
      </c>
      <c r="N6775" s="24" t="n">
        <f aca="false">L6775-M6775</f>
        <v>-136.5</v>
      </c>
      <c r="O6775" s="25" t="n">
        <f aca="false">IF(L6775&gt;=M6775,1,0)</f>
        <v>0</v>
      </c>
      <c r="P6775" s="26" t="n">
        <v>0.6772</v>
      </c>
      <c r="Q6775" s="26" t="n">
        <v>0.1186</v>
      </c>
      <c r="R6775" s="25" t="n">
        <v>75</v>
      </c>
      <c r="S6775" s="21" t="n">
        <v>10</v>
      </c>
    </row>
    <row r="6776" customFormat="false" ht="15" hidden="false" customHeight="true" outlineLevel="0" collapsed="false">
      <c r="A6776" s="19" t="n">
        <v>46249</v>
      </c>
      <c r="B6776" s="1" t="s">
        <v>818</v>
      </c>
      <c r="C6776" s="1" t="s">
        <v>138</v>
      </c>
      <c r="D6776" s="1" t="n">
        <v>11</v>
      </c>
      <c r="E6776" s="1" t="s">
        <v>10</v>
      </c>
      <c r="F6776" s="1" t="s">
        <v>849</v>
      </c>
      <c r="G6776" s="1" t="s">
        <v>852</v>
      </c>
      <c r="H6776" s="20" t="n">
        <v>1400</v>
      </c>
      <c r="I6776" s="21" t="n">
        <v>21.87</v>
      </c>
      <c r="J6776" s="20" t="n">
        <f aca="false">H6776*I6776</f>
        <v>30618</v>
      </c>
      <c r="K6776" s="22" t="n">
        <v>1.85</v>
      </c>
      <c r="L6776" s="23" t="n">
        <f aca="false">H6776*K6776</f>
        <v>2590</v>
      </c>
      <c r="M6776" s="23" t="n">
        <v>2500</v>
      </c>
      <c r="N6776" s="24" t="n">
        <f aca="false">L6776-M6776</f>
        <v>90</v>
      </c>
      <c r="O6776" s="25" t="n">
        <f aca="false">IF(L6776&gt;=M6776,1,0)</f>
        <v>1</v>
      </c>
      <c r="P6776" s="26" t="n">
        <v>0.7461</v>
      </c>
      <c r="Q6776" s="26" t="n">
        <v>0.1496</v>
      </c>
      <c r="R6776" s="25" t="n">
        <v>74</v>
      </c>
      <c r="S6776" s="21" t="n">
        <v>10</v>
      </c>
    </row>
    <row r="6777" customFormat="false" ht="15" hidden="false" customHeight="true" outlineLevel="0" collapsed="false">
      <c r="A6777" s="19" t="n">
        <v>46249</v>
      </c>
      <c r="B6777" s="1" t="s">
        <v>818</v>
      </c>
      <c r="C6777" s="1" t="s">
        <v>138</v>
      </c>
      <c r="D6777" s="1" t="n">
        <v>12</v>
      </c>
      <c r="E6777" s="1" t="s">
        <v>576</v>
      </c>
      <c r="F6777" s="1" t="s">
        <v>730</v>
      </c>
      <c r="G6777" s="1" t="s">
        <v>731</v>
      </c>
      <c r="H6777" s="20" t="n">
        <v>1400</v>
      </c>
      <c r="I6777" s="21" t="n">
        <v>24.08</v>
      </c>
      <c r="J6777" s="20" t="n">
        <f aca="false">H6777*I6777</f>
        <v>33712</v>
      </c>
      <c r="K6777" s="22" t="n">
        <v>1.55</v>
      </c>
      <c r="L6777" s="23" t="n">
        <f aca="false">H6777*K6777</f>
        <v>2170</v>
      </c>
      <c r="M6777" s="23" t="n">
        <v>2500</v>
      </c>
      <c r="N6777" s="24" t="n">
        <f aca="false">L6777-M6777</f>
        <v>-330</v>
      </c>
      <c r="O6777" s="25" t="n">
        <f aca="false">IF(L6777&gt;=M6777,1,0)</f>
        <v>0</v>
      </c>
      <c r="P6777" s="26" t="n">
        <v>0.7278</v>
      </c>
      <c r="Q6777" s="26" t="n">
        <v>0.1259</v>
      </c>
      <c r="R6777" s="25" t="n">
        <v>79</v>
      </c>
      <c r="S6777" s="21" t="n">
        <v>10</v>
      </c>
    </row>
    <row r="6778" customFormat="false" ht="15" hidden="false" customHeight="true" outlineLevel="0" collapsed="false">
      <c r="A6778" s="19" t="n">
        <v>46249</v>
      </c>
      <c r="B6778" s="1" t="s">
        <v>818</v>
      </c>
      <c r="C6778" s="1" t="s">
        <v>138</v>
      </c>
      <c r="D6778" s="1" t="n">
        <v>13</v>
      </c>
      <c r="E6778" s="1" t="s">
        <v>10</v>
      </c>
      <c r="F6778" s="1" t="s">
        <v>849</v>
      </c>
      <c r="G6778" s="1" t="s">
        <v>852</v>
      </c>
      <c r="H6778" s="20" t="n">
        <v>1400</v>
      </c>
      <c r="I6778" s="21" t="n">
        <v>21.87</v>
      </c>
      <c r="J6778" s="20" t="n">
        <f aca="false">H6778*I6778</f>
        <v>30618</v>
      </c>
      <c r="K6778" s="22" t="n">
        <v>1.85</v>
      </c>
      <c r="L6778" s="23" t="n">
        <f aca="false">H6778*K6778</f>
        <v>2590</v>
      </c>
      <c r="M6778" s="23" t="n">
        <v>2500</v>
      </c>
      <c r="N6778" s="24" t="n">
        <f aca="false">L6778-M6778</f>
        <v>90</v>
      </c>
      <c r="O6778" s="25" t="n">
        <f aca="false">IF(L6778&gt;=M6778,1,0)</f>
        <v>1</v>
      </c>
      <c r="P6778" s="26" t="n">
        <v>0.7986</v>
      </c>
      <c r="Q6778" s="26" t="n">
        <v>0.1741</v>
      </c>
      <c r="R6778" s="25" t="n">
        <v>72</v>
      </c>
      <c r="S6778" s="21" t="n">
        <v>10</v>
      </c>
    </row>
    <row r="6779" customFormat="false" ht="15" hidden="false" customHeight="true" outlineLevel="0" collapsed="false">
      <c r="A6779" s="19" t="n">
        <v>46249</v>
      </c>
      <c r="B6779" s="1" t="s">
        <v>818</v>
      </c>
      <c r="C6779" s="1" t="s">
        <v>138</v>
      </c>
      <c r="D6779" s="1" t="n">
        <v>14</v>
      </c>
      <c r="E6779" s="1" t="s">
        <v>10</v>
      </c>
      <c r="F6779" s="1" t="s">
        <v>687</v>
      </c>
      <c r="G6779" s="1" t="s">
        <v>694</v>
      </c>
      <c r="H6779" s="20" t="n">
        <v>1350</v>
      </c>
      <c r="I6779" s="21" t="n">
        <v>28.66</v>
      </c>
      <c r="J6779" s="20" t="n">
        <f aca="false">H6779*I6779</f>
        <v>38691</v>
      </c>
      <c r="K6779" s="22" t="n">
        <v>2.3</v>
      </c>
      <c r="L6779" s="23" t="n">
        <f aca="false">H6779*K6779</f>
        <v>3105</v>
      </c>
      <c r="M6779" s="23" t="n">
        <v>2500</v>
      </c>
      <c r="N6779" s="24" t="n">
        <f aca="false">L6779-M6779</f>
        <v>605</v>
      </c>
      <c r="O6779" s="25" t="n">
        <f aca="false">IF(L6779&gt;=M6779,1,0)</f>
        <v>1</v>
      </c>
      <c r="P6779" s="26" t="n">
        <v>0.7942</v>
      </c>
      <c r="Q6779" s="26" t="n">
        <v>0.3077</v>
      </c>
      <c r="R6779" s="25" t="n">
        <v>81</v>
      </c>
      <c r="S6779" s="21" t="n">
        <v>10</v>
      </c>
    </row>
    <row r="6780" customFormat="false" ht="15" hidden="false" customHeight="true" outlineLevel="0" collapsed="false">
      <c r="A6780" s="19" t="n">
        <v>46249</v>
      </c>
      <c r="B6780" s="1" t="s">
        <v>818</v>
      </c>
      <c r="C6780" s="1" t="s">
        <v>138</v>
      </c>
      <c r="D6780" s="1" t="n">
        <v>15</v>
      </c>
      <c r="E6780" s="1" t="s">
        <v>10</v>
      </c>
      <c r="F6780" s="1" t="s">
        <v>687</v>
      </c>
      <c r="G6780" s="1" t="s">
        <v>694</v>
      </c>
      <c r="H6780" s="20" t="n">
        <v>1350</v>
      </c>
      <c r="I6780" s="21" t="n">
        <v>28.66</v>
      </c>
      <c r="J6780" s="20" t="n">
        <f aca="false">H6780*I6780</f>
        <v>38691</v>
      </c>
      <c r="K6780" s="22" t="n">
        <v>2.3</v>
      </c>
      <c r="L6780" s="23" t="n">
        <f aca="false">H6780*K6780</f>
        <v>3105</v>
      </c>
      <c r="M6780" s="23" t="n">
        <v>2500</v>
      </c>
      <c r="N6780" s="24" t="n">
        <f aca="false">L6780-M6780</f>
        <v>605</v>
      </c>
      <c r="O6780" s="25" t="n">
        <f aca="false">IF(L6780&gt;=M6780,1,0)</f>
        <v>1</v>
      </c>
      <c r="P6780" s="26" t="n">
        <v>0.7951</v>
      </c>
      <c r="Q6780" s="26" t="n">
        <v>0.2885</v>
      </c>
      <c r="R6780" s="25" t="n">
        <v>82</v>
      </c>
      <c r="S6780" s="21" t="n">
        <v>10</v>
      </c>
    </row>
    <row r="6781" customFormat="false" ht="15" hidden="false" customHeight="true" outlineLevel="0" collapsed="false">
      <c r="A6781" s="19" t="n">
        <v>46249</v>
      </c>
      <c r="B6781" s="1" t="s">
        <v>818</v>
      </c>
      <c r="C6781" s="1" t="s">
        <v>138</v>
      </c>
      <c r="D6781" s="1" t="n">
        <v>16</v>
      </c>
      <c r="E6781" s="1" t="s">
        <v>10</v>
      </c>
      <c r="F6781" s="1" t="s">
        <v>828</v>
      </c>
      <c r="G6781" s="1" t="s">
        <v>844</v>
      </c>
      <c r="H6781" s="20" t="n">
        <v>1800</v>
      </c>
      <c r="I6781" s="21" t="n">
        <v>17.6</v>
      </c>
      <c r="J6781" s="20" t="n">
        <f aca="false">H6781*I6781</f>
        <v>31680</v>
      </c>
      <c r="K6781" s="22" t="n">
        <v>1.45</v>
      </c>
      <c r="L6781" s="23" t="n">
        <f aca="false">H6781*K6781</f>
        <v>2610</v>
      </c>
      <c r="M6781" s="23" t="n">
        <v>2500</v>
      </c>
      <c r="N6781" s="24" t="n">
        <f aca="false">L6781-M6781</f>
        <v>110</v>
      </c>
      <c r="O6781" s="25" t="n">
        <f aca="false">IF(L6781&gt;=M6781,1,0)</f>
        <v>1</v>
      </c>
      <c r="P6781" s="26" t="n">
        <v>0.825</v>
      </c>
      <c r="Q6781" s="26" t="n">
        <v>0.1441</v>
      </c>
      <c r="R6781" s="25" t="n">
        <v>67</v>
      </c>
      <c r="S6781" s="21" t="n">
        <v>10</v>
      </c>
    </row>
    <row r="6782" customFormat="false" ht="15" hidden="false" customHeight="true" outlineLevel="0" collapsed="false">
      <c r="A6782" s="19" t="n">
        <v>46249</v>
      </c>
      <c r="B6782" s="1" t="s">
        <v>818</v>
      </c>
      <c r="C6782" s="1" t="s">
        <v>164</v>
      </c>
      <c r="D6782" s="1" t="n">
        <v>17</v>
      </c>
      <c r="E6782" s="1" t="s">
        <v>461</v>
      </c>
      <c r="F6782" s="1" t="s">
        <v>837</v>
      </c>
      <c r="G6782" s="1" t="s">
        <v>540</v>
      </c>
      <c r="H6782" s="20" t="n">
        <v>1200</v>
      </c>
      <c r="I6782" s="21" t="n">
        <v>19.34</v>
      </c>
      <c r="J6782" s="20" t="n">
        <f aca="false">H6782*I6782</f>
        <v>23208</v>
      </c>
      <c r="K6782" s="22" t="n">
        <v>1.6</v>
      </c>
      <c r="L6782" s="23" t="n">
        <f aca="false">H6782*K6782</f>
        <v>1920</v>
      </c>
      <c r="M6782" s="23" t="n">
        <v>2500</v>
      </c>
      <c r="N6782" s="24" t="n">
        <f aca="false">L6782-M6782</f>
        <v>-580</v>
      </c>
      <c r="O6782" s="25" t="n">
        <f aca="false">IF(L6782&gt;=M6782,1,0)</f>
        <v>0</v>
      </c>
      <c r="P6782" s="26" t="n">
        <v>0.5299</v>
      </c>
      <c r="Q6782" s="26" t="n">
        <v>0.1299</v>
      </c>
      <c r="R6782" s="25" t="n">
        <v>76</v>
      </c>
      <c r="S6782" s="21" t="n">
        <v>10</v>
      </c>
    </row>
    <row r="6783" customFormat="false" ht="15" hidden="false" customHeight="true" outlineLevel="0" collapsed="false">
      <c r="A6783" s="19" t="n">
        <v>46249</v>
      </c>
      <c r="B6783" s="1" t="s">
        <v>818</v>
      </c>
      <c r="C6783" s="1" t="s">
        <v>164</v>
      </c>
      <c r="D6783" s="1" t="n">
        <v>18</v>
      </c>
      <c r="E6783" s="1" t="s">
        <v>522</v>
      </c>
      <c r="F6783" s="1" t="s">
        <v>523</v>
      </c>
      <c r="G6783" s="1" t="s">
        <v>527</v>
      </c>
      <c r="H6783" s="20" t="n">
        <v>2300</v>
      </c>
      <c r="I6783" s="21" t="n">
        <v>13.28</v>
      </c>
      <c r="J6783" s="20" t="n">
        <f aca="false">H6783*I6783</f>
        <v>30544</v>
      </c>
      <c r="K6783" s="22" t="n">
        <v>0.95</v>
      </c>
      <c r="L6783" s="23" t="n">
        <f aca="false">H6783*K6783</f>
        <v>2185</v>
      </c>
      <c r="M6783" s="23" t="n">
        <v>2500</v>
      </c>
      <c r="N6783" s="24" t="n">
        <f aca="false">L6783-M6783</f>
        <v>-315</v>
      </c>
      <c r="O6783" s="25" t="n">
        <f aca="false">IF(L6783&gt;=M6783,1,0)</f>
        <v>0</v>
      </c>
      <c r="P6783" s="26" t="n">
        <v>0.6926</v>
      </c>
      <c r="Q6783" s="26" t="n">
        <v>0.0981</v>
      </c>
      <c r="R6783" s="25" t="n">
        <v>74</v>
      </c>
      <c r="S6783" s="21" t="n">
        <v>10</v>
      </c>
    </row>
    <row r="6784" customFormat="false" ht="15" hidden="false" customHeight="true" outlineLevel="0" collapsed="false">
      <c r="A6784" s="19" t="n">
        <v>46249</v>
      </c>
      <c r="B6784" s="1" t="s">
        <v>818</v>
      </c>
      <c r="C6784" s="1" t="s">
        <v>164</v>
      </c>
      <c r="D6784" s="1" t="n">
        <v>19</v>
      </c>
      <c r="E6784" s="1" t="s">
        <v>461</v>
      </c>
      <c r="F6784" s="1" t="s">
        <v>837</v>
      </c>
      <c r="G6784" s="1" t="s">
        <v>540</v>
      </c>
      <c r="H6784" s="20" t="n">
        <v>1450</v>
      </c>
      <c r="I6784" s="21" t="n">
        <v>19.34</v>
      </c>
      <c r="J6784" s="20" t="n">
        <f aca="false">H6784*I6784</f>
        <v>28043</v>
      </c>
      <c r="K6784" s="22" t="n">
        <v>1.6</v>
      </c>
      <c r="L6784" s="23" t="n">
        <f aca="false">H6784*K6784</f>
        <v>2320</v>
      </c>
      <c r="M6784" s="23" t="n">
        <v>2500</v>
      </c>
      <c r="N6784" s="24" t="n">
        <f aca="false">L6784-M6784</f>
        <v>-180</v>
      </c>
      <c r="O6784" s="25" t="n">
        <f aca="false">IF(L6784&gt;=M6784,1,0)</f>
        <v>0</v>
      </c>
      <c r="P6784" s="26" t="n">
        <v>0.5946</v>
      </c>
      <c r="Q6784" s="26" t="n">
        <v>0.1096</v>
      </c>
      <c r="R6784" s="25" t="n">
        <v>79</v>
      </c>
      <c r="S6784" s="21" t="n">
        <v>10</v>
      </c>
    </row>
    <row r="6785" customFormat="false" ht="15" hidden="false" customHeight="true" outlineLevel="0" collapsed="false">
      <c r="A6785" s="19" t="n">
        <v>46249</v>
      </c>
      <c r="B6785" s="1" t="s">
        <v>818</v>
      </c>
      <c r="C6785" s="1" t="s">
        <v>164</v>
      </c>
      <c r="D6785" s="1" t="n">
        <v>20</v>
      </c>
      <c r="E6785" s="1" t="s">
        <v>176</v>
      </c>
      <c r="F6785" s="1" t="s">
        <v>648</v>
      </c>
      <c r="G6785" s="1" t="s">
        <v>649</v>
      </c>
      <c r="H6785" s="20" t="n">
        <v>1300</v>
      </c>
      <c r="I6785" s="21" t="n">
        <v>18.6</v>
      </c>
      <c r="J6785" s="20" t="n">
        <f aca="false">H6785*I6785</f>
        <v>24180</v>
      </c>
      <c r="K6785" s="22" t="n">
        <v>1.8</v>
      </c>
      <c r="L6785" s="23" t="n">
        <f aca="false">H6785*K6785</f>
        <v>2340</v>
      </c>
      <c r="M6785" s="23" t="n">
        <v>2500</v>
      </c>
      <c r="N6785" s="24" t="n">
        <f aca="false">L6785-M6785</f>
        <v>-160</v>
      </c>
      <c r="O6785" s="25" t="n">
        <f aca="false">IF(L6785&gt;=M6785,1,0)</f>
        <v>0</v>
      </c>
      <c r="P6785" s="26" t="n">
        <v>0.5331</v>
      </c>
      <c r="Q6785" s="26" t="n">
        <v>0.154</v>
      </c>
      <c r="R6785" s="25" t="n">
        <v>76</v>
      </c>
      <c r="S6785" s="21" t="n">
        <v>10</v>
      </c>
    </row>
    <row r="6786" customFormat="false" ht="15" hidden="false" customHeight="true" outlineLevel="0" collapsed="false">
      <c r="A6786" s="19" t="n">
        <v>46249</v>
      </c>
      <c r="B6786" s="1" t="s">
        <v>818</v>
      </c>
      <c r="C6786" s="1" t="s">
        <v>164</v>
      </c>
      <c r="D6786" s="1" t="n">
        <v>21</v>
      </c>
      <c r="E6786" s="1" t="s">
        <v>576</v>
      </c>
      <c r="F6786" s="1" t="s">
        <v>791</v>
      </c>
      <c r="G6786" s="1" t="s">
        <v>732</v>
      </c>
      <c r="H6786" s="20" t="n">
        <v>1200</v>
      </c>
      <c r="I6786" s="21" t="n">
        <v>33.02</v>
      </c>
      <c r="J6786" s="20" t="n">
        <f aca="false">H6786*I6786</f>
        <v>39624</v>
      </c>
      <c r="K6786" s="22" t="n">
        <v>2.8</v>
      </c>
      <c r="L6786" s="23" t="n">
        <f aca="false">H6786*K6786</f>
        <v>3360</v>
      </c>
      <c r="M6786" s="23" t="n">
        <v>2500</v>
      </c>
      <c r="N6786" s="24" t="n">
        <f aca="false">L6786-M6786</f>
        <v>860</v>
      </c>
      <c r="O6786" s="25" t="n">
        <f aca="false">IF(L6786&gt;=M6786,1,0)</f>
        <v>1</v>
      </c>
      <c r="P6786" s="26" t="n">
        <v>0.8936</v>
      </c>
      <c r="Q6786" s="26" t="n">
        <v>0.1091</v>
      </c>
      <c r="R6786" s="25" t="n">
        <v>75</v>
      </c>
      <c r="S6786" s="21" t="n">
        <v>10</v>
      </c>
    </row>
    <row r="6787" customFormat="false" ht="15" hidden="false" customHeight="true" outlineLevel="0" collapsed="false">
      <c r="A6787" s="19" t="n">
        <v>46249</v>
      </c>
      <c r="B6787" s="1" t="s">
        <v>818</v>
      </c>
      <c r="C6787" s="1" t="s">
        <v>164</v>
      </c>
      <c r="D6787" s="1" t="n">
        <v>22</v>
      </c>
      <c r="E6787" s="1" t="s">
        <v>10</v>
      </c>
      <c r="F6787" s="1" t="s">
        <v>687</v>
      </c>
      <c r="G6787" s="1" t="s">
        <v>638</v>
      </c>
      <c r="H6787" s="20" t="n">
        <v>1450</v>
      </c>
      <c r="I6787" s="21" t="n">
        <v>28.66</v>
      </c>
      <c r="J6787" s="20" t="n">
        <f aca="false">H6787*I6787</f>
        <v>41557</v>
      </c>
      <c r="K6787" s="22" t="n">
        <v>2.3</v>
      </c>
      <c r="L6787" s="23" t="n">
        <f aca="false">H6787*K6787</f>
        <v>3335</v>
      </c>
      <c r="M6787" s="23" t="n">
        <v>2500</v>
      </c>
      <c r="N6787" s="24" t="n">
        <f aca="false">L6787-M6787</f>
        <v>835</v>
      </c>
      <c r="O6787" s="25" t="n">
        <f aca="false">IF(L6787&gt;=M6787,1,0)</f>
        <v>1</v>
      </c>
      <c r="P6787" s="26" t="n">
        <v>0.8016</v>
      </c>
      <c r="Q6787" s="26" t="n">
        <v>0.0833</v>
      </c>
      <c r="R6787" s="25" t="n">
        <v>87</v>
      </c>
      <c r="S6787" s="21" t="n">
        <v>10</v>
      </c>
    </row>
    <row r="6788" customFormat="false" ht="15" hidden="false" customHeight="true" outlineLevel="0" collapsed="false">
      <c r="A6788" s="19" t="n">
        <v>46249</v>
      </c>
      <c r="B6788" s="1" t="s">
        <v>818</v>
      </c>
      <c r="C6788" s="1" t="s">
        <v>164</v>
      </c>
      <c r="D6788" s="1" t="n">
        <v>23</v>
      </c>
      <c r="E6788" s="1" t="s">
        <v>22</v>
      </c>
      <c r="F6788" s="1" t="s">
        <v>756</v>
      </c>
      <c r="G6788" s="1" t="s">
        <v>859</v>
      </c>
      <c r="H6788" s="20" t="n">
        <v>900</v>
      </c>
      <c r="I6788" s="21" t="n">
        <v>24.96</v>
      </c>
      <c r="J6788" s="20" t="n">
        <f aca="false">H6788*I6788</f>
        <v>22464</v>
      </c>
      <c r="K6788" s="22" t="n">
        <v>1.31</v>
      </c>
      <c r="L6788" s="23" t="n">
        <f aca="false">H6788*K6788</f>
        <v>1179</v>
      </c>
      <c r="M6788" s="23" t="n">
        <v>2500</v>
      </c>
      <c r="N6788" s="24" t="n">
        <f aca="false">L6788-M6788</f>
        <v>-1321</v>
      </c>
      <c r="O6788" s="25" t="n">
        <f aca="false">IF(L6788&gt;=M6788,1,0)</f>
        <v>0</v>
      </c>
      <c r="P6788" s="26" t="n">
        <v>0.541</v>
      </c>
      <c r="Q6788" s="26" t="n">
        <v>0.1429</v>
      </c>
      <c r="R6788" s="25" t="n">
        <v>71</v>
      </c>
      <c r="S6788" s="21" t="n">
        <v>10</v>
      </c>
    </row>
    <row r="6789" customFormat="false" ht="15" hidden="false" customHeight="true" outlineLevel="0" collapsed="false">
      <c r="A6789" s="19" t="n">
        <v>46249</v>
      </c>
      <c r="B6789" s="1" t="s">
        <v>818</v>
      </c>
      <c r="C6789" s="1" t="s">
        <v>164</v>
      </c>
      <c r="D6789" s="1" t="n">
        <v>24</v>
      </c>
      <c r="E6789" s="1" t="s">
        <v>522</v>
      </c>
      <c r="F6789" s="1" t="s">
        <v>523</v>
      </c>
      <c r="G6789" s="1" t="s">
        <v>527</v>
      </c>
      <c r="H6789" s="20" t="n">
        <v>2000</v>
      </c>
      <c r="I6789" s="21" t="n">
        <v>13.28</v>
      </c>
      <c r="J6789" s="20" t="n">
        <f aca="false">H6789*I6789</f>
        <v>26560</v>
      </c>
      <c r="K6789" s="22" t="n">
        <v>0.95</v>
      </c>
      <c r="L6789" s="23" t="n">
        <f aca="false">H6789*K6789</f>
        <v>1900</v>
      </c>
      <c r="M6789" s="23" t="n">
        <v>2500</v>
      </c>
      <c r="N6789" s="24" t="n">
        <f aca="false">L6789-M6789</f>
        <v>-600</v>
      </c>
      <c r="O6789" s="25" t="n">
        <f aca="false">IF(L6789&gt;=M6789,1,0)</f>
        <v>0</v>
      </c>
      <c r="P6789" s="26" t="n">
        <v>0.584</v>
      </c>
      <c r="Q6789" s="26" t="n">
        <v>0.148</v>
      </c>
      <c r="R6789" s="25" t="n">
        <v>75</v>
      </c>
      <c r="S6789" s="21" t="n">
        <v>10</v>
      </c>
    </row>
    <row r="6790" customFormat="false" ht="15" hidden="false" customHeight="true" outlineLevel="0" collapsed="false">
      <c r="A6790" s="19" t="n">
        <v>46249</v>
      </c>
      <c r="B6790" s="1" t="s">
        <v>818</v>
      </c>
      <c r="C6790" s="1" t="s">
        <v>164</v>
      </c>
      <c r="D6790" s="1" t="n">
        <v>25</v>
      </c>
      <c r="E6790" s="1" t="s">
        <v>576</v>
      </c>
      <c r="F6790" s="1" t="s">
        <v>791</v>
      </c>
      <c r="G6790" s="1" t="s">
        <v>732</v>
      </c>
      <c r="H6790" s="20" t="n">
        <v>1200</v>
      </c>
      <c r="I6790" s="21" t="n">
        <v>32.01</v>
      </c>
      <c r="J6790" s="20" t="n">
        <f aca="false">H6790*I6790</f>
        <v>38412</v>
      </c>
      <c r="K6790" s="22" t="n">
        <v>2.8</v>
      </c>
      <c r="L6790" s="23" t="n">
        <f aca="false">H6790*K6790</f>
        <v>3360</v>
      </c>
      <c r="M6790" s="23" t="n">
        <v>2500</v>
      </c>
      <c r="N6790" s="24" t="n">
        <f aca="false">L6790-M6790</f>
        <v>860</v>
      </c>
      <c r="O6790" s="25" t="n">
        <f aca="false">IF(L6790&gt;=M6790,1,0)</f>
        <v>1</v>
      </c>
      <c r="P6790" s="26" t="n">
        <v>0.8347</v>
      </c>
      <c r="Q6790" s="26" t="n">
        <v>0.12</v>
      </c>
      <c r="R6790" s="25" t="n">
        <v>76</v>
      </c>
      <c r="S6790" s="21" t="n">
        <v>10</v>
      </c>
    </row>
    <row r="6791" customFormat="false" ht="15" hidden="false" customHeight="true" outlineLevel="0" collapsed="false">
      <c r="A6791" s="19" t="n">
        <v>46249</v>
      </c>
      <c r="B6791" s="1" t="s">
        <v>818</v>
      </c>
      <c r="C6791" s="1" t="s">
        <v>164</v>
      </c>
      <c r="D6791" s="1" t="n">
        <v>26</v>
      </c>
      <c r="E6791" s="1" t="s">
        <v>10</v>
      </c>
      <c r="F6791" s="1" t="s">
        <v>687</v>
      </c>
      <c r="G6791" s="1" t="s">
        <v>694</v>
      </c>
      <c r="H6791" s="20" t="n">
        <v>1400</v>
      </c>
      <c r="I6791" s="21" t="n">
        <v>28.66</v>
      </c>
      <c r="J6791" s="20" t="n">
        <f aca="false">H6791*I6791</f>
        <v>40124</v>
      </c>
      <c r="K6791" s="22" t="n">
        <v>2.3</v>
      </c>
      <c r="L6791" s="23" t="n">
        <f aca="false">H6791*K6791</f>
        <v>3220</v>
      </c>
      <c r="M6791" s="23" t="n">
        <v>2500</v>
      </c>
      <c r="N6791" s="24" t="n">
        <f aca="false">L6791-M6791</f>
        <v>720</v>
      </c>
      <c r="O6791" s="25" t="n">
        <f aca="false">IF(L6791&gt;=M6791,1,0)</f>
        <v>1</v>
      </c>
      <c r="P6791" s="26" t="n">
        <v>0.7831</v>
      </c>
      <c r="Q6791" s="26" t="n">
        <v>0.1291</v>
      </c>
      <c r="R6791" s="25" t="n">
        <v>86</v>
      </c>
      <c r="S6791" s="21" t="n">
        <v>10</v>
      </c>
    </row>
    <row r="6792" customFormat="false" ht="15" hidden="false" customHeight="true" outlineLevel="0" collapsed="false">
      <c r="A6792" s="19" t="n">
        <v>46249</v>
      </c>
      <c r="B6792" s="1" t="s">
        <v>818</v>
      </c>
      <c r="C6792" s="1" t="s">
        <v>164</v>
      </c>
      <c r="D6792" s="1" t="n">
        <v>27</v>
      </c>
      <c r="E6792" s="1" t="s">
        <v>176</v>
      </c>
      <c r="F6792" s="1" t="s">
        <v>786</v>
      </c>
      <c r="G6792" s="1" t="s">
        <v>781</v>
      </c>
      <c r="H6792" s="20" t="n">
        <v>1800</v>
      </c>
      <c r="I6792" s="21" t="n">
        <v>19.17</v>
      </c>
      <c r="J6792" s="20" t="n">
        <f aca="false">H6792*I6792</f>
        <v>34506</v>
      </c>
      <c r="K6792" s="22" t="n">
        <v>1.35</v>
      </c>
      <c r="L6792" s="23" t="n">
        <f aca="false">H6792*K6792</f>
        <v>2430</v>
      </c>
      <c r="M6792" s="23" t="n">
        <v>2500</v>
      </c>
      <c r="N6792" s="24" t="n">
        <f aca="false">L6792-M6792</f>
        <v>-70</v>
      </c>
      <c r="O6792" s="25" t="n">
        <f aca="false">IF(L6792&gt;=M6792,1,0)</f>
        <v>0</v>
      </c>
      <c r="P6792" s="26" t="n">
        <v>0.8861</v>
      </c>
      <c r="Q6792" s="26" t="n">
        <v>0.1396</v>
      </c>
      <c r="R6792" s="25" t="n">
        <v>71</v>
      </c>
      <c r="S6792" s="21" t="n">
        <v>10</v>
      </c>
    </row>
    <row r="6793" customFormat="false" ht="15" hidden="false" customHeight="true" outlineLevel="0" collapsed="false">
      <c r="A6793" s="19" t="n">
        <v>46249</v>
      </c>
      <c r="B6793" s="1" t="s">
        <v>818</v>
      </c>
      <c r="C6793" s="1" t="s">
        <v>164</v>
      </c>
      <c r="D6793" s="1" t="n">
        <v>28</v>
      </c>
      <c r="E6793" s="1" t="s">
        <v>176</v>
      </c>
      <c r="F6793" s="1" t="s">
        <v>606</v>
      </c>
      <c r="G6793" s="1" t="s">
        <v>613</v>
      </c>
      <c r="H6793" s="20" t="n">
        <v>750</v>
      </c>
      <c r="I6793" s="21" t="n">
        <v>34.78</v>
      </c>
      <c r="J6793" s="20" t="n">
        <f aca="false">H6793*I6793</f>
        <v>26085</v>
      </c>
      <c r="K6793" s="22" t="n">
        <v>2.35</v>
      </c>
      <c r="L6793" s="23" t="n">
        <f aca="false">H6793*K6793</f>
        <v>1762.5</v>
      </c>
      <c r="M6793" s="23" t="n">
        <v>2500</v>
      </c>
      <c r="N6793" s="24" t="n">
        <f aca="false">L6793-M6793</f>
        <v>-737.5</v>
      </c>
      <c r="O6793" s="25" t="n">
        <f aca="false">IF(L6793&gt;=M6793,1,0)</f>
        <v>0</v>
      </c>
      <c r="P6793" s="26" t="n">
        <v>0.5503</v>
      </c>
      <c r="Q6793" s="26" t="n">
        <v>0.1466</v>
      </c>
      <c r="R6793" s="25" t="n">
        <v>80</v>
      </c>
      <c r="S6793" s="21" t="n">
        <v>10</v>
      </c>
    </row>
    <row r="6794" customFormat="false" ht="15" hidden="false" customHeight="true" outlineLevel="0" collapsed="false">
      <c r="A6794" s="19" t="n">
        <v>46249</v>
      </c>
      <c r="B6794" s="1" t="s">
        <v>818</v>
      </c>
      <c r="C6794" s="1" t="s">
        <v>164</v>
      </c>
      <c r="D6794" s="1" t="n">
        <v>29</v>
      </c>
      <c r="E6794" s="1" t="s">
        <v>176</v>
      </c>
      <c r="F6794" s="1" t="s">
        <v>544</v>
      </c>
      <c r="G6794" s="1" t="s">
        <v>529</v>
      </c>
      <c r="H6794" s="20" t="n">
        <v>1350</v>
      </c>
      <c r="I6794" s="21" t="n">
        <v>22.7</v>
      </c>
      <c r="J6794" s="20" t="n">
        <f aca="false">H6794*I6794</f>
        <v>30645</v>
      </c>
      <c r="K6794" s="22" t="n">
        <v>1.5</v>
      </c>
      <c r="L6794" s="23" t="n">
        <f aca="false">H6794*K6794</f>
        <v>2025</v>
      </c>
      <c r="M6794" s="23" t="n">
        <v>2500</v>
      </c>
      <c r="N6794" s="24" t="n">
        <f aca="false">L6794-M6794</f>
        <v>-475</v>
      </c>
      <c r="O6794" s="25" t="n">
        <f aca="false">IF(L6794&gt;=M6794,1,0)</f>
        <v>0</v>
      </c>
      <c r="P6794" s="26" t="n">
        <v>0.7635</v>
      </c>
      <c r="Q6794" s="26" t="n">
        <v>0.1076</v>
      </c>
      <c r="R6794" s="25" t="n">
        <v>74</v>
      </c>
      <c r="S6794" s="21" t="n">
        <v>10</v>
      </c>
    </row>
    <row r="6795" customFormat="false" ht="15" hidden="false" customHeight="true" outlineLevel="0" collapsed="false">
      <c r="A6795" s="19" t="n">
        <v>46249</v>
      </c>
      <c r="B6795" s="1" t="s">
        <v>818</v>
      </c>
      <c r="C6795" s="1" t="s">
        <v>164</v>
      </c>
      <c r="D6795" s="1" t="n">
        <v>30</v>
      </c>
      <c r="E6795" s="1" t="s">
        <v>522</v>
      </c>
      <c r="F6795" s="1" t="s">
        <v>678</v>
      </c>
      <c r="G6795" s="1" t="s">
        <v>686</v>
      </c>
      <c r="H6795" s="20" t="n">
        <v>1650</v>
      </c>
      <c r="I6795" s="21" t="n">
        <v>22.38</v>
      </c>
      <c r="J6795" s="20" t="n">
        <f aca="false">H6795*I6795</f>
        <v>36927</v>
      </c>
      <c r="K6795" s="22" t="n">
        <v>1.4</v>
      </c>
      <c r="L6795" s="23" t="n">
        <f aca="false">H6795*K6795</f>
        <v>2310</v>
      </c>
      <c r="M6795" s="23" t="n">
        <v>2500</v>
      </c>
      <c r="N6795" s="24" t="n">
        <f aca="false">L6795-M6795</f>
        <v>-190</v>
      </c>
      <c r="O6795" s="25" t="n">
        <f aca="false">IF(L6795&gt;=M6795,1,0)</f>
        <v>0</v>
      </c>
      <c r="P6795" s="26" t="n">
        <v>0.9011</v>
      </c>
      <c r="Q6795" s="26" t="n">
        <v>0.1238</v>
      </c>
      <c r="R6795" s="25" t="n">
        <v>77</v>
      </c>
      <c r="S6795" s="21" t="n">
        <v>10</v>
      </c>
    </row>
    <row r="6796" customFormat="false" ht="15" hidden="false" customHeight="true" outlineLevel="0" collapsed="false">
      <c r="A6796" s="19" t="n">
        <v>46249</v>
      </c>
      <c r="B6796" s="1" t="s">
        <v>818</v>
      </c>
      <c r="C6796" s="1" t="s">
        <v>164</v>
      </c>
      <c r="D6796" s="1" t="n">
        <v>31</v>
      </c>
      <c r="E6796" s="1" t="s">
        <v>576</v>
      </c>
      <c r="F6796" s="1" t="s">
        <v>788</v>
      </c>
      <c r="G6796" s="1" t="s">
        <v>711</v>
      </c>
      <c r="H6796" s="20" t="n">
        <v>1700</v>
      </c>
      <c r="I6796" s="21" t="n">
        <v>22.42</v>
      </c>
      <c r="J6796" s="20" t="n">
        <f aca="false">H6796*I6796</f>
        <v>38114</v>
      </c>
      <c r="K6796" s="22" t="n">
        <v>1.2</v>
      </c>
      <c r="L6796" s="23" t="n">
        <f aca="false">H6796*K6796</f>
        <v>2040</v>
      </c>
      <c r="M6796" s="23" t="n">
        <v>2500</v>
      </c>
      <c r="N6796" s="24" t="n">
        <f aca="false">L6796-M6796</f>
        <v>-460</v>
      </c>
      <c r="O6796" s="25" t="n">
        <f aca="false">IF(L6796&gt;=M6796,1,0)</f>
        <v>0</v>
      </c>
      <c r="P6796" s="26" t="n">
        <v>0.8391</v>
      </c>
      <c r="Q6796" s="26" t="n">
        <v>0.0816</v>
      </c>
      <c r="R6796" s="25" t="n">
        <v>80</v>
      </c>
      <c r="S6796" s="21" t="n">
        <v>10</v>
      </c>
    </row>
    <row r="6797" customFormat="false" ht="15" hidden="false" customHeight="true" outlineLevel="0" collapsed="false">
      <c r="A6797" s="19" t="n">
        <v>46249</v>
      </c>
      <c r="B6797" s="1" t="s">
        <v>818</v>
      </c>
      <c r="C6797" s="1" t="s">
        <v>164</v>
      </c>
      <c r="D6797" s="1" t="n">
        <v>32</v>
      </c>
      <c r="E6797" s="1" t="s">
        <v>576</v>
      </c>
      <c r="F6797" s="1" t="s">
        <v>857</v>
      </c>
      <c r="G6797" s="1" t="s">
        <v>835</v>
      </c>
      <c r="H6797" s="20" t="n">
        <v>1900</v>
      </c>
      <c r="I6797" s="21" t="n">
        <v>17.07</v>
      </c>
      <c r="J6797" s="20" t="n">
        <f aca="false">H6797*I6797</f>
        <v>32433</v>
      </c>
      <c r="K6797" s="22" t="n">
        <v>1.1</v>
      </c>
      <c r="L6797" s="23" t="n">
        <f aca="false">H6797*K6797</f>
        <v>2090</v>
      </c>
      <c r="M6797" s="23" t="n">
        <v>2500</v>
      </c>
      <c r="N6797" s="24" t="n">
        <f aca="false">L6797-M6797</f>
        <v>-410</v>
      </c>
      <c r="O6797" s="25" t="n">
        <f aca="false">IF(L6797&gt;=M6797,1,0)</f>
        <v>0</v>
      </c>
      <c r="P6797" s="26" t="n">
        <v>0.7613</v>
      </c>
      <c r="Q6797" s="26" t="n">
        <v>0.0876</v>
      </c>
      <c r="R6797" s="25" t="n">
        <v>74</v>
      </c>
      <c r="S6797" s="21" t="n">
        <v>10</v>
      </c>
    </row>
    <row r="6798" customFormat="false" ht="15" hidden="false" customHeight="true" outlineLevel="0" collapsed="false">
      <c r="A6798" s="19" t="n">
        <v>46249</v>
      </c>
      <c r="B6798" s="1" t="s">
        <v>818</v>
      </c>
      <c r="C6798" s="1" t="s">
        <v>190</v>
      </c>
      <c r="D6798" s="1" t="n">
        <v>33</v>
      </c>
      <c r="E6798" s="1" t="s">
        <v>16</v>
      </c>
      <c r="F6798" s="1" t="s">
        <v>302</v>
      </c>
      <c r="G6798" s="1" t="s">
        <v>260</v>
      </c>
      <c r="H6798" s="20" t="n">
        <v>1950</v>
      </c>
      <c r="I6798" s="21" t="n">
        <v>16.59</v>
      </c>
      <c r="J6798" s="20" t="n">
        <f aca="false">H6798*I6798</f>
        <v>32350.5</v>
      </c>
      <c r="K6798" s="22" t="n">
        <v>1.45</v>
      </c>
      <c r="L6798" s="23" t="n">
        <f aca="false">H6798*K6798</f>
        <v>2827.5</v>
      </c>
      <c r="M6798" s="23" t="n">
        <v>2500</v>
      </c>
      <c r="N6798" s="24" t="n">
        <f aca="false">L6798-M6798</f>
        <v>327.5</v>
      </c>
      <c r="O6798" s="25" t="n">
        <f aca="false">IF(L6798&gt;=M6798,1,0)</f>
        <v>1</v>
      </c>
      <c r="P6798" s="26" t="n">
        <v>0.728614864864865</v>
      </c>
      <c r="Q6798" s="26" t="n">
        <v>0.0958637469586375</v>
      </c>
      <c r="R6798" s="25" t="n">
        <v>71</v>
      </c>
      <c r="S6798" s="21" t="n">
        <v>10</v>
      </c>
    </row>
    <row r="6799" customFormat="false" ht="15" hidden="false" customHeight="true" outlineLevel="0" collapsed="false">
      <c r="A6799" s="19" t="n">
        <v>46249</v>
      </c>
      <c r="B6799" s="1" t="s">
        <v>818</v>
      </c>
      <c r="C6799" s="1" t="s">
        <v>190</v>
      </c>
      <c r="D6799" s="1" t="n">
        <v>34</v>
      </c>
      <c r="E6799" s="1" t="s">
        <v>16</v>
      </c>
      <c r="F6799" s="1" t="s">
        <v>302</v>
      </c>
      <c r="G6799" s="1" t="s">
        <v>260</v>
      </c>
      <c r="H6799" s="20" t="n">
        <v>1850</v>
      </c>
      <c r="I6799" s="21" t="n">
        <v>16.59</v>
      </c>
      <c r="J6799" s="20" t="n">
        <f aca="false">H6799*I6799</f>
        <v>30691.5</v>
      </c>
      <c r="K6799" s="22" t="n">
        <v>1.45</v>
      </c>
      <c r="L6799" s="23" t="n">
        <f aca="false">H6799*K6799</f>
        <v>2682.5</v>
      </c>
      <c r="M6799" s="23" t="n">
        <v>2500</v>
      </c>
      <c r="N6799" s="24" t="n">
        <f aca="false">L6799-M6799</f>
        <v>182.5</v>
      </c>
      <c r="O6799" s="25" t="n">
        <f aca="false">IF(L6799&gt;=M6799,1,0)</f>
        <v>1</v>
      </c>
      <c r="P6799" s="26" t="n">
        <v>0.741340579710145</v>
      </c>
      <c r="Q6799" s="26" t="n">
        <v>0.100466079751424</v>
      </c>
      <c r="R6799" s="25" t="n">
        <v>70</v>
      </c>
      <c r="S6799" s="21" t="n">
        <v>10</v>
      </c>
    </row>
    <row r="6800" customFormat="false" ht="15" hidden="false" customHeight="true" outlineLevel="0" collapsed="false">
      <c r="A6800" s="19" t="n">
        <v>46249</v>
      </c>
      <c r="B6800" s="1" t="s">
        <v>818</v>
      </c>
      <c r="C6800" s="1" t="s">
        <v>190</v>
      </c>
      <c r="D6800" s="1" t="n">
        <v>35</v>
      </c>
      <c r="E6800" s="1" t="s">
        <v>16</v>
      </c>
      <c r="F6800" s="1" t="s">
        <v>840</v>
      </c>
      <c r="G6800" s="1" t="s">
        <v>322</v>
      </c>
      <c r="H6800" s="20" t="n">
        <v>1410</v>
      </c>
      <c r="I6800" s="21" t="n">
        <v>18.37</v>
      </c>
      <c r="J6800" s="20" t="n">
        <f aca="false">H6800*I6800</f>
        <v>25901.7</v>
      </c>
      <c r="K6800" s="22" t="n">
        <v>1.5</v>
      </c>
      <c r="L6800" s="23" t="n">
        <f aca="false">H6800*K6800</f>
        <v>2115</v>
      </c>
      <c r="M6800" s="23" t="n">
        <v>2500</v>
      </c>
      <c r="N6800" s="24" t="n">
        <f aca="false">L6800-M6800</f>
        <v>-385</v>
      </c>
      <c r="O6800" s="25" t="n">
        <f aca="false">IF(L6800&gt;=M6800,1,0)</f>
        <v>0</v>
      </c>
      <c r="P6800" s="26" t="n">
        <v>0.734175170068027</v>
      </c>
      <c r="Q6800" s="26" t="n">
        <v>0.12849533954727</v>
      </c>
      <c r="R6800" s="25" t="n">
        <v>75</v>
      </c>
      <c r="S6800" s="21" t="n">
        <v>10</v>
      </c>
    </row>
    <row r="6801" customFormat="false" ht="15" hidden="false" customHeight="true" outlineLevel="0" collapsed="false">
      <c r="A6801" s="19" t="n">
        <v>46249</v>
      </c>
      <c r="B6801" s="1" t="s">
        <v>818</v>
      </c>
      <c r="C6801" s="1" t="s">
        <v>190</v>
      </c>
      <c r="D6801" s="1" t="n">
        <v>36</v>
      </c>
      <c r="E6801" s="1" t="s">
        <v>16</v>
      </c>
      <c r="F6801" s="1" t="s">
        <v>302</v>
      </c>
      <c r="G6801" s="1" t="s">
        <v>260</v>
      </c>
      <c r="H6801" s="20" t="n">
        <v>2000</v>
      </c>
      <c r="I6801" s="21" t="n">
        <v>16.59</v>
      </c>
      <c r="J6801" s="20" t="n">
        <f aca="false">H6801*I6801</f>
        <v>33180</v>
      </c>
      <c r="K6801" s="22" t="n">
        <v>1.45</v>
      </c>
      <c r="L6801" s="23" t="n">
        <f aca="false">H6801*K6801</f>
        <v>2900</v>
      </c>
      <c r="M6801" s="23" t="n">
        <v>2500</v>
      </c>
      <c r="N6801" s="24" t="n">
        <f aca="false">L6801-M6801</f>
        <v>400</v>
      </c>
      <c r="O6801" s="25" t="n">
        <f aca="false">IF(L6801&gt;=M6801,1,0)</f>
        <v>1</v>
      </c>
      <c r="P6801" s="26" t="n">
        <v>0.757534246575343</v>
      </c>
      <c r="Q6801" s="26" t="n">
        <v>0.0965346534653465</v>
      </c>
      <c r="R6801" s="25" t="n">
        <v>67</v>
      </c>
      <c r="S6801" s="21" t="n">
        <v>10</v>
      </c>
    </row>
    <row r="6802" customFormat="false" ht="15" hidden="false" customHeight="true" outlineLevel="0" collapsed="false">
      <c r="A6802" s="19" t="n">
        <v>46249</v>
      </c>
      <c r="B6802" s="1" t="s">
        <v>818</v>
      </c>
      <c r="C6802" s="1" t="s">
        <v>190</v>
      </c>
      <c r="D6802" s="1" t="n">
        <v>37</v>
      </c>
      <c r="E6802" s="1" t="s">
        <v>846</v>
      </c>
      <c r="F6802" s="1" t="s">
        <v>851</v>
      </c>
      <c r="G6802" s="1" t="s">
        <v>260</v>
      </c>
      <c r="H6802" s="20" t="n">
        <v>1320</v>
      </c>
      <c r="I6802" s="21" t="n">
        <v>20.16</v>
      </c>
      <c r="J6802" s="20" t="n">
        <f aca="false">H6802*I6802</f>
        <v>26611.2</v>
      </c>
      <c r="K6802" s="22" t="n">
        <v>2.7</v>
      </c>
      <c r="L6802" s="23" t="n">
        <f aca="false">H6802*K6802</f>
        <v>3564</v>
      </c>
      <c r="M6802" s="23" t="n">
        <v>2500</v>
      </c>
      <c r="N6802" s="24" t="n">
        <f aca="false">L6802-M6802</f>
        <v>1064</v>
      </c>
      <c r="O6802" s="25" t="n">
        <f aca="false">IF(L6802&gt;=M6802,1,0)</f>
        <v>1</v>
      </c>
      <c r="P6802" s="26" t="n">
        <v>0.626440677966102</v>
      </c>
      <c r="Q6802" s="26" t="n">
        <v>0.137464387464388</v>
      </c>
      <c r="R6802" s="25" t="n">
        <v>75</v>
      </c>
      <c r="S6802" s="21" t="n">
        <v>10</v>
      </c>
    </row>
    <row r="6803" customFormat="false" ht="15" hidden="false" customHeight="true" outlineLevel="0" collapsed="false">
      <c r="A6803" s="19" t="n">
        <v>46249</v>
      </c>
      <c r="B6803" s="1" t="s">
        <v>818</v>
      </c>
      <c r="C6803" s="1" t="s">
        <v>190</v>
      </c>
      <c r="D6803" s="1" t="n">
        <v>38</v>
      </c>
      <c r="E6803" s="1" t="s">
        <v>846</v>
      </c>
      <c r="F6803" s="1" t="s">
        <v>851</v>
      </c>
      <c r="G6803" s="1" t="s">
        <v>260</v>
      </c>
      <c r="H6803" s="20" t="n">
        <v>1250</v>
      </c>
      <c r="I6803" s="21" t="n">
        <v>20.16</v>
      </c>
      <c r="J6803" s="20" t="n">
        <f aca="false">H6803*I6803</f>
        <v>25200</v>
      </c>
      <c r="K6803" s="22" t="n">
        <v>2.7</v>
      </c>
      <c r="L6803" s="23" t="n">
        <f aca="false">H6803*K6803</f>
        <v>3375</v>
      </c>
      <c r="M6803" s="23" t="n">
        <v>2500</v>
      </c>
      <c r="N6803" s="24" t="n">
        <f aca="false">L6803-M6803</f>
        <v>875</v>
      </c>
      <c r="O6803" s="25" t="n">
        <f aca="false">IF(L6803&gt;=M6803,1,0)</f>
        <v>1</v>
      </c>
      <c r="P6803" s="26" t="n">
        <v>0.592383638928068</v>
      </c>
      <c r="Q6803" s="26" t="n">
        <v>0.143642072213501</v>
      </c>
      <c r="R6803" s="25" t="n">
        <v>82</v>
      </c>
      <c r="S6803" s="21" t="n">
        <v>10</v>
      </c>
    </row>
    <row r="6804" customFormat="false" ht="15" hidden="false" customHeight="true" outlineLevel="0" collapsed="false">
      <c r="A6804" s="19" t="n">
        <v>46250</v>
      </c>
      <c r="B6804" s="1" t="s">
        <v>818</v>
      </c>
      <c r="C6804" s="1" t="s">
        <v>138</v>
      </c>
      <c r="D6804" s="1" t="n">
        <v>1</v>
      </c>
      <c r="E6804" s="1" t="s">
        <v>401</v>
      </c>
      <c r="F6804" s="1" t="s">
        <v>426</v>
      </c>
      <c r="G6804" s="1" t="s">
        <v>498</v>
      </c>
      <c r="H6804" s="20" t="n">
        <v>1300</v>
      </c>
      <c r="I6804" s="21" t="n">
        <v>22.31</v>
      </c>
      <c r="J6804" s="20" t="n">
        <f aca="false">H6804*I6804</f>
        <v>29003</v>
      </c>
      <c r="K6804" s="22" t="n">
        <v>2.75</v>
      </c>
      <c r="L6804" s="23" t="n">
        <f aca="false">H6804*K6804</f>
        <v>3575</v>
      </c>
      <c r="M6804" s="23" t="n">
        <v>2500</v>
      </c>
      <c r="N6804" s="24" t="n">
        <f aca="false">L6804-M6804</f>
        <v>1075</v>
      </c>
      <c r="O6804" s="25" t="n">
        <f aca="false">IF(L6804&gt;=M6804,1,0)</f>
        <v>1</v>
      </c>
      <c r="P6804" s="26" t="n">
        <v>0.6789</v>
      </c>
      <c r="Q6804" s="26" t="n">
        <v>0.1405</v>
      </c>
      <c r="R6804" s="25" t="n">
        <v>75</v>
      </c>
      <c r="S6804" s="21" t="n">
        <v>10</v>
      </c>
    </row>
    <row r="6805" customFormat="false" ht="15" hidden="false" customHeight="true" outlineLevel="0" collapsed="false">
      <c r="A6805" s="19" t="n">
        <v>46250</v>
      </c>
      <c r="B6805" s="1" t="s">
        <v>818</v>
      </c>
      <c r="C6805" s="1" t="s">
        <v>138</v>
      </c>
      <c r="D6805" s="1" t="n">
        <v>2</v>
      </c>
      <c r="E6805" s="1" t="s">
        <v>10</v>
      </c>
      <c r="F6805" s="1" t="s">
        <v>849</v>
      </c>
      <c r="G6805" s="1" t="s">
        <v>852</v>
      </c>
      <c r="H6805" s="20" t="n">
        <v>1200</v>
      </c>
      <c r="I6805" s="21" t="n">
        <v>21.87</v>
      </c>
      <c r="J6805" s="20" t="n">
        <f aca="false">H6805*I6805</f>
        <v>26244</v>
      </c>
      <c r="K6805" s="22" t="n">
        <v>1.85</v>
      </c>
      <c r="L6805" s="23" t="n">
        <f aca="false">H6805*K6805</f>
        <v>2220</v>
      </c>
      <c r="M6805" s="23" t="n">
        <v>2500</v>
      </c>
      <c r="N6805" s="24" t="n">
        <f aca="false">L6805-M6805</f>
        <v>-280</v>
      </c>
      <c r="O6805" s="25" t="n">
        <f aca="false">IF(L6805&gt;=M6805,1,0)</f>
        <v>0</v>
      </c>
      <c r="P6805" s="26" t="n">
        <v>0.6587</v>
      </c>
      <c r="Q6805" s="26" t="n">
        <v>0.1014</v>
      </c>
      <c r="R6805" s="25" t="n">
        <v>69</v>
      </c>
      <c r="S6805" s="21" t="n">
        <v>10</v>
      </c>
    </row>
    <row r="6806" customFormat="false" ht="15" hidden="false" customHeight="true" outlineLevel="0" collapsed="false">
      <c r="A6806" s="19" t="n">
        <v>46250</v>
      </c>
      <c r="B6806" s="1" t="s">
        <v>818</v>
      </c>
      <c r="C6806" s="1" t="s">
        <v>138</v>
      </c>
      <c r="D6806" s="1" t="n">
        <v>3</v>
      </c>
      <c r="E6806" s="1" t="s">
        <v>576</v>
      </c>
      <c r="F6806" s="1" t="s">
        <v>788</v>
      </c>
      <c r="G6806" s="1" t="s">
        <v>711</v>
      </c>
      <c r="H6806" s="20" t="n">
        <v>1180</v>
      </c>
      <c r="I6806" s="21" t="n">
        <v>22.42</v>
      </c>
      <c r="J6806" s="20" t="n">
        <f aca="false">H6806*I6806</f>
        <v>26455.6</v>
      </c>
      <c r="K6806" s="22" t="n">
        <v>1.2</v>
      </c>
      <c r="L6806" s="23" t="n">
        <f aca="false">H6806*K6806</f>
        <v>1416</v>
      </c>
      <c r="M6806" s="23" t="n">
        <v>2500</v>
      </c>
      <c r="N6806" s="24" t="n">
        <f aca="false">L6806-M6806</f>
        <v>-1084</v>
      </c>
      <c r="O6806" s="25" t="n">
        <f aca="false">IF(L6806&gt;=M6806,1,0)</f>
        <v>0</v>
      </c>
      <c r="P6806" s="26" t="n">
        <v>0.6299</v>
      </c>
      <c r="Q6806" s="26" t="n">
        <v>0.1177</v>
      </c>
      <c r="R6806" s="25" t="n">
        <v>80</v>
      </c>
      <c r="S6806" s="21" t="n">
        <v>8</v>
      </c>
    </row>
    <row r="6807" customFormat="false" ht="15" hidden="false" customHeight="true" outlineLevel="0" collapsed="false">
      <c r="A6807" s="19" t="n">
        <v>46250</v>
      </c>
      <c r="B6807" s="1" t="s">
        <v>818</v>
      </c>
      <c r="C6807" s="1" t="s">
        <v>138</v>
      </c>
      <c r="D6807" s="1" t="n">
        <v>4</v>
      </c>
      <c r="E6807" s="1" t="s">
        <v>145</v>
      </c>
      <c r="F6807" s="1" t="s">
        <v>856</v>
      </c>
      <c r="G6807" s="1" t="s">
        <v>858</v>
      </c>
      <c r="H6807" s="20" t="n">
        <v>600</v>
      </c>
      <c r="I6807" s="21" t="n">
        <v>25.03</v>
      </c>
      <c r="J6807" s="20" t="n">
        <f aca="false">H6807*I6807</f>
        <v>15018</v>
      </c>
      <c r="K6807" s="22" t="n">
        <v>2.2</v>
      </c>
      <c r="L6807" s="23" t="n">
        <f aca="false">H6807*K6807</f>
        <v>1320</v>
      </c>
      <c r="M6807" s="23" t="n">
        <v>2500</v>
      </c>
      <c r="N6807" s="24" t="n">
        <f aca="false">L6807-M6807</f>
        <v>-1180</v>
      </c>
      <c r="O6807" s="25" t="n">
        <f aca="false">IF(L6807&gt;=M6807,1,0)</f>
        <v>0</v>
      </c>
      <c r="P6807" s="26" t="n">
        <v>0.3692</v>
      </c>
      <c r="Q6807" s="26" t="n">
        <v>0.2985</v>
      </c>
      <c r="R6807" s="25" t="n">
        <v>81</v>
      </c>
      <c r="S6807" s="21" t="n">
        <v>8</v>
      </c>
    </row>
    <row r="6808" customFormat="false" ht="15" hidden="false" customHeight="true" outlineLevel="0" collapsed="false">
      <c r="A6808" s="19" t="n">
        <v>46250</v>
      </c>
      <c r="B6808" s="1" t="s">
        <v>818</v>
      </c>
      <c r="C6808" s="1" t="s">
        <v>138</v>
      </c>
      <c r="D6808" s="1" t="n">
        <v>5</v>
      </c>
      <c r="E6808" s="1" t="s">
        <v>841</v>
      </c>
      <c r="F6808" s="1" t="s">
        <v>842</v>
      </c>
      <c r="G6808" s="1" t="s">
        <v>848</v>
      </c>
      <c r="H6808" s="20" t="n">
        <v>1000</v>
      </c>
      <c r="I6808" s="21" t="n">
        <v>22.63</v>
      </c>
      <c r="J6808" s="20" t="n">
        <f aca="false">H6808*I6808</f>
        <v>22630</v>
      </c>
      <c r="K6808" s="22" t="n">
        <v>1.69</v>
      </c>
      <c r="L6808" s="23" t="n">
        <f aca="false">H6808*K6808</f>
        <v>1690</v>
      </c>
      <c r="M6808" s="23" t="n">
        <v>2500</v>
      </c>
      <c r="N6808" s="24" t="n">
        <f aca="false">L6808-M6808</f>
        <v>-810</v>
      </c>
      <c r="O6808" s="25" t="n">
        <f aca="false">IF(L6808&gt;=M6808,1,0)</f>
        <v>0</v>
      </c>
      <c r="P6808" s="26" t="n">
        <v>0.5083</v>
      </c>
      <c r="Q6808" s="26" t="n">
        <v>0.1255</v>
      </c>
      <c r="R6808" s="25" t="n">
        <v>75</v>
      </c>
      <c r="S6808" s="21" t="n">
        <v>10</v>
      </c>
    </row>
    <row r="6809" customFormat="false" ht="15" hidden="false" customHeight="true" outlineLevel="0" collapsed="false">
      <c r="A6809" s="19" t="n">
        <v>46250</v>
      </c>
      <c r="B6809" s="1" t="s">
        <v>818</v>
      </c>
      <c r="C6809" s="1" t="s">
        <v>138</v>
      </c>
      <c r="D6809" s="1" t="n">
        <v>6</v>
      </c>
      <c r="E6809" s="1" t="s">
        <v>145</v>
      </c>
      <c r="F6809" s="1" t="s">
        <v>747</v>
      </c>
      <c r="G6809" s="1" t="s">
        <v>750</v>
      </c>
      <c r="H6809" s="20" t="n">
        <v>1000</v>
      </c>
      <c r="I6809" s="21" t="n">
        <v>20.57</v>
      </c>
      <c r="J6809" s="20" t="n">
        <f aca="false">H6809*I6809</f>
        <v>20570</v>
      </c>
      <c r="K6809" s="22" t="n">
        <v>2.75</v>
      </c>
      <c r="L6809" s="23" t="n">
        <f aca="false">H6809*K6809</f>
        <v>2750</v>
      </c>
      <c r="M6809" s="23" t="n">
        <v>2500</v>
      </c>
      <c r="N6809" s="24" t="n">
        <f aca="false">L6809-M6809</f>
        <v>250</v>
      </c>
      <c r="O6809" s="25" t="n">
        <f aca="false">IF(L6809&gt;=M6809,1,0)</f>
        <v>1</v>
      </c>
      <c r="P6809" s="26" t="n">
        <v>0.5442</v>
      </c>
      <c r="Q6809" s="26" t="n">
        <v>0.1964</v>
      </c>
      <c r="R6809" s="25" t="n">
        <v>75</v>
      </c>
      <c r="S6809" s="21" t="n">
        <v>8</v>
      </c>
    </row>
    <row r="6810" customFormat="false" ht="15" hidden="false" customHeight="true" outlineLevel="0" collapsed="false">
      <c r="A6810" s="19" t="n">
        <v>46250</v>
      </c>
      <c r="B6810" s="1" t="s">
        <v>818</v>
      </c>
      <c r="C6810" s="1" t="s">
        <v>138</v>
      </c>
      <c r="D6810" s="1" t="n">
        <v>7</v>
      </c>
      <c r="E6810" s="1" t="s">
        <v>10</v>
      </c>
      <c r="F6810" s="1" t="s">
        <v>860</v>
      </c>
      <c r="G6810" s="1" t="s">
        <v>861</v>
      </c>
      <c r="H6810" s="20" t="n">
        <v>1100</v>
      </c>
      <c r="I6810" s="21" t="n">
        <v>22.63</v>
      </c>
      <c r="J6810" s="20" t="n">
        <f aca="false">H6810*I6810</f>
        <v>24893</v>
      </c>
      <c r="K6810" s="22" t="n">
        <v>2.4</v>
      </c>
      <c r="L6810" s="23" t="n">
        <f aca="false">H6810*K6810</f>
        <v>2640</v>
      </c>
      <c r="M6810" s="23" t="n">
        <v>2500</v>
      </c>
      <c r="N6810" s="24" t="n">
        <f aca="false">L6810-M6810</f>
        <v>140</v>
      </c>
      <c r="O6810" s="25" t="n">
        <f aca="false">IF(L6810&gt;=M6810,1,0)</f>
        <v>1</v>
      </c>
      <c r="P6810" s="26" t="n">
        <v>0.5445</v>
      </c>
      <c r="Q6810" s="26" t="n">
        <v>0.1764</v>
      </c>
      <c r="R6810" s="25" t="n">
        <v>75</v>
      </c>
      <c r="S6810" s="21" t="n">
        <v>10</v>
      </c>
    </row>
    <row r="6811" customFormat="false" ht="15" hidden="false" customHeight="true" outlineLevel="0" collapsed="false">
      <c r="A6811" s="19" t="n">
        <v>46250</v>
      </c>
      <c r="B6811" s="1" t="s">
        <v>818</v>
      </c>
      <c r="C6811" s="1" t="s">
        <v>138</v>
      </c>
      <c r="D6811" s="1" t="n">
        <v>8</v>
      </c>
      <c r="E6811" s="1" t="s">
        <v>13</v>
      </c>
      <c r="F6811" s="1" t="s">
        <v>199</v>
      </c>
      <c r="G6811" s="1" t="s">
        <v>149</v>
      </c>
      <c r="H6811" s="20" t="n">
        <v>1150</v>
      </c>
      <c r="I6811" s="21" t="n">
        <v>20.43</v>
      </c>
      <c r="J6811" s="20" t="n">
        <f aca="false">H6811*I6811</f>
        <v>23494.5</v>
      </c>
      <c r="K6811" s="22" t="n">
        <v>2.2</v>
      </c>
      <c r="L6811" s="23" t="n">
        <f aca="false">H6811*K6811</f>
        <v>2530</v>
      </c>
      <c r="M6811" s="23" t="n">
        <v>2500</v>
      </c>
      <c r="N6811" s="24" t="n">
        <f aca="false">L6811-M6811</f>
        <v>30</v>
      </c>
      <c r="O6811" s="25" t="n">
        <f aca="false">IF(L6811&gt;=M6811,1,0)</f>
        <v>1</v>
      </c>
      <c r="P6811" s="26" t="n">
        <v>0.6955</v>
      </c>
      <c r="Q6811" s="26" t="n">
        <v>0.1863</v>
      </c>
      <c r="R6811" s="25" t="n">
        <v>71</v>
      </c>
      <c r="S6811" s="21" t="n">
        <v>8</v>
      </c>
    </row>
    <row r="6812" customFormat="false" ht="15" hidden="false" customHeight="true" outlineLevel="0" collapsed="false">
      <c r="A6812" s="19" t="n">
        <v>46250</v>
      </c>
      <c r="B6812" s="1" t="s">
        <v>818</v>
      </c>
      <c r="C6812" s="1" t="s">
        <v>138</v>
      </c>
      <c r="D6812" s="1" t="n">
        <v>9</v>
      </c>
      <c r="E6812" s="1" t="s">
        <v>10</v>
      </c>
      <c r="F6812" s="1" t="s">
        <v>535</v>
      </c>
      <c r="G6812" s="1" t="s">
        <v>862</v>
      </c>
      <c r="H6812" s="20" t="n">
        <v>1920</v>
      </c>
      <c r="I6812" s="21" t="n">
        <v>15.99</v>
      </c>
      <c r="J6812" s="20" t="n">
        <f aca="false">H6812*I6812</f>
        <v>30700.8</v>
      </c>
      <c r="K6812" s="22" t="n">
        <v>1.61</v>
      </c>
      <c r="L6812" s="23" t="n">
        <f aca="false">H6812*K6812</f>
        <v>3091.2</v>
      </c>
      <c r="M6812" s="23" t="n">
        <v>2500</v>
      </c>
      <c r="N6812" s="24" t="n">
        <f aca="false">L6812-M6812</f>
        <v>591.2</v>
      </c>
      <c r="O6812" s="25" t="n">
        <f aca="false">IF(L6812&gt;=M6812,1,0)</f>
        <v>1</v>
      </c>
      <c r="P6812" s="26" t="n">
        <v>0.8486</v>
      </c>
      <c r="Q6812" s="26" t="n">
        <v>0.1105</v>
      </c>
      <c r="R6812" s="25" t="n">
        <v>71</v>
      </c>
      <c r="S6812" s="21" t="n">
        <v>9</v>
      </c>
    </row>
    <row r="6813" customFormat="false" ht="15" hidden="false" customHeight="true" outlineLevel="0" collapsed="false">
      <c r="A6813" s="19" t="n">
        <v>46250</v>
      </c>
      <c r="B6813" s="1" t="s">
        <v>818</v>
      </c>
      <c r="C6813" s="1" t="s">
        <v>138</v>
      </c>
      <c r="D6813" s="1" t="n">
        <v>10</v>
      </c>
      <c r="E6813" s="1" t="s">
        <v>10</v>
      </c>
      <c r="F6813" s="1" t="s">
        <v>828</v>
      </c>
      <c r="G6813" s="1" t="s">
        <v>844</v>
      </c>
      <c r="H6813" s="20" t="n">
        <v>1900</v>
      </c>
      <c r="I6813" s="21" t="n">
        <v>17.6</v>
      </c>
      <c r="J6813" s="20" t="n">
        <f aca="false">H6813*I6813</f>
        <v>33440</v>
      </c>
      <c r="K6813" s="22" t="n">
        <v>1.45</v>
      </c>
      <c r="L6813" s="23" t="n">
        <f aca="false">H6813*K6813</f>
        <v>2755</v>
      </c>
      <c r="M6813" s="23" t="n">
        <v>2500</v>
      </c>
      <c r="N6813" s="24" t="n">
        <f aca="false">L6813-M6813</f>
        <v>255</v>
      </c>
      <c r="O6813" s="25" t="n">
        <f aca="false">IF(L6813&gt;=M6813,1,0)</f>
        <v>1</v>
      </c>
      <c r="P6813" s="26" t="n">
        <v>0.7817</v>
      </c>
      <c r="Q6813" s="26" t="n">
        <v>0.1065</v>
      </c>
      <c r="R6813" s="25" t="n">
        <v>75</v>
      </c>
      <c r="S6813" s="21" t="n">
        <v>10</v>
      </c>
    </row>
    <row r="6814" customFormat="false" ht="15" hidden="false" customHeight="true" outlineLevel="0" collapsed="false">
      <c r="A6814" s="19" t="n">
        <v>46250</v>
      </c>
      <c r="B6814" s="1" t="s">
        <v>818</v>
      </c>
      <c r="C6814" s="1" t="s">
        <v>138</v>
      </c>
      <c r="D6814" s="1" t="n">
        <v>11</v>
      </c>
      <c r="E6814" s="1" t="s">
        <v>10</v>
      </c>
      <c r="F6814" s="1" t="s">
        <v>849</v>
      </c>
      <c r="G6814" s="1" t="s">
        <v>852</v>
      </c>
      <c r="H6814" s="20" t="n">
        <v>1500</v>
      </c>
      <c r="I6814" s="21" t="n">
        <v>21.87</v>
      </c>
      <c r="J6814" s="20" t="n">
        <f aca="false">H6814*I6814</f>
        <v>32805</v>
      </c>
      <c r="K6814" s="22" t="n">
        <v>1.85</v>
      </c>
      <c r="L6814" s="23" t="n">
        <f aca="false">H6814*K6814</f>
        <v>2775</v>
      </c>
      <c r="M6814" s="23" t="n">
        <v>2500</v>
      </c>
      <c r="N6814" s="24" t="n">
        <f aca="false">L6814-M6814</f>
        <v>275</v>
      </c>
      <c r="O6814" s="25" t="n">
        <f aca="false">IF(L6814&gt;=M6814,1,0)</f>
        <v>1</v>
      </c>
      <c r="P6814" s="26" t="n">
        <v>0.7833</v>
      </c>
      <c r="Q6814" s="26" t="n">
        <v>0.1322</v>
      </c>
      <c r="R6814" s="25" t="n">
        <v>74</v>
      </c>
      <c r="S6814" s="21" t="n">
        <v>10</v>
      </c>
    </row>
    <row r="6815" customFormat="false" ht="15" hidden="false" customHeight="true" outlineLevel="0" collapsed="false">
      <c r="A6815" s="19" t="n">
        <v>46250</v>
      </c>
      <c r="B6815" s="1" t="s">
        <v>818</v>
      </c>
      <c r="C6815" s="1" t="s">
        <v>138</v>
      </c>
      <c r="D6815" s="1" t="n">
        <v>12</v>
      </c>
      <c r="E6815" s="1" t="s">
        <v>576</v>
      </c>
      <c r="F6815" s="1" t="s">
        <v>730</v>
      </c>
      <c r="G6815" s="1" t="s">
        <v>731</v>
      </c>
      <c r="H6815" s="20" t="n">
        <v>1450</v>
      </c>
      <c r="I6815" s="21" t="n">
        <v>24.08</v>
      </c>
      <c r="J6815" s="20" t="n">
        <f aca="false">H6815*I6815</f>
        <v>34916</v>
      </c>
      <c r="K6815" s="22" t="n">
        <v>1.55</v>
      </c>
      <c r="L6815" s="23" t="n">
        <f aca="false">H6815*K6815</f>
        <v>2247.5</v>
      </c>
      <c r="M6815" s="23" t="n">
        <v>2500</v>
      </c>
      <c r="N6815" s="24" t="n">
        <f aca="false">L6815-M6815</f>
        <v>-252.5</v>
      </c>
      <c r="O6815" s="25" t="n">
        <f aca="false">IF(L6815&gt;=M6815,1,0)</f>
        <v>0</v>
      </c>
      <c r="P6815" s="26" t="n">
        <v>0.7461</v>
      </c>
      <c r="Q6815" s="26" t="n">
        <v>0.1287</v>
      </c>
      <c r="R6815" s="25" t="n">
        <v>80</v>
      </c>
      <c r="S6815" s="21" t="n">
        <v>10</v>
      </c>
    </row>
    <row r="6816" customFormat="false" ht="15" hidden="false" customHeight="true" outlineLevel="0" collapsed="false">
      <c r="A6816" s="19" t="n">
        <v>46250</v>
      </c>
      <c r="B6816" s="1" t="s">
        <v>818</v>
      </c>
      <c r="C6816" s="1" t="s">
        <v>138</v>
      </c>
      <c r="D6816" s="1" t="n">
        <v>13</v>
      </c>
      <c r="E6816" s="1" t="s">
        <v>10</v>
      </c>
      <c r="F6816" s="1" t="s">
        <v>849</v>
      </c>
      <c r="G6816" s="1" t="s">
        <v>852</v>
      </c>
      <c r="H6816" s="20" t="n">
        <v>1450</v>
      </c>
      <c r="I6816" s="21" t="n">
        <v>21.87</v>
      </c>
      <c r="J6816" s="20" t="n">
        <f aca="false">H6816*I6816</f>
        <v>31711.5</v>
      </c>
      <c r="K6816" s="22" t="n">
        <v>1.85</v>
      </c>
      <c r="L6816" s="23" t="n">
        <f aca="false">H6816*K6816</f>
        <v>2682.5</v>
      </c>
      <c r="M6816" s="23" t="n">
        <v>2500</v>
      </c>
      <c r="N6816" s="24" t="n">
        <f aca="false">L6816-M6816</f>
        <v>182.5</v>
      </c>
      <c r="O6816" s="25" t="n">
        <f aca="false">IF(L6816&gt;=M6816,1,0)</f>
        <v>1</v>
      </c>
      <c r="P6816" s="26" t="n">
        <v>0.8336</v>
      </c>
      <c r="Q6816" s="26" t="n">
        <v>0.1511</v>
      </c>
      <c r="R6816" s="25" t="n">
        <v>70</v>
      </c>
      <c r="S6816" s="21" t="n">
        <v>10</v>
      </c>
    </row>
    <row r="6817" customFormat="false" ht="15" hidden="false" customHeight="true" outlineLevel="0" collapsed="false">
      <c r="A6817" s="19" t="n">
        <v>46250</v>
      </c>
      <c r="B6817" s="1" t="s">
        <v>818</v>
      </c>
      <c r="C6817" s="1" t="s">
        <v>138</v>
      </c>
      <c r="D6817" s="1" t="n">
        <v>14</v>
      </c>
      <c r="E6817" s="1" t="s">
        <v>10</v>
      </c>
      <c r="F6817" s="1" t="s">
        <v>687</v>
      </c>
      <c r="G6817" s="1" t="s">
        <v>694</v>
      </c>
      <c r="H6817" s="20" t="n">
        <v>1300</v>
      </c>
      <c r="I6817" s="21" t="n">
        <v>28.66</v>
      </c>
      <c r="J6817" s="20" t="n">
        <f aca="false">H6817*I6817</f>
        <v>37258</v>
      </c>
      <c r="K6817" s="22" t="n">
        <v>2.3</v>
      </c>
      <c r="L6817" s="23" t="n">
        <f aca="false">H6817*K6817</f>
        <v>2990</v>
      </c>
      <c r="M6817" s="23" t="n">
        <v>2500</v>
      </c>
      <c r="N6817" s="24" t="n">
        <f aca="false">L6817-M6817</f>
        <v>490</v>
      </c>
      <c r="O6817" s="25" t="n">
        <f aca="false">IF(L6817&gt;=M6817,1,0)</f>
        <v>1</v>
      </c>
      <c r="P6817" s="26" t="n">
        <v>0.7791</v>
      </c>
      <c r="Q6817" s="26" t="n">
        <v>0.3154</v>
      </c>
      <c r="R6817" s="25" t="n">
        <v>81</v>
      </c>
      <c r="S6817" s="21" t="n">
        <v>10</v>
      </c>
    </row>
    <row r="6818" customFormat="false" ht="15" hidden="false" customHeight="true" outlineLevel="0" collapsed="false">
      <c r="A6818" s="19" t="n">
        <v>46250</v>
      </c>
      <c r="B6818" s="1" t="s">
        <v>818</v>
      </c>
      <c r="C6818" s="1" t="s">
        <v>138</v>
      </c>
      <c r="D6818" s="1" t="n">
        <v>15</v>
      </c>
      <c r="E6818" s="1" t="s">
        <v>10</v>
      </c>
      <c r="F6818" s="1" t="s">
        <v>687</v>
      </c>
      <c r="G6818" s="1" t="s">
        <v>694</v>
      </c>
      <c r="H6818" s="20" t="n">
        <v>1400</v>
      </c>
      <c r="I6818" s="21" t="n">
        <v>28.66</v>
      </c>
      <c r="J6818" s="20" t="n">
        <f aca="false">H6818*I6818</f>
        <v>40124</v>
      </c>
      <c r="K6818" s="22" t="n">
        <v>2.3</v>
      </c>
      <c r="L6818" s="23" t="n">
        <f aca="false">H6818*K6818</f>
        <v>3220</v>
      </c>
      <c r="M6818" s="23" t="n">
        <v>2500</v>
      </c>
      <c r="N6818" s="24" t="n">
        <f aca="false">L6818-M6818</f>
        <v>720</v>
      </c>
      <c r="O6818" s="25" t="n">
        <f aca="false">IF(L6818&gt;=M6818,1,0)</f>
        <v>1</v>
      </c>
      <c r="P6818" s="26" t="n">
        <v>0.7999</v>
      </c>
      <c r="Q6818" s="26" t="n">
        <v>0.2873</v>
      </c>
      <c r="R6818" s="25" t="n">
        <v>84</v>
      </c>
      <c r="S6818" s="21" t="n">
        <v>10</v>
      </c>
    </row>
    <row r="6819" customFormat="false" ht="15" hidden="false" customHeight="true" outlineLevel="0" collapsed="false">
      <c r="A6819" s="19" t="n">
        <v>46250</v>
      </c>
      <c r="B6819" s="1" t="s">
        <v>818</v>
      </c>
      <c r="C6819" s="1" t="s">
        <v>138</v>
      </c>
      <c r="D6819" s="1" t="n">
        <v>16</v>
      </c>
      <c r="E6819" s="1" t="s">
        <v>10</v>
      </c>
      <c r="F6819" s="1" t="s">
        <v>828</v>
      </c>
      <c r="G6819" s="1" t="s">
        <v>844</v>
      </c>
      <c r="H6819" s="20" t="n">
        <v>1950</v>
      </c>
      <c r="I6819" s="21" t="n">
        <v>17.6</v>
      </c>
      <c r="J6819" s="20" t="n">
        <f aca="false">H6819*I6819</f>
        <v>34320</v>
      </c>
      <c r="K6819" s="22" t="n">
        <v>1.45</v>
      </c>
      <c r="L6819" s="23" t="n">
        <f aca="false">H6819*K6819</f>
        <v>2827.5</v>
      </c>
      <c r="M6819" s="23" t="n">
        <v>2500</v>
      </c>
      <c r="N6819" s="24" t="n">
        <f aca="false">L6819-M6819</f>
        <v>327.5</v>
      </c>
      <c r="O6819" s="25" t="n">
        <f aca="false">IF(L6819&gt;=M6819,1,0)</f>
        <v>1</v>
      </c>
      <c r="P6819" s="26" t="n">
        <v>0.8412</v>
      </c>
      <c r="Q6819" s="26" t="n">
        <v>0.0784</v>
      </c>
      <c r="R6819" s="25" t="n">
        <v>70</v>
      </c>
      <c r="S6819" s="21" t="n">
        <v>10</v>
      </c>
    </row>
    <row r="6820" customFormat="false" ht="15" hidden="false" customHeight="true" outlineLevel="0" collapsed="false">
      <c r="A6820" s="19" t="n">
        <v>46250</v>
      </c>
      <c r="B6820" s="1" t="s">
        <v>818</v>
      </c>
      <c r="C6820" s="1" t="s">
        <v>164</v>
      </c>
      <c r="D6820" s="1" t="n">
        <v>17</v>
      </c>
      <c r="E6820" s="1" t="s">
        <v>461</v>
      </c>
      <c r="F6820" s="1" t="s">
        <v>837</v>
      </c>
      <c r="G6820" s="1" t="s">
        <v>540</v>
      </c>
      <c r="H6820" s="20" t="n">
        <v>1400</v>
      </c>
      <c r="I6820" s="21" t="n">
        <v>20.03</v>
      </c>
      <c r="J6820" s="20" t="n">
        <f aca="false">H6820*I6820</f>
        <v>28042</v>
      </c>
      <c r="K6820" s="22" t="n">
        <v>1.6</v>
      </c>
      <c r="L6820" s="23" t="n">
        <f aca="false">H6820*K6820</f>
        <v>2240</v>
      </c>
      <c r="M6820" s="23" t="n">
        <v>2500</v>
      </c>
      <c r="N6820" s="24" t="n">
        <f aca="false">L6820-M6820</f>
        <v>-260</v>
      </c>
      <c r="O6820" s="25" t="n">
        <f aca="false">IF(L6820&gt;=M6820,1,0)</f>
        <v>0</v>
      </c>
      <c r="P6820" s="26" t="n">
        <v>0.6265</v>
      </c>
      <c r="Q6820" s="26" t="n">
        <v>0.1217</v>
      </c>
      <c r="R6820" s="25" t="n">
        <v>78</v>
      </c>
      <c r="S6820" s="21" t="n">
        <v>10</v>
      </c>
    </row>
    <row r="6821" customFormat="false" ht="15" hidden="false" customHeight="true" outlineLevel="0" collapsed="false">
      <c r="A6821" s="19" t="n">
        <v>46250</v>
      </c>
      <c r="B6821" s="1" t="s">
        <v>818</v>
      </c>
      <c r="C6821" s="1" t="s">
        <v>164</v>
      </c>
      <c r="D6821" s="1" t="n">
        <v>18</v>
      </c>
      <c r="E6821" s="1" t="s">
        <v>522</v>
      </c>
      <c r="F6821" s="1" t="s">
        <v>523</v>
      </c>
      <c r="G6821" s="1" t="s">
        <v>527</v>
      </c>
      <c r="H6821" s="20" t="n">
        <v>2450</v>
      </c>
      <c r="I6821" s="21" t="n">
        <v>13.28</v>
      </c>
      <c r="J6821" s="20" t="n">
        <f aca="false">H6821*I6821</f>
        <v>32536</v>
      </c>
      <c r="K6821" s="22" t="n">
        <v>0.95</v>
      </c>
      <c r="L6821" s="23" t="n">
        <f aca="false">H6821*K6821</f>
        <v>2327.5</v>
      </c>
      <c r="M6821" s="23" t="n">
        <v>2500</v>
      </c>
      <c r="N6821" s="24" t="n">
        <f aca="false">L6821-M6821</f>
        <v>-172.5</v>
      </c>
      <c r="O6821" s="25" t="n">
        <f aca="false">IF(L6821&gt;=M6821,1,0)</f>
        <v>0</v>
      </c>
      <c r="P6821" s="26" t="n">
        <v>0.7328</v>
      </c>
      <c r="Q6821" s="26" t="n">
        <v>0.0941</v>
      </c>
      <c r="R6821" s="25" t="n">
        <v>74</v>
      </c>
      <c r="S6821" s="21" t="n">
        <v>10</v>
      </c>
    </row>
    <row r="6822" customFormat="false" ht="15" hidden="false" customHeight="true" outlineLevel="0" collapsed="false">
      <c r="A6822" s="19" t="n">
        <v>46250</v>
      </c>
      <c r="B6822" s="1" t="s">
        <v>818</v>
      </c>
      <c r="C6822" s="1" t="s">
        <v>164</v>
      </c>
      <c r="D6822" s="1" t="n">
        <v>19</v>
      </c>
      <c r="E6822" s="1" t="s">
        <v>461</v>
      </c>
      <c r="F6822" s="1" t="s">
        <v>837</v>
      </c>
      <c r="G6822" s="1" t="s">
        <v>540</v>
      </c>
      <c r="H6822" s="20" t="n">
        <v>1500</v>
      </c>
      <c r="I6822" s="21" t="n">
        <v>20.03</v>
      </c>
      <c r="J6822" s="20" t="n">
        <f aca="false">H6822*I6822</f>
        <v>30045</v>
      </c>
      <c r="K6822" s="22" t="n">
        <v>1.6</v>
      </c>
      <c r="L6822" s="23" t="n">
        <f aca="false">H6822*K6822</f>
        <v>2400</v>
      </c>
      <c r="M6822" s="23" t="n">
        <v>2500</v>
      </c>
      <c r="N6822" s="24" t="n">
        <f aca="false">L6822-M6822</f>
        <v>-100</v>
      </c>
      <c r="O6822" s="25" t="n">
        <f aca="false">IF(L6822&gt;=M6822,1,0)</f>
        <v>0</v>
      </c>
      <c r="P6822" s="26" t="n">
        <v>0.6453</v>
      </c>
      <c r="Q6822" s="26" t="n">
        <v>0.1069</v>
      </c>
      <c r="R6822" s="25" t="n">
        <v>78</v>
      </c>
      <c r="S6822" s="21" t="n">
        <v>10</v>
      </c>
    </row>
    <row r="6823" customFormat="false" ht="15" hidden="false" customHeight="true" outlineLevel="0" collapsed="false">
      <c r="A6823" s="19" t="n">
        <v>46250</v>
      </c>
      <c r="B6823" s="1" t="s">
        <v>818</v>
      </c>
      <c r="C6823" s="1" t="s">
        <v>164</v>
      </c>
      <c r="D6823" s="1" t="n">
        <v>20</v>
      </c>
      <c r="E6823" s="1" t="s">
        <v>461</v>
      </c>
      <c r="F6823" s="1" t="s">
        <v>863</v>
      </c>
      <c r="G6823" s="1" t="s">
        <v>540</v>
      </c>
      <c r="H6823" s="20" t="n">
        <v>700</v>
      </c>
      <c r="I6823" s="21" t="n">
        <v>20.03</v>
      </c>
      <c r="J6823" s="20" t="n">
        <f aca="false">H6823*I6823</f>
        <v>14021</v>
      </c>
      <c r="K6823" s="22" t="n">
        <v>1.6</v>
      </c>
      <c r="L6823" s="23" t="n">
        <f aca="false">H6823*K6823</f>
        <v>1120</v>
      </c>
      <c r="M6823" s="23" t="n">
        <v>2500</v>
      </c>
      <c r="N6823" s="24" t="n">
        <f aca="false">L6823-M6823</f>
        <v>-1380</v>
      </c>
      <c r="O6823" s="25" t="n">
        <f aca="false">IF(L6823&gt;=M6823,1,0)</f>
        <v>0</v>
      </c>
      <c r="P6823" s="26" t="n">
        <v>0.3091</v>
      </c>
      <c r="Q6823" s="26" t="n">
        <v>0.1499</v>
      </c>
      <c r="R6823" s="25" t="n">
        <v>76</v>
      </c>
      <c r="S6823" s="21" t="n">
        <v>10</v>
      </c>
    </row>
    <row r="6824" customFormat="false" ht="15" hidden="false" customHeight="true" outlineLevel="0" collapsed="false">
      <c r="A6824" s="19" t="n">
        <v>46250</v>
      </c>
      <c r="B6824" s="1" t="s">
        <v>818</v>
      </c>
      <c r="C6824" s="1" t="s">
        <v>164</v>
      </c>
      <c r="D6824" s="1" t="n">
        <v>21</v>
      </c>
      <c r="E6824" s="1" t="s">
        <v>576</v>
      </c>
      <c r="F6824" s="1" t="s">
        <v>791</v>
      </c>
      <c r="G6824" s="1" t="s">
        <v>732</v>
      </c>
      <c r="H6824" s="20" t="n">
        <v>1200</v>
      </c>
      <c r="I6824" s="21" t="n">
        <v>33.02</v>
      </c>
      <c r="J6824" s="20" t="n">
        <f aca="false">H6824*I6824</f>
        <v>39624</v>
      </c>
      <c r="K6824" s="22" t="n">
        <v>2.8</v>
      </c>
      <c r="L6824" s="23" t="n">
        <f aca="false">H6824*K6824</f>
        <v>3360</v>
      </c>
      <c r="M6824" s="23" t="n">
        <v>2500</v>
      </c>
      <c r="N6824" s="24" t="n">
        <f aca="false">L6824-M6824</f>
        <v>860</v>
      </c>
      <c r="O6824" s="25" t="n">
        <f aca="false">IF(L6824&gt;=M6824,1,0)</f>
        <v>1</v>
      </c>
      <c r="P6824" s="26" t="n">
        <v>0.8747</v>
      </c>
      <c r="Q6824" s="26" t="n">
        <v>0.1099</v>
      </c>
      <c r="R6824" s="25" t="n">
        <v>76</v>
      </c>
      <c r="S6824" s="21" t="n">
        <v>10</v>
      </c>
    </row>
    <row r="6825" customFormat="false" ht="15" hidden="false" customHeight="true" outlineLevel="0" collapsed="false">
      <c r="A6825" s="19" t="n">
        <v>46250</v>
      </c>
      <c r="B6825" s="1" t="s">
        <v>818</v>
      </c>
      <c r="C6825" s="1" t="s">
        <v>164</v>
      </c>
      <c r="D6825" s="1" t="n">
        <v>22</v>
      </c>
      <c r="E6825" s="1" t="s">
        <v>10</v>
      </c>
      <c r="F6825" s="1" t="s">
        <v>687</v>
      </c>
      <c r="G6825" s="1" t="s">
        <v>638</v>
      </c>
      <c r="H6825" s="20" t="n">
        <v>1450</v>
      </c>
      <c r="I6825" s="21" t="n">
        <v>28.66</v>
      </c>
      <c r="J6825" s="20" t="n">
        <f aca="false">H6825*I6825</f>
        <v>41557</v>
      </c>
      <c r="K6825" s="22" t="n">
        <v>2.3</v>
      </c>
      <c r="L6825" s="23" t="n">
        <f aca="false">H6825*K6825</f>
        <v>3335</v>
      </c>
      <c r="M6825" s="23" t="n">
        <v>2500</v>
      </c>
      <c r="N6825" s="24" t="n">
        <f aca="false">L6825-M6825</f>
        <v>835</v>
      </c>
      <c r="O6825" s="25" t="n">
        <f aca="false">IF(L6825&gt;=M6825,1,0)</f>
        <v>1</v>
      </c>
      <c r="P6825" s="26" t="n">
        <v>0.8063</v>
      </c>
      <c r="Q6825" s="26" t="n">
        <v>0.085</v>
      </c>
      <c r="R6825" s="25" t="n">
        <v>87</v>
      </c>
      <c r="S6825" s="21" t="n">
        <v>10</v>
      </c>
    </row>
    <row r="6826" customFormat="false" ht="15" hidden="false" customHeight="true" outlineLevel="0" collapsed="false">
      <c r="A6826" s="19" t="n">
        <v>46250</v>
      </c>
      <c r="B6826" s="1" t="s">
        <v>818</v>
      </c>
      <c r="C6826" s="1" t="s">
        <v>164</v>
      </c>
      <c r="D6826" s="1" t="n">
        <v>23</v>
      </c>
      <c r="E6826" s="1" t="s">
        <v>22</v>
      </c>
      <c r="F6826" s="1" t="s">
        <v>174</v>
      </c>
      <c r="G6826" s="1" t="s">
        <v>395</v>
      </c>
      <c r="H6826" s="20" t="n">
        <v>600</v>
      </c>
      <c r="I6826" s="21" t="n">
        <v>24.96</v>
      </c>
      <c r="J6826" s="20" t="n">
        <f aca="false">H6826*I6826</f>
        <v>14976</v>
      </c>
      <c r="K6826" s="22" t="n">
        <v>1.15</v>
      </c>
      <c r="L6826" s="23" t="n">
        <f aca="false">H6826*K6826</f>
        <v>690</v>
      </c>
      <c r="M6826" s="23" t="n">
        <v>2500</v>
      </c>
      <c r="N6826" s="24" t="n">
        <f aca="false">L6826-M6826</f>
        <v>-1810</v>
      </c>
      <c r="O6826" s="25" t="n">
        <f aca="false">IF(L6826&gt;=M6826,1,0)</f>
        <v>0</v>
      </c>
      <c r="P6826" s="26" t="n">
        <v>0.3586</v>
      </c>
      <c r="Q6826" s="26" t="n">
        <v>0.1832</v>
      </c>
      <c r="R6826" s="25" t="n">
        <v>70</v>
      </c>
      <c r="S6826" s="21" t="n">
        <v>10</v>
      </c>
    </row>
    <row r="6827" customFormat="false" ht="15" hidden="false" customHeight="true" outlineLevel="0" collapsed="false">
      <c r="A6827" s="19" t="n">
        <v>46250</v>
      </c>
      <c r="B6827" s="1" t="s">
        <v>818</v>
      </c>
      <c r="C6827" s="1" t="s">
        <v>164</v>
      </c>
      <c r="D6827" s="1" t="n">
        <v>24</v>
      </c>
      <c r="E6827" s="1" t="s">
        <v>522</v>
      </c>
      <c r="F6827" s="1" t="s">
        <v>523</v>
      </c>
      <c r="G6827" s="1" t="s">
        <v>527</v>
      </c>
      <c r="H6827" s="20" t="n">
        <v>2000</v>
      </c>
      <c r="I6827" s="21" t="n">
        <v>13.28</v>
      </c>
      <c r="J6827" s="20" t="n">
        <f aca="false">H6827*I6827</f>
        <v>26560</v>
      </c>
      <c r="K6827" s="22" t="n">
        <v>0.95</v>
      </c>
      <c r="L6827" s="23" t="n">
        <f aca="false">H6827*K6827</f>
        <v>1900</v>
      </c>
      <c r="M6827" s="23" t="n">
        <v>2500</v>
      </c>
      <c r="N6827" s="24" t="n">
        <f aca="false">L6827-M6827</f>
        <v>-600</v>
      </c>
      <c r="O6827" s="25" t="n">
        <f aca="false">IF(L6827&gt;=M6827,1,0)</f>
        <v>0</v>
      </c>
      <c r="P6827" s="26" t="n">
        <v>0.5825</v>
      </c>
      <c r="Q6827" s="26" t="n">
        <v>0.1873</v>
      </c>
      <c r="R6827" s="25" t="n">
        <v>76</v>
      </c>
      <c r="S6827" s="21" t="n">
        <v>10</v>
      </c>
    </row>
    <row r="6828" customFormat="false" ht="15" hidden="false" customHeight="true" outlineLevel="0" collapsed="false">
      <c r="A6828" s="19" t="n">
        <v>46250</v>
      </c>
      <c r="B6828" s="1" t="s">
        <v>818</v>
      </c>
      <c r="C6828" s="1" t="s">
        <v>164</v>
      </c>
      <c r="D6828" s="1" t="n">
        <v>25</v>
      </c>
      <c r="E6828" s="1" t="s">
        <v>576</v>
      </c>
      <c r="F6828" s="1" t="s">
        <v>791</v>
      </c>
      <c r="G6828" s="1" t="s">
        <v>732</v>
      </c>
      <c r="H6828" s="20" t="n">
        <v>1210</v>
      </c>
      <c r="I6828" s="21" t="n">
        <v>32.01</v>
      </c>
      <c r="J6828" s="20" t="n">
        <f aca="false">H6828*I6828</f>
        <v>38732.1</v>
      </c>
      <c r="K6828" s="22" t="n">
        <v>2.8</v>
      </c>
      <c r="L6828" s="23" t="n">
        <f aca="false">H6828*K6828</f>
        <v>3388</v>
      </c>
      <c r="M6828" s="23" t="n">
        <v>2500</v>
      </c>
      <c r="N6828" s="24" t="n">
        <f aca="false">L6828-M6828</f>
        <v>888</v>
      </c>
      <c r="O6828" s="25" t="n">
        <f aca="false">IF(L6828&gt;=M6828,1,0)</f>
        <v>1</v>
      </c>
      <c r="P6828" s="26" t="n">
        <v>0.8329</v>
      </c>
      <c r="Q6828" s="26" t="n">
        <v>0.1175</v>
      </c>
      <c r="R6828" s="25" t="n">
        <v>76</v>
      </c>
      <c r="S6828" s="21" t="n">
        <v>10</v>
      </c>
    </row>
    <row r="6829" customFormat="false" ht="15" hidden="false" customHeight="true" outlineLevel="0" collapsed="false">
      <c r="A6829" s="19" t="n">
        <v>46250</v>
      </c>
      <c r="B6829" s="1" t="s">
        <v>818</v>
      </c>
      <c r="C6829" s="1" t="s">
        <v>164</v>
      </c>
      <c r="D6829" s="1" t="n">
        <v>26</v>
      </c>
      <c r="E6829" s="1" t="s">
        <v>522</v>
      </c>
      <c r="F6829" s="1" t="s">
        <v>523</v>
      </c>
      <c r="G6829" s="1" t="s">
        <v>527</v>
      </c>
      <c r="H6829" s="20" t="n">
        <v>670</v>
      </c>
      <c r="I6829" s="21" t="n">
        <v>28.66</v>
      </c>
      <c r="J6829" s="20" t="n">
        <f aca="false">H6829*I6829</f>
        <v>19202.2</v>
      </c>
      <c r="K6829" s="22" t="n">
        <v>0.95</v>
      </c>
      <c r="L6829" s="23" t="n">
        <f aca="false">H6829*K6829</f>
        <v>636.5</v>
      </c>
      <c r="M6829" s="23" t="n">
        <v>2500</v>
      </c>
      <c r="N6829" s="24" t="n">
        <f aca="false">L6829-M6829</f>
        <v>-1863.5</v>
      </c>
      <c r="O6829" s="25" t="n">
        <f aca="false">IF(L6829&gt;=M6829,1,0)</f>
        <v>0</v>
      </c>
      <c r="P6829" s="26" t="n">
        <v>0.4205</v>
      </c>
      <c r="Q6829" s="26" t="n">
        <v>0.1301</v>
      </c>
      <c r="R6829" s="25" t="n">
        <v>84</v>
      </c>
      <c r="S6829" s="21" t="n">
        <v>10</v>
      </c>
    </row>
    <row r="6830" customFormat="false" ht="15" hidden="false" customHeight="true" outlineLevel="0" collapsed="false">
      <c r="A6830" s="19" t="n">
        <v>46250</v>
      </c>
      <c r="B6830" s="1" t="s">
        <v>818</v>
      </c>
      <c r="C6830" s="1" t="s">
        <v>164</v>
      </c>
      <c r="D6830" s="1" t="n">
        <v>27</v>
      </c>
      <c r="E6830" s="1" t="s">
        <v>176</v>
      </c>
      <c r="F6830" s="1" t="s">
        <v>666</v>
      </c>
      <c r="G6830" s="1" t="s">
        <v>655</v>
      </c>
      <c r="H6830" s="20" t="n">
        <v>1320</v>
      </c>
      <c r="I6830" s="21" t="n">
        <v>21.46</v>
      </c>
      <c r="J6830" s="20" t="n">
        <f aca="false">H6830*I6830</f>
        <v>28327.2</v>
      </c>
      <c r="K6830" s="22" t="n">
        <v>1.4</v>
      </c>
      <c r="L6830" s="23" t="n">
        <f aca="false">H6830*K6830</f>
        <v>1848</v>
      </c>
      <c r="M6830" s="23" t="n">
        <v>2500</v>
      </c>
      <c r="N6830" s="24" t="n">
        <f aca="false">L6830-M6830</f>
        <v>-652</v>
      </c>
      <c r="O6830" s="25" t="n">
        <f aca="false">IF(L6830&gt;=M6830,1,0)</f>
        <v>0</v>
      </c>
      <c r="P6830" s="26" t="n">
        <v>0.6933</v>
      </c>
      <c r="Q6830" s="26" t="n">
        <v>0.0946</v>
      </c>
      <c r="R6830" s="25" t="n">
        <v>71</v>
      </c>
      <c r="S6830" s="21" t="n">
        <v>10</v>
      </c>
    </row>
    <row r="6831" customFormat="false" ht="15" hidden="false" customHeight="true" outlineLevel="0" collapsed="false">
      <c r="A6831" s="19" t="n">
        <v>46250</v>
      </c>
      <c r="B6831" s="1" t="s">
        <v>818</v>
      </c>
      <c r="C6831" s="1" t="s">
        <v>164</v>
      </c>
      <c r="D6831" s="1" t="n">
        <v>28</v>
      </c>
      <c r="E6831" s="1" t="s">
        <v>176</v>
      </c>
      <c r="F6831" s="1" t="s">
        <v>606</v>
      </c>
      <c r="G6831" s="1" t="s">
        <v>613</v>
      </c>
      <c r="H6831" s="20" t="n">
        <v>800</v>
      </c>
      <c r="I6831" s="21" t="n">
        <v>34.78</v>
      </c>
      <c r="J6831" s="20" t="n">
        <f aca="false">H6831*I6831</f>
        <v>27824</v>
      </c>
      <c r="K6831" s="22" t="n">
        <v>2.35</v>
      </c>
      <c r="L6831" s="23" t="n">
        <f aca="false">H6831*K6831</f>
        <v>1880</v>
      </c>
      <c r="M6831" s="23" t="n">
        <v>2500</v>
      </c>
      <c r="N6831" s="24" t="n">
        <f aca="false">L6831-M6831</f>
        <v>-620</v>
      </c>
      <c r="O6831" s="25" t="n">
        <f aca="false">IF(L6831&gt;=M6831,1,0)</f>
        <v>0</v>
      </c>
      <c r="P6831" s="26" t="n">
        <v>0.611</v>
      </c>
      <c r="Q6831" s="26" t="n">
        <v>0.1298</v>
      </c>
      <c r="R6831" s="25" t="n">
        <v>78</v>
      </c>
      <c r="S6831" s="21" t="n">
        <v>10</v>
      </c>
    </row>
    <row r="6832" customFormat="false" ht="15" hidden="false" customHeight="true" outlineLevel="0" collapsed="false">
      <c r="A6832" s="19" t="n">
        <v>46250</v>
      </c>
      <c r="B6832" s="1" t="s">
        <v>818</v>
      </c>
      <c r="C6832" s="1" t="s">
        <v>164</v>
      </c>
      <c r="D6832" s="1" t="n">
        <v>29</v>
      </c>
      <c r="E6832" s="1" t="s">
        <v>176</v>
      </c>
      <c r="F6832" s="1" t="s">
        <v>544</v>
      </c>
      <c r="G6832" s="1" t="s">
        <v>529</v>
      </c>
      <c r="H6832" s="20" t="n">
        <v>1630</v>
      </c>
      <c r="I6832" s="21" t="n">
        <v>20.05</v>
      </c>
      <c r="J6832" s="20" t="n">
        <f aca="false">H6832*I6832</f>
        <v>32681.5</v>
      </c>
      <c r="K6832" s="22" t="n">
        <v>1.5</v>
      </c>
      <c r="L6832" s="23" t="n">
        <f aca="false">H6832*K6832</f>
        <v>2445</v>
      </c>
      <c r="M6832" s="23" t="n">
        <v>2500</v>
      </c>
      <c r="N6832" s="24" t="n">
        <f aca="false">L6832-M6832</f>
        <v>-55</v>
      </c>
      <c r="O6832" s="25" t="n">
        <f aca="false">IF(L6832&gt;=M6832,1,0)</f>
        <v>0</v>
      </c>
      <c r="P6832" s="26" t="n">
        <v>0.794</v>
      </c>
      <c r="Q6832" s="26" t="n">
        <v>0.0874</v>
      </c>
      <c r="R6832" s="25" t="n">
        <v>76</v>
      </c>
      <c r="S6832" s="21" t="n">
        <v>10</v>
      </c>
    </row>
    <row r="6833" customFormat="false" ht="15" hidden="false" customHeight="true" outlineLevel="0" collapsed="false">
      <c r="A6833" s="19" t="n">
        <v>46250</v>
      </c>
      <c r="B6833" s="1" t="s">
        <v>818</v>
      </c>
      <c r="C6833" s="1" t="s">
        <v>164</v>
      </c>
      <c r="D6833" s="1" t="n">
        <v>30</v>
      </c>
      <c r="E6833" s="1" t="s">
        <v>522</v>
      </c>
      <c r="F6833" s="1" t="s">
        <v>678</v>
      </c>
      <c r="G6833" s="1" t="s">
        <v>686</v>
      </c>
      <c r="H6833" s="20" t="n">
        <v>1650</v>
      </c>
      <c r="I6833" s="21" t="n">
        <v>22.38</v>
      </c>
      <c r="J6833" s="20" t="n">
        <f aca="false">H6833*I6833</f>
        <v>36927</v>
      </c>
      <c r="K6833" s="22" t="n">
        <v>1.4</v>
      </c>
      <c r="L6833" s="23" t="n">
        <f aca="false">H6833*K6833</f>
        <v>2310</v>
      </c>
      <c r="M6833" s="23" t="n">
        <v>2500</v>
      </c>
      <c r="N6833" s="24" t="n">
        <f aca="false">L6833-M6833</f>
        <v>-190</v>
      </c>
      <c r="O6833" s="25" t="n">
        <f aca="false">IF(L6833&gt;=M6833,1,0)</f>
        <v>0</v>
      </c>
      <c r="P6833" s="26" t="n">
        <v>0.8972</v>
      </c>
      <c r="Q6833" s="26" t="n">
        <v>0.1219</v>
      </c>
      <c r="R6833" s="25" t="n">
        <v>78</v>
      </c>
      <c r="S6833" s="21" t="n">
        <v>10</v>
      </c>
    </row>
    <row r="6834" customFormat="false" ht="15" hidden="false" customHeight="true" outlineLevel="0" collapsed="false">
      <c r="A6834" s="19" t="n">
        <v>46250</v>
      </c>
      <c r="B6834" s="1" t="s">
        <v>818</v>
      </c>
      <c r="C6834" s="1" t="s">
        <v>164</v>
      </c>
      <c r="D6834" s="1" t="n">
        <v>31</v>
      </c>
      <c r="E6834" s="1" t="s">
        <v>576</v>
      </c>
      <c r="F6834" s="1" t="s">
        <v>788</v>
      </c>
      <c r="G6834" s="1" t="s">
        <v>711</v>
      </c>
      <c r="H6834" s="20" t="n">
        <v>1750</v>
      </c>
      <c r="I6834" s="21" t="n">
        <v>22.42</v>
      </c>
      <c r="J6834" s="20" t="n">
        <f aca="false">H6834*I6834</f>
        <v>39235</v>
      </c>
      <c r="K6834" s="22" t="n">
        <v>1.2</v>
      </c>
      <c r="L6834" s="23" t="n">
        <f aca="false">H6834*K6834</f>
        <v>2100</v>
      </c>
      <c r="M6834" s="23" t="n">
        <v>2500</v>
      </c>
      <c r="N6834" s="24" t="n">
        <f aca="false">L6834-M6834</f>
        <v>-400</v>
      </c>
      <c r="O6834" s="25" t="n">
        <f aca="false">IF(L6834&gt;=M6834,1,0)</f>
        <v>0</v>
      </c>
      <c r="P6834" s="26" t="n">
        <v>0.8616</v>
      </c>
      <c r="Q6834" s="26" t="n">
        <v>0.0946</v>
      </c>
      <c r="R6834" s="25" t="n">
        <v>80</v>
      </c>
      <c r="S6834" s="21" t="n">
        <v>10</v>
      </c>
    </row>
    <row r="6835" customFormat="false" ht="15" hidden="false" customHeight="true" outlineLevel="0" collapsed="false">
      <c r="A6835" s="19" t="n">
        <v>46250</v>
      </c>
      <c r="B6835" s="1" t="s">
        <v>818</v>
      </c>
      <c r="C6835" s="1" t="s">
        <v>164</v>
      </c>
      <c r="D6835" s="1" t="n">
        <v>32</v>
      </c>
      <c r="E6835" s="1" t="s">
        <v>576</v>
      </c>
      <c r="F6835" s="1" t="s">
        <v>857</v>
      </c>
      <c r="G6835" s="1" t="s">
        <v>835</v>
      </c>
      <c r="H6835" s="20" t="n">
        <v>2020</v>
      </c>
      <c r="I6835" s="21" t="n">
        <v>17.07</v>
      </c>
      <c r="J6835" s="20" t="n">
        <f aca="false">H6835*I6835</f>
        <v>34481.4</v>
      </c>
      <c r="K6835" s="22" t="n">
        <v>1.1</v>
      </c>
      <c r="L6835" s="23" t="n">
        <f aca="false">H6835*K6835</f>
        <v>2222</v>
      </c>
      <c r="M6835" s="23" t="n">
        <v>2500</v>
      </c>
      <c r="N6835" s="24" t="n">
        <f aca="false">L6835-M6835</f>
        <v>-278</v>
      </c>
      <c r="O6835" s="25" t="n">
        <f aca="false">IF(L6835&gt;=M6835,1,0)</f>
        <v>0</v>
      </c>
      <c r="P6835" s="26" t="n">
        <v>0.7982</v>
      </c>
      <c r="Q6835" s="26" t="n">
        <v>0.073</v>
      </c>
      <c r="R6835" s="25" t="n">
        <v>74</v>
      </c>
      <c r="S6835" s="21" t="n">
        <v>10</v>
      </c>
    </row>
    <row r="6836" customFormat="false" ht="15" hidden="false" customHeight="true" outlineLevel="0" collapsed="false">
      <c r="A6836" s="19" t="n">
        <v>46250</v>
      </c>
      <c r="B6836" s="1" t="s">
        <v>818</v>
      </c>
      <c r="C6836" s="1" t="s">
        <v>190</v>
      </c>
      <c r="D6836" s="1" t="n">
        <v>33</v>
      </c>
      <c r="E6836" s="1" t="s">
        <v>16</v>
      </c>
      <c r="F6836" s="1" t="s">
        <v>302</v>
      </c>
      <c r="G6836" s="1" t="s">
        <v>260</v>
      </c>
      <c r="H6836" s="20" t="n">
        <v>1500</v>
      </c>
      <c r="I6836" s="21" t="n">
        <v>16.59</v>
      </c>
      <c r="J6836" s="20" t="n">
        <f aca="false">H6836*I6836</f>
        <v>24885</v>
      </c>
      <c r="K6836" s="22" t="n">
        <v>1.45</v>
      </c>
      <c r="L6836" s="23" t="n">
        <f aca="false">H6836*K6836</f>
        <v>2175</v>
      </c>
      <c r="M6836" s="23" t="n">
        <v>2500</v>
      </c>
      <c r="N6836" s="24" t="n">
        <f aca="false">L6836-M6836</f>
        <v>-325</v>
      </c>
      <c r="O6836" s="25" t="n">
        <f aca="false">IF(L6836&gt;=M6836,1,0)</f>
        <v>0</v>
      </c>
      <c r="P6836" s="26" t="n">
        <v>0.568150684931507</v>
      </c>
      <c r="Q6836" s="26" t="n">
        <v>0.0919312169312169</v>
      </c>
      <c r="R6836" s="25" t="n">
        <v>71</v>
      </c>
      <c r="S6836" s="21" t="n">
        <v>10</v>
      </c>
    </row>
    <row r="6837" customFormat="false" ht="15" hidden="false" customHeight="true" outlineLevel="0" collapsed="false">
      <c r="A6837" s="19" t="n">
        <v>46250</v>
      </c>
      <c r="B6837" s="1" t="s">
        <v>818</v>
      </c>
      <c r="C6837" s="1" t="s">
        <v>190</v>
      </c>
      <c r="D6837" s="1" t="n">
        <v>34</v>
      </c>
      <c r="E6837" s="1" t="s">
        <v>16</v>
      </c>
      <c r="F6837" s="1" t="s">
        <v>302</v>
      </c>
      <c r="G6837" s="1" t="s">
        <v>260</v>
      </c>
      <c r="H6837" s="20" t="n">
        <v>1950</v>
      </c>
      <c r="I6837" s="21" t="n">
        <v>16.59</v>
      </c>
      <c r="J6837" s="20" t="n">
        <f aca="false">H6837*I6837</f>
        <v>32350.5</v>
      </c>
      <c r="K6837" s="22" t="n">
        <v>1.45</v>
      </c>
      <c r="L6837" s="23" t="n">
        <f aca="false">H6837*K6837</f>
        <v>2827.5</v>
      </c>
      <c r="M6837" s="23" t="n">
        <v>2500</v>
      </c>
      <c r="N6837" s="24" t="n">
        <f aca="false">L6837-M6837</f>
        <v>327.5</v>
      </c>
      <c r="O6837" s="25" t="n">
        <f aca="false">IF(L6837&gt;=M6837,1,0)</f>
        <v>1</v>
      </c>
      <c r="P6837" s="26" t="n">
        <v>0.774676724137931</v>
      </c>
      <c r="Q6837" s="26" t="n">
        <v>0.092850049652433</v>
      </c>
      <c r="R6837" s="25" t="n">
        <v>70</v>
      </c>
      <c r="S6837" s="21" t="n">
        <v>10</v>
      </c>
    </row>
    <row r="6838" customFormat="false" ht="15" hidden="false" customHeight="true" outlineLevel="0" collapsed="false">
      <c r="A6838" s="19" t="n">
        <v>46250</v>
      </c>
      <c r="B6838" s="1" t="s">
        <v>818</v>
      </c>
      <c r="C6838" s="1" t="s">
        <v>190</v>
      </c>
      <c r="D6838" s="1" t="n">
        <v>35</v>
      </c>
      <c r="E6838" s="1" t="s">
        <v>16</v>
      </c>
      <c r="F6838" s="1" t="s">
        <v>840</v>
      </c>
      <c r="G6838" s="1" t="s">
        <v>322</v>
      </c>
      <c r="H6838" s="20" t="n">
        <v>1500</v>
      </c>
      <c r="I6838" s="21" t="n">
        <v>18.37</v>
      </c>
      <c r="J6838" s="20" t="n">
        <f aca="false">H6838*I6838</f>
        <v>27555</v>
      </c>
      <c r="K6838" s="22" t="n">
        <v>1.5</v>
      </c>
      <c r="L6838" s="23" t="n">
        <f aca="false">H6838*K6838</f>
        <v>2250</v>
      </c>
      <c r="M6838" s="23" t="n">
        <v>2500</v>
      </c>
      <c r="N6838" s="24" t="n">
        <f aca="false">L6838-M6838</f>
        <v>-250</v>
      </c>
      <c r="O6838" s="25" t="n">
        <f aca="false">IF(L6838&gt;=M6838,1,0)</f>
        <v>0</v>
      </c>
      <c r="P6838" s="26" t="n">
        <v>0.732456140350877</v>
      </c>
      <c r="Q6838" s="26" t="n">
        <v>0.112570356472796</v>
      </c>
      <c r="R6838" s="25" t="n">
        <v>75</v>
      </c>
      <c r="S6838" s="21" t="n">
        <v>10</v>
      </c>
    </row>
    <row r="6839" customFormat="false" ht="15" hidden="false" customHeight="true" outlineLevel="0" collapsed="false">
      <c r="A6839" s="19" t="n">
        <v>46250</v>
      </c>
      <c r="B6839" s="1" t="s">
        <v>818</v>
      </c>
      <c r="C6839" s="1" t="s">
        <v>190</v>
      </c>
      <c r="D6839" s="1" t="n">
        <v>36</v>
      </c>
      <c r="E6839" s="1" t="s">
        <v>16</v>
      </c>
      <c r="F6839" s="1" t="s">
        <v>302</v>
      </c>
      <c r="G6839" s="1" t="s">
        <v>260</v>
      </c>
      <c r="H6839" s="20" t="n">
        <v>1700</v>
      </c>
      <c r="I6839" s="21" t="n">
        <v>16.59</v>
      </c>
      <c r="J6839" s="20" t="n">
        <f aca="false">H6839*I6839</f>
        <v>28203</v>
      </c>
      <c r="K6839" s="22" t="n">
        <v>1.45</v>
      </c>
      <c r="L6839" s="23" t="n">
        <f aca="false">H6839*K6839</f>
        <v>2465</v>
      </c>
      <c r="M6839" s="23" t="n">
        <v>2500</v>
      </c>
      <c r="N6839" s="24" t="n">
        <f aca="false">L6839-M6839</f>
        <v>-35</v>
      </c>
      <c r="O6839" s="25" t="n">
        <f aca="false">IF(L6839&gt;=M6839,1,0)</f>
        <v>0</v>
      </c>
      <c r="P6839" s="26" t="n">
        <v>0.678282828282828</v>
      </c>
      <c r="Q6839" s="26" t="n">
        <v>0.0999438517686693</v>
      </c>
      <c r="R6839" s="25" t="n">
        <v>67</v>
      </c>
      <c r="S6839" s="21" t="n">
        <v>10</v>
      </c>
    </row>
    <row r="6840" customFormat="false" ht="15" hidden="false" customHeight="true" outlineLevel="0" collapsed="false">
      <c r="A6840" s="19" t="n">
        <v>46250</v>
      </c>
      <c r="B6840" s="1" t="s">
        <v>818</v>
      </c>
      <c r="C6840" s="1" t="s">
        <v>190</v>
      </c>
      <c r="D6840" s="1" t="n">
        <v>37</v>
      </c>
      <c r="E6840" s="1" t="s">
        <v>846</v>
      </c>
      <c r="F6840" s="1" t="s">
        <v>847</v>
      </c>
      <c r="G6840" s="1" t="s">
        <v>260</v>
      </c>
      <c r="H6840" s="20" t="n">
        <v>1400</v>
      </c>
      <c r="I6840" s="21" t="n">
        <v>20.16</v>
      </c>
      <c r="J6840" s="20" t="n">
        <f aca="false">H6840*I6840</f>
        <v>28224</v>
      </c>
      <c r="K6840" s="22" t="n">
        <v>2.7</v>
      </c>
      <c r="L6840" s="23" t="n">
        <f aca="false">H6840*K6840</f>
        <v>3780</v>
      </c>
      <c r="M6840" s="23" t="n">
        <v>2500</v>
      </c>
      <c r="N6840" s="24" t="n">
        <f aca="false">L6840-M6840</f>
        <v>1280</v>
      </c>
      <c r="O6840" s="25" t="n">
        <f aca="false">IF(L6840&gt;=M6840,1,0)</f>
        <v>1</v>
      </c>
      <c r="P6840" s="26" t="n">
        <v>0.675862068965517</v>
      </c>
      <c r="Q6840" s="26" t="n">
        <v>0.132115249472945</v>
      </c>
      <c r="R6840" s="25" t="n">
        <v>75</v>
      </c>
      <c r="S6840" s="21" t="n">
        <v>10</v>
      </c>
    </row>
    <row r="6841" customFormat="false" ht="15" hidden="false" customHeight="true" outlineLevel="0" collapsed="false">
      <c r="A6841" s="19" t="n">
        <v>46250</v>
      </c>
      <c r="B6841" s="1" t="s">
        <v>818</v>
      </c>
      <c r="C6841" s="1" t="s">
        <v>190</v>
      </c>
      <c r="D6841" s="1" t="n">
        <v>38</v>
      </c>
      <c r="E6841" s="1" t="s">
        <v>846</v>
      </c>
      <c r="F6841" s="1" t="s">
        <v>847</v>
      </c>
      <c r="G6841" s="1" t="s">
        <v>260</v>
      </c>
      <c r="H6841" s="20" t="n">
        <v>1400</v>
      </c>
      <c r="I6841" s="21" t="n">
        <v>20.16</v>
      </c>
      <c r="J6841" s="20" t="n">
        <f aca="false">H6841*I6841</f>
        <v>28224</v>
      </c>
      <c r="K6841" s="22" t="n">
        <v>2.7</v>
      </c>
      <c r="L6841" s="23" t="n">
        <f aca="false">H6841*K6841</f>
        <v>3780</v>
      </c>
      <c r="M6841" s="23" t="n">
        <v>2500</v>
      </c>
      <c r="N6841" s="24" t="n">
        <f aca="false">L6841-M6841</f>
        <v>1280</v>
      </c>
      <c r="O6841" s="25" t="n">
        <f aca="false">IF(L6841&gt;=M6841,1,0)</f>
        <v>1</v>
      </c>
      <c r="P6841" s="26" t="n">
        <v>0.672</v>
      </c>
      <c r="Q6841" s="26" t="n">
        <v>0.145017182130584</v>
      </c>
      <c r="R6841" s="25" t="n">
        <v>82</v>
      </c>
      <c r="S6841" s="21" t="n">
        <v>10</v>
      </c>
    </row>
    <row r="6842" customFormat="false" ht="15" hidden="false" customHeight="true" outlineLevel="0" collapsed="false">
      <c r="A6842" s="19" t="n">
        <v>46251</v>
      </c>
      <c r="B6842" s="1" t="s">
        <v>818</v>
      </c>
      <c r="C6842" s="1" t="s">
        <v>138</v>
      </c>
      <c r="D6842" s="1" t="n">
        <v>1</v>
      </c>
      <c r="E6842" s="1" t="s">
        <v>401</v>
      </c>
      <c r="F6842" s="1" t="s">
        <v>426</v>
      </c>
      <c r="G6842" s="1" t="s">
        <v>498</v>
      </c>
      <c r="H6842" s="20" t="n">
        <v>1350</v>
      </c>
      <c r="I6842" s="21" t="n">
        <v>22.31</v>
      </c>
      <c r="J6842" s="20" t="n">
        <f aca="false">H6842*I6842</f>
        <v>30118.5</v>
      </c>
      <c r="K6842" s="22" t="n">
        <v>2.75</v>
      </c>
      <c r="L6842" s="23" t="n">
        <f aca="false">H6842*K6842</f>
        <v>3712.5</v>
      </c>
      <c r="M6842" s="23" t="n">
        <v>2500</v>
      </c>
      <c r="N6842" s="24" t="n">
        <f aca="false">L6842-M6842</f>
        <v>1212.5</v>
      </c>
      <c r="O6842" s="25" t="n">
        <f aca="false">IF(L6842&gt;=M6842,1,0)</f>
        <v>1</v>
      </c>
      <c r="P6842" s="26" t="n">
        <v>0.684822646657572</v>
      </c>
      <c r="Q6842" s="26" t="n">
        <v>0.135714285714286</v>
      </c>
      <c r="R6842" s="25" t="n">
        <v>75</v>
      </c>
      <c r="S6842" s="21" t="n">
        <v>10</v>
      </c>
    </row>
    <row r="6843" customFormat="false" ht="15" hidden="false" customHeight="true" outlineLevel="0" collapsed="false">
      <c r="A6843" s="19" t="n">
        <v>46251</v>
      </c>
      <c r="B6843" s="1" t="s">
        <v>818</v>
      </c>
      <c r="C6843" s="1" t="s">
        <v>138</v>
      </c>
      <c r="D6843" s="1" t="n">
        <v>2</v>
      </c>
      <c r="E6843" s="1" t="s">
        <v>10</v>
      </c>
      <c r="F6843" s="1" t="s">
        <v>849</v>
      </c>
      <c r="G6843" s="1" t="s">
        <v>852</v>
      </c>
      <c r="H6843" s="20" t="n">
        <v>1400</v>
      </c>
      <c r="I6843" s="21" t="n">
        <v>21.87</v>
      </c>
      <c r="J6843" s="20" t="n">
        <f aca="false">H6843*I6843</f>
        <v>30618</v>
      </c>
      <c r="K6843" s="22" t="n">
        <v>1.85</v>
      </c>
      <c r="L6843" s="23" t="n">
        <f aca="false">H6843*K6843</f>
        <v>2590</v>
      </c>
      <c r="M6843" s="23" t="n">
        <v>2500</v>
      </c>
      <c r="N6843" s="24" t="n">
        <f aca="false">L6843-M6843</f>
        <v>90</v>
      </c>
      <c r="O6843" s="25" t="n">
        <f aca="false">IF(L6843&gt;=M6843,1,0)</f>
        <v>1</v>
      </c>
      <c r="P6843" s="26" t="n">
        <v>0.773181818181818</v>
      </c>
      <c r="Q6843" s="26" t="n">
        <v>0.0934256055363322</v>
      </c>
      <c r="R6843" s="25" t="n">
        <v>70</v>
      </c>
      <c r="S6843" s="21" t="n">
        <v>10</v>
      </c>
    </row>
    <row r="6844" customFormat="false" ht="15" hidden="false" customHeight="true" outlineLevel="0" collapsed="false">
      <c r="A6844" s="19" t="n">
        <v>46251</v>
      </c>
      <c r="B6844" s="1" t="s">
        <v>818</v>
      </c>
      <c r="C6844" s="1" t="s">
        <v>138</v>
      </c>
      <c r="D6844" s="1" t="n">
        <v>3</v>
      </c>
      <c r="E6844" s="1" t="s">
        <v>576</v>
      </c>
      <c r="F6844" s="1" t="s">
        <v>788</v>
      </c>
      <c r="G6844" s="1" t="s">
        <v>711</v>
      </c>
      <c r="H6844" s="20" t="n">
        <v>1210</v>
      </c>
      <c r="I6844" s="21" t="n">
        <v>22.42</v>
      </c>
      <c r="J6844" s="20" t="n">
        <f aca="false">H6844*I6844</f>
        <v>27128.2</v>
      </c>
      <c r="K6844" s="22" t="n">
        <v>1.2</v>
      </c>
      <c r="L6844" s="23" t="n">
        <f aca="false">H6844*K6844</f>
        <v>1452</v>
      </c>
      <c r="M6844" s="23" t="n">
        <v>2500</v>
      </c>
      <c r="N6844" s="24" t="n">
        <f aca="false">L6844-M6844</f>
        <v>-1048</v>
      </c>
      <c r="O6844" s="25" t="n">
        <f aca="false">IF(L6844&gt;=M6844,1,0)</f>
        <v>0</v>
      </c>
      <c r="P6844" s="26" t="n">
        <v>0.582650343642612</v>
      </c>
      <c r="Q6844" s="26" t="n">
        <v>0.124398073836276</v>
      </c>
      <c r="R6844" s="25" t="n">
        <v>80</v>
      </c>
      <c r="S6844" s="21" t="n">
        <v>10</v>
      </c>
    </row>
    <row r="6845" customFormat="false" ht="15" hidden="false" customHeight="true" outlineLevel="0" collapsed="false">
      <c r="A6845" s="19" t="n">
        <v>46251</v>
      </c>
      <c r="B6845" s="1" t="s">
        <v>818</v>
      </c>
      <c r="C6845" s="1" t="s">
        <v>138</v>
      </c>
      <c r="D6845" s="1" t="n">
        <v>4</v>
      </c>
      <c r="E6845" s="1" t="s">
        <v>145</v>
      </c>
      <c r="F6845" s="1" t="s">
        <v>856</v>
      </c>
      <c r="G6845" s="1" t="s">
        <v>858</v>
      </c>
      <c r="H6845" s="20" t="n">
        <v>850</v>
      </c>
      <c r="I6845" s="21" t="n">
        <v>25.03</v>
      </c>
      <c r="J6845" s="20" t="n">
        <f aca="false">H6845*I6845</f>
        <v>21275.5</v>
      </c>
      <c r="K6845" s="22" t="n">
        <v>2.2</v>
      </c>
      <c r="L6845" s="23" t="n">
        <f aca="false">H6845*K6845</f>
        <v>1870</v>
      </c>
      <c r="M6845" s="23" t="n">
        <v>2500</v>
      </c>
      <c r="N6845" s="24" t="n">
        <f aca="false">L6845-M6845</f>
        <v>-630</v>
      </c>
      <c r="O6845" s="25" t="n">
        <f aca="false">IF(L6845&gt;=M6845,1,0)</f>
        <v>0</v>
      </c>
      <c r="P6845" s="26" t="n">
        <v>0.476601702508961</v>
      </c>
      <c r="Q6845" s="26" t="n">
        <v>0.201334816462736</v>
      </c>
      <c r="R6845" s="25" t="n">
        <v>84</v>
      </c>
      <c r="S6845" s="21" t="n">
        <v>8</v>
      </c>
    </row>
    <row r="6846" customFormat="false" ht="15" hidden="false" customHeight="true" outlineLevel="0" collapsed="false">
      <c r="A6846" s="19" t="n">
        <v>46251</v>
      </c>
      <c r="B6846" s="1" t="s">
        <v>818</v>
      </c>
      <c r="C6846" s="1" t="s">
        <v>138</v>
      </c>
      <c r="D6846" s="1" t="n">
        <v>5</v>
      </c>
      <c r="E6846" s="1" t="s">
        <v>181</v>
      </c>
      <c r="F6846" s="1" t="s">
        <v>864</v>
      </c>
      <c r="G6846" s="1" t="s">
        <v>848</v>
      </c>
      <c r="H6846" s="20" t="n">
        <v>1000</v>
      </c>
      <c r="I6846" s="21" t="n">
        <v>20.54</v>
      </c>
      <c r="J6846" s="20" t="n">
        <f aca="false">H6846*I6846</f>
        <v>20540</v>
      </c>
      <c r="K6846" s="22" t="n">
        <v>1.45</v>
      </c>
      <c r="L6846" s="23" t="n">
        <f aca="false">H6846*K6846</f>
        <v>1450</v>
      </c>
      <c r="M6846" s="23" t="n">
        <v>2500</v>
      </c>
      <c r="N6846" s="24" t="n">
        <f aca="false">L6846-M6846</f>
        <v>-1050</v>
      </c>
      <c r="O6846" s="25" t="n">
        <f aca="false">IF(L6846&gt;=M6846,1,0)</f>
        <v>0</v>
      </c>
      <c r="P6846" s="26" t="n">
        <v>0.470884915176525</v>
      </c>
      <c r="Q6846" s="26" t="n">
        <v>0.151340996168582</v>
      </c>
      <c r="R6846" s="25" t="n">
        <v>74</v>
      </c>
      <c r="S6846" s="21" t="n">
        <v>10</v>
      </c>
    </row>
    <row r="6847" customFormat="false" ht="15" hidden="false" customHeight="true" outlineLevel="0" collapsed="false">
      <c r="A6847" s="19" t="n">
        <v>46251</v>
      </c>
      <c r="B6847" s="1" t="s">
        <v>818</v>
      </c>
      <c r="C6847" s="1" t="s">
        <v>138</v>
      </c>
      <c r="D6847" s="1" t="n">
        <v>6</v>
      </c>
      <c r="E6847" s="1" t="s">
        <v>145</v>
      </c>
      <c r="F6847" s="1" t="s">
        <v>747</v>
      </c>
      <c r="G6847" s="1" t="s">
        <v>750</v>
      </c>
      <c r="H6847" s="20" t="n">
        <v>1300</v>
      </c>
      <c r="I6847" s="21" t="n">
        <v>20.57</v>
      </c>
      <c r="J6847" s="20" t="n">
        <f aca="false">H6847*I6847</f>
        <v>26741</v>
      </c>
      <c r="K6847" s="22" t="n">
        <v>2.75</v>
      </c>
      <c r="L6847" s="23" t="n">
        <f aca="false">H6847*K6847</f>
        <v>3575</v>
      </c>
      <c r="M6847" s="23" t="n">
        <v>2500</v>
      </c>
      <c r="N6847" s="24" t="n">
        <f aca="false">L6847-M6847</f>
        <v>1075</v>
      </c>
      <c r="O6847" s="25" t="n">
        <f aca="false">IF(L6847&gt;=M6847,1,0)</f>
        <v>1</v>
      </c>
      <c r="P6847" s="26" t="n">
        <v>0.645917874396135</v>
      </c>
      <c r="Q6847" s="26" t="n">
        <v>0.151515151515152</v>
      </c>
      <c r="R6847" s="25" t="n">
        <v>75</v>
      </c>
      <c r="S6847" s="21" t="n">
        <v>9</v>
      </c>
    </row>
    <row r="6848" customFormat="false" ht="15" hidden="false" customHeight="true" outlineLevel="0" collapsed="false">
      <c r="A6848" s="19" t="n">
        <v>46251</v>
      </c>
      <c r="B6848" s="1" t="s">
        <v>818</v>
      </c>
      <c r="C6848" s="1" t="s">
        <v>138</v>
      </c>
      <c r="D6848" s="1" t="n">
        <v>7</v>
      </c>
      <c r="E6848" s="1" t="s">
        <v>10</v>
      </c>
      <c r="F6848" s="1" t="s">
        <v>860</v>
      </c>
      <c r="G6848" s="1" t="s">
        <v>861</v>
      </c>
      <c r="H6848" s="20" t="n">
        <v>600</v>
      </c>
      <c r="I6848" s="21" t="n">
        <v>25.85</v>
      </c>
      <c r="J6848" s="20" t="n">
        <f aca="false">H6848*I6848</f>
        <v>15510</v>
      </c>
      <c r="K6848" s="22" t="n">
        <v>2.4</v>
      </c>
      <c r="L6848" s="23" t="n">
        <f aca="false">H6848*K6848</f>
        <v>1440</v>
      </c>
      <c r="M6848" s="23" t="n">
        <v>2500</v>
      </c>
      <c r="N6848" s="24" t="n">
        <f aca="false">L6848-M6848</f>
        <v>-1060</v>
      </c>
      <c r="O6848" s="25" t="n">
        <f aca="false">IF(L6848&gt;=M6848,1,0)</f>
        <v>0</v>
      </c>
      <c r="P6848" s="26" t="n">
        <v>0.349324324324324</v>
      </c>
      <c r="Q6848" s="26" t="n">
        <v>0.297090352220521</v>
      </c>
      <c r="R6848" s="25" t="n">
        <v>79</v>
      </c>
      <c r="S6848" s="21" t="n">
        <v>10</v>
      </c>
    </row>
    <row r="6849" customFormat="false" ht="15" hidden="false" customHeight="true" outlineLevel="0" collapsed="false">
      <c r="A6849" s="19" t="n">
        <v>46251</v>
      </c>
      <c r="B6849" s="1" t="s">
        <v>818</v>
      </c>
      <c r="C6849" s="1" t="s">
        <v>138</v>
      </c>
      <c r="D6849" s="1" t="n">
        <v>8</v>
      </c>
      <c r="E6849" s="1" t="s">
        <v>176</v>
      </c>
      <c r="F6849" s="1" t="s">
        <v>786</v>
      </c>
      <c r="G6849" s="1" t="s">
        <v>781</v>
      </c>
      <c r="H6849" s="20" t="n">
        <v>830</v>
      </c>
      <c r="I6849" s="21" t="n">
        <v>12.21</v>
      </c>
      <c r="J6849" s="20" t="n">
        <f aca="false">H6849*I6849</f>
        <v>10134.3</v>
      </c>
      <c r="K6849" s="22" t="n">
        <v>1.6</v>
      </c>
      <c r="L6849" s="23" t="n">
        <f aca="false">H6849*K6849</f>
        <v>1328</v>
      </c>
      <c r="M6849" s="23" t="n">
        <v>2500</v>
      </c>
      <c r="N6849" s="24" t="n">
        <f aca="false">L6849-M6849</f>
        <v>-1172</v>
      </c>
      <c r="O6849" s="25" t="n">
        <f aca="false">IF(L6849&gt;=M6849,1,0)</f>
        <v>0</v>
      </c>
      <c r="P6849" s="26" t="n">
        <v>0.329249512670565</v>
      </c>
      <c r="Q6849" s="26" t="n">
        <v>0.212389380530973</v>
      </c>
      <c r="R6849" s="25" t="n">
        <v>57</v>
      </c>
      <c r="S6849" s="21" t="n">
        <v>9</v>
      </c>
    </row>
    <row r="6850" customFormat="false" ht="15" hidden="false" customHeight="true" outlineLevel="0" collapsed="false">
      <c r="A6850" s="19" t="n">
        <v>46251</v>
      </c>
      <c r="B6850" s="1" t="s">
        <v>818</v>
      </c>
      <c r="C6850" s="1" t="s">
        <v>138</v>
      </c>
      <c r="D6850" s="1" t="n">
        <v>9</v>
      </c>
      <c r="E6850" s="1" t="s">
        <v>10</v>
      </c>
      <c r="F6850" s="1" t="s">
        <v>535</v>
      </c>
      <c r="G6850" s="1" t="s">
        <v>862</v>
      </c>
      <c r="H6850" s="20" t="n">
        <v>1700</v>
      </c>
      <c r="I6850" s="21" t="n">
        <v>15.99</v>
      </c>
      <c r="J6850" s="20" t="n">
        <f aca="false">H6850*I6850</f>
        <v>27183</v>
      </c>
      <c r="K6850" s="22" t="n">
        <v>1.61</v>
      </c>
      <c r="L6850" s="23" t="n">
        <f aca="false">H6850*K6850</f>
        <v>2737</v>
      </c>
      <c r="M6850" s="23" t="n">
        <v>2500</v>
      </c>
      <c r="N6850" s="24" t="n">
        <f aca="false">L6850-M6850</f>
        <v>237</v>
      </c>
      <c r="O6850" s="25" t="n">
        <f aca="false">IF(L6850&gt;=M6850,1,0)</f>
        <v>1</v>
      </c>
      <c r="P6850" s="26" t="n">
        <v>0.685400907715583</v>
      </c>
      <c r="Q6850" s="26" t="n">
        <v>0.1125</v>
      </c>
      <c r="R6850" s="25" t="n">
        <v>72</v>
      </c>
      <c r="S6850" s="21" t="n">
        <v>10</v>
      </c>
    </row>
    <row r="6851" customFormat="false" ht="15" hidden="false" customHeight="true" outlineLevel="0" collapsed="false">
      <c r="A6851" s="19" t="n">
        <v>46251</v>
      </c>
      <c r="B6851" s="1" t="s">
        <v>818</v>
      </c>
      <c r="C6851" s="1" t="s">
        <v>138</v>
      </c>
      <c r="D6851" s="1" t="n">
        <v>10</v>
      </c>
      <c r="E6851" s="1" t="s">
        <v>10</v>
      </c>
      <c r="F6851" s="1" t="s">
        <v>828</v>
      </c>
      <c r="G6851" s="1" t="s">
        <v>844</v>
      </c>
      <c r="H6851" s="20" t="n">
        <v>1700</v>
      </c>
      <c r="I6851" s="21" t="n">
        <v>17.6</v>
      </c>
      <c r="J6851" s="20" t="n">
        <f aca="false">H6851*I6851</f>
        <v>29920</v>
      </c>
      <c r="K6851" s="22" t="n">
        <v>1.45</v>
      </c>
      <c r="L6851" s="23" t="n">
        <f aca="false">H6851*K6851</f>
        <v>2465</v>
      </c>
      <c r="M6851" s="23" t="n">
        <v>2500</v>
      </c>
      <c r="N6851" s="24" t="n">
        <f aca="false">L6851-M6851</f>
        <v>-35</v>
      </c>
      <c r="O6851" s="25" t="n">
        <f aca="false">IF(L6851&gt;=M6851,1,0)</f>
        <v>0</v>
      </c>
      <c r="P6851" s="26" t="n">
        <v>0.717505995203837</v>
      </c>
      <c r="Q6851" s="26" t="n">
        <v>0.135059088351154</v>
      </c>
      <c r="R6851" s="25" t="n">
        <v>74</v>
      </c>
      <c r="S6851" s="21" t="n">
        <v>10</v>
      </c>
    </row>
    <row r="6852" customFormat="false" ht="15" hidden="false" customHeight="true" outlineLevel="0" collapsed="false">
      <c r="A6852" s="19" t="n">
        <v>46251</v>
      </c>
      <c r="B6852" s="1" t="s">
        <v>818</v>
      </c>
      <c r="C6852" s="1" t="s">
        <v>138</v>
      </c>
      <c r="D6852" s="1" t="n">
        <v>11</v>
      </c>
      <c r="E6852" s="1" t="s">
        <v>10</v>
      </c>
      <c r="F6852" s="1" t="s">
        <v>849</v>
      </c>
      <c r="G6852" s="1" t="s">
        <v>852</v>
      </c>
      <c r="H6852" s="20" t="n">
        <v>1530</v>
      </c>
      <c r="I6852" s="21" t="n">
        <v>21.87</v>
      </c>
      <c r="J6852" s="20" t="n">
        <f aca="false">H6852*I6852</f>
        <v>33461.1</v>
      </c>
      <c r="K6852" s="22" t="n">
        <v>1.85</v>
      </c>
      <c r="L6852" s="23" t="n">
        <f aca="false">H6852*K6852</f>
        <v>2830.5</v>
      </c>
      <c r="M6852" s="23" t="n">
        <v>2500</v>
      </c>
      <c r="N6852" s="24" t="n">
        <f aca="false">L6852-M6852</f>
        <v>330.5</v>
      </c>
      <c r="O6852" s="25" t="n">
        <f aca="false">IF(L6852&gt;=M6852,1,0)</f>
        <v>1</v>
      </c>
      <c r="P6852" s="26" t="n">
        <v>0.800121951219512</v>
      </c>
      <c r="Q6852" s="26" t="n">
        <v>0.138801261829653</v>
      </c>
      <c r="R6852" s="25" t="n">
        <v>74</v>
      </c>
      <c r="S6852" s="21" t="n">
        <v>10</v>
      </c>
    </row>
    <row r="6853" customFormat="false" ht="15" hidden="false" customHeight="true" outlineLevel="0" collapsed="false">
      <c r="A6853" s="19" t="n">
        <v>46251</v>
      </c>
      <c r="B6853" s="1" t="s">
        <v>818</v>
      </c>
      <c r="C6853" s="1" t="s">
        <v>138</v>
      </c>
      <c r="D6853" s="1" t="n">
        <v>12</v>
      </c>
      <c r="E6853" s="1" t="s">
        <v>576</v>
      </c>
      <c r="F6853" s="1" t="s">
        <v>730</v>
      </c>
      <c r="G6853" s="1" t="s">
        <v>731</v>
      </c>
      <c r="H6853" s="20" t="n">
        <v>1400</v>
      </c>
      <c r="I6853" s="21" t="n">
        <v>24.08</v>
      </c>
      <c r="J6853" s="20" t="n">
        <f aca="false">H6853*I6853</f>
        <v>33712</v>
      </c>
      <c r="K6853" s="22" t="n">
        <v>1.55</v>
      </c>
      <c r="L6853" s="23" t="n">
        <f aca="false">H6853*K6853</f>
        <v>2170</v>
      </c>
      <c r="M6853" s="23" t="n">
        <v>2500</v>
      </c>
      <c r="N6853" s="24" t="n">
        <f aca="false">L6853-M6853</f>
        <v>-330</v>
      </c>
      <c r="O6853" s="25" t="n">
        <f aca="false">IF(L6853&gt;=M6853,1,0)</f>
        <v>0</v>
      </c>
      <c r="P6853" s="26" t="n">
        <v>0.725925925925926</v>
      </c>
      <c r="Q6853" s="26" t="n">
        <v>0.11660777385159</v>
      </c>
      <c r="R6853" s="25" t="n">
        <v>80</v>
      </c>
      <c r="S6853" s="21" t="n">
        <v>10</v>
      </c>
    </row>
    <row r="6854" customFormat="false" ht="15" hidden="false" customHeight="true" outlineLevel="0" collapsed="false">
      <c r="A6854" s="19" t="n">
        <v>46251</v>
      </c>
      <c r="B6854" s="1" t="s">
        <v>818</v>
      </c>
      <c r="C6854" s="1" t="s">
        <v>138</v>
      </c>
      <c r="D6854" s="1" t="n">
        <v>13</v>
      </c>
      <c r="E6854" s="1" t="s">
        <v>10</v>
      </c>
      <c r="F6854" s="1" t="s">
        <v>849</v>
      </c>
      <c r="G6854" s="1" t="s">
        <v>852</v>
      </c>
      <c r="H6854" s="20" t="n">
        <v>1500</v>
      </c>
      <c r="I6854" s="21" t="n">
        <v>21.87</v>
      </c>
      <c r="J6854" s="20" t="n">
        <f aca="false">H6854*I6854</f>
        <v>32805</v>
      </c>
      <c r="K6854" s="22" t="n">
        <v>1.85</v>
      </c>
      <c r="L6854" s="23" t="n">
        <f aca="false">H6854*K6854</f>
        <v>2775</v>
      </c>
      <c r="M6854" s="23" t="n">
        <v>2500</v>
      </c>
      <c r="N6854" s="24" t="n">
        <f aca="false">L6854-M6854</f>
        <v>275</v>
      </c>
      <c r="O6854" s="25" t="n">
        <f aca="false">IF(L6854&gt;=M6854,1,0)</f>
        <v>1</v>
      </c>
      <c r="P6854" s="26" t="n">
        <v>0.854296875</v>
      </c>
      <c r="Q6854" s="26" t="n">
        <v>0.140442132639792</v>
      </c>
      <c r="R6854" s="25" t="n">
        <v>71</v>
      </c>
      <c r="S6854" s="21" t="n">
        <v>10</v>
      </c>
    </row>
    <row r="6855" customFormat="false" ht="15" hidden="false" customHeight="true" outlineLevel="0" collapsed="false">
      <c r="A6855" s="19" t="n">
        <v>46251</v>
      </c>
      <c r="B6855" s="1" t="s">
        <v>818</v>
      </c>
      <c r="C6855" s="1" t="s">
        <v>138</v>
      </c>
      <c r="D6855" s="1" t="n">
        <v>14</v>
      </c>
      <c r="E6855" s="1" t="s">
        <v>10</v>
      </c>
      <c r="F6855" s="1" t="s">
        <v>687</v>
      </c>
      <c r="G6855" s="1" t="s">
        <v>694</v>
      </c>
      <c r="H6855" s="20" t="n">
        <v>1200</v>
      </c>
      <c r="I6855" s="21" t="n">
        <v>28.66</v>
      </c>
      <c r="J6855" s="20" t="n">
        <f aca="false">H6855*I6855</f>
        <v>34392</v>
      </c>
      <c r="K6855" s="22" t="n">
        <v>2.3</v>
      </c>
      <c r="L6855" s="23" t="n">
        <f aca="false">H6855*K6855</f>
        <v>2760</v>
      </c>
      <c r="M6855" s="23" t="n">
        <v>2500</v>
      </c>
      <c r="N6855" s="24" t="n">
        <f aca="false">L6855-M6855</f>
        <v>260</v>
      </c>
      <c r="O6855" s="25" t="n">
        <f aca="false">IF(L6855&gt;=M6855,1,0)</f>
        <v>1</v>
      </c>
      <c r="P6855" s="26" t="n">
        <v>0.776693766937669</v>
      </c>
      <c r="Q6855" s="26" t="n">
        <v>0.292307692307692</v>
      </c>
      <c r="R6855" s="25" t="n">
        <v>82</v>
      </c>
      <c r="S6855" s="21" t="n">
        <v>9</v>
      </c>
    </row>
    <row r="6856" customFormat="false" ht="15" hidden="false" customHeight="true" outlineLevel="0" collapsed="false">
      <c r="A6856" s="19" t="n">
        <v>46251</v>
      </c>
      <c r="B6856" s="1" t="s">
        <v>818</v>
      </c>
      <c r="C6856" s="1" t="s">
        <v>138</v>
      </c>
      <c r="D6856" s="1" t="n">
        <v>15</v>
      </c>
      <c r="E6856" s="1" t="s">
        <v>10</v>
      </c>
      <c r="F6856" s="1" t="s">
        <v>687</v>
      </c>
      <c r="G6856" s="1" t="s">
        <v>694</v>
      </c>
      <c r="H6856" s="20" t="n">
        <v>1400</v>
      </c>
      <c r="I6856" s="21" t="n">
        <v>28.66</v>
      </c>
      <c r="J6856" s="20" t="n">
        <f aca="false">H6856*I6856</f>
        <v>40124</v>
      </c>
      <c r="K6856" s="22" t="n">
        <v>2.3</v>
      </c>
      <c r="L6856" s="23" t="n">
        <f aca="false">H6856*K6856</f>
        <v>3220</v>
      </c>
      <c r="M6856" s="23" t="n">
        <v>2500</v>
      </c>
      <c r="N6856" s="24" t="n">
        <f aca="false">L6856-M6856</f>
        <v>720</v>
      </c>
      <c r="O6856" s="25" t="n">
        <f aca="false">IF(L6856&gt;=M6856,1,0)</f>
        <v>1</v>
      </c>
      <c r="P6856" s="26" t="n">
        <v>0.799920255183413</v>
      </c>
      <c r="Q6856" s="26" t="n">
        <v>0.294619422572179</v>
      </c>
      <c r="R6856" s="25" t="n">
        <v>84</v>
      </c>
      <c r="S6856" s="21" t="n">
        <v>10</v>
      </c>
    </row>
    <row r="6857" customFormat="false" ht="15" hidden="false" customHeight="true" outlineLevel="0" collapsed="false">
      <c r="A6857" s="19" t="n">
        <v>46251</v>
      </c>
      <c r="B6857" s="1" t="s">
        <v>818</v>
      </c>
      <c r="C6857" s="1" t="s">
        <v>138</v>
      </c>
      <c r="D6857" s="1" t="n">
        <v>16</v>
      </c>
      <c r="E6857" s="1" t="s">
        <v>10</v>
      </c>
      <c r="F6857" s="1" t="s">
        <v>828</v>
      </c>
      <c r="G6857" s="1" t="s">
        <v>844</v>
      </c>
      <c r="H6857" s="20" t="n">
        <v>2000</v>
      </c>
      <c r="I6857" s="21" t="n">
        <v>17.6</v>
      </c>
      <c r="J6857" s="20" t="n">
        <f aca="false">H6857*I6857</f>
        <v>35200</v>
      </c>
      <c r="K6857" s="22" t="n">
        <v>1.45</v>
      </c>
      <c r="L6857" s="23" t="n">
        <f aca="false">H6857*K6857</f>
        <v>2900</v>
      </c>
      <c r="M6857" s="23" t="n">
        <v>2500</v>
      </c>
      <c r="N6857" s="24" t="n">
        <f aca="false">L6857-M6857</f>
        <v>400</v>
      </c>
      <c r="O6857" s="25" t="n">
        <f aca="false">IF(L6857&gt;=M6857,1,0)</f>
        <v>1</v>
      </c>
      <c r="P6857" s="26" t="n">
        <v>0.851475568456701</v>
      </c>
      <c r="Q6857" s="26" t="n">
        <v>0.0706443914081146</v>
      </c>
      <c r="R6857" s="25" t="n">
        <v>70</v>
      </c>
      <c r="S6857" s="21" t="n">
        <v>10</v>
      </c>
    </row>
    <row r="6858" customFormat="false" ht="15" hidden="false" customHeight="true" outlineLevel="0" collapsed="false">
      <c r="A6858" s="19" t="n">
        <v>46251</v>
      </c>
      <c r="B6858" s="1" t="s">
        <v>818</v>
      </c>
      <c r="C6858" s="1" t="s">
        <v>164</v>
      </c>
      <c r="D6858" s="1" t="n">
        <v>17</v>
      </c>
      <c r="E6858" s="1" t="s">
        <v>461</v>
      </c>
      <c r="F6858" s="1" t="s">
        <v>837</v>
      </c>
      <c r="G6858" s="1" t="s">
        <v>540</v>
      </c>
      <c r="H6858" s="20" t="n">
        <v>1500</v>
      </c>
      <c r="I6858" s="21" t="n">
        <v>20.03</v>
      </c>
      <c r="J6858" s="20" t="n">
        <f aca="false">H6858*I6858</f>
        <v>30045</v>
      </c>
      <c r="K6858" s="22" t="n">
        <v>1.6</v>
      </c>
      <c r="L6858" s="23" t="n">
        <f aca="false">H6858*K6858</f>
        <v>2400</v>
      </c>
      <c r="M6858" s="23" t="n">
        <v>2500</v>
      </c>
      <c r="N6858" s="24" t="n">
        <f aca="false">L6858-M6858</f>
        <v>-100</v>
      </c>
      <c r="O6858" s="25" t="n">
        <f aca="false">IF(L6858&gt;=M6858,1,0)</f>
        <v>0</v>
      </c>
      <c r="P6858" s="26" t="n">
        <v>0.6974</v>
      </c>
      <c r="Q6858" s="26" t="n">
        <v>0.0974</v>
      </c>
      <c r="R6858" s="25" t="n">
        <v>75</v>
      </c>
      <c r="S6858" s="21" t="n">
        <v>10</v>
      </c>
    </row>
    <row r="6859" customFormat="false" ht="15" hidden="false" customHeight="true" outlineLevel="0" collapsed="false">
      <c r="A6859" s="19" t="n">
        <v>46251</v>
      </c>
      <c r="B6859" s="1" t="s">
        <v>818</v>
      </c>
      <c r="C6859" s="1" t="s">
        <v>164</v>
      </c>
      <c r="D6859" s="1" t="n">
        <v>18</v>
      </c>
      <c r="E6859" s="1" t="s">
        <v>865</v>
      </c>
      <c r="F6859" s="1" t="s">
        <v>866</v>
      </c>
      <c r="G6859" s="1" t="s">
        <v>527</v>
      </c>
      <c r="H6859" s="20" t="n">
        <v>340</v>
      </c>
      <c r="I6859" s="21" t="n">
        <v>17.93</v>
      </c>
      <c r="J6859" s="20" t="n">
        <f aca="false">H6859*I6859</f>
        <v>6096.2</v>
      </c>
      <c r="K6859" s="22" t="n">
        <v>1.04</v>
      </c>
      <c r="L6859" s="23" t="n">
        <f aca="false">H6859*K6859</f>
        <v>353.6</v>
      </c>
      <c r="M6859" s="23" t="n">
        <v>2500</v>
      </c>
      <c r="N6859" s="24" t="n">
        <f aca="false">L6859-M6859</f>
        <v>-2146.4</v>
      </c>
      <c r="O6859" s="25" t="n">
        <f aca="false">IF(L6859&gt;=M6859,1,0)</f>
        <v>0</v>
      </c>
      <c r="P6859" s="26" t="n">
        <v>0.1373</v>
      </c>
      <c r="Q6859" s="26" t="n">
        <v>0.1618</v>
      </c>
      <c r="R6859" s="25" t="n">
        <v>74</v>
      </c>
      <c r="S6859" s="21" t="n">
        <v>10</v>
      </c>
    </row>
    <row r="6860" customFormat="false" ht="15" hidden="false" customHeight="true" outlineLevel="0" collapsed="false">
      <c r="A6860" s="19" t="n">
        <v>46251</v>
      </c>
      <c r="B6860" s="1" t="s">
        <v>818</v>
      </c>
      <c r="C6860" s="1" t="s">
        <v>164</v>
      </c>
      <c r="D6860" s="1" t="n">
        <v>19</v>
      </c>
      <c r="E6860" s="1" t="s">
        <v>461</v>
      </c>
      <c r="F6860" s="1" t="s">
        <v>837</v>
      </c>
      <c r="G6860" s="1" t="s">
        <v>540</v>
      </c>
      <c r="H6860" s="20" t="n">
        <v>1500</v>
      </c>
      <c r="I6860" s="21" t="n">
        <v>20.03</v>
      </c>
      <c r="J6860" s="20" t="n">
        <f aca="false">H6860*I6860</f>
        <v>30045</v>
      </c>
      <c r="K6860" s="22" t="n">
        <v>1.6</v>
      </c>
      <c r="L6860" s="23" t="n">
        <f aca="false">H6860*K6860</f>
        <v>2400</v>
      </c>
      <c r="M6860" s="23" t="n">
        <v>2500</v>
      </c>
      <c r="N6860" s="24" t="n">
        <f aca="false">L6860-M6860</f>
        <v>-100</v>
      </c>
      <c r="O6860" s="25" t="n">
        <f aca="false">IF(L6860&gt;=M6860,1,0)</f>
        <v>0</v>
      </c>
      <c r="P6860" s="26" t="n">
        <v>0.6537</v>
      </c>
      <c r="Q6860" s="26" t="n">
        <v>0.108</v>
      </c>
      <c r="R6860" s="25" t="n">
        <v>77</v>
      </c>
      <c r="S6860" s="21" t="n">
        <v>10</v>
      </c>
    </row>
    <row r="6861" customFormat="false" ht="15" hidden="false" customHeight="true" outlineLevel="0" collapsed="false">
      <c r="A6861" s="19" t="n">
        <v>46251</v>
      </c>
      <c r="B6861" s="1" t="s">
        <v>818</v>
      </c>
      <c r="C6861" s="1" t="s">
        <v>164</v>
      </c>
      <c r="D6861" s="1" t="n">
        <v>20</v>
      </c>
      <c r="E6861" s="1" t="s">
        <v>461</v>
      </c>
      <c r="F6861" s="1" t="s">
        <v>863</v>
      </c>
      <c r="G6861" s="1" t="s">
        <v>540</v>
      </c>
      <c r="H6861" s="20" t="n">
        <v>800</v>
      </c>
      <c r="I6861" s="21" t="n">
        <v>20.03</v>
      </c>
      <c r="J6861" s="20" t="n">
        <f aca="false">H6861*I6861</f>
        <v>16024</v>
      </c>
      <c r="K6861" s="22" t="n">
        <v>1.6</v>
      </c>
      <c r="L6861" s="23" t="n">
        <f aca="false">H6861*K6861</f>
        <v>1280</v>
      </c>
      <c r="M6861" s="23" t="n">
        <v>2500</v>
      </c>
      <c r="N6861" s="24" t="n">
        <f aca="false">L6861-M6861</f>
        <v>-1220</v>
      </c>
      <c r="O6861" s="25" t="n">
        <f aca="false">IF(L6861&gt;=M6861,1,0)</f>
        <v>0</v>
      </c>
      <c r="P6861" s="26" t="n">
        <v>0.3523</v>
      </c>
      <c r="Q6861" s="26" t="n">
        <v>0.1893</v>
      </c>
      <c r="R6861" s="25" t="n">
        <v>76</v>
      </c>
      <c r="S6861" s="21" t="n">
        <v>10</v>
      </c>
    </row>
    <row r="6862" customFormat="false" ht="15" hidden="false" customHeight="true" outlineLevel="0" collapsed="false">
      <c r="A6862" s="19" t="n">
        <v>46251</v>
      </c>
      <c r="B6862" s="1" t="s">
        <v>818</v>
      </c>
      <c r="C6862" s="1" t="s">
        <v>164</v>
      </c>
      <c r="D6862" s="1" t="n">
        <v>21</v>
      </c>
      <c r="E6862" s="1" t="s">
        <v>576</v>
      </c>
      <c r="F6862" s="1" t="s">
        <v>791</v>
      </c>
      <c r="G6862" s="1" t="s">
        <v>732</v>
      </c>
      <c r="H6862" s="20" t="n">
        <v>1200</v>
      </c>
      <c r="I6862" s="21" t="n">
        <v>33.02</v>
      </c>
      <c r="J6862" s="20" t="n">
        <f aca="false">H6862*I6862</f>
        <v>39624</v>
      </c>
      <c r="K6862" s="22" t="n">
        <v>2.8</v>
      </c>
      <c r="L6862" s="23" t="n">
        <f aca="false">H6862*K6862</f>
        <v>3360</v>
      </c>
      <c r="M6862" s="23" t="n">
        <v>2500</v>
      </c>
      <c r="N6862" s="24" t="n">
        <f aca="false">L6862-M6862</f>
        <v>860</v>
      </c>
      <c r="O6862" s="25" t="n">
        <f aca="false">IF(L6862&gt;=M6862,1,0)</f>
        <v>1</v>
      </c>
      <c r="P6862" s="26" t="n">
        <v>0.8621</v>
      </c>
      <c r="Q6862" s="26" t="n">
        <v>0.1085</v>
      </c>
      <c r="R6862" s="25" t="n">
        <v>77</v>
      </c>
      <c r="S6862" s="21" t="n">
        <v>10</v>
      </c>
    </row>
    <row r="6863" customFormat="false" ht="15" hidden="false" customHeight="true" outlineLevel="0" collapsed="false">
      <c r="A6863" s="19" t="n">
        <v>46251</v>
      </c>
      <c r="B6863" s="1" t="s">
        <v>818</v>
      </c>
      <c r="C6863" s="1" t="s">
        <v>164</v>
      </c>
      <c r="D6863" s="1" t="n">
        <v>22</v>
      </c>
      <c r="E6863" s="1" t="s">
        <v>10</v>
      </c>
      <c r="F6863" s="1" t="s">
        <v>687</v>
      </c>
      <c r="G6863" s="1" t="s">
        <v>638</v>
      </c>
      <c r="H6863" s="20" t="n">
        <v>1200</v>
      </c>
      <c r="I6863" s="21" t="n">
        <v>28.66</v>
      </c>
      <c r="J6863" s="20" t="n">
        <f aca="false">H6863*I6863</f>
        <v>34392</v>
      </c>
      <c r="K6863" s="22" t="n">
        <v>2.3</v>
      </c>
      <c r="L6863" s="23" t="n">
        <f aca="false">H6863*K6863</f>
        <v>2760</v>
      </c>
      <c r="M6863" s="23" t="n">
        <v>2500</v>
      </c>
      <c r="N6863" s="24" t="n">
        <f aca="false">L6863-M6863</f>
        <v>260</v>
      </c>
      <c r="O6863" s="25" t="n">
        <f aca="false">IF(L6863&gt;=M6863,1,0)</f>
        <v>1</v>
      </c>
      <c r="P6863" s="26" t="n">
        <v>0.672</v>
      </c>
      <c r="Q6863" s="26" t="n">
        <v>0.0846</v>
      </c>
      <c r="R6863" s="25" t="n">
        <v>86</v>
      </c>
      <c r="S6863" s="21" t="n">
        <v>10</v>
      </c>
    </row>
    <row r="6864" customFormat="false" ht="15" hidden="false" customHeight="true" outlineLevel="0" collapsed="false">
      <c r="A6864" s="19" t="n">
        <v>46251</v>
      </c>
      <c r="B6864" s="1" t="s">
        <v>818</v>
      </c>
      <c r="C6864" s="1" t="s">
        <v>164</v>
      </c>
      <c r="D6864" s="1" t="n">
        <v>23</v>
      </c>
      <c r="E6864" s="1" t="s">
        <v>22</v>
      </c>
      <c r="F6864" s="1" t="s">
        <v>174</v>
      </c>
      <c r="G6864" s="1" t="s">
        <v>395</v>
      </c>
      <c r="H6864" s="20" t="n">
        <v>1400</v>
      </c>
      <c r="I6864" s="21" t="n">
        <v>23.27</v>
      </c>
      <c r="J6864" s="20" t="n">
        <f aca="false">H6864*I6864</f>
        <v>32578</v>
      </c>
      <c r="K6864" s="22" t="n">
        <v>1.31</v>
      </c>
      <c r="L6864" s="23" t="n">
        <f aca="false">H6864*K6864</f>
        <v>1834</v>
      </c>
      <c r="M6864" s="23" t="n">
        <v>2500</v>
      </c>
      <c r="N6864" s="24" t="n">
        <f aca="false">L6864-M6864</f>
        <v>-666</v>
      </c>
      <c r="O6864" s="25" t="n">
        <f aca="false">IF(L6864&gt;=M6864,1,0)</f>
        <v>0</v>
      </c>
      <c r="P6864" s="26" t="n">
        <v>0.7337</v>
      </c>
      <c r="Q6864" s="26" t="n">
        <v>0.0952</v>
      </c>
      <c r="R6864" s="25" t="n">
        <v>74</v>
      </c>
      <c r="S6864" s="21" t="n">
        <v>10</v>
      </c>
    </row>
    <row r="6865" customFormat="false" ht="15" hidden="false" customHeight="true" outlineLevel="0" collapsed="false">
      <c r="A6865" s="19" t="n">
        <v>46251</v>
      </c>
      <c r="B6865" s="1" t="s">
        <v>818</v>
      </c>
      <c r="C6865" s="1" t="s">
        <v>164</v>
      </c>
      <c r="D6865" s="1" t="n">
        <v>24</v>
      </c>
      <c r="E6865" s="1" t="s">
        <v>522</v>
      </c>
      <c r="F6865" s="1" t="s">
        <v>523</v>
      </c>
      <c r="G6865" s="1" t="s">
        <v>527</v>
      </c>
      <c r="H6865" s="20" t="n">
        <v>2000</v>
      </c>
      <c r="I6865" s="21" t="n">
        <v>13.28</v>
      </c>
      <c r="J6865" s="20" t="n">
        <f aca="false">H6865*I6865</f>
        <v>26560</v>
      </c>
      <c r="K6865" s="22" t="n">
        <v>0.95</v>
      </c>
      <c r="L6865" s="23" t="n">
        <f aca="false">H6865*K6865</f>
        <v>1900</v>
      </c>
      <c r="M6865" s="23" t="n">
        <v>2500</v>
      </c>
      <c r="N6865" s="24" t="n">
        <f aca="false">L6865-M6865</f>
        <v>-600</v>
      </c>
      <c r="O6865" s="25" t="n">
        <f aca="false">IF(L6865&gt;=M6865,1,0)</f>
        <v>0</v>
      </c>
      <c r="P6865" s="26" t="n">
        <v>0.5825</v>
      </c>
      <c r="Q6865" s="26" t="n">
        <v>0.1316</v>
      </c>
      <c r="R6865" s="25" t="n">
        <v>76</v>
      </c>
      <c r="S6865" s="21" t="n">
        <v>10</v>
      </c>
    </row>
    <row r="6866" customFormat="false" ht="15" hidden="false" customHeight="true" outlineLevel="0" collapsed="false">
      <c r="A6866" s="19" t="n">
        <v>46251</v>
      </c>
      <c r="B6866" s="1" t="s">
        <v>818</v>
      </c>
      <c r="C6866" s="1" t="s">
        <v>164</v>
      </c>
      <c r="D6866" s="1" t="n">
        <v>25</v>
      </c>
      <c r="E6866" s="1" t="s">
        <v>576</v>
      </c>
      <c r="F6866" s="1" t="s">
        <v>791</v>
      </c>
      <c r="G6866" s="1" t="s">
        <v>732</v>
      </c>
      <c r="H6866" s="20" t="n">
        <v>1220</v>
      </c>
      <c r="I6866" s="21" t="n">
        <v>32.01</v>
      </c>
      <c r="J6866" s="20" t="n">
        <f aca="false">H6866*I6866</f>
        <v>39052.2</v>
      </c>
      <c r="K6866" s="22" t="n">
        <v>2.8</v>
      </c>
      <c r="L6866" s="23" t="n">
        <f aca="false">H6866*K6866</f>
        <v>3416</v>
      </c>
      <c r="M6866" s="23" t="n">
        <v>2500</v>
      </c>
      <c r="N6866" s="24" t="n">
        <f aca="false">L6866-M6866</f>
        <v>916</v>
      </c>
      <c r="O6866" s="25" t="n">
        <f aca="false">IF(L6866&gt;=M6866,1,0)</f>
        <v>1</v>
      </c>
      <c r="P6866" s="26" t="n">
        <v>0.8228</v>
      </c>
      <c r="Q6866" s="26" t="n">
        <v>0.115</v>
      </c>
      <c r="R6866" s="25" t="n">
        <v>78</v>
      </c>
      <c r="S6866" s="21" t="n">
        <v>10</v>
      </c>
    </row>
    <row r="6867" customFormat="false" ht="15" hidden="false" customHeight="true" outlineLevel="0" collapsed="false">
      <c r="A6867" s="19" t="n">
        <v>46251</v>
      </c>
      <c r="B6867" s="1" t="s">
        <v>818</v>
      </c>
      <c r="C6867" s="1" t="s">
        <v>164</v>
      </c>
      <c r="D6867" s="1" t="n">
        <v>26</v>
      </c>
      <c r="E6867" s="1" t="s">
        <v>522</v>
      </c>
      <c r="F6867" s="1" t="s">
        <v>523</v>
      </c>
      <c r="G6867" s="1" t="s">
        <v>527</v>
      </c>
      <c r="H6867" s="20" t="n">
        <v>850</v>
      </c>
      <c r="I6867" s="21" t="n">
        <v>13.28</v>
      </c>
      <c r="J6867" s="20" t="n">
        <f aca="false">H6867*I6867</f>
        <v>11288</v>
      </c>
      <c r="K6867" s="22" t="n">
        <v>0.95</v>
      </c>
      <c r="L6867" s="23" t="n">
        <f aca="false">H6867*K6867</f>
        <v>807.5</v>
      </c>
      <c r="M6867" s="23" t="n">
        <v>2500</v>
      </c>
      <c r="N6867" s="24" t="n">
        <f aca="false">L6867-M6867</f>
        <v>-1692.5</v>
      </c>
      <c r="O6867" s="25" t="n">
        <f aca="false">IF(L6867&gt;=M6867,1,0)</f>
        <v>0</v>
      </c>
      <c r="P6867" s="26" t="n">
        <v>0.2574</v>
      </c>
      <c r="Q6867" s="26" t="n">
        <v>0.1836</v>
      </c>
      <c r="R6867" s="25" t="n">
        <v>77</v>
      </c>
      <c r="S6867" s="21" t="n">
        <v>10</v>
      </c>
    </row>
    <row r="6868" customFormat="false" ht="15" hidden="false" customHeight="true" outlineLevel="0" collapsed="false">
      <c r="A6868" s="19" t="n">
        <v>46251</v>
      </c>
      <c r="B6868" s="1" t="s">
        <v>818</v>
      </c>
      <c r="C6868" s="1" t="s">
        <v>164</v>
      </c>
      <c r="D6868" s="1" t="n">
        <v>27</v>
      </c>
      <c r="E6868" s="1" t="s">
        <v>176</v>
      </c>
      <c r="F6868" s="1" t="s">
        <v>666</v>
      </c>
      <c r="G6868" s="1" t="s">
        <v>655</v>
      </c>
      <c r="H6868" s="20" t="n">
        <v>1350</v>
      </c>
      <c r="I6868" s="21" t="n">
        <v>21.46</v>
      </c>
      <c r="J6868" s="20" t="n">
        <f aca="false">H6868*I6868</f>
        <v>28971</v>
      </c>
      <c r="K6868" s="22" t="n">
        <v>1.4</v>
      </c>
      <c r="L6868" s="23" t="n">
        <f aca="false">H6868*K6868</f>
        <v>1890</v>
      </c>
      <c r="M6868" s="23" t="n">
        <v>2500</v>
      </c>
      <c r="N6868" s="24" t="n">
        <f aca="false">L6868-M6868</f>
        <v>-610</v>
      </c>
      <c r="O6868" s="25" t="n">
        <f aca="false">IF(L6868&gt;=M6868,1,0)</f>
        <v>0</v>
      </c>
      <c r="P6868" s="26" t="n">
        <v>0.6791</v>
      </c>
      <c r="Q6868" s="26" t="n">
        <v>0.1308</v>
      </c>
      <c r="R6868" s="25" t="n">
        <v>75</v>
      </c>
      <c r="S6868" s="21" t="n">
        <v>10</v>
      </c>
    </row>
    <row r="6869" customFormat="false" ht="15" hidden="false" customHeight="true" outlineLevel="0" collapsed="false">
      <c r="A6869" s="19" t="n">
        <v>46251</v>
      </c>
      <c r="B6869" s="1" t="s">
        <v>818</v>
      </c>
      <c r="C6869" s="1" t="s">
        <v>164</v>
      </c>
      <c r="D6869" s="1" t="n">
        <v>28</v>
      </c>
      <c r="E6869" s="1" t="s">
        <v>176</v>
      </c>
      <c r="F6869" s="1" t="s">
        <v>606</v>
      </c>
      <c r="G6869" s="1" t="s">
        <v>613</v>
      </c>
      <c r="H6869" s="20" t="n">
        <v>850</v>
      </c>
      <c r="I6869" s="21" t="n">
        <v>34.78</v>
      </c>
      <c r="J6869" s="20" t="n">
        <f aca="false">H6869*I6869</f>
        <v>29563</v>
      </c>
      <c r="K6869" s="22" t="n">
        <v>2.35</v>
      </c>
      <c r="L6869" s="23" t="n">
        <f aca="false">H6869*K6869</f>
        <v>1997.5</v>
      </c>
      <c r="M6869" s="23" t="n">
        <v>2500</v>
      </c>
      <c r="N6869" s="24" t="n">
        <f aca="false">L6869-M6869</f>
        <v>-502.5</v>
      </c>
      <c r="O6869" s="25" t="n">
        <f aca="false">IF(L6869&gt;=M6869,1,0)</f>
        <v>0</v>
      </c>
      <c r="P6869" s="26" t="n">
        <v>0.6374</v>
      </c>
      <c r="Q6869" s="26" t="n">
        <v>0.1897</v>
      </c>
      <c r="R6869" s="25" t="n">
        <v>80</v>
      </c>
      <c r="S6869" s="21" t="n">
        <v>10</v>
      </c>
    </row>
    <row r="6870" customFormat="false" ht="15" hidden="false" customHeight="true" outlineLevel="0" collapsed="false">
      <c r="A6870" s="19" t="n">
        <v>46251</v>
      </c>
      <c r="B6870" s="1" t="s">
        <v>818</v>
      </c>
      <c r="C6870" s="1" t="s">
        <v>164</v>
      </c>
      <c r="D6870" s="1" t="n">
        <v>29</v>
      </c>
      <c r="E6870" s="1" t="s">
        <v>176</v>
      </c>
      <c r="F6870" s="1" t="s">
        <v>544</v>
      </c>
      <c r="G6870" s="1" t="s">
        <v>529</v>
      </c>
      <c r="H6870" s="20" t="n">
        <v>1650</v>
      </c>
      <c r="I6870" s="21" t="n">
        <v>20.05</v>
      </c>
      <c r="J6870" s="20" t="n">
        <f aca="false">H6870*I6870</f>
        <v>33082.5</v>
      </c>
      <c r="K6870" s="22" t="n">
        <v>1.5</v>
      </c>
      <c r="L6870" s="23" t="n">
        <f aca="false">H6870*K6870</f>
        <v>2475</v>
      </c>
      <c r="M6870" s="23" t="n">
        <v>2500</v>
      </c>
      <c r="N6870" s="24" t="n">
        <f aca="false">L6870-M6870</f>
        <v>-25</v>
      </c>
      <c r="O6870" s="25" t="n">
        <f aca="false">IF(L6870&gt;=M6870,1,0)</f>
        <v>0</v>
      </c>
      <c r="P6870" s="26" t="n">
        <v>0.8026</v>
      </c>
      <c r="Q6870" s="26" t="n">
        <v>0.087</v>
      </c>
      <c r="R6870" s="25" t="n">
        <v>76</v>
      </c>
      <c r="S6870" s="21" t="n">
        <v>10</v>
      </c>
    </row>
    <row r="6871" customFormat="false" ht="15" hidden="false" customHeight="true" outlineLevel="0" collapsed="false">
      <c r="A6871" s="19" t="n">
        <v>46251</v>
      </c>
      <c r="B6871" s="1" t="s">
        <v>818</v>
      </c>
      <c r="C6871" s="1" t="s">
        <v>164</v>
      </c>
      <c r="D6871" s="1" t="n">
        <v>30</v>
      </c>
      <c r="E6871" s="1" t="s">
        <v>522</v>
      </c>
      <c r="F6871" s="1" t="s">
        <v>678</v>
      </c>
      <c r="G6871" s="1" t="s">
        <v>686</v>
      </c>
      <c r="H6871" s="20" t="n">
        <v>1650</v>
      </c>
      <c r="I6871" s="21" t="n">
        <v>22.38</v>
      </c>
      <c r="J6871" s="20" t="n">
        <f aca="false">H6871*I6871</f>
        <v>36927</v>
      </c>
      <c r="K6871" s="22" t="n">
        <v>1.4</v>
      </c>
      <c r="L6871" s="23" t="n">
        <f aca="false">H6871*K6871</f>
        <v>2310</v>
      </c>
      <c r="M6871" s="23" t="n">
        <v>2500</v>
      </c>
      <c r="N6871" s="24" t="n">
        <f aca="false">L6871-M6871</f>
        <v>-190</v>
      </c>
      <c r="O6871" s="25" t="n">
        <f aca="false">IF(L6871&gt;=M6871,1,0)</f>
        <v>0</v>
      </c>
      <c r="P6871" s="26" t="n">
        <v>0.873</v>
      </c>
      <c r="Q6871" s="26" t="n">
        <v>0.1179</v>
      </c>
      <c r="R6871" s="25" t="n">
        <v>78</v>
      </c>
      <c r="S6871" s="21" t="n">
        <v>10</v>
      </c>
    </row>
    <row r="6872" customFormat="false" ht="15" hidden="false" customHeight="true" outlineLevel="0" collapsed="false">
      <c r="A6872" s="19" t="n">
        <v>46251</v>
      </c>
      <c r="B6872" s="1" t="s">
        <v>818</v>
      </c>
      <c r="C6872" s="1" t="s">
        <v>164</v>
      </c>
      <c r="D6872" s="1" t="n">
        <v>31</v>
      </c>
      <c r="E6872" s="1" t="s">
        <v>576</v>
      </c>
      <c r="F6872" s="1" t="s">
        <v>788</v>
      </c>
      <c r="G6872" s="1" t="s">
        <v>711</v>
      </c>
      <c r="H6872" s="20" t="n">
        <v>1800</v>
      </c>
      <c r="I6872" s="21" t="n">
        <v>22.42</v>
      </c>
      <c r="J6872" s="20" t="n">
        <f aca="false">H6872*I6872</f>
        <v>40356</v>
      </c>
      <c r="K6872" s="22" t="n">
        <v>1.2</v>
      </c>
      <c r="L6872" s="23" t="n">
        <f aca="false">H6872*K6872</f>
        <v>2160</v>
      </c>
      <c r="M6872" s="23" t="n">
        <v>2500</v>
      </c>
      <c r="N6872" s="24" t="n">
        <f aca="false">L6872-M6872</f>
        <v>-340</v>
      </c>
      <c r="O6872" s="25" t="n">
        <f aca="false">IF(L6872&gt;=M6872,1,0)</f>
        <v>0</v>
      </c>
      <c r="P6872" s="26" t="n">
        <v>0.8769</v>
      </c>
      <c r="Q6872" s="26" t="n">
        <v>0.1181</v>
      </c>
      <c r="R6872" s="25" t="n">
        <v>79</v>
      </c>
      <c r="S6872" s="21" t="n">
        <v>10</v>
      </c>
    </row>
    <row r="6873" customFormat="false" ht="15" hidden="false" customHeight="true" outlineLevel="0" collapsed="false">
      <c r="A6873" s="19" t="n">
        <v>46251</v>
      </c>
      <c r="B6873" s="1" t="s">
        <v>818</v>
      </c>
      <c r="C6873" s="1" t="s">
        <v>164</v>
      </c>
      <c r="D6873" s="1" t="n">
        <v>32</v>
      </c>
      <c r="E6873" s="1" t="s">
        <v>576</v>
      </c>
      <c r="F6873" s="1" t="s">
        <v>857</v>
      </c>
      <c r="G6873" s="1" t="s">
        <v>835</v>
      </c>
      <c r="H6873" s="20" t="n">
        <v>2100</v>
      </c>
      <c r="I6873" s="21" t="n">
        <v>17.07</v>
      </c>
      <c r="J6873" s="20" t="n">
        <f aca="false">H6873*I6873</f>
        <v>35847</v>
      </c>
      <c r="K6873" s="22" t="n">
        <v>1.1</v>
      </c>
      <c r="L6873" s="23" t="n">
        <f aca="false">H6873*K6873</f>
        <v>2310</v>
      </c>
      <c r="M6873" s="23" t="n">
        <v>2500</v>
      </c>
      <c r="N6873" s="24" t="n">
        <f aca="false">L6873-M6873</f>
        <v>-190</v>
      </c>
      <c r="O6873" s="25" t="n">
        <f aca="false">IF(L6873&gt;=M6873,1,0)</f>
        <v>0</v>
      </c>
      <c r="P6873" s="26" t="n">
        <v>0.8391</v>
      </c>
      <c r="Q6873" s="26" t="n">
        <v>0.0657</v>
      </c>
      <c r="R6873" s="25" t="n">
        <v>74</v>
      </c>
      <c r="S6873" s="21" t="n">
        <v>10</v>
      </c>
    </row>
    <row r="6874" customFormat="false" ht="15" hidden="false" customHeight="true" outlineLevel="0" collapsed="false">
      <c r="A6874" s="19" t="n">
        <v>46251</v>
      </c>
      <c r="B6874" s="1" t="s">
        <v>818</v>
      </c>
      <c r="C6874" s="1" t="s">
        <v>190</v>
      </c>
      <c r="D6874" s="1" t="n">
        <v>33</v>
      </c>
      <c r="E6874" s="1" t="s">
        <v>16</v>
      </c>
      <c r="F6874" s="1" t="s">
        <v>302</v>
      </c>
      <c r="G6874" s="1" t="s">
        <v>260</v>
      </c>
      <c r="H6874" s="20" t="n">
        <v>1980</v>
      </c>
      <c r="I6874" s="21" t="n">
        <v>16.59</v>
      </c>
      <c r="J6874" s="20" t="n">
        <f aca="false">H6874*I6874</f>
        <v>32848.2</v>
      </c>
      <c r="K6874" s="22" t="n">
        <v>1.45</v>
      </c>
      <c r="L6874" s="23" t="n">
        <f aca="false">H6874*K6874</f>
        <v>2871</v>
      </c>
      <c r="M6874" s="23" t="n">
        <v>2500</v>
      </c>
      <c r="N6874" s="24" t="n">
        <f aca="false">L6874-M6874</f>
        <v>371</v>
      </c>
      <c r="O6874" s="25" t="n">
        <f aca="false">IF(L6874&gt;=M6874,1,0)</f>
        <v>1</v>
      </c>
      <c r="P6874" s="26" t="n">
        <v>0.762493036211699</v>
      </c>
      <c r="Q6874" s="26" t="n">
        <v>0.10109159943047</v>
      </c>
      <c r="R6874" s="25" t="n">
        <v>71</v>
      </c>
      <c r="S6874" s="21" t="n">
        <v>10</v>
      </c>
    </row>
    <row r="6875" customFormat="false" ht="15" hidden="false" customHeight="true" outlineLevel="0" collapsed="false">
      <c r="A6875" s="19" t="n">
        <v>46251</v>
      </c>
      <c r="B6875" s="1" t="s">
        <v>818</v>
      </c>
      <c r="C6875" s="1" t="s">
        <v>190</v>
      </c>
      <c r="D6875" s="1" t="n">
        <v>34</v>
      </c>
      <c r="E6875" s="1" t="s">
        <v>16</v>
      </c>
      <c r="F6875" s="1" t="s">
        <v>302</v>
      </c>
      <c r="G6875" s="1" t="s">
        <v>260</v>
      </c>
      <c r="H6875" s="20" t="n">
        <v>2000</v>
      </c>
      <c r="I6875" s="21" t="n">
        <v>16.59</v>
      </c>
      <c r="J6875" s="20" t="n">
        <f aca="false">H6875*I6875</f>
        <v>33180</v>
      </c>
      <c r="K6875" s="22" t="n">
        <v>1.45</v>
      </c>
      <c r="L6875" s="23" t="n">
        <f aca="false">H6875*K6875</f>
        <v>2900</v>
      </c>
      <c r="M6875" s="23" t="n">
        <v>2500</v>
      </c>
      <c r="N6875" s="24" t="n">
        <f aca="false">L6875-M6875</f>
        <v>400</v>
      </c>
      <c r="O6875" s="25" t="n">
        <f aca="false">IF(L6875&gt;=M6875,1,0)</f>
        <v>1</v>
      </c>
      <c r="P6875" s="26" t="n">
        <v>0.786628733997155</v>
      </c>
      <c r="Q6875" s="26" t="n">
        <v>0.0900636319138522</v>
      </c>
      <c r="R6875" s="25" t="n">
        <v>70</v>
      </c>
      <c r="S6875" s="21" t="n">
        <v>10</v>
      </c>
    </row>
    <row r="6876" customFormat="false" ht="15" hidden="false" customHeight="true" outlineLevel="0" collapsed="false">
      <c r="A6876" s="19" t="n">
        <v>46251</v>
      </c>
      <c r="B6876" s="1" t="s">
        <v>818</v>
      </c>
      <c r="C6876" s="1" t="s">
        <v>190</v>
      </c>
      <c r="D6876" s="1" t="n">
        <v>35</v>
      </c>
      <c r="E6876" s="1" t="s">
        <v>16</v>
      </c>
      <c r="F6876" s="1" t="s">
        <v>840</v>
      </c>
      <c r="G6876" s="1" t="s">
        <v>322</v>
      </c>
      <c r="H6876" s="20" t="n">
        <v>1520</v>
      </c>
      <c r="I6876" s="21" t="n">
        <v>18.37</v>
      </c>
      <c r="J6876" s="20" t="n">
        <f aca="false">H6876*I6876</f>
        <v>27922.4</v>
      </c>
      <c r="K6876" s="22" t="n">
        <v>1.5</v>
      </c>
      <c r="L6876" s="23" t="n">
        <f aca="false">H6876*K6876</f>
        <v>2280</v>
      </c>
      <c r="M6876" s="23" t="n">
        <v>2500</v>
      </c>
      <c r="N6876" s="24" t="n">
        <f aca="false">L6876-M6876</f>
        <v>-220</v>
      </c>
      <c r="O6876" s="25" t="n">
        <f aca="false">IF(L6876&gt;=M6876,1,0)</f>
        <v>0</v>
      </c>
      <c r="P6876" s="26" t="n">
        <v>0.694587064676617</v>
      </c>
      <c r="Q6876" s="26" t="n">
        <v>0.0973451327433628</v>
      </c>
      <c r="R6876" s="25" t="n">
        <v>75</v>
      </c>
      <c r="S6876" s="21" t="n">
        <v>10</v>
      </c>
    </row>
    <row r="6877" customFormat="false" ht="15" hidden="false" customHeight="true" outlineLevel="0" collapsed="false">
      <c r="A6877" s="19" t="n">
        <v>46251</v>
      </c>
      <c r="B6877" s="1" t="s">
        <v>818</v>
      </c>
      <c r="C6877" s="1" t="s">
        <v>190</v>
      </c>
      <c r="D6877" s="1" t="n">
        <v>36</v>
      </c>
      <c r="E6877" s="1" t="s">
        <v>16</v>
      </c>
      <c r="F6877" s="1" t="s">
        <v>302</v>
      </c>
      <c r="G6877" s="1" t="s">
        <v>260</v>
      </c>
      <c r="H6877" s="20" t="n">
        <v>2100</v>
      </c>
      <c r="I6877" s="21" t="n">
        <v>16.59</v>
      </c>
      <c r="J6877" s="20" t="n">
        <f aca="false">H6877*I6877</f>
        <v>34839</v>
      </c>
      <c r="K6877" s="22" t="n">
        <v>1.45</v>
      </c>
      <c r="L6877" s="23" t="n">
        <f aca="false">H6877*K6877</f>
        <v>3045</v>
      </c>
      <c r="M6877" s="23" t="n">
        <v>2500</v>
      </c>
      <c r="N6877" s="24" t="n">
        <f aca="false">L6877-M6877</f>
        <v>545</v>
      </c>
      <c r="O6877" s="25" t="n">
        <f aca="false">IF(L6877&gt;=M6877,1,0)</f>
        <v>1</v>
      </c>
      <c r="P6877" s="26" t="n">
        <v>0.808704735376045</v>
      </c>
      <c r="Q6877" s="26" t="n">
        <v>0.0880391285015563</v>
      </c>
      <c r="R6877" s="25" t="n">
        <v>67</v>
      </c>
      <c r="S6877" s="21" t="n">
        <v>10</v>
      </c>
    </row>
    <row r="6878" customFormat="false" ht="15" hidden="false" customHeight="true" outlineLevel="0" collapsed="false">
      <c r="A6878" s="19" t="n">
        <v>46251</v>
      </c>
      <c r="B6878" s="1" t="s">
        <v>818</v>
      </c>
      <c r="C6878" s="1" t="s">
        <v>190</v>
      </c>
      <c r="D6878" s="1" t="n">
        <v>37</v>
      </c>
      <c r="E6878" s="1" t="s">
        <v>846</v>
      </c>
      <c r="F6878" s="1" t="s">
        <v>847</v>
      </c>
      <c r="G6878" s="1" t="s">
        <v>260</v>
      </c>
      <c r="H6878" s="20" t="n">
        <v>1500</v>
      </c>
      <c r="I6878" s="21" t="n">
        <v>20.16</v>
      </c>
      <c r="J6878" s="20" t="n">
        <f aca="false">H6878*I6878</f>
        <v>30240</v>
      </c>
      <c r="K6878" s="22" t="n">
        <v>2.7</v>
      </c>
      <c r="L6878" s="23" t="n">
        <f aca="false">H6878*K6878</f>
        <v>4050</v>
      </c>
      <c r="M6878" s="23" t="n">
        <v>2500</v>
      </c>
      <c r="N6878" s="24" t="n">
        <f aca="false">L6878-M6878</f>
        <v>1550</v>
      </c>
      <c r="O6878" s="25" t="n">
        <f aca="false">IF(L6878&gt;=M6878,1,0)</f>
        <v>1</v>
      </c>
      <c r="P6878" s="26" t="n">
        <v>0.689466484268126</v>
      </c>
      <c r="Q6878" s="26" t="n">
        <v>0.127673796791444</v>
      </c>
      <c r="R6878" s="25" t="n">
        <v>75</v>
      </c>
      <c r="S6878" s="21" t="n">
        <v>10</v>
      </c>
    </row>
    <row r="6879" customFormat="false" ht="15" hidden="false" customHeight="true" outlineLevel="0" collapsed="false">
      <c r="A6879" s="19" t="n">
        <v>46251</v>
      </c>
      <c r="B6879" s="1" t="s">
        <v>818</v>
      </c>
      <c r="C6879" s="1" t="s">
        <v>190</v>
      </c>
      <c r="D6879" s="1" t="n">
        <v>38</v>
      </c>
      <c r="E6879" s="1" t="s">
        <v>846</v>
      </c>
      <c r="F6879" s="1" t="s">
        <v>847</v>
      </c>
      <c r="G6879" s="1" t="s">
        <v>260</v>
      </c>
      <c r="H6879" s="20" t="n">
        <v>1400</v>
      </c>
      <c r="I6879" s="21" t="n">
        <v>20.16</v>
      </c>
      <c r="J6879" s="20" t="n">
        <f aca="false">H6879*I6879</f>
        <v>28224</v>
      </c>
      <c r="K6879" s="22" t="n">
        <v>2.7</v>
      </c>
      <c r="L6879" s="23" t="n">
        <f aca="false">H6879*K6879</f>
        <v>3780</v>
      </c>
      <c r="M6879" s="23" t="n">
        <v>2500</v>
      </c>
      <c r="N6879" s="24" t="n">
        <f aca="false">L6879-M6879</f>
        <v>1280</v>
      </c>
      <c r="O6879" s="25" t="n">
        <f aca="false">IF(L6879&gt;=M6879,1,0)</f>
        <v>1</v>
      </c>
      <c r="P6879" s="26" t="n">
        <v>0.653333333333333</v>
      </c>
      <c r="Q6879" s="26" t="n">
        <v>0.115117891816921</v>
      </c>
      <c r="R6879" s="25" t="n">
        <v>82</v>
      </c>
      <c r="S6879" s="21" t="n">
        <v>10</v>
      </c>
    </row>
    <row r="6880" customFormat="false" ht="15" hidden="false" customHeight="true" outlineLevel="0" collapsed="false">
      <c r="A6880" s="19" t="n">
        <v>46252</v>
      </c>
      <c r="B6880" s="1" t="s">
        <v>818</v>
      </c>
      <c r="C6880" s="1" t="s">
        <v>138</v>
      </c>
      <c r="D6880" s="1" t="n">
        <v>1</v>
      </c>
      <c r="E6880" s="1" t="s">
        <v>401</v>
      </c>
      <c r="F6880" s="1" t="s">
        <v>426</v>
      </c>
      <c r="G6880" s="1" t="s">
        <v>498</v>
      </c>
      <c r="H6880" s="20" t="n">
        <v>1400</v>
      </c>
      <c r="I6880" s="21" t="n">
        <v>22.31</v>
      </c>
      <c r="J6880" s="20" t="n">
        <f aca="false">H6880*I6880</f>
        <v>31234</v>
      </c>
      <c r="K6880" s="22" t="n">
        <v>2.75</v>
      </c>
      <c r="L6880" s="23" t="n">
        <f aca="false">H6880*K6880</f>
        <v>3850</v>
      </c>
      <c r="M6880" s="23" t="n">
        <v>2500</v>
      </c>
      <c r="N6880" s="24" t="n">
        <f aca="false">L6880-M6880</f>
        <v>1350</v>
      </c>
      <c r="O6880" s="25" t="n">
        <f aca="false">IF(L6880&gt;=M6880,1,0)</f>
        <v>1</v>
      </c>
      <c r="P6880" s="26" t="n">
        <v>0.711156648451731</v>
      </c>
      <c r="Q6880" s="26" t="n">
        <v>0.135714285714286</v>
      </c>
      <c r="R6880" s="25" t="n">
        <v>76</v>
      </c>
      <c r="S6880" s="21" t="n">
        <v>10</v>
      </c>
    </row>
    <row r="6881" customFormat="false" ht="15" hidden="false" customHeight="true" outlineLevel="0" collapsed="false">
      <c r="A6881" s="19" t="n">
        <v>46252</v>
      </c>
      <c r="B6881" s="1" t="s">
        <v>818</v>
      </c>
      <c r="C6881" s="1" t="s">
        <v>138</v>
      </c>
      <c r="D6881" s="1" t="n">
        <v>2</v>
      </c>
      <c r="E6881" s="1" t="s">
        <v>10</v>
      </c>
      <c r="F6881" s="1" t="s">
        <v>849</v>
      </c>
      <c r="G6881" s="1" t="s">
        <v>852</v>
      </c>
      <c r="H6881" s="20" t="n">
        <v>1450</v>
      </c>
      <c r="I6881" s="21" t="n">
        <v>21.87</v>
      </c>
      <c r="J6881" s="20" t="n">
        <f aca="false">H6881*I6881</f>
        <v>31711.5</v>
      </c>
      <c r="K6881" s="22" t="n">
        <v>1.85</v>
      </c>
      <c r="L6881" s="23" t="n">
        <f aca="false">H6881*K6881</f>
        <v>2682.5</v>
      </c>
      <c r="M6881" s="23" t="n">
        <v>2500</v>
      </c>
      <c r="N6881" s="24" t="n">
        <f aca="false">L6881-M6881</f>
        <v>182.5</v>
      </c>
      <c r="O6881" s="25" t="n">
        <f aca="false">IF(L6881&gt;=M6881,1,0)</f>
        <v>1</v>
      </c>
      <c r="P6881" s="26" t="n">
        <v>0.759375</v>
      </c>
      <c r="Q6881" s="26" t="n">
        <v>0.0934256055363322</v>
      </c>
      <c r="R6881" s="25" t="n">
        <v>70</v>
      </c>
      <c r="S6881" s="21" t="n">
        <v>10</v>
      </c>
    </row>
    <row r="6882" customFormat="false" ht="15" hidden="false" customHeight="true" outlineLevel="0" collapsed="false">
      <c r="A6882" s="19" t="n">
        <v>46252</v>
      </c>
      <c r="B6882" s="1" t="s">
        <v>818</v>
      </c>
      <c r="C6882" s="1" t="s">
        <v>138</v>
      </c>
      <c r="D6882" s="1" t="n">
        <v>3</v>
      </c>
      <c r="E6882" s="1" t="s">
        <v>576</v>
      </c>
      <c r="F6882" s="1" t="s">
        <v>788</v>
      </c>
      <c r="G6882" s="1" t="s">
        <v>711</v>
      </c>
      <c r="H6882" s="20" t="n">
        <v>1400</v>
      </c>
      <c r="I6882" s="21" t="n">
        <v>22.42</v>
      </c>
      <c r="J6882" s="20" t="n">
        <f aca="false">H6882*I6882</f>
        <v>31388</v>
      </c>
      <c r="K6882" s="22" t="n">
        <v>1.2</v>
      </c>
      <c r="L6882" s="23" t="n">
        <f aca="false">H6882*K6882</f>
        <v>1680</v>
      </c>
      <c r="M6882" s="23" t="n">
        <v>2500</v>
      </c>
      <c r="N6882" s="24" t="n">
        <f aca="false">L6882-M6882</f>
        <v>-820</v>
      </c>
      <c r="O6882" s="25" t="n">
        <f aca="false">IF(L6882&gt;=M6882,1,0)</f>
        <v>0</v>
      </c>
      <c r="P6882" s="26" t="n">
        <v>0.652285951787199</v>
      </c>
      <c r="Q6882" s="26" t="n">
        <v>0.124398073836276</v>
      </c>
      <c r="R6882" s="25" t="n">
        <v>81</v>
      </c>
      <c r="S6882" s="21" t="n">
        <v>10</v>
      </c>
    </row>
    <row r="6883" customFormat="false" ht="15" hidden="false" customHeight="true" outlineLevel="0" collapsed="false">
      <c r="A6883" s="19" t="n">
        <v>46252</v>
      </c>
      <c r="B6883" s="1" t="s">
        <v>818</v>
      </c>
      <c r="C6883" s="1" t="s">
        <v>138</v>
      </c>
      <c r="D6883" s="1" t="n">
        <v>4</v>
      </c>
      <c r="E6883" s="1" t="s">
        <v>145</v>
      </c>
      <c r="F6883" s="1" t="s">
        <v>856</v>
      </c>
      <c r="G6883" s="1" t="s">
        <v>858</v>
      </c>
      <c r="H6883" s="20" t="n">
        <v>810</v>
      </c>
      <c r="I6883" s="21" t="n">
        <v>25.03</v>
      </c>
      <c r="J6883" s="20" t="n">
        <f aca="false">H6883*I6883</f>
        <v>20274.3</v>
      </c>
      <c r="K6883" s="22" t="n">
        <v>2.2</v>
      </c>
      <c r="L6883" s="23" t="n">
        <f aca="false">H6883*K6883</f>
        <v>1782</v>
      </c>
      <c r="M6883" s="23" t="n">
        <v>2500</v>
      </c>
      <c r="N6883" s="24" t="n">
        <f aca="false">L6883-M6883</f>
        <v>-718</v>
      </c>
      <c r="O6883" s="25" t="n">
        <f aca="false">IF(L6883&gt;=M6883,1,0)</f>
        <v>0</v>
      </c>
      <c r="P6883" s="26" t="n">
        <v>0.475922535211268</v>
      </c>
      <c r="Q6883" s="26" t="n">
        <v>0.201334816462736</v>
      </c>
      <c r="R6883" s="25" t="n">
        <v>86</v>
      </c>
      <c r="S6883" s="21" t="n">
        <v>8</v>
      </c>
    </row>
    <row r="6884" customFormat="false" ht="15" hidden="false" customHeight="true" outlineLevel="0" collapsed="false">
      <c r="A6884" s="19" t="n">
        <v>46252</v>
      </c>
      <c r="B6884" s="1" t="s">
        <v>818</v>
      </c>
      <c r="C6884" s="1" t="s">
        <v>138</v>
      </c>
      <c r="D6884" s="1" t="n">
        <v>5</v>
      </c>
      <c r="E6884" s="1" t="s">
        <v>181</v>
      </c>
      <c r="F6884" s="1" t="s">
        <v>864</v>
      </c>
      <c r="G6884" s="1" t="s">
        <v>848</v>
      </c>
      <c r="H6884" s="20" t="n">
        <v>1300</v>
      </c>
      <c r="I6884" s="21" t="n">
        <v>20.54</v>
      </c>
      <c r="J6884" s="20" t="n">
        <f aca="false">H6884*I6884</f>
        <v>26702</v>
      </c>
      <c r="K6884" s="22" t="n">
        <v>1.45</v>
      </c>
      <c r="L6884" s="23" t="n">
        <f aca="false">H6884*K6884</f>
        <v>1885</v>
      </c>
      <c r="M6884" s="23" t="n">
        <v>2500</v>
      </c>
      <c r="N6884" s="24" t="n">
        <f aca="false">L6884-M6884</f>
        <v>-615</v>
      </c>
      <c r="O6884" s="25" t="n">
        <f aca="false">IF(L6884&gt;=M6884,1,0)</f>
        <v>0</v>
      </c>
      <c r="P6884" s="26" t="n">
        <v>0.597360178970917</v>
      </c>
      <c r="Q6884" s="26" t="n">
        <v>0.151340996168582</v>
      </c>
      <c r="R6884" s="25" t="n">
        <v>77</v>
      </c>
      <c r="S6884" s="21" t="n">
        <v>10</v>
      </c>
    </row>
    <row r="6885" customFormat="false" ht="15" hidden="false" customHeight="true" outlineLevel="0" collapsed="false">
      <c r="A6885" s="19" t="n">
        <v>46252</v>
      </c>
      <c r="B6885" s="1" t="s">
        <v>818</v>
      </c>
      <c r="C6885" s="1" t="s">
        <v>138</v>
      </c>
      <c r="D6885" s="1" t="n">
        <v>6</v>
      </c>
      <c r="E6885" s="1" t="s">
        <v>145</v>
      </c>
      <c r="F6885" s="1" t="s">
        <v>211</v>
      </c>
      <c r="G6885" s="1" t="s">
        <v>750</v>
      </c>
      <c r="H6885" s="20" t="n">
        <v>1350</v>
      </c>
      <c r="I6885" s="21" t="n">
        <v>20.73</v>
      </c>
      <c r="J6885" s="20" t="n">
        <f aca="false">H6885*I6885</f>
        <v>27985.5</v>
      </c>
      <c r="K6885" s="22" t="n">
        <v>2.75</v>
      </c>
      <c r="L6885" s="23" t="n">
        <f aca="false">H6885*K6885</f>
        <v>3712.5</v>
      </c>
      <c r="M6885" s="23" t="n">
        <v>2500</v>
      </c>
      <c r="N6885" s="24" t="n">
        <f aca="false">L6885-M6885</f>
        <v>1212.5</v>
      </c>
      <c r="O6885" s="25" t="n">
        <f aca="false">IF(L6885&gt;=M6885,1,0)</f>
        <v>1</v>
      </c>
      <c r="P6885" s="26" t="n">
        <v>0.615336411609499</v>
      </c>
      <c r="Q6885" s="26" t="n">
        <v>0.151515151515152</v>
      </c>
      <c r="R6885" s="25" t="n">
        <v>76</v>
      </c>
      <c r="S6885" s="21" t="n">
        <v>10</v>
      </c>
    </row>
    <row r="6886" customFormat="false" ht="15" hidden="false" customHeight="true" outlineLevel="0" collapsed="false">
      <c r="A6886" s="19" t="n">
        <v>46252</v>
      </c>
      <c r="B6886" s="1" t="s">
        <v>818</v>
      </c>
      <c r="C6886" s="1" t="s">
        <v>138</v>
      </c>
      <c r="D6886" s="1" t="n">
        <v>7</v>
      </c>
      <c r="E6886" s="1" t="s">
        <v>10</v>
      </c>
      <c r="F6886" s="1" t="s">
        <v>860</v>
      </c>
      <c r="G6886" s="1" t="s">
        <v>861</v>
      </c>
      <c r="H6886" s="20" t="n">
        <v>800</v>
      </c>
      <c r="I6886" s="21" t="n">
        <v>25.85</v>
      </c>
      <c r="J6886" s="20" t="n">
        <f aca="false">H6886*I6886</f>
        <v>20680</v>
      </c>
      <c r="K6886" s="22" t="n">
        <v>2.4</v>
      </c>
      <c r="L6886" s="23" t="n">
        <f aca="false">H6886*K6886</f>
        <v>1920</v>
      </c>
      <c r="M6886" s="23" t="n">
        <v>2500</v>
      </c>
      <c r="N6886" s="24" t="n">
        <f aca="false">L6886-M6886</f>
        <v>-580</v>
      </c>
      <c r="O6886" s="25" t="n">
        <f aca="false">IF(L6886&gt;=M6886,1,0)</f>
        <v>0</v>
      </c>
      <c r="P6886" s="26" t="n">
        <v>0.453508771929825</v>
      </c>
      <c r="Q6886" s="26" t="n">
        <v>0.297090352220521</v>
      </c>
      <c r="R6886" s="25" t="n">
        <v>78</v>
      </c>
      <c r="S6886" s="21" t="n">
        <v>10</v>
      </c>
    </row>
    <row r="6887" customFormat="false" ht="15" hidden="false" customHeight="true" outlineLevel="0" collapsed="false">
      <c r="A6887" s="19" t="n">
        <v>46252</v>
      </c>
      <c r="B6887" s="1" t="s">
        <v>818</v>
      </c>
      <c r="C6887" s="1" t="s">
        <v>138</v>
      </c>
      <c r="D6887" s="1" t="n">
        <v>8</v>
      </c>
      <c r="E6887" s="1" t="s">
        <v>176</v>
      </c>
      <c r="F6887" s="1" t="s">
        <v>786</v>
      </c>
      <c r="G6887" s="1" t="s">
        <v>781</v>
      </c>
      <c r="H6887" s="20" t="n">
        <v>750</v>
      </c>
      <c r="I6887" s="21" t="n">
        <v>12.21</v>
      </c>
      <c r="J6887" s="20" t="n">
        <f aca="false">H6887*I6887</f>
        <v>9157.5</v>
      </c>
      <c r="K6887" s="22" t="n">
        <v>1.6</v>
      </c>
      <c r="L6887" s="23" t="n">
        <f aca="false">H6887*K6887</f>
        <v>1200</v>
      </c>
      <c r="M6887" s="23" t="n">
        <v>2500</v>
      </c>
      <c r="N6887" s="24" t="n">
        <f aca="false">L6887-M6887</f>
        <v>-1300</v>
      </c>
      <c r="O6887" s="25" t="n">
        <f aca="false">IF(L6887&gt;=M6887,1,0)</f>
        <v>0</v>
      </c>
      <c r="P6887" s="26" t="n">
        <v>0.272544642857143</v>
      </c>
      <c r="Q6887" s="26" t="n">
        <v>0.212389380530973</v>
      </c>
      <c r="R6887" s="25" t="n">
        <v>58</v>
      </c>
      <c r="S6887" s="21" t="n">
        <v>10</v>
      </c>
    </row>
    <row r="6888" customFormat="false" ht="15" hidden="false" customHeight="true" outlineLevel="0" collapsed="false">
      <c r="A6888" s="19" t="n">
        <v>46252</v>
      </c>
      <c r="B6888" s="1" t="s">
        <v>818</v>
      </c>
      <c r="C6888" s="1" t="s">
        <v>138</v>
      </c>
      <c r="D6888" s="1" t="n">
        <v>9</v>
      </c>
      <c r="E6888" s="1" t="s">
        <v>10</v>
      </c>
      <c r="F6888" s="1" t="s">
        <v>488</v>
      </c>
      <c r="G6888" s="1" t="s">
        <v>862</v>
      </c>
      <c r="H6888" s="20" t="n">
        <v>1100</v>
      </c>
      <c r="I6888" s="21" t="n">
        <v>15.99</v>
      </c>
      <c r="J6888" s="20" t="n">
        <f aca="false">H6888*I6888</f>
        <v>17589</v>
      </c>
      <c r="K6888" s="22" t="n">
        <v>1.61</v>
      </c>
      <c r="L6888" s="23" t="n">
        <f aca="false">H6888*K6888</f>
        <v>1771</v>
      </c>
      <c r="M6888" s="23" t="n">
        <v>2500</v>
      </c>
      <c r="N6888" s="24" t="n">
        <f aca="false">L6888-M6888</f>
        <v>-729</v>
      </c>
      <c r="O6888" s="25" t="n">
        <f aca="false">IF(L6888&gt;=M6888,1,0)</f>
        <v>0</v>
      </c>
      <c r="P6888" s="26" t="n">
        <v>0.455909797822706</v>
      </c>
      <c r="Q6888" s="26" t="n">
        <v>0.1125</v>
      </c>
      <c r="R6888" s="25" t="n">
        <v>67</v>
      </c>
      <c r="S6888" s="21" t="n">
        <v>10</v>
      </c>
    </row>
    <row r="6889" customFormat="false" ht="15" hidden="false" customHeight="true" outlineLevel="0" collapsed="false">
      <c r="A6889" s="19" t="n">
        <v>46252</v>
      </c>
      <c r="B6889" s="1" t="s">
        <v>818</v>
      </c>
      <c r="C6889" s="1" t="s">
        <v>138</v>
      </c>
      <c r="D6889" s="1" t="n">
        <v>10</v>
      </c>
      <c r="E6889" s="1" t="s">
        <v>10</v>
      </c>
      <c r="F6889" s="1" t="s">
        <v>828</v>
      </c>
      <c r="G6889" s="1" t="s">
        <v>844</v>
      </c>
      <c r="H6889" s="20" t="n">
        <v>1630</v>
      </c>
      <c r="I6889" s="21" t="n">
        <v>17.6</v>
      </c>
      <c r="J6889" s="20" t="n">
        <f aca="false">H6889*I6889</f>
        <v>28688</v>
      </c>
      <c r="K6889" s="22" t="n">
        <v>1.45</v>
      </c>
      <c r="L6889" s="23" t="n">
        <f aca="false">H6889*K6889</f>
        <v>2363.5</v>
      </c>
      <c r="M6889" s="23" t="n">
        <v>2500</v>
      </c>
      <c r="N6889" s="24" t="n">
        <f aca="false">L6889-M6889</f>
        <v>-136.5</v>
      </c>
      <c r="O6889" s="25" t="n">
        <f aca="false">IF(L6889&gt;=M6889,1,0)</f>
        <v>0</v>
      </c>
      <c r="P6889" s="26" t="n">
        <v>0.624194952132289</v>
      </c>
      <c r="Q6889" s="26" t="n">
        <v>0.135059088351154</v>
      </c>
      <c r="R6889" s="25" t="n">
        <v>77</v>
      </c>
      <c r="S6889" s="21" t="n">
        <v>10</v>
      </c>
    </row>
    <row r="6890" customFormat="false" ht="15" hidden="false" customHeight="true" outlineLevel="0" collapsed="false">
      <c r="A6890" s="19" t="n">
        <v>46252</v>
      </c>
      <c r="B6890" s="1" t="s">
        <v>818</v>
      </c>
      <c r="C6890" s="1" t="s">
        <v>138</v>
      </c>
      <c r="D6890" s="1" t="n">
        <v>11</v>
      </c>
      <c r="E6890" s="1" t="s">
        <v>10</v>
      </c>
      <c r="F6890" s="1" t="s">
        <v>849</v>
      </c>
      <c r="G6890" s="1" t="s">
        <v>852</v>
      </c>
      <c r="H6890" s="20" t="n">
        <v>1600</v>
      </c>
      <c r="I6890" s="21" t="n">
        <v>21.87</v>
      </c>
      <c r="J6890" s="20" t="n">
        <f aca="false">H6890*I6890</f>
        <v>34992</v>
      </c>
      <c r="K6890" s="22" t="n">
        <v>1.85</v>
      </c>
      <c r="L6890" s="23" t="n">
        <f aca="false">H6890*K6890</f>
        <v>2960</v>
      </c>
      <c r="M6890" s="23" t="n">
        <v>2500</v>
      </c>
      <c r="N6890" s="24" t="n">
        <f aca="false">L6890-M6890</f>
        <v>460</v>
      </c>
      <c r="O6890" s="25" t="n">
        <f aca="false">IF(L6890&gt;=M6890,1,0)</f>
        <v>1</v>
      </c>
      <c r="P6890" s="26" t="n">
        <v>0.807756232686981</v>
      </c>
      <c r="Q6890" s="26" t="n">
        <v>0.138801261829653</v>
      </c>
      <c r="R6890" s="25" t="n">
        <v>76</v>
      </c>
      <c r="S6890" s="21" t="n">
        <v>10</v>
      </c>
    </row>
    <row r="6891" customFormat="false" ht="15" hidden="false" customHeight="true" outlineLevel="0" collapsed="false">
      <c r="A6891" s="19" t="n">
        <v>46252</v>
      </c>
      <c r="B6891" s="1" t="s">
        <v>818</v>
      </c>
      <c r="C6891" s="1" t="s">
        <v>138</v>
      </c>
      <c r="D6891" s="1" t="n">
        <v>12</v>
      </c>
      <c r="E6891" s="1" t="s">
        <v>576</v>
      </c>
      <c r="F6891" s="1" t="s">
        <v>730</v>
      </c>
      <c r="G6891" s="1" t="s">
        <v>731</v>
      </c>
      <c r="H6891" s="20" t="n">
        <v>1200</v>
      </c>
      <c r="I6891" s="21" t="n">
        <v>24.08</v>
      </c>
      <c r="J6891" s="20" t="n">
        <f aca="false">H6891*I6891</f>
        <v>28896</v>
      </c>
      <c r="K6891" s="22" t="n">
        <v>1.55</v>
      </c>
      <c r="L6891" s="23" t="n">
        <f aca="false">H6891*K6891</f>
        <v>1860</v>
      </c>
      <c r="M6891" s="23" t="n">
        <v>2500</v>
      </c>
      <c r="N6891" s="24" t="n">
        <f aca="false">L6891-M6891</f>
        <v>-640</v>
      </c>
      <c r="O6891" s="25" t="n">
        <f aca="false">IF(L6891&gt;=M6891,1,0)</f>
        <v>0</v>
      </c>
      <c r="P6891" s="26" t="n">
        <v>0.597518610421836</v>
      </c>
      <c r="Q6891" s="26" t="n">
        <v>0.11660777385159</v>
      </c>
      <c r="R6891" s="25" t="n">
        <v>81</v>
      </c>
      <c r="S6891" s="21" t="n">
        <v>10</v>
      </c>
    </row>
    <row r="6892" customFormat="false" ht="15" hidden="false" customHeight="true" outlineLevel="0" collapsed="false">
      <c r="A6892" s="19" t="n">
        <v>46252</v>
      </c>
      <c r="B6892" s="1" t="s">
        <v>818</v>
      </c>
      <c r="C6892" s="1" t="s">
        <v>138</v>
      </c>
      <c r="D6892" s="1" t="n">
        <v>13</v>
      </c>
      <c r="E6892" s="1" t="s">
        <v>10</v>
      </c>
      <c r="F6892" s="1" t="s">
        <v>849</v>
      </c>
      <c r="G6892" s="1" t="s">
        <v>852</v>
      </c>
      <c r="H6892" s="20" t="n">
        <v>1600</v>
      </c>
      <c r="I6892" s="21" t="n">
        <v>21.87</v>
      </c>
      <c r="J6892" s="20" t="n">
        <f aca="false">H6892*I6892</f>
        <v>34992</v>
      </c>
      <c r="K6892" s="22" t="n">
        <v>1.85</v>
      </c>
      <c r="L6892" s="23" t="n">
        <f aca="false">H6892*K6892</f>
        <v>2960</v>
      </c>
      <c r="M6892" s="23" t="n">
        <v>2500</v>
      </c>
      <c r="N6892" s="24" t="n">
        <f aca="false">L6892-M6892</f>
        <v>460</v>
      </c>
      <c r="O6892" s="25" t="n">
        <f aca="false">IF(L6892&gt;=M6892,1,0)</f>
        <v>1</v>
      </c>
      <c r="P6892" s="26" t="n">
        <v>0.855131964809384</v>
      </c>
      <c r="Q6892" s="26" t="n">
        <v>0.140442132639792</v>
      </c>
      <c r="R6892" s="25" t="n">
        <v>73</v>
      </c>
      <c r="S6892" s="21" t="n">
        <v>10</v>
      </c>
    </row>
    <row r="6893" customFormat="false" ht="15" hidden="false" customHeight="true" outlineLevel="0" collapsed="false">
      <c r="A6893" s="19" t="n">
        <v>46252</v>
      </c>
      <c r="B6893" s="1" t="s">
        <v>818</v>
      </c>
      <c r="C6893" s="1" t="s">
        <v>138</v>
      </c>
      <c r="D6893" s="1" t="n">
        <v>14</v>
      </c>
      <c r="E6893" s="1" t="s">
        <v>10</v>
      </c>
      <c r="F6893" s="1" t="s">
        <v>687</v>
      </c>
      <c r="G6893" s="1" t="s">
        <v>694</v>
      </c>
      <c r="H6893" s="20" t="n">
        <v>1350</v>
      </c>
      <c r="I6893" s="21" t="n">
        <v>28.66</v>
      </c>
      <c r="J6893" s="20" t="n">
        <f aca="false">H6893*I6893</f>
        <v>38691</v>
      </c>
      <c r="K6893" s="22" t="n">
        <v>2.3</v>
      </c>
      <c r="L6893" s="23" t="n">
        <f aca="false">H6893*K6893</f>
        <v>3105</v>
      </c>
      <c r="M6893" s="23" t="n">
        <v>2500</v>
      </c>
      <c r="N6893" s="24" t="n">
        <f aca="false">L6893-M6893</f>
        <v>605</v>
      </c>
      <c r="O6893" s="25" t="n">
        <f aca="false">IF(L6893&gt;=M6893,1,0)</f>
        <v>1</v>
      </c>
      <c r="P6893" s="26" t="n">
        <v>0.810113065326633</v>
      </c>
      <c r="Q6893" s="26" t="n">
        <v>0.292307692307692</v>
      </c>
      <c r="R6893" s="25" t="n">
        <v>82</v>
      </c>
      <c r="S6893" s="21" t="n">
        <v>10</v>
      </c>
    </row>
    <row r="6894" customFormat="false" ht="15" hidden="false" customHeight="true" outlineLevel="0" collapsed="false">
      <c r="A6894" s="19" t="n">
        <v>46252</v>
      </c>
      <c r="B6894" s="1" t="s">
        <v>818</v>
      </c>
      <c r="C6894" s="1" t="s">
        <v>138</v>
      </c>
      <c r="D6894" s="1" t="n">
        <v>15</v>
      </c>
      <c r="E6894" s="1" t="s">
        <v>10</v>
      </c>
      <c r="F6894" s="1" t="s">
        <v>687</v>
      </c>
      <c r="G6894" s="1" t="s">
        <v>694</v>
      </c>
      <c r="H6894" s="20" t="n">
        <v>1400</v>
      </c>
      <c r="I6894" s="21" t="n">
        <v>28.66</v>
      </c>
      <c r="J6894" s="20" t="n">
        <f aca="false">H6894*I6894</f>
        <v>40124</v>
      </c>
      <c r="K6894" s="22" t="n">
        <v>2.3</v>
      </c>
      <c r="L6894" s="23" t="n">
        <f aca="false">H6894*K6894</f>
        <v>3220</v>
      </c>
      <c r="M6894" s="23" t="n">
        <v>2500</v>
      </c>
      <c r="N6894" s="24" t="n">
        <f aca="false">L6894-M6894</f>
        <v>720</v>
      </c>
      <c r="O6894" s="25" t="n">
        <f aca="false">IF(L6894&gt;=M6894,1,0)</f>
        <v>1</v>
      </c>
      <c r="P6894" s="26" t="n">
        <v>0.799920255183413</v>
      </c>
      <c r="Q6894" s="26" t="n">
        <v>0.294619422572179</v>
      </c>
      <c r="R6894" s="25" t="n">
        <v>84</v>
      </c>
      <c r="S6894" s="21" t="n">
        <v>10</v>
      </c>
    </row>
    <row r="6895" customFormat="false" ht="15" hidden="false" customHeight="true" outlineLevel="0" collapsed="false">
      <c r="A6895" s="19" t="n">
        <v>46252</v>
      </c>
      <c r="B6895" s="1" t="s">
        <v>818</v>
      </c>
      <c r="C6895" s="1" t="s">
        <v>138</v>
      </c>
      <c r="D6895" s="1" t="n">
        <v>16</v>
      </c>
      <c r="E6895" s="1" t="s">
        <v>10</v>
      </c>
      <c r="F6895" s="1" t="s">
        <v>828</v>
      </c>
      <c r="G6895" s="1" t="s">
        <v>844</v>
      </c>
      <c r="H6895" s="20" t="n">
        <v>2000</v>
      </c>
      <c r="I6895" s="21" t="n">
        <v>17.6</v>
      </c>
      <c r="J6895" s="20" t="n">
        <f aca="false">H6895*I6895</f>
        <v>35200</v>
      </c>
      <c r="K6895" s="22" t="n">
        <v>1.45</v>
      </c>
      <c r="L6895" s="23" t="n">
        <f aca="false">H6895*K6895</f>
        <v>2900</v>
      </c>
      <c r="M6895" s="23" t="n">
        <v>2500</v>
      </c>
      <c r="N6895" s="24" t="n">
        <f aca="false">L6895-M6895</f>
        <v>400</v>
      </c>
      <c r="O6895" s="25" t="n">
        <f aca="false">IF(L6895&gt;=M6895,1,0)</f>
        <v>1</v>
      </c>
      <c r="P6895" s="26" t="n">
        <v>0.853954391072295</v>
      </c>
      <c r="Q6895" s="26" t="n">
        <v>0.0706443914081146</v>
      </c>
      <c r="R6895" s="25" t="n">
        <v>70</v>
      </c>
      <c r="S6895" s="21" t="n">
        <v>10</v>
      </c>
    </row>
    <row r="6896" customFormat="false" ht="15" hidden="false" customHeight="true" outlineLevel="0" collapsed="false">
      <c r="A6896" s="19" t="n">
        <v>46252</v>
      </c>
      <c r="B6896" s="1" t="s">
        <v>818</v>
      </c>
      <c r="C6896" s="1" t="s">
        <v>164</v>
      </c>
      <c r="D6896" s="1" t="n">
        <v>17</v>
      </c>
      <c r="E6896" s="1" t="s">
        <v>461</v>
      </c>
      <c r="F6896" s="1" t="s">
        <v>837</v>
      </c>
      <c r="G6896" s="1" t="s">
        <v>540</v>
      </c>
      <c r="H6896" s="20" t="n">
        <v>1500</v>
      </c>
      <c r="I6896" s="21" t="n">
        <v>20.03</v>
      </c>
      <c r="J6896" s="20" t="n">
        <f aca="false">H6896*I6896</f>
        <v>30045</v>
      </c>
      <c r="K6896" s="22" t="n">
        <v>1.6</v>
      </c>
      <c r="L6896" s="23" t="n">
        <f aca="false">H6896*K6896</f>
        <v>2400</v>
      </c>
      <c r="M6896" s="23" t="n">
        <v>2500</v>
      </c>
      <c r="N6896" s="24" t="n">
        <f aca="false">L6896-M6896</f>
        <v>-100</v>
      </c>
      <c r="O6896" s="25" t="n">
        <f aca="false">IF(L6896&gt;=M6896,1,0)</f>
        <v>0</v>
      </c>
      <c r="P6896" s="26" t="n">
        <v>0.686</v>
      </c>
      <c r="Q6896" s="26" t="n">
        <v>0.0974</v>
      </c>
      <c r="R6896" s="25" t="n">
        <v>76</v>
      </c>
      <c r="S6896" s="21" t="n">
        <v>10</v>
      </c>
    </row>
    <row r="6897" customFormat="false" ht="15" hidden="false" customHeight="true" outlineLevel="0" collapsed="false">
      <c r="A6897" s="19" t="n">
        <v>46252</v>
      </c>
      <c r="B6897" s="1" t="s">
        <v>818</v>
      </c>
      <c r="C6897" s="1" t="s">
        <v>164</v>
      </c>
      <c r="D6897" s="1" t="n">
        <v>18</v>
      </c>
      <c r="E6897" s="1" t="s">
        <v>865</v>
      </c>
      <c r="F6897" s="1" t="s">
        <v>866</v>
      </c>
      <c r="G6897" s="1" t="s">
        <v>527</v>
      </c>
      <c r="H6897" s="20" t="n">
        <v>900</v>
      </c>
      <c r="I6897" s="21" t="n">
        <v>17.93</v>
      </c>
      <c r="J6897" s="20" t="n">
        <f aca="false">H6897*I6897</f>
        <v>16137</v>
      </c>
      <c r="K6897" s="22" t="n">
        <v>1.04</v>
      </c>
      <c r="L6897" s="23" t="n">
        <f aca="false">H6897*K6897</f>
        <v>936</v>
      </c>
      <c r="M6897" s="23" t="n">
        <v>2500</v>
      </c>
      <c r="N6897" s="24" t="n">
        <f aca="false">L6897-M6897</f>
        <v>-1564</v>
      </c>
      <c r="O6897" s="25" t="n">
        <f aca="false">IF(L6897&gt;=M6897,1,0)</f>
        <v>0</v>
      </c>
      <c r="P6897" s="26" t="n">
        <v>0.3921</v>
      </c>
      <c r="Q6897" s="26" t="n">
        <v>0.1618</v>
      </c>
      <c r="R6897" s="25" t="n">
        <v>76</v>
      </c>
      <c r="S6897" s="21" t="n">
        <v>10</v>
      </c>
    </row>
    <row r="6898" customFormat="false" ht="15" hidden="false" customHeight="true" outlineLevel="0" collapsed="false">
      <c r="A6898" s="19" t="n">
        <v>46252</v>
      </c>
      <c r="B6898" s="1" t="s">
        <v>818</v>
      </c>
      <c r="C6898" s="1" t="s">
        <v>164</v>
      </c>
      <c r="D6898" s="1" t="n">
        <v>19</v>
      </c>
      <c r="E6898" s="1" t="s">
        <v>461</v>
      </c>
      <c r="F6898" s="1" t="s">
        <v>837</v>
      </c>
      <c r="G6898" s="1" t="s">
        <v>540</v>
      </c>
      <c r="H6898" s="20" t="n">
        <v>1500</v>
      </c>
      <c r="I6898" s="21" t="n">
        <v>20.03</v>
      </c>
      <c r="J6898" s="20" t="n">
        <f aca="false">H6898*I6898</f>
        <v>30045</v>
      </c>
      <c r="K6898" s="22" t="n">
        <v>1.6</v>
      </c>
      <c r="L6898" s="23" t="n">
        <f aca="false">H6898*K6898</f>
        <v>2400</v>
      </c>
      <c r="M6898" s="23" t="n">
        <v>2500</v>
      </c>
      <c r="N6898" s="24" t="n">
        <f aca="false">L6898-M6898</f>
        <v>-100</v>
      </c>
      <c r="O6898" s="25" t="n">
        <f aca="false">IF(L6898&gt;=M6898,1,0)</f>
        <v>0</v>
      </c>
      <c r="P6898" s="26" t="n">
        <v>0.6453</v>
      </c>
      <c r="Q6898" s="26" t="n">
        <v>0.108</v>
      </c>
      <c r="R6898" s="25" t="n">
        <v>78</v>
      </c>
      <c r="S6898" s="21" t="n">
        <v>10</v>
      </c>
    </row>
    <row r="6899" customFormat="false" ht="15" hidden="false" customHeight="true" outlineLevel="0" collapsed="false">
      <c r="A6899" s="19" t="n">
        <v>46252</v>
      </c>
      <c r="B6899" s="1" t="s">
        <v>818</v>
      </c>
      <c r="C6899" s="1" t="s">
        <v>164</v>
      </c>
      <c r="D6899" s="1" t="n">
        <v>20</v>
      </c>
      <c r="E6899" s="1" t="s">
        <v>461</v>
      </c>
      <c r="F6899" s="1" t="s">
        <v>863</v>
      </c>
      <c r="G6899" s="1" t="s">
        <v>540</v>
      </c>
      <c r="H6899" s="20" t="n">
        <v>1100</v>
      </c>
      <c r="I6899" s="21" t="n">
        <v>20.03</v>
      </c>
      <c r="J6899" s="20" t="n">
        <f aca="false">H6899*I6899</f>
        <v>22033</v>
      </c>
      <c r="K6899" s="22" t="n">
        <v>1.6</v>
      </c>
      <c r="L6899" s="23" t="n">
        <f aca="false">H6899*K6899</f>
        <v>1760</v>
      </c>
      <c r="M6899" s="23" t="n">
        <v>2500</v>
      </c>
      <c r="N6899" s="24" t="n">
        <f aca="false">L6899-M6899</f>
        <v>-740</v>
      </c>
      <c r="O6899" s="25" t="n">
        <f aca="false">IF(L6899&gt;=M6899,1,0)</f>
        <v>0</v>
      </c>
      <c r="P6899" s="26" t="n">
        <v>0.4672</v>
      </c>
      <c r="Q6899" s="26" t="n">
        <v>0.1893</v>
      </c>
      <c r="R6899" s="25" t="n">
        <v>79</v>
      </c>
      <c r="S6899" s="21" t="n">
        <v>10</v>
      </c>
    </row>
    <row r="6900" customFormat="false" ht="15" hidden="false" customHeight="true" outlineLevel="0" collapsed="false">
      <c r="A6900" s="19" t="n">
        <v>46252</v>
      </c>
      <c r="B6900" s="1" t="s">
        <v>818</v>
      </c>
      <c r="C6900" s="1" t="s">
        <v>164</v>
      </c>
      <c r="D6900" s="1" t="n">
        <v>21</v>
      </c>
      <c r="E6900" s="1" t="s">
        <v>576</v>
      </c>
      <c r="F6900" s="1" t="s">
        <v>791</v>
      </c>
      <c r="G6900" s="1" t="s">
        <v>732</v>
      </c>
      <c r="H6900" s="20" t="n">
        <v>1220</v>
      </c>
      <c r="I6900" s="21" t="n">
        <v>33.02</v>
      </c>
      <c r="J6900" s="20" t="n">
        <f aca="false">H6900*I6900</f>
        <v>40284.4</v>
      </c>
      <c r="K6900" s="22" t="n">
        <v>2.8</v>
      </c>
      <c r="L6900" s="23" t="n">
        <f aca="false">H6900*K6900</f>
        <v>3416</v>
      </c>
      <c r="M6900" s="23" t="n">
        <v>2500</v>
      </c>
      <c r="N6900" s="24" t="n">
        <f aca="false">L6900-M6900</f>
        <v>916</v>
      </c>
      <c r="O6900" s="25" t="n">
        <f aca="false">IF(L6900&gt;=M6900,1,0)</f>
        <v>1</v>
      </c>
      <c r="P6900" s="26" t="n">
        <v>0.8777</v>
      </c>
      <c r="Q6900" s="26" t="n">
        <v>0.1085</v>
      </c>
      <c r="R6900" s="25" t="n">
        <v>77</v>
      </c>
      <c r="S6900" s="21" t="n">
        <v>10</v>
      </c>
    </row>
    <row r="6901" customFormat="false" ht="15" hidden="false" customHeight="true" outlineLevel="0" collapsed="false">
      <c r="A6901" s="19" t="n">
        <v>46252</v>
      </c>
      <c r="B6901" s="1" t="s">
        <v>818</v>
      </c>
      <c r="C6901" s="1" t="s">
        <v>164</v>
      </c>
      <c r="D6901" s="1" t="n">
        <v>22</v>
      </c>
      <c r="E6901" s="1" t="s">
        <v>10</v>
      </c>
      <c r="F6901" s="1" t="s">
        <v>687</v>
      </c>
      <c r="G6901" s="1" t="s">
        <v>638</v>
      </c>
      <c r="H6901" s="20" t="n">
        <v>1450</v>
      </c>
      <c r="I6901" s="21" t="n">
        <v>28.66</v>
      </c>
      <c r="J6901" s="20" t="n">
        <f aca="false">H6901*I6901</f>
        <v>41557</v>
      </c>
      <c r="K6901" s="22" t="n">
        <v>2.3</v>
      </c>
      <c r="L6901" s="23" t="n">
        <f aca="false">H6901*K6901</f>
        <v>3335</v>
      </c>
      <c r="M6901" s="23" t="n">
        <v>2500</v>
      </c>
      <c r="N6901" s="24" t="n">
        <f aca="false">L6901-M6901</f>
        <v>835</v>
      </c>
      <c r="O6901" s="25" t="n">
        <f aca="false">IF(L6901&gt;=M6901,1,0)</f>
        <v>1</v>
      </c>
      <c r="P6901" s="26" t="n">
        <v>0.8035</v>
      </c>
      <c r="Q6901" s="26" t="n">
        <v>0.0846</v>
      </c>
      <c r="R6901" s="25" t="n">
        <v>87</v>
      </c>
      <c r="S6901" s="21" t="n">
        <v>10</v>
      </c>
    </row>
    <row r="6902" customFormat="false" ht="15" hidden="false" customHeight="true" outlineLevel="0" collapsed="false">
      <c r="A6902" s="19" t="n">
        <v>46252</v>
      </c>
      <c r="B6902" s="1" t="s">
        <v>818</v>
      </c>
      <c r="C6902" s="1" t="s">
        <v>164</v>
      </c>
      <c r="D6902" s="1" t="n">
        <v>23</v>
      </c>
      <c r="E6902" s="1" t="s">
        <v>22</v>
      </c>
      <c r="F6902" s="1" t="s">
        <v>174</v>
      </c>
      <c r="G6902" s="1" t="s">
        <v>395</v>
      </c>
      <c r="H6902" s="20" t="n">
        <v>1500</v>
      </c>
      <c r="I6902" s="21" t="n">
        <v>23.27</v>
      </c>
      <c r="J6902" s="20" t="n">
        <f aca="false">H6902*I6902</f>
        <v>34905</v>
      </c>
      <c r="K6902" s="22" t="n">
        <v>1.31</v>
      </c>
      <c r="L6902" s="23" t="n">
        <f aca="false">H6902*K6902</f>
        <v>1965</v>
      </c>
      <c r="M6902" s="23" t="n">
        <v>2500</v>
      </c>
      <c r="N6902" s="24" t="n">
        <f aca="false">L6902-M6902</f>
        <v>-535</v>
      </c>
      <c r="O6902" s="25" t="n">
        <f aca="false">IF(L6902&gt;=M6902,1,0)</f>
        <v>0</v>
      </c>
      <c r="P6902" s="26" t="n">
        <v>0.7883</v>
      </c>
      <c r="Q6902" s="26" t="n">
        <v>0.0952</v>
      </c>
      <c r="R6902" s="25" t="n">
        <v>74</v>
      </c>
      <c r="S6902" s="21" t="n">
        <v>10</v>
      </c>
    </row>
    <row r="6903" customFormat="false" ht="15" hidden="false" customHeight="true" outlineLevel="0" collapsed="false">
      <c r="A6903" s="19" t="n">
        <v>46252</v>
      </c>
      <c r="B6903" s="1" t="s">
        <v>818</v>
      </c>
      <c r="C6903" s="1" t="s">
        <v>164</v>
      </c>
      <c r="D6903" s="1" t="n">
        <v>24</v>
      </c>
      <c r="E6903" s="1" t="s">
        <v>522</v>
      </c>
      <c r="F6903" s="1" t="s">
        <v>523</v>
      </c>
      <c r="G6903" s="1" t="s">
        <v>527</v>
      </c>
      <c r="H6903" s="20" t="n">
        <v>2000</v>
      </c>
      <c r="I6903" s="21" t="n">
        <v>13.28</v>
      </c>
      <c r="J6903" s="20" t="n">
        <f aca="false">H6903*I6903</f>
        <v>26560</v>
      </c>
      <c r="K6903" s="22" t="n">
        <v>0.95</v>
      </c>
      <c r="L6903" s="23" t="n">
        <f aca="false">H6903*K6903</f>
        <v>1900</v>
      </c>
      <c r="M6903" s="23" t="n">
        <v>2500</v>
      </c>
      <c r="N6903" s="24" t="n">
        <f aca="false">L6903-M6903</f>
        <v>-600</v>
      </c>
      <c r="O6903" s="25" t="n">
        <f aca="false">IF(L6903&gt;=M6903,1,0)</f>
        <v>0</v>
      </c>
      <c r="P6903" s="26" t="n">
        <v>0.5825</v>
      </c>
      <c r="Q6903" s="26" t="n">
        <v>0.1316</v>
      </c>
      <c r="R6903" s="25" t="n">
        <v>76</v>
      </c>
      <c r="S6903" s="21" t="n">
        <v>10</v>
      </c>
    </row>
    <row r="6904" customFormat="false" ht="15" hidden="false" customHeight="true" outlineLevel="0" collapsed="false">
      <c r="A6904" s="19" t="n">
        <v>46252</v>
      </c>
      <c r="B6904" s="1" t="s">
        <v>818</v>
      </c>
      <c r="C6904" s="1" t="s">
        <v>164</v>
      </c>
      <c r="D6904" s="1" t="n">
        <v>25</v>
      </c>
      <c r="E6904" s="1" t="s">
        <v>576</v>
      </c>
      <c r="F6904" s="1" t="s">
        <v>791</v>
      </c>
      <c r="G6904" s="1" t="s">
        <v>732</v>
      </c>
      <c r="H6904" s="20" t="n">
        <v>1230</v>
      </c>
      <c r="I6904" s="21" t="n">
        <v>32.01</v>
      </c>
      <c r="J6904" s="20" t="n">
        <f aca="false">H6904*I6904</f>
        <v>39372.3</v>
      </c>
      <c r="K6904" s="22" t="n">
        <v>2.8</v>
      </c>
      <c r="L6904" s="23" t="n">
        <f aca="false">H6904*K6904</f>
        <v>3444</v>
      </c>
      <c r="M6904" s="23" t="n">
        <v>2500</v>
      </c>
      <c r="N6904" s="24" t="n">
        <f aca="false">L6904-M6904</f>
        <v>944</v>
      </c>
      <c r="O6904" s="25" t="n">
        <f aca="false">IF(L6904&gt;=M6904,1,0)</f>
        <v>1</v>
      </c>
      <c r="P6904" s="26" t="n">
        <v>0.8203</v>
      </c>
      <c r="Q6904" s="26" t="n">
        <v>0.115</v>
      </c>
      <c r="R6904" s="25" t="n">
        <v>78</v>
      </c>
      <c r="S6904" s="21" t="n">
        <v>10</v>
      </c>
    </row>
    <row r="6905" customFormat="false" ht="15" hidden="false" customHeight="true" outlineLevel="0" collapsed="false">
      <c r="A6905" s="19" t="n">
        <v>46252</v>
      </c>
      <c r="B6905" s="1" t="s">
        <v>818</v>
      </c>
      <c r="C6905" s="1" t="s">
        <v>164</v>
      </c>
      <c r="D6905" s="1" t="n">
        <v>26</v>
      </c>
      <c r="E6905" s="1" t="s">
        <v>522</v>
      </c>
      <c r="F6905" s="1" t="s">
        <v>523</v>
      </c>
      <c r="G6905" s="1" t="s">
        <v>527</v>
      </c>
      <c r="H6905" s="20" t="n">
        <v>1400</v>
      </c>
      <c r="I6905" s="21" t="n">
        <v>13.28</v>
      </c>
      <c r="J6905" s="20" t="n">
        <f aca="false">H6905*I6905</f>
        <v>18592</v>
      </c>
      <c r="K6905" s="22" t="n">
        <v>0.95</v>
      </c>
      <c r="L6905" s="23" t="n">
        <f aca="false">H6905*K6905</f>
        <v>1330</v>
      </c>
      <c r="M6905" s="23" t="n">
        <v>2500</v>
      </c>
      <c r="N6905" s="24" t="n">
        <f aca="false">L6905-M6905</f>
        <v>-1170</v>
      </c>
      <c r="O6905" s="25" t="n">
        <f aca="false">IF(L6905&gt;=M6905,1,0)</f>
        <v>0</v>
      </c>
      <c r="P6905" s="26" t="n">
        <v>0.4148</v>
      </c>
      <c r="Q6905" s="26" t="n">
        <v>0.1836</v>
      </c>
      <c r="R6905" s="25" t="n">
        <v>79</v>
      </c>
      <c r="S6905" s="21" t="n">
        <v>10</v>
      </c>
    </row>
    <row r="6906" customFormat="false" ht="15" hidden="false" customHeight="true" outlineLevel="0" collapsed="false">
      <c r="A6906" s="19" t="n">
        <v>46252</v>
      </c>
      <c r="B6906" s="1" t="s">
        <v>818</v>
      </c>
      <c r="C6906" s="1" t="s">
        <v>164</v>
      </c>
      <c r="D6906" s="1" t="n">
        <v>27</v>
      </c>
      <c r="E6906" s="1" t="s">
        <v>176</v>
      </c>
      <c r="F6906" s="1" t="s">
        <v>666</v>
      </c>
      <c r="G6906" s="1" t="s">
        <v>655</v>
      </c>
      <c r="H6906" s="20" t="n">
        <v>1450</v>
      </c>
      <c r="I6906" s="21" t="n">
        <v>22.61</v>
      </c>
      <c r="J6906" s="20" t="n">
        <f aca="false">H6906*I6906</f>
        <v>32784.5</v>
      </c>
      <c r="K6906" s="22" t="n">
        <v>1.4</v>
      </c>
      <c r="L6906" s="23" t="n">
        <f aca="false">H6906*K6906</f>
        <v>2030</v>
      </c>
      <c r="M6906" s="23" t="n">
        <v>2500</v>
      </c>
      <c r="N6906" s="24" t="n">
        <f aca="false">L6906-M6906</f>
        <v>-470</v>
      </c>
      <c r="O6906" s="25" t="n">
        <f aca="false">IF(L6906&gt;=M6906,1,0)</f>
        <v>0</v>
      </c>
      <c r="P6906" s="26" t="n">
        <v>0.7707</v>
      </c>
      <c r="Q6906" s="26" t="n">
        <v>0.1308</v>
      </c>
      <c r="R6906" s="25" t="n">
        <v>75</v>
      </c>
      <c r="S6906" s="21" t="n">
        <v>10</v>
      </c>
    </row>
    <row r="6907" customFormat="false" ht="15" hidden="false" customHeight="true" outlineLevel="0" collapsed="false">
      <c r="A6907" s="19" t="n">
        <v>46252</v>
      </c>
      <c r="B6907" s="1" t="s">
        <v>818</v>
      </c>
      <c r="C6907" s="1" t="s">
        <v>164</v>
      </c>
      <c r="D6907" s="1" t="n">
        <v>28</v>
      </c>
      <c r="E6907" s="1" t="s">
        <v>176</v>
      </c>
      <c r="F6907" s="1" t="s">
        <v>606</v>
      </c>
      <c r="G6907" s="1" t="s">
        <v>613</v>
      </c>
      <c r="H6907" s="20" t="n">
        <v>850</v>
      </c>
      <c r="I6907" s="21" t="n">
        <v>34.78</v>
      </c>
      <c r="J6907" s="20" t="n">
        <f aca="false">H6907*I6907</f>
        <v>29563</v>
      </c>
      <c r="K6907" s="22" t="n">
        <v>2.35</v>
      </c>
      <c r="L6907" s="23" t="n">
        <f aca="false">H6907*K6907</f>
        <v>1997.5</v>
      </c>
      <c r="M6907" s="23" t="n">
        <v>2500</v>
      </c>
      <c r="N6907" s="24" t="n">
        <f aca="false">L6907-M6907</f>
        <v>-502.5</v>
      </c>
      <c r="O6907" s="25" t="n">
        <f aca="false">IF(L6907&gt;=M6907,1,0)</f>
        <v>0</v>
      </c>
      <c r="P6907" s="26" t="n">
        <v>0.6341</v>
      </c>
      <c r="Q6907" s="26" t="n">
        <v>0.1897</v>
      </c>
      <c r="R6907" s="25" t="n">
        <v>80</v>
      </c>
      <c r="S6907" s="21" t="n">
        <v>10</v>
      </c>
    </row>
    <row r="6908" customFormat="false" ht="15" hidden="false" customHeight="true" outlineLevel="0" collapsed="false">
      <c r="A6908" s="19" t="n">
        <v>46252</v>
      </c>
      <c r="B6908" s="1" t="s">
        <v>818</v>
      </c>
      <c r="C6908" s="1" t="s">
        <v>164</v>
      </c>
      <c r="D6908" s="1" t="n">
        <v>29</v>
      </c>
      <c r="E6908" s="1" t="s">
        <v>176</v>
      </c>
      <c r="F6908" s="1" t="s">
        <v>544</v>
      </c>
      <c r="G6908" s="1" t="s">
        <v>529</v>
      </c>
      <c r="H6908" s="20" t="n">
        <v>1700</v>
      </c>
      <c r="I6908" s="21" t="n">
        <v>20.05</v>
      </c>
      <c r="J6908" s="20" t="n">
        <f aca="false">H6908*I6908</f>
        <v>34085</v>
      </c>
      <c r="K6908" s="22" t="n">
        <v>1.5</v>
      </c>
      <c r="L6908" s="23" t="n">
        <f aca="false">H6908*K6908</f>
        <v>2550</v>
      </c>
      <c r="M6908" s="23" t="n">
        <v>2500</v>
      </c>
      <c r="N6908" s="24" t="n">
        <f aca="false">L6908-M6908</f>
        <v>50</v>
      </c>
      <c r="O6908" s="25" t="n">
        <f aca="false">IF(L6908&gt;=M6908,1,0)</f>
        <v>1</v>
      </c>
      <c r="P6908" s="26" t="n">
        <v>0.8269</v>
      </c>
      <c r="Q6908" s="26" t="n">
        <v>0.087</v>
      </c>
      <c r="R6908" s="25" t="n">
        <v>76</v>
      </c>
      <c r="S6908" s="21" t="n">
        <v>10</v>
      </c>
    </row>
    <row r="6909" customFormat="false" ht="15" hidden="false" customHeight="true" outlineLevel="0" collapsed="false">
      <c r="A6909" s="19" t="n">
        <v>46252</v>
      </c>
      <c r="B6909" s="1" t="s">
        <v>818</v>
      </c>
      <c r="C6909" s="1" t="s">
        <v>164</v>
      </c>
      <c r="D6909" s="1" t="n">
        <v>30</v>
      </c>
      <c r="E6909" s="1" t="s">
        <v>522</v>
      </c>
      <c r="F6909" s="1" t="s">
        <v>678</v>
      </c>
      <c r="G6909" s="1" t="s">
        <v>686</v>
      </c>
      <c r="H6909" s="20" t="n">
        <v>1650</v>
      </c>
      <c r="I6909" s="21" t="n">
        <v>22.38</v>
      </c>
      <c r="J6909" s="20" t="n">
        <f aca="false">H6909*I6909</f>
        <v>36927</v>
      </c>
      <c r="K6909" s="22" t="n">
        <v>1.4</v>
      </c>
      <c r="L6909" s="23" t="n">
        <f aca="false">H6909*K6909</f>
        <v>2310</v>
      </c>
      <c r="M6909" s="23" t="n">
        <v>2500</v>
      </c>
      <c r="N6909" s="24" t="n">
        <f aca="false">L6909-M6909</f>
        <v>-190</v>
      </c>
      <c r="O6909" s="25" t="n">
        <f aca="false">IF(L6909&gt;=M6909,1,0)</f>
        <v>0</v>
      </c>
      <c r="P6909" s="26" t="n">
        <v>0.873</v>
      </c>
      <c r="Q6909" s="26" t="n">
        <v>0.1179</v>
      </c>
      <c r="R6909" s="25" t="n">
        <v>77</v>
      </c>
      <c r="S6909" s="21" t="n">
        <v>10</v>
      </c>
    </row>
    <row r="6910" customFormat="false" ht="15" hidden="false" customHeight="true" outlineLevel="0" collapsed="false">
      <c r="A6910" s="19" t="n">
        <v>46252</v>
      </c>
      <c r="B6910" s="1" t="s">
        <v>818</v>
      </c>
      <c r="C6910" s="1" t="s">
        <v>164</v>
      </c>
      <c r="D6910" s="1" t="n">
        <v>31</v>
      </c>
      <c r="E6910" s="1" t="s">
        <v>576</v>
      </c>
      <c r="F6910" s="1" t="s">
        <v>788</v>
      </c>
      <c r="G6910" s="1" t="s">
        <v>711</v>
      </c>
      <c r="H6910" s="20" t="n">
        <v>1800</v>
      </c>
      <c r="I6910" s="21" t="n">
        <v>22.42</v>
      </c>
      <c r="J6910" s="20" t="n">
        <f aca="false">H6910*I6910</f>
        <v>40356</v>
      </c>
      <c r="K6910" s="22" t="n">
        <v>1.2</v>
      </c>
      <c r="L6910" s="23" t="n">
        <f aca="false">H6910*K6910</f>
        <v>2160</v>
      </c>
      <c r="M6910" s="23" t="n">
        <v>2500</v>
      </c>
      <c r="N6910" s="24" t="n">
        <f aca="false">L6910-M6910</f>
        <v>-340</v>
      </c>
      <c r="O6910" s="25" t="n">
        <f aca="false">IF(L6910&gt;=M6910,1,0)</f>
        <v>0</v>
      </c>
      <c r="P6910" s="26" t="n">
        <v>0.8885</v>
      </c>
      <c r="Q6910" s="26" t="n">
        <v>0.1181</v>
      </c>
      <c r="R6910" s="25" t="n">
        <v>79</v>
      </c>
      <c r="S6910" s="21" t="n">
        <v>10</v>
      </c>
    </row>
    <row r="6911" customFormat="false" ht="15" hidden="false" customHeight="true" outlineLevel="0" collapsed="false">
      <c r="A6911" s="19" t="n">
        <v>46252</v>
      </c>
      <c r="B6911" s="1" t="s">
        <v>818</v>
      </c>
      <c r="C6911" s="1" t="s">
        <v>164</v>
      </c>
      <c r="D6911" s="1" t="n">
        <v>32</v>
      </c>
      <c r="E6911" s="1" t="s">
        <v>576</v>
      </c>
      <c r="F6911" s="1" t="s">
        <v>857</v>
      </c>
      <c r="G6911" s="1" t="s">
        <v>835</v>
      </c>
      <c r="H6911" s="20" t="n">
        <v>2000</v>
      </c>
      <c r="I6911" s="21" t="n">
        <v>17.07</v>
      </c>
      <c r="J6911" s="20" t="n">
        <f aca="false">H6911*I6911</f>
        <v>34140</v>
      </c>
      <c r="K6911" s="22" t="n">
        <v>1.1</v>
      </c>
      <c r="L6911" s="23" t="n">
        <f aca="false">H6911*K6911</f>
        <v>2200</v>
      </c>
      <c r="M6911" s="23" t="n">
        <v>2500</v>
      </c>
      <c r="N6911" s="24" t="n">
        <f aca="false">L6911-M6911</f>
        <v>-300</v>
      </c>
      <c r="O6911" s="25" t="n">
        <f aca="false">IF(L6911&gt;=M6911,1,0)</f>
        <v>0</v>
      </c>
      <c r="P6911" s="26" t="n">
        <v>0.7859</v>
      </c>
      <c r="Q6911" s="26" t="n">
        <v>0.0657</v>
      </c>
      <c r="R6911" s="25" t="n">
        <v>74</v>
      </c>
      <c r="S6911" s="21" t="n">
        <v>10</v>
      </c>
    </row>
    <row r="6912" customFormat="false" ht="15" hidden="false" customHeight="true" outlineLevel="0" collapsed="false">
      <c r="A6912" s="19" t="n">
        <v>46252</v>
      </c>
      <c r="B6912" s="1" t="s">
        <v>818</v>
      </c>
      <c r="C6912" s="1" t="s">
        <v>190</v>
      </c>
      <c r="D6912" s="1" t="n">
        <v>33</v>
      </c>
      <c r="E6912" s="1" t="s">
        <v>16</v>
      </c>
      <c r="F6912" s="1" t="s">
        <v>300</v>
      </c>
      <c r="G6912" s="1" t="s">
        <v>260</v>
      </c>
      <c r="H6912" s="20" t="n">
        <v>1600</v>
      </c>
      <c r="I6912" s="21" t="n">
        <v>15.95</v>
      </c>
      <c r="J6912" s="20" t="n">
        <f aca="false">H6912*I6912</f>
        <v>25520</v>
      </c>
      <c r="K6912" s="22" t="n">
        <v>1.4</v>
      </c>
      <c r="L6912" s="23" t="n">
        <f aca="false">H6912*K6912</f>
        <v>2240</v>
      </c>
      <c r="M6912" s="23" t="n">
        <v>2500</v>
      </c>
      <c r="N6912" s="24" t="n">
        <f aca="false">L6912-M6912</f>
        <v>-260</v>
      </c>
      <c r="O6912" s="25" t="n">
        <f aca="false">IF(L6912&gt;=M6912,1,0)</f>
        <v>0</v>
      </c>
      <c r="P6912" s="26" t="n">
        <v>0.609360076408787</v>
      </c>
      <c r="Q6912" s="26" t="n">
        <v>0.109931292941911</v>
      </c>
      <c r="R6912" s="25" t="n">
        <v>71</v>
      </c>
      <c r="S6912" s="21" t="n">
        <v>10</v>
      </c>
    </row>
    <row r="6913" customFormat="false" ht="15" hidden="false" customHeight="true" outlineLevel="0" collapsed="false">
      <c r="A6913" s="19" t="n">
        <v>46252</v>
      </c>
      <c r="B6913" s="1" t="s">
        <v>818</v>
      </c>
      <c r="C6913" s="1" t="s">
        <v>190</v>
      </c>
      <c r="D6913" s="1" t="n">
        <v>34</v>
      </c>
      <c r="E6913" s="1" t="s">
        <v>16</v>
      </c>
      <c r="F6913" s="1" t="s">
        <v>302</v>
      </c>
      <c r="G6913" s="1" t="s">
        <v>260</v>
      </c>
      <c r="H6913" s="20" t="n">
        <v>2050</v>
      </c>
      <c r="I6913" s="21" t="n">
        <v>16.59</v>
      </c>
      <c r="J6913" s="20" t="n">
        <f aca="false">H6913*I6913</f>
        <v>34009.5</v>
      </c>
      <c r="K6913" s="22" t="n">
        <v>1.45</v>
      </c>
      <c r="L6913" s="23" t="n">
        <f aca="false">H6913*K6913</f>
        <v>2972.5</v>
      </c>
      <c r="M6913" s="23" t="n">
        <v>2500</v>
      </c>
      <c r="N6913" s="24" t="n">
        <f aca="false">L6913-M6913</f>
        <v>472.5</v>
      </c>
      <c r="O6913" s="25" t="n">
        <f aca="false">IF(L6913&gt;=M6913,1,0)</f>
        <v>1</v>
      </c>
      <c r="P6913" s="26" t="n">
        <v>0.812070200573066</v>
      </c>
      <c r="Q6913" s="26" t="n">
        <v>0.0932642487046632</v>
      </c>
      <c r="R6913" s="25" t="n">
        <v>70</v>
      </c>
      <c r="S6913" s="21" t="n">
        <v>10</v>
      </c>
    </row>
    <row r="6914" customFormat="false" ht="15" hidden="false" customHeight="true" outlineLevel="0" collapsed="false">
      <c r="A6914" s="19" t="n">
        <v>46252</v>
      </c>
      <c r="B6914" s="1" t="s">
        <v>818</v>
      </c>
      <c r="C6914" s="1" t="s">
        <v>190</v>
      </c>
      <c r="D6914" s="1" t="n">
        <v>35</v>
      </c>
      <c r="E6914" s="1" t="s">
        <v>16</v>
      </c>
      <c r="F6914" s="1" t="s">
        <v>840</v>
      </c>
      <c r="G6914" s="1" t="s">
        <v>322</v>
      </c>
      <c r="H6914" s="20" t="n">
        <v>1700</v>
      </c>
      <c r="I6914" s="21" t="n">
        <v>18.37</v>
      </c>
      <c r="J6914" s="20" t="n">
        <f aca="false">H6914*I6914</f>
        <v>31229</v>
      </c>
      <c r="K6914" s="22" t="n">
        <v>1.5</v>
      </c>
      <c r="L6914" s="23" t="n">
        <f aca="false">H6914*K6914</f>
        <v>2550</v>
      </c>
      <c r="M6914" s="23" t="n">
        <v>2500</v>
      </c>
      <c r="N6914" s="24" t="n">
        <f aca="false">L6914-M6914</f>
        <v>50</v>
      </c>
      <c r="O6914" s="25" t="n">
        <f aca="false">IF(L6914&gt;=M6914,1,0)</f>
        <v>1</v>
      </c>
      <c r="P6914" s="26" t="n">
        <v>0.765416666666667</v>
      </c>
      <c r="Q6914" s="26" t="n">
        <v>0.10073571024335</v>
      </c>
      <c r="R6914" s="25" t="n">
        <v>75</v>
      </c>
      <c r="S6914" s="21" t="n">
        <v>10</v>
      </c>
    </row>
    <row r="6915" customFormat="false" ht="15" hidden="false" customHeight="true" outlineLevel="0" collapsed="false">
      <c r="A6915" s="19" t="n">
        <v>46252</v>
      </c>
      <c r="B6915" s="1" t="s">
        <v>818</v>
      </c>
      <c r="C6915" s="1" t="s">
        <v>190</v>
      </c>
      <c r="D6915" s="1" t="n">
        <v>36</v>
      </c>
      <c r="E6915" s="1" t="s">
        <v>16</v>
      </c>
      <c r="F6915" s="1" t="s">
        <v>302</v>
      </c>
      <c r="G6915" s="1" t="s">
        <v>260</v>
      </c>
      <c r="H6915" s="20" t="n">
        <v>2100</v>
      </c>
      <c r="I6915" s="21" t="n">
        <v>16.59</v>
      </c>
      <c r="J6915" s="20" t="n">
        <f aca="false">H6915*I6915</f>
        <v>34839</v>
      </c>
      <c r="K6915" s="22" t="n">
        <v>1.45</v>
      </c>
      <c r="L6915" s="23" t="n">
        <f aca="false">H6915*K6915</f>
        <v>3045</v>
      </c>
      <c r="M6915" s="23" t="n">
        <v>2500</v>
      </c>
      <c r="N6915" s="24" t="n">
        <f aca="false">L6915-M6915</f>
        <v>545</v>
      </c>
      <c r="O6915" s="25" t="n">
        <f aca="false">IF(L6915&gt;=M6915,1,0)</f>
        <v>1</v>
      </c>
      <c r="P6915" s="26" t="n">
        <v>0.820127118644068</v>
      </c>
      <c r="Q6915" s="26" t="n">
        <v>0.0765124555160142</v>
      </c>
      <c r="R6915" s="25" t="n">
        <v>67</v>
      </c>
      <c r="S6915" s="21" t="n">
        <v>10</v>
      </c>
    </row>
    <row r="6916" customFormat="false" ht="15" hidden="false" customHeight="true" outlineLevel="0" collapsed="false">
      <c r="A6916" s="19" t="n">
        <v>46252</v>
      </c>
      <c r="B6916" s="1" t="s">
        <v>818</v>
      </c>
      <c r="C6916" s="1" t="s">
        <v>190</v>
      </c>
      <c r="D6916" s="1" t="n">
        <v>37</v>
      </c>
      <c r="E6916" s="1" t="s">
        <v>846</v>
      </c>
      <c r="F6916" s="1" t="s">
        <v>847</v>
      </c>
      <c r="G6916" s="1" t="s">
        <v>260</v>
      </c>
      <c r="H6916" s="20" t="n">
        <v>1520</v>
      </c>
      <c r="I6916" s="21" t="n">
        <v>20.16</v>
      </c>
      <c r="J6916" s="20" t="n">
        <f aca="false">H6916*I6916</f>
        <v>30643.2</v>
      </c>
      <c r="K6916" s="22" t="n">
        <v>2.7</v>
      </c>
      <c r="L6916" s="23" t="n">
        <f aca="false">H6916*K6916</f>
        <v>4104</v>
      </c>
      <c r="M6916" s="23" t="n">
        <v>2500</v>
      </c>
      <c r="N6916" s="24" t="n">
        <f aca="false">L6916-M6916</f>
        <v>1604</v>
      </c>
      <c r="O6916" s="25" t="n">
        <f aca="false">IF(L6916&gt;=M6916,1,0)</f>
        <v>1</v>
      </c>
      <c r="P6916" s="26" t="n">
        <v>0.693913043478261</v>
      </c>
      <c r="Q6916" s="26" t="n">
        <v>0.120723047127179</v>
      </c>
      <c r="R6916" s="25" t="n">
        <v>75</v>
      </c>
      <c r="S6916" s="21" t="n">
        <v>10</v>
      </c>
    </row>
    <row r="6917" customFormat="false" ht="15" hidden="false" customHeight="true" outlineLevel="0" collapsed="false">
      <c r="A6917" s="19" t="n">
        <v>46252</v>
      </c>
      <c r="B6917" s="1" t="s">
        <v>818</v>
      </c>
      <c r="C6917" s="1" t="s">
        <v>190</v>
      </c>
      <c r="D6917" s="1" t="n">
        <v>38</v>
      </c>
      <c r="E6917" s="1" t="s">
        <v>846</v>
      </c>
      <c r="F6917" s="1" t="s">
        <v>847</v>
      </c>
      <c r="G6917" s="1" t="s">
        <v>260</v>
      </c>
      <c r="H6917" s="20" t="n">
        <v>1240</v>
      </c>
      <c r="I6917" s="21" t="n">
        <v>20.16</v>
      </c>
      <c r="J6917" s="20" t="n">
        <f aca="false">H6917*I6917</f>
        <v>24998.4</v>
      </c>
      <c r="K6917" s="22" t="n">
        <v>2.7</v>
      </c>
      <c r="L6917" s="23" t="n">
        <f aca="false">H6917*K6917</f>
        <v>3348</v>
      </c>
      <c r="M6917" s="23" t="n">
        <v>2500</v>
      </c>
      <c r="N6917" s="24" t="n">
        <f aca="false">L6917-M6917</f>
        <v>848</v>
      </c>
      <c r="O6917" s="25" t="n">
        <f aca="false">IF(L6917&gt;=M6917,1,0)</f>
        <v>1</v>
      </c>
      <c r="P6917" s="26" t="n">
        <v>0.569180327868853</v>
      </c>
      <c r="Q6917" s="26" t="n">
        <v>0.100671140939597</v>
      </c>
      <c r="R6917" s="25" t="n">
        <v>82</v>
      </c>
      <c r="S6917" s="21" t="n">
        <v>10</v>
      </c>
    </row>
    <row r="6918" customFormat="false" ht="15" hidden="false" customHeight="true" outlineLevel="0" collapsed="false">
      <c r="A6918" s="19" t="n">
        <v>46253</v>
      </c>
      <c r="B6918" s="1" t="s">
        <v>818</v>
      </c>
      <c r="C6918" s="1" t="s">
        <v>138</v>
      </c>
      <c r="D6918" s="1" t="n">
        <v>1</v>
      </c>
      <c r="E6918" s="1" t="s">
        <v>401</v>
      </c>
      <c r="F6918" s="1" t="s">
        <v>426</v>
      </c>
      <c r="G6918" s="1" t="s">
        <v>498</v>
      </c>
      <c r="H6918" s="20" t="n">
        <v>1250</v>
      </c>
      <c r="I6918" s="21" t="n">
        <v>22.31</v>
      </c>
      <c r="J6918" s="20" t="n">
        <f aca="false">H6918*I6918</f>
        <v>27887.5</v>
      </c>
      <c r="K6918" s="22" t="n">
        <v>2.75</v>
      </c>
      <c r="L6918" s="23" t="n">
        <f aca="false">H6918*K6918</f>
        <v>3437.5</v>
      </c>
      <c r="M6918" s="23" t="n">
        <v>2500</v>
      </c>
      <c r="N6918" s="24" t="n">
        <f aca="false">L6918-M6918</f>
        <v>937.5</v>
      </c>
      <c r="O6918" s="25" t="n">
        <f aca="false">IF(L6918&gt;=M6918,1,0)</f>
        <v>1</v>
      </c>
      <c r="P6918" s="26" t="n">
        <v>0.6315</v>
      </c>
      <c r="Q6918" s="26" t="n">
        <v>0.1416</v>
      </c>
      <c r="R6918" s="25" t="n">
        <v>75</v>
      </c>
      <c r="S6918" s="21" t="n">
        <v>10</v>
      </c>
    </row>
    <row r="6919" customFormat="false" ht="15" hidden="false" customHeight="true" outlineLevel="0" collapsed="false">
      <c r="A6919" s="19" t="n">
        <v>46253</v>
      </c>
      <c r="B6919" s="1" t="s">
        <v>818</v>
      </c>
      <c r="C6919" s="1" t="s">
        <v>138</v>
      </c>
      <c r="D6919" s="1" t="n">
        <v>2</v>
      </c>
      <c r="E6919" s="1" t="s">
        <v>10</v>
      </c>
      <c r="F6919" s="1" t="s">
        <v>849</v>
      </c>
      <c r="G6919" s="1" t="s">
        <v>852</v>
      </c>
      <c r="H6919" s="20" t="n">
        <v>1500</v>
      </c>
      <c r="I6919" s="21" t="n">
        <v>21.87</v>
      </c>
      <c r="J6919" s="20" t="n">
        <f aca="false">H6919*I6919</f>
        <v>32805</v>
      </c>
      <c r="K6919" s="22" t="n">
        <v>1.85</v>
      </c>
      <c r="L6919" s="23" t="n">
        <f aca="false">H6919*K6919</f>
        <v>2775</v>
      </c>
      <c r="M6919" s="23" t="n">
        <v>2500</v>
      </c>
      <c r="N6919" s="24" t="n">
        <f aca="false">L6919-M6919</f>
        <v>275</v>
      </c>
      <c r="O6919" s="25" t="n">
        <f aca="false">IF(L6919&gt;=M6919,1,0)</f>
        <v>1</v>
      </c>
      <c r="P6919" s="26" t="n">
        <v>0.7901</v>
      </c>
      <c r="Q6919" s="26" t="n">
        <v>0.0823</v>
      </c>
      <c r="R6919" s="25" t="n">
        <v>70</v>
      </c>
      <c r="S6919" s="21" t="n">
        <v>10</v>
      </c>
    </row>
    <row r="6920" customFormat="false" ht="15" hidden="false" customHeight="true" outlineLevel="0" collapsed="false">
      <c r="A6920" s="19" t="n">
        <v>46253</v>
      </c>
      <c r="B6920" s="1" t="s">
        <v>818</v>
      </c>
      <c r="C6920" s="1" t="s">
        <v>138</v>
      </c>
      <c r="D6920" s="1" t="n">
        <v>3</v>
      </c>
      <c r="E6920" s="1" t="s">
        <v>576</v>
      </c>
      <c r="F6920" s="1" t="s">
        <v>788</v>
      </c>
      <c r="G6920" s="1" t="s">
        <v>711</v>
      </c>
      <c r="H6920" s="20" t="n">
        <v>1550</v>
      </c>
      <c r="I6920" s="21" t="n">
        <v>22.42</v>
      </c>
      <c r="J6920" s="20" t="n">
        <f aca="false">H6920*I6920</f>
        <v>34751</v>
      </c>
      <c r="K6920" s="22" t="n">
        <v>1.2</v>
      </c>
      <c r="L6920" s="23" t="n">
        <f aca="false">H6920*K6920</f>
        <v>1860</v>
      </c>
      <c r="M6920" s="23" t="n">
        <v>2500</v>
      </c>
      <c r="N6920" s="24" t="n">
        <f aca="false">L6920-M6920</f>
        <v>-640</v>
      </c>
      <c r="O6920" s="25" t="n">
        <f aca="false">IF(L6920&gt;=M6920,1,0)</f>
        <v>0</v>
      </c>
      <c r="P6920" s="26" t="n">
        <v>0.7464</v>
      </c>
      <c r="Q6920" s="26" t="n">
        <v>0.1208</v>
      </c>
      <c r="R6920" s="25" t="n">
        <v>81</v>
      </c>
      <c r="S6920" s="21" t="n">
        <v>10</v>
      </c>
    </row>
    <row r="6921" customFormat="false" ht="15" hidden="false" customHeight="true" outlineLevel="0" collapsed="false">
      <c r="A6921" s="19" t="n">
        <v>46253</v>
      </c>
      <c r="B6921" s="1" t="s">
        <v>818</v>
      </c>
      <c r="C6921" s="1" t="s">
        <v>138</v>
      </c>
      <c r="D6921" s="1" t="n">
        <v>4</v>
      </c>
      <c r="E6921" s="1" t="s">
        <v>145</v>
      </c>
      <c r="F6921" s="1" t="s">
        <v>856</v>
      </c>
      <c r="G6921" s="1" t="s">
        <v>858</v>
      </c>
      <c r="H6921" s="20" t="n">
        <v>1020</v>
      </c>
      <c r="I6921" s="21" t="n">
        <v>25.03</v>
      </c>
      <c r="J6921" s="20" t="n">
        <f aca="false">H6921*I6921</f>
        <v>25530.6</v>
      </c>
      <c r="K6921" s="22" t="n">
        <v>2.2</v>
      </c>
      <c r="L6921" s="23" t="n">
        <f aca="false">H6921*K6921</f>
        <v>2244</v>
      </c>
      <c r="M6921" s="23" t="n">
        <v>2500</v>
      </c>
      <c r="N6921" s="24" t="n">
        <f aca="false">L6921-M6921</f>
        <v>-256</v>
      </c>
      <c r="O6921" s="25" t="n">
        <f aca="false">IF(L6921&gt;=M6921,1,0)</f>
        <v>0</v>
      </c>
      <c r="P6921" s="26" t="n">
        <v>0.5286</v>
      </c>
      <c r="Q6921" s="26" t="n">
        <v>0.1896</v>
      </c>
      <c r="R6921" s="25" t="n">
        <v>83</v>
      </c>
      <c r="S6921" s="21" t="n">
        <v>10</v>
      </c>
    </row>
    <row r="6922" customFormat="false" ht="15" hidden="false" customHeight="true" outlineLevel="0" collapsed="false">
      <c r="A6922" s="19" t="n">
        <v>46253</v>
      </c>
      <c r="B6922" s="1" t="s">
        <v>818</v>
      </c>
      <c r="C6922" s="1" t="s">
        <v>138</v>
      </c>
      <c r="D6922" s="1" t="n">
        <v>5</v>
      </c>
      <c r="E6922" s="1" t="s">
        <v>181</v>
      </c>
      <c r="F6922" s="1" t="s">
        <v>864</v>
      </c>
      <c r="G6922" s="1" t="s">
        <v>848</v>
      </c>
      <c r="H6922" s="20" t="n">
        <v>1350</v>
      </c>
      <c r="I6922" s="21" t="n">
        <v>20.54</v>
      </c>
      <c r="J6922" s="20" t="n">
        <f aca="false">H6922*I6922</f>
        <v>27729</v>
      </c>
      <c r="K6922" s="22" t="n">
        <v>1.45</v>
      </c>
      <c r="L6922" s="23" t="n">
        <f aca="false">H6922*K6922</f>
        <v>1957.5</v>
      </c>
      <c r="M6922" s="23" t="n">
        <v>2500</v>
      </c>
      <c r="N6922" s="24" t="n">
        <f aca="false">L6922-M6922</f>
        <v>-542.5</v>
      </c>
      <c r="O6922" s="25" t="n">
        <f aca="false">IF(L6922&gt;=M6922,1,0)</f>
        <v>0</v>
      </c>
      <c r="P6922" s="26" t="n">
        <v>0.6212</v>
      </c>
      <c r="Q6922" s="26" t="n">
        <v>0.1267</v>
      </c>
      <c r="R6922" s="25" t="n">
        <v>77</v>
      </c>
      <c r="S6922" s="21" t="n">
        <v>10</v>
      </c>
    </row>
    <row r="6923" customFormat="false" ht="15" hidden="false" customHeight="true" outlineLevel="0" collapsed="false">
      <c r="A6923" s="19" t="n">
        <v>46253</v>
      </c>
      <c r="B6923" s="1" t="s">
        <v>818</v>
      </c>
      <c r="C6923" s="1" t="s">
        <v>138</v>
      </c>
      <c r="D6923" s="1" t="n">
        <v>6</v>
      </c>
      <c r="E6923" s="1" t="s">
        <v>181</v>
      </c>
      <c r="F6923" s="1" t="s">
        <v>864</v>
      </c>
      <c r="G6923" s="1" t="s">
        <v>848</v>
      </c>
      <c r="H6923" s="20" t="n">
        <v>950</v>
      </c>
      <c r="I6923" s="21" t="n">
        <v>20.73</v>
      </c>
      <c r="J6923" s="20" t="n">
        <f aca="false">H6923*I6923</f>
        <v>19693.5</v>
      </c>
      <c r="K6923" s="22" t="n">
        <v>1.45</v>
      </c>
      <c r="L6923" s="23" t="n">
        <f aca="false">H6923*K6923</f>
        <v>1377.5</v>
      </c>
      <c r="M6923" s="23" t="n">
        <v>2500</v>
      </c>
      <c r="N6923" s="24" t="n">
        <f aca="false">L6923-M6923</f>
        <v>-1122.5</v>
      </c>
      <c r="O6923" s="25" t="n">
        <f aca="false">IF(L6923&gt;=M6923,1,0)</f>
        <v>0</v>
      </c>
      <c r="P6923" s="26" t="n">
        <v>0.433</v>
      </c>
      <c r="Q6923" s="26" t="n">
        <v>0.2016</v>
      </c>
      <c r="R6923" s="25" t="n">
        <v>76</v>
      </c>
      <c r="S6923" s="21" t="n">
        <v>10</v>
      </c>
    </row>
    <row r="6924" customFormat="false" ht="15" hidden="false" customHeight="true" outlineLevel="0" collapsed="false">
      <c r="A6924" s="19" t="n">
        <v>46253</v>
      </c>
      <c r="B6924" s="1" t="s">
        <v>818</v>
      </c>
      <c r="C6924" s="1" t="s">
        <v>138</v>
      </c>
      <c r="D6924" s="1" t="n">
        <v>7</v>
      </c>
      <c r="E6924" s="1" t="s">
        <v>10</v>
      </c>
      <c r="F6924" s="1" t="s">
        <v>860</v>
      </c>
      <c r="G6924" s="1" t="s">
        <v>861</v>
      </c>
      <c r="H6924" s="20" t="n">
        <v>770</v>
      </c>
      <c r="I6924" s="21" t="n">
        <v>25.85</v>
      </c>
      <c r="J6924" s="20" t="n">
        <f aca="false">H6924*I6924</f>
        <v>19904.5</v>
      </c>
      <c r="K6924" s="22" t="n">
        <v>2.4</v>
      </c>
      <c r="L6924" s="23" t="n">
        <f aca="false">H6924*K6924</f>
        <v>1848</v>
      </c>
      <c r="M6924" s="23" t="n">
        <v>2500</v>
      </c>
      <c r="N6924" s="24" t="n">
        <f aca="false">L6924-M6924</f>
        <v>-652</v>
      </c>
      <c r="O6924" s="25" t="n">
        <f aca="false">IF(L6924&gt;=M6924,1,0)</f>
        <v>0</v>
      </c>
      <c r="P6924" s="26" t="n">
        <v>0.4365</v>
      </c>
      <c r="Q6924" s="26" t="n">
        <v>0.1841</v>
      </c>
      <c r="R6924" s="25" t="n">
        <v>78</v>
      </c>
      <c r="S6924" s="21" t="n">
        <v>10</v>
      </c>
    </row>
    <row r="6925" customFormat="false" ht="15" hidden="false" customHeight="true" outlineLevel="0" collapsed="false">
      <c r="A6925" s="19" t="n">
        <v>46253</v>
      </c>
      <c r="B6925" s="1" t="s">
        <v>818</v>
      </c>
      <c r="C6925" s="1" t="s">
        <v>138</v>
      </c>
      <c r="D6925" s="1" t="n">
        <v>8</v>
      </c>
      <c r="E6925" s="1" t="s">
        <v>176</v>
      </c>
      <c r="F6925" s="1" t="s">
        <v>786</v>
      </c>
      <c r="G6925" s="1" t="s">
        <v>781</v>
      </c>
      <c r="H6925" s="20" t="n">
        <v>1050</v>
      </c>
      <c r="I6925" s="21" t="n">
        <v>21.62</v>
      </c>
      <c r="J6925" s="20" t="n">
        <f aca="false">H6925*I6925</f>
        <v>22701</v>
      </c>
      <c r="K6925" s="22" t="n">
        <v>1.6</v>
      </c>
      <c r="L6925" s="23" t="n">
        <f aca="false">H6925*K6925</f>
        <v>1680</v>
      </c>
      <c r="M6925" s="23" t="n">
        <v>2500</v>
      </c>
      <c r="N6925" s="24" t="n">
        <f aca="false">L6925-M6925</f>
        <v>-820</v>
      </c>
      <c r="O6925" s="25" t="n">
        <f aca="false">IF(L6925&gt;=M6925,1,0)</f>
        <v>0</v>
      </c>
      <c r="P6925" s="26" t="n">
        <v>0.5949</v>
      </c>
      <c r="Q6925" s="26" t="n">
        <v>0.1503</v>
      </c>
      <c r="R6925" s="25" t="n">
        <v>65</v>
      </c>
      <c r="S6925" s="21" t="n">
        <v>10</v>
      </c>
    </row>
    <row r="6926" customFormat="false" ht="15" hidden="false" customHeight="true" outlineLevel="0" collapsed="false">
      <c r="A6926" s="19" t="n">
        <v>46253</v>
      </c>
      <c r="B6926" s="1" t="s">
        <v>818</v>
      </c>
      <c r="C6926" s="1" t="s">
        <v>138</v>
      </c>
      <c r="D6926" s="1" t="n">
        <v>9</v>
      </c>
      <c r="E6926" s="1" t="s">
        <v>10</v>
      </c>
      <c r="F6926" s="1" t="s">
        <v>488</v>
      </c>
      <c r="G6926" s="1" t="s">
        <v>867</v>
      </c>
      <c r="H6926" s="20" t="n">
        <v>1500</v>
      </c>
      <c r="I6926" s="21" t="n">
        <v>15.86</v>
      </c>
      <c r="J6926" s="20" t="n">
        <f aca="false">H6926*I6926</f>
        <v>23790</v>
      </c>
      <c r="K6926" s="22" t="n">
        <v>1.46</v>
      </c>
      <c r="L6926" s="23" t="n">
        <f aca="false">H6926*K6926</f>
        <v>2190</v>
      </c>
      <c r="M6926" s="23" t="n">
        <v>2500</v>
      </c>
      <c r="N6926" s="24" t="n">
        <f aca="false">L6926-M6926</f>
        <v>-310</v>
      </c>
      <c r="O6926" s="25" t="n">
        <f aca="false">IF(L6926&gt;=M6926,1,0)</f>
        <v>0</v>
      </c>
      <c r="P6926" s="26" t="n">
        <v>0.6489</v>
      </c>
      <c r="Q6926" s="26" t="n">
        <v>0.1133</v>
      </c>
      <c r="R6926" s="25" t="n">
        <v>64</v>
      </c>
      <c r="S6926" s="21" t="n">
        <v>10</v>
      </c>
    </row>
    <row r="6927" customFormat="false" ht="15" hidden="false" customHeight="true" outlineLevel="0" collapsed="false">
      <c r="A6927" s="19" t="n">
        <v>46253</v>
      </c>
      <c r="B6927" s="1" t="s">
        <v>818</v>
      </c>
      <c r="C6927" s="1" t="s">
        <v>138</v>
      </c>
      <c r="D6927" s="1" t="n">
        <v>10</v>
      </c>
      <c r="E6927" s="1" t="s">
        <v>10</v>
      </c>
      <c r="F6927" s="1" t="s">
        <v>207</v>
      </c>
      <c r="G6927" s="1" t="s">
        <v>161</v>
      </c>
      <c r="H6927" s="20" t="n">
        <v>600</v>
      </c>
      <c r="I6927" s="21" t="n">
        <v>17.6</v>
      </c>
      <c r="J6927" s="20" t="n">
        <f aca="false">H6927*I6927</f>
        <v>10560</v>
      </c>
      <c r="K6927" s="22" t="n">
        <v>1.83</v>
      </c>
      <c r="L6927" s="23" t="n">
        <f aca="false">H6927*K6927</f>
        <v>1098</v>
      </c>
      <c r="M6927" s="23" t="n">
        <v>2500</v>
      </c>
      <c r="N6927" s="24" t="n">
        <f aca="false">L6927-M6927</f>
        <v>-1402</v>
      </c>
      <c r="O6927" s="25" t="n">
        <f aca="false">IF(L6927&gt;=M6927,1,0)</f>
        <v>0</v>
      </c>
      <c r="P6927" s="26" t="n">
        <v>0.2268</v>
      </c>
      <c r="Q6927" s="26" t="n">
        <v>0.2548</v>
      </c>
      <c r="R6927" s="25" t="n">
        <v>79</v>
      </c>
      <c r="S6927" s="21" t="n">
        <v>10</v>
      </c>
    </row>
    <row r="6928" customFormat="false" ht="15" hidden="false" customHeight="true" outlineLevel="0" collapsed="false">
      <c r="A6928" s="19" t="n">
        <v>46253</v>
      </c>
      <c r="B6928" s="1" t="s">
        <v>818</v>
      </c>
      <c r="C6928" s="1" t="s">
        <v>138</v>
      </c>
      <c r="D6928" s="1" t="n">
        <v>11</v>
      </c>
      <c r="E6928" s="1" t="s">
        <v>10</v>
      </c>
      <c r="F6928" s="1" t="s">
        <v>849</v>
      </c>
      <c r="G6928" s="1" t="s">
        <v>852</v>
      </c>
      <c r="H6928" s="20" t="n">
        <v>1650</v>
      </c>
      <c r="I6928" s="21" t="n">
        <v>21.87</v>
      </c>
      <c r="J6928" s="20" t="n">
        <f aca="false">H6928*I6928</f>
        <v>36085.5</v>
      </c>
      <c r="K6928" s="22" t="n">
        <v>1.85</v>
      </c>
      <c r="L6928" s="23" t="n">
        <f aca="false">H6928*K6928</f>
        <v>3052.5</v>
      </c>
      <c r="M6928" s="23" t="n">
        <v>2500</v>
      </c>
      <c r="N6928" s="24" t="n">
        <f aca="false">L6928-M6928</f>
        <v>552.5</v>
      </c>
      <c r="O6928" s="25" t="n">
        <f aca="false">IF(L6928&gt;=M6928,1,0)</f>
        <v>1</v>
      </c>
      <c r="P6928" s="26" t="n">
        <v>0.8353</v>
      </c>
      <c r="Q6928" s="26" t="n">
        <v>0.1397</v>
      </c>
      <c r="R6928" s="25" t="n">
        <v>77</v>
      </c>
      <c r="S6928" s="21" t="n">
        <v>10</v>
      </c>
    </row>
    <row r="6929" customFormat="false" ht="15" hidden="false" customHeight="true" outlineLevel="0" collapsed="false">
      <c r="A6929" s="19" t="n">
        <v>46253</v>
      </c>
      <c r="B6929" s="1" t="s">
        <v>818</v>
      </c>
      <c r="C6929" s="1" t="s">
        <v>138</v>
      </c>
      <c r="D6929" s="1" t="n">
        <v>12</v>
      </c>
      <c r="E6929" s="1" t="s">
        <v>576</v>
      </c>
      <c r="F6929" s="1" t="s">
        <v>730</v>
      </c>
      <c r="G6929" s="1" t="s">
        <v>731</v>
      </c>
      <c r="H6929" s="20" t="n">
        <v>700</v>
      </c>
      <c r="I6929" s="21" t="n">
        <v>33.49</v>
      </c>
      <c r="J6929" s="20" t="n">
        <f aca="false">H6929*I6929</f>
        <v>23443</v>
      </c>
      <c r="K6929" s="22" t="n">
        <v>1.55</v>
      </c>
      <c r="L6929" s="23" t="n">
        <f aca="false">H6929*K6929</f>
        <v>1085</v>
      </c>
      <c r="M6929" s="23" t="n">
        <v>2500</v>
      </c>
      <c r="N6929" s="24" t="n">
        <f aca="false">L6929-M6929</f>
        <v>-1415</v>
      </c>
      <c r="O6929" s="25" t="n">
        <f aca="false">IF(L6929&gt;=M6929,1,0)</f>
        <v>0</v>
      </c>
      <c r="P6929" s="26" t="n">
        <v>0.4946</v>
      </c>
      <c r="Q6929" s="26" t="n">
        <v>0.1083</v>
      </c>
      <c r="R6929" s="25" t="n">
        <v>81</v>
      </c>
      <c r="S6929" s="21" t="n">
        <v>10</v>
      </c>
    </row>
    <row r="6930" customFormat="false" ht="15" hidden="false" customHeight="true" outlineLevel="0" collapsed="false">
      <c r="A6930" s="19" t="n">
        <v>46253</v>
      </c>
      <c r="B6930" s="1" t="s">
        <v>818</v>
      </c>
      <c r="C6930" s="1" t="s">
        <v>138</v>
      </c>
      <c r="D6930" s="1" t="n">
        <v>13</v>
      </c>
      <c r="E6930" s="1" t="s">
        <v>10</v>
      </c>
      <c r="F6930" s="1" t="s">
        <v>849</v>
      </c>
      <c r="G6930" s="1" t="s">
        <v>852</v>
      </c>
      <c r="H6930" s="20" t="n">
        <v>1650</v>
      </c>
      <c r="I6930" s="21" t="n">
        <v>21.87</v>
      </c>
      <c r="J6930" s="20" t="n">
        <f aca="false">H6930*I6930</f>
        <v>36085.5</v>
      </c>
      <c r="K6930" s="22" t="n">
        <v>1.85</v>
      </c>
      <c r="L6930" s="23" t="n">
        <f aca="false">H6930*K6930</f>
        <v>3052.5</v>
      </c>
      <c r="M6930" s="23" t="n">
        <v>2500</v>
      </c>
      <c r="N6930" s="24" t="n">
        <f aca="false">L6930-M6930</f>
        <v>552.5</v>
      </c>
      <c r="O6930" s="25" t="n">
        <f aca="false">IF(L6930&gt;=M6930,1,0)</f>
        <v>1</v>
      </c>
      <c r="P6930" s="26" t="n">
        <v>0.903</v>
      </c>
      <c r="Q6930" s="26" t="n">
        <v>0.1385</v>
      </c>
      <c r="R6930" s="25" t="n">
        <v>73</v>
      </c>
      <c r="S6930" s="21" t="n">
        <v>10</v>
      </c>
    </row>
    <row r="6931" customFormat="false" ht="15" hidden="false" customHeight="true" outlineLevel="0" collapsed="false">
      <c r="A6931" s="19" t="n">
        <v>46253</v>
      </c>
      <c r="B6931" s="1" t="s">
        <v>818</v>
      </c>
      <c r="C6931" s="1" t="s">
        <v>138</v>
      </c>
      <c r="D6931" s="1" t="n">
        <v>14</v>
      </c>
      <c r="E6931" s="1" t="s">
        <v>10</v>
      </c>
      <c r="F6931" s="1" t="s">
        <v>687</v>
      </c>
      <c r="G6931" s="1" t="s">
        <v>694</v>
      </c>
      <c r="H6931" s="20" t="n">
        <v>1310</v>
      </c>
      <c r="I6931" s="21" t="n">
        <v>28.66</v>
      </c>
      <c r="J6931" s="20" t="n">
        <f aca="false">H6931*I6931</f>
        <v>37544.6</v>
      </c>
      <c r="K6931" s="22" t="n">
        <v>2.3</v>
      </c>
      <c r="L6931" s="23" t="n">
        <f aca="false">H6931*K6931</f>
        <v>3013</v>
      </c>
      <c r="M6931" s="23" t="n">
        <v>2500</v>
      </c>
      <c r="N6931" s="24" t="n">
        <f aca="false">L6931-M6931</f>
        <v>513</v>
      </c>
      <c r="O6931" s="25" t="n">
        <f aca="false">IF(L6931&gt;=M6931,1,0)</f>
        <v>1</v>
      </c>
      <c r="P6931" s="26" t="n">
        <v>0.7822</v>
      </c>
      <c r="Q6931" s="26" t="n">
        <v>0.2741</v>
      </c>
      <c r="R6931" s="25" t="n">
        <v>83</v>
      </c>
      <c r="S6931" s="21" t="n">
        <v>10</v>
      </c>
    </row>
    <row r="6932" customFormat="false" ht="15" hidden="false" customHeight="true" outlineLevel="0" collapsed="false">
      <c r="A6932" s="19" t="n">
        <v>46253</v>
      </c>
      <c r="B6932" s="1" t="s">
        <v>818</v>
      </c>
      <c r="C6932" s="1" t="s">
        <v>138</v>
      </c>
      <c r="D6932" s="1" t="n">
        <v>15</v>
      </c>
      <c r="E6932" s="1" t="s">
        <v>10</v>
      </c>
      <c r="F6932" s="1" t="s">
        <v>687</v>
      </c>
      <c r="G6932" s="1" t="s">
        <v>694</v>
      </c>
      <c r="H6932" s="20" t="n">
        <v>1400</v>
      </c>
      <c r="I6932" s="21" t="n">
        <v>28.66</v>
      </c>
      <c r="J6932" s="20" t="n">
        <f aca="false">H6932*I6932</f>
        <v>40124</v>
      </c>
      <c r="K6932" s="22" t="n">
        <v>2.3</v>
      </c>
      <c r="L6932" s="23" t="n">
        <f aca="false">H6932*K6932</f>
        <v>3220</v>
      </c>
      <c r="M6932" s="23" t="n">
        <v>2500</v>
      </c>
      <c r="N6932" s="24" t="n">
        <f aca="false">L6932-M6932</f>
        <v>720</v>
      </c>
      <c r="O6932" s="25" t="n">
        <f aca="false">IF(L6932&gt;=M6932,1,0)</f>
        <v>1</v>
      </c>
      <c r="P6932" s="26" t="n">
        <v>0.838</v>
      </c>
      <c r="Q6932" s="26" t="n">
        <v>0.28</v>
      </c>
      <c r="R6932" s="25" t="n">
        <v>83</v>
      </c>
      <c r="S6932" s="21" t="n">
        <v>10</v>
      </c>
    </row>
    <row r="6933" customFormat="false" ht="15" hidden="false" customHeight="true" outlineLevel="0" collapsed="false">
      <c r="A6933" s="19" t="n">
        <v>46253</v>
      </c>
      <c r="B6933" s="1" t="s">
        <v>818</v>
      </c>
      <c r="C6933" s="1" t="s">
        <v>138</v>
      </c>
      <c r="D6933" s="1" t="n">
        <v>16</v>
      </c>
      <c r="E6933" s="1" t="s">
        <v>10</v>
      </c>
      <c r="F6933" s="1" t="s">
        <v>828</v>
      </c>
      <c r="G6933" s="1" t="s">
        <v>844</v>
      </c>
      <c r="H6933" s="20" t="n">
        <v>2000</v>
      </c>
      <c r="I6933" s="21" t="n">
        <v>17.6</v>
      </c>
      <c r="J6933" s="20" t="n">
        <f aca="false">H6933*I6933</f>
        <v>35200</v>
      </c>
      <c r="K6933" s="22" t="n">
        <v>1.45</v>
      </c>
      <c r="L6933" s="23" t="n">
        <f aca="false">H6933*K6933</f>
        <v>2900</v>
      </c>
      <c r="M6933" s="23" t="n">
        <v>2500</v>
      </c>
      <c r="N6933" s="24" t="n">
        <f aca="false">L6933-M6933</f>
        <v>400</v>
      </c>
      <c r="O6933" s="25" t="n">
        <f aca="false">IF(L6933&gt;=M6933,1,0)</f>
        <v>1</v>
      </c>
      <c r="P6933" s="26" t="n">
        <v>0.8679</v>
      </c>
      <c r="Q6933" s="26" t="n">
        <v>0.1075</v>
      </c>
      <c r="R6933" s="25" t="n">
        <v>70</v>
      </c>
      <c r="S6933" s="21" t="n">
        <v>10</v>
      </c>
    </row>
    <row r="6934" customFormat="false" ht="15" hidden="false" customHeight="true" outlineLevel="0" collapsed="false">
      <c r="A6934" s="19" t="n">
        <v>46253</v>
      </c>
      <c r="B6934" s="1" t="s">
        <v>818</v>
      </c>
      <c r="C6934" s="1" t="s">
        <v>164</v>
      </c>
      <c r="D6934" s="1" t="n">
        <v>17</v>
      </c>
      <c r="E6934" s="1" t="s">
        <v>461</v>
      </c>
      <c r="F6934" s="1" t="s">
        <v>837</v>
      </c>
      <c r="G6934" s="1" t="s">
        <v>540</v>
      </c>
      <c r="H6934" s="20" t="n">
        <v>1500</v>
      </c>
      <c r="I6934" s="21" t="n">
        <v>20.03</v>
      </c>
      <c r="J6934" s="20" t="n">
        <f aca="false">H6934*I6934</f>
        <v>30045</v>
      </c>
      <c r="K6934" s="22" t="n">
        <v>1.6</v>
      </c>
      <c r="L6934" s="23" t="n">
        <f aca="false">H6934*K6934</f>
        <v>2400</v>
      </c>
      <c r="M6934" s="23" t="n">
        <v>2500</v>
      </c>
      <c r="N6934" s="24" t="n">
        <f aca="false">L6934-M6934</f>
        <v>-100</v>
      </c>
      <c r="O6934" s="25" t="n">
        <f aca="false">IF(L6934&gt;=M6934,1,0)</f>
        <v>0</v>
      </c>
      <c r="P6934" s="26" t="n">
        <v>0.6632</v>
      </c>
      <c r="Q6934" s="26" t="n">
        <v>0.0974</v>
      </c>
      <c r="R6934" s="25" t="n">
        <v>77</v>
      </c>
      <c r="S6934" s="21" t="n">
        <v>10</v>
      </c>
    </row>
    <row r="6935" customFormat="false" ht="15" hidden="false" customHeight="true" outlineLevel="0" collapsed="false">
      <c r="A6935" s="19" t="n">
        <v>46253</v>
      </c>
      <c r="B6935" s="1" t="s">
        <v>818</v>
      </c>
      <c r="C6935" s="1" t="s">
        <v>164</v>
      </c>
      <c r="D6935" s="1" t="n">
        <v>18</v>
      </c>
      <c r="E6935" s="1" t="s">
        <v>865</v>
      </c>
      <c r="F6935" s="1" t="s">
        <v>866</v>
      </c>
      <c r="G6935" s="1" t="s">
        <v>527</v>
      </c>
      <c r="H6935" s="20" t="n">
        <v>1500</v>
      </c>
      <c r="I6935" s="21" t="n">
        <v>17.93</v>
      </c>
      <c r="J6935" s="20" t="n">
        <f aca="false">H6935*I6935</f>
        <v>26895</v>
      </c>
      <c r="K6935" s="22" t="n">
        <v>1.04</v>
      </c>
      <c r="L6935" s="23" t="n">
        <f aca="false">H6935*K6935</f>
        <v>1560</v>
      </c>
      <c r="M6935" s="23" t="n">
        <v>2500</v>
      </c>
      <c r="N6935" s="24" t="n">
        <f aca="false">L6935-M6935</f>
        <v>-940</v>
      </c>
      <c r="O6935" s="25" t="n">
        <f aca="false">IF(L6935&gt;=M6935,1,0)</f>
        <v>0</v>
      </c>
      <c r="P6935" s="26" t="n">
        <v>0.6515</v>
      </c>
      <c r="Q6935" s="26" t="n">
        <v>0.1618</v>
      </c>
      <c r="R6935" s="25" t="n">
        <v>76</v>
      </c>
      <c r="S6935" s="21" t="n">
        <v>10</v>
      </c>
    </row>
    <row r="6936" customFormat="false" ht="15" hidden="false" customHeight="true" outlineLevel="0" collapsed="false">
      <c r="A6936" s="19" t="n">
        <v>46253</v>
      </c>
      <c r="B6936" s="1" t="s">
        <v>818</v>
      </c>
      <c r="C6936" s="1" t="s">
        <v>164</v>
      </c>
      <c r="D6936" s="1" t="n">
        <v>19</v>
      </c>
      <c r="E6936" s="1" t="s">
        <v>461</v>
      </c>
      <c r="F6936" s="1" t="s">
        <v>837</v>
      </c>
      <c r="G6936" s="1" t="s">
        <v>540</v>
      </c>
      <c r="H6936" s="20" t="n">
        <v>1500</v>
      </c>
      <c r="I6936" s="21" t="n">
        <v>20.03</v>
      </c>
      <c r="J6936" s="20" t="n">
        <f aca="false">H6936*I6936</f>
        <v>30045</v>
      </c>
      <c r="K6936" s="22" t="n">
        <v>1.6</v>
      </c>
      <c r="L6936" s="23" t="n">
        <f aca="false">H6936*K6936</f>
        <v>2400</v>
      </c>
      <c r="M6936" s="23" t="n">
        <v>2500</v>
      </c>
      <c r="N6936" s="24" t="n">
        <f aca="false">L6936-M6936</f>
        <v>-100</v>
      </c>
      <c r="O6936" s="25" t="n">
        <f aca="false">IF(L6936&gt;=M6936,1,0)</f>
        <v>0</v>
      </c>
      <c r="P6936" s="26" t="n">
        <v>0.6624</v>
      </c>
      <c r="Q6936" s="26" t="n">
        <v>0.108</v>
      </c>
      <c r="R6936" s="25" t="n">
        <v>76</v>
      </c>
      <c r="S6936" s="21" t="n">
        <v>10</v>
      </c>
    </row>
    <row r="6937" customFormat="false" ht="15" hidden="false" customHeight="true" outlineLevel="0" collapsed="false">
      <c r="A6937" s="19" t="n">
        <v>46253</v>
      </c>
      <c r="B6937" s="1" t="s">
        <v>818</v>
      </c>
      <c r="C6937" s="1" t="s">
        <v>164</v>
      </c>
      <c r="D6937" s="1" t="n">
        <v>20</v>
      </c>
      <c r="E6937" s="1" t="s">
        <v>461</v>
      </c>
      <c r="F6937" s="1" t="s">
        <v>863</v>
      </c>
      <c r="G6937" s="1" t="s">
        <v>540</v>
      </c>
      <c r="H6937" s="20" t="n">
        <v>1500</v>
      </c>
      <c r="I6937" s="21" t="n">
        <v>20.03</v>
      </c>
      <c r="J6937" s="20" t="n">
        <f aca="false">H6937*I6937</f>
        <v>30045</v>
      </c>
      <c r="K6937" s="22" t="n">
        <v>1.6</v>
      </c>
      <c r="L6937" s="23" t="n">
        <f aca="false">H6937*K6937</f>
        <v>2400</v>
      </c>
      <c r="M6937" s="23" t="n">
        <v>2500</v>
      </c>
      <c r="N6937" s="24" t="n">
        <f aca="false">L6937-M6937</f>
        <v>-100</v>
      </c>
      <c r="O6937" s="25" t="n">
        <f aca="false">IF(L6937&gt;=M6937,1,0)</f>
        <v>0</v>
      </c>
      <c r="P6937" s="26" t="n">
        <v>0.6537</v>
      </c>
      <c r="Q6937" s="26" t="n">
        <v>0.1893</v>
      </c>
      <c r="R6937" s="25" t="n">
        <v>77</v>
      </c>
      <c r="S6937" s="21" t="n">
        <v>10</v>
      </c>
    </row>
    <row r="6938" customFormat="false" ht="15" hidden="false" customHeight="true" outlineLevel="0" collapsed="false">
      <c r="A6938" s="19" t="n">
        <v>46253</v>
      </c>
      <c r="B6938" s="1" t="s">
        <v>818</v>
      </c>
      <c r="C6938" s="1" t="s">
        <v>164</v>
      </c>
      <c r="D6938" s="1" t="n">
        <v>21</v>
      </c>
      <c r="E6938" s="1" t="s">
        <v>576</v>
      </c>
      <c r="F6938" s="1" t="s">
        <v>791</v>
      </c>
      <c r="G6938" s="1" t="s">
        <v>732</v>
      </c>
      <c r="H6938" s="20" t="n">
        <v>1230</v>
      </c>
      <c r="I6938" s="21" t="n">
        <v>33.02</v>
      </c>
      <c r="J6938" s="20" t="n">
        <f aca="false">H6938*I6938</f>
        <v>40614.6</v>
      </c>
      <c r="K6938" s="22" t="n">
        <v>2.8</v>
      </c>
      <c r="L6938" s="23" t="n">
        <f aca="false">H6938*K6938</f>
        <v>3444</v>
      </c>
      <c r="M6938" s="23" t="n">
        <v>2500</v>
      </c>
      <c r="N6938" s="24" t="n">
        <f aca="false">L6938-M6938</f>
        <v>944</v>
      </c>
      <c r="O6938" s="25" t="n">
        <f aca="false">IF(L6938&gt;=M6938,1,0)</f>
        <v>1</v>
      </c>
      <c r="P6938" s="26" t="n">
        <v>0.8954</v>
      </c>
      <c r="Q6938" s="26" t="n">
        <v>0.1085</v>
      </c>
      <c r="R6938" s="25" t="n">
        <v>76</v>
      </c>
      <c r="S6938" s="21" t="n">
        <v>10</v>
      </c>
    </row>
    <row r="6939" customFormat="false" ht="15" hidden="false" customHeight="true" outlineLevel="0" collapsed="false">
      <c r="A6939" s="19" t="n">
        <v>46253</v>
      </c>
      <c r="B6939" s="1" t="s">
        <v>818</v>
      </c>
      <c r="C6939" s="1" t="s">
        <v>164</v>
      </c>
      <c r="D6939" s="1" t="n">
        <v>22</v>
      </c>
      <c r="E6939" s="1" t="s">
        <v>10</v>
      </c>
      <c r="F6939" s="1" t="s">
        <v>687</v>
      </c>
      <c r="G6939" s="1" t="s">
        <v>638</v>
      </c>
      <c r="H6939" s="20" t="n">
        <v>1500</v>
      </c>
      <c r="I6939" s="21" t="n">
        <v>28.66</v>
      </c>
      <c r="J6939" s="20" t="n">
        <f aca="false">H6939*I6939</f>
        <v>42990</v>
      </c>
      <c r="K6939" s="22" t="n">
        <v>2.3</v>
      </c>
      <c r="L6939" s="23" t="n">
        <f aca="false">H6939*K6939</f>
        <v>3450</v>
      </c>
      <c r="M6939" s="23" t="n">
        <v>2500</v>
      </c>
      <c r="N6939" s="24" t="n">
        <f aca="false">L6939-M6939</f>
        <v>950</v>
      </c>
      <c r="O6939" s="25" t="n">
        <f aca="false">IF(L6939&gt;=M6939,1,0)</f>
        <v>1</v>
      </c>
      <c r="P6939" s="26" t="n">
        <v>0.838</v>
      </c>
      <c r="Q6939" s="26" t="n">
        <v>0.0846</v>
      </c>
      <c r="R6939" s="25" t="n">
        <v>87</v>
      </c>
      <c r="S6939" s="21" t="n">
        <v>10</v>
      </c>
    </row>
    <row r="6940" customFormat="false" ht="15" hidden="false" customHeight="true" outlineLevel="0" collapsed="false">
      <c r="A6940" s="19" t="n">
        <v>46253</v>
      </c>
      <c r="B6940" s="1" t="s">
        <v>818</v>
      </c>
      <c r="C6940" s="1" t="s">
        <v>164</v>
      </c>
      <c r="D6940" s="1" t="n">
        <v>23</v>
      </c>
      <c r="E6940" s="1" t="s">
        <v>22</v>
      </c>
      <c r="F6940" s="1" t="s">
        <v>174</v>
      </c>
      <c r="G6940" s="1" t="s">
        <v>395</v>
      </c>
      <c r="H6940" s="20" t="n">
        <v>1100</v>
      </c>
      <c r="I6940" s="21" t="n">
        <v>23.27</v>
      </c>
      <c r="J6940" s="20" t="n">
        <f aca="false">H6940*I6940</f>
        <v>25597</v>
      </c>
      <c r="K6940" s="22" t="n">
        <v>1.31</v>
      </c>
      <c r="L6940" s="23" t="n">
        <f aca="false">H6940*K6940</f>
        <v>1441</v>
      </c>
      <c r="M6940" s="23" t="n">
        <v>2500</v>
      </c>
      <c r="N6940" s="24" t="n">
        <f aca="false">L6940-M6940</f>
        <v>-1059</v>
      </c>
      <c r="O6940" s="25" t="n">
        <f aca="false">IF(L6940&gt;=M6940,1,0)</f>
        <v>0</v>
      </c>
      <c r="P6940" s="26" t="n">
        <v>0.5765</v>
      </c>
      <c r="Q6940" s="26" t="n">
        <v>0.0952</v>
      </c>
      <c r="R6940" s="25" t="n">
        <v>74</v>
      </c>
      <c r="S6940" s="21" t="n">
        <v>10</v>
      </c>
    </row>
    <row r="6941" customFormat="false" ht="15" hidden="false" customHeight="true" outlineLevel="0" collapsed="false">
      <c r="A6941" s="19" t="n">
        <v>46253</v>
      </c>
      <c r="B6941" s="1" t="s">
        <v>818</v>
      </c>
      <c r="C6941" s="1" t="s">
        <v>164</v>
      </c>
      <c r="D6941" s="1" t="n">
        <v>24</v>
      </c>
      <c r="E6941" s="1" t="s">
        <v>522</v>
      </c>
      <c r="F6941" s="1" t="s">
        <v>523</v>
      </c>
      <c r="G6941" s="1" t="s">
        <v>527</v>
      </c>
      <c r="H6941" s="20" t="n">
        <v>2150</v>
      </c>
      <c r="I6941" s="21" t="n">
        <v>13.28</v>
      </c>
      <c r="J6941" s="20" t="n">
        <f aca="false">H6941*I6941</f>
        <v>28552</v>
      </c>
      <c r="K6941" s="22" t="n">
        <v>0.95</v>
      </c>
      <c r="L6941" s="23" t="n">
        <f aca="false">H6941*K6941</f>
        <v>2042.5</v>
      </c>
      <c r="M6941" s="23" t="n">
        <v>2500</v>
      </c>
      <c r="N6941" s="24" t="n">
        <f aca="false">L6941-M6941</f>
        <v>-457.5</v>
      </c>
      <c r="O6941" s="25" t="n">
        <f aca="false">IF(L6941&gt;=M6941,1,0)</f>
        <v>0</v>
      </c>
      <c r="P6941" s="26" t="n">
        <v>0.6261</v>
      </c>
      <c r="Q6941" s="26" t="n">
        <v>0.1316</v>
      </c>
      <c r="R6941" s="25" t="n">
        <v>76</v>
      </c>
      <c r="S6941" s="21" t="n">
        <v>10</v>
      </c>
    </row>
    <row r="6942" customFormat="false" ht="15" hidden="false" customHeight="true" outlineLevel="0" collapsed="false">
      <c r="A6942" s="19" t="n">
        <v>46253</v>
      </c>
      <c r="B6942" s="1" t="s">
        <v>818</v>
      </c>
      <c r="C6942" s="1" t="s">
        <v>164</v>
      </c>
      <c r="D6942" s="1" t="n">
        <v>25</v>
      </c>
      <c r="E6942" s="1" t="s">
        <v>576</v>
      </c>
      <c r="F6942" s="1" t="s">
        <v>791</v>
      </c>
      <c r="G6942" s="1" t="s">
        <v>732</v>
      </c>
      <c r="H6942" s="20" t="n">
        <v>1250</v>
      </c>
      <c r="I6942" s="21" t="n">
        <v>32.01</v>
      </c>
      <c r="J6942" s="20" t="n">
        <f aca="false">H6942*I6942</f>
        <v>40012.5</v>
      </c>
      <c r="K6942" s="22" t="n">
        <v>2.8</v>
      </c>
      <c r="L6942" s="23" t="n">
        <f aca="false">H6942*K6942</f>
        <v>3500</v>
      </c>
      <c r="M6942" s="23" t="n">
        <v>2500</v>
      </c>
      <c r="N6942" s="24" t="n">
        <f aca="false">L6942-M6942</f>
        <v>1000</v>
      </c>
      <c r="O6942" s="25" t="n">
        <f aca="false">IF(L6942&gt;=M6942,1,0)</f>
        <v>1</v>
      </c>
      <c r="P6942" s="26" t="n">
        <v>0.8326</v>
      </c>
      <c r="Q6942" s="26" t="n">
        <v>0.115</v>
      </c>
      <c r="R6942" s="25" t="n">
        <v>79</v>
      </c>
      <c r="S6942" s="21" t="n">
        <v>10</v>
      </c>
    </row>
    <row r="6943" customFormat="false" ht="15" hidden="false" customHeight="true" outlineLevel="0" collapsed="false">
      <c r="A6943" s="19" t="n">
        <v>46253</v>
      </c>
      <c r="B6943" s="1" t="s">
        <v>818</v>
      </c>
      <c r="C6943" s="1" t="s">
        <v>164</v>
      </c>
      <c r="D6943" s="1" t="n">
        <v>26</v>
      </c>
      <c r="E6943" s="1" t="s">
        <v>522</v>
      </c>
      <c r="F6943" s="1" t="s">
        <v>523</v>
      </c>
      <c r="G6943" s="1" t="s">
        <v>527</v>
      </c>
      <c r="H6943" s="20" t="n">
        <v>1700</v>
      </c>
      <c r="I6943" s="21" t="n">
        <v>13.28</v>
      </c>
      <c r="J6943" s="20" t="n">
        <f aca="false">H6943*I6943</f>
        <v>22576</v>
      </c>
      <c r="K6943" s="22" t="n">
        <v>0.95</v>
      </c>
      <c r="L6943" s="23" t="n">
        <f aca="false">H6943*K6943</f>
        <v>1615</v>
      </c>
      <c r="M6943" s="23" t="n">
        <v>2500</v>
      </c>
      <c r="N6943" s="24" t="n">
        <f aca="false">L6943-M6943</f>
        <v>-885</v>
      </c>
      <c r="O6943" s="25" t="n">
        <f aca="false">IF(L6943&gt;=M6943,1,0)</f>
        <v>0</v>
      </c>
      <c r="P6943" s="26" t="n">
        <v>0.4843</v>
      </c>
      <c r="Q6943" s="26" t="n">
        <v>0.1836</v>
      </c>
      <c r="R6943" s="25" t="n">
        <v>79</v>
      </c>
      <c r="S6943" s="21" t="n">
        <v>10</v>
      </c>
    </row>
    <row r="6944" customFormat="false" ht="15" hidden="false" customHeight="true" outlineLevel="0" collapsed="false">
      <c r="A6944" s="19" t="n">
        <v>46253</v>
      </c>
      <c r="B6944" s="1" t="s">
        <v>818</v>
      </c>
      <c r="C6944" s="1" t="s">
        <v>164</v>
      </c>
      <c r="D6944" s="1" t="n">
        <v>27</v>
      </c>
      <c r="E6944" s="1" t="s">
        <v>176</v>
      </c>
      <c r="F6944" s="1" t="s">
        <v>720</v>
      </c>
      <c r="G6944" s="1" t="s">
        <v>725</v>
      </c>
      <c r="H6944" s="20" t="n">
        <v>800</v>
      </c>
      <c r="I6944" s="21" t="n">
        <v>22.61</v>
      </c>
      <c r="J6944" s="20" t="n">
        <f aca="false">H6944*I6944</f>
        <v>18088</v>
      </c>
      <c r="K6944" s="22" t="n">
        <v>1.65</v>
      </c>
      <c r="L6944" s="23" t="n">
        <f aca="false">H6944*K6944</f>
        <v>1320</v>
      </c>
      <c r="M6944" s="23" t="n">
        <v>2500</v>
      </c>
      <c r="N6944" s="24" t="n">
        <f aca="false">L6944-M6944</f>
        <v>-1180</v>
      </c>
      <c r="O6944" s="25" t="n">
        <f aca="false">IF(L6944&gt;=M6944,1,0)</f>
        <v>0</v>
      </c>
      <c r="P6944" s="26" t="n">
        <v>0.4414</v>
      </c>
      <c r="Q6944" s="26" t="n">
        <v>0.1308</v>
      </c>
      <c r="R6944" s="25" t="n">
        <v>71</v>
      </c>
      <c r="S6944" s="21" t="n">
        <v>10</v>
      </c>
    </row>
    <row r="6945" customFormat="false" ht="15" hidden="false" customHeight="true" outlineLevel="0" collapsed="false">
      <c r="A6945" s="19" t="n">
        <v>46253</v>
      </c>
      <c r="B6945" s="1" t="s">
        <v>818</v>
      </c>
      <c r="C6945" s="1" t="s">
        <v>164</v>
      </c>
      <c r="D6945" s="1" t="n">
        <v>28</v>
      </c>
      <c r="E6945" s="1" t="s">
        <v>176</v>
      </c>
      <c r="F6945" s="1" t="s">
        <v>606</v>
      </c>
      <c r="G6945" s="1" t="s">
        <v>613</v>
      </c>
      <c r="H6945" s="20" t="n">
        <v>900</v>
      </c>
      <c r="I6945" s="21" t="n">
        <v>34.78</v>
      </c>
      <c r="J6945" s="20" t="n">
        <f aca="false">H6945*I6945</f>
        <v>31302</v>
      </c>
      <c r="K6945" s="22" t="n">
        <v>2.35</v>
      </c>
      <c r="L6945" s="23" t="n">
        <f aca="false">H6945*K6945</f>
        <v>2115</v>
      </c>
      <c r="M6945" s="23" t="n">
        <v>2500</v>
      </c>
      <c r="N6945" s="24" t="n">
        <f aca="false">L6945-M6945</f>
        <v>-385</v>
      </c>
      <c r="O6945" s="25" t="n">
        <f aca="false">IF(L6945&gt;=M6945,1,0)</f>
        <v>0</v>
      </c>
      <c r="P6945" s="26" t="n">
        <v>0.6629</v>
      </c>
      <c r="Q6945" s="26" t="n">
        <v>0.1897</v>
      </c>
      <c r="R6945" s="25" t="n">
        <v>80</v>
      </c>
      <c r="S6945" s="21" t="n">
        <v>10</v>
      </c>
    </row>
    <row r="6946" customFormat="false" ht="15" hidden="false" customHeight="true" outlineLevel="0" collapsed="false">
      <c r="A6946" s="19" t="n">
        <v>46253</v>
      </c>
      <c r="B6946" s="1" t="s">
        <v>818</v>
      </c>
      <c r="C6946" s="1" t="s">
        <v>164</v>
      </c>
      <c r="D6946" s="1" t="n">
        <v>29</v>
      </c>
      <c r="E6946" s="1" t="s">
        <v>176</v>
      </c>
      <c r="F6946" s="1" t="s">
        <v>544</v>
      </c>
      <c r="G6946" s="1" t="s">
        <v>529</v>
      </c>
      <c r="H6946" s="20" t="n">
        <v>1700</v>
      </c>
      <c r="I6946" s="21" t="n">
        <v>20.05</v>
      </c>
      <c r="J6946" s="20" t="n">
        <f aca="false">H6946*I6946</f>
        <v>34085</v>
      </c>
      <c r="K6946" s="22" t="n">
        <v>1.5</v>
      </c>
      <c r="L6946" s="23" t="n">
        <f aca="false">H6946*K6946</f>
        <v>2550</v>
      </c>
      <c r="M6946" s="23" t="n">
        <v>2500</v>
      </c>
      <c r="N6946" s="24" t="n">
        <f aca="false">L6946-M6946</f>
        <v>50</v>
      </c>
      <c r="O6946" s="25" t="n">
        <f aca="false">IF(L6946&gt;=M6946,1,0)</f>
        <v>1</v>
      </c>
      <c r="P6946" s="26" t="n">
        <v>0.8543</v>
      </c>
      <c r="Q6946" s="26" t="n">
        <v>0.087</v>
      </c>
      <c r="R6946" s="25" t="n">
        <v>73</v>
      </c>
      <c r="S6946" s="21" t="n">
        <v>10</v>
      </c>
    </row>
    <row r="6947" customFormat="false" ht="15" hidden="false" customHeight="true" outlineLevel="0" collapsed="false">
      <c r="A6947" s="19" t="n">
        <v>46253</v>
      </c>
      <c r="B6947" s="1" t="s">
        <v>818</v>
      </c>
      <c r="C6947" s="1" t="s">
        <v>164</v>
      </c>
      <c r="D6947" s="1" t="n">
        <v>30</v>
      </c>
      <c r="E6947" s="1" t="s">
        <v>522</v>
      </c>
      <c r="F6947" s="1" t="s">
        <v>678</v>
      </c>
      <c r="G6947" s="1" t="s">
        <v>686</v>
      </c>
      <c r="H6947" s="20" t="n">
        <v>1700</v>
      </c>
      <c r="I6947" s="21" t="n">
        <v>22.38</v>
      </c>
      <c r="J6947" s="20" t="n">
        <f aca="false">H6947*I6947</f>
        <v>38046</v>
      </c>
      <c r="K6947" s="22" t="n">
        <v>1.4</v>
      </c>
      <c r="L6947" s="23" t="n">
        <f aca="false">H6947*K6947</f>
        <v>2380</v>
      </c>
      <c r="M6947" s="23" t="n">
        <v>2500</v>
      </c>
      <c r="N6947" s="24" t="n">
        <f aca="false">L6947-M6947</f>
        <v>-120</v>
      </c>
      <c r="O6947" s="25" t="n">
        <f aca="false">IF(L6947&gt;=M6947,1,0)</f>
        <v>0</v>
      </c>
      <c r="P6947" s="26" t="n">
        <v>0.9203</v>
      </c>
      <c r="Q6947" s="26" t="n">
        <v>0.1179</v>
      </c>
      <c r="R6947" s="25" t="n">
        <v>77</v>
      </c>
      <c r="S6947" s="21" t="n">
        <v>10</v>
      </c>
    </row>
    <row r="6948" customFormat="false" ht="15" hidden="false" customHeight="true" outlineLevel="0" collapsed="false">
      <c r="A6948" s="19" t="n">
        <v>46253</v>
      </c>
      <c r="B6948" s="1" t="s">
        <v>818</v>
      </c>
      <c r="C6948" s="1" t="s">
        <v>164</v>
      </c>
      <c r="D6948" s="1" t="n">
        <v>31</v>
      </c>
      <c r="E6948" s="1" t="s">
        <v>576</v>
      </c>
      <c r="F6948" s="1" t="s">
        <v>788</v>
      </c>
      <c r="G6948" s="1" t="s">
        <v>711</v>
      </c>
      <c r="H6948" s="20" t="n">
        <v>1800</v>
      </c>
      <c r="I6948" s="21" t="n">
        <v>22.42</v>
      </c>
      <c r="J6948" s="20" t="n">
        <f aca="false">H6948*I6948</f>
        <v>40356</v>
      </c>
      <c r="K6948" s="22" t="n">
        <v>1.2</v>
      </c>
      <c r="L6948" s="23" t="n">
        <f aca="false">H6948*K6948</f>
        <v>2160</v>
      </c>
      <c r="M6948" s="23" t="n">
        <v>2500</v>
      </c>
      <c r="N6948" s="24" t="n">
        <f aca="false">L6948-M6948</f>
        <v>-340</v>
      </c>
      <c r="O6948" s="25" t="n">
        <f aca="false">IF(L6948&gt;=M6948,1,0)</f>
        <v>0</v>
      </c>
      <c r="P6948" s="26" t="n">
        <v>0.8944</v>
      </c>
      <c r="Q6948" s="26" t="n">
        <v>0.1181</v>
      </c>
      <c r="R6948" s="25" t="n">
        <v>78</v>
      </c>
      <c r="S6948" s="21" t="n">
        <v>10</v>
      </c>
    </row>
    <row r="6949" customFormat="false" ht="15" hidden="false" customHeight="true" outlineLevel="0" collapsed="false">
      <c r="A6949" s="19" t="n">
        <v>46253</v>
      </c>
      <c r="B6949" s="1" t="s">
        <v>818</v>
      </c>
      <c r="C6949" s="1" t="s">
        <v>164</v>
      </c>
      <c r="D6949" s="1" t="n">
        <v>32</v>
      </c>
      <c r="E6949" s="1" t="s">
        <v>576</v>
      </c>
      <c r="F6949" s="1" t="s">
        <v>868</v>
      </c>
      <c r="G6949" s="1" t="s">
        <v>835</v>
      </c>
      <c r="H6949" s="20" t="n">
        <v>1000</v>
      </c>
      <c r="I6949" s="21" t="n">
        <v>17.86</v>
      </c>
      <c r="J6949" s="20" t="n">
        <f aca="false">H6949*I6949</f>
        <v>17860</v>
      </c>
      <c r="K6949" s="22" t="n">
        <v>1.25</v>
      </c>
      <c r="L6949" s="23" t="n">
        <f aca="false">H6949*K6949</f>
        <v>1250</v>
      </c>
      <c r="M6949" s="23" t="n">
        <v>2500</v>
      </c>
      <c r="N6949" s="24" t="n">
        <f aca="false">L6949-M6949</f>
        <v>-1250</v>
      </c>
      <c r="O6949" s="25" t="n">
        <f aca="false">IF(L6949&gt;=M6949,1,0)</f>
        <v>0</v>
      </c>
      <c r="P6949" s="26" t="n">
        <v>0.4246</v>
      </c>
      <c r="Q6949" s="26" t="n">
        <v>0.0657</v>
      </c>
      <c r="R6949" s="25" t="n">
        <v>73</v>
      </c>
      <c r="S6949" s="21" t="n">
        <v>10</v>
      </c>
    </row>
    <row r="6950" customFormat="false" ht="15" hidden="false" customHeight="true" outlineLevel="0" collapsed="false">
      <c r="A6950" s="19" t="n">
        <v>46253</v>
      </c>
      <c r="B6950" s="1" t="s">
        <v>818</v>
      </c>
      <c r="C6950" s="1" t="s">
        <v>190</v>
      </c>
      <c r="D6950" s="1" t="n">
        <v>33</v>
      </c>
      <c r="E6950" s="1" t="s">
        <v>16</v>
      </c>
      <c r="F6950" s="1" t="s">
        <v>300</v>
      </c>
      <c r="G6950" s="1" t="s">
        <v>260</v>
      </c>
      <c r="H6950" s="20" t="n">
        <v>2070</v>
      </c>
      <c r="I6950" s="21" t="n">
        <v>15.95</v>
      </c>
      <c r="J6950" s="20" t="n">
        <f aca="false">H6950*I6950</f>
        <v>33016.5</v>
      </c>
      <c r="K6950" s="22" t="n">
        <v>1.4</v>
      </c>
      <c r="L6950" s="23" t="n">
        <f aca="false">H6950*K6950</f>
        <v>2898</v>
      </c>
      <c r="M6950" s="23" t="n">
        <v>2500</v>
      </c>
      <c r="N6950" s="24" t="n">
        <f aca="false">L6950-M6950</f>
        <v>398</v>
      </c>
      <c r="O6950" s="25" t="n">
        <f aca="false">IF(L6950&gt;=M6950,1,0)</f>
        <v>1</v>
      </c>
      <c r="P6950" s="26" t="n">
        <v>0.800982532751092</v>
      </c>
      <c r="Q6950" s="26" t="n">
        <v>0.0847856806406029</v>
      </c>
      <c r="R6950" s="25" t="n">
        <v>71</v>
      </c>
      <c r="S6950" s="21" t="n">
        <v>10</v>
      </c>
    </row>
    <row r="6951" customFormat="false" ht="15" hidden="false" customHeight="true" outlineLevel="0" collapsed="false">
      <c r="A6951" s="19" t="n">
        <v>46253</v>
      </c>
      <c r="B6951" s="1" t="s">
        <v>818</v>
      </c>
      <c r="C6951" s="1" t="s">
        <v>190</v>
      </c>
      <c r="D6951" s="1" t="n">
        <v>34</v>
      </c>
      <c r="E6951" s="1" t="s">
        <v>16</v>
      </c>
      <c r="F6951" s="1" t="s">
        <v>302</v>
      </c>
      <c r="G6951" s="1" t="s">
        <v>260</v>
      </c>
      <c r="H6951" s="20" t="n">
        <v>2000</v>
      </c>
      <c r="I6951" s="21" t="n">
        <v>16.59</v>
      </c>
      <c r="J6951" s="20" t="n">
        <f aca="false">H6951*I6951</f>
        <v>33180</v>
      </c>
      <c r="K6951" s="22" t="n">
        <v>1.45</v>
      </c>
      <c r="L6951" s="23" t="n">
        <f aca="false">H6951*K6951</f>
        <v>2900</v>
      </c>
      <c r="M6951" s="23" t="n">
        <v>2500</v>
      </c>
      <c r="N6951" s="24" t="n">
        <f aca="false">L6951-M6951</f>
        <v>400</v>
      </c>
      <c r="O6951" s="25" t="n">
        <f aca="false">IF(L6951&gt;=M6951,1,0)</f>
        <v>1</v>
      </c>
      <c r="P6951" s="26" t="n">
        <v>0.796829971181556</v>
      </c>
      <c r="Q6951" s="26" t="n">
        <v>0.0973025048169557</v>
      </c>
      <c r="R6951" s="25" t="n">
        <v>70</v>
      </c>
      <c r="S6951" s="21" t="n">
        <v>10</v>
      </c>
    </row>
    <row r="6952" customFormat="false" ht="15" hidden="false" customHeight="true" outlineLevel="0" collapsed="false">
      <c r="A6952" s="19" t="n">
        <v>46253</v>
      </c>
      <c r="B6952" s="1" t="s">
        <v>818</v>
      </c>
      <c r="C6952" s="1" t="s">
        <v>190</v>
      </c>
      <c r="D6952" s="1" t="n">
        <v>35</v>
      </c>
      <c r="E6952" s="1" t="s">
        <v>16</v>
      </c>
      <c r="F6952" s="1" t="s">
        <v>840</v>
      </c>
      <c r="G6952" s="1" t="s">
        <v>322</v>
      </c>
      <c r="H6952" s="20" t="n">
        <v>1250</v>
      </c>
      <c r="I6952" s="21" t="n">
        <v>18.37</v>
      </c>
      <c r="J6952" s="20" t="n">
        <f aca="false">H6952*I6952</f>
        <v>22962.5</v>
      </c>
      <c r="K6952" s="22" t="n">
        <v>1.5</v>
      </c>
      <c r="L6952" s="23" t="n">
        <f aca="false">H6952*K6952</f>
        <v>1875</v>
      </c>
      <c r="M6952" s="23" t="n">
        <v>2500</v>
      </c>
      <c r="N6952" s="24" t="n">
        <f aca="false">L6952-M6952</f>
        <v>-625</v>
      </c>
      <c r="O6952" s="25" t="n">
        <f aca="false">IF(L6952&gt;=M6952,1,0)</f>
        <v>0</v>
      </c>
      <c r="P6952" s="26" t="n">
        <v>0.565300344657804</v>
      </c>
      <c r="Q6952" s="26" t="n">
        <v>0.0949403069926094</v>
      </c>
      <c r="R6952" s="25" t="n">
        <v>75</v>
      </c>
      <c r="S6952" s="21" t="n">
        <v>10</v>
      </c>
    </row>
    <row r="6953" customFormat="false" ht="15" hidden="false" customHeight="true" outlineLevel="0" collapsed="false">
      <c r="A6953" s="19" t="n">
        <v>46253</v>
      </c>
      <c r="B6953" s="1" t="s">
        <v>818</v>
      </c>
      <c r="C6953" s="1" t="s">
        <v>190</v>
      </c>
      <c r="D6953" s="1" t="n">
        <v>36</v>
      </c>
      <c r="E6953" s="1" t="s">
        <v>16</v>
      </c>
      <c r="F6953" s="1" t="s">
        <v>302</v>
      </c>
      <c r="G6953" s="1" t="s">
        <v>260</v>
      </c>
      <c r="H6953" s="20" t="n">
        <v>2185</v>
      </c>
      <c r="I6953" s="21" t="n">
        <v>16.59</v>
      </c>
      <c r="J6953" s="20" t="n">
        <f aca="false">H6953*I6953</f>
        <v>36249.15</v>
      </c>
      <c r="K6953" s="22" t="n">
        <v>1.45</v>
      </c>
      <c r="L6953" s="23" t="n">
        <f aca="false">H6953*K6953</f>
        <v>3168.25</v>
      </c>
      <c r="M6953" s="23" t="n">
        <v>2500</v>
      </c>
      <c r="N6953" s="24" t="n">
        <f aca="false">L6953-M6953</f>
        <v>668.25</v>
      </c>
      <c r="O6953" s="25" t="n">
        <f aca="false">IF(L6953&gt;=M6953,1,0)</f>
        <v>1</v>
      </c>
      <c r="P6953" s="26" t="n">
        <v>0.853322740112994</v>
      </c>
      <c r="Q6953" s="26" t="n">
        <v>0.0784922394678492</v>
      </c>
      <c r="R6953" s="25" t="n">
        <v>67</v>
      </c>
      <c r="S6953" s="21" t="n">
        <v>10</v>
      </c>
    </row>
    <row r="6954" customFormat="false" ht="15" hidden="false" customHeight="true" outlineLevel="0" collapsed="false">
      <c r="A6954" s="19" t="n">
        <v>46253</v>
      </c>
      <c r="B6954" s="1" t="s">
        <v>818</v>
      </c>
      <c r="C6954" s="1" t="s">
        <v>190</v>
      </c>
      <c r="D6954" s="1" t="n">
        <v>37</v>
      </c>
      <c r="E6954" s="1" t="s">
        <v>846</v>
      </c>
      <c r="F6954" s="1" t="s">
        <v>869</v>
      </c>
      <c r="G6954" s="1" t="s">
        <v>260</v>
      </c>
      <c r="H6954" s="20" t="n">
        <v>1620</v>
      </c>
      <c r="I6954" s="21" t="n">
        <v>20.16</v>
      </c>
      <c r="J6954" s="20" t="n">
        <f aca="false">H6954*I6954</f>
        <v>32659.2</v>
      </c>
      <c r="K6954" s="22" t="n">
        <v>2.45</v>
      </c>
      <c r="L6954" s="23" t="n">
        <f aca="false">H6954*K6954</f>
        <v>3969</v>
      </c>
      <c r="M6954" s="23" t="n">
        <v>2500</v>
      </c>
      <c r="N6954" s="24" t="n">
        <f aca="false">L6954-M6954</f>
        <v>1469</v>
      </c>
      <c r="O6954" s="25" t="n">
        <f aca="false">IF(L6954&gt;=M6954,1,0)</f>
        <v>1</v>
      </c>
      <c r="P6954" s="26" t="n">
        <v>0.75182320441989</v>
      </c>
      <c r="Q6954" s="26" t="n">
        <v>0.103407053197848</v>
      </c>
      <c r="R6954" s="25" t="n">
        <v>75</v>
      </c>
      <c r="S6954" s="21" t="n">
        <v>10</v>
      </c>
    </row>
    <row r="6955" customFormat="false" ht="15" hidden="false" customHeight="true" outlineLevel="0" collapsed="false">
      <c r="A6955" s="19" t="n">
        <v>46253</v>
      </c>
      <c r="B6955" s="1" t="s">
        <v>818</v>
      </c>
      <c r="C6955" s="1" t="s">
        <v>190</v>
      </c>
      <c r="D6955" s="1" t="n">
        <v>38</v>
      </c>
      <c r="E6955" s="1" t="s">
        <v>19</v>
      </c>
      <c r="F6955" s="1" t="s">
        <v>870</v>
      </c>
      <c r="G6955" s="1" t="s">
        <v>871</v>
      </c>
      <c r="H6955" s="20" t="n">
        <v>270</v>
      </c>
      <c r="I6955" s="21" t="n">
        <v>27.96</v>
      </c>
      <c r="J6955" s="20" t="n">
        <f aca="false">H6955*I6955</f>
        <v>7549.2</v>
      </c>
      <c r="K6955" s="22" t="n">
        <v>2</v>
      </c>
      <c r="L6955" s="23" t="n">
        <f aca="false">H6955*K6955</f>
        <v>540</v>
      </c>
      <c r="M6955" s="23" t="n">
        <v>2500</v>
      </c>
      <c r="N6955" s="24" t="n">
        <f aca="false">L6955-M6955</f>
        <v>-1960</v>
      </c>
      <c r="O6955" s="25" t="n">
        <f aca="false">IF(L6955&gt;=M6955,1,0)</f>
        <v>0</v>
      </c>
      <c r="P6955" s="26" t="n">
        <v>0.172417808219178</v>
      </c>
      <c r="Q6955" s="26" t="n">
        <v>0.59748427672956</v>
      </c>
      <c r="R6955" s="25" t="n">
        <v>82</v>
      </c>
      <c r="S6955" s="21" t="n">
        <v>10</v>
      </c>
    </row>
    <row r="6956" customFormat="false" ht="15" hidden="false" customHeight="true" outlineLevel="0" collapsed="false">
      <c r="A6956" s="19" t="n">
        <v>46254</v>
      </c>
      <c r="B6956" s="1" t="s">
        <v>818</v>
      </c>
      <c r="C6956" s="1" t="s">
        <v>138</v>
      </c>
      <c r="D6956" s="1" t="n">
        <v>1</v>
      </c>
      <c r="E6956" s="1" t="s">
        <v>401</v>
      </c>
      <c r="F6956" s="1" t="s">
        <v>426</v>
      </c>
      <c r="G6956" s="1" t="s">
        <v>498</v>
      </c>
      <c r="H6956" s="20" t="n">
        <v>1300</v>
      </c>
      <c r="I6956" s="21" t="n">
        <v>22.31</v>
      </c>
      <c r="J6956" s="20" t="n">
        <f aca="false">H6956*I6956</f>
        <v>29003</v>
      </c>
      <c r="K6956" s="22" t="n">
        <v>2.75</v>
      </c>
      <c r="L6956" s="23" t="n">
        <f aca="false">H6956*K6956</f>
        <v>3575</v>
      </c>
      <c r="M6956" s="23" t="n">
        <v>2500</v>
      </c>
      <c r="N6956" s="24" t="n">
        <f aca="false">L6956-M6956</f>
        <v>1075</v>
      </c>
      <c r="O6956" s="25" t="n">
        <f aca="false">IF(L6956&gt;=M6956,1,0)</f>
        <v>1</v>
      </c>
      <c r="P6956" s="26" t="n">
        <v>0.7193</v>
      </c>
      <c r="Q6956" s="26" t="n">
        <v>0.1416</v>
      </c>
      <c r="R6956" s="25" t="n">
        <v>75</v>
      </c>
      <c r="S6956" s="21" t="n">
        <v>9</v>
      </c>
    </row>
    <row r="6957" customFormat="false" ht="15" hidden="false" customHeight="true" outlineLevel="0" collapsed="false">
      <c r="A6957" s="19" t="n">
        <v>46254</v>
      </c>
      <c r="B6957" s="1" t="s">
        <v>818</v>
      </c>
      <c r="C6957" s="1" t="s">
        <v>138</v>
      </c>
      <c r="D6957" s="1" t="n">
        <v>2</v>
      </c>
      <c r="E6957" s="1" t="s">
        <v>10</v>
      </c>
      <c r="F6957" s="1" t="s">
        <v>849</v>
      </c>
      <c r="G6957" s="1" t="s">
        <v>852</v>
      </c>
      <c r="H6957" s="20" t="n">
        <v>1510</v>
      </c>
      <c r="I6957" s="21" t="n">
        <v>21.87</v>
      </c>
      <c r="J6957" s="20" t="n">
        <f aca="false">H6957*I6957</f>
        <v>33023.7</v>
      </c>
      <c r="K6957" s="22" t="n">
        <v>1.85</v>
      </c>
      <c r="L6957" s="23" t="n">
        <f aca="false">H6957*K6957</f>
        <v>2793.5</v>
      </c>
      <c r="M6957" s="23" t="n">
        <v>2500</v>
      </c>
      <c r="N6957" s="24" t="n">
        <f aca="false">L6957-M6957</f>
        <v>293.5</v>
      </c>
      <c r="O6957" s="25" t="n">
        <f aca="false">IF(L6957&gt;=M6957,1,0)</f>
        <v>1</v>
      </c>
      <c r="P6957" s="26" t="n">
        <v>0.7954</v>
      </c>
      <c r="Q6957" s="26" t="n">
        <v>0.0823</v>
      </c>
      <c r="R6957" s="25" t="n">
        <v>70</v>
      </c>
      <c r="S6957" s="21" t="n">
        <v>10</v>
      </c>
    </row>
    <row r="6958" customFormat="false" ht="15" hidden="false" customHeight="true" outlineLevel="0" collapsed="false">
      <c r="A6958" s="19" t="n">
        <v>46254</v>
      </c>
      <c r="B6958" s="1" t="s">
        <v>818</v>
      </c>
      <c r="C6958" s="1" t="s">
        <v>138</v>
      </c>
      <c r="D6958" s="1" t="n">
        <v>3</v>
      </c>
      <c r="E6958" s="1" t="s">
        <v>576</v>
      </c>
      <c r="F6958" s="1" t="s">
        <v>788</v>
      </c>
      <c r="G6958" s="1" t="s">
        <v>711</v>
      </c>
      <c r="H6958" s="20" t="n">
        <v>1360</v>
      </c>
      <c r="I6958" s="21" t="n">
        <v>22.42</v>
      </c>
      <c r="J6958" s="20" t="n">
        <f aca="false">H6958*I6958</f>
        <v>30491.2</v>
      </c>
      <c r="K6958" s="22" t="n">
        <v>1.2</v>
      </c>
      <c r="L6958" s="23" t="n">
        <f aca="false">H6958*K6958</f>
        <v>1632</v>
      </c>
      <c r="M6958" s="23" t="n">
        <v>2500</v>
      </c>
      <c r="N6958" s="24" t="n">
        <f aca="false">L6958-M6958</f>
        <v>-868</v>
      </c>
      <c r="O6958" s="25" t="n">
        <f aca="false">IF(L6958&gt;=M6958,1,0)</f>
        <v>0</v>
      </c>
      <c r="P6958" s="26" t="n">
        <v>0.6583</v>
      </c>
      <c r="Q6958" s="26" t="n">
        <v>0.1208</v>
      </c>
      <c r="R6958" s="25" t="n">
        <v>78</v>
      </c>
      <c r="S6958" s="21" t="n">
        <v>10</v>
      </c>
    </row>
    <row r="6959" customFormat="false" ht="15" hidden="false" customHeight="true" outlineLevel="0" collapsed="false">
      <c r="A6959" s="19" t="n">
        <v>46254</v>
      </c>
      <c r="B6959" s="1" t="s">
        <v>818</v>
      </c>
      <c r="C6959" s="1" t="s">
        <v>138</v>
      </c>
      <c r="D6959" s="1" t="n">
        <v>4</v>
      </c>
      <c r="E6959" s="1" t="s">
        <v>145</v>
      </c>
      <c r="F6959" s="1" t="s">
        <v>856</v>
      </c>
      <c r="G6959" s="1" t="s">
        <v>858</v>
      </c>
      <c r="H6959" s="20" t="n">
        <v>1060</v>
      </c>
      <c r="I6959" s="21" t="n">
        <v>25.03</v>
      </c>
      <c r="J6959" s="20" t="n">
        <f aca="false">H6959*I6959</f>
        <v>26531.8</v>
      </c>
      <c r="K6959" s="22" t="n">
        <v>2.2</v>
      </c>
      <c r="L6959" s="23" t="n">
        <f aca="false">H6959*K6959</f>
        <v>2332</v>
      </c>
      <c r="M6959" s="23" t="n">
        <v>2500</v>
      </c>
      <c r="N6959" s="24" t="n">
        <f aca="false">L6959-M6959</f>
        <v>-168</v>
      </c>
      <c r="O6959" s="25" t="n">
        <f aca="false">IF(L6959&gt;=M6959,1,0)</f>
        <v>0</v>
      </c>
      <c r="P6959" s="26" t="n">
        <v>0.5473</v>
      </c>
      <c r="Q6959" s="26" t="n">
        <v>0.1896</v>
      </c>
      <c r="R6959" s="25" t="n">
        <v>84</v>
      </c>
      <c r="S6959" s="21" t="n">
        <v>10</v>
      </c>
    </row>
    <row r="6960" customFormat="false" ht="15" hidden="false" customHeight="true" outlineLevel="0" collapsed="false">
      <c r="A6960" s="19" t="n">
        <v>46254</v>
      </c>
      <c r="B6960" s="1" t="s">
        <v>818</v>
      </c>
      <c r="C6960" s="1" t="s">
        <v>138</v>
      </c>
      <c r="D6960" s="1" t="n">
        <v>5</v>
      </c>
      <c r="E6960" s="1" t="s">
        <v>181</v>
      </c>
      <c r="F6960" s="1" t="s">
        <v>864</v>
      </c>
      <c r="G6960" s="1" t="s">
        <v>848</v>
      </c>
      <c r="H6960" s="20" t="n">
        <v>1400</v>
      </c>
      <c r="I6960" s="21" t="n">
        <v>20.91</v>
      </c>
      <c r="J6960" s="20" t="n">
        <f aca="false">H6960*I6960</f>
        <v>29274</v>
      </c>
      <c r="K6960" s="22" t="n">
        <v>1.45</v>
      </c>
      <c r="L6960" s="23" t="n">
        <f aca="false">H6960*K6960</f>
        <v>2030</v>
      </c>
      <c r="M6960" s="23" t="n">
        <v>2500</v>
      </c>
      <c r="N6960" s="24" t="n">
        <f aca="false">L6960-M6960</f>
        <v>-470</v>
      </c>
      <c r="O6960" s="25" t="n">
        <f aca="false">IF(L6960&gt;=M6960,1,0)</f>
        <v>0</v>
      </c>
      <c r="P6960" s="26" t="n">
        <v>0.6454</v>
      </c>
      <c r="Q6960" s="26" t="n">
        <v>0.1267</v>
      </c>
      <c r="R6960" s="25" t="n">
        <v>77</v>
      </c>
      <c r="S6960" s="21" t="n">
        <v>10</v>
      </c>
    </row>
    <row r="6961" customFormat="false" ht="15" hidden="false" customHeight="true" outlineLevel="0" collapsed="false">
      <c r="A6961" s="19" t="n">
        <v>46254</v>
      </c>
      <c r="B6961" s="1" t="s">
        <v>818</v>
      </c>
      <c r="C6961" s="1" t="s">
        <v>138</v>
      </c>
      <c r="D6961" s="1" t="n">
        <v>6</v>
      </c>
      <c r="E6961" s="1" t="s">
        <v>181</v>
      </c>
      <c r="F6961" s="1" t="s">
        <v>864</v>
      </c>
      <c r="G6961" s="1" t="s">
        <v>848</v>
      </c>
      <c r="H6961" s="20" t="n">
        <v>1400</v>
      </c>
      <c r="I6961" s="21" t="n">
        <v>20.91</v>
      </c>
      <c r="J6961" s="20" t="n">
        <f aca="false">H6961*I6961</f>
        <v>29274</v>
      </c>
      <c r="K6961" s="22" t="n">
        <v>1.45</v>
      </c>
      <c r="L6961" s="23" t="n">
        <f aca="false">H6961*K6961</f>
        <v>2030</v>
      </c>
      <c r="M6961" s="23" t="n">
        <v>2500</v>
      </c>
      <c r="N6961" s="24" t="n">
        <f aca="false">L6961-M6961</f>
        <v>-470</v>
      </c>
      <c r="O6961" s="25" t="n">
        <f aca="false">IF(L6961&gt;=M6961,1,0)</f>
        <v>0</v>
      </c>
      <c r="P6961" s="26" t="n">
        <v>0.6386</v>
      </c>
      <c r="Q6961" s="26" t="n">
        <v>0.2016</v>
      </c>
      <c r="R6961" s="25" t="n">
        <v>77</v>
      </c>
      <c r="S6961" s="21" t="n">
        <v>10</v>
      </c>
    </row>
    <row r="6962" customFormat="false" ht="15" hidden="false" customHeight="true" outlineLevel="0" collapsed="false">
      <c r="A6962" s="19" t="n">
        <v>46254</v>
      </c>
      <c r="B6962" s="1" t="s">
        <v>818</v>
      </c>
      <c r="C6962" s="1" t="s">
        <v>138</v>
      </c>
      <c r="D6962" s="1" t="n">
        <v>7</v>
      </c>
      <c r="E6962" s="1" t="s">
        <v>10</v>
      </c>
      <c r="F6962" s="1" t="s">
        <v>860</v>
      </c>
      <c r="G6962" s="1" t="s">
        <v>861</v>
      </c>
      <c r="H6962" s="20" t="n">
        <v>950</v>
      </c>
      <c r="I6962" s="21" t="n">
        <v>25.85</v>
      </c>
      <c r="J6962" s="20" t="n">
        <f aca="false">H6962*I6962</f>
        <v>24557.5</v>
      </c>
      <c r="K6962" s="22" t="n">
        <v>2.4</v>
      </c>
      <c r="L6962" s="23" t="n">
        <f aca="false">H6962*K6962</f>
        <v>2280</v>
      </c>
      <c r="M6962" s="23" t="n">
        <v>2500</v>
      </c>
      <c r="N6962" s="24" t="n">
        <f aca="false">L6962-M6962</f>
        <v>-220</v>
      </c>
      <c r="O6962" s="25" t="n">
        <f aca="false">IF(L6962&gt;=M6962,1,0)</f>
        <v>0</v>
      </c>
      <c r="P6962" s="26" t="n">
        <v>0.5288</v>
      </c>
      <c r="Q6962" s="26" t="n">
        <v>0.1841</v>
      </c>
      <c r="R6962" s="25" t="n">
        <v>78</v>
      </c>
      <c r="S6962" s="21" t="n">
        <v>10</v>
      </c>
    </row>
    <row r="6963" customFormat="false" ht="15" hidden="false" customHeight="true" outlineLevel="0" collapsed="false">
      <c r="A6963" s="19" t="n">
        <v>46254</v>
      </c>
      <c r="B6963" s="1" t="s">
        <v>818</v>
      </c>
      <c r="C6963" s="1" t="s">
        <v>138</v>
      </c>
      <c r="D6963" s="1" t="n">
        <v>8</v>
      </c>
      <c r="E6963" s="1" t="s">
        <v>176</v>
      </c>
      <c r="F6963" s="1" t="s">
        <v>786</v>
      </c>
      <c r="G6963" s="1" t="s">
        <v>781</v>
      </c>
      <c r="H6963" s="20" t="n">
        <v>1050</v>
      </c>
      <c r="I6963" s="21" t="n">
        <v>21.62</v>
      </c>
      <c r="J6963" s="20" t="n">
        <f aca="false">H6963*I6963</f>
        <v>22701</v>
      </c>
      <c r="K6963" s="22" t="n">
        <v>1.6</v>
      </c>
      <c r="L6963" s="23" t="n">
        <f aca="false">H6963*K6963</f>
        <v>1680</v>
      </c>
      <c r="M6963" s="23" t="n">
        <v>2500</v>
      </c>
      <c r="N6963" s="24" t="n">
        <f aca="false">L6963-M6963</f>
        <v>-820</v>
      </c>
      <c r="O6963" s="25" t="n">
        <f aca="false">IF(L6963&gt;=M6963,1,0)</f>
        <v>0</v>
      </c>
      <c r="P6963" s="26" t="n">
        <v>0.6025</v>
      </c>
      <c r="Q6963" s="26" t="n">
        <v>0.1503</v>
      </c>
      <c r="R6963" s="25" t="n">
        <v>65</v>
      </c>
      <c r="S6963" s="21" t="n">
        <v>10</v>
      </c>
    </row>
    <row r="6964" customFormat="false" ht="15" hidden="false" customHeight="true" outlineLevel="0" collapsed="false">
      <c r="A6964" s="19" t="n">
        <v>46254</v>
      </c>
      <c r="B6964" s="1" t="s">
        <v>818</v>
      </c>
      <c r="C6964" s="1" t="s">
        <v>138</v>
      </c>
      <c r="D6964" s="1" t="n">
        <v>9</v>
      </c>
      <c r="E6964" s="1" t="s">
        <v>10</v>
      </c>
      <c r="F6964" s="1" t="s">
        <v>488</v>
      </c>
      <c r="G6964" s="1" t="s">
        <v>867</v>
      </c>
      <c r="H6964" s="20" t="n">
        <v>1200</v>
      </c>
      <c r="I6964" s="21" t="n">
        <v>15.86</v>
      </c>
      <c r="J6964" s="20" t="n">
        <f aca="false">H6964*I6964</f>
        <v>19032</v>
      </c>
      <c r="K6964" s="22" t="n">
        <v>1.46</v>
      </c>
      <c r="L6964" s="23" t="n">
        <f aca="false">H6964*K6964</f>
        <v>1752</v>
      </c>
      <c r="M6964" s="23" t="n">
        <v>2500</v>
      </c>
      <c r="N6964" s="24" t="n">
        <f aca="false">L6964-M6964</f>
        <v>-748</v>
      </c>
      <c r="O6964" s="25" t="n">
        <f aca="false">IF(L6964&gt;=M6964,1,0)</f>
        <v>0</v>
      </c>
      <c r="P6964" s="26" t="n">
        <v>0.5051</v>
      </c>
      <c r="Q6964" s="26" t="n">
        <v>0.1133</v>
      </c>
      <c r="R6964" s="25" t="n">
        <v>64</v>
      </c>
      <c r="S6964" s="21" t="n">
        <v>10</v>
      </c>
    </row>
    <row r="6965" customFormat="false" ht="15" hidden="false" customHeight="true" outlineLevel="0" collapsed="false">
      <c r="A6965" s="19" t="n">
        <v>46254</v>
      </c>
      <c r="B6965" s="1" t="s">
        <v>818</v>
      </c>
      <c r="C6965" s="1" t="s">
        <v>138</v>
      </c>
      <c r="D6965" s="1" t="n">
        <v>10</v>
      </c>
      <c r="E6965" s="1" t="s">
        <v>10</v>
      </c>
      <c r="F6965" s="1" t="s">
        <v>207</v>
      </c>
      <c r="G6965" s="1" t="s">
        <v>161</v>
      </c>
      <c r="H6965" s="20" t="n">
        <v>670</v>
      </c>
      <c r="I6965" s="21" t="n">
        <v>19.05</v>
      </c>
      <c r="J6965" s="20" t="n">
        <f aca="false">H6965*I6965</f>
        <v>12763.5</v>
      </c>
      <c r="K6965" s="22" t="n">
        <v>1.83</v>
      </c>
      <c r="L6965" s="23" t="n">
        <f aca="false">H6965*K6965</f>
        <v>1226.1</v>
      </c>
      <c r="M6965" s="23" t="n">
        <v>2500</v>
      </c>
      <c r="N6965" s="24" t="n">
        <f aca="false">L6965-M6965</f>
        <v>-1273.9</v>
      </c>
      <c r="O6965" s="25" t="n">
        <f aca="false">IF(L6965&gt;=M6965,1,0)</f>
        <v>0</v>
      </c>
      <c r="P6965" s="26" t="n">
        <v>0.277</v>
      </c>
      <c r="Q6965" s="26" t="n">
        <v>0.2548</v>
      </c>
      <c r="R6965" s="25" t="n">
        <v>78</v>
      </c>
      <c r="S6965" s="21" t="n">
        <v>10</v>
      </c>
    </row>
    <row r="6966" customFormat="false" ht="15" hidden="false" customHeight="true" outlineLevel="0" collapsed="false">
      <c r="A6966" s="19" t="n">
        <v>46254</v>
      </c>
      <c r="B6966" s="1" t="s">
        <v>818</v>
      </c>
      <c r="C6966" s="1" t="s">
        <v>138</v>
      </c>
      <c r="D6966" s="1" t="n">
        <v>11</v>
      </c>
      <c r="E6966" s="1" t="s">
        <v>10</v>
      </c>
      <c r="F6966" s="1" t="s">
        <v>849</v>
      </c>
      <c r="G6966" s="1" t="s">
        <v>852</v>
      </c>
      <c r="H6966" s="20" t="n">
        <v>570</v>
      </c>
      <c r="I6966" s="21" t="n">
        <v>21.87</v>
      </c>
      <c r="J6966" s="20" t="n">
        <f aca="false">H6966*I6966</f>
        <v>12465.9</v>
      </c>
      <c r="K6966" s="22" t="n">
        <v>1.85</v>
      </c>
      <c r="L6966" s="23" t="n">
        <f aca="false">H6966*K6966</f>
        <v>1054.5</v>
      </c>
      <c r="M6966" s="23" t="n">
        <v>2500</v>
      </c>
      <c r="N6966" s="24" t="n">
        <f aca="false">L6966-M6966</f>
        <v>-1445.5</v>
      </c>
      <c r="O6966" s="25" t="n">
        <f aca="false">IF(L6966&gt;=M6966,1,0)</f>
        <v>0</v>
      </c>
      <c r="P6966" s="26" t="n">
        <v>0.2712</v>
      </c>
      <c r="Q6966" s="26" t="n">
        <v>0.1397</v>
      </c>
      <c r="R6966" s="25" t="n">
        <v>77</v>
      </c>
      <c r="S6966" s="21" t="n">
        <v>10</v>
      </c>
    </row>
    <row r="6967" customFormat="false" ht="15" hidden="false" customHeight="true" outlineLevel="0" collapsed="false">
      <c r="A6967" s="19" t="n">
        <v>46254</v>
      </c>
      <c r="B6967" s="1" t="s">
        <v>818</v>
      </c>
      <c r="C6967" s="1" t="s">
        <v>138</v>
      </c>
      <c r="D6967" s="1" t="n">
        <v>12</v>
      </c>
      <c r="E6967" s="1" t="s">
        <v>576</v>
      </c>
      <c r="F6967" s="1" t="s">
        <v>730</v>
      </c>
      <c r="G6967" s="1" t="s">
        <v>731</v>
      </c>
      <c r="H6967" s="20" t="n">
        <v>550</v>
      </c>
      <c r="I6967" s="21" t="n">
        <v>33.49</v>
      </c>
      <c r="J6967" s="20" t="n">
        <f aca="false">H6967*I6967</f>
        <v>18419.5</v>
      </c>
      <c r="K6967" s="22" t="n">
        <v>1.55</v>
      </c>
      <c r="L6967" s="23" t="n">
        <f aca="false">H6967*K6967</f>
        <v>852.5</v>
      </c>
      <c r="M6967" s="23" t="n">
        <v>2500</v>
      </c>
      <c r="N6967" s="24" t="n">
        <f aca="false">L6967-M6967</f>
        <v>-1647.5</v>
      </c>
      <c r="O6967" s="25" t="n">
        <f aca="false">IF(L6967&gt;=M6967,1,0)</f>
        <v>0</v>
      </c>
      <c r="P6967" s="26" t="n">
        <v>0.4039</v>
      </c>
      <c r="Q6967" s="26" t="n">
        <v>0.1083</v>
      </c>
      <c r="R6967" s="25" t="n">
        <v>81</v>
      </c>
      <c r="S6967" s="21" t="n">
        <v>10</v>
      </c>
    </row>
    <row r="6968" customFormat="false" ht="15" hidden="false" customHeight="true" outlineLevel="0" collapsed="false">
      <c r="A6968" s="19" t="n">
        <v>46254</v>
      </c>
      <c r="B6968" s="1" t="s">
        <v>818</v>
      </c>
      <c r="C6968" s="1" t="s">
        <v>138</v>
      </c>
      <c r="D6968" s="1" t="n">
        <v>13</v>
      </c>
      <c r="E6968" s="1" t="s">
        <v>10</v>
      </c>
      <c r="F6968" s="1" t="s">
        <v>849</v>
      </c>
      <c r="G6968" s="1" t="s">
        <v>852</v>
      </c>
      <c r="H6968" s="20" t="n">
        <v>1650</v>
      </c>
      <c r="I6968" s="21" t="n">
        <v>21.87</v>
      </c>
      <c r="J6968" s="20" t="n">
        <f aca="false">H6968*I6968</f>
        <v>36085.5</v>
      </c>
      <c r="K6968" s="22" t="n">
        <v>1.85</v>
      </c>
      <c r="L6968" s="23" t="n">
        <f aca="false">H6968*K6968</f>
        <v>3052.5</v>
      </c>
      <c r="M6968" s="23" t="n">
        <v>2500</v>
      </c>
      <c r="N6968" s="24" t="n">
        <f aca="false">L6968-M6968</f>
        <v>552.5</v>
      </c>
      <c r="O6968" s="25" t="n">
        <f aca="false">IF(L6968&gt;=M6968,1,0)</f>
        <v>1</v>
      </c>
      <c r="P6968" s="26" t="n">
        <v>0.8641</v>
      </c>
      <c r="Q6968" s="26" t="n">
        <v>0.1385</v>
      </c>
      <c r="R6968" s="25" t="n">
        <v>74</v>
      </c>
      <c r="S6968" s="21" t="n">
        <v>10</v>
      </c>
    </row>
    <row r="6969" customFormat="false" ht="15" hidden="false" customHeight="true" outlineLevel="0" collapsed="false">
      <c r="A6969" s="19" t="n">
        <v>46254</v>
      </c>
      <c r="B6969" s="1" t="s">
        <v>818</v>
      </c>
      <c r="C6969" s="1" t="s">
        <v>138</v>
      </c>
      <c r="D6969" s="1" t="n">
        <v>14</v>
      </c>
      <c r="E6969" s="1" t="s">
        <v>10</v>
      </c>
      <c r="F6969" s="1" t="s">
        <v>687</v>
      </c>
      <c r="G6969" s="1" t="s">
        <v>694</v>
      </c>
      <c r="H6969" s="20" t="n">
        <v>1350</v>
      </c>
      <c r="I6969" s="21" t="n">
        <v>28.66</v>
      </c>
      <c r="J6969" s="20" t="n">
        <f aca="false">H6969*I6969</f>
        <v>38691</v>
      </c>
      <c r="K6969" s="22" t="n">
        <v>2.3</v>
      </c>
      <c r="L6969" s="23" t="n">
        <f aca="false">H6969*K6969</f>
        <v>3105</v>
      </c>
      <c r="M6969" s="23" t="n">
        <v>2500</v>
      </c>
      <c r="N6969" s="24" t="n">
        <f aca="false">L6969-M6969</f>
        <v>605</v>
      </c>
      <c r="O6969" s="25" t="n">
        <f aca="false">IF(L6969&gt;=M6969,1,0)</f>
        <v>1</v>
      </c>
      <c r="P6969" s="26" t="n">
        <v>0.7807</v>
      </c>
      <c r="Q6969" s="26" t="n">
        <v>0.2741</v>
      </c>
      <c r="R6969" s="25" t="n">
        <v>83</v>
      </c>
      <c r="S6969" s="21" t="n">
        <v>10</v>
      </c>
    </row>
    <row r="6970" customFormat="false" ht="15" hidden="false" customHeight="true" outlineLevel="0" collapsed="false">
      <c r="A6970" s="19" t="n">
        <v>46254</v>
      </c>
      <c r="B6970" s="1" t="s">
        <v>818</v>
      </c>
      <c r="C6970" s="1" t="s">
        <v>138</v>
      </c>
      <c r="D6970" s="1" t="n">
        <v>15</v>
      </c>
      <c r="E6970" s="1" t="s">
        <v>10</v>
      </c>
      <c r="F6970" s="1" t="s">
        <v>687</v>
      </c>
      <c r="G6970" s="1" t="s">
        <v>694</v>
      </c>
      <c r="H6970" s="20" t="n">
        <v>1200</v>
      </c>
      <c r="I6970" s="21" t="n">
        <v>28.66</v>
      </c>
      <c r="J6970" s="20" t="n">
        <f aca="false">H6970*I6970</f>
        <v>34392</v>
      </c>
      <c r="K6970" s="22" t="n">
        <v>2.3</v>
      </c>
      <c r="L6970" s="23" t="n">
        <f aca="false">H6970*K6970</f>
        <v>2760</v>
      </c>
      <c r="M6970" s="23" t="n">
        <v>2500</v>
      </c>
      <c r="N6970" s="24" t="n">
        <f aca="false">L6970-M6970</f>
        <v>260</v>
      </c>
      <c r="O6970" s="25" t="n">
        <f aca="false">IF(L6970&gt;=M6970,1,0)</f>
        <v>1</v>
      </c>
      <c r="P6970" s="26" t="n">
        <v>0.7368</v>
      </c>
      <c r="Q6970" s="26" t="n">
        <v>0.28</v>
      </c>
      <c r="R6970" s="25" t="n">
        <v>80</v>
      </c>
      <c r="S6970" s="21" t="n">
        <v>10</v>
      </c>
    </row>
    <row r="6971" customFormat="false" ht="15" hidden="false" customHeight="true" outlineLevel="0" collapsed="false">
      <c r="A6971" s="19" t="n">
        <v>46254</v>
      </c>
      <c r="B6971" s="1" t="s">
        <v>818</v>
      </c>
      <c r="C6971" s="1" t="s">
        <v>138</v>
      </c>
      <c r="D6971" s="1" t="n">
        <v>16</v>
      </c>
      <c r="E6971" s="1" t="s">
        <v>10</v>
      </c>
      <c r="F6971" s="1" t="s">
        <v>581</v>
      </c>
      <c r="G6971" s="1" t="s">
        <v>844</v>
      </c>
      <c r="H6971" s="20" t="n">
        <v>1700</v>
      </c>
      <c r="I6971" s="21" t="n">
        <v>17.6</v>
      </c>
      <c r="J6971" s="20" t="n">
        <f aca="false">H6971*I6971</f>
        <v>29920</v>
      </c>
      <c r="K6971" s="22" t="n">
        <v>1.45</v>
      </c>
      <c r="L6971" s="23" t="n">
        <f aca="false">H6971*K6971</f>
        <v>2465</v>
      </c>
      <c r="M6971" s="23" t="n">
        <v>2500</v>
      </c>
      <c r="N6971" s="24" t="n">
        <f aca="false">L6971-M6971</f>
        <v>-35</v>
      </c>
      <c r="O6971" s="25" t="n">
        <f aca="false">IF(L6971&gt;=M6971,1,0)</f>
        <v>0</v>
      </c>
      <c r="P6971" s="26" t="n">
        <v>0.8202</v>
      </c>
      <c r="Q6971" s="26" t="n">
        <v>0.1075</v>
      </c>
      <c r="R6971" s="25" t="n">
        <v>68</v>
      </c>
      <c r="S6971" s="21" t="n">
        <v>10</v>
      </c>
    </row>
    <row r="6972" customFormat="false" ht="15" hidden="false" customHeight="true" outlineLevel="0" collapsed="false">
      <c r="A6972" s="19" t="n">
        <v>46254</v>
      </c>
      <c r="B6972" s="1" t="s">
        <v>818</v>
      </c>
      <c r="C6972" s="1" t="s">
        <v>164</v>
      </c>
      <c r="D6972" s="1" t="n">
        <v>17</v>
      </c>
      <c r="E6972" s="1" t="s">
        <v>461</v>
      </c>
      <c r="F6972" s="1" t="s">
        <v>837</v>
      </c>
      <c r="G6972" s="1" t="s">
        <v>540</v>
      </c>
      <c r="H6972" s="20" t="n">
        <v>1550</v>
      </c>
      <c r="I6972" s="21" t="n">
        <v>20.03</v>
      </c>
      <c r="J6972" s="20" t="n">
        <f aca="false">H6972*I6972</f>
        <v>31046.5</v>
      </c>
      <c r="K6972" s="22" t="n">
        <v>1.6</v>
      </c>
      <c r="L6972" s="23" t="n">
        <f aca="false">H6972*K6972</f>
        <v>2480</v>
      </c>
      <c r="M6972" s="23" t="n">
        <v>2500</v>
      </c>
      <c r="N6972" s="24" t="n">
        <f aca="false">L6972-M6972</f>
        <v>-20</v>
      </c>
      <c r="O6972" s="25" t="n">
        <f aca="false">IF(L6972&gt;=M6972,1,0)</f>
        <v>0</v>
      </c>
      <c r="P6972" s="26" t="n">
        <v>0.6899</v>
      </c>
      <c r="Q6972" s="26" t="n">
        <v>0.1171</v>
      </c>
      <c r="R6972" s="25" t="n">
        <v>75</v>
      </c>
      <c r="S6972" s="21" t="n">
        <v>10</v>
      </c>
    </row>
    <row r="6973" customFormat="false" ht="15" hidden="false" customHeight="true" outlineLevel="0" collapsed="false">
      <c r="A6973" s="19" t="n">
        <v>46254</v>
      </c>
      <c r="B6973" s="1" t="s">
        <v>818</v>
      </c>
      <c r="C6973" s="1" t="s">
        <v>164</v>
      </c>
      <c r="D6973" s="1" t="n">
        <v>18</v>
      </c>
      <c r="E6973" s="1" t="s">
        <v>865</v>
      </c>
      <c r="F6973" s="1" t="s">
        <v>866</v>
      </c>
      <c r="G6973" s="1" t="s">
        <v>527</v>
      </c>
      <c r="H6973" s="20" t="n">
        <v>1600</v>
      </c>
      <c r="I6973" s="21" t="n">
        <v>17.93</v>
      </c>
      <c r="J6973" s="20" t="n">
        <f aca="false">H6973*I6973</f>
        <v>28688</v>
      </c>
      <c r="K6973" s="22" t="n">
        <v>1.04</v>
      </c>
      <c r="L6973" s="23" t="n">
        <f aca="false">H6973*K6973</f>
        <v>1664</v>
      </c>
      <c r="M6973" s="23" t="n">
        <v>2500</v>
      </c>
      <c r="N6973" s="24" t="n">
        <f aca="false">L6973-M6973</f>
        <v>-836</v>
      </c>
      <c r="O6973" s="25" t="n">
        <f aca="false">IF(L6973&gt;=M6973,1,0)</f>
        <v>0</v>
      </c>
      <c r="P6973" s="26" t="n">
        <v>0.689</v>
      </c>
      <c r="Q6973" s="26" t="n">
        <v>0.1265</v>
      </c>
      <c r="R6973" s="25" t="n">
        <v>76</v>
      </c>
      <c r="S6973" s="21" t="n">
        <v>10</v>
      </c>
    </row>
    <row r="6974" customFormat="false" ht="15" hidden="false" customHeight="true" outlineLevel="0" collapsed="false">
      <c r="A6974" s="19" t="n">
        <v>46254</v>
      </c>
      <c r="B6974" s="1" t="s">
        <v>818</v>
      </c>
      <c r="C6974" s="1" t="s">
        <v>164</v>
      </c>
      <c r="D6974" s="1" t="n">
        <v>19</v>
      </c>
      <c r="E6974" s="1" t="s">
        <v>461</v>
      </c>
      <c r="F6974" s="1" t="s">
        <v>837</v>
      </c>
      <c r="G6974" s="1" t="s">
        <v>540</v>
      </c>
      <c r="H6974" s="20" t="n">
        <v>1550</v>
      </c>
      <c r="I6974" s="21" t="n">
        <v>20.03</v>
      </c>
      <c r="J6974" s="20" t="n">
        <f aca="false">H6974*I6974</f>
        <v>31046.5</v>
      </c>
      <c r="K6974" s="22" t="n">
        <v>1.6</v>
      </c>
      <c r="L6974" s="23" t="n">
        <f aca="false">H6974*K6974</f>
        <v>2480</v>
      </c>
      <c r="M6974" s="23" t="n">
        <v>2500</v>
      </c>
      <c r="N6974" s="24" t="n">
        <f aca="false">L6974-M6974</f>
        <v>-20</v>
      </c>
      <c r="O6974" s="25" t="n">
        <f aca="false">IF(L6974&gt;=M6974,1,0)</f>
        <v>0</v>
      </c>
      <c r="P6974" s="26" t="n">
        <v>0.689</v>
      </c>
      <c r="Q6974" s="26" t="n">
        <v>0.1135</v>
      </c>
      <c r="R6974" s="25" t="n">
        <v>76</v>
      </c>
      <c r="S6974" s="21" t="n">
        <v>10</v>
      </c>
    </row>
    <row r="6975" customFormat="false" ht="15" hidden="false" customHeight="true" outlineLevel="0" collapsed="false">
      <c r="A6975" s="19" t="n">
        <v>46254</v>
      </c>
      <c r="B6975" s="1" t="s">
        <v>818</v>
      </c>
      <c r="C6975" s="1" t="s">
        <v>164</v>
      </c>
      <c r="D6975" s="1" t="n">
        <v>20</v>
      </c>
      <c r="E6975" s="1" t="s">
        <v>461</v>
      </c>
      <c r="F6975" s="1" t="s">
        <v>863</v>
      </c>
      <c r="G6975" s="1" t="s">
        <v>540</v>
      </c>
      <c r="H6975" s="20" t="n">
        <v>1600</v>
      </c>
      <c r="I6975" s="21" t="n">
        <v>20.03</v>
      </c>
      <c r="J6975" s="20" t="n">
        <f aca="false">H6975*I6975</f>
        <v>32048</v>
      </c>
      <c r="K6975" s="22" t="n">
        <v>1.6</v>
      </c>
      <c r="L6975" s="23" t="n">
        <f aca="false">H6975*K6975</f>
        <v>2560</v>
      </c>
      <c r="M6975" s="23" t="n">
        <v>2500</v>
      </c>
      <c r="N6975" s="24" t="n">
        <f aca="false">L6975-M6975</f>
        <v>60</v>
      </c>
      <c r="O6975" s="25" t="n">
        <f aca="false">IF(L6975&gt;=M6975,1,0)</f>
        <v>1</v>
      </c>
      <c r="P6975" s="26" t="n">
        <v>0.6973</v>
      </c>
      <c r="Q6975" s="26" t="n">
        <v>0.1262</v>
      </c>
      <c r="R6975" s="25" t="n">
        <v>77</v>
      </c>
      <c r="S6975" s="21" t="n">
        <v>10</v>
      </c>
    </row>
    <row r="6976" customFormat="false" ht="15" hidden="false" customHeight="true" outlineLevel="0" collapsed="false">
      <c r="A6976" s="19" t="n">
        <v>46254</v>
      </c>
      <c r="B6976" s="1" t="s">
        <v>818</v>
      </c>
      <c r="C6976" s="1" t="s">
        <v>164</v>
      </c>
      <c r="D6976" s="1" t="n">
        <v>21</v>
      </c>
      <c r="E6976" s="1" t="s">
        <v>576</v>
      </c>
      <c r="F6976" s="1" t="s">
        <v>791</v>
      </c>
      <c r="G6976" s="1" t="s">
        <v>732</v>
      </c>
      <c r="H6976" s="20" t="n">
        <v>1250</v>
      </c>
      <c r="I6976" s="21" t="n">
        <v>33.02</v>
      </c>
      <c r="J6976" s="20" t="n">
        <f aca="false">H6976*I6976</f>
        <v>41275</v>
      </c>
      <c r="K6976" s="22" t="n">
        <v>2.8</v>
      </c>
      <c r="L6976" s="23" t="n">
        <f aca="false">H6976*K6976</f>
        <v>3500</v>
      </c>
      <c r="M6976" s="23" t="n">
        <v>2500</v>
      </c>
      <c r="N6976" s="24" t="n">
        <f aca="false">L6976-M6976</f>
        <v>1000</v>
      </c>
      <c r="O6976" s="25" t="n">
        <f aca="false">IF(L6976&gt;=M6976,1,0)</f>
        <v>1</v>
      </c>
      <c r="P6976" s="26" t="n">
        <v>0.8981</v>
      </c>
      <c r="Q6976" s="26" t="n">
        <v>0.1076</v>
      </c>
      <c r="R6976" s="25" t="n">
        <v>77</v>
      </c>
      <c r="S6976" s="21" t="n">
        <v>10</v>
      </c>
    </row>
    <row r="6977" customFormat="false" ht="15" hidden="false" customHeight="true" outlineLevel="0" collapsed="false">
      <c r="A6977" s="19" t="n">
        <v>46254</v>
      </c>
      <c r="B6977" s="1" t="s">
        <v>818</v>
      </c>
      <c r="C6977" s="1" t="s">
        <v>164</v>
      </c>
      <c r="D6977" s="1" t="n">
        <v>22</v>
      </c>
      <c r="E6977" s="1" t="s">
        <v>10</v>
      </c>
      <c r="F6977" s="1" t="s">
        <v>687</v>
      </c>
      <c r="G6977" s="1" t="s">
        <v>638</v>
      </c>
      <c r="H6977" s="20" t="n">
        <v>1150</v>
      </c>
      <c r="I6977" s="21" t="n">
        <v>28.66</v>
      </c>
      <c r="J6977" s="20" t="n">
        <f aca="false">H6977*I6977</f>
        <v>32959</v>
      </c>
      <c r="K6977" s="22" t="n">
        <v>2.3</v>
      </c>
      <c r="L6977" s="23" t="n">
        <f aca="false">H6977*K6977</f>
        <v>2645</v>
      </c>
      <c r="M6977" s="23" t="n">
        <v>2500</v>
      </c>
      <c r="N6977" s="24" t="n">
        <f aca="false">L6977-M6977</f>
        <v>145</v>
      </c>
      <c r="O6977" s="25" t="n">
        <f aca="false">IF(L6977&gt;=M6977,1,0)</f>
        <v>1</v>
      </c>
      <c r="P6977" s="26" t="n">
        <v>0.6447</v>
      </c>
      <c r="Q6977" s="26" t="n">
        <v>0.0898</v>
      </c>
      <c r="R6977" s="25" t="n">
        <v>86</v>
      </c>
      <c r="S6977" s="21" t="n">
        <v>10</v>
      </c>
    </row>
    <row r="6978" customFormat="false" ht="15" hidden="false" customHeight="true" outlineLevel="0" collapsed="false">
      <c r="A6978" s="19" t="n">
        <v>46254</v>
      </c>
      <c r="B6978" s="1" t="s">
        <v>818</v>
      </c>
      <c r="C6978" s="1" t="s">
        <v>164</v>
      </c>
      <c r="D6978" s="1" t="n">
        <v>23</v>
      </c>
      <c r="E6978" s="1" t="s">
        <v>22</v>
      </c>
      <c r="F6978" s="1" t="s">
        <v>712</v>
      </c>
      <c r="G6978" s="1" t="s">
        <v>395</v>
      </c>
      <c r="H6978" s="20" t="n">
        <v>600</v>
      </c>
      <c r="I6978" s="21" t="n">
        <v>25.08</v>
      </c>
      <c r="J6978" s="20" t="n">
        <f aca="false">H6978*I6978</f>
        <v>15048</v>
      </c>
      <c r="K6978" s="22" t="n">
        <v>1.31</v>
      </c>
      <c r="L6978" s="23" t="n">
        <f aca="false">H6978*K6978</f>
        <v>786</v>
      </c>
      <c r="M6978" s="23" t="n">
        <v>2500</v>
      </c>
      <c r="N6978" s="24" t="n">
        <f aca="false">L6978-M6978</f>
        <v>-1714</v>
      </c>
      <c r="O6978" s="25" t="n">
        <f aca="false">IF(L6978&gt;=M6978,1,0)</f>
        <v>0</v>
      </c>
      <c r="P6978" s="26" t="n">
        <v>0.3408</v>
      </c>
      <c r="Q6978" s="26" t="n">
        <v>0.0818</v>
      </c>
      <c r="R6978" s="25" t="n">
        <v>74</v>
      </c>
      <c r="S6978" s="21" t="n">
        <v>10</v>
      </c>
    </row>
    <row r="6979" customFormat="false" ht="15" hidden="false" customHeight="true" outlineLevel="0" collapsed="false">
      <c r="A6979" s="19" t="n">
        <v>46254</v>
      </c>
      <c r="B6979" s="1" t="s">
        <v>818</v>
      </c>
      <c r="C6979" s="1" t="s">
        <v>164</v>
      </c>
      <c r="D6979" s="1" t="n">
        <v>24</v>
      </c>
      <c r="E6979" s="1" t="s">
        <v>522</v>
      </c>
      <c r="F6979" s="1" t="s">
        <v>523</v>
      </c>
      <c r="G6979" s="1" t="s">
        <v>527</v>
      </c>
      <c r="H6979" s="20" t="n">
        <v>2200</v>
      </c>
      <c r="I6979" s="21" t="n">
        <v>13.28</v>
      </c>
      <c r="J6979" s="20" t="n">
        <f aca="false">H6979*I6979</f>
        <v>29216</v>
      </c>
      <c r="K6979" s="22" t="n">
        <v>0.95</v>
      </c>
      <c r="L6979" s="23" t="n">
        <f aca="false">H6979*K6979</f>
        <v>2090</v>
      </c>
      <c r="M6979" s="23" t="n">
        <v>2500</v>
      </c>
      <c r="N6979" s="24" t="n">
        <f aca="false">L6979-M6979</f>
        <v>-410</v>
      </c>
      <c r="O6979" s="25" t="n">
        <f aca="false">IF(L6979&gt;=M6979,1,0)</f>
        <v>0</v>
      </c>
      <c r="P6979" s="26" t="n">
        <v>0.6441</v>
      </c>
      <c r="Q6979" s="26" t="n">
        <v>0.1308</v>
      </c>
      <c r="R6979" s="25" t="n">
        <v>76</v>
      </c>
      <c r="S6979" s="21" t="n">
        <v>10</v>
      </c>
    </row>
    <row r="6980" customFormat="false" ht="15" hidden="false" customHeight="true" outlineLevel="0" collapsed="false">
      <c r="A6980" s="19" t="n">
        <v>46254</v>
      </c>
      <c r="B6980" s="1" t="s">
        <v>818</v>
      </c>
      <c r="C6980" s="1" t="s">
        <v>164</v>
      </c>
      <c r="D6980" s="1" t="n">
        <v>25</v>
      </c>
      <c r="E6980" s="1" t="s">
        <v>576</v>
      </c>
      <c r="F6980" s="1" t="s">
        <v>791</v>
      </c>
      <c r="G6980" s="1" t="s">
        <v>732</v>
      </c>
      <c r="H6980" s="20" t="n">
        <v>1250</v>
      </c>
      <c r="I6980" s="21" t="n">
        <v>32.01</v>
      </c>
      <c r="J6980" s="20" t="n">
        <f aca="false">H6980*I6980</f>
        <v>40012.5</v>
      </c>
      <c r="K6980" s="22" t="n">
        <v>2.8</v>
      </c>
      <c r="L6980" s="23" t="n">
        <f aca="false">H6980*K6980</f>
        <v>3500</v>
      </c>
      <c r="M6980" s="23" t="n">
        <v>2500</v>
      </c>
      <c r="N6980" s="24" t="n">
        <f aca="false">L6980-M6980</f>
        <v>1000</v>
      </c>
      <c r="O6980" s="25" t="n">
        <f aca="false">IF(L6980&gt;=M6980,1,0)</f>
        <v>1</v>
      </c>
      <c r="P6980" s="26" t="n">
        <v>0.8284</v>
      </c>
      <c r="Q6980" s="26" t="n">
        <v>0.0976</v>
      </c>
      <c r="R6980" s="25" t="n">
        <v>79</v>
      </c>
      <c r="S6980" s="21" t="n">
        <v>10</v>
      </c>
    </row>
    <row r="6981" customFormat="false" ht="15" hidden="false" customHeight="true" outlineLevel="0" collapsed="false">
      <c r="A6981" s="19" t="n">
        <v>46254</v>
      </c>
      <c r="B6981" s="1" t="s">
        <v>818</v>
      </c>
      <c r="C6981" s="1" t="s">
        <v>164</v>
      </c>
      <c r="D6981" s="1" t="n">
        <v>26</v>
      </c>
      <c r="E6981" s="1" t="s">
        <v>522</v>
      </c>
      <c r="F6981" s="1" t="s">
        <v>523</v>
      </c>
      <c r="G6981" s="1" t="s">
        <v>527</v>
      </c>
      <c r="H6981" s="20" t="n">
        <v>1780</v>
      </c>
      <c r="I6981" s="21" t="n">
        <v>13.28</v>
      </c>
      <c r="J6981" s="20" t="n">
        <f aca="false">H6981*I6981</f>
        <v>23638.4</v>
      </c>
      <c r="K6981" s="22" t="n">
        <v>0.95</v>
      </c>
      <c r="L6981" s="23" t="n">
        <f aca="false">H6981*K6981</f>
        <v>1691</v>
      </c>
      <c r="M6981" s="23" t="n">
        <v>2500</v>
      </c>
      <c r="N6981" s="24" t="n">
        <f aca="false">L6981-M6981</f>
        <v>-809</v>
      </c>
      <c r="O6981" s="25" t="n">
        <f aca="false">IF(L6981&gt;=M6981,1,0)</f>
        <v>0</v>
      </c>
      <c r="P6981" s="26" t="n">
        <v>0.5218</v>
      </c>
      <c r="Q6981" s="26" t="n">
        <v>0.016</v>
      </c>
      <c r="R6981" s="25" t="n">
        <v>79</v>
      </c>
      <c r="S6981" s="21" t="n">
        <v>10</v>
      </c>
    </row>
    <row r="6982" customFormat="false" ht="15" hidden="false" customHeight="true" outlineLevel="0" collapsed="false">
      <c r="A6982" s="19" t="n">
        <v>46254</v>
      </c>
      <c r="B6982" s="1" t="s">
        <v>818</v>
      </c>
      <c r="C6982" s="1" t="s">
        <v>164</v>
      </c>
      <c r="D6982" s="1" t="n">
        <v>27</v>
      </c>
      <c r="E6982" s="1" t="s">
        <v>176</v>
      </c>
      <c r="F6982" s="1" t="s">
        <v>720</v>
      </c>
      <c r="G6982" s="1" t="s">
        <v>725</v>
      </c>
      <c r="H6982" s="20" t="n">
        <v>700</v>
      </c>
      <c r="I6982" s="21" t="n">
        <v>23.8</v>
      </c>
      <c r="J6982" s="20" t="n">
        <f aca="false">H6982*I6982</f>
        <v>16660</v>
      </c>
      <c r="K6982" s="22" t="n">
        <v>1.65</v>
      </c>
      <c r="L6982" s="23" t="n">
        <f aca="false">H6982*K6982</f>
        <v>1155</v>
      </c>
      <c r="M6982" s="23" t="n">
        <v>2500</v>
      </c>
      <c r="N6982" s="24" t="n">
        <f aca="false">L6982-M6982</f>
        <v>-1345</v>
      </c>
      <c r="O6982" s="25" t="n">
        <f aca="false">IF(L6982&gt;=M6982,1,0)</f>
        <v>0</v>
      </c>
      <c r="P6982" s="26" t="n">
        <v>0.4175</v>
      </c>
      <c r="Q6982" s="26" t="n">
        <v>0.2063</v>
      </c>
      <c r="R6982" s="25" t="n">
        <v>71</v>
      </c>
      <c r="S6982" s="21" t="n">
        <v>10</v>
      </c>
    </row>
    <row r="6983" customFormat="false" ht="15" hidden="false" customHeight="true" outlineLevel="0" collapsed="false">
      <c r="A6983" s="19" t="n">
        <v>46254</v>
      </c>
      <c r="B6983" s="1" t="s">
        <v>818</v>
      </c>
      <c r="C6983" s="1" t="s">
        <v>164</v>
      </c>
      <c r="D6983" s="1" t="n">
        <v>28</v>
      </c>
      <c r="E6983" s="1" t="s">
        <v>176</v>
      </c>
      <c r="F6983" s="1" t="s">
        <v>606</v>
      </c>
      <c r="G6983" s="1" t="s">
        <v>613</v>
      </c>
      <c r="H6983" s="20" t="n">
        <v>900</v>
      </c>
      <c r="I6983" s="21" t="n">
        <v>34.78</v>
      </c>
      <c r="J6983" s="20" t="n">
        <f aca="false">H6983*I6983</f>
        <v>31302</v>
      </c>
      <c r="K6983" s="22" t="n">
        <v>2.35</v>
      </c>
      <c r="L6983" s="23" t="n">
        <f aca="false">H6983*K6983</f>
        <v>2115</v>
      </c>
      <c r="M6983" s="23" t="n">
        <v>2500</v>
      </c>
      <c r="N6983" s="24" t="n">
        <f aca="false">L6983-M6983</f>
        <v>-385</v>
      </c>
      <c r="O6983" s="25" t="n">
        <f aca="false">IF(L6983&gt;=M6983,1,0)</f>
        <v>0</v>
      </c>
      <c r="P6983" s="26" t="n">
        <v>0.6441</v>
      </c>
      <c r="Q6983" s="26" t="n">
        <v>0.1963</v>
      </c>
      <c r="R6983" s="25" t="n">
        <v>83</v>
      </c>
      <c r="S6983" s="21" t="n">
        <v>10</v>
      </c>
    </row>
    <row r="6984" customFormat="false" ht="15" hidden="false" customHeight="true" outlineLevel="0" collapsed="false">
      <c r="A6984" s="19" t="n">
        <v>46254</v>
      </c>
      <c r="B6984" s="1" t="s">
        <v>818</v>
      </c>
      <c r="C6984" s="1" t="s">
        <v>164</v>
      </c>
      <c r="D6984" s="1" t="n">
        <v>29</v>
      </c>
      <c r="E6984" s="1" t="s">
        <v>176</v>
      </c>
      <c r="F6984" s="1" t="s">
        <v>544</v>
      </c>
      <c r="G6984" s="1" t="s">
        <v>529</v>
      </c>
      <c r="H6984" s="20" t="n">
        <v>1450</v>
      </c>
      <c r="I6984" s="21" t="n">
        <v>20.05</v>
      </c>
      <c r="J6984" s="20" t="n">
        <f aca="false">H6984*I6984</f>
        <v>29072.5</v>
      </c>
      <c r="K6984" s="22" t="n">
        <v>1.5</v>
      </c>
      <c r="L6984" s="23" t="n">
        <f aca="false">H6984*K6984</f>
        <v>2175</v>
      </c>
      <c r="M6984" s="23" t="n">
        <v>2500</v>
      </c>
      <c r="N6984" s="24" t="n">
        <f aca="false">L6984-M6984</f>
        <v>-325</v>
      </c>
      <c r="O6984" s="25" t="n">
        <f aca="false">IF(L6984&gt;=M6984,1,0)</f>
        <v>0</v>
      </c>
      <c r="P6984" s="26" t="n">
        <v>0.721</v>
      </c>
      <c r="Q6984" s="26" t="n">
        <v>0.0872</v>
      </c>
      <c r="R6984" s="25" t="n">
        <v>78</v>
      </c>
      <c r="S6984" s="21" t="n">
        <v>10</v>
      </c>
    </row>
    <row r="6985" customFormat="false" ht="15" hidden="false" customHeight="true" outlineLevel="0" collapsed="false">
      <c r="A6985" s="19" t="n">
        <v>46254</v>
      </c>
      <c r="B6985" s="1" t="s">
        <v>818</v>
      </c>
      <c r="C6985" s="1" t="s">
        <v>164</v>
      </c>
      <c r="D6985" s="1" t="n">
        <v>30</v>
      </c>
      <c r="E6985" s="1" t="s">
        <v>522</v>
      </c>
      <c r="F6985" s="1" t="s">
        <v>678</v>
      </c>
      <c r="G6985" s="1" t="s">
        <v>686</v>
      </c>
      <c r="H6985" s="20" t="n">
        <v>1700</v>
      </c>
      <c r="I6985" s="21" t="n">
        <v>22.38</v>
      </c>
      <c r="J6985" s="20" t="n">
        <f aca="false">H6985*I6985</f>
        <v>38046</v>
      </c>
      <c r="K6985" s="22" t="n">
        <v>1.4</v>
      </c>
      <c r="L6985" s="23" t="n">
        <f aca="false">H6985*K6985</f>
        <v>2380</v>
      </c>
      <c r="M6985" s="23" t="n">
        <v>2500</v>
      </c>
      <c r="N6985" s="24" t="n">
        <f aca="false">L6985-M6985</f>
        <v>-120</v>
      </c>
      <c r="O6985" s="25" t="n">
        <f aca="false">IF(L6985&gt;=M6985,1,0)</f>
        <v>0</v>
      </c>
      <c r="P6985" s="26" t="n">
        <v>0.8956</v>
      </c>
      <c r="Q6985" s="26" t="n">
        <v>0.1231</v>
      </c>
      <c r="R6985" s="25" t="n">
        <v>80</v>
      </c>
      <c r="S6985" s="21" t="n">
        <v>10</v>
      </c>
    </row>
    <row r="6986" customFormat="false" ht="15" hidden="false" customHeight="true" outlineLevel="0" collapsed="false">
      <c r="A6986" s="19" t="n">
        <v>46254</v>
      </c>
      <c r="B6986" s="1" t="s">
        <v>818</v>
      </c>
      <c r="C6986" s="1" t="s">
        <v>164</v>
      </c>
      <c r="D6986" s="1" t="n">
        <v>31</v>
      </c>
      <c r="E6986" s="1" t="s">
        <v>576</v>
      </c>
      <c r="F6986" s="1" t="s">
        <v>788</v>
      </c>
      <c r="G6986" s="1" t="s">
        <v>711</v>
      </c>
      <c r="H6986" s="20" t="n">
        <v>1800</v>
      </c>
      <c r="I6986" s="21" t="n">
        <v>22.42</v>
      </c>
      <c r="J6986" s="20" t="n">
        <f aca="false">H6986*I6986</f>
        <v>40356</v>
      </c>
      <c r="K6986" s="22" t="n">
        <v>1.2</v>
      </c>
      <c r="L6986" s="23" t="n">
        <f aca="false">H6986*K6986</f>
        <v>2160</v>
      </c>
      <c r="M6986" s="23" t="n">
        <v>2500</v>
      </c>
      <c r="N6986" s="24" t="n">
        <f aca="false">L6986-M6986</f>
        <v>-340</v>
      </c>
      <c r="O6986" s="25" t="n">
        <f aca="false">IF(L6986&gt;=M6986,1,0)</f>
        <v>0</v>
      </c>
      <c r="P6986" s="26" t="n">
        <v>0.8781</v>
      </c>
      <c r="Q6986" s="26" t="n">
        <v>0.0821</v>
      </c>
      <c r="R6986" s="25" t="n">
        <v>80</v>
      </c>
      <c r="S6986" s="21" t="n">
        <v>10</v>
      </c>
    </row>
    <row r="6987" customFormat="false" ht="15" hidden="false" customHeight="true" outlineLevel="0" collapsed="false">
      <c r="A6987" s="19" t="n">
        <v>46254</v>
      </c>
      <c r="B6987" s="1" t="s">
        <v>818</v>
      </c>
      <c r="C6987" s="1" t="s">
        <v>164</v>
      </c>
      <c r="D6987" s="1" t="n">
        <v>32</v>
      </c>
      <c r="E6987" s="1" t="s">
        <v>576</v>
      </c>
      <c r="F6987" s="1" t="s">
        <v>868</v>
      </c>
      <c r="G6987" s="1" t="s">
        <v>835</v>
      </c>
      <c r="H6987" s="20" t="n">
        <v>1400</v>
      </c>
      <c r="I6987" s="21" t="n">
        <v>17.86</v>
      </c>
      <c r="J6987" s="20" t="n">
        <f aca="false">H6987*I6987</f>
        <v>25004</v>
      </c>
      <c r="K6987" s="22" t="n">
        <v>1.25</v>
      </c>
      <c r="L6987" s="23" t="n">
        <f aca="false">H6987*K6987</f>
        <v>1750</v>
      </c>
      <c r="M6987" s="23" t="n">
        <v>2500</v>
      </c>
      <c r="N6987" s="24" t="n">
        <f aca="false">L6987-M6987</f>
        <v>-750</v>
      </c>
      <c r="O6987" s="25" t="n">
        <f aca="false">IF(L6987&gt;=M6987,1,0)</f>
        <v>0</v>
      </c>
      <c r="P6987" s="26" t="n">
        <v>0.622</v>
      </c>
      <c r="Q6987" s="26" t="n">
        <v>0.1362</v>
      </c>
      <c r="R6987" s="25" t="n">
        <v>76</v>
      </c>
      <c r="S6987" s="21" t="n">
        <v>10</v>
      </c>
    </row>
    <row r="6988" customFormat="false" ht="15" hidden="false" customHeight="true" outlineLevel="0" collapsed="false">
      <c r="A6988" s="19" t="n">
        <v>46254</v>
      </c>
      <c r="B6988" s="1" t="s">
        <v>818</v>
      </c>
      <c r="C6988" s="1" t="s">
        <v>190</v>
      </c>
      <c r="D6988" s="1" t="n">
        <v>33</v>
      </c>
      <c r="E6988" s="1" t="s">
        <v>16</v>
      </c>
      <c r="F6988" s="1" t="s">
        <v>300</v>
      </c>
      <c r="G6988" s="1" t="s">
        <v>260</v>
      </c>
      <c r="H6988" s="20" t="n">
        <v>2110</v>
      </c>
      <c r="I6988" s="21" t="n">
        <v>15.95</v>
      </c>
      <c r="J6988" s="20" t="n">
        <f aca="false">H6988*I6988</f>
        <v>33654.5</v>
      </c>
      <c r="K6988" s="22" t="n">
        <v>1.4</v>
      </c>
      <c r="L6988" s="23" t="n">
        <f aca="false">H6988*K6988</f>
        <v>2954</v>
      </c>
      <c r="M6988" s="23" t="n">
        <v>2500</v>
      </c>
      <c r="N6988" s="24" t="n">
        <f aca="false">L6988-M6988</f>
        <v>454</v>
      </c>
      <c r="O6988" s="25" t="n">
        <f aca="false">IF(L6988&gt;=M6988,1,0)</f>
        <v>1</v>
      </c>
      <c r="P6988" s="26" t="n">
        <v>0.821242069302099</v>
      </c>
      <c r="Q6988" s="26" t="n">
        <v>0.0903776978417266</v>
      </c>
      <c r="R6988" s="25" t="n">
        <v>71</v>
      </c>
      <c r="S6988" s="21" t="n">
        <v>10</v>
      </c>
    </row>
    <row r="6989" customFormat="false" ht="15" hidden="false" customHeight="true" outlineLevel="0" collapsed="false">
      <c r="A6989" s="19" t="n">
        <v>46254</v>
      </c>
      <c r="B6989" s="1" t="s">
        <v>818</v>
      </c>
      <c r="C6989" s="1" t="s">
        <v>190</v>
      </c>
      <c r="D6989" s="1" t="n">
        <v>34</v>
      </c>
      <c r="E6989" s="1" t="s">
        <v>16</v>
      </c>
      <c r="F6989" s="1" t="s">
        <v>302</v>
      </c>
      <c r="G6989" s="1" t="s">
        <v>260</v>
      </c>
      <c r="H6989" s="20" t="n">
        <v>1750</v>
      </c>
      <c r="I6989" s="21" t="n">
        <v>16.59</v>
      </c>
      <c r="J6989" s="20" t="n">
        <f aca="false">H6989*I6989</f>
        <v>29032.5</v>
      </c>
      <c r="K6989" s="22" t="n">
        <v>1.45</v>
      </c>
      <c r="L6989" s="23" t="n">
        <f aca="false">H6989*K6989</f>
        <v>2537.5</v>
      </c>
      <c r="M6989" s="23" t="n">
        <v>2500</v>
      </c>
      <c r="N6989" s="24" t="n">
        <f aca="false">L6989-M6989</f>
        <v>37.5</v>
      </c>
      <c r="O6989" s="25" t="n">
        <f aca="false">IF(L6989&gt;=M6989,1,0)</f>
        <v>1</v>
      </c>
      <c r="P6989" s="26" t="n">
        <v>0.699241329479769</v>
      </c>
      <c r="Q6989" s="26" t="n">
        <v>0.102285092491839</v>
      </c>
      <c r="R6989" s="25" t="n">
        <v>70</v>
      </c>
      <c r="S6989" s="21" t="n">
        <v>10</v>
      </c>
    </row>
    <row r="6990" customFormat="false" ht="15" hidden="false" customHeight="true" outlineLevel="0" collapsed="false">
      <c r="A6990" s="19" t="n">
        <v>46254</v>
      </c>
      <c r="B6990" s="1" t="s">
        <v>818</v>
      </c>
      <c r="C6990" s="1" t="s">
        <v>190</v>
      </c>
      <c r="D6990" s="1" t="n">
        <v>35</v>
      </c>
      <c r="E6990" s="1" t="s">
        <v>16</v>
      </c>
      <c r="F6990" s="1" t="s">
        <v>300</v>
      </c>
      <c r="G6990" s="1" t="s">
        <v>260</v>
      </c>
      <c r="H6990" s="20" t="n">
        <v>2000</v>
      </c>
      <c r="I6990" s="21" t="n">
        <v>15.95</v>
      </c>
      <c r="J6990" s="20" t="n">
        <f aca="false">H6990*I6990</f>
        <v>31900</v>
      </c>
      <c r="K6990" s="22" t="n">
        <v>1.4</v>
      </c>
      <c r="L6990" s="23" t="n">
        <f aca="false">H6990*K6990</f>
        <v>2800</v>
      </c>
      <c r="M6990" s="23" t="n">
        <v>2500</v>
      </c>
      <c r="N6990" s="24" t="n">
        <f aca="false">L6990-M6990</f>
        <v>300</v>
      </c>
      <c r="O6990" s="25" t="n">
        <f aca="false">IF(L6990&gt;=M6990,1,0)</f>
        <v>1</v>
      </c>
      <c r="P6990" s="26" t="n">
        <v>0.820473251028807</v>
      </c>
      <c r="Q6990" s="26" t="n">
        <v>0.105367793240557</v>
      </c>
      <c r="R6990" s="25" t="n">
        <v>75</v>
      </c>
      <c r="S6990" s="21" t="n">
        <v>10</v>
      </c>
    </row>
    <row r="6991" customFormat="false" ht="15" hidden="false" customHeight="true" outlineLevel="0" collapsed="false">
      <c r="A6991" s="19" t="n">
        <v>46254</v>
      </c>
      <c r="B6991" s="1" t="s">
        <v>818</v>
      </c>
      <c r="C6991" s="1" t="s">
        <v>190</v>
      </c>
      <c r="D6991" s="1" t="n">
        <v>36</v>
      </c>
      <c r="E6991" s="1" t="s">
        <v>16</v>
      </c>
      <c r="F6991" s="1" t="s">
        <v>302</v>
      </c>
      <c r="G6991" s="1" t="s">
        <v>260</v>
      </c>
      <c r="H6991" s="20" t="n">
        <v>2200</v>
      </c>
      <c r="I6991" s="21" t="n">
        <v>16.59</v>
      </c>
      <c r="J6991" s="20" t="n">
        <f aca="false">H6991*I6991</f>
        <v>36498</v>
      </c>
      <c r="K6991" s="22" t="n">
        <v>1.45</v>
      </c>
      <c r="L6991" s="23" t="n">
        <f aca="false">H6991*K6991</f>
        <v>3190</v>
      </c>
      <c r="M6991" s="23" t="n">
        <v>2500</v>
      </c>
      <c r="N6991" s="24" t="n">
        <f aca="false">L6991-M6991</f>
        <v>690</v>
      </c>
      <c r="O6991" s="25" t="n">
        <f aca="false">IF(L6991&gt;=M6991,1,0)</f>
        <v>1</v>
      </c>
      <c r="P6991" s="26" t="n">
        <v>0.877777777777778</v>
      </c>
      <c r="Q6991" s="26" t="n">
        <v>0.0874047512326311</v>
      </c>
      <c r="R6991" s="25" t="n">
        <v>67</v>
      </c>
      <c r="S6991" s="21" t="n">
        <v>10</v>
      </c>
    </row>
    <row r="6992" customFormat="false" ht="15" hidden="false" customHeight="true" outlineLevel="0" collapsed="false">
      <c r="A6992" s="19" t="n">
        <v>46254</v>
      </c>
      <c r="B6992" s="1" t="s">
        <v>818</v>
      </c>
      <c r="C6992" s="1" t="s">
        <v>190</v>
      </c>
      <c r="D6992" s="1" t="n">
        <v>37</v>
      </c>
      <c r="E6992" s="1" t="s">
        <v>846</v>
      </c>
      <c r="F6992" s="1" t="s">
        <v>869</v>
      </c>
      <c r="G6992" s="1" t="s">
        <v>260</v>
      </c>
      <c r="H6992" s="20" t="n">
        <v>1700</v>
      </c>
      <c r="I6992" s="21" t="n">
        <v>20.16</v>
      </c>
      <c r="J6992" s="20" t="n">
        <f aca="false">H6992*I6992</f>
        <v>34272</v>
      </c>
      <c r="K6992" s="22" t="n">
        <v>2.45</v>
      </c>
      <c r="L6992" s="23" t="n">
        <f aca="false">H6992*K6992</f>
        <v>4165</v>
      </c>
      <c r="M6992" s="23" t="n">
        <v>2500</v>
      </c>
      <c r="N6992" s="24" t="n">
        <f aca="false">L6992-M6992</f>
        <v>1665</v>
      </c>
      <c r="O6992" s="25" t="n">
        <f aca="false">IF(L6992&gt;=M6992,1,0)</f>
        <v>1</v>
      </c>
      <c r="P6992" s="26" t="n">
        <v>0.773983739837398</v>
      </c>
      <c r="Q6992" s="26" t="n">
        <v>0.109865470852018</v>
      </c>
      <c r="R6992" s="25" t="n">
        <v>75</v>
      </c>
      <c r="S6992" s="21" t="n">
        <v>10</v>
      </c>
    </row>
    <row r="6993" customFormat="false" ht="15" hidden="false" customHeight="true" outlineLevel="0" collapsed="false">
      <c r="A6993" s="19" t="n">
        <v>46254</v>
      </c>
      <c r="B6993" s="1" t="s">
        <v>818</v>
      </c>
      <c r="C6993" s="1" t="s">
        <v>190</v>
      </c>
      <c r="D6993" s="1" t="n">
        <v>38</v>
      </c>
      <c r="E6993" s="1" t="s">
        <v>19</v>
      </c>
      <c r="F6993" s="1" t="s">
        <v>870</v>
      </c>
      <c r="G6993" s="1" t="s">
        <v>871</v>
      </c>
      <c r="H6993" s="20" t="n">
        <v>580</v>
      </c>
      <c r="I6993" s="21" t="n">
        <v>27.96</v>
      </c>
      <c r="J6993" s="20" t="n">
        <f aca="false">H6993*I6993</f>
        <v>16216.8</v>
      </c>
      <c r="K6993" s="22" t="n">
        <v>2.15</v>
      </c>
      <c r="L6993" s="23" t="n">
        <f aca="false">H6993*K6993</f>
        <v>1247</v>
      </c>
      <c r="M6993" s="23" t="n">
        <v>2500</v>
      </c>
      <c r="N6993" s="24" t="n">
        <f aca="false">L6993-M6993</f>
        <v>-1253</v>
      </c>
      <c r="O6993" s="25" t="n">
        <f aca="false">IF(L6993&gt;=M6993,1,0)</f>
        <v>0</v>
      </c>
      <c r="P6993" s="26" t="n">
        <v>0.340524769101595</v>
      </c>
      <c r="Q6993" s="26" t="n">
        <v>0.257657657657658</v>
      </c>
      <c r="R6993" s="25" t="n">
        <v>82</v>
      </c>
      <c r="S6993" s="21" t="n">
        <v>10</v>
      </c>
    </row>
    <row r="6994" customFormat="false" ht="15" hidden="false" customHeight="true" outlineLevel="0" collapsed="false">
      <c r="A6994" s="19" t="n">
        <v>46256</v>
      </c>
      <c r="B6994" s="1" t="s">
        <v>818</v>
      </c>
      <c r="C6994" s="1" t="s">
        <v>138</v>
      </c>
      <c r="D6994" s="1" t="n">
        <v>1</v>
      </c>
      <c r="E6994" s="1" t="s">
        <v>401</v>
      </c>
      <c r="F6994" s="1" t="s">
        <v>443</v>
      </c>
      <c r="G6994" s="1" t="s">
        <v>444</v>
      </c>
      <c r="H6994" s="20" t="n">
        <v>1050</v>
      </c>
      <c r="I6994" s="21" t="n">
        <v>22.31</v>
      </c>
      <c r="J6994" s="20" t="n">
        <f aca="false">H6994*I6994</f>
        <v>23425.5</v>
      </c>
      <c r="K6994" s="22" t="n">
        <v>3</v>
      </c>
      <c r="L6994" s="23" t="n">
        <f aca="false">H6994*K6994</f>
        <v>3150</v>
      </c>
      <c r="M6994" s="23" t="n">
        <v>2500</v>
      </c>
      <c r="N6994" s="24" t="n">
        <f aca="false">L6994-M6994</f>
        <v>650</v>
      </c>
      <c r="O6994" s="25" t="n">
        <f aca="false">IF(L6994&gt;=M6994,1,0)</f>
        <v>1</v>
      </c>
      <c r="P6994" s="26" t="n">
        <v>0.5248</v>
      </c>
      <c r="Q6994" s="26" t="n">
        <v>0.1451</v>
      </c>
      <c r="R6994" s="25" t="n">
        <v>75</v>
      </c>
      <c r="S6994" s="21" t="n">
        <v>10</v>
      </c>
    </row>
    <row r="6995" customFormat="false" ht="15" hidden="false" customHeight="true" outlineLevel="0" collapsed="false">
      <c r="A6995" s="19" t="n">
        <v>46256</v>
      </c>
      <c r="B6995" s="1" t="s">
        <v>818</v>
      </c>
      <c r="C6995" s="1" t="s">
        <v>138</v>
      </c>
      <c r="D6995" s="1" t="n">
        <v>2</v>
      </c>
      <c r="E6995" s="1" t="s">
        <v>10</v>
      </c>
      <c r="F6995" s="1" t="s">
        <v>849</v>
      </c>
      <c r="G6995" s="1" t="s">
        <v>852</v>
      </c>
      <c r="H6995" s="20" t="n">
        <v>1400</v>
      </c>
      <c r="I6995" s="21" t="n">
        <v>21.87</v>
      </c>
      <c r="J6995" s="20" t="n">
        <f aca="false">H6995*I6995</f>
        <v>30618</v>
      </c>
      <c r="K6995" s="22" t="n">
        <v>1.85</v>
      </c>
      <c r="L6995" s="23" t="n">
        <f aca="false">H6995*K6995</f>
        <v>2590</v>
      </c>
      <c r="M6995" s="23" t="n">
        <v>2500</v>
      </c>
      <c r="N6995" s="24" t="n">
        <f aca="false">L6995-M6995</f>
        <v>90</v>
      </c>
      <c r="O6995" s="25" t="n">
        <f aca="false">IF(L6995&gt;=M6995,1,0)</f>
        <v>1</v>
      </c>
      <c r="P6995" s="26" t="n">
        <v>0.7353</v>
      </c>
      <c r="Q6995" s="26" t="n">
        <v>0.0798</v>
      </c>
      <c r="R6995" s="25" t="n">
        <v>70</v>
      </c>
      <c r="S6995" s="21" t="n">
        <v>10</v>
      </c>
    </row>
    <row r="6996" customFormat="false" ht="15" hidden="false" customHeight="true" outlineLevel="0" collapsed="false">
      <c r="A6996" s="19" t="n">
        <v>46256</v>
      </c>
      <c r="B6996" s="1" t="s">
        <v>818</v>
      </c>
      <c r="C6996" s="1" t="s">
        <v>138</v>
      </c>
      <c r="D6996" s="1" t="n">
        <v>3</v>
      </c>
      <c r="E6996" s="1" t="s">
        <v>576</v>
      </c>
      <c r="F6996" s="1" t="s">
        <v>788</v>
      </c>
      <c r="G6996" s="1" t="s">
        <v>711</v>
      </c>
      <c r="H6996" s="20" t="n">
        <v>1370</v>
      </c>
      <c r="I6996" s="21" t="n">
        <v>22.42</v>
      </c>
      <c r="J6996" s="20" t="n">
        <f aca="false">H6996*I6996</f>
        <v>30715.4</v>
      </c>
      <c r="K6996" s="22" t="n">
        <v>1.2</v>
      </c>
      <c r="L6996" s="23" t="n">
        <f aca="false">H6996*K6996</f>
        <v>1644</v>
      </c>
      <c r="M6996" s="23" t="n">
        <v>2500</v>
      </c>
      <c r="N6996" s="24" t="n">
        <f aca="false">L6996-M6996</f>
        <v>-856</v>
      </c>
      <c r="O6996" s="25" t="n">
        <f aca="false">IF(L6996&gt;=M6996,1,0)</f>
        <v>0</v>
      </c>
      <c r="P6996" s="26" t="n">
        <v>0.6648</v>
      </c>
      <c r="Q6996" s="26" t="n">
        <v>0.14</v>
      </c>
      <c r="R6996" s="25" t="n">
        <v>79</v>
      </c>
      <c r="S6996" s="21" t="n">
        <v>10</v>
      </c>
    </row>
    <row r="6997" customFormat="false" ht="15" hidden="false" customHeight="true" outlineLevel="0" collapsed="false">
      <c r="A6997" s="19" t="n">
        <v>46256</v>
      </c>
      <c r="B6997" s="1" t="s">
        <v>818</v>
      </c>
      <c r="C6997" s="1" t="s">
        <v>138</v>
      </c>
      <c r="D6997" s="1" t="n">
        <v>4</v>
      </c>
      <c r="E6997" s="1" t="s">
        <v>145</v>
      </c>
      <c r="F6997" s="1" t="s">
        <v>856</v>
      </c>
      <c r="G6997" s="1" t="s">
        <v>858</v>
      </c>
      <c r="H6997" s="20" t="n">
        <v>900</v>
      </c>
      <c r="I6997" s="21" t="n">
        <v>25.03</v>
      </c>
      <c r="J6997" s="20" t="n">
        <f aca="false">H6997*I6997</f>
        <v>22527</v>
      </c>
      <c r="K6997" s="22" t="n">
        <v>2.2</v>
      </c>
      <c r="L6997" s="23" t="n">
        <f aca="false">H6997*K6997</f>
        <v>1980</v>
      </c>
      <c r="M6997" s="23" t="n">
        <v>2500</v>
      </c>
      <c r="N6997" s="24" t="n">
        <f aca="false">L6997-M6997</f>
        <v>-520</v>
      </c>
      <c r="O6997" s="25" t="n">
        <f aca="false">IF(L6997&gt;=M6997,1,0)</f>
        <v>0</v>
      </c>
      <c r="P6997" s="26" t="n">
        <v>0.4556</v>
      </c>
      <c r="Q6997" s="26" t="n">
        <v>0.1475</v>
      </c>
      <c r="R6997" s="25" t="n">
        <v>84</v>
      </c>
      <c r="S6997" s="21" t="n">
        <v>10</v>
      </c>
    </row>
    <row r="6998" customFormat="false" ht="15" hidden="false" customHeight="true" outlineLevel="0" collapsed="false">
      <c r="A6998" s="19" t="n">
        <v>46256</v>
      </c>
      <c r="B6998" s="1" t="s">
        <v>818</v>
      </c>
      <c r="C6998" s="1" t="s">
        <v>138</v>
      </c>
      <c r="D6998" s="1" t="n">
        <v>5</v>
      </c>
      <c r="E6998" s="1" t="s">
        <v>181</v>
      </c>
      <c r="F6998" s="1" t="s">
        <v>864</v>
      </c>
      <c r="G6998" s="1" t="s">
        <v>848</v>
      </c>
      <c r="H6998" s="20" t="n">
        <v>1300</v>
      </c>
      <c r="I6998" s="21" t="n">
        <v>20.91</v>
      </c>
      <c r="J6998" s="20" t="n">
        <f aca="false">H6998*I6998</f>
        <v>27183</v>
      </c>
      <c r="K6998" s="22" t="n">
        <v>1.45</v>
      </c>
      <c r="L6998" s="23" t="n">
        <f aca="false">H6998*K6998</f>
        <v>1885</v>
      </c>
      <c r="M6998" s="23" t="n">
        <v>2500</v>
      </c>
      <c r="N6998" s="24" t="n">
        <f aca="false">L6998-M6998</f>
        <v>-615</v>
      </c>
      <c r="O6998" s="25" t="n">
        <f aca="false">IF(L6998&gt;=M6998,1,0)</f>
        <v>0</v>
      </c>
      <c r="P6998" s="26" t="n">
        <v>0.6156</v>
      </c>
      <c r="Q6998" s="26" t="n">
        <v>0.1274</v>
      </c>
      <c r="R6998" s="25" t="n">
        <v>77</v>
      </c>
      <c r="S6998" s="21" t="n">
        <v>10</v>
      </c>
    </row>
    <row r="6999" customFormat="false" ht="15" hidden="false" customHeight="true" outlineLevel="0" collapsed="false">
      <c r="A6999" s="19" t="n">
        <v>46256</v>
      </c>
      <c r="B6999" s="1" t="s">
        <v>818</v>
      </c>
      <c r="C6999" s="1" t="s">
        <v>138</v>
      </c>
      <c r="D6999" s="1" t="n">
        <v>6</v>
      </c>
      <c r="E6999" s="1" t="s">
        <v>181</v>
      </c>
      <c r="F6999" s="1" t="s">
        <v>864</v>
      </c>
      <c r="G6999" s="1" t="s">
        <v>848</v>
      </c>
      <c r="H6999" s="20" t="n">
        <v>1450</v>
      </c>
      <c r="I6999" s="21" t="n">
        <v>20.91</v>
      </c>
      <c r="J6999" s="20" t="n">
        <f aca="false">H6999*I6999</f>
        <v>30319.5</v>
      </c>
      <c r="K6999" s="22" t="n">
        <v>1.45</v>
      </c>
      <c r="L6999" s="23" t="n">
        <f aca="false">H6999*K6999</f>
        <v>2102.5</v>
      </c>
      <c r="M6999" s="23" t="n">
        <v>2500</v>
      </c>
      <c r="N6999" s="24" t="n">
        <f aca="false">L6999-M6999</f>
        <v>-397.5</v>
      </c>
      <c r="O6999" s="25" t="n">
        <f aca="false">IF(L6999&gt;=M6999,1,0)</f>
        <v>0</v>
      </c>
      <c r="P6999" s="26" t="n">
        <v>0.6738</v>
      </c>
      <c r="Q6999" s="26" t="n">
        <v>0.1424</v>
      </c>
      <c r="R6999" s="25" t="n">
        <v>75</v>
      </c>
      <c r="S6999" s="21" t="n">
        <v>10</v>
      </c>
    </row>
    <row r="7000" customFormat="false" ht="15" hidden="false" customHeight="true" outlineLevel="0" collapsed="false">
      <c r="A7000" s="19" t="n">
        <v>46256</v>
      </c>
      <c r="B7000" s="1" t="s">
        <v>818</v>
      </c>
      <c r="C7000" s="1" t="s">
        <v>138</v>
      </c>
      <c r="D7000" s="1" t="n">
        <v>7</v>
      </c>
      <c r="E7000" s="1" t="s">
        <v>10</v>
      </c>
      <c r="F7000" s="1" t="s">
        <v>860</v>
      </c>
      <c r="G7000" s="1" t="s">
        <v>861</v>
      </c>
      <c r="H7000" s="20" t="n">
        <v>1000</v>
      </c>
      <c r="I7000" s="21" t="n">
        <v>25.85</v>
      </c>
      <c r="J7000" s="20" t="n">
        <f aca="false">H7000*I7000</f>
        <v>25850</v>
      </c>
      <c r="K7000" s="22" t="n">
        <v>2.4</v>
      </c>
      <c r="L7000" s="23" t="n">
        <f aca="false">H7000*K7000</f>
        <v>2400</v>
      </c>
      <c r="M7000" s="23" t="n">
        <v>2500</v>
      </c>
      <c r="N7000" s="24" t="n">
        <f aca="false">L7000-M7000</f>
        <v>-100</v>
      </c>
      <c r="O7000" s="25" t="n">
        <f aca="false">IF(L7000&gt;=M7000,1,0)</f>
        <v>0</v>
      </c>
      <c r="P7000" s="26" t="n">
        <v>0.5669</v>
      </c>
      <c r="Q7000" s="26" t="n">
        <v>0.1465</v>
      </c>
      <c r="R7000" s="25" t="n">
        <v>78</v>
      </c>
      <c r="S7000" s="21" t="n">
        <v>10</v>
      </c>
    </row>
    <row r="7001" customFormat="false" ht="15" hidden="false" customHeight="true" outlineLevel="0" collapsed="false">
      <c r="A7001" s="19" t="n">
        <v>46256</v>
      </c>
      <c r="B7001" s="1" t="s">
        <v>818</v>
      </c>
      <c r="C7001" s="1" t="s">
        <v>138</v>
      </c>
      <c r="D7001" s="1" t="n">
        <v>8</v>
      </c>
      <c r="E7001" s="1" t="s">
        <v>16</v>
      </c>
      <c r="F7001" s="1" t="s">
        <v>772</v>
      </c>
      <c r="G7001" s="1" t="s">
        <v>773</v>
      </c>
      <c r="H7001" s="20" t="n">
        <v>460</v>
      </c>
      <c r="I7001" s="21" t="n">
        <v>28.24</v>
      </c>
      <c r="J7001" s="20" t="n">
        <f aca="false">H7001*I7001</f>
        <v>12990.4</v>
      </c>
      <c r="K7001" s="22" t="n">
        <v>1.5</v>
      </c>
      <c r="L7001" s="23" t="n">
        <f aca="false">H7001*K7001</f>
        <v>690</v>
      </c>
      <c r="M7001" s="23" t="n">
        <v>2500</v>
      </c>
      <c r="N7001" s="24" t="n">
        <f aca="false">L7001-M7001</f>
        <v>-1810</v>
      </c>
      <c r="O7001" s="25" t="n">
        <f aca="false">IF(L7001&gt;=M7001,1,0)</f>
        <v>0</v>
      </c>
      <c r="P7001" s="26" t="n">
        <v>0.3285</v>
      </c>
      <c r="Q7001" s="26" t="n">
        <v>0.1514</v>
      </c>
      <c r="R7001" s="25" t="n">
        <v>68</v>
      </c>
      <c r="S7001" s="21" t="n">
        <v>10</v>
      </c>
    </row>
    <row r="7002" customFormat="false" ht="15" hidden="false" customHeight="true" outlineLevel="0" collapsed="false">
      <c r="A7002" s="19" t="n">
        <v>46256</v>
      </c>
      <c r="B7002" s="1" t="s">
        <v>818</v>
      </c>
      <c r="C7002" s="1" t="s">
        <v>138</v>
      </c>
      <c r="D7002" s="1" t="n">
        <v>9</v>
      </c>
      <c r="E7002" s="1" t="s">
        <v>10</v>
      </c>
      <c r="F7002" s="1" t="s">
        <v>417</v>
      </c>
      <c r="G7002" s="1" t="s">
        <v>591</v>
      </c>
      <c r="H7002" s="20" t="n">
        <v>1700</v>
      </c>
      <c r="I7002" s="21" t="n">
        <v>15.86</v>
      </c>
      <c r="J7002" s="20" t="n">
        <f aca="false">H7002*I7002</f>
        <v>26962</v>
      </c>
      <c r="K7002" s="22" t="n">
        <v>1.44</v>
      </c>
      <c r="L7002" s="23" t="n">
        <f aca="false">H7002*K7002</f>
        <v>2448</v>
      </c>
      <c r="M7002" s="23" t="n">
        <v>2500</v>
      </c>
      <c r="N7002" s="24" t="n">
        <f aca="false">L7002-M7002</f>
        <v>-52</v>
      </c>
      <c r="O7002" s="25" t="n">
        <f aca="false">IF(L7002&gt;=M7002,1,0)</f>
        <v>0</v>
      </c>
      <c r="P7002" s="26" t="n">
        <v>0.7167</v>
      </c>
      <c r="Q7002" s="26" t="n">
        <v>0.1059</v>
      </c>
      <c r="R7002" s="25" t="n">
        <v>66</v>
      </c>
      <c r="S7002" s="21" t="n">
        <v>10</v>
      </c>
    </row>
    <row r="7003" customFormat="false" ht="15" hidden="false" customHeight="true" outlineLevel="0" collapsed="false">
      <c r="A7003" s="19" t="n">
        <v>46256</v>
      </c>
      <c r="B7003" s="1" t="s">
        <v>818</v>
      </c>
      <c r="C7003" s="1" t="s">
        <v>138</v>
      </c>
      <c r="D7003" s="1" t="n">
        <v>10</v>
      </c>
      <c r="E7003" s="1" t="s">
        <v>10</v>
      </c>
      <c r="F7003" s="1" t="s">
        <v>167</v>
      </c>
      <c r="G7003" s="1" t="s">
        <v>161</v>
      </c>
      <c r="H7003" s="20" t="n">
        <v>1300</v>
      </c>
      <c r="I7003" s="21" t="n">
        <v>19.05</v>
      </c>
      <c r="J7003" s="20" t="n">
        <f aca="false">H7003*I7003</f>
        <v>24765</v>
      </c>
      <c r="K7003" s="22" t="n">
        <v>1.83</v>
      </c>
      <c r="L7003" s="23" t="n">
        <f aca="false">H7003*K7003</f>
        <v>2379</v>
      </c>
      <c r="M7003" s="23" t="n">
        <v>2500</v>
      </c>
      <c r="N7003" s="24" t="n">
        <f aca="false">L7003-M7003</f>
        <v>-121</v>
      </c>
      <c r="O7003" s="25" t="n">
        <f aca="false">IF(L7003&gt;=M7003,1,0)</f>
        <v>0</v>
      </c>
      <c r="P7003" s="26" t="n">
        <v>0.5631</v>
      </c>
      <c r="Q7003" s="26" t="n">
        <v>0.1921</v>
      </c>
      <c r="R7003" s="25" t="n">
        <v>75</v>
      </c>
      <c r="S7003" s="21" t="n">
        <v>10</v>
      </c>
    </row>
    <row r="7004" customFormat="false" ht="15" hidden="false" customHeight="true" outlineLevel="0" collapsed="false">
      <c r="A7004" s="19" t="n">
        <v>46256</v>
      </c>
      <c r="B7004" s="1" t="s">
        <v>818</v>
      </c>
      <c r="C7004" s="1" t="s">
        <v>138</v>
      </c>
      <c r="D7004" s="1" t="n">
        <v>11</v>
      </c>
      <c r="E7004" s="1" t="s">
        <v>10</v>
      </c>
      <c r="F7004" s="1" t="s">
        <v>872</v>
      </c>
      <c r="G7004" s="1" t="s">
        <v>873</v>
      </c>
      <c r="H7004" s="20" t="n">
        <v>420</v>
      </c>
      <c r="I7004" s="21" t="n">
        <v>24.06</v>
      </c>
      <c r="J7004" s="20" t="n">
        <f aca="false">H7004*I7004</f>
        <v>10105.2</v>
      </c>
      <c r="K7004" s="22" t="n">
        <v>2.1</v>
      </c>
      <c r="L7004" s="23" t="n">
        <f aca="false">H7004*K7004</f>
        <v>882</v>
      </c>
      <c r="M7004" s="23" t="n">
        <v>2500</v>
      </c>
      <c r="N7004" s="24" t="n">
        <f aca="false">L7004-M7004</f>
        <v>-1618</v>
      </c>
      <c r="O7004" s="25" t="n">
        <f aca="false">IF(L7004&gt;=M7004,1,0)</f>
        <v>0</v>
      </c>
      <c r="P7004" s="26" t="n">
        <v>0.2304</v>
      </c>
      <c r="Q7004" s="26" t="n">
        <v>0.2424</v>
      </c>
      <c r="R7004" s="25" t="n">
        <v>75</v>
      </c>
      <c r="S7004" s="21" t="n">
        <v>10</v>
      </c>
    </row>
    <row r="7005" customFormat="false" ht="15" hidden="false" customHeight="true" outlineLevel="0" collapsed="false">
      <c r="A7005" s="19" t="n">
        <v>46256</v>
      </c>
      <c r="B7005" s="1" t="s">
        <v>818</v>
      </c>
      <c r="C7005" s="1" t="s">
        <v>138</v>
      </c>
      <c r="D7005" s="1" t="n">
        <v>12</v>
      </c>
      <c r="E7005" s="1" t="s">
        <v>576</v>
      </c>
      <c r="F7005" s="1" t="s">
        <v>730</v>
      </c>
      <c r="G7005" s="1" t="s">
        <v>731</v>
      </c>
      <c r="H7005" s="20" t="n">
        <v>750</v>
      </c>
      <c r="I7005" s="21" t="n">
        <v>33.49</v>
      </c>
      <c r="J7005" s="20" t="n">
        <f aca="false">H7005*I7005</f>
        <v>25117.5</v>
      </c>
      <c r="K7005" s="22" t="n">
        <v>1.55</v>
      </c>
      <c r="L7005" s="23" t="n">
        <f aca="false">H7005*K7005</f>
        <v>1162.5</v>
      </c>
      <c r="M7005" s="23" t="n">
        <v>2500</v>
      </c>
      <c r="N7005" s="24" t="n">
        <f aca="false">L7005-M7005</f>
        <v>-1337.5</v>
      </c>
      <c r="O7005" s="25" t="n">
        <f aca="false">IF(L7005&gt;=M7005,1,0)</f>
        <v>0</v>
      </c>
      <c r="P7005" s="26" t="n">
        <v>0.5207</v>
      </c>
      <c r="Q7005" s="26" t="n">
        <v>0.1292</v>
      </c>
      <c r="R7005" s="25" t="n">
        <v>83</v>
      </c>
      <c r="S7005" s="21" t="n">
        <v>10</v>
      </c>
    </row>
    <row r="7006" customFormat="false" ht="15" hidden="false" customHeight="true" outlineLevel="0" collapsed="false">
      <c r="A7006" s="19" t="n">
        <v>46256</v>
      </c>
      <c r="B7006" s="1" t="s">
        <v>818</v>
      </c>
      <c r="C7006" s="1" t="s">
        <v>138</v>
      </c>
      <c r="D7006" s="1" t="n">
        <v>13</v>
      </c>
      <c r="E7006" s="1" t="s">
        <v>10</v>
      </c>
      <c r="F7006" s="1" t="s">
        <v>849</v>
      </c>
      <c r="G7006" s="1" t="s">
        <v>852</v>
      </c>
      <c r="H7006" s="20" t="n">
        <v>1650</v>
      </c>
      <c r="I7006" s="21" t="n">
        <v>21.87</v>
      </c>
      <c r="J7006" s="20" t="n">
        <f aca="false">H7006*I7006</f>
        <v>36085.5</v>
      </c>
      <c r="K7006" s="22" t="n">
        <v>1.85</v>
      </c>
      <c r="L7006" s="23" t="n">
        <f aca="false">H7006*K7006</f>
        <v>3052.5</v>
      </c>
      <c r="M7006" s="23" t="n">
        <v>2500</v>
      </c>
      <c r="N7006" s="24" t="n">
        <f aca="false">L7006-M7006</f>
        <v>552.5</v>
      </c>
      <c r="O7006" s="25" t="n">
        <f aca="false">IF(L7006&gt;=M7006,1,0)</f>
        <v>1</v>
      </c>
      <c r="P7006" s="26" t="n">
        <v>0.8691</v>
      </c>
      <c r="Q7006" s="26" t="n">
        <v>0.122</v>
      </c>
      <c r="R7006" s="25" t="n">
        <v>74</v>
      </c>
      <c r="S7006" s="21" t="n">
        <v>10</v>
      </c>
    </row>
    <row r="7007" customFormat="false" ht="15" hidden="false" customHeight="true" outlineLevel="0" collapsed="false">
      <c r="A7007" s="19" t="n">
        <v>46256</v>
      </c>
      <c r="B7007" s="1" t="s">
        <v>818</v>
      </c>
      <c r="C7007" s="1" t="s">
        <v>138</v>
      </c>
      <c r="D7007" s="1" t="n">
        <v>14</v>
      </c>
      <c r="E7007" s="1" t="s">
        <v>10</v>
      </c>
      <c r="F7007" s="1" t="s">
        <v>687</v>
      </c>
      <c r="G7007" s="1" t="s">
        <v>694</v>
      </c>
      <c r="H7007" s="20" t="n">
        <v>1300</v>
      </c>
      <c r="I7007" s="21" t="n">
        <v>28.66</v>
      </c>
      <c r="J7007" s="20" t="n">
        <f aca="false">H7007*I7007</f>
        <v>37258</v>
      </c>
      <c r="K7007" s="22" t="n">
        <v>2.3</v>
      </c>
      <c r="L7007" s="23" t="n">
        <f aca="false">H7007*K7007</f>
        <v>2990</v>
      </c>
      <c r="M7007" s="23" t="n">
        <v>2500</v>
      </c>
      <c r="N7007" s="24" t="n">
        <f aca="false">L7007-M7007</f>
        <v>490</v>
      </c>
      <c r="O7007" s="25" t="n">
        <f aca="false">IF(L7007&gt;=M7007,1,0)</f>
        <v>1</v>
      </c>
      <c r="P7007" s="26" t="n">
        <v>0.7752</v>
      </c>
      <c r="Q7007" s="26" t="n">
        <v>0.2667</v>
      </c>
      <c r="R7007" s="25" t="n">
        <v>82</v>
      </c>
      <c r="S7007" s="21" t="n">
        <v>10</v>
      </c>
    </row>
    <row r="7008" customFormat="false" ht="15" hidden="false" customHeight="true" outlineLevel="0" collapsed="false">
      <c r="A7008" s="19" t="n">
        <v>46256</v>
      </c>
      <c r="B7008" s="1" t="s">
        <v>818</v>
      </c>
      <c r="C7008" s="1" t="s">
        <v>138</v>
      </c>
      <c r="D7008" s="1" t="n">
        <v>15</v>
      </c>
      <c r="E7008" s="1" t="s">
        <v>10</v>
      </c>
      <c r="F7008" s="1" t="s">
        <v>872</v>
      </c>
      <c r="G7008" s="1" t="s">
        <v>873</v>
      </c>
      <c r="H7008" s="20" t="n">
        <v>400</v>
      </c>
      <c r="I7008" s="21" t="n">
        <v>28.66</v>
      </c>
      <c r="J7008" s="20" t="n">
        <f aca="false">H7008*I7008</f>
        <v>11464</v>
      </c>
      <c r="K7008" s="22" t="n">
        <v>2.1</v>
      </c>
      <c r="L7008" s="23" t="n">
        <f aca="false">H7008*K7008</f>
        <v>840</v>
      </c>
      <c r="M7008" s="23" t="n">
        <v>2500</v>
      </c>
      <c r="N7008" s="24" t="n">
        <f aca="false">L7008-M7008</f>
        <v>-1660</v>
      </c>
      <c r="O7008" s="25" t="n">
        <f aca="false">IF(L7008&gt;=M7008,1,0)</f>
        <v>0</v>
      </c>
      <c r="P7008" s="26" t="n">
        <v>0.2342</v>
      </c>
      <c r="Q7008" s="26" t="n">
        <v>0.3197</v>
      </c>
      <c r="R7008" s="25" t="n">
        <v>82</v>
      </c>
      <c r="S7008" s="21" t="n">
        <v>10</v>
      </c>
    </row>
    <row r="7009" customFormat="false" ht="15" hidden="false" customHeight="true" outlineLevel="0" collapsed="false">
      <c r="A7009" s="19" t="n">
        <v>46256</v>
      </c>
      <c r="B7009" s="1" t="s">
        <v>818</v>
      </c>
      <c r="C7009" s="1" t="s">
        <v>138</v>
      </c>
      <c r="D7009" s="1" t="n">
        <v>16</v>
      </c>
      <c r="E7009" s="1" t="s">
        <v>10</v>
      </c>
      <c r="F7009" s="1" t="s">
        <v>581</v>
      </c>
      <c r="G7009" s="1" t="s">
        <v>590</v>
      </c>
      <c r="H7009" s="20" t="n">
        <v>2150</v>
      </c>
      <c r="I7009" s="21" t="n">
        <v>13.94</v>
      </c>
      <c r="J7009" s="20" t="n">
        <f aca="false">H7009*I7009</f>
        <v>29971</v>
      </c>
      <c r="K7009" s="22" t="n">
        <v>1.44</v>
      </c>
      <c r="L7009" s="23" t="n">
        <f aca="false">H7009*K7009</f>
        <v>3096</v>
      </c>
      <c r="M7009" s="23" t="n">
        <v>2500</v>
      </c>
      <c r="N7009" s="24" t="n">
        <f aca="false">L7009-M7009</f>
        <v>596</v>
      </c>
      <c r="O7009" s="25" t="n">
        <f aca="false">IF(L7009&gt;=M7009,1,0)</f>
        <v>1</v>
      </c>
      <c r="P7009" s="26" t="n">
        <v>0.8612</v>
      </c>
      <c r="Q7009" s="26" t="n">
        <v>0.1165</v>
      </c>
      <c r="R7009" s="25" t="n">
        <v>65</v>
      </c>
      <c r="S7009" s="21" t="n">
        <v>9</v>
      </c>
    </row>
    <row r="7010" customFormat="false" ht="15" hidden="false" customHeight="true" outlineLevel="0" collapsed="false">
      <c r="A7010" s="19" t="n">
        <v>46256</v>
      </c>
      <c r="B7010" s="1" t="s">
        <v>818</v>
      </c>
      <c r="C7010" s="1" t="s">
        <v>164</v>
      </c>
      <c r="D7010" s="1" t="n">
        <v>17</v>
      </c>
      <c r="E7010" s="1" t="s">
        <v>461</v>
      </c>
      <c r="F7010" s="1" t="s">
        <v>837</v>
      </c>
      <c r="G7010" s="1" t="s">
        <v>540</v>
      </c>
      <c r="H7010" s="20" t="n">
        <v>1600</v>
      </c>
      <c r="I7010" s="21" t="n">
        <v>20.03</v>
      </c>
      <c r="J7010" s="20" t="n">
        <f aca="false">H7010*I7010</f>
        <v>32048</v>
      </c>
      <c r="K7010" s="22" t="n">
        <v>1.6</v>
      </c>
      <c r="L7010" s="23" t="n">
        <f aca="false">H7010*K7010</f>
        <v>2560</v>
      </c>
      <c r="M7010" s="23" t="n">
        <v>2500</v>
      </c>
      <c r="N7010" s="24" t="n">
        <f aca="false">L7010-M7010</f>
        <v>60</v>
      </c>
      <c r="O7010" s="25" t="n">
        <f aca="false">IF(L7010&gt;=M7010,1,0)</f>
        <v>1</v>
      </c>
      <c r="P7010" s="26" t="n">
        <v>0.695486111111111</v>
      </c>
      <c r="Q7010" s="26" t="n">
        <v>0.0630841121495327</v>
      </c>
      <c r="R7010" s="25" t="n">
        <v>77</v>
      </c>
      <c r="S7010" s="21" t="n">
        <v>10</v>
      </c>
    </row>
    <row r="7011" customFormat="false" ht="15" hidden="false" customHeight="true" outlineLevel="0" collapsed="false">
      <c r="A7011" s="19" t="n">
        <v>46256</v>
      </c>
      <c r="B7011" s="1" t="s">
        <v>818</v>
      </c>
      <c r="C7011" s="1" t="s">
        <v>164</v>
      </c>
      <c r="D7011" s="1" t="n">
        <v>18</v>
      </c>
      <c r="E7011" s="1" t="s">
        <v>865</v>
      </c>
      <c r="F7011" s="1" t="s">
        <v>866</v>
      </c>
      <c r="G7011" s="1" t="s">
        <v>527</v>
      </c>
      <c r="H7011" s="20" t="n">
        <v>1800</v>
      </c>
      <c r="I7011" s="21" t="n">
        <v>17.93</v>
      </c>
      <c r="J7011" s="20" t="n">
        <f aca="false">H7011*I7011</f>
        <v>32274</v>
      </c>
      <c r="K7011" s="22" t="n">
        <v>1.04</v>
      </c>
      <c r="L7011" s="23" t="n">
        <f aca="false">H7011*K7011</f>
        <v>1872</v>
      </c>
      <c r="M7011" s="23" t="n">
        <v>2500</v>
      </c>
      <c r="N7011" s="24" t="n">
        <f aca="false">L7011-M7011</f>
        <v>-628</v>
      </c>
      <c r="O7011" s="25" t="n">
        <f aca="false">IF(L7011&gt;=M7011,1,0)</f>
        <v>0</v>
      </c>
      <c r="P7011" s="26" t="n">
        <v>0.712450331125828</v>
      </c>
      <c r="Q7011" s="26" t="n">
        <v>0.137454981992797</v>
      </c>
      <c r="R7011" s="25" t="n">
        <v>81</v>
      </c>
      <c r="S7011" s="21" t="n">
        <v>10</v>
      </c>
    </row>
    <row r="7012" customFormat="false" ht="15" hidden="false" customHeight="true" outlineLevel="0" collapsed="false">
      <c r="A7012" s="19" t="n">
        <v>46256</v>
      </c>
      <c r="B7012" s="1" t="s">
        <v>818</v>
      </c>
      <c r="C7012" s="1" t="s">
        <v>164</v>
      </c>
      <c r="D7012" s="1" t="n">
        <v>19</v>
      </c>
      <c r="E7012" s="1" t="s">
        <v>461</v>
      </c>
      <c r="F7012" s="1" t="s">
        <v>837</v>
      </c>
      <c r="G7012" s="1" t="s">
        <v>540</v>
      </c>
      <c r="H7012" s="20" t="n">
        <v>1600</v>
      </c>
      <c r="I7012" s="21" t="n">
        <v>20.03</v>
      </c>
      <c r="J7012" s="20" t="n">
        <f aca="false">H7012*I7012</f>
        <v>32048</v>
      </c>
      <c r="K7012" s="22" t="n">
        <v>1.6</v>
      </c>
      <c r="L7012" s="23" t="n">
        <f aca="false">H7012*K7012</f>
        <v>2560</v>
      </c>
      <c r="M7012" s="23" t="n">
        <v>2500</v>
      </c>
      <c r="N7012" s="24" t="n">
        <f aca="false">L7012-M7012</f>
        <v>60</v>
      </c>
      <c r="O7012" s="25" t="n">
        <f aca="false">IF(L7012&gt;=M7012,1,0)</f>
        <v>1</v>
      </c>
      <c r="P7012" s="26" t="n">
        <v>0.708399646330681</v>
      </c>
      <c r="Q7012" s="26" t="n">
        <v>0.151612903225807</v>
      </c>
      <c r="R7012" s="25" t="n">
        <v>76</v>
      </c>
      <c r="S7012" s="21" t="n">
        <v>10</v>
      </c>
    </row>
    <row r="7013" customFormat="false" ht="15" hidden="false" customHeight="true" outlineLevel="0" collapsed="false">
      <c r="A7013" s="19" t="n">
        <v>46256</v>
      </c>
      <c r="B7013" s="1" t="s">
        <v>818</v>
      </c>
      <c r="C7013" s="1" t="s">
        <v>164</v>
      </c>
      <c r="D7013" s="1" t="n">
        <v>20</v>
      </c>
      <c r="E7013" s="1" t="s">
        <v>461</v>
      </c>
      <c r="F7013" s="1" t="s">
        <v>863</v>
      </c>
      <c r="G7013" s="1" t="s">
        <v>540</v>
      </c>
      <c r="H7013" s="20" t="n">
        <v>1650</v>
      </c>
      <c r="I7013" s="21" t="n">
        <v>20.03</v>
      </c>
      <c r="J7013" s="20" t="n">
        <f aca="false">H7013*I7013</f>
        <v>33049.5</v>
      </c>
      <c r="K7013" s="22" t="n">
        <v>1.6</v>
      </c>
      <c r="L7013" s="23" t="n">
        <f aca="false">H7013*K7013</f>
        <v>2640</v>
      </c>
      <c r="M7013" s="23" t="n">
        <v>2500</v>
      </c>
      <c r="N7013" s="24" t="n">
        <f aca="false">L7013-M7013</f>
        <v>140</v>
      </c>
      <c r="O7013" s="25" t="n">
        <f aca="false">IF(L7013&gt;=M7013,1,0)</f>
        <v>1</v>
      </c>
      <c r="P7013" s="26" t="n">
        <v>0.709826030927835</v>
      </c>
      <c r="Q7013" s="26" t="n">
        <v>0.11819235225956</v>
      </c>
      <c r="R7013" s="25" t="n">
        <v>78</v>
      </c>
      <c r="S7013" s="21" t="n">
        <v>10</v>
      </c>
    </row>
    <row r="7014" customFormat="false" ht="15" hidden="false" customHeight="true" outlineLevel="0" collapsed="false">
      <c r="A7014" s="19" t="n">
        <v>46256</v>
      </c>
      <c r="B7014" s="1" t="s">
        <v>818</v>
      </c>
      <c r="C7014" s="1" t="s">
        <v>164</v>
      </c>
      <c r="D7014" s="1" t="n">
        <v>21</v>
      </c>
      <c r="E7014" s="1" t="s">
        <v>576</v>
      </c>
      <c r="F7014" s="1" t="s">
        <v>791</v>
      </c>
      <c r="G7014" s="1" t="s">
        <v>732</v>
      </c>
      <c r="H7014" s="20" t="n">
        <v>1250</v>
      </c>
      <c r="I7014" s="21" t="n">
        <v>33.02</v>
      </c>
      <c r="J7014" s="20" t="n">
        <f aca="false">H7014*I7014</f>
        <v>41275</v>
      </c>
      <c r="K7014" s="22" t="n">
        <v>2.8</v>
      </c>
      <c r="L7014" s="23" t="n">
        <f aca="false">H7014*K7014</f>
        <v>3500</v>
      </c>
      <c r="M7014" s="23" t="n">
        <v>2500</v>
      </c>
      <c r="N7014" s="24" t="n">
        <f aca="false">L7014-M7014</f>
        <v>1000</v>
      </c>
      <c r="O7014" s="25" t="n">
        <f aca="false">IF(L7014&gt;=M7014,1,0)</f>
        <v>1</v>
      </c>
      <c r="P7014" s="26" t="n">
        <v>0.893398268398269</v>
      </c>
      <c r="Q7014" s="26" t="n">
        <v>0.104183109707972</v>
      </c>
      <c r="R7014" s="25" t="n">
        <v>78</v>
      </c>
      <c r="S7014" s="21" t="n">
        <v>10</v>
      </c>
    </row>
    <row r="7015" customFormat="false" ht="15" hidden="false" customHeight="true" outlineLevel="0" collapsed="false">
      <c r="A7015" s="19" t="n">
        <v>46256</v>
      </c>
      <c r="B7015" s="1" t="s">
        <v>818</v>
      </c>
      <c r="C7015" s="1" t="s">
        <v>164</v>
      </c>
      <c r="D7015" s="1" t="n">
        <v>22</v>
      </c>
      <c r="E7015" s="1" t="s">
        <v>10</v>
      </c>
      <c r="F7015" s="1" t="s">
        <v>872</v>
      </c>
      <c r="G7015" s="1" t="s">
        <v>873</v>
      </c>
      <c r="H7015" s="20" t="n">
        <v>300</v>
      </c>
      <c r="I7015" s="21" t="n">
        <v>24.36</v>
      </c>
      <c r="J7015" s="20" t="n">
        <f aca="false">H7015*I7015</f>
        <v>7308</v>
      </c>
      <c r="K7015" s="22" t="n">
        <v>2.1</v>
      </c>
      <c r="L7015" s="23" t="n">
        <f aca="false">H7015*K7015</f>
        <v>630</v>
      </c>
      <c r="M7015" s="23" t="n">
        <v>2500</v>
      </c>
      <c r="N7015" s="24" t="n">
        <f aca="false">L7015-M7015</f>
        <v>-1870</v>
      </c>
      <c r="O7015" s="25" t="n">
        <f aca="false">IF(L7015&gt;=M7015,1,0)</f>
        <v>0</v>
      </c>
      <c r="P7015" s="26" t="n">
        <v>0.151492537313433</v>
      </c>
      <c r="Q7015" s="26" t="n">
        <v>0.109257714762302</v>
      </c>
      <c r="R7015" s="25" t="n">
        <v>84</v>
      </c>
      <c r="S7015" s="21" t="n">
        <v>10</v>
      </c>
    </row>
    <row r="7016" customFormat="false" ht="15" hidden="false" customHeight="true" outlineLevel="0" collapsed="false">
      <c r="A7016" s="19" t="n">
        <v>46256</v>
      </c>
      <c r="B7016" s="1" t="s">
        <v>818</v>
      </c>
      <c r="C7016" s="1" t="s">
        <v>164</v>
      </c>
      <c r="D7016" s="1" t="n">
        <v>23</v>
      </c>
      <c r="E7016" s="1" t="s">
        <v>22</v>
      </c>
      <c r="F7016" s="1" t="s">
        <v>712</v>
      </c>
      <c r="G7016" s="1" t="s">
        <v>715</v>
      </c>
      <c r="H7016" s="20" t="n">
        <v>1000</v>
      </c>
      <c r="I7016" s="21" t="n">
        <v>25.08</v>
      </c>
      <c r="J7016" s="20" t="n">
        <f aca="false">H7016*I7016</f>
        <v>25080</v>
      </c>
      <c r="K7016" s="22" t="n">
        <v>1.4</v>
      </c>
      <c r="L7016" s="23" t="n">
        <f aca="false">H7016*K7016</f>
        <v>1400</v>
      </c>
      <c r="M7016" s="23" t="n">
        <v>2500</v>
      </c>
      <c r="N7016" s="24" t="n">
        <f aca="false">L7016-M7016</f>
        <v>-1100</v>
      </c>
      <c r="O7016" s="25" t="n">
        <f aca="false">IF(L7016&gt;=M7016,1,0)</f>
        <v>0</v>
      </c>
      <c r="P7016" s="26" t="n">
        <v>0.55</v>
      </c>
      <c r="Q7016" s="26" t="n">
        <v>0.170245398773006</v>
      </c>
      <c r="R7016" s="25" t="n">
        <v>76</v>
      </c>
      <c r="S7016" s="21" t="n">
        <v>10</v>
      </c>
    </row>
    <row r="7017" customFormat="false" ht="15" hidden="false" customHeight="true" outlineLevel="0" collapsed="false">
      <c r="A7017" s="19" t="n">
        <v>46256</v>
      </c>
      <c r="B7017" s="1" t="s">
        <v>818</v>
      </c>
      <c r="C7017" s="1" t="s">
        <v>164</v>
      </c>
      <c r="D7017" s="1" t="n">
        <v>24</v>
      </c>
      <c r="E7017" s="1" t="s">
        <v>522</v>
      </c>
      <c r="F7017" s="1" t="s">
        <v>523</v>
      </c>
      <c r="G7017" s="1" t="s">
        <v>527</v>
      </c>
      <c r="H7017" s="20" t="n">
        <v>2200</v>
      </c>
      <c r="I7017" s="21" t="n">
        <v>13.28</v>
      </c>
      <c r="J7017" s="20" t="n">
        <f aca="false">H7017*I7017</f>
        <v>29216</v>
      </c>
      <c r="K7017" s="22" t="n">
        <v>0.95</v>
      </c>
      <c r="L7017" s="23" t="n">
        <f aca="false">H7017*K7017</f>
        <v>2090</v>
      </c>
      <c r="M7017" s="23" t="n">
        <v>2500</v>
      </c>
      <c r="N7017" s="24" t="n">
        <f aca="false">L7017-M7017</f>
        <v>-410</v>
      </c>
      <c r="O7017" s="25" t="n">
        <f aca="false">IF(L7017&gt;=M7017,1,0)</f>
        <v>0</v>
      </c>
      <c r="P7017" s="26" t="n">
        <v>0.632380952380952</v>
      </c>
      <c r="Q7017" s="26" t="n">
        <v>0.130434782608696</v>
      </c>
      <c r="R7017" s="25" t="n">
        <v>77</v>
      </c>
      <c r="S7017" s="21" t="n">
        <v>10</v>
      </c>
    </row>
    <row r="7018" customFormat="false" ht="15" hidden="false" customHeight="true" outlineLevel="0" collapsed="false">
      <c r="A7018" s="19" t="n">
        <v>46256</v>
      </c>
      <c r="B7018" s="1" t="s">
        <v>818</v>
      </c>
      <c r="C7018" s="1" t="s">
        <v>164</v>
      </c>
      <c r="D7018" s="1" t="n">
        <v>25</v>
      </c>
      <c r="E7018" s="1" t="s">
        <v>576</v>
      </c>
      <c r="F7018" s="1" t="s">
        <v>791</v>
      </c>
      <c r="G7018" s="1" t="s">
        <v>732</v>
      </c>
      <c r="H7018" s="20" t="n">
        <v>1270</v>
      </c>
      <c r="I7018" s="21" t="n">
        <v>32.01</v>
      </c>
      <c r="J7018" s="20" t="n">
        <f aca="false">H7018*I7018</f>
        <v>40652.7</v>
      </c>
      <c r="K7018" s="22" t="n">
        <v>2.8</v>
      </c>
      <c r="L7018" s="23" t="n">
        <f aca="false">H7018*K7018</f>
        <v>3556</v>
      </c>
      <c r="M7018" s="23" t="n">
        <v>2500</v>
      </c>
      <c r="N7018" s="24" t="n">
        <f aca="false">L7018-M7018</f>
        <v>1056</v>
      </c>
      <c r="O7018" s="25" t="n">
        <f aca="false">IF(L7018&gt;=M7018,1,0)</f>
        <v>1</v>
      </c>
      <c r="P7018" s="26" t="n">
        <v>0.862016539440204</v>
      </c>
      <c r="Q7018" s="26" t="n">
        <v>0.0928</v>
      </c>
      <c r="R7018" s="25" t="n">
        <v>79</v>
      </c>
      <c r="S7018" s="21" t="n">
        <v>10</v>
      </c>
    </row>
    <row r="7019" customFormat="false" ht="15" hidden="false" customHeight="true" outlineLevel="0" collapsed="false">
      <c r="A7019" s="19" t="n">
        <v>46256</v>
      </c>
      <c r="B7019" s="1" t="s">
        <v>818</v>
      </c>
      <c r="C7019" s="1" t="s">
        <v>164</v>
      </c>
      <c r="D7019" s="1" t="n">
        <v>26</v>
      </c>
      <c r="E7019" s="1" t="s">
        <v>865</v>
      </c>
      <c r="F7019" s="1" t="s">
        <v>866</v>
      </c>
      <c r="G7019" s="1" t="s">
        <v>527</v>
      </c>
      <c r="H7019" s="20" t="n">
        <v>1000</v>
      </c>
      <c r="I7019" s="21" t="n">
        <v>17.93</v>
      </c>
      <c r="J7019" s="20" t="n">
        <f aca="false">H7019*I7019</f>
        <v>17930</v>
      </c>
      <c r="K7019" s="22" t="n">
        <v>1.04</v>
      </c>
      <c r="L7019" s="23" t="n">
        <f aca="false">H7019*K7019</f>
        <v>1040</v>
      </c>
      <c r="M7019" s="23" t="n">
        <v>2500</v>
      </c>
      <c r="N7019" s="24" t="n">
        <f aca="false">L7019-M7019</f>
        <v>-1460</v>
      </c>
      <c r="O7019" s="25" t="n">
        <f aca="false">IF(L7019&gt;=M7019,1,0)</f>
        <v>0</v>
      </c>
      <c r="P7019" s="26" t="n">
        <v>0.391655744866754</v>
      </c>
      <c r="Q7019" s="26" t="n">
        <v>0.137853107344633</v>
      </c>
      <c r="R7019" s="25" t="n">
        <v>79</v>
      </c>
      <c r="S7019" s="21" t="n">
        <v>10</v>
      </c>
    </row>
    <row r="7020" customFormat="false" ht="15" hidden="false" customHeight="true" outlineLevel="0" collapsed="false">
      <c r="A7020" s="19" t="n">
        <v>46256</v>
      </c>
      <c r="B7020" s="1" t="s">
        <v>818</v>
      </c>
      <c r="C7020" s="1" t="s">
        <v>164</v>
      </c>
      <c r="D7020" s="1" t="n">
        <v>27</v>
      </c>
      <c r="E7020" s="1" t="s">
        <v>219</v>
      </c>
      <c r="F7020" s="1" t="s">
        <v>874</v>
      </c>
      <c r="G7020" s="1" t="s">
        <v>875</v>
      </c>
      <c r="H7020" s="20" t="n">
        <v>850</v>
      </c>
      <c r="I7020" s="21" t="n">
        <v>17.79</v>
      </c>
      <c r="J7020" s="20" t="n">
        <f aca="false">H7020*I7020</f>
        <v>15121.5</v>
      </c>
      <c r="K7020" s="22" t="n">
        <v>2.4</v>
      </c>
      <c r="L7020" s="23" t="n">
        <f aca="false">H7020*K7020</f>
        <v>2040</v>
      </c>
      <c r="M7020" s="23" t="n">
        <v>2500</v>
      </c>
      <c r="N7020" s="24" t="n">
        <f aca="false">L7020-M7020</f>
        <v>-460</v>
      </c>
      <c r="O7020" s="25" t="n">
        <f aca="false">IF(L7020&gt;=M7020,1,0)</f>
        <v>0</v>
      </c>
      <c r="P7020" s="26" t="n">
        <v>0.387135176651306</v>
      </c>
      <c r="Q7020" s="26" t="n">
        <v>0.2046875</v>
      </c>
      <c r="R7020" s="25" t="n">
        <v>71</v>
      </c>
      <c r="S7020" s="21" t="n">
        <v>10</v>
      </c>
    </row>
    <row r="7021" customFormat="false" ht="15" hidden="false" customHeight="true" outlineLevel="0" collapsed="false">
      <c r="A7021" s="19" t="n">
        <v>46256</v>
      </c>
      <c r="B7021" s="1" t="s">
        <v>818</v>
      </c>
      <c r="C7021" s="1" t="s">
        <v>164</v>
      </c>
      <c r="D7021" s="1" t="n">
        <v>28</v>
      </c>
      <c r="E7021" s="1" t="s">
        <v>176</v>
      </c>
      <c r="F7021" s="1" t="s">
        <v>606</v>
      </c>
      <c r="G7021" s="1" t="s">
        <v>613</v>
      </c>
      <c r="H7021" s="20" t="n">
        <v>950</v>
      </c>
      <c r="I7021" s="21" t="n">
        <v>35.85</v>
      </c>
      <c r="J7021" s="20" t="n">
        <f aca="false">H7021*I7021</f>
        <v>34057.5</v>
      </c>
      <c r="K7021" s="22" t="n">
        <v>2.35</v>
      </c>
      <c r="L7021" s="23" t="n">
        <f aca="false">H7021*K7021</f>
        <v>2232.5</v>
      </c>
      <c r="M7021" s="23" t="n">
        <v>2500</v>
      </c>
      <c r="N7021" s="24" t="n">
        <f aca="false">L7021-M7021</f>
        <v>-267.5</v>
      </c>
      <c r="O7021" s="25" t="n">
        <f aca="false">IF(L7021&gt;=M7021,1,0)</f>
        <v>0</v>
      </c>
      <c r="P7021" s="26" t="n">
        <v>0.70953125</v>
      </c>
      <c r="Q7021" s="26" t="n">
        <v>0.165452653485952</v>
      </c>
      <c r="R7021" s="25" t="n">
        <v>82</v>
      </c>
      <c r="S7021" s="21" t="n">
        <v>10</v>
      </c>
    </row>
    <row r="7022" customFormat="false" ht="15" hidden="false" customHeight="true" outlineLevel="0" collapsed="false">
      <c r="A7022" s="19" t="n">
        <v>46256</v>
      </c>
      <c r="B7022" s="1" t="s">
        <v>818</v>
      </c>
      <c r="C7022" s="1" t="s">
        <v>164</v>
      </c>
      <c r="D7022" s="1" t="n">
        <v>29</v>
      </c>
      <c r="E7022" s="1" t="s">
        <v>176</v>
      </c>
      <c r="F7022" s="1" t="s">
        <v>544</v>
      </c>
      <c r="G7022" s="1" t="s">
        <v>529</v>
      </c>
      <c r="H7022" s="20" t="n">
        <v>1700</v>
      </c>
      <c r="I7022" s="21" t="n">
        <v>20.05</v>
      </c>
      <c r="J7022" s="20" t="n">
        <f aca="false">H7022*I7022</f>
        <v>34085</v>
      </c>
      <c r="K7022" s="22" t="n">
        <v>1.5</v>
      </c>
      <c r="L7022" s="23" t="n">
        <f aca="false">H7022*K7022</f>
        <v>2550</v>
      </c>
      <c r="M7022" s="23" t="n">
        <v>2500</v>
      </c>
      <c r="N7022" s="24" t="n">
        <f aca="false">L7022-M7022</f>
        <v>50</v>
      </c>
      <c r="O7022" s="25" t="n">
        <f aca="false">IF(L7022&gt;=M7022,1,0)</f>
        <v>1</v>
      </c>
      <c r="P7022" s="26" t="n">
        <v>0.812708631378159</v>
      </c>
      <c r="Q7022" s="26" t="n">
        <v>0.117206982543641</v>
      </c>
      <c r="R7022" s="25" t="n">
        <v>77</v>
      </c>
      <c r="S7022" s="21" t="n">
        <v>10</v>
      </c>
    </row>
    <row r="7023" customFormat="false" ht="15" hidden="false" customHeight="true" outlineLevel="0" collapsed="false">
      <c r="A7023" s="19" t="n">
        <v>46256</v>
      </c>
      <c r="B7023" s="1" t="s">
        <v>818</v>
      </c>
      <c r="C7023" s="1" t="s">
        <v>164</v>
      </c>
      <c r="D7023" s="1" t="n">
        <v>30</v>
      </c>
      <c r="E7023" s="1" t="s">
        <v>522</v>
      </c>
      <c r="F7023" s="1" t="s">
        <v>678</v>
      </c>
      <c r="G7023" s="1" t="s">
        <v>686</v>
      </c>
      <c r="H7023" s="20" t="n">
        <v>1700</v>
      </c>
      <c r="I7023" s="21" t="n">
        <v>22.38</v>
      </c>
      <c r="J7023" s="20" t="n">
        <f aca="false">H7023*I7023</f>
        <v>38046</v>
      </c>
      <c r="K7023" s="22" t="n">
        <v>1.4</v>
      </c>
      <c r="L7023" s="23" t="n">
        <f aca="false">H7023*K7023</f>
        <v>2380</v>
      </c>
      <c r="M7023" s="23" t="n">
        <v>2500</v>
      </c>
      <c r="N7023" s="24" t="n">
        <f aca="false">L7023-M7023</f>
        <v>-120</v>
      </c>
      <c r="O7023" s="25" t="n">
        <f aca="false">IF(L7023&gt;=M7023,1,0)</f>
        <v>0</v>
      </c>
      <c r="P7023" s="26" t="n">
        <v>0.903276353276353</v>
      </c>
      <c r="Q7023" s="26" t="n">
        <v>0.130625</v>
      </c>
      <c r="R7023" s="25" t="n">
        <v>77</v>
      </c>
      <c r="S7023" s="21" t="n">
        <v>10</v>
      </c>
    </row>
    <row r="7024" customFormat="false" ht="15" hidden="false" customHeight="true" outlineLevel="0" collapsed="false">
      <c r="A7024" s="19" t="n">
        <v>46256</v>
      </c>
      <c r="B7024" s="1" t="s">
        <v>818</v>
      </c>
      <c r="C7024" s="1" t="s">
        <v>164</v>
      </c>
      <c r="D7024" s="1" t="n">
        <v>31</v>
      </c>
      <c r="E7024" s="1" t="s">
        <v>576</v>
      </c>
      <c r="F7024" s="1" t="s">
        <v>788</v>
      </c>
      <c r="G7024" s="1" t="s">
        <v>711</v>
      </c>
      <c r="H7024" s="20" t="n">
        <v>1800</v>
      </c>
      <c r="I7024" s="21" t="n">
        <v>22.42</v>
      </c>
      <c r="J7024" s="20" t="n">
        <f aca="false">H7024*I7024</f>
        <v>40356</v>
      </c>
      <c r="K7024" s="22" t="n">
        <v>1.2</v>
      </c>
      <c r="L7024" s="23" t="n">
        <f aca="false">H7024*K7024</f>
        <v>2160</v>
      </c>
      <c r="M7024" s="23" t="n">
        <v>2500</v>
      </c>
      <c r="N7024" s="24" t="n">
        <f aca="false">L7024-M7024</f>
        <v>-340</v>
      </c>
      <c r="O7024" s="25" t="n">
        <f aca="false">IF(L7024&gt;=M7024,1,0)</f>
        <v>0</v>
      </c>
      <c r="P7024" s="26" t="n">
        <v>0.885</v>
      </c>
      <c r="Q7024" s="26" t="n">
        <v>0.0814774579033134</v>
      </c>
      <c r="R7024" s="25" t="n">
        <v>79</v>
      </c>
      <c r="S7024" s="21" t="n">
        <v>10</v>
      </c>
    </row>
    <row r="7025" customFormat="false" ht="15" hidden="false" customHeight="true" outlineLevel="0" collapsed="false">
      <c r="A7025" s="19" t="n">
        <v>46256</v>
      </c>
      <c r="B7025" s="1" t="s">
        <v>818</v>
      </c>
      <c r="C7025" s="1" t="s">
        <v>164</v>
      </c>
      <c r="D7025" s="1" t="n">
        <v>32</v>
      </c>
      <c r="E7025" s="1" t="s">
        <v>576</v>
      </c>
      <c r="F7025" s="1" t="s">
        <v>876</v>
      </c>
      <c r="G7025" s="1" t="s">
        <v>835</v>
      </c>
      <c r="H7025" s="20" t="n">
        <v>1500</v>
      </c>
      <c r="I7025" s="21" t="n">
        <v>18.38</v>
      </c>
      <c r="J7025" s="20" t="n">
        <f aca="false">H7025*I7025</f>
        <v>27570</v>
      </c>
      <c r="K7025" s="22" t="n">
        <v>1.1</v>
      </c>
      <c r="L7025" s="23" t="n">
        <f aca="false">H7025*K7025</f>
        <v>1650</v>
      </c>
      <c r="M7025" s="23" t="n">
        <v>2500</v>
      </c>
      <c r="N7025" s="24" t="n">
        <f aca="false">L7025-M7025</f>
        <v>-850</v>
      </c>
      <c r="O7025" s="25" t="n">
        <f aca="false">IF(L7025&gt;=M7025,1,0)</f>
        <v>0</v>
      </c>
      <c r="P7025" s="26" t="n">
        <v>0.627732240437159</v>
      </c>
      <c r="Q7025" s="26" t="n">
        <v>0.166666666666667</v>
      </c>
      <c r="R7025" s="25" t="n">
        <v>76</v>
      </c>
      <c r="S7025" s="21" t="n">
        <v>10</v>
      </c>
    </row>
    <row r="7026" customFormat="false" ht="15" hidden="false" customHeight="true" outlineLevel="0" collapsed="false">
      <c r="A7026" s="19" t="n">
        <v>46256</v>
      </c>
      <c r="B7026" s="1" t="s">
        <v>818</v>
      </c>
      <c r="C7026" s="1" t="s">
        <v>190</v>
      </c>
      <c r="D7026" s="1" t="n">
        <v>33</v>
      </c>
      <c r="E7026" s="1" t="s">
        <v>16</v>
      </c>
      <c r="F7026" s="1" t="s">
        <v>300</v>
      </c>
      <c r="G7026" s="1" t="s">
        <v>260</v>
      </c>
      <c r="H7026" s="20" t="n">
        <v>1700</v>
      </c>
      <c r="I7026" s="21" t="n">
        <v>15.95</v>
      </c>
      <c r="J7026" s="20" t="n">
        <f aca="false">H7026*I7026</f>
        <v>27115</v>
      </c>
      <c r="K7026" s="22" t="n">
        <v>1.4</v>
      </c>
      <c r="L7026" s="23" t="n">
        <f aca="false">H7026*K7026</f>
        <v>2380</v>
      </c>
      <c r="M7026" s="23" t="n">
        <v>2500</v>
      </c>
      <c r="N7026" s="24" t="n">
        <f aca="false">L7026-M7026</f>
        <v>-120</v>
      </c>
      <c r="O7026" s="25" t="n">
        <f aca="false">IF(L7026&gt;=M7026,1,0)</f>
        <v>0</v>
      </c>
      <c r="P7026" s="26" t="n">
        <v>0.630288238028824</v>
      </c>
      <c r="Q7026" s="26" t="n">
        <v>0.127946127946128</v>
      </c>
      <c r="R7026" s="25" t="n">
        <v>71</v>
      </c>
      <c r="S7026" s="21" t="n">
        <v>10</v>
      </c>
    </row>
    <row r="7027" customFormat="false" ht="15" hidden="false" customHeight="true" outlineLevel="0" collapsed="false">
      <c r="A7027" s="19" t="n">
        <v>46256</v>
      </c>
      <c r="B7027" s="1" t="s">
        <v>818</v>
      </c>
      <c r="C7027" s="1" t="s">
        <v>190</v>
      </c>
      <c r="D7027" s="1" t="n">
        <v>34</v>
      </c>
      <c r="E7027" s="1" t="s">
        <v>16</v>
      </c>
      <c r="F7027" s="1" t="s">
        <v>812</v>
      </c>
      <c r="G7027" s="1" t="s">
        <v>826</v>
      </c>
      <c r="H7027" s="20" t="n">
        <v>920</v>
      </c>
      <c r="I7027" s="21" t="n">
        <v>21.4</v>
      </c>
      <c r="J7027" s="20" t="n">
        <f aca="false">H7027*I7027</f>
        <v>19688</v>
      </c>
      <c r="K7027" s="22" t="n">
        <v>1.75</v>
      </c>
      <c r="L7027" s="23" t="n">
        <f aca="false">H7027*K7027</f>
        <v>1610</v>
      </c>
      <c r="M7027" s="23" t="n">
        <v>2500</v>
      </c>
      <c r="N7027" s="24" t="n">
        <f aca="false">L7027-M7027</f>
        <v>-890</v>
      </c>
      <c r="O7027" s="25" t="n">
        <f aca="false">IF(L7027&gt;=M7027,1,0)</f>
        <v>0</v>
      </c>
      <c r="P7027" s="26" t="n">
        <v>0.455740740740741</v>
      </c>
      <c r="Q7027" s="26" t="n">
        <v>0.125</v>
      </c>
      <c r="R7027" s="25" t="n">
        <v>70</v>
      </c>
      <c r="S7027" s="21" t="n">
        <v>10</v>
      </c>
    </row>
    <row r="7028" customFormat="false" ht="15" hidden="false" customHeight="true" outlineLevel="0" collapsed="false">
      <c r="A7028" s="19" t="n">
        <v>46256</v>
      </c>
      <c r="B7028" s="1" t="s">
        <v>818</v>
      </c>
      <c r="C7028" s="1" t="s">
        <v>190</v>
      </c>
      <c r="D7028" s="1" t="n">
        <v>35</v>
      </c>
      <c r="E7028" s="1" t="s">
        <v>16</v>
      </c>
      <c r="F7028" s="1" t="s">
        <v>300</v>
      </c>
      <c r="G7028" s="1" t="s">
        <v>260</v>
      </c>
      <c r="H7028" s="20" t="n">
        <v>1800</v>
      </c>
      <c r="I7028" s="21" t="n">
        <v>15.95</v>
      </c>
      <c r="J7028" s="20" t="n">
        <f aca="false">H7028*I7028</f>
        <v>28710</v>
      </c>
      <c r="K7028" s="22" t="n">
        <v>1.4</v>
      </c>
      <c r="L7028" s="23" t="n">
        <f aca="false">H7028*K7028</f>
        <v>2520</v>
      </c>
      <c r="M7028" s="23" t="n">
        <v>2500</v>
      </c>
      <c r="N7028" s="24" t="n">
        <f aca="false">L7028-M7028</f>
        <v>20</v>
      </c>
      <c r="O7028" s="25" t="n">
        <f aca="false">IF(L7028&gt;=M7028,1,0)</f>
        <v>1</v>
      </c>
      <c r="P7028" s="26" t="n">
        <v>0.728310502283105</v>
      </c>
      <c r="Q7028" s="26" t="n">
        <v>0.103333333333333</v>
      </c>
      <c r="R7028" s="25" t="n">
        <v>75</v>
      </c>
      <c r="S7028" s="21" t="n">
        <v>10</v>
      </c>
    </row>
    <row r="7029" customFormat="false" ht="15" hidden="false" customHeight="true" outlineLevel="0" collapsed="false">
      <c r="A7029" s="19" t="n">
        <v>46256</v>
      </c>
      <c r="B7029" s="1" t="s">
        <v>818</v>
      </c>
      <c r="C7029" s="1" t="s">
        <v>190</v>
      </c>
      <c r="D7029" s="1" t="n">
        <v>36</v>
      </c>
      <c r="E7029" s="1" t="s">
        <v>16</v>
      </c>
      <c r="F7029" s="1" t="s">
        <v>302</v>
      </c>
      <c r="G7029" s="1" t="s">
        <v>260</v>
      </c>
      <c r="H7029" s="20" t="n">
        <v>1570</v>
      </c>
      <c r="I7029" s="21" t="n">
        <v>16.59</v>
      </c>
      <c r="J7029" s="20" t="n">
        <f aca="false">H7029*I7029</f>
        <v>26046.3</v>
      </c>
      <c r="K7029" s="22" t="n">
        <v>1.45</v>
      </c>
      <c r="L7029" s="23" t="n">
        <f aca="false">H7029*K7029</f>
        <v>2276.5</v>
      </c>
      <c r="M7029" s="23" t="n">
        <v>2500</v>
      </c>
      <c r="N7029" s="24" t="n">
        <f aca="false">L7029-M7029</f>
        <v>-223.5</v>
      </c>
      <c r="O7029" s="25" t="n">
        <f aca="false">IF(L7029&gt;=M7029,1,0)</f>
        <v>0</v>
      </c>
      <c r="P7029" s="26" t="n">
        <v>0.581131191432396</v>
      </c>
      <c r="Q7029" s="26" t="n">
        <v>0.095</v>
      </c>
      <c r="R7029" s="25" t="n">
        <v>67</v>
      </c>
      <c r="S7029" s="21" t="n">
        <v>10</v>
      </c>
    </row>
    <row r="7030" customFormat="false" ht="15" hidden="false" customHeight="true" outlineLevel="0" collapsed="false">
      <c r="A7030" s="19" t="n">
        <v>46256</v>
      </c>
      <c r="B7030" s="1" t="s">
        <v>818</v>
      </c>
      <c r="C7030" s="1" t="s">
        <v>190</v>
      </c>
      <c r="D7030" s="1" t="n">
        <v>37</v>
      </c>
      <c r="E7030" s="1" t="s">
        <v>846</v>
      </c>
      <c r="F7030" s="1" t="s">
        <v>869</v>
      </c>
      <c r="G7030" s="1" t="s">
        <v>260</v>
      </c>
      <c r="H7030" s="20" t="n">
        <v>1500</v>
      </c>
      <c r="I7030" s="21" t="n">
        <v>20.16</v>
      </c>
      <c r="J7030" s="20" t="n">
        <f aca="false">H7030*I7030</f>
        <v>30240</v>
      </c>
      <c r="K7030" s="22" t="n">
        <v>2.45</v>
      </c>
      <c r="L7030" s="23" t="n">
        <f aca="false">H7030*K7030</f>
        <v>3675</v>
      </c>
      <c r="M7030" s="23" t="n">
        <v>2500</v>
      </c>
      <c r="N7030" s="24" t="n">
        <f aca="false">L7030-M7030</f>
        <v>1175</v>
      </c>
      <c r="O7030" s="25" t="n">
        <f aca="false">IF(L7030&gt;=M7030,1,0)</f>
        <v>1</v>
      </c>
      <c r="P7030" s="26" t="n">
        <v>0.698060941828255</v>
      </c>
      <c r="Q7030" s="26" t="n">
        <v>0.152142857142857</v>
      </c>
      <c r="R7030" s="25" t="n">
        <v>75</v>
      </c>
      <c r="S7030" s="21" t="n">
        <v>10</v>
      </c>
    </row>
    <row r="7031" customFormat="false" ht="15" hidden="false" customHeight="true" outlineLevel="0" collapsed="false">
      <c r="A7031" s="19" t="n">
        <v>46256</v>
      </c>
      <c r="B7031" s="1" t="s">
        <v>818</v>
      </c>
      <c r="C7031" s="1" t="s">
        <v>190</v>
      </c>
      <c r="D7031" s="1" t="n">
        <v>38</v>
      </c>
      <c r="E7031" s="1" t="s">
        <v>19</v>
      </c>
      <c r="F7031" s="1" t="s">
        <v>870</v>
      </c>
      <c r="G7031" s="1" t="s">
        <v>871</v>
      </c>
      <c r="H7031" s="20" t="n">
        <v>750</v>
      </c>
      <c r="I7031" s="21" t="n">
        <v>27.97</v>
      </c>
      <c r="J7031" s="20" t="n">
        <f aca="false">H7031*I7031</f>
        <v>20977.5</v>
      </c>
      <c r="K7031" s="22" t="n">
        <v>2.15</v>
      </c>
      <c r="L7031" s="23" t="n">
        <f aca="false">H7031*K7031</f>
        <v>1612.5</v>
      </c>
      <c r="M7031" s="23" t="n">
        <v>2500</v>
      </c>
      <c r="N7031" s="24" t="n">
        <f aca="false">L7031-M7031</f>
        <v>-887.5</v>
      </c>
      <c r="O7031" s="25" t="n">
        <f aca="false">IF(L7031&gt;=M7031,1,0)</f>
        <v>0</v>
      </c>
      <c r="P7031" s="26" t="n">
        <v>0.44368654822335</v>
      </c>
      <c r="Q7031" s="26" t="n">
        <v>0.295081967213115</v>
      </c>
      <c r="R7031" s="25" t="n">
        <v>82</v>
      </c>
      <c r="S7031" s="21" t="n">
        <v>10</v>
      </c>
    </row>
    <row r="7032" customFormat="false" ht="15" hidden="false" customHeight="true" outlineLevel="0" collapsed="false">
      <c r="A7032" s="19" t="n">
        <v>46257</v>
      </c>
      <c r="B7032" s="1" t="s">
        <v>818</v>
      </c>
      <c r="C7032" s="1" t="s">
        <v>138</v>
      </c>
      <c r="D7032" s="1" t="n">
        <v>1</v>
      </c>
      <c r="E7032" s="1" t="s">
        <v>401</v>
      </c>
      <c r="F7032" s="1" t="s">
        <v>443</v>
      </c>
      <c r="G7032" s="1" t="s">
        <v>444</v>
      </c>
      <c r="H7032" s="20" t="n">
        <v>600</v>
      </c>
      <c r="I7032" s="21" t="n">
        <v>26.24</v>
      </c>
      <c r="J7032" s="20" t="n">
        <f aca="false">H7032*I7032</f>
        <v>15744</v>
      </c>
      <c r="K7032" s="22" t="n">
        <v>3</v>
      </c>
      <c r="L7032" s="23" t="n">
        <f aca="false">H7032*K7032</f>
        <v>1800</v>
      </c>
      <c r="M7032" s="23" t="n">
        <v>2500</v>
      </c>
      <c r="N7032" s="24" t="n">
        <f aca="false">L7032-M7032</f>
        <v>-700</v>
      </c>
      <c r="O7032" s="25" t="n">
        <f aca="false">IF(L7032&gt;=M7032,1,0)</f>
        <v>0</v>
      </c>
      <c r="P7032" s="26" t="n">
        <v>0.3629</v>
      </c>
      <c r="Q7032" s="26" t="n">
        <v>0.1757</v>
      </c>
      <c r="R7032" s="25" t="n">
        <v>78</v>
      </c>
      <c r="S7032" s="21" t="n">
        <v>10</v>
      </c>
    </row>
    <row r="7033" customFormat="false" ht="15" hidden="false" customHeight="true" outlineLevel="0" collapsed="false">
      <c r="A7033" s="19" t="n">
        <v>46257</v>
      </c>
      <c r="B7033" s="1" t="s">
        <v>818</v>
      </c>
      <c r="C7033" s="1" t="s">
        <v>138</v>
      </c>
      <c r="D7033" s="1" t="n">
        <v>2</v>
      </c>
      <c r="E7033" s="1" t="s">
        <v>10</v>
      </c>
      <c r="F7033" s="1" t="s">
        <v>849</v>
      </c>
      <c r="G7033" s="1" t="s">
        <v>852</v>
      </c>
      <c r="H7033" s="20" t="n">
        <v>1400</v>
      </c>
      <c r="I7033" s="21" t="n">
        <v>21.87</v>
      </c>
      <c r="J7033" s="20" t="n">
        <f aca="false">H7033*I7033</f>
        <v>30618</v>
      </c>
      <c r="K7033" s="22" t="n">
        <v>1.85</v>
      </c>
      <c r="L7033" s="23" t="n">
        <f aca="false">H7033*K7033</f>
        <v>2590</v>
      </c>
      <c r="M7033" s="23" t="n">
        <v>2500</v>
      </c>
      <c r="N7033" s="24" t="n">
        <f aca="false">L7033-M7033</f>
        <v>90</v>
      </c>
      <c r="O7033" s="25" t="n">
        <f aca="false">IF(L7033&gt;=M7033,1,0)</f>
        <v>1</v>
      </c>
      <c r="P7033" s="26" t="n">
        <v>0.7332</v>
      </c>
      <c r="Q7033" s="26" t="n">
        <v>0.0896</v>
      </c>
      <c r="R7033" s="25" t="n">
        <v>70</v>
      </c>
      <c r="S7033" s="21" t="n">
        <v>10</v>
      </c>
    </row>
    <row r="7034" customFormat="false" ht="15" hidden="false" customHeight="true" outlineLevel="0" collapsed="false">
      <c r="A7034" s="19" t="n">
        <v>46257</v>
      </c>
      <c r="B7034" s="1" t="s">
        <v>818</v>
      </c>
      <c r="C7034" s="1" t="s">
        <v>138</v>
      </c>
      <c r="D7034" s="1" t="n">
        <v>3</v>
      </c>
      <c r="E7034" s="1" t="s">
        <v>576</v>
      </c>
      <c r="F7034" s="1" t="s">
        <v>788</v>
      </c>
      <c r="G7034" s="1" t="s">
        <v>711</v>
      </c>
      <c r="H7034" s="20" t="n">
        <v>1450</v>
      </c>
      <c r="I7034" s="21" t="n">
        <v>22.42</v>
      </c>
      <c r="J7034" s="20" t="n">
        <f aca="false">H7034*I7034</f>
        <v>32509</v>
      </c>
      <c r="K7034" s="22" t="n">
        <v>1.2</v>
      </c>
      <c r="L7034" s="23" t="n">
        <f aca="false">H7034*K7034</f>
        <v>1740</v>
      </c>
      <c r="M7034" s="23" t="n">
        <v>2500</v>
      </c>
      <c r="N7034" s="24" t="n">
        <f aca="false">L7034-M7034</f>
        <v>-760</v>
      </c>
      <c r="O7034" s="25" t="n">
        <f aca="false">IF(L7034&gt;=M7034,1,0)</f>
        <v>0</v>
      </c>
      <c r="P7034" s="26" t="n">
        <v>0.7</v>
      </c>
      <c r="Q7034" s="26" t="n">
        <v>0.139</v>
      </c>
      <c r="R7034" s="25" t="n">
        <v>79</v>
      </c>
      <c r="S7034" s="21" t="n">
        <v>10</v>
      </c>
    </row>
    <row r="7035" customFormat="false" ht="15" hidden="false" customHeight="true" outlineLevel="0" collapsed="false">
      <c r="A7035" s="19" t="n">
        <v>46257</v>
      </c>
      <c r="B7035" s="1" t="s">
        <v>818</v>
      </c>
      <c r="C7035" s="1" t="s">
        <v>138</v>
      </c>
      <c r="D7035" s="1" t="n">
        <v>4</v>
      </c>
      <c r="E7035" s="1" t="s">
        <v>145</v>
      </c>
      <c r="F7035" s="1" t="s">
        <v>290</v>
      </c>
      <c r="G7035" s="1" t="s">
        <v>294</v>
      </c>
      <c r="H7035" s="20" t="n">
        <v>950</v>
      </c>
      <c r="I7035" s="21" t="n">
        <v>20.76</v>
      </c>
      <c r="J7035" s="20" t="n">
        <f aca="false">H7035*I7035</f>
        <v>19722</v>
      </c>
      <c r="K7035" s="22" t="n">
        <v>3</v>
      </c>
      <c r="L7035" s="23" t="n">
        <f aca="false">H7035*K7035</f>
        <v>2850</v>
      </c>
      <c r="M7035" s="23" t="n">
        <v>2500</v>
      </c>
      <c r="N7035" s="24" t="n">
        <f aca="false">L7035-M7035</f>
        <v>350</v>
      </c>
      <c r="O7035" s="25" t="n">
        <f aca="false">IF(L7035&gt;=M7035,1,0)</f>
        <v>1</v>
      </c>
      <c r="P7035" s="26" t="n">
        <v>0.4406</v>
      </c>
      <c r="Q7035" s="26" t="n">
        <v>0.1819</v>
      </c>
      <c r="R7035" s="25" t="n">
        <v>77</v>
      </c>
      <c r="S7035" s="21" t="n">
        <v>10</v>
      </c>
    </row>
    <row r="7036" customFormat="false" ht="15" hidden="false" customHeight="true" outlineLevel="0" collapsed="false">
      <c r="A7036" s="19" t="n">
        <v>46257</v>
      </c>
      <c r="B7036" s="1" t="s">
        <v>818</v>
      </c>
      <c r="C7036" s="1" t="s">
        <v>138</v>
      </c>
      <c r="D7036" s="1" t="n">
        <v>5</v>
      </c>
      <c r="E7036" s="1" t="s">
        <v>181</v>
      </c>
      <c r="F7036" s="1" t="s">
        <v>864</v>
      </c>
      <c r="G7036" s="1" t="s">
        <v>848</v>
      </c>
      <c r="H7036" s="20" t="n">
        <v>1300</v>
      </c>
      <c r="I7036" s="21" t="n">
        <v>20.91</v>
      </c>
      <c r="J7036" s="20" t="n">
        <f aca="false">H7036*I7036</f>
        <v>27183</v>
      </c>
      <c r="K7036" s="22" t="n">
        <v>1.45</v>
      </c>
      <c r="L7036" s="23" t="n">
        <f aca="false">H7036*K7036</f>
        <v>1885</v>
      </c>
      <c r="M7036" s="23" t="n">
        <v>2500</v>
      </c>
      <c r="N7036" s="24" t="n">
        <f aca="false">L7036-M7036</f>
        <v>-615</v>
      </c>
      <c r="O7036" s="25" t="n">
        <f aca="false">IF(L7036&gt;=M7036,1,0)</f>
        <v>0</v>
      </c>
      <c r="P7036" s="26" t="n">
        <v>0.6106</v>
      </c>
      <c r="Q7036" s="26" t="n">
        <v>0.1387</v>
      </c>
      <c r="R7036" s="25" t="n">
        <v>75</v>
      </c>
      <c r="S7036" s="21" t="n">
        <v>10</v>
      </c>
    </row>
    <row r="7037" customFormat="false" ht="15" hidden="false" customHeight="true" outlineLevel="0" collapsed="false">
      <c r="A7037" s="19" t="n">
        <v>46257</v>
      </c>
      <c r="B7037" s="1" t="s">
        <v>818</v>
      </c>
      <c r="C7037" s="1" t="s">
        <v>138</v>
      </c>
      <c r="D7037" s="1" t="n">
        <v>6</v>
      </c>
      <c r="E7037" s="1" t="s">
        <v>181</v>
      </c>
      <c r="F7037" s="1" t="s">
        <v>864</v>
      </c>
      <c r="G7037" s="1" t="s">
        <v>848</v>
      </c>
      <c r="H7037" s="20" t="n">
        <v>1500</v>
      </c>
      <c r="I7037" s="21" t="n">
        <v>20.91</v>
      </c>
      <c r="J7037" s="20" t="n">
        <f aca="false">H7037*I7037</f>
        <v>31365</v>
      </c>
      <c r="K7037" s="22" t="n">
        <v>1.45</v>
      </c>
      <c r="L7037" s="23" t="n">
        <f aca="false">H7037*K7037</f>
        <v>2175</v>
      </c>
      <c r="M7037" s="23" t="n">
        <v>2500</v>
      </c>
      <c r="N7037" s="24" t="n">
        <f aca="false">L7037-M7037</f>
        <v>-325</v>
      </c>
      <c r="O7037" s="25" t="n">
        <f aca="false">IF(L7037&gt;=M7037,1,0)</f>
        <v>0</v>
      </c>
      <c r="P7037" s="26" t="n">
        <v>0.697</v>
      </c>
      <c r="Q7037" s="26" t="n">
        <v>0.1372</v>
      </c>
      <c r="R7037" s="25" t="n">
        <v>75</v>
      </c>
      <c r="S7037" s="21" t="n">
        <v>10</v>
      </c>
    </row>
    <row r="7038" customFormat="false" ht="15" hidden="false" customHeight="true" outlineLevel="0" collapsed="false">
      <c r="A7038" s="19" t="n">
        <v>46257</v>
      </c>
      <c r="B7038" s="1" t="s">
        <v>818</v>
      </c>
      <c r="C7038" s="1" t="s">
        <v>138</v>
      </c>
      <c r="D7038" s="1" t="n">
        <v>7</v>
      </c>
      <c r="E7038" s="1" t="s">
        <v>10</v>
      </c>
      <c r="F7038" s="1" t="s">
        <v>860</v>
      </c>
      <c r="G7038" s="1" t="s">
        <v>861</v>
      </c>
      <c r="H7038" s="20" t="n">
        <v>1050</v>
      </c>
      <c r="I7038" s="21" t="n">
        <v>25.85</v>
      </c>
      <c r="J7038" s="20" t="n">
        <f aca="false">H7038*I7038</f>
        <v>27142.5</v>
      </c>
      <c r="K7038" s="22" t="n">
        <v>2.4</v>
      </c>
      <c r="L7038" s="23" t="n">
        <f aca="false">H7038*K7038</f>
        <v>2520</v>
      </c>
      <c r="M7038" s="23" t="n">
        <v>2500</v>
      </c>
      <c r="N7038" s="24" t="n">
        <f aca="false">L7038-M7038</f>
        <v>20</v>
      </c>
      <c r="O7038" s="25" t="n">
        <f aca="false">IF(L7038&gt;=M7038,1,0)</f>
        <v>1</v>
      </c>
      <c r="P7038" s="26" t="n">
        <v>0.5968</v>
      </c>
      <c r="Q7038" s="26" t="n">
        <v>0.1816</v>
      </c>
      <c r="R7038" s="25" t="n">
        <v>76</v>
      </c>
      <c r="S7038" s="21" t="n">
        <v>10</v>
      </c>
    </row>
    <row r="7039" customFormat="false" ht="15" hidden="false" customHeight="true" outlineLevel="0" collapsed="false">
      <c r="A7039" s="19" t="n">
        <v>46257</v>
      </c>
      <c r="B7039" s="1" t="s">
        <v>818</v>
      </c>
      <c r="C7039" s="1" t="s">
        <v>138</v>
      </c>
      <c r="D7039" s="1" t="n">
        <v>8</v>
      </c>
      <c r="E7039" s="1" t="s">
        <v>16</v>
      </c>
      <c r="F7039" s="1" t="s">
        <v>502</v>
      </c>
      <c r="G7039" s="1" t="s">
        <v>508</v>
      </c>
      <c r="H7039" s="20" t="n">
        <v>450</v>
      </c>
      <c r="I7039" s="21" t="n">
        <v>28.24</v>
      </c>
      <c r="J7039" s="20" t="n">
        <f aca="false">H7039*I7039</f>
        <v>12708</v>
      </c>
      <c r="K7039" s="22" t="n">
        <v>1.48</v>
      </c>
      <c r="L7039" s="23" t="n">
        <f aca="false">H7039*K7039</f>
        <v>666</v>
      </c>
      <c r="M7039" s="23" t="n">
        <v>2500</v>
      </c>
      <c r="N7039" s="24" t="n">
        <f aca="false">L7039-M7039</f>
        <v>-1834</v>
      </c>
      <c r="O7039" s="25" t="n">
        <f aca="false">IF(L7039&gt;=M7039,1,0)</f>
        <v>0</v>
      </c>
      <c r="P7039" s="26" t="n">
        <v>0.319</v>
      </c>
      <c r="Q7039" s="26" t="n">
        <v>0.3273</v>
      </c>
      <c r="R7039" s="25" t="n">
        <v>68</v>
      </c>
      <c r="S7039" s="21" t="n">
        <v>10</v>
      </c>
    </row>
    <row r="7040" customFormat="false" ht="15" hidden="false" customHeight="true" outlineLevel="0" collapsed="false">
      <c r="A7040" s="19" t="n">
        <v>46257</v>
      </c>
      <c r="B7040" s="1" t="s">
        <v>818</v>
      </c>
      <c r="C7040" s="1" t="s">
        <v>138</v>
      </c>
      <c r="D7040" s="1" t="n">
        <v>9</v>
      </c>
      <c r="E7040" s="1" t="s">
        <v>10</v>
      </c>
      <c r="F7040" s="1" t="s">
        <v>632</v>
      </c>
      <c r="G7040" s="1" t="s">
        <v>636</v>
      </c>
      <c r="H7040" s="20" t="n">
        <v>1150</v>
      </c>
      <c r="I7040" s="21" t="n">
        <v>15.86</v>
      </c>
      <c r="J7040" s="20" t="n">
        <f aca="false">H7040*I7040</f>
        <v>18239</v>
      </c>
      <c r="K7040" s="22" t="n">
        <v>1.71</v>
      </c>
      <c r="L7040" s="23" t="n">
        <f aca="false">H7040*K7040</f>
        <v>1966.5</v>
      </c>
      <c r="M7040" s="23" t="n">
        <v>2500</v>
      </c>
      <c r="N7040" s="24" t="n">
        <f aca="false">L7040-M7040</f>
        <v>-533.5</v>
      </c>
      <c r="O7040" s="25" t="n">
        <f aca="false">IF(L7040&gt;=M7040,1,0)</f>
        <v>0</v>
      </c>
      <c r="P7040" s="26" t="n">
        <v>0.4706</v>
      </c>
      <c r="Q7040" s="26" t="n">
        <v>0.0893</v>
      </c>
      <c r="R7040" s="25" t="n">
        <v>67</v>
      </c>
      <c r="S7040" s="21" t="n">
        <v>10</v>
      </c>
    </row>
    <row r="7041" customFormat="false" ht="15" hidden="false" customHeight="true" outlineLevel="0" collapsed="false">
      <c r="A7041" s="19" t="n">
        <v>46257</v>
      </c>
      <c r="B7041" s="1" t="s">
        <v>818</v>
      </c>
      <c r="C7041" s="1" t="s">
        <v>138</v>
      </c>
      <c r="D7041" s="1" t="n">
        <v>10</v>
      </c>
      <c r="E7041" s="1" t="s">
        <v>10</v>
      </c>
      <c r="F7041" s="1" t="s">
        <v>167</v>
      </c>
      <c r="G7041" s="1" t="s">
        <v>208</v>
      </c>
      <c r="H7041" s="20" t="n">
        <v>1150</v>
      </c>
      <c r="I7041" s="21" t="n">
        <v>19.05</v>
      </c>
      <c r="J7041" s="20" t="n">
        <f aca="false">H7041*I7041</f>
        <v>21907.5</v>
      </c>
      <c r="K7041" s="22" t="n">
        <v>1.53</v>
      </c>
      <c r="L7041" s="23" t="n">
        <f aca="false">H7041*K7041</f>
        <v>1759.5</v>
      </c>
      <c r="M7041" s="23" t="n">
        <v>2500</v>
      </c>
      <c r="N7041" s="24" t="n">
        <f aca="false">L7041-M7041</f>
        <v>-740.5</v>
      </c>
      <c r="O7041" s="25" t="n">
        <f aca="false">IF(L7041&gt;=M7041,1,0)</f>
        <v>0</v>
      </c>
      <c r="P7041" s="26" t="n">
        <v>0.483</v>
      </c>
      <c r="Q7041" s="26" t="n">
        <v>0.1807</v>
      </c>
      <c r="R7041" s="25" t="n">
        <v>76</v>
      </c>
      <c r="S7041" s="21" t="n">
        <v>10</v>
      </c>
    </row>
    <row r="7042" customFormat="false" ht="15" hidden="false" customHeight="true" outlineLevel="0" collapsed="false">
      <c r="A7042" s="19" t="n">
        <v>46257</v>
      </c>
      <c r="B7042" s="1" t="s">
        <v>818</v>
      </c>
      <c r="C7042" s="1" t="s">
        <v>138</v>
      </c>
      <c r="D7042" s="1" t="n">
        <v>11</v>
      </c>
      <c r="E7042" s="1" t="s">
        <v>10</v>
      </c>
      <c r="F7042" s="1" t="s">
        <v>872</v>
      </c>
      <c r="G7042" s="1" t="s">
        <v>873</v>
      </c>
      <c r="H7042" s="20" t="n">
        <v>650</v>
      </c>
      <c r="I7042" s="21" t="n">
        <v>24.06</v>
      </c>
      <c r="J7042" s="20" t="n">
        <f aca="false">H7042*I7042</f>
        <v>15639</v>
      </c>
      <c r="K7042" s="22" t="n">
        <v>2.1</v>
      </c>
      <c r="L7042" s="23" t="n">
        <f aca="false">H7042*K7042</f>
        <v>1365</v>
      </c>
      <c r="M7042" s="23" t="n">
        <v>2500</v>
      </c>
      <c r="N7042" s="24" t="n">
        <f aca="false">L7042-M7042</f>
        <v>-1135</v>
      </c>
      <c r="O7042" s="25" t="n">
        <f aca="false">IF(L7042&gt;=M7042,1,0)</f>
        <v>0</v>
      </c>
      <c r="P7042" s="26" t="n">
        <v>0.3561</v>
      </c>
      <c r="Q7042" s="26" t="n">
        <v>0.2247</v>
      </c>
      <c r="R7042" s="25" t="n">
        <v>76</v>
      </c>
      <c r="S7042" s="21" t="n">
        <v>10</v>
      </c>
    </row>
    <row r="7043" customFormat="false" ht="15" hidden="false" customHeight="true" outlineLevel="0" collapsed="false">
      <c r="A7043" s="19" t="n">
        <v>46257</v>
      </c>
      <c r="B7043" s="1" t="s">
        <v>818</v>
      </c>
      <c r="C7043" s="1" t="s">
        <v>138</v>
      </c>
      <c r="D7043" s="1" t="n">
        <v>12</v>
      </c>
      <c r="E7043" s="1" t="s">
        <v>576</v>
      </c>
      <c r="F7043" s="1" t="s">
        <v>730</v>
      </c>
      <c r="G7043" s="1" t="s">
        <v>731</v>
      </c>
      <c r="H7043" s="20" t="n">
        <v>800</v>
      </c>
      <c r="I7043" s="21" t="n">
        <v>33.49</v>
      </c>
      <c r="J7043" s="20" t="n">
        <f aca="false">H7043*I7043</f>
        <v>26792</v>
      </c>
      <c r="K7043" s="22" t="n">
        <v>1.55</v>
      </c>
      <c r="L7043" s="23" t="n">
        <f aca="false">H7043*K7043</f>
        <v>1240</v>
      </c>
      <c r="M7043" s="23" t="n">
        <v>2500</v>
      </c>
      <c r="N7043" s="24" t="n">
        <f aca="false">L7043-M7043</f>
        <v>-1260</v>
      </c>
      <c r="O7043" s="25" t="n">
        <f aca="false">IF(L7043&gt;=M7043,1,0)</f>
        <v>0</v>
      </c>
      <c r="P7043" s="26" t="n">
        <v>0.5472</v>
      </c>
      <c r="Q7043" s="26" t="n">
        <v>0.1224</v>
      </c>
      <c r="R7043" s="25" t="n">
        <v>82</v>
      </c>
      <c r="S7043" s="21" t="n">
        <v>10</v>
      </c>
    </row>
    <row r="7044" customFormat="false" ht="15" hidden="false" customHeight="true" outlineLevel="0" collapsed="false">
      <c r="A7044" s="19" t="n">
        <v>46257</v>
      </c>
      <c r="B7044" s="1" t="s">
        <v>818</v>
      </c>
      <c r="C7044" s="1" t="s">
        <v>138</v>
      </c>
      <c r="D7044" s="1" t="n">
        <v>13</v>
      </c>
      <c r="E7044" s="1" t="s">
        <v>10</v>
      </c>
      <c r="F7044" s="1" t="s">
        <v>849</v>
      </c>
      <c r="G7044" s="1" t="s">
        <v>852</v>
      </c>
      <c r="H7044" s="20" t="n">
        <v>1650</v>
      </c>
      <c r="I7044" s="21" t="n">
        <v>21.87</v>
      </c>
      <c r="J7044" s="20" t="n">
        <f aca="false">H7044*I7044</f>
        <v>36085.5</v>
      </c>
      <c r="K7044" s="22" t="n">
        <v>1.85</v>
      </c>
      <c r="L7044" s="23" t="n">
        <f aca="false">H7044*K7044</f>
        <v>3052.5</v>
      </c>
      <c r="M7044" s="23" t="n">
        <v>2500</v>
      </c>
      <c r="N7044" s="24" t="n">
        <f aca="false">L7044-M7044</f>
        <v>552.5</v>
      </c>
      <c r="O7044" s="25" t="n">
        <f aca="false">IF(L7044&gt;=M7044,1,0)</f>
        <v>1</v>
      </c>
      <c r="P7044" s="26" t="n">
        <v>0.8691</v>
      </c>
      <c r="Q7044" s="26" t="n">
        <v>0.1322</v>
      </c>
      <c r="R7044" s="25" t="n">
        <v>74</v>
      </c>
      <c r="S7044" s="21" t="n">
        <v>10</v>
      </c>
    </row>
    <row r="7045" customFormat="false" ht="15" hidden="false" customHeight="true" outlineLevel="0" collapsed="false">
      <c r="A7045" s="19" t="n">
        <v>46257</v>
      </c>
      <c r="B7045" s="1" t="s">
        <v>818</v>
      </c>
      <c r="C7045" s="1" t="s">
        <v>138</v>
      </c>
      <c r="D7045" s="1" t="n">
        <v>14</v>
      </c>
      <c r="E7045" s="1" t="s">
        <v>10</v>
      </c>
      <c r="F7045" s="1" t="s">
        <v>687</v>
      </c>
      <c r="G7045" s="1" t="s">
        <v>694</v>
      </c>
      <c r="H7045" s="20" t="n">
        <v>1350</v>
      </c>
      <c r="I7045" s="21" t="n">
        <v>28.66</v>
      </c>
      <c r="J7045" s="20" t="n">
        <f aca="false">H7045*I7045</f>
        <v>38691</v>
      </c>
      <c r="K7045" s="22" t="n">
        <v>2.3</v>
      </c>
      <c r="L7045" s="23" t="n">
        <f aca="false">H7045*K7045</f>
        <v>3105</v>
      </c>
      <c r="M7045" s="23" t="n">
        <v>2500</v>
      </c>
      <c r="N7045" s="24" t="n">
        <f aca="false">L7045-M7045</f>
        <v>605</v>
      </c>
      <c r="O7045" s="25" t="n">
        <f aca="false">IF(L7045&gt;=M7045,1,0)</f>
        <v>1</v>
      </c>
      <c r="P7045" s="26" t="n">
        <v>0.7883</v>
      </c>
      <c r="Q7045" s="26" t="n">
        <v>0.2815</v>
      </c>
      <c r="R7045" s="25" t="n">
        <v>83</v>
      </c>
      <c r="S7045" s="21" t="n">
        <v>10</v>
      </c>
    </row>
    <row r="7046" customFormat="false" ht="15" hidden="false" customHeight="true" outlineLevel="0" collapsed="false">
      <c r="A7046" s="19" t="n">
        <v>46257</v>
      </c>
      <c r="B7046" s="1" t="s">
        <v>818</v>
      </c>
      <c r="C7046" s="1" t="s">
        <v>138</v>
      </c>
      <c r="D7046" s="1" t="n">
        <v>15</v>
      </c>
      <c r="E7046" s="1" t="s">
        <v>10</v>
      </c>
      <c r="F7046" s="1" t="s">
        <v>872</v>
      </c>
      <c r="G7046" s="1" t="s">
        <v>873</v>
      </c>
      <c r="H7046" s="20" t="n">
        <v>1000</v>
      </c>
      <c r="I7046" s="21" t="n">
        <v>24.06</v>
      </c>
      <c r="J7046" s="20" t="n">
        <f aca="false">H7046*I7046</f>
        <v>24060</v>
      </c>
      <c r="K7046" s="22" t="n">
        <v>2.1</v>
      </c>
      <c r="L7046" s="23" t="n">
        <f aca="false">H7046*K7046</f>
        <v>2100</v>
      </c>
      <c r="M7046" s="23" t="n">
        <v>2500</v>
      </c>
      <c r="N7046" s="24" t="n">
        <f aca="false">L7046-M7046</f>
        <v>-400</v>
      </c>
      <c r="O7046" s="25" t="n">
        <f aca="false">IF(L7046&gt;=M7046,1,0)</f>
        <v>0</v>
      </c>
      <c r="P7046" s="26" t="n">
        <v>0.507</v>
      </c>
      <c r="Q7046" s="26" t="n">
        <v>0.2964</v>
      </c>
      <c r="R7046" s="25" t="n">
        <v>80</v>
      </c>
      <c r="S7046" s="21" t="n">
        <v>10</v>
      </c>
    </row>
    <row r="7047" customFormat="false" ht="15" hidden="false" customHeight="true" outlineLevel="0" collapsed="false">
      <c r="A7047" s="19" t="n">
        <v>46257</v>
      </c>
      <c r="B7047" s="1" t="s">
        <v>818</v>
      </c>
      <c r="C7047" s="1" t="s">
        <v>138</v>
      </c>
      <c r="D7047" s="1" t="n">
        <v>16</v>
      </c>
      <c r="E7047" s="1" t="s">
        <v>10</v>
      </c>
      <c r="F7047" s="1" t="s">
        <v>581</v>
      </c>
      <c r="G7047" s="1" t="s">
        <v>590</v>
      </c>
      <c r="H7047" s="20" t="n">
        <v>2200</v>
      </c>
      <c r="I7047" s="21" t="n">
        <v>13.94</v>
      </c>
      <c r="J7047" s="20" t="n">
        <f aca="false">H7047*I7047</f>
        <v>30668</v>
      </c>
      <c r="K7047" s="22" t="n">
        <v>1.44</v>
      </c>
      <c r="L7047" s="23" t="n">
        <f aca="false">H7047*K7047</f>
        <v>3168</v>
      </c>
      <c r="M7047" s="23" t="n">
        <v>2500</v>
      </c>
      <c r="N7047" s="24" t="n">
        <f aca="false">L7047-M7047</f>
        <v>668</v>
      </c>
      <c r="O7047" s="25" t="n">
        <f aca="false">IF(L7047&gt;=M7047,1,0)</f>
        <v>1</v>
      </c>
      <c r="P7047" s="26" t="n">
        <v>0.8782</v>
      </c>
      <c r="Q7047" s="26" t="n">
        <v>0.1064</v>
      </c>
      <c r="R7047" s="25" t="n">
        <v>64</v>
      </c>
      <c r="S7047" s="21" t="n">
        <v>10</v>
      </c>
    </row>
    <row r="7048" customFormat="false" ht="15" hidden="false" customHeight="true" outlineLevel="0" collapsed="false">
      <c r="A7048" s="19" t="n">
        <v>46257</v>
      </c>
      <c r="B7048" s="1" t="s">
        <v>818</v>
      </c>
      <c r="C7048" s="1" t="s">
        <v>164</v>
      </c>
      <c r="D7048" s="1" t="n">
        <v>17</v>
      </c>
      <c r="E7048" s="1" t="s">
        <v>461</v>
      </c>
      <c r="F7048" s="1" t="s">
        <v>837</v>
      </c>
      <c r="G7048" s="1" t="s">
        <v>540</v>
      </c>
      <c r="H7048" s="20" t="n">
        <v>1600</v>
      </c>
      <c r="I7048" s="21" t="n">
        <v>20.03</v>
      </c>
      <c r="J7048" s="20" t="n">
        <f aca="false">H7048*I7048</f>
        <v>32048</v>
      </c>
      <c r="K7048" s="22" t="n">
        <v>1.6</v>
      </c>
      <c r="L7048" s="23" t="n">
        <f aca="false">H7048*K7048</f>
        <v>2560</v>
      </c>
      <c r="M7048" s="23" t="n">
        <v>2500</v>
      </c>
      <c r="N7048" s="24" t="n">
        <f aca="false">L7048-M7048</f>
        <v>60</v>
      </c>
      <c r="O7048" s="25" t="n">
        <f aca="false">IF(L7048&gt;=M7048,1,0)</f>
        <v>1</v>
      </c>
      <c r="P7048" s="26" t="n">
        <v>0.7084</v>
      </c>
      <c r="Q7048" s="26" t="n">
        <v>0.0728</v>
      </c>
      <c r="R7048" s="25" t="n">
        <v>77</v>
      </c>
      <c r="S7048" s="21" t="n">
        <v>10</v>
      </c>
    </row>
    <row r="7049" customFormat="false" ht="15" hidden="false" customHeight="true" outlineLevel="0" collapsed="false">
      <c r="A7049" s="19" t="n">
        <v>46257</v>
      </c>
      <c r="B7049" s="1" t="s">
        <v>818</v>
      </c>
      <c r="C7049" s="1" t="s">
        <v>164</v>
      </c>
      <c r="D7049" s="1" t="n">
        <v>18</v>
      </c>
      <c r="E7049" s="1" t="s">
        <v>865</v>
      </c>
      <c r="F7049" s="1" t="s">
        <v>866</v>
      </c>
      <c r="G7049" s="1" t="s">
        <v>527</v>
      </c>
      <c r="H7049" s="20" t="n">
        <v>1800</v>
      </c>
      <c r="I7049" s="21" t="n">
        <v>17.93</v>
      </c>
      <c r="J7049" s="20" t="n">
        <f aca="false">H7049*I7049</f>
        <v>32274</v>
      </c>
      <c r="K7049" s="22" t="n">
        <v>1.04</v>
      </c>
      <c r="L7049" s="23" t="n">
        <f aca="false">H7049*K7049</f>
        <v>1872</v>
      </c>
      <c r="M7049" s="23" t="n">
        <v>2500</v>
      </c>
      <c r="N7049" s="24" t="n">
        <f aca="false">L7049-M7049</f>
        <v>-628</v>
      </c>
      <c r="O7049" s="25" t="n">
        <f aca="false">IF(L7049&gt;=M7049,1,0)</f>
        <v>0</v>
      </c>
      <c r="P7049" s="26" t="n">
        <v>0.7068</v>
      </c>
      <c r="Q7049" s="26" t="n">
        <v>0.138</v>
      </c>
      <c r="R7049" s="25" t="n">
        <v>80</v>
      </c>
      <c r="S7049" s="21" t="n">
        <v>10</v>
      </c>
    </row>
    <row r="7050" customFormat="false" ht="15" hidden="false" customHeight="true" outlineLevel="0" collapsed="false">
      <c r="A7050" s="19" t="n">
        <v>46257</v>
      </c>
      <c r="B7050" s="1" t="s">
        <v>818</v>
      </c>
      <c r="C7050" s="1" t="s">
        <v>164</v>
      </c>
      <c r="D7050" s="1" t="n">
        <v>19</v>
      </c>
      <c r="E7050" s="1" t="s">
        <v>461</v>
      </c>
      <c r="F7050" s="1" t="s">
        <v>837</v>
      </c>
      <c r="G7050" s="1" t="s">
        <v>540</v>
      </c>
      <c r="H7050" s="20" t="n">
        <v>1600</v>
      </c>
      <c r="I7050" s="21" t="n">
        <v>20.03</v>
      </c>
      <c r="J7050" s="20" t="n">
        <f aca="false">H7050*I7050</f>
        <v>32048</v>
      </c>
      <c r="K7050" s="22" t="n">
        <v>1.6</v>
      </c>
      <c r="L7050" s="23" t="n">
        <f aca="false">H7050*K7050</f>
        <v>2560</v>
      </c>
      <c r="M7050" s="23" t="n">
        <v>2500</v>
      </c>
      <c r="N7050" s="24" t="n">
        <f aca="false">L7050-M7050</f>
        <v>60</v>
      </c>
      <c r="O7050" s="25" t="n">
        <f aca="false">IF(L7050&gt;=M7050,1,0)</f>
        <v>1</v>
      </c>
      <c r="P7050" s="26" t="n">
        <v>0.7112</v>
      </c>
      <c r="Q7050" s="26" t="n">
        <v>0.1438</v>
      </c>
      <c r="R7050" s="25" t="n">
        <v>76</v>
      </c>
      <c r="S7050" s="21" t="n">
        <v>10</v>
      </c>
    </row>
    <row r="7051" customFormat="false" ht="15" hidden="false" customHeight="true" outlineLevel="0" collapsed="false">
      <c r="A7051" s="19" t="n">
        <v>46257</v>
      </c>
      <c r="B7051" s="1" t="s">
        <v>818</v>
      </c>
      <c r="C7051" s="1" t="s">
        <v>164</v>
      </c>
      <c r="D7051" s="1" t="n">
        <v>20</v>
      </c>
      <c r="E7051" s="1" t="s">
        <v>461</v>
      </c>
      <c r="F7051" s="1" t="s">
        <v>863</v>
      </c>
      <c r="G7051" s="1" t="s">
        <v>540</v>
      </c>
      <c r="H7051" s="20" t="n">
        <v>1650</v>
      </c>
      <c r="I7051" s="21" t="n">
        <v>20.03</v>
      </c>
      <c r="J7051" s="20" t="n">
        <f aca="false">H7051*I7051</f>
        <v>33049.5</v>
      </c>
      <c r="K7051" s="22" t="n">
        <v>1.6</v>
      </c>
      <c r="L7051" s="23" t="n">
        <f aca="false">H7051*K7051</f>
        <v>2640</v>
      </c>
      <c r="M7051" s="23" t="n">
        <v>2500</v>
      </c>
      <c r="N7051" s="24" t="n">
        <f aca="false">L7051-M7051</f>
        <v>140</v>
      </c>
      <c r="O7051" s="25" t="n">
        <f aca="false">IF(L7051&gt;=M7051,1,0)</f>
        <v>1</v>
      </c>
      <c r="P7051" s="26" t="n">
        <v>0.7098</v>
      </c>
      <c r="Q7051" s="26" t="n">
        <v>0.0953</v>
      </c>
      <c r="R7051" s="25" t="n">
        <v>78</v>
      </c>
      <c r="S7051" s="21" t="n">
        <v>10</v>
      </c>
    </row>
    <row r="7052" customFormat="false" ht="15" hidden="false" customHeight="true" outlineLevel="0" collapsed="false">
      <c r="A7052" s="19" t="n">
        <v>46257</v>
      </c>
      <c r="B7052" s="1" t="s">
        <v>818</v>
      </c>
      <c r="C7052" s="1" t="s">
        <v>164</v>
      </c>
      <c r="D7052" s="1" t="n">
        <v>21</v>
      </c>
      <c r="E7052" s="1" t="s">
        <v>576</v>
      </c>
      <c r="F7052" s="1" t="s">
        <v>791</v>
      </c>
      <c r="G7052" s="1" t="s">
        <v>732</v>
      </c>
      <c r="H7052" s="20" t="n">
        <v>1250</v>
      </c>
      <c r="I7052" s="21" t="n">
        <v>33.02</v>
      </c>
      <c r="J7052" s="20" t="n">
        <f aca="false">H7052*I7052</f>
        <v>41275</v>
      </c>
      <c r="K7052" s="22" t="n">
        <v>2.8</v>
      </c>
      <c r="L7052" s="23" t="n">
        <f aca="false">H7052*K7052</f>
        <v>3500</v>
      </c>
      <c r="M7052" s="23" t="n">
        <v>2500</v>
      </c>
      <c r="N7052" s="24" t="n">
        <f aca="false">L7052-M7052</f>
        <v>1000</v>
      </c>
      <c r="O7052" s="25" t="n">
        <f aca="false">IF(L7052&gt;=M7052,1,0)</f>
        <v>1</v>
      </c>
      <c r="P7052" s="26" t="n">
        <v>0.9052</v>
      </c>
      <c r="Q7052" s="26" t="n">
        <v>0.1026</v>
      </c>
      <c r="R7052" s="25" t="n">
        <v>76</v>
      </c>
      <c r="S7052" s="21" t="n">
        <v>10</v>
      </c>
    </row>
    <row r="7053" customFormat="false" ht="15" hidden="false" customHeight="true" outlineLevel="0" collapsed="false">
      <c r="A7053" s="19" t="n">
        <v>46257</v>
      </c>
      <c r="B7053" s="1" t="s">
        <v>818</v>
      </c>
      <c r="C7053" s="1" t="s">
        <v>164</v>
      </c>
      <c r="D7053" s="1" t="n">
        <v>22</v>
      </c>
      <c r="E7053" s="1" t="s">
        <v>10</v>
      </c>
      <c r="F7053" s="1" t="s">
        <v>872</v>
      </c>
      <c r="G7053" s="1" t="s">
        <v>873</v>
      </c>
      <c r="H7053" s="20" t="n">
        <v>750</v>
      </c>
      <c r="I7053" s="21" t="n">
        <v>24.36</v>
      </c>
      <c r="J7053" s="20" t="n">
        <f aca="false">H7053*I7053</f>
        <v>18270</v>
      </c>
      <c r="K7053" s="22" t="n">
        <v>2.1</v>
      </c>
      <c r="L7053" s="23" t="n">
        <f aca="false">H7053*K7053</f>
        <v>1575</v>
      </c>
      <c r="M7053" s="23" t="n">
        <v>2500</v>
      </c>
      <c r="N7053" s="24" t="n">
        <f aca="false">L7053-M7053</f>
        <v>-925</v>
      </c>
      <c r="O7053" s="25" t="n">
        <f aca="false">IF(L7053&gt;=M7053,1,0)</f>
        <v>0</v>
      </c>
      <c r="P7053" s="26" t="n">
        <v>0.3879</v>
      </c>
      <c r="Q7053" s="26" t="n">
        <v>0.325</v>
      </c>
      <c r="R7053" s="25" t="n">
        <v>84</v>
      </c>
      <c r="S7053" s="21" t="n">
        <v>10</v>
      </c>
    </row>
    <row r="7054" customFormat="false" ht="15" hidden="false" customHeight="true" outlineLevel="0" collapsed="false">
      <c r="A7054" s="19" t="n">
        <v>46257</v>
      </c>
      <c r="B7054" s="1" t="s">
        <v>818</v>
      </c>
      <c r="C7054" s="1" t="s">
        <v>164</v>
      </c>
      <c r="D7054" s="1" t="n">
        <v>23</v>
      </c>
      <c r="E7054" s="1" t="s">
        <v>22</v>
      </c>
      <c r="F7054" s="1" t="s">
        <v>712</v>
      </c>
      <c r="G7054" s="1" t="s">
        <v>715</v>
      </c>
      <c r="H7054" s="20" t="n">
        <v>1150</v>
      </c>
      <c r="I7054" s="21" t="n">
        <v>25.08</v>
      </c>
      <c r="J7054" s="20" t="n">
        <f aca="false">H7054*I7054</f>
        <v>28842</v>
      </c>
      <c r="K7054" s="22" t="n">
        <v>1.4</v>
      </c>
      <c r="L7054" s="23" t="n">
        <f aca="false">H7054*K7054</f>
        <v>1610</v>
      </c>
      <c r="M7054" s="23" t="n">
        <v>2500</v>
      </c>
      <c r="N7054" s="24" t="n">
        <f aca="false">L7054-M7054</f>
        <v>-890</v>
      </c>
      <c r="O7054" s="25" t="n">
        <f aca="false">IF(L7054&gt;=M7054,1,0)</f>
        <v>0</v>
      </c>
      <c r="P7054" s="26" t="n">
        <v>0.6325</v>
      </c>
      <c r="Q7054" s="26" t="n">
        <v>0.1152</v>
      </c>
      <c r="R7054" s="25" t="n">
        <v>77</v>
      </c>
      <c r="S7054" s="21" t="n">
        <v>10</v>
      </c>
    </row>
    <row r="7055" customFormat="false" ht="15" hidden="false" customHeight="true" outlineLevel="0" collapsed="false">
      <c r="A7055" s="19" t="n">
        <v>46257</v>
      </c>
      <c r="B7055" s="1" t="s">
        <v>818</v>
      </c>
      <c r="C7055" s="1" t="s">
        <v>164</v>
      </c>
      <c r="D7055" s="1" t="n">
        <v>24</v>
      </c>
      <c r="E7055" s="1" t="s">
        <v>522</v>
      </c>
      <c r="F7055" s="1" t="s">
        <v>523</v>
      </c>
      <c r="G7055" s="1" t="s">
        <v>527</v>
      </c>
      <c r="H7055" s="20" t="n">
        <v>2200</v>
      </c>
      <c r="I7055" s="21" t="n">
        <v>13.28</v>
      </c>
      <c r="J7055" s="20" t="n">
        <f aca="false">H7055*I7055</f>
        <v>29216</v>
      </c>
      <c r="K7055" s="22" t="n">
        <v>0.95</v>
      </c>
      <c r="L7055" s="23" t="n">
        <f aca="false">H7055*K7055</f>
        <v>2090</v>
      </c>
      <c r="M7055" s="23" t="n">
        <v>2500</v>
      </c>
      <c r="N7055" s="24" t="n">
        <f aca="false">L7055-M7055</f>
        <v>-410</v>
      </c>
      <c r="O7055" s="25" t="n">
        <f aca="false">IF(L7055&gt;=M7055,1,0)</f>
        <v>0</v>
      </c>
      <c r="P7055" s="26" t="n">
        <v>0.6407</v>
      </c>
      <c r="Q7055" s="26" t="n">
        <v>0.13</v>
      </c>
      <c r="R7055" s="25" t="n">
        <v>77</v>
      </c>
      <c r="S7055" s="21" t="n">
        <v>10</v>
      </c>
    </row>
    <row r="7056" customFormat="false" ht="15" hidden="false" customHeight="true" outlineLevel="0" collapsed="false">
      <c r="A7056" s="19" t="n">
        <v>46257</v>
      </c>
      <c r="B7056" s="1" t="s">
        <v>818</v>
      </c>
      <c r="C7056" s="1" t="s">
        <v>164</v>
      </c>
      <c r="D7056" s="1" t="n">
        <v>25</v>
      </c>
      <c r="E7056" s="1" t="s">
        <v>576</v>
      </c>
      <c r="F7056" s="1" t="s">
        <v>791</v>
      </c>
      <c r="G7056" s="1" t="s">
        <v>732</v>
      </c>
      <c r="H7056" s="20" t="n">
        <v>1270</v>
      </c>
      <c r="I7056" s="21" t="n">
        <v>32.01</v>
      </c>
      <c r="J7056" s="20" t="n">
        <f aca="false">H7056*I7056</f>
        <v>40652.7</v>
      </c>
      <c r="K7056" s="22" t="n">
        <v>2.8</v>
      </c>
      <c r="L7056" s="23" t="n">
        <f aca="false">H7056*K7056</f>
        <v>3556</v>
      </c>
      <c r="M7056" s="23" t="n">
        <v>2500</v>
      </c>
      <c r="N7056" s="24" t="n">
        <f aca="false">L7056-M7056</f>
        <v>1056</v>
      </c>
      <c r="O7056" s="25" t="n">
        <f aca="false">IF(L7056&gt;=M7056,1,0)</f>
        <v>1</v>
      </c>
      <c r="P7056" s="26" t="n">
        <v>0.8799</v>
      </c>
      <c r="Q7056" s="26" t="n">
        <v>0.108</v>
      </c>
      <c r="R7056" s="25" t="n">
        <v>79</v>
      </c>
      <c r="S7056" s="21" t="n">
        <v>10</v>
      </c>
    </row>
    <row r="7057" customFormat="false" ht="15" hidden="false" customHeight="true" outlineLevel="0" collapsed="false">
      <c r="A7057" s="19" t="n">
        <v>46257</v>
      </c>
      <c r="B7057" s="1" t="s">
        <v>818</v>
      </c>
      <c r="C7057" s="1" t="s">
        <v>164</v>
      </c>
      <c r="D7057" s="1" t="n">
        <v>26</v>
      </c>
      <c r="E7057" s="1" t="s">
        <v>865</v>
      </c>
      <c r="F7057" s="1" t="s">
        <v>866</v>
      </c>
      <c r="G7057" s="1" t="s">
        <v>527</v>
      </c>
      <c r="H7057" s="20" t="n">
        <v>1100</v>
      </c>
      <c r="I7057" s="21" t="n">
        <v>17.93</v>
      </c>
      <c r="J7057" s="20" t="n">
        <f aca="false">H7057*I7057</f>
        <v>19723</v>
      </c>
      <c r="K7057" s="22" t="n">
        <v>1.04</v>
      </c>
      <c r="L7057" s="23" t="n">
        <f aca="false">H7057*K7057</f>
        <v>1144</v>
      </c>
      <c r="M7057" s="23" t="n">
        <v>2500</v>
      </c>
      <c r="N7057" s="24" t="n">
        <f aca="false">L7057-M7057</f>
        <v>-1356</v>
      </c>
      <c r="O7057" s="25" t="n">
        <f aca="false">IF(L7057&gt;=M7057,1,0)</f>
        <v>0</v>
      </c>
      <c r="P7057" s="26" t="n">
        <v>0.4325</v>
      </c>
      <c r="Q7057" s="26" t="n">
        <v>0.1406</v>
      </c>
      <c r="R7057" s="25" t="n">
        <v>81</v>
      </c>
      <c r="S7057" s="21" t="n">
        <v>10</v>
      </c>
    </row>
    <row r="7058" customFormat="false" ht="15" hidden="false" customHeight="true" outlineLevel="0" collapsed="false">
      <c r="A7058" s="19" t="n">
        <v>46257</v>
      </c>
      <c r="B7058" s="1" t="s">
        <v>818</v>
      </c>
      <c r="C7058" s="1" t="s">
        <v>164</v>
      </c>
      <c r="D7058" s="1" t="n">
        <v>27</v>
      </c>
      <c r="E7058" s="1" t="s">
        <v>219</v>
      </c>
      <c r="F7058" s="1" t="s">
        <v>874</v>
      </c>
      <c r="G7058" s="1" t="s">
        <v>875</v>
      </c>
      <c r="H7058" s="20" t="n">
        <v>1050</v>
      </c>
      <c r="I7058" s="21" t="n">
        <v>17.93</v>
      </c>
      <c r="J7058" s="20" t="n">
        <f aca="false">H7058*I7058</f>
        <v>18826.5</v>
      </c>
      <c r="K7058" s="22" t="n">
        <v>2.4</v>
      </c>
      <c r="L7058" s="23" t="n">
        <f aca="false">H7058*K7058</f>
        <v>2520</v>
      </c>
      <c r="M7058" s="23" t="n">
        <v>2500</v>
      </c>
      <c r="N7058" s="24" t="n">
        <f aca="false">L7058-M7058</f>
        <v>20</v>
      </c>
      <c r="O7058" s="25" t="n">
        <f aca="false">IF(L7058&gt;=M7058,1,0)</f>
        <v>1</v>
      </c>
      <c r="P7058" s="26" t="n">
        <v>0.4561</v>
      </c>
      <c r="Q7058" s="26" t="n">
        <v>0.2197</v>
      </c>
      <c r="R7058" s="25" t="n">
        <v>71</v>
      </c>
      <c r="S7058" s="21" t="n">
        <v>10</v>
      </c>
    </row>
    <row r="7059" customFormat="false" ht="15" hidden="false" customHeight="true" outlineLevel="0" collapsed="false">
      <c r="A7059" s="19" t="n">
        <v>46257</v>
      </c>
      <c r="B7059" s="1" t="s">
        <v>818</v>
      </c>
      <c r="C7059" s="1" t="s">
        <v>164</v>
      </c>
      <c r="D7059" s="1" t="n">
        <v>28</v>
      </c>
      <c r="E7059" s="1" t="s">
        <v>176</v>
      </c>
      <c r="F7059" s="1" t="s">
        <v>606</v>
      </c>
      <c r="G7059" s="1" t="s">
        <v>613</v>
      </c>
      <c r="H7059" s="20" t="n">
        <v>950</v>
      </c>
      <c r="I7059" s="21" t="n">
        <v>35.85</v>
      </c>
      <c r="J7059" s="20" t="n">
        <f aca="false">H7059*I7059</f>
        <v>34057.5</v>
      </c>
      <c r="K7059" s="22" t="n">
        <v>2.35</v>
      </c>
      <c r="L7059" s="23" t="n">
        <f aca="false">H7059*K7059</f>
        <v>2232.5</v>
      </c>
      <c r="M7059" s="23" t="n">
        <v>2500</v>
      </c>
      <c r="N7059" s="24" t="n">
        <f aca="false">L7059-M7059</f>
        <v>-267.5</v>
      </c>
      <c r="O7059" s="25" t="n">
        <f aca="false">IF(L7059&gt;=M7059,1,0)</f>
        <v>0</v>
      </c>
      <c r="P7059" s="26" t="n">
        <v>0.6956</v>
      </c>
      <c r="Q7059" s="26" t="n">
        <v>0.1665</v>
      </c>
      <c r="R7059" s="25" t="n">
        <v>82</v>
      </c>
      <c r="S7059" s="21" t="n">
        <v>10</v>
      </c>
    </row>
    <row r="7060" customFormat="false" ht="15" hidden="false" customHeight="true" outlineLevel="0" collapsed="false">
      <c r="A7060" s="19" t="n">
        <v>46257</v>
      </c>
      <c r="B7060" s="1" t="s">
        <v>818</v>
      </c>
      <c r="C7060" s="1" t="s">
        <v>164</v>
      </c>
      <c r="D7060" s="1" t="n">
        <v>29</v>
      </c>
      <c r="E7060" s="1" t="s">
        <v>176</v>
      </c>
      <c r="F7060" s="1" t="s">
        <v>552</v>
      </c>
      <c r="G7060" s="1" t="s">
        <v>529</v>
      </c>
      <c r="H7060" s="20" t="n">
        <v>1500</v>
      </c>
      <c r="I7060" s="21" t="n">
        <v>20.05</v>
      </c>
      <c r="J7060" s="20" t="n">
        <f aca="false">H7060*I7060</f>
        <v>30075</v>
      </c>
      <c r="K7060" s="22" t="n">
        <v>1.5</v>
      </c>
      <c r="L7060" s="23" t="n">
        <f aca="false">H7060*K7060</f>
        <v>2250</v>
      </c>
      <c r="M7060" s="23" t="n">
        <v>2500</v>
      </c>
      <c r="N7060" s="24" t="n">
        <f aca="false">L7060-M7060</f>
        <v>-250</v>
      </c>
      <c r="O7060" s="25" t="n">
        <f aca="false">IF(L7060&gt;=M7060,1,0)</f>
        <v>0</v>
      </c>
      <c r="P7060" s="26" t="n">
        <v>0.6904</v>
      </c>
      <c r="Q7060" s="26" t="n">
        <v>0.0836</v>
      </c>
      <c r="R7060" s="25" t="n">
        <v>77</v>
      </c>
      <c r="S7060" s="21" t="n">
        <v>10</v>
      </c>
    </row>
    <row r="7061" customFormat="false" ht="15" hidden="false" customHeight="true" outlineLevel="0" collapsed="false">
      <c r="A7061" s="19" t="n">
        <v>46257</v>
      </c>
      <c r="B7061" s="1" t="s">
        <v>818</v>
      </c>
      <c r="C7061" s="1" t="s">
        <v>164</v>
      </c>
      <c r="D7061" s="1" t="n">
        <v>30</v>
      </c>
      <c r="E7061" s="1" t="s">
        <v>865</v>
      </c>
      <c r="F7061" s="1" t="s">
        <v>866</v>
      </c>
      <c r="G7061" s="1" t="s">
        <v>527</v>
      </c>
      <c r="H7061" s="20" t="n">
        <v>920</v>
      </c>
      <c r="I7061" s="21" t="n">
        <v>22.38</v>
      </c>
      <c r="J7061" s="20" t="n">
        <f aca="false">H7061*I7061</f>
        <v>20589.6</v>
      </c>
      <c r="K7061" s="22" t="n">
        <v>1.04</v>
      </c>
      <c r="L7061" s="23" t="n">
        <f aca="false">H7061*K7061</f>
        <v>956.8</v>
      </c>
      <c r="M7061" s="23" t="n">
        <v>2500</v>
      </c>
      <c r="N7061" s="24" t="n">
        <f aca="false">L7061-M7061</f>
        <v>-1543.2</v>
      </c>
      <c r="O7061" s="25" t="n">
        <f aca="false">IF(L7061&gt;=M7061,1,0)</f>
        <v>0</v>
      </c>
      <c r="P7061" s="26" t="n">
        <v>0.4881</v>
      </c>
      <c r="Q7061" s="26" t="n">
        <v>0.1306</v>
      </c>
      <c r="R7061" s="25" t="n">
        <v>78</v>
      </c>
      <c r="S7061" s="21" t="n">
        <v>10</v>
      </c>
    </row>
    <row r="7062" customFormat="false" ht="15" hidden="false" customHeight="true" outlineLevel="0" collapsed="false">
      <c r="A7062" s="19" t="n">
        <v>46257</v>
      </c>
      <c r="B7062" s="1" t="s">
        <v>818</v>
      </c>
      <c r="C7062" s="1" t="s">
        <v>164</v>
      </c>
      <c r="D7062" s="1" t="n">
        <v>31</v>
      </c>
      <c r="E7062" s="1" t="s">
        <v>576</v>
      </c>
      <c r="F7062" s="1" t="s">
        <v>788</v>
      </c>
      <c r="G7062" s="1" t="s">
        <v>711</v>
      </c>
      <c r="H7062" s="20" t="n">
        <v>1830</v>
      </c>
      <c r="I7062" s="21" t="n">
        <v>22.42</v>
      </c>
      <c r="J7062" s="20" t="n">
        <f aca="false">H7062*I7062</f>
        <v>41028.6</v>
      </c>
      <c r="K7062" s="22" t="n">
        <v>1.2</v>
      </c>
      <c r="L7062" s="23" t="n">
        <f aca="false">H7062*K7062</f>
        <v>2196</v>
      </c>
      <c r="M7062" s="23" t="n">
        <v>2500</v>
      </c>
      <c r="N7062" s="24" t="n">
        <f aca="false">L7062-M7062</f>
        <v>-304</v>
      </c>
      <c r="O7062" s="25" t="n">
        <f aca="false">IF(L7062&gt;=M7062,1,0)</f>
        <v>0</v>
      </c>
      <c r="P7062" s="26" t="n">
        <v>0.9105</v>
      </c>
      <c r="Q7062" s="26" t="n">
        <v>0.0846</v>
      </c>
      <c r="R7062" s="25" t="n">
        <v>80</v>
      </c>
      <c r="S7062" s="21" t="n">
        <v>10</v>
      </c>
    </row>
    <row r="7063" customFormat="false" ht="15" hidden="false" customHeight="true" outlineLevel="0" collapsed="false">
      <c r="A7063" s="19" t="n">
        <v>46257</v>
      </c>
      <c r="B7063" s="1" t="s">
        <v>818</v>
      </c>
      <c r="C7063" s="1" t="s">
        <v>164</v>
      </c>
      <c r="D7063" s="1" t="n">
        <v>32</v>
      </c>
      <c r="E7063" s="1" t="s">
        <v>576</v>
      </c>
      <c r="F7063" s="1" t="s">
        <v>876</v>
      </c>
      <c r="G7063" s="1" t="s">
        <v>835</v>
      </c>
      <c r="H7063" s="20" t="n">
        <v>1250</v>
      </c>
      <c r="I7063" s="21" t="n">
        <v>15.98</v>
      </c>
      <c r="J7063" s="20" t="n">
        <f aca="false">H7063*I7063</f>
        <v>19975</v>
      </c>
      <c r="K7063" s="22" t="n">
        <v>1.1</v>
      </c>
      <c r="L7063" s="23" t="n">
        <f aca="false">H7063*K7063</f>
        <v>1375</v>
      </c>
      <c r="M7063" s="23" t="n">
        <v>2500</v>
      </c>
      <c r="N7063" s="24" t="n">
        <f aca="false">L7063-M7063</f>
        <v>-1125</v>
      </c>
      <c r="O7063" s="25" t="n">
        <f aca="false">IF(L7063&gt;=M7063,1,0)</f>
        <v>0</v>
      </c>
      <c r="P7063" s="26" t="n">
        <v>0.4896</v>
      </c>
      <c r="Q7063" s="26" t="n">
        <v>0.1119</v>
      </c>
      <c r="R7063" s="25" t="n">
        <v>76</v>
      </c>
      <c r="S7063" s="21" t="n">
        <v>10</v>
      </c>
    </row>
    <row r="7064" customFormat="false" ht="15" hidden="false" customHeight="true" outlineLevel="0" collapsed="false">
      <c r="A7064" s="19" t="n">
        <v>46257</v>
      </c>
      <c r="B7064" s="1" t="s">
        <v>818</v>
      </c>
      <c r="C7064" s="1" t="s">
        <v>190</v>
      </c>
      <c r="D7064" s="1" t="n">
        <v>33</v>
      </c>
      <c r="E7064" s="1" t="s">
        <v>16</v>
      </c>
      <c r="F7064" s="1" t="s">
        <v>300</v>
      </c>
      <c r="G7064" s="1" t="s">
        <v>260</v>
      </c>
      <c r="H7064" s="20" t="n">
        <v>670</v>
      </c>
      <c r="I7064" s="21" t="n">
        <v>15.95</v>
      </c>
      <c r="J7064" s="20" t="n">
        <f aca="false">H7064*I7064</f>
        <v>10686.5</v>
      </c>
      <c r="K7064" s="22" t="n">
        <v>1.4</v>
      </c>
      <c r="L7064" s="23" t="n">
        <f aca="false">H7064*K7064</f>
        <v>938</v>
      </c>
      <c r="M7064" s="23" t="n">
        <v>2500</v>
      </c>
      <c r="N7064" s="24" t="n">
        <f aca="false">L7064-M7064</f>
        <v>-1562</v>
      </c>
      <c r="O7064" s="25" t="n">
        <f aca="false">IF(L7064&gt;=M7064,1,0)</f>
        <v>0</v>
      </c>
      <c r="P7064" s="26" t="n">
        <v>0.262696656833825</v>
      </c>
      <c r="Q7064" s="26" t="n">
        <v>0.113970588235294</v>
      </c>
      <c r="R7064" s="25" t="n">
        <v>71</v>
      </c>
      <c r="S7064" s="21" t="n">
        <v>10</v>
      </c>
    </row>
    <row r="7065" customFormat="false" ht="15" hidden="false" customHeight="true" outlineLevel="0" collapsed="false">
      <c r="A7065" s="19" t="n">
        <v>46257</v>
      </c>
      <c r="B7065" s="1" t="s">
        <v>818</v>
      </c>
      <c r="C7065" s="1" t="s">
        <v>190</v>
      </c>
      <c r="D7065" s="1" t="n">
        <v>34</v>
      </c>
      <c r="E7065" s="1" t="s">
        <v>16</v>
      </c>
      <c r="F7065" s="1" t="s">
        <v>812</v>
      </c>
      <c r="G7065" s="1" t="s">
        <v>826</v>
      </c>
      <c r="H7065" s="20" t="n">
        <v>1050</v>
      </c>
      <c r="I7065" s="21" t="n">
        <v>21.4</v>
      </c>
      <c r="J7065" s="20" t="n">
        <f aca="false">H7065*I7065</f>
        <v>22470</v>
      </c>
      <c r="K7065" s="22" t="n">
        <v>1.75</v>
      </c>
      <c r="L7065" s="23" t="n">
        <f aca="false">H7065*K7065</f>
        <v>1837.5</v>
      </c>
      <c r="M7065" s="23" t="n">
        <v>2500</v>
      </c>
      <c r="N7065" s="24" t="n">
        <f aca="false">L7065-M7065</f>
        <v>-662.5</v>
      </c>
      <c r="O7065" s="25" t="n">
        <f aca="false">IF(L7065&gt;=M7065,1,0)</f>
        <v>0</v>
      </c>
      <c r="P7065" s="26" t="n">
        <v>0.545918367346939</v>
      </c>
      <c r="Q7065" s="26" t="n">
        <v>0.132820019249278</v>
      </c>
      <c r="R7065" s="25" t="n">
        <v>70</v>
      </c>
      <c r="S7065" s="21" t="n">
        <v>10</v>
      </c>
    </row>
    <row r="7066" customFormat="false" ht="15" hidden="false" customHeight="true" outlineLevel="0" collapsed="false">
      <c r="A7066" s="19" t="n">
        <v>46257</v>
      </c>
      <c r="B7066" s="1" t="s">
        <v>818</v>
      </c>
      <c r="C7066" s="1" t="s">
        <v>190</v>
      </c>
      <c r="D7066" s="1" t="n">
        <v>35</v>
      </c>
      <c r="E7066" s="1" t="s">
        <v>16</v>
      </c>
      <c r="F7066" s="1" t="s">
        <v>300</v>
      </c>
      <c r="G7066" s="1" t="s">
        <v>260</v>
      </c>
      <c r="H7066" s="20" t="n">
        <v>2200</v>
      </c>
      <c r="I7066" s="21" t="n">
        <v>15.95</v>
      </c>
      <c r="J7066" s="20" t="n">
        <f aca="false">H7066*I7066</f>
        <v>35090</v>
      </c>
      <c r="K7066" s="22" t="n">
        <v>1.4</v>
      </c>
      <c r="L7066" s="23" t="n">
        <f aca="false">H7066*K7066</f>
        <v>3080</v>
      </c>
      <c r="M7066" s="23" t="n">
        <v>2500</v>
      </c>
      <c r="N7066" s="24" t="n">
        <f aca="false">L7066-M7066</f>
        <v>580</v>
      </c>
      <c r="O7066" s="25" t="n">
        <f aca="false">IF(L7066&gt;=M7066,1,0)</f>
        <v>1</v>
      </c>
      <c r="P7066" s="26" t="n">
        <v>0.886111111111111</v>
      </c>
      <c r="Q7066" s="26" t="n">
        <v>0.0953213817227809</v>
      </c>
      <c r="R7066" s="25" t="n">
        <v>75</v>
      </c>
      <c r="S7066" s="21" t="n">
        <v>10</v>
      </c>
    </row>
    <row r="7067" customFormat="false" ht="15" hidden="false" customHeight="true" outlineLevel="0" collapsed="false">
      <c r="A7067" s="19" t="n">
        <v>46257</v>
      </c>
      <c r="B7067" s="1" t="s">
        <v>818</v>
      </c>
      <c r="C7067" s="1" t="s">
        <v>190</v>
      </c>
      <c r="D7067" s="1" t="n">
        <v>36</v>
      </c>
      <c r="E7067" s="1" t="s">
        <v>16</v>
      </c>
      <c r="F7067" s="1" t="s">
        <v>302</v>
      </c>
      <c r="G7067" s="1" t="s">
        <v>260</v>
      </c>
      <c r="H7067" s="20" t="n">
        <v>1000</v>
      </c>
      <c r="I7067" s="21" t="n">
        <v>16.59</v>
      </c>
      <c r="J7067" s="20" t="n">
        <f aca="false">H7067*I7067</f>
        <v>16590</v>
      </c>
      <c r="K7067" s="22" t="n">
        <v>1.45</v>
      </c>
      <c r="L7067" s="23" t="n">
        <f aca="false">H7067*K7067</f>
        <v>1450</v>
      </c>
      <c r="M7067" s="23" t="n">
        <v>2500</v>
      </c>
      <c r="N7067" s="24" t="n">
        <f aca="false">L7067-M7067</f>
        <v>-1050</v>
      </c>
      <c r="O7067" s="25" t="n">
        <f aca="false">IF(L7067&gt;=M7067,1,0)</f>
        <v>0</v>
      </c>
      <c r="P7067" s="26" t="n">
        <v>0.410846953937593</v>
      </c>
      <c r="Q7067" s="26" t="n">
        <v>0.131278538812785</v>
      </c>
      <c r="R7067" s="25" t="n">
        <v>67</v>
      </c>
      <c r="S7067" s="21" t="n">
        <v>10</v>
      </c>
    </row>
    <row r="7068" customFormat="false" ht="15" hidden="false" customHeight="true" outlineLevel="0" collapsed="false">
      <c r="A7068" s="19" t="n">
        <v>46257</v>
      </c>
      <c r="B7068" s="1" t="s">
        <v>818</v>
      </c>
      <c r="C7068" s="1" t="s">
        <v>190</v>
      </c>
      <c r="D7068" s="1" t="n">
        <v>37</v>
      </c>
      <c r="E7068" s="1" t="s">
        <v>846</v>
      </c>
      <c r="F7068" s="1" t="s">
        <v>869</v>
      </c>
      <c r="G7068" s="1" t="s">
        <v>260</v>
      </c>
      <c r="H7068" s="20" t="n">
        <v>1060</v>
      </c>
      <c r="I7068" s="21" t="n">
        <v>20.16</v>
      </c>
      <c r="J7068" s="20" t="n">
        <f aca="false">H7068*I7068</f>
        <v>21369.6</v>
      </c>
      <c r="K7068" s="22" t="n">
        <v>2.45</v>
      </c>
      <c r="L7068" s="23" t="n">
        <f aca="false">H7068*K7068</f>
        <v>2597</v>
      </c>
      <c r="M7068" s="23" t="n">
        <v>2500</v>
      </c>
      <c r="N7068" s="24" t="n">
        <f aca="false">L7068-M7068</f>
        <v>97</v>
      </c>
      <c r="O7068" s="25" t="n">
        <f aca="false">IF(L7068&gt;=M7068,1,0)</f>
        <v>1</v>
      </c>
      <c r="P7068" s="26" t="n">
        <v>0.496044568245125</v>
      </c>
      <c r="Q7068" s="26" t="n">
        <v>0.0884476534296029</v>
      </c>
      <c r="R7068" s="25" t="n">
        <v>75</v>
      </c>
      <c r="S7068" s="21" t="n">
        <v>10</v>
      </c>
    </row>
    <row r="7069" customFormat="false" ht="15" hidden="false" customHeight="true" outlineLevel="0" collapsed="false">
      <c r="A7069" s="19" t="n">
        <v>46257</v>
      </c>
      <c r="B7069" s="1" t="s">
        <v>818</v>
      </c>
      <c r="C7069" s="1" t="s">
        <v>190</v>
      </c>
      <c r="D7069" s="1" t="n">
        <v>38</v>
      </c>
      <c r="E7069" s="1" t="s">
        <v>19</v>
      </c>
      <c r="F7069" s="1" t="s">
        <v>870</v>
      </c>
      <c r="G7069" s="1" t="s">
        <v>871</v>
      </c>
      <c r="H7069" s="20" t="n">
        <v>800</v>
      </c>
      <c r="I7069" s="21" t="n">
        <v>27.97</v>
      </c>
      <c r="J7069" s="20" t="n">
        <f aca="false">H7069*I7069</f>
        <v>22376</v>
      </c>
      <c r="K7069" s="22" t="n">
        <v>2.15</v>
      </c>
      <c r="L7069" s="23" t="n">
        <f aca="false">H7069*K7069</f>
        <v>1720</v>
      </c>
      <c r="M7069" s="23" t="n">
        <v>2500</v>
      </c>
      <c r="N7069" s="24" t="n">
        <f aca="false">L7069-M7069</f>
        <v>-780</v>
      </c>
      <c r="O7069" s="25" t="n">
        <f aca="false">IF(L7069&gt;=M7069,1,0)</f>
        <v>0</v>
      </c>
      <c r="P7069" s="26" t="n">
        <v>0.474469889737065</v>
      </c>
      <c r="Q7069" s="26" t="n">
        <v>0.1795166858458</v>
      </c>
      <c r="R7069" s="25" t="n">
        <v>82</v>
      </c>
      <c r="S7069" s="21" t="n">
        <v>10</v>
      </c>
    </row>
    <row r="7070" customFormat="false" ht="15" hidden="false" customHeight="true" outlineLevel="0" collapsed="false">
      <c r="A7070" s="19" t="n">
        <v>46258</v>
      </c>
      <c r="B7070" s="1" t="s">
        <v>818</v>
      </c>
      <c r="C7070" s="1" t="s">
        <v>138</v>
      </c>
      <c r="D7070" s="1" t="n">
        <v>1</v>
      </c>
      <c r="E7070" s="1" t="s">
        <v>401</v>
      </c>
      <c r="F7070" s="1" t="s">
        <v>443</v>
      </c>
      <c r="G7070" s="1" t="s">
        <v>444</v>
      </c>
      <c r="H7070" s="20" t="n">
        <v>850</v>
      </c>
      <c r="I7070" s="21" t="n">
        <v>26.24</v>
      </c>
      <c r="J7070" s="20" t="n">
        <f aca="false">H7070*I7070</f>
        <v>22304</v>
      </c>
      <c r="K7070" s="22" t="n">
        <v>3</v>
      </c>
      <c r="L7070" s="23" t="n">
        <f aca="false">H7070*K7070</f>
        <v>2550</v>
      </c>
      <c r="M7070" s="23" t="n">
        <v>2500</v>
      </c>
      <c r="N7070" s="24" t="n">
        <f aca="false">L7070-M7070</f>
        <v>50</v>
      </c>
      <c r="O7070" s="25" t="n">
        <f aca="false">IF(L7070&gt;=M7070,1,0)</f>
        <v>1</v>
      </c>
      <c r="P7070" s="26" t="n">
        <v>0.5099</v>
      </c>
      <c r="Q7070" s="26" t="n">
        <v>0.2985</v>
      </c>
      <c r="R7070" s="25" t="n">
        <v>79</v>
      </c>
      <c r="S7070" s="21" t="n">
        <v>10</v>
      </c>
    </row>
    <row r="7071" customFormat="false" ht="15" hidden="false" customHeight="true" outlineLevel="0" collapsed="false">
      <c r="A7071" s="19" t="n">
        <v>46258</v>
      </c>
      <c r="B7071" s="1" t="s">
        <v>818</v>
      </c>
      <c r="C7071" s="1" t="s">
        <v>138</v>
      </c>
      <c r="D7071" s="1" t="n">
        <v>2</v>
      </c>
      <c r="E7071" s="1" t="s">
        <v>10</v>
      </c>
      <c r="F7071" s="1" t="s">
        <v>849</v>
      </c>
      <c r="G7071" s="1" t="s">
        <v>852</v>
      </c>
      <c r="H7071" s="20" t="n">
        <v>1400</v>
      </c>
      <c r="I7071" s="21" t="n">
        <v>21.87</v>
      </c>
      <c r="J7071" s="20" t="n">
        <f aca="false">H7071*I7071</f>
        <v>30618</v>
      </c>
      <c r="K7071" s="22" t="n">
        <v>1.85</v>
      </c>
      <c r="L7071" s="23" t="n">
        <f aca="false">H7071*K7071</f>
        <v>2590</v>
      </c>
      <c r="M7071" s="23" t="n">
        <v>2500</v>
      </c>
      <c r="N7071" s="24" t="n">
        <f aca="false">L7071-M7071</f>
        <v>90</v>
      </c>
      <c r="O7071" s="25" t="n">
        <f aca="false">IF(L7071&gt;=M7071,1,0)</f>
        <v>1</v>
      </c>
      <c r="P7071" s="26" t="n">
        <v>0.7228</v>
      </c>
      <c r="Q7071" s="26" t="n">
        <v>0.0919</v>
      </c>
      <c r="R7071" s="25" t="n">
        <v>71</v>
      </c>
      <c r="S7071" s="21" t="n">
        <v>10</v>
      </c>
    </row>
    <row r="7072" customFormat="false" ht="15" hidden="false" customHeight="true" outlineLevel="0" collapsed="false">
      <c r="A7072" s="19" t="n">
        <v>46258</v>
      </c>
      <c r="B7072" s="1" t="s">
        <v>818</v>
      </c>
      <c r="C7072" s="1" t="s">
        <v>138</v>
      </c>
      <c r="D7072" s="1" t="n">
        <v>3</v>
      </c>
      <c r="E7072" s="1" t="s">
        <v>576</v>
      </c>
      <c r="F7072" s="1" t="s">
        <v>788</v>
      </c>
      <c r="G7072" s="1" t="s">
        <v>711</v>
      </c>
      <c r="H7072" s="20" t="n">
        <v>1520</v>
      </c>
      <c r="I7072" s="21" t="n">
        <v>22.42</v>
      </c>
      <c r="J7072" s="20" t="n">
        <f aca="false">H7072*I7072</f>
        <v>34078.4</v>
      </c>
      <c r="K7072" s="22" t="n">
        <v>1.2</v>
      </c>
      <c r="L7072" s="23" t="n">
        <f aca="false">H7072*K7072</f>
        <v>1824</v>
      </c>
      <c r="M7072" s="23" t="n">
        <v>2500</v>
      </c>
      <c r="N7072" s="24" t="n">
        <f aca="false">L7072-M7072</f>
        <v>-676</v>
      </c>
      <c r="O7072" s="25" t="n">
        <f aca="false">IF(L7072&gt;=M7072,1,0)</f>
        <v>0</v>
      </c>
      <c r="P7072" s="26" t="n">
        <v>0.7357</v>
      </c>
      <c r="Q7072" s="26" t="n">
        <v>0.1206</v>
      </c>
      <c r="R7072" s="25" t="n">
        <v>78</v>
      </c>
      <c r="S7072" s="21" t="n">
        <v>10</v>
      </c>
    </row>
    <row r="7073" customFormat="false" ht="15" hidden="false" customHeight="true" outlineLevel="0" collapsed="false">
      <c r="A7073" s="19" t="n">
        <v>46258</v>
      </c>
      <c r="B7073" s="1" t="s">
        <v>818</v>
      </c>
      <c r="C7073" s="1" t="s">
        <v>138</v>
      </c>
      <c r="D7073" s="1" t="n">
        <v>4</v>
      </c>
      <c r="E7073" s="1" t="s">
        <v>145</v>
      </c>
      <c r="F7073" s="1" t="s">
        <v>761</v>
      </c>
      <c r="G7073" s="1" t="s">
        <v>877</v>
      </c>
      <c r="H7073" s="20" t="n">
        <v>1250</v>
      </c>
      <c r="I7073" s="21" t="n">
        <v>20.76</v>
      </c>
      <c r="J7073" s="20" t="n">
        <f aca="false">H7073*I7073</f>
        <v>25950</v>
      </c>
      <c r="K7073" s="22" t="n">
        <v>2.75</v>
      </c>
      <c r="L7073" s="23" t="n">
        <f aca="false">H7073*K7073</f>
        <v>3437.5</v>
      </c>
      <c r="M7073" s="23" t="n">
        <v>2500</v>
      </c>
      <c r="N7073" s="24" t="n">
        <f aca="false">L7073-M7073</f>
        <v>937.5</v>
      </c>
      <c r="O7073" s="25" t="n">
        <f aca="false">IF(L7073&gt;=M7073,1,0)</f>
        <v>1</v>
      </c>
      <c r="P7073" s="26" t="n">
        <v>0.5925</v>
      </c>
      <c r="Q7073" s="26" t="n">
        <v>0.1775</v>
      </c>
      <c r="R7073" s="25" t="n">
        <v>74</v>
      </c>
      <c r="S7073" s="21" t="n">
        <v>10</v>
      </c>
    </row>
    <row r="7074" customFormat="false" ht="15" hidden="false" customHeight="true" outlineLevel="0" collapsed="false">
      <c r="A7074" s="19" t="n">
        <v>46258</v>
      </c>
      <c r="B7074" s="1" t="s">
        <v>818</v>
      </c>
      <c r="C7074" s="1" t="s">
        <v>138</v>
      </c>
      <c r="D7074" s="1" t="n">
        <v>5</v>
      </c>
      <c r="E7074" s="1" t="s">
        <v>841</v>
      </c>
      <c r="F7074" s="1" t="s">
        <v>842</v>
      </c>
      <c r="G7074" s="1" t="s">
        <v>848</v>
      </c>
      <c r="H7074" s="20" t="n">
        <v>1100</v>
      </c>
      <c r="I7074" s="21" t="n">
        <v>20.91</v>
      </c>
      <c r="J7074" s="20" t="n">
        <f aca="false">H7074*I7074</f>
        <v>23001</v>
      </c>
      <c r="K7074" s="22" t="n">
        <v>1.69</v>
      </c>
      <c r="L7074" s="23" t="n">
        <f aca="false">H7074*K7074</f>
        <v>1859</v>
      </c>
      <c r="M7074" s="23" t="n">
        <v>2500</v>
      </c>
      <c r="N7074" s="24" t="n">
        <f aca="false">L7074-M7074</f>
        <v>-641</v>
      </c>
      <c r="O7074" s="25" t="n">
        <f aca="false">IF(L7074&gt;=M7074,1,0)</f>
        <v>0</v>
      </c>
      <c r="P7074" s="26" t="n">
        <v>0.5159</v>
      </c>
      <c r="Q7074" s="26" t="n">
        <v>0.1348</v>
      </c>
      <c r="R7074" s="25" t="n">
        <v>76</v>
      </c>
      <c r="S7074" s="21" t="n">
        <v>10</v>
      </c>
    </row>
    <row r="7075" customFormat="false" ht="15" hidden="false" customHeight="true" outlineLevel="0" collapsed="false">
      <c r="A7075" s="19" t="n">
        <v>46258</v>
      </c>
      <c r="B7075" s="1" t="s">
        <v>818</v>
      </c>
      <c r="C7075" s="1" t="s">
        <v>138</v>
      </c>
      <c r="D7075" s="1" t="n">
        <v>6</v>
      </c>
      <c r="E7075" s="1" t="s">
        <v>181</v>
      </c>
      <c r="F7075" s="1" t="s">
        <v>864</v>
      </c>
      <c r="G7075" s="1" t="s">
        <v>848</v>
      </c>
      <c r="H7075" s="20" t="n">
        <v>1550</v>
      </c>
      <c r="I7075" s="21" t="n">
        <v>20.91</v>
      </c>
      <c r="J7075" s="20" t="n">
        <f aca="false">H7075*I7075</f>
        <v>32410.5</v>
      </c>
      <c r="K7075" s="22" t="n">
        <v>1.45</v>
      </c>
      <c r="L7075" s="23" t="n">
        <f aca="false">H7075*K7075</f>
        <v>2247.5</v>
      </c>
      <c r="M7075" s="23" t="n">
        <v>2500</v>
      </c>
      <c r="N7075" s="24" t="n">
        <f aca="false">L7075-M7075</f>
        <v>-252.5</v>
      </c>
      <c r="O7075" s="25" t="n">
        <f aca="false">IF(L7075&gt;=M7075,1,0)</f>
        <v>0</v>
      </c>
      <c r="P7075" s="26" t="n">
        <v>0.726</v>
      </c>
      <c r="Q7075" s="26" t="n">
        <v>0.1346</v>
      </c>
      <c r="R7075" s="25" t="n">
        <v>75</v>
      </c>
      <c r="S7075" s="21" t="n">
        <v>10</v>
      </c>
    </row>
    <row r="7076" customFormat="false" ht="15" hidden="false" customHeight="true" outlineLevel="0" collapsed="false">
      <c r="A7076" s="19" t="n">
        <v>46258</v>
      </c>
      <c r="B7076" s="1" t="s">
        <v>818</v>
      </c>
      <c r="C7076" s="1" t="s">
        <v>138</v>
      </c>
      <c r="D7076" s="1" t="n">
        <v>7</v>
      </c>
      <c r="E7076" s="1" t="s">
        <v>10</v>
      </c>
      <c r="F7076" s="1" t="s">
        <v>860</v>
      </c>
      <c r="G7076" s="1" t="s">
        <v>861</v>
      </c>
      <c r="H7076" s="20" t="n">
        <v>1100</v>
      </c>
      <c r="I7076" s="21" t="n">
        <v>25.85</v>
      </c>
      <c r="J7076" s="20" t="n">
        <f aca="false">H7076*I7076</f>
        <v>28435</v>
      </c>
      <c r="K7076" s="22" t="n">
        <v>2.4</v>
      </c>
      <c r="L7076" s="23" t="n">
        <f aca="false">H7076*K7076</f>
        <v>2640</v>
      </c>
      <c r="M7076" s="23" t="n">
        <v>2500</v>
      </c>
      <c r="N7076" s="24" t="n">
        <f aca="false">L7076-M7076</f>
        <v>140</v>
      </c>
      <c r="O7076" s="25" t="n">
        <f aca="false">IF(L7076&gt;=M7076,1,0)</f>
        <v>1</v>
      </c>
      <c r="P7076" s="26" t="n">
        <v>0.6014</v>
      </c>
      <c r="Q7076" s="26" t="n">
        <v>0.1598</v>
      </c>
      <c r="R7076" s="25" t="n">
        <v>79</v>
      </c>
      <c r="S7076" s="21" t="n">
        <v>10</v>
      </c>
    </row>
    <row r="7077" customFormat="false" ht="15" hidden="false" customHeight="true" outlineLevel="0" collapsed="false">
      <c r="A7077" s="19" t="n">
        <v>46258</v>
      </c>
      <c r="B7077" s="1" t="s">
        <v>818</v>
      </c>
      <c r="C7077" s="1" t="s">
        <v>138</v>
      </c>
      <c r="D7077" s="1" t="n">
        <v>8</v>
      </c>
      <c r="E7077" s="1" t="s">
        <v>16</v>
      </c>
      <c r="F7077" s="1" t="s">
        <v>502</v>
      </c>
      <c r="G7077" s="1" t="s">
        <v>508</v>
      </c>
      <c r="H7077" s="20" t="n">
        <v>400</v>
      </c>
      <c r="I7077" s="21" t="n">
        <v>26.73</v>
      </c>
      <c r="J7077" s="20" t="n">
        <f aca="false">H7077*I7077</f>
        <v>10692</v>
      </c>
      <c r="K7077" s="22" t="n">
        <v>1.48</v>
      </c>
      <c r="L7077" s="23" t="n">
        <f aca="false">H7077*K7077</f>
        <v>592</v>
      </c>
      <c r="M7077" s="23" t="n">
        <v>2500</v>
      </c>
      <c r="N7077" s="24" t="n">
        <f aca="false">L7077-M7077</f>
        <v>-1908</v>
      </c>
      <c r="O7077" s="25" t="n">
        <f aca="false">IF(L7077&gt;=M7077,1,0)</f>
        <v>0</v>
      </c>
      <c r="P7077" s="26" t="n">
        <v>0.264</v>
      </c>
      <c r="Q7077" s="26" t="n">
        <v>0.2905</v>
      </c>
      <c r="R7077" s="25" t="n">
        <v>72</v>
      </c>
      <c r="S7077" s="21" t="n">
        <v>10</v>
      </c>
    </row>
    <row r="7078" customFormat="false" ht="15" hidden="false" customHeight="true" outlineLevel="0" collapsed="false">
      <c r="A7078" s="19" t="n">
        <v>46258</v>
      </c>
      <c r="B7078" s="1" t="s">
        <v>818</v>
      </c>
      <c r="C7078" s="1" t="s">
        <v>138</v>
      </c>
      <c r="D7078" s="1" t="n">
        <v>9</v>
      </c>
      <c r="E7078" s="1" t="s">
        <v>10</v>
      </c>
      <c r="F7078" s="1" t="s">
        <v>632</v>
      </c>
      <c r="G7078" s="1" t="s">
        <v>636</v>
      </c>
      <c r="H7078" s="20" t="n">
        <v>1600</v>
      </c>
      <c r="I7078" s="21" t="n">
        <v>16.63</v>
      </c>
      <c r="J7078" s="20" t="n">
        <f aca="false">H7078*I7078</f>
        <v>26608</v>
      </c>
      <c r="K7078" s="22" t="n">
        <v>1.71</v>
      </c>
      <c r="L7078" s="23" t="n">
        <f aca="false">H7078*K7078</f>
        <v>2736</v>
      </c>
      <c r="M7078" s="23" t="n">
        <v>2500</v>
      </c>
      <c r="N7078" s="24" t="n">
        <f aca="false">L7078-M7078</f>
        <v>236</v>
      </c>
      <c r="O7078" s="25" t="n">
        <f aca="false">IF(L7078&gt;=M7078,1,0)</f>
        <v>1</v>
      </c>
      <c r="P7078" s="26" t="n">
        <v>0.6973</v>
      </c>
      <c r="Q7078" s="26" t="n">
        <v>0.1296</v>
      </c>
      <c r="R7078" s="25" t="n">
        <v>66</v>
      </c>
      <c r="S7078" s="21" t="n">
        <v>10</v>
      </c>
    </row>
    <row r="7079" customFormat="false" ht="15" hidden="false" customHeight="true" outlineLevel="0" collapsed="false">
      <c r="A7079" s="19" t="n">
        <v>46258</v>
      </c>
      <c r="B7079" s="1" t="s">
        <v>818</v>
      </c>
      <c r="C7079" s="1" t="s">
        <v>138</v>
      </c>
      <c r="D7079" s="1" t="n">
        <v>10</v>
      </c>
      <c r="E7079" s="1" t="s">
        <v>10</v>
      </c>
      <c r="F7079" s="1" t="s">
        <v>167</v>
      </c>
      <c r="G7079" s="1" t="s">
        <v>208</v>
      </c>
      <c r="H7079" s="20" t="n">
        <v>1140</v>
      </c>
      <c r="I7079" s="21" t="n">
        <v>19.05</v>
      </c>
      <c r="J7079" s="20" t="n">
        <f aca="false">H7079*I7079</f>
        <v>21717</v>
      </c>
      <c r="K7079" s="22" t="n">
        <v>1.53</v>
      </c>
      <c r="L7079" s="23" t="n">
        <f aca="false">H7079*K7079</f>
        <v>1744.2</v>
      </c>
      <c r="M7079" s="23" t="n">
        <v>2500</v>
      </c>
      <c r="N7079" s="24" t="n">
        <f aca="false">L7079-M7079</f>
        <v>-755.8</v>
      </c>
      <c r="O7079" s="25" t="n">
        <f aca="false">IF(L7079&gt;=M7079,1,0)</f>
        <v>0</v>
      </c>
      <c r="P7079" s="26" t="n">
        <v>0.4839</v>
      </c>
      <c r="Q7079" s="26" t="n">
        <v>0.1708</v>
      </c>
      <c r="R7079" s="25" t="n">
        <v>76</v>
      </c>
      <c r="S7079" s="21" t="n">
        <v>10</v>
      </c>
    </row>
    <row r="7080" customFormat="false" ht="15" hidden="false" customHeight="true" outlineLevel="0" collapsed="false">
      <c r="A7080" s="19" t="n">
        <v>46258</v>
      </c>
      <c r="B7080" s="1" t="s">
        <v>818</v>
      </c>
      <c r="C7080" s="1" t="s">
        <v>138</v>
      </c>
      <c r="D7080" s="1" t="n">
        <v>11</v>
      </c>
      <c r="E7080" s="1" t="s">
        <v>10</v>
      </c>
      <c r="F7080" s="1" t="s">
        <v>872</v>
      </c>
      <c r="G7080" s="1" t="s">
        <v>873</v>
      </c>
      <c r="H7080" s="20" t="n">
        <v>920</v>
      </c>
      <c r="I7080" s="21" t="n">
        <v>24.81</v>
      </c>
      <c r="J7080" s="20" t="n">
        <f aca="false">H7080*I7080</f>
        <v>22825.2</v>
      </c>
      <c r="K7080" s="22" t="n">
        <v>2.1</v>
      </c>
      <c r="L7080" s="23" t="n">
        <f aca="false">H7080*K7080</f>
        <v>1932</v>
      </c>
      <c r="M7080" s="23" t="n">
        <v>2500</v>
      </c>
      <c r="N7080" s="24" t="n">
        <f aca="false">L7080-M7080</f>
        <v>-568</v>
      </c>
      <c r="O7080" s="25" t="n">
        <f aca="false">IF(L7080&gt;=M7080,1,0)</f>
        <v>0</v>
      </c>
      <c r="P7080" s="26" t="n">
        <v>0.4902</v>
      </c>
      <c r="Q7080" s="26" t="n">
        <v>0.2516</v>
      </c>
      <c r="R7080" s="25" t="n">
        <v>78</v>
      </c>
      <c r="S7080" s="21" t="n">
        <v>10</v>
      </c>
    </row>
    <row r="7081" customFormat="false" ht="15" hidden="false" customHeight="true" outlineLevel="0" collapsed="false">
      <c r="A7081" s="19" t="n">
        <v>46258</v>
      </c>
      <c r="B7081" s="1" t="s">
        <v>818</v>
      </c>
      <c r="C7081" s="1" t="s">
        <v>138</v>
      </c>
      <c r="D7081" s="1" t="n">
        <v>12</v>
      </c>
      <c r="E7081" s="1" t="s">
        <v>576</v>
      </c>
      <c r="F7081" s="1" t="s">
        <v>853</v>
      </c>
      <c r="G7081" s="1" t="s">
        <v>731</v>
      </c>
      <c r="H7081" s="20" t="n">
        <v>500</v>
      </c>
      <c r="I7081" s="21" t="n">
        <v>31.06</v>
      </c>
      <c r="J7081" s="20" t="n">
        <f aca="false">H7081*I7081</f>
        <v>15530</v>
      </c>
      <c r="K7081" s="22" t="n">
        <v>1.55</v>
      </c>
      <c r="L7081" s="23" t="n">
        <f aca="false">H7081*K7081</f>
        <v>775</v>
      </c>
      <c r="M7081" s="23" t="n">
        <v>2500</v>
      </c>
      <c r="N7081" s="24" t="n">
        <f aca="false">L7081-M7081</f>
        <v>-1725</v>
      </c>
      <c r="O7081" s="25" t="n">
        <f aca="false">IF(L7081&gt;=M7081,1,0)</f>
        <v>0</v>
      </c>
      <c r="P7081" s="26" t="n">
        <v>0.3172</v>
      </c>
      <c r="Q7081" s="26" t="n">
        <v>0.1329</v>
      </c>
      <c r="R7081" s="25" t="n">
        <v>82</v>
      </c>
      <c r="S7081" s="21" t="n">
        <v>10</v>
      </c>
    </row>
    <row r="7082" customFormat="false" ht="15" hidden="false" customHeight="true" outlineLevel="0" collapsed="false">
      <c r="A7082" s="19" t="n">
        <v>46258</v>
      </c>
      <c r="B7082" s="1" t="s">
        <v>818</v>
      </c>
      <c r="C7082" s="1" t="s">
        <v>138</v>
      </c>
      <c r="D7082" s="1" t="n">
        <v>13</v>
      </c>
      <c r="E7082" s="1" t="s">
        <v>10</v>
      </c>
      <c r="F7082" s="1" t="s">
        <v>849</v>
      </c>
      <c r="G7082" s="1" t="s">
        <v>852</v>
      </c>
      <c r="H7082" s="20" t="n">
        <v>1650</v>
      </c>
      <c r="I7082" s="21" t="n">
        <v>21.87</v>
      </c>
      <c r="J7082" s="20" t="n">
        <f aca="false">H7082*I7082</f>
        <v>36085.5</v>
      </c>
      <c r="K7082" s="22" t="n">
        <v>1.85</v>
      </c>
      <c r="L7082" s="23" t="n">
        <f aca="false">H7082*K7082</f>
        <v>3052.5</v>
      </c>
      <c r="M7082" s="23" t="n">
        <v>2500</v>
      </c>
      <c r="N7082" s="24" t="n">
        <f aca="false">L7082-M7082</f>
        <v>552.5</v>
      </c>
      <c r="O7082" s="25" t="n">
        <f aca="false">IF(L7082&gt;=M7082,1,0)</f>
        <v>1</v>
      </c>
      <c r="P7082" s="26" t="n">
        <v>0.8963</v>
      </c>
      <c r="Q7082" s="26" t="n">
        <v>0.1247</v>
      </c>
      <c r="R7082" s="25" t="n">
        <v>72</v>
      </c>
      <c r="S7082" s="21" t="n">
        <v>10</v>
      </c>
    </row>
    <row r="7083" customFormat="false" ht="15" hidden="false" customHeight="true" outlineLevel="0" collapsed="false">
      <c r="A7083" s="19" t="n">
        <v>46258</v>
      </c>
      <c r="B7083" s="1" t="s">
        <v>818</v>
      </c>
      <c r="C7083" s="1" t="s">
        <v>138</v>
      </c>
      <c r="D7083" s="1" t="n">
        <v>14</v>
      </c>
      <c r="E7083" s="1" t="s">
        <v>10</v>
      </c>
      <c r="F7083" s="1" t="s">
        <v>687</v>
      </c>
      <c r="G7083" s="1" t="s">
        <v>694</v>
      </c>
      <c r="H7083" s="20" t="n">
        <v>1350</v>
      </c>
      <c r="I7083" s="21" t="n">
        <v>28.66</v>
      </c>
      <c r="J7083" s="20" t="n">
        <f aca="false">H7083*I7083</f>
        <v>38691</v>
      </c>
      <c r="K7083" s="22" t="n">
        <v>2.3</v>
      </c>
      <c r="L7083" s="23" t="n">
        <f aca="false">H7083*K7083</f>
        <v>3105</v>
      </c>
      <c r="M7083" s="23" t="n">
        <v>2500</v>
      </c>
      <c r="N7083" s="24" t="n">
        <f aca="false">L7083-M7083</f>
        <v>605</v>
      </c>
      <c r="O7083" s="25" t="n">
        <f aca="false">IF(L7083&gt;=M7083,1,0)</f>
        <v>1</v>
      </c>
      <c r="P7083" s="26" t="n">
        <v>0.7981</v>
      </c>
      <c r="Q7083" s="26" t="n">
        <v>0.2741</v>
      </c>
      <c r="R7083" s="25" t="n">
        <v>82</v>
      </c>
      <c r="S7083" s="21" t="n">
        <v>10</v>
      </c>
    </row>
    <row r="7084" customFormat="false" ht="15" hidden="false" customHeight="true" outlineLevel="0" collapsed="false">
      <c r="A7084" s="19" t="n">
        <v>46258</v>
      </c>
      <c r="B7084" s="1" t="s">
        <v>818</v>
      </c>
      <c r="C7084" s="1" t="s">
        <v>138</v>
      </c>
      <c r="D7084" s="1" t="n">
        <v>15</v>
      </c>
      <c r="E7084" s="1" t="s">
        <v>10</v>
      </c>
      <c r="F7084" s="1" t="s">
        <v>872</v>
      </c>
      <c r="G7084" s="1" t="s">
        <v>873</v>
      </c>
      <c r="H7084" s="20" t="n">
        <v>1200</v>
      </c>
      <c r="I7084" s="21" t="n">
        <v>24.81</v>
      </c>
      <c r="J7084" s="20" t="n">
        <f aca="false">H7084*I7084</f>
        <v>29772</v>
      </c>
      <c r="K7084" s="22" t="n">
        <v>2.1</v>
      </c>
      <c r="L7084" s="23" t="n">
        <f aca="false">H7084*K7084</f>
        <v>2520</v>
      </c>
      <c r="M7084" s="23" t="n">
        <v>2500</v>
      </c>
      <c r="N7084" s="24" t="n">
        <f aca="false">L7084-M7084</f>
        <v>20</v>
      </c>
      <c r="O7084" s="25" t="n">
        <f aca="false">IF(L7084&gt;=M7084,1,0)</f>
        <v>1</v>
      </c>
      <c r="P7084" s="26" t="n">
        <v>0.6313</v>
      </c>
      <c r="Q7084" s="26" t="n">
        <v>0.3462</v>
      </c>
      <c r="R7084" s="25" t="n">
        <v>79</v>
      </c>
      <c r="S7084" s="21" t="n">
        <v>10</v>
      </c>
    </row>
    <row r="7085" customFormat="false" ht="15" hidden="false" customHeight="true" outlineLevel="0" collapsed="false">
      <c r="A7085" s="19" t="n">
        <v>46258</v>
      </c>
      <c r="B7085" s="1" t="s">
        <v>818</v>
      </c>
      <c r="C7085" s="1" t="s">
        <v>138</v>
      </c>
      <c r="D7085" s="1" t="n">
        <v>16</v>
      </c>
      <c r="E7085" s="1" t="s">
        <v>10</v>
      </c>
      <c r="F7085" s="1" t="s">
        <v>581</v>
      </c>
      <c r="G7085" s="1" t="s">
        <v>590</v>
      </c>
      <c r="H7085" s="20" t="n">
        <v>2200</v>
      </c>
      <c r="I7085" s="21" t="n">
        <v>13.94</v>
      </c>
      <c r="J7085" s="20" t="n">
        <f aca="false">H7085*I7085</f>
        <v>30668</v>
      </c>
      <c r="K7085" s="22" t="n">
        <v>1.44</v>
      </c>
      <c r="L7085" s="23" t="n">
        <f aca="false">H7085*K7085</f>
        <v>3168</v>
      </c>
      <c r="M7085" s="23" t="n">
        <v>2500</v>
      </c>
      <c r="N7085" s="24" t="n">
        <f aca="false">L7085-M7085</f>
        <v>668</v>
      </c>
      <c r="O7085" s="25" t="n">
        <f aca="false">IF(L7085&gt;=M7085,1,0)</f>
        <v>1</v>
      </c>
      <c r="P7085" s="26" t="n">
        <v>0.9448</v>
      </c>
      <c r="Q7085" s="26" t="n">
        <v>0.1133</v>
      </c>
      <c r="R7085" s="25" t="n">
        <v>64</v>
      </c>
      <c r="S7085" s="21" t="n">
        <v>9</v>
      </c>
    </row>
    <row r="7086" customFormat="false" ht="15" hidden="false" customHeight="true" outlineLevel="0" collapsed="false">
      <c r="A7086" s="19" t="n">
        <v>46258</v>
      </c>
      <c r="B7086" s="1" t="s">
        <v>818</v>
      </c>
      <c r="C7086" s="1" t="s">
        <v>164</v>
      </c>
      <c r="D7086" s="1" t="n">
        <v>17</v>
      </c>
      <c r="E7086" s="1" t="s">
        <v>461</v>
      </c>
      <c r="F7086" s="1" t="s">
        <v>837</v>
      </c>
      <c r="G7086" s="1" t="s">
        <v>540</v>
      </c>
      <c r="H7086" s="20" t="n">
        <v>1600</v>
      </c>
      <c r="I7086" s="21" t="n">
        <v>20.03</v>
      </c>
      <c r="J7086" s="20" t="n">
        <f aca="false">H7086*I7086</f>
        <v>32048</v>
      </c>
      <c r="K7086" s="22" t="n">
        <v>1.6</v>
      </c>
      <c r="L7086" s="23" t="n">
        <f aca="false">H7086*K7086</f>
        <v>2560</v>
      </c>
      <c r="M7086" s="23" t="n">
        <v>2500</v>
      </c>
      <c r="N7086" s="24" t="n">
        <f aca="false">L7086-M7086</f>
        <v>60</v>
      </c>
      <c r="O7086" s="25" t="n">
        <f aca="false">IF(L7086&gt;=M7086,1,0)</f>
        <v>1</v>
      </c>
      <c r="P7086" s="26" t="n">
        <v>0.6848</v>
      </c>
      <c r="Q7086" s="26" t="n">
        <v>0.0701</v>
      </c>
      <c r="R7086" s="25" t="n">
        <v>78</v>
      </c>
      <c r="S7086" s="21" t="n">
        <v>10</v>
      </c>
    </row>
    <row r="7087" customFormat="false" ht="15" hidden="false" customHeight="true" outlineLevel="0" collapsed="false">
      <c r="A7087" s="19" t="n">
        <v>46258</v>
      </c>
      <c r="B7087" s="1" t="s">
        <v>818</v>
      </c>
      <c r="C7087" s="1" t="s">
        <v>164</v>
      </c>
      <c r="D7087" s="1" t="n">
        <v>18</v>
      </c>
      <c r="E7087" s="1" t="s">
        <v>865</v>
      </c>
      <c r="F7087" s="1" t="s">
        <v>866</v>
      </c>
      <c r="G7087" s="1" t="s">
        <v>527</v>
      </c>
      <c r="H7087" s="20" t="n">
        <v>1700</v>
      </c>
      <c r="I7087" s="21" t="n">
        <v>17.93</v>
      </c>
      <c r="J7087" s="20" t="n">
        <f aca="false">H7087*I7087</f>
        <v>30481</v>
      </c>
      <c r="K7087" s="22" t="n">
        <v>1.04</v>
      </c>
      <c r="L7087" s="23" t="n">
        <f aca="false">H7087*K7087</f>
        <v>1768</v>
      </c>
      <c r="M7087" s="23" t="n">
        <v>2500</v>
      </c>
      <c r="N7087" s="24" t="n">
        <f aca="false">L7087-M7087</f>
        <v>-732</v>
      </c>
      <c r="O7087" s="25" t="n">
        <f aca="false">IF(L7087&gt;=M7087,1,0)</f>
        <v>0</v>
      </c>
      <c r="P7087" s="26" t="n">
        <v>0.6632</v>
      </c>
      <c r="Q7087" s="26" t="n">
        <v>0.1222</v>
      </c>
      <c r="R7087" s="25" t="n">
        <v>81</v>
      </c>
      <c r="S7087" s="21" t="n">
        <v>10</v>
      </c>
    </row>
    <row r="7088" customFormat="false" ht="15" hidden="false" customHeight="true" outlineLevel="0" collapsed="false">
      <c r="A7088" s="19" t="n">
        <v>46258</v>
      </c>
      <c r="B7088" s="1" t="s">
        <v>818</v>
      </c>
      <c r="C7088" s="1" t="s">
        <v>164</v>
      </c>
      <c r="D7088" s="1" t="n">
        <v>19</v>
      </c>
      <c r="E7088" s="1" t="s">
        <v>461</v>
      </c>
      <c r="F7088" s="1" t="s">
        <v>837</v>
      </c>
      <c r="G7088" s="1" t="s">
        <v>540</v>
      </c>
      <c r="H7088" s="20" t="n">
        <v>1600</v>
      </c>
      <c r="I7088" s="21" t="n">
        <v>20.03</v>
      </c>
      <c r="J7088" s="20" t="n">
        <f aca="false">H7088*I7088</f>
        <v>32048</v>
      </c>
      <c r="K7088" s="22" t="n">
        <v>1.6</v>
      </c>
      <c r="L7088" s="23" t="n">
        <f aca="false">H7088*K7088</f>
        <v>2560</v>
      </c>
      <c r="M7088" s="23" t="n">
        <v>2500</v>
      </c>
      <c r="N7088" s="24" t="n">
        <f aca="false">L7088-M7088</f>
        <v>60</v>
      </c>
      <c r="O7088" s="25" t="n">
        <f aca="false">IF(L7088&gt;=M7088,1,0)</f>
        <v>1</v>
      </c>
      <c r="P7088" s="26" t="n">
        <v>0.6982</v>
      </c>
      <c r="Q7088" s="26" t="n">
        <v>0.1438</v>
      </c>
      <c r="R7088" s="25" t="n">
        <v>76</v>
      </c>
      <c r="S7088" s="21" t="n">
        <v>10</v>
      </c>
    </row>
    <row r="7089" customFormat="false" ht="15" hidden="false" customHeight="true" outlineLevel="0" collapsed="false">
      <c r="A7089" s="19" t="n">
        <v>46258</v>
      </c>
      <c r="B7089" s="1" t="s">
        <v>818</v>
      </c>
      <c r="C7089" s="1" t="s">
        <v>164</v>
      </c>
      <c r="D7089" s="1" t="n">
        <v>20</v>
      </c>
      <c r="E7089" s="1" t="s">
        <v>461</v>
      </c>
      <c r="F7089" s="1" t="s">
        <v>863</v>
      </c>
      <c r="G7089" s="1" t="s">
        <v>540</v>
      </c>
      <c r="H7089" s="20" t="n">
        <v>1600</v>
      </c>
      <c r="I7089" s="21" t="n">
        <v>20.03</v>
      </c>
      <c r="J7089" s="20" t="n">
        <f aca="false">H7089*I7089</f>
        <v>32048</v>
      </c>
      <c r="K7089" s="22" t="n">
        <v>1.6</v>
      </c>
      <c r="L7089" s="23" t="n">
        <f aca="false">H7089*K7089</f>
        <v>2560</v>
      </c>
      <c r="M7089" s="23" t="n">
        <v>2500</v>
      </c>
      <c r="N7089" s="24" t="n">
        <f aca="false">L7089-M7089</f>
        <v>60</v>
      </c>
      <c r="O7089" s="25" t="n">
        <f aca="false">IF(L7089&gt;=M7089,1,0)</f>
        <v>1</v>
      </c>
      <c r="P7089" s="26" t="n">
        <v>0.6991</v>
      </c>
      <c r="Q7089" s="26" t="n">
        <v>0.0829</v>
      </c>
      <c r="R7089" s="25" t="n">
        <v>76</v>
      </c>
      <c r="S7089" s="21" t="n">
        <v>10</v>
      </c>
    </row>
    <row r="7090" customFormat="false" ht="15" hidden="false" customHeight="true" outlineLevel="0" collapsed="false">
      <c r="A7090" s="19" t="n">
        <v>46258</v>
      </c>
      <c r="B7090" s="1" t="s">
        <v>818</v>
      </c>
      <c r="C7090" s="1" t="s">
        <v>164</v>
      </c>
      <c r="D7090" s="1" t="n">
        <v>21</v>
      </c>
      <c r="E7090" s="1" t="s">
        <v>576</v>
      </c>
      <c r="F7090" s="1" t="s">
        <v>791</v>
      </c>
      <c r="G7090" s="1" t="s">
        <v>732</v>
      </c>
      <c r="H7090" s="20" t="n">
        <v>1150</v>
      </c>
      <c r="I7090" s="21" t="n">
        <v>33.02</v>
      </c>
      <c r="J7090" s="20" t="n">
        <f aca="false">H7090*I7090</f>
        <v>37973</v>
      </c>
      <c r="K7090" s="22" t="n">
        <v>2.8</v>
      </c>
      <c r="L7090" s="23" t="n">
        <f aca="false">H7090*K7090</f>
        <v>3220</v>
      </c>
      <c r="M7090" s="23" t="n">
        <v>2500</v>
      </c>
      <c r="N7090" s="24" t="n">
        <f aca="false">L7090-M7090</f>
        <v>720</v>
      </c>
      <c r="O7090" s="25" t="n">
        <f aca="false">IF(L7090&gt;=M7090,1,0)</f>
        <v>1</v>
      </c>
      <c r="P7090" s="26" t="n">
        <v>0.8327</v>
      </c>
      <c r="Q7090" s="26" t="n">
        <v>0.1043</v>
      </c>
      <c r="R7090" s="25" t="n">
        <v>77</v>
      </c>
      <c r="S7090" s="21" t="n">
        <v>10</v>
      </c>
    </row>
    <row r="7091" customFormat="false" ht="15" hidden="false" customHeight="true" outlineLevel="0" collapsed="false">
      <c r="A7091" s="19" t="n">
        <v>46258</v>
      </c>
      <c r="B7091" s="1" t="s">
        <v>818</v>
      </c>
      <c r="C7091" s="1" t="s">
        <v>164</v>
      </c>
      <c r="D7091" s="1" t="n">
        <v>22</v>
      </c>
      <c r="E7091" s="1" t="s">
        <v>10</v>
      </c>
      <c r="F7091" s="1" t="s">
        <v>872</v>
      </c>
      <c r="G7091" s="1" t="s">
        <v>873</v>
      </c>
      <c r="H7091" s="20" t="n">
        <v>1200</v>
      </c>
      <c r="I7091" s="21" t="n">
        <v>24.81</v>
      </c>
      <c r="J7091" s="20" t="n">
        <f aca="false">H7091*I7091</f>
        <v>29772</v>
      </c>
      <c r="K7091" s="22" t="n">
        <v>2.1</v>
      </c>
      <c r="L7091" s="23" t="n">
        <f aca="false">H7091*K7091</f>
        <v>2520</v>
      </c>
      <c r="M7091" s="23" t="n">
        <v>2500</v>
      </c>
      <c r="N7091" s="24" t="n">
        <f aca="false">L7091-M7091</f>
        <v>20</v>
      </c>
      <c r="O7091" s="25" t="n">
        <f aca="false">IF(L7091&gt;=M7091,1,0)</f>
        <v>1</v>
      </c>
      <c r="P7091" s="26" t="n">
        <v>0.6172</v>
      </c>
      <c r="Q7091" s="26" t="n">
        <v>0.1466</v>
      </c>
      <c r="R7091" s="25" t="n">
        <v>81</v>
      </c>
      <c r="S7091" s="21" t="n">
        <v>10</v>
      </c>
    </row>
    <row r="7092" customFormat="false" ht="15" hidden="false" customHeight="true" outlineLevel="0" collapsed="false">
      <c r="A7092" s="19" t="n">
        <v>46258</v>
      </c>
      <c r="B7092" s="1" t="s">
        <v>818</v>
      </c>
      <c r="C7092" s="1" t="s">
        <v>164</v>
      </c>
      <c r="D7092" s="1" t="n">
        <v>23</v>
      </c>
      <c r="E7092" s="1" t="s">
        <v>22</v>
      </c>
      <c r="F7092" s="1" t="s">
        <v>712</v>
      </c>
      <c r="G7092" s="1" t="s">
        <v>715</v>
      </c>
      <c r="H7092" s="20" t="n">
        <v>1300</v>
      </c>
      <c r="I7092" s="21" t="n">
        <v>25.08</v>
      </c>
      <c r="J7092" s="20" t="n">
        <f aca="false">H7092*I7092</f>
        <v>32604</v>
      </c>
      <c r="K7092" s="22" t="n">
        <v>1.4</v>
      </c>
      <c r="L7092" s="23" t="n">
        <f aca="false">H7092*K7092</f>
        <v>1820</v>
      </c>
      <c r="M7092" s="23" t="n">
        <v>2500</v>
      </c>
      <c r="N7092" s="24" t="n">
        <f aca="false">L7092-M7092</f>
        <v>-680</v>
      </c>
      <c r="O7092" s="25" t="n">
        <f aca="false">IF(L7092&gt;=M7092,1,0)</f>
        <v>0</v>
      </c>
      <c r="P7092" s="26" t="n">
        <v>0.7039</v>
      </c>
      <c r="Q7092" s="26" t="n">
        <v>0.1202</v>
      </c>
      <c r="R7092" s="25" t="n">
        <v>77</v>
      </c>
      <c r="S7092" s="21" t="n">
        <v>10</v>
      </c>
    </row>
    <row r="7093" customFormat="false" ht="15" hidden="false" customHeight="true" outlineLevel="0" collapsed="false">
      <c r="A7093" s="19" t="n">
        <v>46258</v>
      </c>
      <c r="B7093" s="1" t="s">
        <v>818</v>
      </c>
      <c r="C7093" s="1" t="s">
        <v>164</v>
      </c>
      <c r="D7093" s="1" t="n">
        <v>24</v>
      </c>
      <c r="E7093" s="1" t="s">
        <v>522</v>
      </c>
      <c r="F7093" s="1" t="s">
        <v>523</v>
      </c>
      <c r="G7093" s="1" t="s">
        <v>527</v>
      </c>
      <c r="H7093" s="20" t="n">
        <v>2200</v>
      </c>
      <c r="I7093" s="21" t="n">
        <v>13.28</v>
      </c>
      <c r="J7093" s="20" t="n">
        <f aca="false">H7093*I7093</f>
        <v>29216</v>
      </c>
      <c r="K7093" s="22" t="n">
        <v>0.95</v>
      </c>
      <c r="L7093" s="23" t="n">
        <f aca="false">H7093*K7093</f>
        <v>2090</v>
      </c>
      <c r="M7093" s="23" t="n">
        <v>2500</v>
      </c>
      <c r="N7093" s="24" t="n">
        <f aca="false">L7093-M7093</f>
        <v>-410</v>
      </c>
      <c r="O7093" s="25" t="n">
        <f aca="false">IF(L7093&gt;=M7093,1,0)</f>
        <v>0</v>
      </c>
      <c r="P7093" s="26" t="n">
        <v>0.6291</v>
      </c>
      <c r="Q7093" s="26" t="n">
        <v>0.1266</v>
      </c>
      <c r="R7093" s="25" t="n">
        <v>77</v>
      </c>
      <c r="S7093" s="21" t="n">
        <v>10</v>
      </c>
    </row>
    <row r="7094" customFormat="false" ht="15" hidden="false" customHeight="true" outlineLevel="0" collapsed="false">
      <c r="A7094" s="19" t="n">
        <v>46258</v>
      </c>
      <c r="B7094" s="1" t="s">
        <v>818</v>
      </c>
      <c r="C7094" s="1" t="s">
        <v>164</v>
      </c>
      <c r="D7094" s="1" t="n">
        <v>25</v>
      </c>
      <c r="E7094" s="1" t="s">
        <v>576</v>
      </c>
      <c r="F7094" s="1" t="s">
        <v>791</v>
      </c>
      <c r="G7094" s="1" t="s">
        <v>732</v>
      </c>
      <c r="H7094" s="20" t="n">
        <v>1270</v>
      </c>
      <c r="I7094" s="21" t="n">
        <v>32.01</v>
      </c>
      <c r="J7094" s="20" t="n">
        <f aca="false">H7094*I7094</f>
        <v>40652.7</v>
      </c>
      <c r="K7094" s="22" t="n">
        <v>2.8</v>
      </c>
      <c r="L7094" s="23" t="n">
        <f aca="false">H7094*K7094</f>
        <v>3556</v>
      </c>
      <c r="M7094" s="23" t="n">
        <v>2500</v>
      </c>
      <c r="N7094" s="24" t="n">
        <f aca="false">L7094-M7094</f>
        <v>1056</v>
      </c>
      <c r="O7094" s="25" t="n">
        <f aca="false">IF(L7094&gt;=M7094,1,0)</f>
        <v>1</v>
      </c>
      <c r="P7094" s="26" t="n">
        <v>0.8653</v>
      </c>
      <c r="Q7094" s="26" t="n">
        <v>0.1046</v>
      </c>
      <c r="R7094" s="25" t="n">
        <v>78</v>
      </c>
      <c r="S7094" s="21" t="n">
        <v>10</v>
      </c>
    </row>
    <row r="7095" customFormat="false" ht="15" hidden="false" customHeight="true" outlineLevel="0" collapsed="false">
      <c r="A7095" s="19" t="n">
        <v>46258</v>
      </c>
      <c r="B7095" s="1" t="s">
        <v>818</v>
      </c>
      <c r="C7095" s="1" t="s">
        <v>164</v>
      </c>
      <c r="D7095" s="1" t="n">
        <v>26</v>
      </c>
      <c r="E7095" s="1" t="s">
        <v>865</v>
      </c>
      <c r="F7095" s="1" t="s">
        <v>866</v>
      </c>
      <c r="G7095" s="1" t="s">
        <v>527</v>
      </c>
      <c r="H7095" s="20" t="n">
        <v>1500</v>
      </c>
      <c r="I7095" s="21" t="n">
        <v>17.93</v>
      </c>
      <c r="J7095" s="20" t="n">
        <f aca="false">H7095*I7095</f>
        <v>26895</v>
      </c>
      <c r="K7095" s="22" t="n">
        <v>1.04</v>
      </c>
      <c r="L7095" s="23" t="n">
        <f aca="false">H7095*K7095</f>
        <v>1560</v>
      </c>
      <c r="M7095" s="23" t="n">
        <v>2500</v>
      </c>
      <c r="N7095" s="24" t="n">
        <f aca="false">L7095-M7095</f>
        <v>-940</v>
      </c>
      <c r="O7095" s="25" t="n">
        <f aca="false">IF(L7095&gt;=M7095,1,0)</f>
        <v>0</v>
      </c>
      <c r="P7095" s="26" t="n">
        <v>0.5945</v>
      </c>
      <c r="Q7095" s="26" t="n">
        <v>0.1488</v>
      </c>
      <c r="R7095" s="25" t="n">
        <v>81</v>
      </c>
      <c r="S7095" s="21" t="n">
        <v>10</v>
      </c>
    </row>
    <row r="7096" customFormat="false" ht="15" hidden="false" customHeight="true" outlineLevel="0" collapsed="false">
      <c r="A7096" s="19" t="n">
        <v>46258</v>
      </c>
      <c r="B7096" s="1" t="s">
        <v>818</v>
      </c>
      <c r="C7096" s="1" t="s">
        <v>164</v>
      </c>
      <c r="D7096" s="1" t="n">
        <v>27</v>
      </c>
      <c r="E7096" s="1" t="s">
        <v>176</v>
      </c>
      <c r="F7096" s="1" t="s">
        <v>751</v>
      </c>
      <c r="G7096" s="1" t="s">
        <v>878</v>
      </c>
      <c r="H7096" s="20" t="n">
        <v>500</v>
      </c>
      <c r="I7096" s="21" t="n">
        <v>22.86</v>
      </c>
      <c r="J7096" s="20" t="n">
        <f aca="false">H7096*I7096</f>
        <v>11430</v>
      </c>
      <c r="K7096" s="22" t="n">
        <v>1.4</v>
      </c>
      <c r="L7096" s="23" t="n">
        <f aca="false">H7096*K7096</f>
        <v>700</v>
      </c>
      <c r="M7096" s="23" t="n">
        <v>2500</v>
      </c>
      <c r="N7096" s="24" t="n">
        <f aca="false">L7096-M7096</f>
        <v>-1800</v>
      </c>
      <c r="O7096" s="25" t="n">
        <f aca="false">IF(L7096&gt;=M7096,1,0)</f>
        <v>0</v>
      </c>
      <c r="P7096" s="26" t="n">
        <v>0.2818</v>
      </c>
      <c r="Q7096" s="26" t="n">
        <v>0.1946</v>
      </c>
      <c r="R7096" s="25" t="n">
        <v>71</v>
      </c>
      <c r="S7096" s="21" t="n">
        <v>10</v>
      </c>
    </row>
    <row r="7097" customFormat="false" ht="15" hidden="false" customHeight="true" outlineLevel="0" collapsed="false">
      <c r="A7097" s="19" t="n">
        <v>46258</v>
      </c>
      <c r="B7097" s="1" t="s">
        <v>818</v>
      </c>
      <c r="C7097" s="1" t="s">
        <v>164</v>
      </c>
      <c r="D7097" s="1" t="n">
        <v>28</v>
      </c>
      <c r="E7097" s="1" t="s">
        <v>176</v>
      </c>
      <c r="F7097" s="1" t="s">
        <v>606</v>
      </c>
      <c r="G7097" s="1" t="s">
        <v>613</v>
      </c>
      <c r="H7097" s="20" t="n">
        <v>950</v>
      </c>
      <c r="I7097" s="21" t="n">
        <v>35.85</v>
      </c>
      <c r="J7097" s="20" t="n">
        <f aca="false">H7097*I7097</f>
        <v>34057.5</v>
      </c>
      <c r="K7097" s="22" t="n">
        <v>2.35</v>
      </c>
      <c r="L7097" s="23" t="n">
        <f aca="false">H7097*K7097</f>
        <v>2232.5</v>
      </c>
      <c r="M7097" s="23" t="n">
        <v>2500</v>
      </c>
      <c r="N7097" s="24" t="n">
        <f aca="false">L7097-M7097</f>
        <v>-267.5</v>
      </c>
      <c r="O7097" s="25" t="n">
        <f aca="false">IF(L7097&gt;=M7097,1,0)</f>
        <v>0</v>
      </c>
      <c r="P7097" s="26" t="n">
        <v>0.6939</v>
      </c>
      <c r="Q7097" s="26" t="n">
        <v>0.1307</v>
      </c>
      <c r="R7097" s="25" t="n">
        <v>82</v>
      </c>
      <c r="S7097" s="21" t="n">
        <v>10</v>
      </c>
    </row>
    <row r="7098" customFormat="false" ht="15" hidden="false" customHeight="true" outlineLevel="0" collapsed="false">
      <c r="A7098" s="19" t="n">
        <v>46258</v>
      </c>
      <c r="B7098" s="1" t="s">
        <v>818</v>
      </c>
      <c r="C7098" s="1" t="s">
        <v>164</v>
      </c>
      <c r="D7098" s="1" t="n">
        <v>29</v>
      </c>
      <c r="E7098" s="1" t="s">
        <v>176</v>
      </c>
      <c r="F7098" s="1" t="s">
        <v>552</v>
      </c>
      <c r="G7098" s="1" t="s">
        <v>529</v>
      </c>
      <c r="H7098" s="20" t="n">
        <v>1630</v>
      </c>
      <c r="I7098" s="21" t="n">
        <v>22.05</v>
      </c>
      <c r="J7098" s="20" t="n">
        <f aca="false">H7098*I7098</f>
        <v>35941.5</v>
      </c>
      <c r="K7098" s="22" t="n">
        <v>1.5</v>
      </c>
      <c r="L7098" s="23" t="n">
        <f aca="false">H7098*K7098</f>
        <v>2445</v>
      </c>
      <c r="M7098" s="23" t="n">
        <v>2500</v>
      </c>
      <c r="N7098" s="24" t="n">
        <f aca="false">L7098-M7098</f>
        <v>-55</v>
      </c>
      <c r="O7098" s="25" t="n">
        <f aca="false">IF(L7098&gt;=M7098,1,0)</f>
        <v>0</v>
      </c>
      <c r="P7098" s="26" t="n">
        <v>0.8449</v>
      </c>
      <c r="Q7098" s="26" t="n">
        <v>0.088</v>
      </c>
      <c r="R7098" s="25" t="n">
        <v>74</v>
      </c>
      <c r="S7098" s="21" t="n">
        <v>10</v>
      </c>
    </row>
    <row r="7099" customFormat="false" ht="15" hidden="false" customHeight="true" outlineLevel="0" collapsed="false">
      <c r="A7099" s="19" t="n">
        <v>46258</v>
      </c>
      <c r="B7099" s="1" t="s">
        <v>818</v>
      </c>
      <c r="C7099" s="1" t="s">
        <v>164</v>
      </c>
      <c r="D7099" s="1" t="n">
        <v>30</v>
      </c>
      <c r="E7099" s="1" t="s">
        <v>865</v>
      </c>
      <c r="F7099" s="1" t="s">
        <v>866</v>
      </c>
      <c r="G7099" s="1" t="s">
        <v>527</v>
      </c>
      <c r="H7099" s="20" t="n">
        <v>800</v>
      </c>
      <c r="I7099" s="21" t="n">
        <v>17.93</v>
      </c>
      <c r="J7099" s="20" t="n">
        <f aca="false">H7099*I7099</f>
        <v>14344</v>
      </c>
      <c r="K7099" s="22" t="n">
        <v>1.04</v>
      </c>
      <c r="L7099" s="23" t="n">
        <f aca="false">H7099*K7099</f>
        <v>832</v>
      </c>
      <c r="M7099" s="23" t="n">
        <v>2500</v>
      </c>
      <c r="N7099" s="24" t="n">
        <f aca="false">L7099-M7099</f>
        <v>-1668</v>
      </c>
      <c r="O7099" s="25" t="n">
        <f aca="false">IF(L7099&gt;=M7099,1,0)</f>
        <v>0</v>
      </c>
      <c r="P7099" s="26" t="n">
        <v>0.3425</v>
      </c>
      <c r="Q7099" s="26" t="n">
        <v>0.116</v>
      </c>
      <c r="R7099" s="25" t="n">
        <v>83</v>
      </c>
      <c r="S7099" s="21" t="n">
        <v>10</v>
      </c>
    </row>
    <row r="7100" customFormat="false" ht="15" hidden="false" customHeight="true" outlineLevel="0" collapsed="false">
      <c r="A7100" s="19" t="n">
        <v>46258</v>
      </c>
      <c r="B7100" s="1" t="s">
        <v>818</v>
      </c>
      <c r="C7100" s="1" t="s">
        <v>164</v>
      </c>
      <c r="D7100" s="1" t="n">
        <v>31</v>
      </c>
      <c r="E7100" s="1" t="s">
        <v>576</v>
      </c>
      <c r="F7100" s="1" t="s">
        <v>788</v>
      </c>
      <c r="G7100" s="1" t="s">
        <v>711</v>
      </c>
      <c r="H7100" s="20" t="n">
        <v>1800</v>
      </c>
      <c r="I7100" s="21" t="n">
        <v>22.42</v>
      </c>
      <c r="J7100" s="20" t="n">
        <f aca="false">H7100*I7100</f>
        <v>40356</v>
      </c>
      <c r="K7100" s="22" t="n">
        <v>1.2</v>
      </c>
      <c r="L7100" s="23" t="n">
        <f aca="false">H7100*K7100</f>
        <v>2160</v>
      </c>
      <c r="M7100" s="23" t="n">
        <v>2500</v>
      </c>
      <c r="N7100" s="24" t="n">
        <f aca="false">L7100-M7100</f>
        <v>-340</v>
      </c>
      <c r="O7100" s="25" t="n">
        <f aca="false">IF(L7100&gt;=M7100,1,0)</f>
        <v>0</v>
      </c>
      <c r="P7100" s="26" t="n">
        <v>0.898</v>
      </c>
      <c r="Q7100" s="26" t="n">
        <v>0.0997</v>
      </c>
      <c r="R7100" s="25" t="n">
        <v>80</v>
      </c>
      <c r="S7100" s="21" t="n">
        <v>10</v>
      </c>
    </row>
    <row r="7101" customFormat="false" ht="15" hidden="false" customHeight="true" outlineLevel="0" collapsed="false">
      <c r="A7101" s="19" t="n">
        <v>46258</v>
      </c>
      <c r="B7101" s="1" t="s">
        <v>818</v>
      </c>
      <c r="C7101" s="1" t="s">
        <v>164</v>
      </c>
      <c r="D7101" s="1" t="n">
        <v>32</v>
      </c>
      <c r="E7101" s="1" t="s">
        <v>576</v>
      </c>
      <c r="F7101" s="1" t="s">
        <v>876</v>
      </c>
      <c r="G7101" s="1" t="s">
        <v>835</v>
      </c>
      <c r="H7101" s="20" t="n">
        <v>1600</v>
      </c>
      <c r="I7101" s="21" t="n">
        <v>15.98</v>
      </c>
      <c r="J7101" s="20" t="n">
        <f aca="false">H7101*I7101</f>
        <v>25568</v>
      </c>
      <c r="K7101" s="22" t="n">
        <v>1.1</v>
      </c>
      <c r="L7101" s="23" t="n">
        <f aca="false">H7101*K7101</f>
        <v>1760</v>
      </c>
      <c r="M7101" s="23" t="n">
        <v>2500</v>
      </c>
      <c r="N7101" s="24" t="n">
        <f aca="false">L7101-M7101</f>
        <v>-740</v>
      </c>
      <c r="O7101" s="25" t="n">
        <f aca="false">IF(L7101&gt;=M7101,1,0)</f>
        <v>0</v>
      </c>
      <c r="P7101" s="26" t="n">
        <v>0.6294</v>
      </c>
      <c r="Q7101" s="26" t="n">
        <v>0.155</v>
      </c>
      <c r="R7101" s="25" t="n">
        <v>75</v>
      </c>
      <c r="S7101" s="21" t="n">
        <v>10</v>
      </c>
    </row>
    <row r="7102" customFormat="false" ht="15" hidden="false" customHeight="true" outlineLevel="0" collapsed="false">
      <c r="A7102" s="19" t="n">
        <v>46258</v>
      </c>
      <c r="B7102" s="1" t="s">
        <v>818</v>
      </c>
      <c r="C7102" s="1" t="s">
        <v>190</v>
      </c>
      <c r="D7102" s="1" t="n">
        <v>33</v>
      </c>
      <c r="E7102" s="1" t="s">
        <v>16</v>
      </c>
      <c r="F7102" s="1" t="s">
        <v>300</v>
      </c>
      <c r="G7102" s="1" t="s">
        <v>260</v>
      </c>
      <c r="H7102" s="20" t="n">
        <v>1950</v>
      </c>
      <c r="I7102" s="21" t="n">
        <v>15.95</v>
      </c>
      <c r="J7102" s="20" t="n">
        <f aca="false">H7102*I7102</f>
        <v>31102.5</v>
      </c>
      <c r="K7102" s="22" t="n">
        <v>1.4</v>
      </c>
      <c r="L7102" s="23" t="n">
        <f aca="false">H7102*K7102</f>
        <v>2730</v>
      </c>
      <c r="M7102" s="23" t="n">
        <v>2500</v>
      </c>
      <c r="N7102" s="24" t="n">
        <f aca="false">L7102-M7102</f>
        <v>230</v>
      </c>
      <c r="O7102" s="25" t="n">
        <f aca="false">IF(L7102&gt;=M7102,1,0)</f>
        <v>1</v>
      </c>
      <c r="P7102" s="26" t="n">
        <v>0.738425925925926</v>
      </c>
      <c r="Q7102" s="26" t="n">
        <v>0.112785862785863</v>
      </c>
      <c r="R7102" s="25" t="n">
        <v>71</v>
      </c>
      <c r="S7102" s="21" t="n">
        <v>10</v>
      </c>
    </row>
    <row r="7103" customFormat="false" ht="15" hidden="false" customHeight="true" outlineLevel="0" collapsed="false">
      <c r="A7103" s="19" t="n">
        <v>46258</v>
      </c>
      <c r="B7103" s="1" t="s">
        <v>818</v>
      </c>
      <c r="C7103" s="1" t="s">
        <v>190</v>
      </c>
      <c r="D7103" s="1" t="n">
        <v>34</v>
      </c>
      <c r="E7103" s="1" t="s">
        <v>16</v>
      </c>
      <c r="F7103" s="1" t="s">
        <v>812</v>
      </c>
      <c r="G7103" s="1" t="s">
        <v>826</v>
      </c>
      <c r="H7103" s="20" t="n">
        <v>1000</v>
      </c>
      <c r="I7103" s="21" t="n">
        <v>21.4</v>
      </c>
      <c r="J7103" s="20" t="n">
        <f aca="false">H7103*I7103</f>
        <v>21400</v>
      </c>
      <c r="K7103" s="22" t="n">
        <v>1.75</v>
      </c>
      <c r="L7103" s="23" t="n">
        <f aca="false">H7103*K7103</f>
        <v>1750</v>
      </c>
      <c r="M7103" s="23" t="n">
        <v>2500</v>
      </c>
      <c r="N7103" s="24" t="n">
        <f aca="false">L7103-M7103</f>
        <v>-750</v>
      </c>
      <c r="O7103" s="25" t="n">
        <f aca="false">IF(L7103&gt;=M7103,1,0)</f>
        <v>0</v>
      </c>
      <c r="P7103" s="26" t="n">
        <v>0.534732633683159</v>
      </c>
      <c r="Q7103" s="26" t="n">
        <v>0.13902205177373</v>
      </c>
      <c r="R7103" s="25" t="n">
        <v>70</v>
      </c>
      <c r="S7103" s="21" t="n">
        <v>10</v>
      </c>
    </row>
    <row r="7104" customFormat="false" ht="15" hidden="false" customHeight="true" outlineLevel="0" collapsed="false">
      <c r="A7104" s="19" t="n">
        <v>46258</v>
      </c>
      <c r="B7104" s="1" t="s">
        <v>818</v>
      </c>
      <c r="C7104" s="1" t="s">
        <v>190</v>
      </c>
      <c r="D7104" s="1" t="n">
        <v>35</v>
      </c>
      <c r="E7104" s="1" t="s">
        <v>16</v>
      </c>
      <c r="F7104" s="1" t="s">
        <v>300</v>
      </c>
      <c r="G7104" s="1" t="s">
        <v>260</v>
      </c>
      <c r="H7104" s="20" t="n">
        <v>2100</v>
      </c>
      <c r="I7104" s="21" t="n">
        <v>15.95</v>
      </c>
      <c r="J7104" s="20" t="n">
        <f aca="false">H7104*I7104</f>
        <v>33495</v>
      </c>
      <c r="K7104" s="22" t="n">
        <v>1.4</v>
      </c>
      <c r="L7104" s="23" t="n">
        <f aca="false">H7104*K7104</f>
        <v>2940</v>
      </c>
      <c r="M7104" s="23" t="n">
        <v>2500</v>
      </c>
      <c r="N7104" s="24" t="n">
        <f aca="false">L7104-M7104</f>
        <v>440</v>
      </c>
      <c r="O7104" s="25" t="n">
        <f aca="false">IF(L7104&gt;=M7104,1,0)</f>
        <v>1</v>
      </c>
      <c r="P7104" s="26" t="n">
        <v>0.900403225806452</v>
      </c>
      <c r="Q7104" s="26" t="n">
        <v>0.0974145891043398</v>
      </c>
      <c r="R7104" s="25" t="n">
        <v>75</v>
      </c>
      <c r="S7104" s="21" t="n">
        <v>10</v>
      </c>
    </row>
    <row r="7105" customFormat="false" ht="15" hidden="false" customHeight="true" outlineLevel="0" collapsed="false">
      <c r="A7105" s="19" t="n">
        <v>46258</v>
      </c>
      <c r="B7105" s="1" t="s">
        <v>818</v>
      </c>
      <c r="C7105" s="1" t="s">
        <v>190</v>
      </c>
      <c r="D7105" s="1" t="n">
        <v>36</v>
      </c>
      <c r="E7105" s="1" t="s">
        <v>16</v>
      </c>
      <c r="F7105" s="1" t="s">
        <v>302</v>
      </c>
      <c r="G7105" s="1" t="s">
        <v>260</v>
      </c>
      <c r="H7105" s="20" t="n">
        <v>1900</v>
      </c>
      <c r="I7105" s="21" t="n">
        <v>16.59</v>
      </c>
      <c r="J7105" s="20" t="n">
        <f aca="false">H7105*I7105</f>
        <v>31521</v>
      </c>
      <c r="K7105" s="22" t="n">
        <v>1.45</v>
      </c>
      <c r="L7105" s="23" t="n">
        <f aca="false">H7105*K7105</f>
        <v>2755</v>
      </c>
      <c r="M7105" s="23" t="n">
        <v>2500</v>
      </c>
      <c r="N7105" s="24" t="n">
        <f aca="false">L7105-M7105</f>
        <v>255</v>
      </c>
      <c r="O7105" s="25" t="n">
        <f aca="false">IF(L7105&gt;=M7105,1,0)</f>
        <v>1</v>
      </c>
      <c r="P7105" s="26" t="n">
        <v>0.83125</v>
      </c>
      <c r="Q7105" s="26" t="n">
        <v>0.0902812037493833</v>
      </c>
      <c r="R7105" s="25" t="n">
        <v>67</v>
      </c>
      <c r="S7105" s="21" t="n">
        <v>10</v>
      </c>
    </row>
    <row r="7106" customFormat="false" ht="15" hidden="false" customHeight="true" outlineLevel="0" collapsed="false">
      <c r="A7106" s="19" t="n">
        <v>46258</v>
      </c>
      <c r="B7106" s="1" t="s">
        <v>818</v>
      </c>
      <c r="C7106" s="1" t="s">
        <v>190</v>
      </c>
      <c r="D7106" s="1" t="n">
        <v>37</v>
      </c>
      <c r="E7106" s="1" t="s">
        <v>19</v>
      </c>
      <c r="F7106" s="1" t="s">
        <v>870</v>
      </c>
      <c r="G7106" s="1" t="s">
        <v>871</v>
      </c>
      <c r="H7106" s="20" t="n">
        <v>120</v>
      </c>
      <c r="I7106" s="21" t="n">
        <v>27.97</v>
      </c>
      <c r="J7106" s="20" t="n">
        <f aca="false">H7106*I7106</f>
        <v>3356.4</v>
      </c>
      <c r="K7106" s="22" t="n">
        <v>2.15</v>
      </c>
      <c r="L7106" s="23" t="n">
        <f aca="false">H7106*K7106</f>
        <v>258</v>
      </c>
      <c r="M7106" s="23" t="n">
        <v>2500</v>
      </c>
      <c r="N7106" s="24" t="n">
        <f aca="false">L7106-M7106</f>
        <v>-2242</v>
      </c>
      <c r="O7106" s="25" t="n">
        <f aca="false">IF(L7106&gt;=M7106,1,0)</f>
        <v>0</v>
      </c>
      <c r="P7106" s="26" t="n">
        <v>0.0755945945945946</v>
      </c>
      <c r="Q7106" s="26" t="n">
        <v>0.564885496183206</v>
      </c>
      <c r="R7106" s="25" t="n">
        <v>75</v>
      </c>
      <c r="S7106" s="21" t="n">
        <v>10</v>
      </c>
    </row>
    <row r="7107" customFormat="false" ht="15" hidden="false" customHeight="true" outlineLevel="0" collapsed="false">
      <c r="A7107" s="19" t="n">
        <v>46258</v>
      </c>
      <c r="B7107" s="1" t="s">
        <v>818</v>
      </c>
      <c r="C7107" s="1" t="s">
        <v>190</v>
      </c>
      <c r="D7107" s="1" t="n">
        <v>38</v>
      </c>
      <c r="E7107" s="1" t="s">
        <v>19</v>
      </c>
      <c r="F7107" s="1" t="s">
        <v>870</v>
      </c>
      <c r="G7107" s="1" t="s">
        <v>871</v>
      </c>
      <c r="H7107" s="20" t="n">
        <v>900</v>
      </c>
      <c r="I7107" s="21" t="n">
        <v>27.97</v>
      </c>
      <c r="J7107" s="20" t="n">
        <f aca="false">H7107*I7107</f>
        <v>25173</v>
      </c>
      <c r="K7107" s="22" t="n">
        <v>2.15</v>
      </c>
      <c r="L7107" s="23" t="n">
        <f aca="false">H7107*K7107</f>
        <v>1935</v>
      </c>
      <c r="M7107" s="23" t="n">
        <v>2500</v>
      </c>
      <c r="N7107" s="24" t="n">
        <f aca="false">L7107-M7107</f>
        <v>-565</v>
      </c>
      <c r="O7107" s="25" t="n">
        <f aca="false">IF(L7107&gt;=M7107,1,0)</f>
        <v>0</v>
      </c>
      <c r="P7107" s="26" t="n">
        <v>0.53242385786802</v>
      </c>
      <c r="Q7107" s="26" t="n">
        <v>0.166840458811262</v>
      </c>
      <c r="R7107" s="25" t="n">
        <v>82</v>
      </c>
      <c r="S7107" s="21" t="n">
        <v>10</v>
      </c>
    </row>
    <row r="7108" customFormat="false" ht="15" hidden="false" customHeight="true" outlineLevel="0" collapsed="false">
      <c r="A7108" s="19" t="n">
        <v>46259</v>
      </c>
      <c r="B7108" s="1" t="s">
        <v>818</v>
      </c>
      <c r="C7108" s="1" t="s">
        <v>138</v>
      </c>
      <c r="D7108" s="1" t="n">
        <v>1</v>
      </c>
      <c r="E7108" s="1" t="s">
        <v>401</v>
      </c>
      <c r="F7108" s="1" t="s">
        <v>443</v>
      </c>
      <c r="G7108" s="1" t="s">
        <v>444</v>
      </c>
      <c r="H7108" s="20" t="n">
        <v>1000</v>
      </c>
      <c r="I7108" s="21" t="n">
        <v>26.24</v>
      </c>
      <c r="J7108" s="20" t="n">
        <f aca="false">H7108*I7108</f>
        <v>26240</v>
      </c>
      <c r="K7108" s="22" t="n">
        <v>3</v>
      </c>
      <c r="L7108" s="23" t="n">
        <f aca="false">H7108*K7108</f>
        <v>3000</v>
      </c>
      <c r="M7108" s="23" t="n">
        <v>2500</v>
      </c>
      <c r="N7108" s="24" t="n">
        <f aca="false">L7108-M7108</f>
        <v>500</v>
      </c>
      <c r="O7108" s="25" t="n">
        <f aca="false">IF(L7108&gt;=M7108,1,0)</f>
        <v>1</v>
      </c>
      <c r="P7108" s="26" t="n">
        <v>0.5754</v>
      </c>
      <c r="Q7108" s="26" t="n">
        <v>0.2129</v>
      </c>
      <c r="R7108" s="25" t="n">
        <v>78</v>
      </c>
      <c r="S7108" s="21" t="n">
        <v>10</v>
      </c>
    </row>
    <row r="7109" customFormat="false" ht="15" hidden="false" customHeight="true" outlineLevel="0" collapsed="false">
      <c r="A7109" s="19" t="n">
        <v>46259</v>
      </c>
      <c r="B7109" s="1" t="s">
        <v>818</v>
      </c>
      <c r="C7109" s="1" t="s">
        <v>138</v>
      </c>
      <c r="D7109" s="1" t="n">
        <v>2</v>
      </c>
      <c r="E7109" s="1" t="s">
        <v>10</v>
      </c>
      <c r="F7109" s="1" t="s">
        <v>849</v>
      </c>
      <c r="G7109" s="1" t="s">
        <v>852</v>
      </c>
      <c r="H7109" s="20" t="n">
        <v>1600</v>
      </c>
      <c r="I7109" s="21" t="n">
        <v>21.87</v>
      </c>
      <c r="J7109" s="20" t="n">
        <f aca="false">H7109*I7109</f>
        <v>34992</v>
      </c>
      <c r="K7109" s="22" t="n">
        <v>1.85</v>
      </c>
      <c r="L7109" s="23" t="n">
        <f aca="false">H7109*K7109</f>
        <v>2960</v>
      </c>
      <c r="M7109" s="23" t="n">
        <v>2500</v>
      </c>
      <c r="N7109" s="24" t="n">
        <f aca="false">L7109-M7109</f>
        <v>460</v>
      </c>
      <c r="O7109" s="25" t="n">
        <f aca="false">IF(L7109&gt;=M7109,1,0)</f>
        <v>1</v>
      </c>
      <c r="P7109" s="26" t="n">
        <v>0.8191</v>
      </c>
      <c r="Q7109" s="26" t="n">
        <v>0.0908</v>
      </c>
      <c r="R7109" s="25" t="n">
        <v>72</v>
      </c>
      <c r="S7109" s="21" t="n">
        <v>10</v>
      </c>
    </row>
    <row r="7110" customFormat="false" ht="15" hidden="false" customHeight="true" outlineLevel="0" collapsed="false">
      <c r="A7110" s="19" t="n">
        <v>46259</v>
      </c>
      <c r="B7110" s="1" t="s">
        <v>818</v>
      </c>
      <c r="C7110" s="1" t="s">
        <v>138</v>
      </c>
      <c r="D7110" s="1" t="n">
        <v>3</v>
      </c>
      <c r="E7110" s="1" t="s">
        <v>576</v>
      </c>
      <c r="F7110" s="1" t="s">
        <v>788</v>
      </c>
      <c r="G7110" s="1" t="s">
        <v>711</v>
      </c>
      <c r="H7110" s="20" t="n">
        <v>1260</v>
      </c>
      <c r="I7110" s="21" t="n">
        <v>22.42</v>
      </c>
      <c r="J7110" s="20" t="n">
        <f aca="false">H7110*I7110</f>
        <v>28249.2</v>
      </c>
      <c r="K7110" s="22" t="n">
        <v>1.2</v>
      </c>
      <c r="L7110" s="23" t="n">
        <f aca="false">H7110*K7110</f>
        <v>1512</v>
      </c>
      <c r="M7110" s="23" t="n">
        <v>2500</v>
      </c>
      <c r="N7110" s="24" t="n">
        <f aca="false">L7110-M7110</f>
        <v>-988</v>
      </c>
      <c r="O7110" s="25" t="n">
        <f aca="false">IF(L7110&gt;=M7110,1,0)</f>
        <v>0</v>
      </c>
      <c r="P7110" s="26" t="n">
        <v>0.6187</v>
      </c>
      <c r="Q7110" s="26" t="n">
        <v>0.1142</v>
      </c>
      <c r="R7110" s="25" t="n">
        <v>78</v>
      </c>
      <c r="S7110" s="21" t="n">
        <v>10</v>
      </c>
    </row>
    <row r="7111" customFormat="false" ht="15" hidden="false" customHeight="true" outlineLevel="0" collapsed="false">
      <c r="A7111" s="19" t="n">
        <v>46259</v>
      </c>
      <c r="B7111" s="1" t="s">
        <v>818</v>
      </c>
      <c r="C7111" s="1" t="s">
        <v>138</v>
      </c>
      <c r="D7111" s="1" t="n">
        <v>4</v>
      </c>
      <c r="E7111" s="1" t="s">
        <v>145</v>
      </c>
      <c r="F7111" s="1" t="s">
        <v>761</v>
      </c>
      <c r="G7111" s="1" t="s">
        <v>877</v>
      </c>
      <c r="H7111" s="20" t="n">
        <v>550</v>
      </c>
      <c r="I7111" s="21" t="n">
        <v>21.82</v>
      </c>
      <c r="J7111" s="20" t="n">
        <f aca="false">H7111*I7111</f>
        <v>12001</v>
      </c>
      <c r="K7111" s="22" t="n">
        <v>2.75</v>
      </c>
      <c r="L7111" s="23" t="n">
        <f aca="false">H7111*K7111</f>
        <v>1512.5</v>
      </c>
      <c r="M7111" s="23" t="n">
        <v>2500</v>
      </c>
      <c r="N7111" s="24" t="n">
        <f aca="false">L7111-M7111</f>
        <v>-987.5</v>
      </c>
      <c r="O7111" s="25" t="n">
        <f aca="false">IF(L7111&gt;=M7111,1,0)</f>
        <v>0</v>
      </c>
      <c r="P7111" s="26" t="n">
        <v>0.3258</v>
      </c>
      <c r="Q7111" s="26" t="n">
        <v>0.1929</v>
      </c>
      <c r="R7111" s="25" t="n">
        <v>75</v>
      </c>
      <c r="S7111" s="21" t="n">
        <v>8</v>
      </c>
    </row>
    <row r="7112" customFormat="false" ht="15" hidden="false" customHeight="true" outlineLevel="0" collapsed="false">
      <c r="A7112" s="19" t="n">
        <v>46259</v>
      </c>
      <c r="B7112" s="1" t="s">
        <v>818</v>
      </c>
      <c r="C7112" s="1" t="s">
        <v>138</v>
      </c>
      <c r="D7112" s="1" t="n">
        <v>5</v>
      </c>
      <c r="E7112" s="1" t="s">
        <v>841</v>
      </c>
      <c r="F7112" s="1" t="s">
        <v>842</v>
      </c>
      <c r="G7112" s="1" t="s">
        <v>848</v>
      </c>
      <c r="H7112" s="20" t="n">
        <v>1070</v>
      </c>
      <c r="I7112" s="21" t="n">
        <v>22.63</v>
      </c>
      <c r="J7112" s="20" t="n">
        <f aca="false">H7112*I7112</f>
        <v>24214.1</v>
      </c>
      <c r="K7112" s="22" t="n">
        <v>1.69</v>
      </c>
      <c r="L7112" s="23" t="n">
        <f aca="false">H7112*K7112</f>
        <v>1808.3</v>
      </c>
      <c r="M7112" s="23" t="n">
        <v>2500</v>
      </c>
      <c r="N7112" s="24" t="n">
        <f aca="false">L7112-M7112</f>
        <v>-691.7</v>
      </c>
      <c r="O7112" s="25" t="n">
        <f aca="false">IF(L7112&gt;=M7112,1,0)</f>
        <v>0</v>
      </c>
      <c r="P7112" s="26" t="n">
        <v>0.5528</v>
      </c>
      <c r="Q7112" s="26" t="n">
        <v>0.1357</v>
      </c>
      <c r="R7112" s="25" t="n">
        <v>74</v>
      </c>
      <c r="S7112" s="21" t="n">
        <v>10</v>
      </c>
    </row>
    <row r="7113" customFormat="false" ht="15" hidden="false" customHeight="true" outlineLevel="0" collapsed="false">
      <c r="A7113" s="19" t="n">
        <v>46259</v>
      </c>
      <c r="B7113" s="1" t="s">
        <v>818</v>
      </c>
      <c r="C7113" s="1" t="s">
        <v>138</v>
      </c>
      <c r="D7113" s="1" t="n">
        <v>6</v>
      </c>
      <c r="E7113" s="1" t="s">
        <v>181</v>
      </c>
      <c r="F7113" s="1" t="s">
        <v>864</v>
      </c>
      <c r="G7113" s="1" t="s">
        <v>848</v>
      </c>
      <c r="H7113" s="20" t="n">
        <v>1450</v>
      </c>
      <c r="I7113" s="21" t="n">
        <v>20.91</v>
      </c>
      <c r="J7113" s="20" t="n">
        <f aca="false">H7113*I7113</f>
        <v>30319.5</v>
      </c>
      <c r="K7113" s="22" t="n">
        <v>1.45</v>
      </c>
      <c r="L7113" s="23" t="n">
        <f aca="false">H7113*K7113</f>
        <v>2102.5</v>
      </c>
      <c r="M7113" s="23" t="n">
        <v>2500</v>
      </c>
      <c r="N7113" s="24" t="n">
        <f aca="false">L7113-M7113</f>
        <v>-397.5</v>
      </c>
      <c r="O7113" s="25" t="n">
        <f aca="false">IF(L7113&gt;=M7113,1,0)</f>
        <v>0</v>
      </c>
      <c r="P7113" s="26" t="n">
        <v>0.682</v>
      </c>
      <c r="Q7113" s="26" t="n">
        <v>0.1248</v>
      </c>
      <c r="R7113" s="25" t="n">
        <v>75</v>
      </c>
      <c r="S7113" s="21" t="n">
        <v>10</v>
      </c>
    </row>
    <row r="7114" customFormat="false" ht="15" hidden="false" customHeight="true" outlineLevel="0" collapsed="false">
      <c r="A7114" s="19" t="n">
        <v>46259</v>
      </c>
      <c r="B7114" s="1" t="s">
        <v>818</v>
      </c>
      <c r="C7114" s="1" t="s">
        <v>138</v>
      </c>
      <c r="D7114" s="1" t="n">
        <v>7</v>
      </c>
      <c r="E7114" s="1" t="s">
        <v>10</v>
      </c>
      <c r="F7114" s="1" t="s">
        <v>860</v>
      </c>
      <c r="G7114" s="1" t="s">
        <v>861</v>
      </c>
      <c r="H7114" s="20" t="n">
        <v>1100</v>
      </c>
      <c r="I7114" s="21" t="n">
        <v>25.85</v>
      </c>
      <c r="J7114" s="20" t="n">
        <f aca="false">H7114*I7114</f>
        <v>28435</v>
      </c>
      <c r="K7114" s="22" t="n">
        <v>2.4</v>
      </c>
      <c r="L7114" s="23" t="n">
        <f aca="false">H7114*K7114</f>
        <v>2640</v>
      </c>
      <c r="M7114" s="23" t="n">
        <v>2500</v>
      </c>
      <c r="N7114" s="24" t="n">
        <f aca="false">L7114-M7114</f>
        <v>140</v>
      </c>
      <c r="O7114" s="25" t="n">
        <f aca="false">IF(L7114&gt;=M7114,1,0)</f>
        <v>1</v>
      </c>
      <c r="P7114" s="26" t="n">
        <v>0.6091</v>
      </c>
      <c r="Q7114" s="26" t="n">
        <v>0.1467</v>
      </c>
      <c r="R7114" s="25" t="n">
        <v>78</v>
      </c>
      <c r="S7114" s="21" t="n">
        <v>10</v>
      </c>
    </row>
    <row r="7115" customFormat="false" ht="15" hidden="false" customHeight="true" outlineLevel="0" collapsed="false">
      <c r="A7115" s="19" t="n">
        <v>46259</v>
      </c>
      <c r="B7115" s="1" t="s">
        <v>818</v>
      </c>
      <c r="C7115" s="1" t="s">
        <v>138</v>
      </c>
      <c r="D7115" s="1" t="n">
        <v>8</v>
      </c>
      <c r="E7115" s="1" t="s">
        <v>16</v>
      </c>
      <c r="F7115" s="1" t="s">
        <v>502</v>
      </c>
      <c r="G7115" s="1" t="s">
        <v>508</v>
      </c>
      <c r="H7115" s="20" t="n">
        <v>500</v>
      </c>
      <c r="I7115" s="21" t="n">
        <v>26.73</v>
      </c>
      <c r="J7115" s="20" t="n">
        <f aca="false">H7115*I7115</f>
        <v>13365</v>
      </c>
      <c r="K7115" s="22" t="n">
        <v>1.48</v>
      </c>
      <c r="L7115" s="23" t="n">
        <f aca="false">H7115*K7115</f>
        <v>740</v>
      </c>
      <c r="M7115" s="23" t="n">
        <v>2500</v>
      </c>
      <c r="N7115" s="24" t="n">
        <f aca="false">L7115-M7115</f>
        <v>-1760</v>
      </c>
      <c r="O7115" s="25" t="n">
        <f aca="false">IF(L7115&gt;=M7115,1,0)</f>
        <v>0</v>
      </c>
      <c r="P7115" s="26" t="n">
        <v>0.3164</v>
      </c>
      <c r="Q7115" s="26" t="n">
        <v>0.3172</v>
      </c>
      <c r="R7115" s="25" t="n">
        <v>71</v>
      </c>
      <c r="S7115" s="21" t="n">
        <v>10</v>
      </c>
    </row>
    <row r="7116" customFormat="false" ht="15" hidden="false" customHeight="true" outlineLevel="0" collapsed="false">
      <c r="A7116" s="19" t="n">
        <v>46259</v>
      </c>
      <c r="B7116" s="1" t="s">
        <v>818</v>
      </c>
      <c r="C7116" s="1" t="s">
        <v>138</v>
      </c>
      <c r="D7116" s="1" t="n">
        <v>9</v>
      </c>
      <c r="E7116" s="1" t="s">
        <v>152</v>
      </c>
      <c r="F7116" s="1" t="s">
        <v>503</v>
      </c>
      <c r="G7116" s="1" t="s">
        <v>504</v>
      </c>
      <c r="H7116" s="20" t="n">
        <v>700</v>
      </c>
      <c r="I7116" s="21" t="n">
        <v>16.63</v>
      </c>
      <c r="J7116" s="20" t="n">
        <f aca="false">H7116*I7116</f>
        <v>11641</v>
      </c>
      <c r="K7116" s="22" t="n">
        <v>1.5</v>
      </c>
      <c r="L7116" s="23" t="n">
        <f aca="false">H7116*K7116</f>
        <v>1050</v>
      </c>
      <c r="M7116" s="23" t="n">
        <v>2500</v>
      </c>
      <c r="N7116" s="24" t="n">
        <f aca="false">L7116-M7116</f>
        <v>-1450</v>
      </c>
      <c r="O7116" s="25" t="n">
        <f aca="false">IF(L7116&gt;=M7116,1,0)</f>
        <v>0</v>
      </c>
      <c r="P7116" s="26" t="n">
        <v>0.3008</v>
      </c>
      <c r="Q7116" s="26" t="n">
        <v>0.1</v>
      </c>
      <c r="R7116" s="25" t="n">
        <v>66</v>
      </c>
      <c r="S7116" s="21" t="n">
        <v>10</v>
      </c>
    </row>
    <row r="7117" customFormat="false" ht="15" hidden="false" customHeight="true" outlineLevel="0" collapsed="false">
      <c r="A7117" s="19" t="n">
        <v>46259</v>
      </c>
      <c r="B7117" s="1" t="s">
        <v>818</v>
      </c>
      <c r="C7117" s="1" t="s">
        <v>138</v>
      </c>
      <c r="D7117" s="1" t="n">
        <v>10</v>
      </c>
      <c r="E7117" s="1" t="s">
        <v>10</v>
      </c>
      <c r="F7117" s="1" t="s">
        <v>526</v>
      </c>
      <c r="G7117" s="1" t="s">
        <v>161</v>
      </c>
      <c r="H7117" s="20" t="n">
        <v>1200</v>
      </c>
      <c r="I7117" s="21" t="n">
        <v>19.05</v>
      </c>
      <c r="J7117" s="20" t="n">
        <f aca="false">H7117*I7117</f>
        <v>22860</v>
      </c>
      <c r="K7117" s="22" t="n">
        <v>1.83</v>
      </c>
      <c r="L7117" s="23" t="n">
        <f aca="false">H7117*K7117</f>
        <v>2196</v>
      </c>
      <c r="M7117" s="23" t="n">
        <v>2500</v>
      </c>
      <c r="N7117" s="24" t="n">
        <f aca="false">L7117-M7117</f>
        <v>-304</v>
      </c>
      <c r="O7117" s="25" t="n">
        <f aca="false">IF(L7117&gt;=M7117,1,0)</f>
        <v>0</v>
      </c>
      <c r="P7117" s="26" t="n">
        <v>0.504</v>
      </c>
      <c r="Q7117" s="26" t="n">
        <v>0.1686</v>
      </c>
      <c r="R7117" s="25" t="n">
        <v>76</v>
      </c>
      <c r="S7117" s="21" t="n">
        <v>10</v>
      </c>
    </row>
    <row r="7118" customFormat="false" ht="15" hidden="false" customHeight="true" outlineLevel="0" collapsed="false">
      <c r="A7118" s="19" t="n">
        <v>46259</v>
      </c>
      <c r="B7118" s="1" t="s">
        <v>818</v>
      </c>
      <c r="C7118" s="1" t="s">
        <v>138</v>
      </c>
      <c r="D7118" s="1" t="n">
        <v>11</v>
      </c>
      <c r="E7118" s="1" t="s">
        <v>10</v>
      </c>
      <c r="F7118" s="1" t="s">
        <v>872</v>
      </c>
      <c r="G7118" s="1" t="s">
        <v>873</v>
      </c>
      <c r="H7118" s="20" t="n">
        <v>1000</v>
      </c>
      <c r="I7118" s="21" t="n">
        <v>24.81</v>
      </c>
      <c r="J7118" s="20" t="n">
        <f aca="false">H7118*I7118</f>
        <v>24810</v>
      </c>
      <c r="K7118" s="22" t="n">
        <v>2.1</v>
      </c>
      <c r="L7118" s="23" t="n">
        <f aca="false">H7118*K7118</f>
        <v>2100</v>
      </c>
      <c r="M7118" s="23" t="n">
        <v>2500</v>
      </c>
      <c r="N7118" s="24" t="n">
        <f aca="false">L7118-M7118</f>
        <v>-400</v>
      </c>
      <c r="O7118" s="25" t="n">
        <f aca="false">IF(L7118&gt;=M7118,1,0)</f>
        <v>0</v>
      </c>
      <c r="P7118" s="26" t="n">
        <v>0.5649</v>
      </c>
      <c r="Q7118" s="26" t="n">
        <v>0.2037</v>
      </c>
      <c r="R7118" s="25" t="n">
        <v>79</v>
      </c>
      <c r="S7118" s="21" t="n">
        <v>10</v>
      </c>
    </row>
    <row r="7119" customFormat="false" ht="15" hidden="false" customHeight="true" outlineLevel="0" collapsed="false">
      <c r="A7119" s="19" t="n">
        <v>46259</v>
      </c>
      <c r="B7119" s="1" t="s">
        <v>818</v>
      </c>
      <c r="C7119" s="1" t="s">
        <v>138</v>
      </c>
      <c r="D7119" s="1" t="n">
        <v>12</v>
      </c>
      <c r="E7119" s="1" t="s">
        <v>576</v>
      </c>
      <c r="F7119" s="1" t="s">
        <v>853</v>
      </c>
      <c r="G7119" s="1" t="s">
        <v>731</v>
      </c>
      <c r="H7119" s="20" t="n">
        <v>550</v>
      </c>
      <c r="I7119" s="21" t="n">
        <v>31.06</v>
      </c>
      <c r="J7119" s="20" t="n">
        <f aca="false">H7119*I7119</f>
        <v>17083</v>
      </c>
      <c r="K7119" s="22" t="n">
        <v>1.55</v>
      </c>
      <c r="L7119" s="23" t="n">
        <f aca="false">H7119*K7119</f>
        <v>852.5</v>
      </c>
      <c r="M7119" s="23" t="n">
        <v>2500</v>
      </c>
      <c r="N7119" s="24" t="n">
        <f aca="false">L7119-M7119</f>
        <v>-1647.5</v>
      </c>
      <c r="O7119" s="25" t="n">
        <f aca="false">IF(L7119&gt;=M7119,1,0)</f>
        <v>0</v>
      </c>
      <c r="P7119" s="26" t="n">
        <v>0.3489</v>
      </c>
      <c r="Q7119" s="26" t="n">
        <v>0.1303</v>
      </c>
      <c r="R7119" s="25" t="n">
        <v>82</v>
      </c>
      <c r="S7119" s="21" t="n">
        <v>10</v>
      </c>
    </row>
    <row r="7120" customFormat="false" ht="15" hidden="false" customHeight="true" outlineLevel="0" collapsed="false">
      <c r="A7120" s="19" t="n">
        <v>46259</v>
      </c>
      <c r="B7120" s="1" t="s">
        <v>818</v>
      </c>
      <c r="C7120" s="1" t="s">
        <v>138</v>
      </c>
      <c r="D7120" s="1" t="n">
        <v>13</v>
      </c>
      <c r="E7120" s="1" t="s">
        <v>10</v>
      </c>
      <c r="F7120" s="1" t="s">
        <v>849</v>
      </c>
      <c r="G7120" s="1" t="s">
        <v>852</v>
      </c>
      <c r="H7120" s="20" t="n">
        <v>1650</v>
      </c>
      <c r="I7120" s="21" t="n">
        <v>21.87</v>
      </c>
      <c r="J7120" s="20" t="n">
        <f aca="false">H7120*I7120</f>
        <v>36085.5</v>
      </c>
      <c r="K7120" s="22" t="n">
        <v>1.85</v>
      </c>
      <c r="L7120" s="23" t="n">
        <f aca="false">H7120*K7120</f>
        <v>3052.5</v>
      </c>
      <c r="M7120" s="23" t="n">
        <v>2500</v>
      </c>
      <c r="N7120" s="24" t="n">
        <f aca="false">L7120-M7120</f>
        <v>552.5</v>
      </c>
      <c r="O7120" s="25" t="n">
        <f aca="false">IF(L7120&gt;=M7120,1,0)</f>
        <v>1</v>
      </c>
      <c r="P7120" s="26" t="n">
        <v>0.9085</v>
      </c>
      <c r="Q7120" s="26" t="n">
        <v>0.1146</v>
      </c>
      <c r="R7120" s="25" t="n">
        <v>71</v>
      </c>
      <c r="S7120" s="21" t="n">
        <v>10</v>
      </c>
    </row>
    <row r="7121" customFormat="false" ht="15" hidden="false" customHeight="true" outlineLevel="0" collapsed="false">
      <c r="A7121" s="19" t="n">
        <v>46259</v>
      </c>
      <c r="B7121" s="1" t="s">
        <v>818</v>
      </c>
      <c r="C7121" s="1" t="s">
        <v>138</v>
      </c>
      <c r="D7121" s="1" t="n">
        <v>14</v>
      </c>
      <c r="E7121" s="1" t="s">
        <v>10</v>
      </c>
      <c r="F7121" s="1" t="s">
        <v>687</v>
      </c>
      <c r="G7121" s="1" t="s">
        <v>694</v>
      </c>
      <c r="H7121" s="20" t="n">
        <v>850</v>
      </c>
      <c r="I7121" s="21" t="n">
        <v>28.66</v>
      </c>
      <c r="J7121" s="20" t="n">
        <f aca="false">H7121*I7121</f>
        <v>24361</v>
      </c>
      <c r="K7121" s="22" t="n">
        <v>2.3</v>
      </c>
      <c r="L7121" s="23" t="n">
        <f aca="false">H7121*K7121</f>
        <v>1955</v>
      </c>
      <c r="M7121" s="23" t="n">
        <v>2500</v>
      </c>
      <c r="N7121" s="24" t="n">
        <f aca="false">L7121-M7121</f>
        <v>-545</v>
      </c>
      <c r="O7121" s="25" t="n">
        <f aca="false">IF(L7121&gt;=M7121,1,0)</f>
        <v>0</v>
      </c>
      <c r="P7121" s="26" t="n">
        <v>0.5094</v>
      </c>
      <c r="Q7121" s="26" t="n">
        <v>0.2667</v>
      </c>
      <c r="R7121" s="25" t="n">
        <v>81</v>
      </c>
      <c r="S7121" s="21" t="n">
        <v>10</v>
      </c>
    </row>
    <row r="7122" customFormat="false" ht="15" hidden="false" customHeight="true" outlineLevel="0" collapsed="false">
      <c r="A7122" s="19" t="n">
        <v>46259</v>
      </c>
      <c r="B7122" s="1" t="s">
        <v>818</v>
      </c>
      <c r="C7122" s="1" t="s">
        <v>138</v>
      </c>
      <c r="D7122" s="1" t="n">
        <v>15</v>
      </c>
      <c r="E7122" s="1" t="s">
        <v>10</v>
      </c>
      <c r="F7122" s="1" t="s">
        <v>872</v>
      </c>
      <c r="G7122" s="1" t="s">
        <v>873</v>
      </c>
      <c r="H7122" s="20" t="n">
        <v>1300</v>
      </c>
      <c r="I7122" s="21" t="n">
        <v>24.81</v>
      </c>
      <c r="J7122" s="20" t="n">
        <f aca="false">H7122*I7122</f>
        <v>32253</v>
      </c>
      <c r="K7122" s="22" t="n">
        <v>2.1</v>
      </c>
      <c r="L7122" s="23" t="n">
        <f aca="false">H7122*K7122</f>
        <v>2730</v>
      </c>
      <c r="M7122" s="23" t="n">
        <v>2500</v>
      </c>
      <c r="N7122" s="24" t="n">
        <f aca="false">L7122-M7122</f>
        <v>230</v>
      </c>
      <c r="O7122" s="25" t="n">
        <f aca="false">IF(L7122&gt;=M7122,1,0)</f>
        <v>1</v>
      </c>
      <c r="P7122" s="26" t="n">
        <v>0.6796</v>
      </c>
      <c r="Q7122" s="26" t="n">
        <v>0.2748</v>
      </c>
      <c r="R7122" s="25" t="n">
        <v>80</v>
      </c>
      <c r="S7122" s="21" t="n">
        <v>10</v>
      </c>
    </row>
    <row r="7123" customFormat="false" ht="15" hidden="false" customHeight="true" outlineLevel="0" collapsed="false">
      <c r="A7123" s="19" t="n">
        <v>46259</v>
      </c>
      <c r="B7123" s="1" t="s">
        <v>818</v>
      </c>
      <c r="C7123" s="1" t="s">
        <v>138</v>
      </c>
      <c r="D7123" s="1" t="n">
        <v>16</v>
      </c>
      <c r="E7123" s="1" t="s">
        <v>10</v>
      </c>
      <c r="F7123" s="1" t="s">
        <v>581</v>
      </c>
      <c r="G7123" s="1" t="s">
        <v>590</v>
      </c>
      <c r="H7123" s="20" t="n">
        <v>2200</v>
      </c>
      <c r="I7123" s="21" t="n">
        <v>13.94</v>
      </c>
      <c r="J7123" s="20" t="n">
        <f aca="false">H7123*I7123</f>
        <v>30668</v>
      </c>
      <c r="K7123" s="22" t="n">
        <v>1.44</v>
      </c>
      <c r="L7123" s="23" t="n">
        <f aca="false">H7123*K7123</f>
        <v>3168</v>
      </c>
      <c r="M7123" s="23" t="n">
        <v>2500</v>
      </c>
      <c r="N7123" s="24" t="n">
        <f aca="false">L7123-M7123</f>
        <v>668</v>
      </c>
      <c r="O7123" s="25" t="n">
        <f aca="false">IF(L7123&gt;=M7123,1,0)</f>
        <v>1</v>
      </c>
      <c r="P7123" s="26" t="n">
        <v>0.8889</v>
      </c>
      <c r="Q7123" s="26" t="n">
        <v>0.1147</v>
      </c>
      <c r="R7123" s="25" t="n">
        <v>65</v>
      </c>
      <c r="S7123" s="21" t="n">
        <v>9</v>
      </c>
    </row>
    <row r="7124" customFormat="false" ht="15" hidden="false" customHeight="true" outlineLevel="0" collapsed="false">
      <c r="A7124" s="19" t="n">
        <v>46259</v>
      </c>
      <c r="B7124" s="1" t="s">
        <v>818</v>
      </c>
      <c r="C7124" s="1" t="s">
        <v>164</v>
      </c>
      <c r="D7124" s="1" t="n">
        <v>17</v>
      </c>
      <c r="E7124" s="1" t="s">
        <v>461</v>
      </c>
      <c r="F7124" s="1" t="s">
        <v>837</v>
      </c>
      <c r="G7124" s="1" t="s">
        <v>540</v>
      </c>
      <c r="H7124" s="20" t="n">
        <v>1700</v>
      </c>
      <c r="I7124" s="21" t="n">
        <v>20.03</v>
      </c>
      <c r="J7124" s="20" t="n">
        <f aca="false">H7124*I7124</f>
        <v>34051</v>
      </c>
      <c r="K7124" s="22" t="n">
        <v>1.6</v>
      </c>
      <c r="L7124" s="23" t="n">
        <f aca="false">H7124*K7124</f>
        <v>2720</v>
      </c>
      <c r="M7124" s="23" t="n">
        <v>2500</v>
      </c>
      <c r="N7124" s="24" t="n">
        <f aca="false">L7124-M7124</f>
        <v>220</v>
      </c>
      <c r="O7124" s="25" t="n">
        <f aca="false">IF(L7124&gt;=M7124,1,0)</f>
        <v>1</v>
      </c>
      <c r="P7124" s="26" t="n">
        <v>0.7487</v>
      </c>
      <c r="Q7124" s="26" t="n">
        <v>0.0781</v>
      </c>
      <c r="R7124" s="25" t="n">
        <v>77</v>
      </c>
      <c r="S7124" s="21" t="n">
        <v>10</v>
      </c>
    </row>
    <row r="7125" customFormat="false" ht="15" hidden="false" customHeight="true" outlineLevel="0" collapsed="false">
      <c r="A7125" s="19" t="n">
        <v>46259</v>
      </c>
      <c r="B7125" s="1" t="s">
        <v>818</v>
      </c>
      <c r="C7125" s="1" t="s">
        <v>164</v>
      </c>
      <c r="D7125" s="1" t="n">
        <v>18</v>
      </c>
      <c r="E7125" s="1" t="s">
        <v>865</v>
      </c>
      <c r="F7125" s="1" t="s">
        <v>866</v>
      </c>
      <c r="G7125" s="1" t="s">
        <v>527</v>
      </c>
      <c r="H7125" s="20" t="n">
        <v>1800</v>
      </c>
      <c r="I7125" s="21" t="n">
        <v>17.93</v>
      </c>
      <c r="J7125" s="20" t="n">
        <f aca="false">H7125*I7125</f>
        <v>32274</v>
      </c>
      <c r="K7125" s="22" t="n">
        <v>1.04</v>
      </c>
      <c r="L7125" s="23" t="n">
        <f aca="false">H7125*K7125</f>
        <v>1872</v>
      </c>
      <c r="M7125" s="23" t="n">
        <v>2500</v>
      </c>
      <c r="N7125" s="24" t="n">
        <f aca="false">L7125-M7125</f>
        <v>-628</v>
      </c>
      <c r="O7125" s="25" t="n">
        <f aca="false">IF(L7125&gt;=M7125,1,0)</f>
        <v>0</v>
      </c>
      <c r="P7125" s="26" t="n">
        <v>0.6724</v>
      </c>
      <c r="Q7125" s="26" t="n">
        <v>0.1528</v>
      </c>
      <c r="R7125" s="25" t="n">
        <v>81</v>
      </c>
      <c r="S7125" s="21" t="n">
        <v>10</v>
      </c>
    </row>
    <row r="7126" customFormat="false" ht="15" hidden="false" customHeight="true" outlineLevel="0" collapsed="false">
      <c r="A7126" s="19" t="n">
        <v>46259</v>
      </c>
      <c r="B7126" s="1" t="s">
        <v>818</v>
      </c>
      <c r="C7126" s="1" t="s">
        <v>164</v>
      </c>
      <c r="D7126" s="1" t="n">
        <v>19</v>
      </c>
      <c r="E7126" s="1" t="s">
        <v>461</v>
      </c>
      <c r="F7126" s="1" t="s">
        <v>837</v>
      </c>
      <c r="G7126" s="1" t="s">
        <v>540</v>
      </c>
      <c r="H7126" s="20" t="n">
        <v>1700</v>
      </c>
      <c r="I7126" s="21" t="n">
        <v>20.03</v>
      </c>
      <c r="J7126" s="20" t="n">
        <f aca="false">H7126*I7126</f>
        <v>34051</v>
      </c>
      <c r="K7126" s="22" t="n">
        <v>1.6</v>
      </c>
      <c r="L7126" s="23" t="n">
        <f aca="false">H7126*K7126</f>
        <v>2720</v>
      </c>
      <c r="M7126" s="23" t="n">
        <v>2500</v>
      </c>
      <c r="N7126" s="24" t="n">
        <f aca="false">L7126-M7126</f>
        <v>220</v>
      </c>
      <c r="O7126" s="25" t="n">
        <f aca="false">IF(L7126&gt;=M7126,1,0)</f>
        <v>1</v>
      </c>
      <c r="P7126" s="26" t="n">
        <v>0.7557</v>
      </c>
      <c r="Q7126" s="26" t="n">
        <v>0.1079</v>
      </c>
      <c r="R7126" s="25" t="n">
        <v>76</v>
      </c>
      <c r="S7126" s="21" t="n">
        <v>10</v>
      </c>
    </row>
    <row r="7127" customFormat="false" ht="15" hidden="false" customHeight="true" outlineLevel="0" collapsed="false">
      <c r="A7127" s="19" t="n">
        <v>46259</v>
      </c>
      <c r="B7127" s="1" t="s">
        <v>818</v>
      </c>
      <c r="C7127" s="1" t="s">
        <v>164</v>
      </c>
      <c r="D7127" s="1" t="n">
        <v>20</v>
      </c>
      <c r="E7127" s="1" t="s">
        <v>461</v>
      </c>
      <c r="F7127" s="1" t="s">
        <v>863</v>
      </c>
      <c r="G7127" s="1" t="s">
        <v>540</v>
      </c>
      <c r="H7127" s="20" t="n">
        <v>1700</v>
      </c>
      <c r="I7127" s="21" t="n">
        <v>20.03</v>
      </c>
      <c r="J7127" s="20" t="n">
        <f aca="false">H7127*I7127</f>
        <v>34051</v>
      </c>
      <c r="K7127" s="22" t="n">
        <v>1.6</v>
      </c>
      <c r="L7127" s="23" t="n">
        <f aca="false">H7127*K7127</f>
        <v>2720</v>
      </c>
      <c r="M7127" s="23" t="n">
        <v>2500</v>
      </c>
      <c r="N7127" s="24" t="n">
        <f aca="false">L7127-M7127</f>
        <v>220</v>
      </c>
      <c r="O7127" s="25" t="n">
        <f aca="false">IF(L7127&gt;=M7127,1,0)</f>
        <v>1</v>
      </c>
      <c r="P7127" s="26" t="n">
        <v>0.7458</v>
      </c>
      <c r="Q7127" s="26" t="n">
        <v>0.0948</v>
      </c>
      <c r="R7127" s="25" t="n">
        <v>76</v>
      </c>
      <c r="S7127" s="21" t="n">
        <v>10</v>
      </c>
    </row>
    <row r="7128" customFormat="false" ht="15" hidden="false" customHeight="true" outlineLevel="0" collapsed="false">
      <c r="A7128" s="19" t="n">
        <v>46259</v>
      </c>
      <c r="B7128" s="1" t="s">
        <v>818</v>
      </c>
      <c r="C7128" s="1" t="s">
        <v>164</v>
      </c>
      <c r="D7128" s="1" t="n">
        <v>21</v>
      </c>
      <c r="E7128" s="1" t="s">
        <v>576</v>
      </c>
      <c r="F7128" s="1" t="s">
        <v>791</v>
      </c>
      <c r="G7128" s="1" t="s">
        <v>732</v>
      </c>
      <c r="H7128" s="20" t="n">
        <v>1250</v>
      </c>
      <c r="I7128" s="21" t="n">
        <v>33.02</v>
      </c>
      <c r="J7128" s="20" t="n">
        <f aca="false">H7128*I7128</f>
        <v>41275</v>
      </c>
      <c r="K7128" s="22" t="n">
        <v>2.8</v>
      </c>
      <c r="L7128" s="23" t="n">
        <f aca="false">H7128*K7128</f>
        <v>3500</v>
      </c>
      <c r="M7128" s="23" t="n">
        <v>2500</v>
      </c>
      <c r="N7128" s="24" t="n">
        <f aca="false">L7128-M7128</f>
        <v>1000</v>
      </c>
      <c r="O7128" s="25" t="n">
        <f aca="false">IF(L7128&gt;=M7128,1,0)</f>
        <v>1</v>
      </c>
      <c r="P7128" s="26" t="n">
        <v>0.8957</v>
      </c>
      <c r="Q7128" s="26" t="n">
        <v>0.1012</v>
      </c>
      <c r="R7128" s="25" t="n">
        <v>77</v>
      </c>
      <c r="S7128" s="21" t="n">
        <v>10</v>
      </c>
    </row>
    <row r="7129" customFormat="false" ht="15" hidden="false" customHeight="true" outlineLevel="0" collapsed="false">
      <c r="A7129" s="19" t="n">
        <v>46259</v>
      </c>
      <c r="B7129" s="1" t="s">
        <v>818</v>
      </c>
      <c r="C7129" s="1" t="s">
        <v>164</v>
      </c>
      <c r="D7129" s="1" t="n">
        <v>22</v>
      </c>
      <c r="E7129" s="1" t="s">
        <v>10</v>
      </c>
      <c r="F7129" s="1" t="s">
        <v>872</v>
      </c>
      <c r="G7129" s="1" t="s">
        <v>873</v>
      </c>
      <c r="H7129" s="20" t="n">
        <v>1200</v>
      </c>
      <c r="I7129" s="21" t="n">
        <v>24.81</v>
      </c>
      <c r="J7129" s="20" t="n">
        <f aca="false">H7129*I7129</f>
        <v>29772</v>
      </c>
      <c r="K7129" s="22" t="n">
        <v>2.1</v>
      </c>
      <c r="L7129" s="23" t="n">
        <f aca="false">H7129*K7129</f>
        <v>2520</v>
      </c>
      <c r="M7129" s="23" t="n">
        <v>2500</v>
      </c>
      <c r="N7129" s="24" t="n">
        <f aca="false">L7129-M7129</f>
        <v>20</v>
      </c>
      <c r="O7129" s="25" t="n">
        <f aca="false">IF(L7129&gt;=M7129,1,0)</f>
        <v>1</v>
      </c>
      <c r="P7129" s="26" t="n">
        <v>0.6203</v>
      </c>
      <c r="Q7129" s="26" t="n">
        <v>0.1038</v>
      </c>
      <c r="R7129" s="25" t="n">
        <v>81</v>
      </c>
      <c r="S7129" s="21" t="n">
        <v>10</v>
      </c>
    </row>
    <row r="7130" customFormat="false" ht="15" hidden="false" customHeight="true" outlineLevel="0" collapsed="false">
      <c r="A7130" s="19" t="n">
        <v>46259</v>
      </c>
      <c r="B7130" s="1" t="s">
        <v>818</v>
      </c>
      <c r="C7130" s="1" t="s">
        <v>164</v>
      </c>
      <c r="D7130" s="1" t="n">
        <v>23</v>
      </c>
      <c r="E7130" s="1" t="s">
        <v>22</v>
      </c>
      <c r="F7130" s="1" t="s">
        <v>712</v>
      </c>
      <c r="G7130" s="1" t="s">
        <v>715</v>
      </c>
      <c r="H7130" s="20" t="n">
        <v>1300</v>
      </c>
      <c r="I7130" s="21" t="n">
        <v>25.08</v>
      </c>
      <c r="J7130" s="20" t="n">
        <f aca="false">H7130*I7130</f>
        <v>32604</v>
      </c>
      <c r="K7130" s="22" t="n">
        <v>1.4</v>
      </c>
      <c r="L7130" s="23" t="n">
        <f aca="false">H7130*K7130</f>
        <v>1820</v>
      </c>
      <c r="M7130" s="23" t="n">
        <v>2500</v>
      </c>
      <c r="N7130" s="24" t="n">
        <f aca="false">L7130-M7130</f>
        <v>-680</v>
      </c>
      <c r="O7130" s="25" t="n">
        <f aca="false">IF(L7130&gt;=M7130,1,0)</f>
        <v>0</v>
      </c>
      <c r="P7130" s="26" t="n">
        <v>0.7188</v>
      </c>
      <c r="Q7130" s="26" t="n">
        <v>0.0958</v>
      </c>
      <c r="R7130" s="25" t="n">
        <v>76</v>
      </c>
      <c r="S7130" s="21" t="n">
        <v>10</v>
      </c>
    </row>
    <row r="7131" customFormat="false" ht="15" hidden="false" customHeight="true" outlineLevel="0" collapsed="false">
      <c r="A7131" s="19" t="n">
        <v>46259</v>
      </c>
      <c r="B7131" s="1" t="s">
        <v>818</v>
      </c>
      <c r="C7131" s="1" t="s">
        <v>164</v>
      </c>
      <c r="D7131" s="1" t="n">
        <v>24</v>
      </c>
      <c r="E7131" s="1" t="s">
        <v>522</v>
      </c>
      <c r="F7131" s="1" t="s">
        <v>523</v>
      </c>
      <c r="G7131" s="1" t="s">
        <v>527</v>
      </c>
      <c r="H7131" s="20" t="n">
        <v>2200</v>
      </c>
      <c r="I7131" s="21" t="n">
        <v>13.28</v>
      </c>
      <c r="J7131" s="20" t="n">
        <f aca="false">H7131*I7131</f>
        <v>29216</v>
      </c>
      <c r="K7131" s="22" t="n">
        <v>0.95</v>
      </c>
      <c r="L7131" s="23" t="n">
        <f aca="false">H7131*K7131</f>
        <v>2090</v>
      </c>
      <c r="M7131" s="23" t="n">
        <v>2500</v>
      </c>
      <c r="N7131" s="24" t="n">
        <f aca="false">L7131-M7131</f>
        <v>-410</v>
      </c>
      <c r="O7131" s="25" t="n">
        <f aca="false">IF(L7131&gt;=M7131,1,0)</f>
        <v>0</v>
      </c>
      <c r="P7131" s="26" t="n">
        <v>0.6373</v>
      </c>
      <c r="Q7131" s="26" t="n">
        <v>0.1263</v>
      </c>
      <c r="R7131" s="25" t="n">
        <v>77</v>
      </c>
      <c r="S7131" s="21" t="n">
        <v>10</v>
      </c>
    </row>
    <row r="7132" customFormat="false" ht="15" hidden="false" customHeight="true" outlineLevel="0" collapsed="false">
      <c r="A7132" s="19" t="n">
        <v>46259</v>
      </c>
      <c r="B7132" s="1" t="s">
        <v>818</v>
      </c>
      <c r="C7132" s="1" t="s">
        <v>164</v>
      </c>
      <c r="D7132" s="1" t="n">
        <v>25</v>
      </c>
      <c r="E7132" s="1" t="s">
        <v>576</v>
      </c>
      <c r="F7132" s="1" t="s">
        <v>791</v>
      </c>
      <c r="G7132" s="1" t="s">
        <v>732</v>
      </c>
      <c r="H7132" s="20" t="n">
        <v>1270</v>
      </c>
      <c r="I7132" s="21" t="n">
        <v>32.01</v>
      </c>
      <c r="J7132" s="20" t="n">
        <f aca="false">H7132*I7132</f>
        <v>40652.7</v>
      </c>
      <c r="K7132" s="22" t="n">
        <v>2.8</v>
      </c>
      <c r="L7132" s="23" t="n">
        <f aca="false">H7132*K7132</f>
        <v>3556</v>
      </c>
      <c r="M7132" s="23" t="n">
        <v>2500</v>
      </c>
      <c r="N7132" s="24" t="n">
        <f aca="false">L7132-M7132</f>
        <v>1056</v>
      </c>
      <c r="O7132" s="25" t="n">
        <f aca="false">IF(L7132&gt;=M7132,1,0)</f>
        <v>1</v>
      </c>
      <c r="P7132" s="26" t="n">
        <v>0.8903</v>
      </c>
      <c r="Q7132" s="26" t="n">
        <v>0.1023</v>
      </c>
      <c r="R7132" s="25" t="n">
        <v>78</v>
      </c>
      <c r="S7132" s="21" t="n">
        <v>10</v>
      </c>
    </row>
    <row r="7133" customFormat="false" ht="15" hidden="false" customHeight="true" outlineLevel="0" collapsed="false">
      <c r="A7133" s="19" t="n">
        <v>46259</v>
      </c>
      <c r="B7133" s="1" t="s">
        <v>818</v>
      </c>
      <c r="C7133" s="1" t="s">
        <v>164</v>
      </c>
      <c r="D7133" s="1" t="n">
        <v>26</v>
      </c>
      <c r="E7133" s="1" t="s">
        <v>865</v>
      </c>
      <c r="F7133" s="1" t="s">
        <v>866</v>
      </c>
      <c r="G7133" s="1" t="s">
        <v>527</v>
      </c>
      <c r="H7133" s="20" t="n">
        <v>1700</v>
      </c>
      <c r="I7133" s="21" t="n">
        <v>17.93</v>
      </c>
      <c r="J7133" s="20" t="n">
        <f aca="false">H7133*I7133</f>
        <v>30481</v>
      </c>
      <c r="K7133" s="22" t="n">
        <v>1.04</v>
      </c>
      <c r="L7133" s="23" t="n">
        <f aca="false">H7133*K7133</f>
        <v>1768</v>
      </c>
      <c r="M7133" s="23" t="n">
        <v>2500</v>
      </c>
      <c r="N7133" s="24" t="n">
        <f aca="false">L7133-M7133</f>
        <v>-732</v>
      </c>
      <c r="O7133" s="25" t="n">
        <f aca="false">IF(L7133&gt;=M7133,1,0)</f>
        <v>0</v>
      </c>
      <c r="P7133" s="26" t="n">
        <v>0.6615</v>
      </c>
      <c r="Q7133" s="26" t="n">
        <v>0.1455</v>
      </c>
      <c r="R7133" s="25" t="n">
        <v>81</v>
      </c>
      <c r="S7133" s="21" t="n">
        <v>10</v>
      </c>
    </row>
    <row r="7134" customFormat="false" ht="15" hidden="false" customHeight="true" outlineLevel="0" collapsed="false">
      <c r="A7134" s="19" t="n">
        <v>46259</v>
      </c>
      <c r="B7134" s="1" t="s">
        <v>818</v>
      </c>
      <c r="C7134" s="1" t="s">
        <v>164</v>
      </c>
      <c r="D7134" s="1" t="n">
        <v>27</v>
      </c>
      <c r="E7134" s="1" t="s">
        <v>176</v>
      </c>
      <c r="F7134" s="1" t="s">
        <v>751</v>
      </c>
      <c r="G7134" s="1" t="s">
        <v>878</v>
      </c>
      <c r="H7134" s="20" t="n">
        <v>1300</v>
      </c>
      <c r="I7134" s="21" t="n">
        <v>20.25</v>
      </c>
      <c r="J7134" s="20" t="n">
        <f aca="false">H7134*I7134</f>
        <v>26325</v>
      </c>
      <c r="K7134" s="22" t="n">
        <v>1.4</v>
      </c>
      <c r="L7134" s="23" t="n">
        <f aca="false">H7134*K7134</f>
        <v>1820</v>
      </c>
      <c r="M7134" s="23" t="n">
        <v>2500</v>
      </c>
      <c r="N7134" s="24" t="n">
        <f aca="false">L7134-M7134</f>
        <v>-680</v>
      </c>
      <c r="O7134" s="25" t="n">
        <f aca="false">IF(L7134&gt;=M7134,1,0)</f>
        <v>0</v>
      </c>
      <c r="P7134" s="26" t="n">
        <v>0.6618</v>
      </c>
      <c r="Q7134" s="26" t="n">
        <v>0.2322</v>
      </c>
      <c r="R7134" s="25" t="n">
        <v>71</v>
      </c>
      <c r="S7134" s="21" t="n">
        <v>10</v>
      </c>
    </row>
    <row r="7135" customFormat="false" ht="15" hidden="false" customHeight="true" outlineLevel="0" collapsed="false">
      <c r="A7135" s="19" t="n">
        <v>46259</v>
      </c>
      <c r="B7135" s="1" t="s">
        <v>818</v>
      </c>
      <c r="C7135" s="1" t="s">
        <v>164</v>
      </c>
      <c r="D7135" s="1" t="n">
        <v>28</v>
      </c>
      <c r="E7135" s="1" t="s">
        <v>176</v>
      </c>
      <c r="F7135" s="1" t="s">
        <v>606</v>
      </c>
      <c r="G7135" s="1" t="s">
        <v>613</v>
      </c>
      <c r="H7135" s="20" t="n">
        <v>950</v>
      </c>
      <c r="I7135" s="21" t="n">
        <v>35.85</v>
      </c>
      <c r="J7135" s="20" t="n">
        <f aca="false">H7135*I7135</f>
        <v>34057.5</v>
      </c>
      <c r="K7135" s="22" t="n">
        <v>2.35</v>
      </c>
      <c r="L7135" s="23" t="n">
        <f aca="false">H7135*K7135</f>
        <v>2232.5</v>
      </c>
      <c r="M7135" s="23" t="n">
        <v>2500</v>
      </c>
      <c r="N7135" s="24" t="n">
        <f aca="false">L7135-M7135</f>
        <v>-267.5</v>
      </c>
      <c r="O7135" s="25" t="n">
        <f aca="false">IF(L7135&gt;=M7135,1,0)</f>
        <v>0</v>
      </c>
      <c r="P7135" s="26" t="n">
        <v>0.6889</v>
      </c>
      <c r="Q7135" s="26" t="n">
        <v>0.1281</v>
      </c>
      <c r="R7135" s="25" t="n">
        <v>82</v>
      </c>
      <c r="S7135" s="21" t="n">
        <v>10</v>
      </c>
    </row>
    <row r="7136" customFormat="false" ht="15" hidden="false" customHeight="true" outlineLevel="0" collapsed="false">
      <c r="A7136" s="19" t="n">
        <v>46259</v>
      </c>
      <c r="B7136" s="1" t="s">
        <v>818</v>
      </c>
      <c r="C7136" s="1" t="s">
        <v>164</v>
      </c>
      <c r="D7136" s="1" t="n">
        <v>29</v>
      </c>
      <c r="E7136" s="1" t="s">
        <v>176</v>
      </c>
      <c r="F7136" s="1" t="s">
        <v>550</v>
      </c>
      <c r="G7136" s="1" t="s">
        <v>529</v>
      </c>
      <c r="H7136" s="20" t="n">
        <v>1650</v>
      </c>
      <c r="I7136" s="21" t="n">
        <v>22.05</v>
      </c>
      <c r="J7136" s="20" t="n">
        <f aca="false">H7136*I7136</f>
        <v>36382.5</v>
      </c>
      <c r="K7136" s="22" t="n">
        <v>1.5</v>
      </c>
      <c r="L7136" s="23" t="n">
        <f aca="false">H7136*K7136</f>
        <v>2475</v>
      </c>
      <c r="M7136" s="23" t="n">
        <v>2500</v>
      </c>
      <c r="N7136" s="24" t="n">
        <f aca="false">L7136-M7136</f>
        <v>-25</v>
      </c>
      <c r="O7136" s="25" t="n">
        <f aca="false">IF(L7136&gt;=M7136,1,0)</f>
        <v>0</v>
      </c>
      <c r="P7136" s="26" t="n">
        <v>0.825</v>
      </c>
      <c r="Q7136" s="26" t="n">
        <v>0.0892</v>
      </c>
      <c r="R7136" s="25" t="n">
        <v>75</v>
      </c>
      <c r="S7136" s="21" t="n">
        <v>10</v>
      </c>
    </row>
    <row r="7137" customFormat="false" ht="15" hidden="false" customHeight="true" outlineLevel="0" collapsed="false">
      <c r="A7137" s="19" t="n">
        <v>46259</v>
      </c>
      <c r="B7137" s="1" t="s">
        <v>818</v>
      </c>
      <c r="C7137" s="1" t="s">
        <v>164</v>
      </c>
      <c r="D7137" s="1" t="n">
        <v>30</v>
      </c>
      <c r="E7137" s="1" t="s">
        <v>865</v>
      </c>
      <c r="F7137" s="1" t="s">
        <v>866</v>
      </c>
      <c r="G7137" s="1" t="s">
        <v>527</v>
      </c>
      <c r="H7137" s="20" t="n">
        <v>1200</v>
      </c>
      <c r="I7137" s="21" t="n">
        <v>17.93</v>
      </c>
      <c r="J7137" s="20" t="n">
        <f aca="false">H7137*I7137</f>
        <v>21516</v>
      </c>
      <c r="K7137" s="22" t="n">
        <v>1.04</v>
      </c>
      <c r="L7137" s="23" t="n">
        <f aca="false">H7137*K7137</f>
        <v>1248</v>
      </c>
      <c r="M7137" s="23" t="n">
        <v>2500</v>
      </c>
      <c r="N7137" s="24" t="n">
        <f aca="false">L7137-M7137</f>
        <v>-1252</v>
      </c>
      <c r="O7137" s="25" t="n">
        <f aca="false">IF(L7137&gt;=M7137,1,0)</f>
        <v>0</v>
      </c>
      <c r="P7137" s="26" t="n">
        <v>0.5087</v>
      </c>
      <c r="Q7137" s="26" t="n">
        <v>0.1805</v>
      </c>
      <c r="R7137" s="25" t="n">
        <v>81</v>
      </c>
      <c r="S7137" s="21" t="n">
        <v>10</v>
      </c>
    </row>
    <row r="7138" customFormat="false" ht="15" hidden="false" customHeight="true" outlineLevel="0" collapsed="false">
      <c r="A7138" s="19" t="n">
        <v>46259</v>
      </c>
      <c r="B7138" s="1" t="s">
        <v>818</v>
      </c>
      <c r="C7138" s="1" t="s">
        <v>164</v>
      </c>
      <c r="D7138" s="1" t="n">
        <v>31</v>
      </c>
      <c r="E7138" s="1" t="s">
        <v>576</v>
      </c>
      <c r="F7138" s="1" t="s">
        <v>788</v>
      </c>
      <c r="G7138" s="1" t="s">
        <v>711</v>
      </c>
      <c r="H7138" s="20" t="n">
        <v>1810</v>
      </c>
      <c r="I7138" s="21" t="n">
        <v>22.42</v>
      </c>
      <c r="J7138" s="20" t="n">
        <f aca="false">H7138*I7138</f>
        <v>40580.2</v>
      </c>
      <c r="K7138" s="22" t="n">
        <v>1.2</v>
      </c>
      <c r="L7138" s="23" t="n">
        <f aca="false">H7138*K7138</f>
        <v>2172</v>
      </c>
      <c r="M7138" s="23" t="n">
        <v>2500</v>
      </c>
      <c r="N7138" s="24" t="n">
        <f aca="false">L7138-M7138</f>
        <v>-328</v>
      </c>
      <c r="O7138" s="25" t="n">
        <f aca="false">IF(L7138&gt;=M7138,1,0)</f>
        <v>0</v>
      </c>
      <c r="P7138" s="26" t="n">
        <v>0.9006</v>
      </c>
      <c r="Q7138" s="26" t="n">
        <v>0.0829</v>
      </c>
      <c r="R7138" s="25" t="n">
        <v>80</v>
      </c>
      <c r="S7138" s="21" t="n">
        <v>10</v>
      </c>
    </row>
    <row r="7139" customFormat="false" ht="15" hidden="false" customHeight="true" outlineLevel="0" collapsed="false">
      <c r="A7139" s="19" t="n">
        <v>46259</v>
      </c>
      <c r="B7139" s="1" t="s">
        <v>818</v>
      </c>
      <c r="C7139" s="1" t="s">
        <v>164</v>
      </c>
      <c r="D7139" s="1" t="n">
        <v>32</v>
      </c>
      <c r="E7139" s="1" t="s">
        <v>576</v>
      </c>
      <c r="F7139" s="1" t="s">
        <v>879</v>
      </c>
      <c r="G7139" s="1" t="s">
        <v>835</v>
      </c>
      <c r="H7139" s="20" t="n">
        <v>1250</v>
      </c>
      <c r="I7139" s="21" t="n">
        <v>18.38</v>
      </c>
      <c r="J7139" s="20" t="n">
        <f aca="false">H7139*I7139</f>
        <v>22975</v>
      </c>
      <c r="K7139" s="22" t="n">
        <v>1.25</v>
      </c>
      <c r="L7139" s="23" t="n">
        <f aca="false">H7139*K7139</f>
        <v>1562.5</v>
      </c>
      <c r="M7139" s="23" t="n">
        <v>2500</v>
      </c>
      <c r="N7139" s="24" t="n">
        <f aca="false">L7139-M7139</f>
        <v>-937.5</v>
      </c>
      <c r="O7139" s="25" t="n">
        <f aca="false">IF(L7139&gt;=M7139,1,0)</f>
        <v>0</v>
      </c>
      <c r="P7139" s="26" t="n">
        <v>0.5525</v>
      </c>
      <c r="Q7139" s="26" t="n">
        <v>0.0899</v>
      </c>
      <c r="R7139" s="25" t="n">
        <v>71</v>
      </c>
      <c r="S7139" s="21" t="n">
        <v>10</v>
      </c>
    </row>
    <row r="7140" customFormat="false" ht="15" hidden="false" customHeight="true" outlineLevel="0" collapsed="false">
      <c r="A7140" s="19" t="n">
        <v>46259</v>
      </c>
      <c r="B7140" s="1" t="s">
        <v>818</v>
      </c>
      <c r="C7140" s="1" t="s">
        <v>190</v>
      </c>
      <c r="D7140" s="1" t="n">
        <v>33</v>
      </c>
      <c r="E7140" s="1" t="s">
        <v>16</v>
      </c>
      <c r="F7140" s="1" t="s">
        <v>300</v>
      </c>
      <c r="G7140" s="1" t="s">
        <v>260</v>
      </c>
      <c r="H7140" s="20" t="n">
        <v>2000</v>
      </c>
      <c r="I7140" s="21" t="n">
        <v>16.95</v>
      </c>
      <c r="J7140" s="20" t="n">
        <f aca="false">H7140*I7140</f>
        <v>33900</v>
      </c>
      <c r="K7140" s="22" t="n">
        <v>1.4</v>
      </c>
      <c r="L7140" s="23" t="n">
        <f aca="false">H7140*K7140</f>
        <v>2800</v>
      </c>
      <c r="M7140" s="23" t="n">
        <v>2500</v>
      </c>
      <c r="N7140" s="24" t="n">
        <f aca="false">L7140-M7140</f>
        <v>300</v>
      </c>
      <c r="O7140" s="25" t="n">
        <f aca="false">IF(L7140&gt;=M7140,1,0)</f>
        <v>1</v>
      </c>
      <c r="P7140" s="26" t="n">
        <v>0.832106038291605</v>
      </c>
      <c r="Q7140" s="26" t="n">
        <v>0.0994583948793698</v>
      </c>
      <c r="R7140" s="25" t="n">
        <v>71</v>
      </c>
      <c r="S7140" s="21" t="n">
        <v>10</v>
      </c>
    </row>
    <row r="7141" customFormat="false" ht="15" hidden="false" customHeight="true" outlineLevel="0" collapsed="false">
      <c r="A7141" s="19" t="n">
        <v>46259</v>
      </c>
      <c r="B7141" s="1" t="s">
        <v>818</v>
      </c>
      <c r="C7141" s="1" t="s">
        <v>190</v>
      </c>
      <c r="D7141" s="1" t="n">
        <v>34</v>
      </c>
      <c r="E7141" s="1" t="s">
        <v>16</v>
      </c>
      <c r="F7141" s="1" t="s">
        <v>812</v>
      </c>
      <c r="G7141" s="1" t="s">
        <v>826</v>
      </c>
      <c r="H7141" s="20" t="n">
        <v>1010</v>
      </c>
      <c r="I7141" s="21" t="n">
        <v>21.4</v>
      </c>
      <c r="J7141" s="20" t="n">
        <f aca="false">H7141*I7141</f>
        <v>21614</v>
      </c>
      <c r="K7141" s="22" t="n">
        <v>1.75</v>
      </c>
      <c r="L7141" s="23" t="n">
        <f aca="false">H7141*K7141</f>
        <v>1767.5</v>
      </c>
      <c r="M7141" s="23" t="n">
        <v>2500</v>
      </c>
      <c r="N7141" s="24" t="n">
        <f aca="false">L7141-M7141</f>
        <v>-732.5</v>
      </c>
      <c r="O7141" s="25" t="n">
        <f aca="false">IF(L7141&gt;=M7141,1,0)</f>
        <v>0</v>
      </c>
      <c r="P7141" s="26" t="n">
        <v>0.542520080321285</v>
      </c>
      <c r="Q7141" s="26" t="n">
        <v>0.118042226487524</v>
      </c>
      <c r="R7141" s="25" t="n">
        <v>70</v>
      </c>
      <c r="S7141" s="21" t="n">
        <v>10</v>
      </c>
    </row>
    <row r="7142" customFormat="false" ht="15" hidden="false" customHeight="true" outlineLevel="0" collapsed="false">
      <c r="A7142" s="19" t="n">
        <v>46259</v>
      </c>
      <c r="B7142" s="1" t="s">
        <v>818</v>
      </c>
      <c r="C7142" s="1" t="s">
        <v>190</v>
      </c>
      <c r="D7142" s="1" t="n">
        <v>35</v>
      </c>
      <c r="E7142" s="1" t="s">
        <v>16</v>
      </c>
      <c r="F7142" s="1" t="s">
        <v>300</v>
      </c>
      <c r="G7142" s="1" t="s">
        <v>260</v>
      </c>
      <c r="H7142" s="20" t="n">
        <v>2000</v>
      </c>
      <c r="I7142" s="21" t="n">
        <v>16.59</v>
      </c>
      <c r="J7142" s="20" t="n">
        <f aca="false">H7142*I7142</f>
        <v>33180</v>
      </c>
      <c r="K7142" s="22" t="n">
        <v>1.4</v>
      </c>
      <c r="L7142" s="23" t="n">
        <f aca="false">H7142*K7142</f>
        <v>2800</v>
      </c>
      <c r="M7142" s="23" t="n">
        <v>2500</v>
      </c>
      <c r="N7142" s="24" t="n">
        <f aca="false">L7142-M7142</f>
        <v>300</v>
      </c>
      <c r="O7142" s="25" t="n">
        <f aca="false">IF(L7142&gt;=M7142,1,0)</f>
        <v>1</v>
      </c>
      <c r="P7142" s="26" t="n">
        <v>0.856060606060606</v>
      </c>
      <c r="Q7142" s="26" t="n">
        <v>0.094151212553495</v>
      </c>
      <c r="R7142" s="25" t="n">
        <v>75</v>
      </c>
      <c r="S7142" s="21" t="n">
        <v>10</v>
      </c>
    </row>
    <row r="7143" customFormat="false" ht="15" hidden="false" customHeight="true" outlineLevel="0" collapsed="false">
      <c r="A7143" s="19" t="n">
        <v>46259</v>
      </c>
      <c r="B7143" s="1" t="s">
        <v>818</v>
      </c>
      <c r="C7143" s="1" t="s">
        <v>190</v>
      </c>
      <c r="D7143" s="1" t="n">
        <v>36</v>
      </c>
      <c r="E7143" s="1" t="s">
        <v>16</v>
      </c>
      <c r="F7143" s="1" t="s">
        <v>302</v>
      </c>
      <c r="G7143" s="1" t="s">
        <v>260</v>
      </c>
      <c r="H7143" s="20" t="n">
        <v>2000</v>
      </c>
      <c r="I7143" s="21" t="n">
        <v>15.95</v>
      </c>
      <c r="J7143" s="20" t="n">
        <f aca="false">H7143*I7143</f>
        <v>31900</v>
      </c>
      <c r="K7143" s="22" t="n">
        <v>1.4</v>
      </c>
      <c r="L7143" s="23" t="n">
        <f aca="false">H7143*K7143</f>
        <v>2800</v>
      </c>
      <c r="M7143" s="23" t="n">
        <v>2500</v>
      </c>
      <c r="N7143" s="24" t="n">
        <f aca="false">L7143-M7143</f>
        <v>300</v>
      </c>
      <c r="O7143" s="25" t="n">
        <f aca="false">IF(L7143&gt;=M7143,1,0)</f>
        <v>1</v>
      </c>
      <c r="P7143" s="26" t="n">
        <v>0.854769560557342</v>
      </c>
      <c r="Q7143" s="26" t="n">
        <v>0.0902809765085214</v>
      </c>
      <c r="R7143" s="25" t="n">
        <v>67</v>
      </c>
      <c r="S7143" s="21" t="n">
        <v>10</v>
      </c>
    </row>
    <row r="7144" customFormat="false" ht="15" hidden="false" customHeight="true" outlineLevel="0" collapsed="false">
      <c r="A7144" s="19" t="n">
        <v>46259</v>
      </c>
      <c r="B7144" s="1" t="s">
        <v>818</v>
      </c>
      <c r="C7144" s="1" t="s">
        <v>190</v>
      </c>
      <c r="D7144" s="1" t="n">
        <v>37</v>
      </c>
      <c r="E7144" s="1" t="s">
        <v>19</v>
      </c>
      <c r="F7144" s="1" t="s">
        <v>870</v>
      </c>
      <c r="G7144" s="1" t="s">
        <v>871</v>
      </c>
      <c r="H7144" s="20" t="n">
        <v>350</v>
      </c>
      <c r="I7144" s="21" t="n">
        <v>27.97</v>
      </c>
      <c r="J7144" s="20" t="n">
        <f aca="false">H7144*I7144</f>
        <v>9789.5</v>
      </c>
      <c r="K7144" s="22" t="n">
        <v>2.15</v>
      </c>
      <c r="L7144" s="23" t="n">
        <f aca="false">H7144*K7144</f>
        <v>752.5</v>
      </c>
      <c r="M7144" s="23" t="n">
        <v>2500</v>
      </c>
      <c r="N7144" s="24" t="n">
        <f aca="false">L7144-M7144</f>
        <v>-1747.5</v>
      </c>
      <c r="O7144" s="25" t="n">
        <f aca="false">IF(L7144&gt;=M7144,1,0)</f>
        <v>0</v>
      </c>
      <c r="P7144" s="26" t="n">
        <v>0.211893939393939</v>
      </c>
      <c r="Q7144" s="26" t="n">
        <v>0.387012987012987</v>
      </c>
      <c r="R7144" s="25" t="n">
        <v>75</v>
      </c>
      <c r="S7144" s="21" t="n">
        <v>10</v>
      </c>
    </row>
    <row r="7145" customFormat="false" ht="15" hidden="false" customHeight="true" outlineLevel="0" collapsed="false">
      <c r="A7145" s="19" t="n">
        <v>46259</v>
      </c>
      <c r="B7145" s="1" t="s">
        <v>818</v>
      </c>
      <c r="C7145" s="1" t="s">
        <v>190</v>
      </c>
      <c r="D7145" s="1" t="n">
        <v>38</v>
      </c>
      <c r="E7145" s="1" t="s">
        <v>19</v>
      </c>
      <c r="F7145" s="1" t="s">
        <v>870</v>
      </c>
      <c r="G7145" s="1" t="s">
        <v>871</v>
      </c>
      <c r="H7145" s="20" t="n">
        <v>1000</v>
      </c>
      <c r="I7145" s="21" t="n">
        <v>27.97</v>
      </c>
      <c r="J7145" s="20" t="n">
        <f aca="false">H7145*I7145</f>
        <v>27970</v>
      </c>
      <c r="K7145" s="22" t="n">
        <v>2.15</v>
      </c>
      <c r="L7145" s="23" t="n">
        <f aca="false">H7145*K7145</f>
        <v>2150</v>
      </c>
      <c r="M7145" s="23" t="n">
        <v>2500</v>
      </c>
      <c r="N7145" s="24" t="n">
        <f aca="false">L7145-M7145</f>
        <v>-350</v>
      </c>
      <c r="O7145" s="25" t="n">
        <f aca="false">IF(L7145&gt;=M7145,1,0)</f>
        <v>0</v>
      </c>
      <c r="P7145" s="26" t="n">
        <v>0.585636515912898</v>
      </c>
      <c r="Q7145" s="26" t="n">
        <v>0.169596690796277</v>
      </c>
      <c r="R7145" s="25" t="n">
        <v>82</v>
      </c>
      <c r="S7145" s="21" t="n">
        <v>10</v>
      </c>
    </row>
    <row r="7146" customFormat="false" ht="15" hidden="false" customHeight="true" outlineLevel="0" collapsed="false">
      <c r="A7146" s="19" t="n">
        <v>46260</v>
      </c>
      <c r="B7146" s="1" t="s">
        <v>818</v>
      </c>
      <c r="C7146" s="1" t="s">
        <v>138</v>
      </c>
      <c r="D7146" s="1" t="n">
        <v>1</v>
      </c>
      <c r="E7146" s="1" t="s">
        <v>401</v>
      </c>
      <c r="F7146" s="1" t="s">
        <v>443</v>
      </c>
      <c r="G7146" s="1" t="s">
        <v>444</v>
      </c>
      <c r="H7146" s="20" t="n">
        <v>1000</v>
      </c>
      <c r="I7146" s="21" t="n">
        <v>26.24</v>
      </c>
      <c r="J7146" s="20" t="n">
        <f aca="false">H7146*I7146</f>
        <v>26240</v>
      </c>
      <c r="K7146" s="22" t="n">
        <v>3</v>
      </c>
      <c r="L7146" s="23" t="n">
        <f aca="false">H7146*K7146</f>
        <v>3000</v>
      </c>
      <c r="M7146" s="23" t="n">
        <v>2500</v>
      </c>
      <c r="N7146" s="24" t="n">
        <f aca="false">L7146-M7146</f>
        <v>500</v>
      </c>
      <c r="O7146" s="25" t="n">
        <f aca="false">IF(L7146&gt;=M7146,1,0)</f>
        <v>1</v>
      </c>
      <c r="P7146" s="26" t="n">
        <v>0.5665</v>
      </c>
      <c r="Q7146" s="26" t="n">
        <v>0.1819</v>
      </c>
      <c r="R7146" s="25" t="n">
        <v>78</v>
      </c>
      <c r="S7146" s="21" t="n">
        <v>10</v>
      </c>
    </row>
    <row r="7147" customFormat="false" ht="15" hidden="false" customHeight="true" outlineLevel="0" collapsed="false">
      <c r="A7147" s="19" t="n">
        <v>46260</v>
      </c>
      <c r="B7147" s="1" t="s">
        <v>818</v>
      </c>
      <c r="C7147" s="1" t="s">
        <v>138</v>
      </c>
      <c r="D7147" s="1" t="n">
        <v>2</v>
      </c>
      <c r="E7147" s="1" t="s">
        <v>10</v>
      </c>
      <c r="F7147" s="1" t="s">
        <v>849</v>
      </c>
      <c r="G7147" s="1" t="s">
        <v>852</v>
      </c>
      <c r="H7147" s="20" t="n">
        <v>1250</v>
      </c>
      <c r="I7147" s="21" t="n">
        <v>21.87</v>
      </c>
      <c r="J7147" s="20" t="n">
        <f aca="false">H7147*I7147</f>
        <v>27337.5</v>
      </c>
      <c r="K7147" s="22" t="n">
        <v>1.85</v>
      </c>
      <c r="L7147" s="23" t="n">
        <f aca="false">H7147*K7147</f>
        <v>2312.5</v>
      </c>
      <c r="M7147" s="23" t="n">
        <v>2500</v>
      </c>
      <c r="N7147" s="24" t="n">
        <f aca="false">L7147-M7147</f>
        <v>-187.5</v>
      </c>
      <c r="O7147" s="25" t="n">
        <f aca="false">IF(L7147&gt;=M7147,1,0)</f>
        <v>0</v>
      </c>
      <c r="P7147" s="26" t="n">
        <v>0.701</v>
      </c>
      <c r="Q7147" s="26" t="n">
        <v>0.0751</v>
      </c>
      <c r="R7147" s="25" t="n">
        <v>72</v>
      </c>
      <c r="S7147" s="21" t="n">
        <v>10</v>
      </c>
    </row>
    <row r="7148" customFormat="false" ht="15" hidden="false" customHeight="true" outlineLevel="0" collapsed="false">
      <c r="A7148" s="19" t="n">
        <v>46260</v>
      </c>
      <c r="B7148" s="1" t="s">
        <v>818</v>
      </c>
      <c r="C7148" s="1" t="s">
        <v>138</v>
      </c>
      <c r="D7148" s="1" t="n">
        <v>3</v>
      </c>
      <c r="E7148" s="1" t="s">
        <v>576</v>
      </c>
      <c r="F7148" s="1" t="s">
        <v>788</v>
      </c>
      <c r="G7148" s="1" t="s">
        <v>711</v>
      </c>
      <c r="H7148" s="20" t="n">
        <v>1400</v>
      </c>
      <c r="I7148" s="21" t="n">
        <v>22.42</v>
      </c>
      <c r="J7148" s="20" t="n">
        <f aca="false">H7148*I7148</f>
        <v>31388</v>
      </c>
      <c r="K7148" s="22" t="n">
        <v>1.2</v>
      </c>
      <c r="L7148" s="23" t="n">
        <f aca="false">H7148*K7148</f>
        <v>1680</v>
      </c>
      <c r="M7148" s="23" t="n">
        <v>2500</v>
      </c>
      <c r="N7148" s="24" t="n">
        <f aca="false">L7148-M7148</f>
        <v>-820</v>
      </c>
      <c r="O7148" s="25" t="n">
        <f aca="false">IF(L7148&gt;=M7148,1,0)</f>
        <v>0</v>
      </c>
      <c r="P7148" s="26" t="n">
        <v>0.6776</v>
      </c>
      <c r="Q7148" s="26" t="n">
        <v>0.1189</v>
      </c>
      <c r="R7148" s="25" t="n">
        <v>78</v>
      </c>
      <c r="S7148" s="21" t="n">
        <v>10</v>
      </c>
    </row>
    <row r="7149" customFormat="false" ht="15" hidden="false" customHeight="true" outlineLevel="0" collapsed="false">
      <c r="A7149" s="19" t="n">
        <v>46260</v>
      </c>
      <c r="B7149" s="1" t="s">
        <v>818</v>
      </c>
      <c r="C7149" s="1" t="s">
        <v>138</v>
      </c>
      <c r="D7149" s="1" t="n">
        <v>4</v>
      </c>
      <c r="E7149" s="1" t="s">
        <v>145</v>
      </c>
      <c r="F7149" s="1" t="s">
        <v>761</v>
      </c>
      <c r="G7149" s="1" t="s">
        <v>877</v>
      </c>
      <c r="H7149" s="20" t="n">
        <v>660</v>
      </c>
      <c r="I7149" s="21" t="n">
        <v>21.82</v>
      </c>
      <c r="J7149" s="20" t="n">
        <f aca="false">H7149*I7149</f>
        <v>14401.2</v>
      </c>
      <c r="K7149" s="22" t="n">
        <v>2.75</v>
      </c>
      <c r="L7149" s="23" t="n">
        <f aca="false">H7149*K7149</f>
        <v>1815</v>
      </c>
      <c r="M7149" s="23" t="n">
        <v>2500</v>
      </c>
      <c r="N7149" s="24" t="n">
        <f aca="false">L7149-M7149</f>
        <v>-685</v>
      </c>
      <c r="O7149" s="25" t="n">
        <f aca="false">IF(L7149&gt;=M7149,1,0)</f>
        <v>0</v>
      </c>
      <c r="P7149" s="26" t="n">
        <v>0.353</v>
      </c>
      <c r="Q7149" s="26" t="n">
        <v>0.4176</v>
      </c>
      <c r="R7149" s="25" t="n">
        <v>74</v>
      </c>
      <c r="S7149" s="21" t="n">
        <v>10</v>
      </c>
    </row>
    <row r="7150" customFormat="false" ht="15" hidden="false" customHeight="true" outlineLevel="0" collapsed="false">
      <c r="A7150" s="19" t="n">
        <v>46260</v>
      </c>
      <c r="B7150" s="1" t="s">
        <v>818</v>
      </c>
      <c r="C7150" s="1" t="s">
        <v>138</v>
      </c>
      <c r="D7150" s="1" t="n">
        <v>5</v>
      </c>
      <c r="E7150" s="1" t="s">
        <v>841</v>
      </c>
      <c r="F7150" s="1" t="s">
        <v>842</v>
      </c>
      <c r="G7150" s="1" t="s">
        <v>848</v>
      </c>
      <c r="H7150" s="20" t="n">
        <v>1120</v>
      </c>
      <c r="I7150" s="21" t="n">
        <v>22.63</v>
      </c>
      <c r="J7150" s="20" t="n">
        <f aca="false">H7150*I7150</f>
        <v>25345.6</v>
      </c>
      <c r="K7150" s="22" t="n">
        <v>1.69</v>
      </c>
      <c r="L7150" s="23" t="n">
        <f aca="false">H7150*K7150</f>
        <v>1892.8</v>
      </c>
      <c r="M7150" s="23" t="n">
        <v>2500</v>
      </c>
      <c r="N7150" s="24" t="n">
        <f aca="false">L7150-M7150</f>
        <v>-607.2</v>
      </c>
      <c r="O7150" s="25" t="n">
        <f aca="false">IF(L7150&gt;=M7150,1,0)</f>
        <v>0</v>
      </c>
      <c r="P7150" s="26" t="n">
        <v>0.5966</v>
      </c>
      <c r="Q7150" s="26" t="n">
        <v>0.1396</v>
      </c>
      <c r="R7150" s="25" t="n">
        <v>74</v>
      </c>
      <c r="S7150" s="21" t="n">
        <v>10</v>
      </c>
    </row>
    <row r="7151" customFormat="false" ht="15" hidden="false" customHeight="true" outlineLevel="0" collapsed="false">
      <c r="A7151" s="19" t="n">
        <v>46260</v>
      </c>
      <c r="B7151" s="1" t="s">
        <v>818</v>
      </c>
      <c r="C7151" s="1" t="s">
        <v>138</v>
      </c>
      <c r="D7151" s="1" t="n">
        <v>6</v>
      </c>
      <c r="E7151" s="1" t="s">
        <v>181</v>
      </c>
      <c r="F7151" s="1" t="s">
        <v>864</v>
      </c>
      <c r="G7151" s="1" t="s">
        <v>848</v>
      </c>
      <c r="H7151" s="20" t="n">
        <v>1350</v>
      </c>
      <c r="I7151" s="21" t="n">
        <v>20.91</v>
      </c>
      <c r="J7151" s="20" t="n">
        <f aca="false">H7151*I7151</f>
        <v>28228.5</v>
      </c>
      <c r="K7151" s="22" t="n">
        <v>1.45</v>
      </c>
      <c r="L7151" s="23" t="n">
        <f aca="false">H7151*K7151</f>
        <v>1957.5</v>
      </c>
      <c r="M7151" s="23" t="n">
        <v>2500</v>
      </c>
      <c r="N7151" s="24" t="n">
        <f aca="false">L7151-M7151</f>
        <v>-542.5</v>
      </c>
      <c r="O7151" s="25" t="n">
        <f aca="false">IF(L7151&gt;=M7151,1,0)</f>
        <v>0</v>
      </c>
      <c r="P7151" s="26" t="n">
        <v>0.6366</v>
      </c>
      <c r="Q7151" s="26" t="n">
        <v>0.1357</v>
      </c>
      <c r="R7151" s="25" t="n">
        <v>75</v>
      </c>
      <c r="S7151" s="21" t="n">
        <v>10</v>
      </c>
    </row>
    <row r="7152" customFormat="false" ht="15" hidden="false" customHeight="true" outlineLevel="0" collapsed="false">
      <c r="A7152" s="19" t="n">
        <v>46260</v>
      </c>
      <c r="B7152" s="1" t="s">
        <v>818</v>
      </c>
      <c r="C7152" s="1" t="s">
        <v>138</v>
      </c>
      <c r="D7152" s="1" t="n">
        <v>7</v>
      </c>
      <c r="E7152" s="1" t="s">
        <v>10</v>
      </c>
      <c r="F7152" s="1" t="s">
        <v>860</v>
      </c>
      <c r="G7152" s="1" t="s">
        <v>861</v>
      </c>
      <c r="H7152" s="20" t="n">
        <v>1100</v>
      </c>
      <c r="I7152" s="21" t="n">
        <v>25.85</v>
      </c>
      <c r="J7152" s="20" t="n">
        <f aca="false">H7152*I7152</f>
        <v>28435</v>
      </c>
      <c r="K7152" s="22" t="n">
        <v>2.4</v>
      </c>
      <c r="L7152" s="23" t="n">
        <f aca="false">H7152*K7152</f>
        <v>2640</v>
      </c>
      <c r="M7152" s="23" t="n">
        <v>2500</v>
      </c>
      <c r="N7152" s="24" t="n">
        <f aca="false">L7152-M7152</f>
        <v>140</v>
      </c>
      <c r="O7152" s="25" t="n">
        <f aca="false">IF(L7152&gt;=M7152,1,0)</f>
        <v>1</v>
      </c>
      <c r="P7152" s="26" t="n">
        <v>0.6091</v>
      </c>
      <c r="Q7152" s="26" t="n">
        <v>0.1408</v>
      </c>
      <c r="R7152" s="25" t="n">
        <v>78</v>
      </c>
      <c r="S7152" s="21" t="n">
        <v>10</v>
      </c>
    </row>
    <row r="7153" customFormat="false" ht="15" hidden="false" customHeight="true" outlineLevel="0" collapsed="false">
      <c r="A7153" s="19" t="n">
        <v>46260</v>
      </c>
      <c r="B7153" s="1" t="s">
        <v>818</v>
      </c>
      <c r="C7153" s="1" t="s">
        <v>138</v>
      </c>
      <c r="D7153" s="1" t="n">
        <v>8</v>
      </c>
      <c r="E7153" s="1" t="s">
        <v>16</v>
      </c>
      <c r="F7153" s="1" t="s">
        <v>502</v>
      </c>
      <c r="G7153" s="1" t="s">
        <v>508</v>
      </c>
      <c r="H7153" s="20" t="n">
        <v>680</v>
      </c>
      <c r="I7153" s="21" t="n">
        <v>26.73</v>
      </c>
      <c r="J7153" s="20" t="n">
        <f aca="false">H7153*I7153</f>
        <v>18176.4</v>
      </c>
      <c r="K7153" s="22" t="n">
        <v>1.48</v>
      </c>
      <c r="L7153" s="23" t="n">
        <f aca="false">H7153*K7153</f>
        <v>1006.4</v>
      </c>
      <c r="M7153" s="23" t="n">
        <v>2500</v>
      </c>
      <c r="N7153" s="24" t="n">
        <f aca="false">L7153-M7153</f>
        <v>-1493.6</v>
      </c>
      <c r="O7153" s="25" t="n">
        <f aca="false">IF(L7153&gt;=M7153,1,0)</f>
        <v>0</v>
      </c>
      <c r="P7153" s="26" t="n">
        <v>0.4267</v>
      </c>
      <c r="Q7153" s="26" t="n">
        <v>0.2491</v>
      </c>
      <c r="R7153" s="25" t="n">
        <v>72</v>
      </c>
      <c r="S7153" s="21" t="n">
        <v>10</v>
      </c>
    </row>
    <row r="7154" customFormat="false" ht="15" hidden="false" customHeight="true" outlineLevel="0" collapsed="false">
      <c r="A7154" s="19" t="n">
        <v>46260</v>
      </c>
      <c r="B7154" s="1" t="s">
        <v>818</v>
      </c>
      <c r="C7154" s="1" t="s">
        <v>138</v>
      </c>
      <c r="D7154" s="1" t="n">
        <v>9</v>
      </c>
      <c r="E7154" s="1" t="s">
        <v>152</v>
      </c>
      <c r="F7154" s="1" t="s">
        <v>503</v>
      </c>
      <c r="G7154" s="1" t="s">
        <v>504</v>
      </c>
      <c r="H7154" s="20" t="n">
        <v>670</v>
      </c>
      <c r="I7154" s="21" t="n">
        <v>22.51</v>
      </c>
      <c r="J7154" s="20" t="n">
        <f aca="false">H7154*I7154</f>
        <v>15081.7</v>
      </c>
      <c r="K7154" s="22" t="n">
        <v>1.5</v>
      </c>
      <c r="L7154" s="23" t="n">
        <f aca="false">H7154*K7154</f>
        <v>1005</v>
      </c>
      <c r="M7154" s="23" t="n">
        <v>2500</v>
      </c>
      <c r="N7154" s="24" t="n">
        <f aca="false">L7154-M7154</f>
        <v>-1495</v>
      </c>
      <c r="O7154" s="25" t="n">
        <f aca="false">IF(L7154&gt;=M7154,1,0)</f>
        <v>0</v>
      </c>
      <c r="P7154" s="26" t="n">
        <v>0.3843</v>
      </c>
      <c r="Q7154" s="26" t="n">
        <v>0.1258</v>
      </c>
      <c r="R7154" s="25" t="n">
        <v>66</v>
      </c>
      <c r="S7154" s="21" t="n">
        <v>10</v>
      </c>
    </row>
    <row r="7155" customFormat="false" ht="15" hidden="false" customHeight="true" outlineLevel="0" collapsed="false">
      <c r="A7155" s="19" t="n">
        <v>46260</v>
      </c>
      <c r="B7155" s="1" t="s">
        <v>818</v>
      </c>
      <c r="C7155" s="1" t="s">
        <v>138</v>
      </c>
      <c r="D7155" s="1" t="n">
        <v>10</v>
      </c>
      <c r="E7155" s="1" t="s">
        <v>10</v>
      </c>
      <c r="F7155" s="1" t="s">
        <v>526</v>
      </c>
      <c r="G7155" s="1" t="s">
        <v>161</v>
      </c>
      <c r="H7155" s="20" t="n">
        <v>980</v>
      </c>
      <c r="I7155" s="21" t="n">
        <v>22.05</v>
      </c>
      <c r="J7155" s="20" t="n">
        <f aca="false">H7155*I7155</f>
        <v>21609</v>
      </c>
      <c r="K7155" s="22" t="n">
        <v>1.83</v>
      </c>
      <c r="L7155" s="23" t="n">
        <f aca="false">H7155*K7155</f>
        <v>1793.4</v>
      </c>
      <c r="M7155" s="23" t="n">
        <v>2500</v>
      </c>
      <c r="N7155" s="24" t="n">
        <f aca="false">L7155-M7155</f>
        <v>-706.6</v>
      </c>
      <c r="O7155" s="25" t="n">
        <f aca="false">IF(L7155&gt;=M7155,1,0)</f>
        <v>0</v>
      </c>
      <c r="P7155" s="26" t="n">
        <v>0.4641</v>
      </c>
      <c r="Q7155" s="26" t="n">
        <v>0.16</v>
      </c>
      <c r="R7155" s="25" t="n">
        <v>78</v>
      </c>
      <c r="S7155" s="21" t="n">
        <v>10</v>
      </c>
    </row>
    <row r="7156" customFormat="false" ht="15" hidden="false" customHeight="true" outlineLevel="0" collapsed="false">
      <c r="A7156" s="19" t="n">
        <v>46260</v>
      </c>
      <c r="B7156" s="1" t="s">
        <v>818</v>
      </c>
      <c r="C7156" s="1" t="s">
        <v>138</v>
      </c>
      <c r="D7156" s="1" t="n">
        <v>11</v>
      </c>
      <c r="E7156" s="1" t="s">
        <v>10</v>
      </c>
      <c r="F7156" s="1" t="s">
        <v>872</v>
      </c>
      <c r="G7156" s="1" t="s">
        <v>873</v>
      </c>
      <c r="H7156" s="20" t="n">
        <v>1070</v>
      </c>
      <c r="I7156" s="21" t="n">
        <v>24.81</v>
      </c>
      <c r="J7156" s="20" t="n">
        <f aca="false">H7156*I7156</f>
        <v>26546.7</v>
      </c>
      <c r="K7156" s="22" t="n">
        <v>2.1</v>
      </c>
      <c r="L7156" s="23" t="n">
        <f aca="false">H7156*K7156</f>
        <v>2247</v>
      </c>
      <c r="M7156" s="23" t="n">
        <v>2500</v>
      </c>
      <c r="N7156" s="24" t="n">
        <f aca="false">L7156-M7156</f>
        <v>-253</v>
      </c>
      <c r="O7156" s="25" t="n">
        <f aca="false">IF(L7156&gt;=M7156,1,0)</f>
        <v>0</v>
      </c>
      <c r="P7156" s="26" t="n">
        <v>0.5746</v>
      </c>
      <c r="Q7156" s="26" t="n">
        <v>0.2293</v>
      </c>
      <c r="R7156" s="25" t="n">
        <v>78</v>
      </c>
      <c r="S7156" s="21" t="n">
        <v>10</v>
      </c>
    </row>
    <row r="7157" customFormat="false" ht="15" hidden="false" customHeight="true" outlineLevel="0" collapsed="false">
      <c r="A7157" s="19" t="n">
        <v>46260</v>
      </c>
      <c r="B7157" s="1" t="s">
        <v>818</v>
      </c>
      <c r="C7157" s="1" t="s">
        <v>138</v>
      </c>
      <c r="D7157" s="1" t="n">
        <v>12</v>
      </c>
      <c r="E7157" s="1" t="s">
        <v>16</v>
      </c>
      <c r="F7157" s="1" t="s">
        <v>248</v>
      </c>
      <c r="G7157" s="1" t="s">
        <v>268</v>
      </c>
      <c r="H7157" s="20" t="n">
        <v>350</v>
      </c>
      <c r="I7157" s="21" t="n">
        <v>31.06</v>
      </c>
      <c r="J7157" s="20" t="n">
        <f aca="false">H7157*I7157</f>
        <v>10871</v>
      </c>
      <c r="K7157" s="22" t="n">
        <v>1.4</v>
      </c>
      <c r="L7157" s="23" t="n">
        <f aca="false">H7157*K7157</f>
        <v>490</v>
      </c>
      <c r="M7157" s="23" t="n">
        <v>2500</v>
      </c>
      <c r="N7157" s="24" t="n">
        <f aca="false">L7157-M7157</f>
        <v>-2010</v>
      </c>
      <c r="O7157" s="25" t="n">
        <f aca="false">IF(L7157&gt;=M7157,1,0)</f>
        <v>0</v>
      </c>
      <c r="P7157" s="26" t="n">
        <v>0.2305</v>
      </c>
      <c r="Q7157" s="26" t="n">
        <v>0.1176</v>
      </c>
      <c r="R7157" s="25" t="n">
        <v>79</v>
      </c>
      <c r="S7157" s="21" t="n">
        <v>10</v>
      </c>
    </row>
    <row r="7158" customFormat="false" ht="15" hidden="false" customHeight="true" outlineLevel="0" collapsed="false">
      <c r="A7158" s="19" t="n">
        <v>46260</v>
      </c>
      <c r="B7158" s="1" t="s">
        <v>818</v>
      </c>
      <c r="C7158" s="1" t="s">
        <v>138</v>
      </c>
      <c r="D7158" s="1" t="n">
        <v>13</v>
      </c>
      <c r="E7158" s="1" t="s">
        <v>10</v>
      </c>
      <c r="F7158" s="1" t="s">
        <v>849</v>
      </c>
      <c r="G7158" s="1" t="s">
        <v>852</v>
      </c>
      <c r="H7158" s="20" t="n">
        <v>1700</v>
      </c>
      <c r="I7158" s="21" t="n">
        <v>21.87</v>
      </c>
      <c r="J7158" s="20" t="n">
        <f aca="false">H7158*I7158</f>
        <v>37179</v>
      </c>
      <c r="K7158" s="22" t="n">
        <v>1.85</v>
      </c>
      <c r="L7158" s="23" t="n">
        <f aca="false">H7158*K7158</f>
        <v>3145</v>
      </c>
      <c r="M7158" s="23" t="n">
        <v>2500</v>
      </c>
      <c r="N7158" s="24" t="n">
        <f aca="false">L7158-M7158</f>
        <v>645</v>
      </c>
      <c r="O7158" s="25" t="n">
        <f aca="false">IF(L7158&gt;=M7158,1,0)</f>
        <v>1</v>
      </c>
      <c r="P7158" s="26" t="n">
        <v>0.936</v>
      </c>
      <c r="Q7158" s="26" t="n">
        <v>0.1098</v>
      </c>
      <c r="R7158" s="25" t="n">
        <v>71</v>
      </c>
      <c r="S7158" s="21" t="n">
        <v>10</v>
      </c>
    </row>
    <row r="7159" customFormat="false" ht="15" hidden="false" customHeight="true" outlineLevel="0" collapsed="false">
      <c r="A7159" s="19" t="n">
        <v>46260</v>
      </c>
      <c r="B7159" s="1" t="s">
        <v>818</v>
      </c>
      <c r="C7159" s="1" t="s">
        <v>138</v>
      </c>
      <c r="D7159" s="1" t="n">
        <v>14</v>
      </c>
      <c r="E7159" s="1" t="s">
        <v>10</v>
      </c>
      <c r="F7159" s="1" t="s">
        <v>687</v>
      </c>
      <c r="G7159" s="1" t="s">
        <v>694</v>
      </c>
      <c r="H7159" s="20" t="n">
        <v>1350</v>
      </c>
      <c r="I7159" s="21" t="n">
        <v>28.66</v>
      </c>
      <c r="J7159" s="20" t="n">
        <f aca="false">H7159*I7159</f>
        <v>38691</v>
      </c>
      <c r="K7159" s="22" t="n">
        <v>2.3</v>
      </c>
      <c r="L7159" s="23" t="n">
        <f aca="false">H7159*K7159</f>
        <v>3105</v>
      </c>
      <c r="M7159" s="23" t="n">
        <v>2500</v>
      </c>
      <c r="N7159" s="24" t="n">
        <f aca="false">L7159-M7159</f>
        <v>605</v>
      </c>
      <c r="O7159" s="25" t="n">
        <f aca="false">IF(L7159&gt;=M7159,1,0)</f>
        <v>1</v>
      </c>
      <c r="P7159" s="26" t="n">
        <v>0.7903</v>
      </c>
      <c r="Q7159" s="26" t="n">
        <v>0.304</v>
      </c>
      <c r="R7159" s="25" t="n">
        <v>82</v>
      </c>
      <c r="S7159" s="21" t="n">
        <v>10</v>
      </c>
    </row>
    <row r="7160" customFormat="false" ht="15" hidden="false" customHeight="true" outlineLevel="0" collapsed="false">
      <c r="A7160" s="19" t="n">
        <v>46260</v>
      </c>
      <c r="B7160" s="1" t="s">
        <v>818</v>
      </c>
      <c r="C7160" s="1" t="s">
        <v>138</v>
      </c>
      <c r="D7160" s="1" t="n">
        <v>15</v>
      </c>
      <c r="E7160" s="1" t="s">
        <v>10</v>
      </c>
      <c r="F7160" s="1" t="s">
        <v>872</v>
      </c>
      <c r="G7160" s="1" t="s">
        <v>873</v>
      </c>
      <c r="H7160" s="20" t="n">
        <v>1400</v>
      </c>
      <c r="I7160" s="21" t="n">
        <v>24.81</v>
      </c>
      <c r="J7160" s="20" t="n">
        <f aca="false">H7160*I7160</f>
        <v>34734</v>
      </c>
      <c r="K7160" s="22" t="n">
        <v>2.1</v>
      </c>
      <c r="L7160" s="23" t="n">
        <f aca="false">H7160*K7160</f>
        <v>2940</v>
      </c>
      <c r="M7160" s="23" t="n">
        <v>2500</v>
      </c>
      <c r="N7160" s="24" t="n">
        <f aca="false">L7160-M7160</f>
        <v>440</v>
      </c>
      <c r="O7160" s="25" t="n">
        <f aca="false">IF(L7160&gt;=M7160,1,0)</f>
        <v>1</v>
      </c>
      <c r="P7160" s="26" t="n">
        <v>0.7273</v>
      </c>
      <c r="Q7160" s="26" t="n">
        <v>0.2867</v>
      </c>
      <c r="R7160" s="25" t="n">
        <v>80</v>
      </c>
      <c r="S7160" s="21" t="n">
        <v>10</v>
      </c>
    </row>
    <row r="7161" customFormat="false" ht="15" hidden="false" customHeight="true" outlineLevel="0" collapsed="false">
      <c r="A7161" s="19" t="n">
        <v>46260</v>
      </c>
      <c r="B7161" s="1" t="s">
        <v>818</v>
      </c>
      <c r="C7161" s="1" t="s">
        <v>138</v>
      </c>
      <c r="D7161" s="1" t="n">
        <v>16</v>
      </c>
      <c r="E7161" s="1" t="s">
        <v>10</v>
      </c>
      <c r="F7161" s="1" t="s">
        <v>581</v>
      </c>
      <c r="G7161" s="1" t="s">
        <v>590</v>
      </c>
      <c r="H7161" s="20" t="n">
        <v>2200</v>
      </c>
      <c r="I7161" s="21" t="n">
        <v>13.94</v>
      </c>
      <c r="J7161" s="20" t="n">
        <f aca="false">H7161*I7161</f>
        <v>30668</v>
      </c>
      <c r="K7161" s="22" t="n">
        <v>1.44</v>
      </c>
      <c r="L7161" s="23" t="n">
        <f aca="false">H7161*K7161</f>
        <v>3168</v>
      </c>
      <c r="M7161" s="23" t="n">
        <v>2500</v>
      </c>
      <c r="N7161" s="24" t="n">
        <f aca="false">L7161-M7161</f>
        <v>668</v>
      </c>
      <c r="O7161" s="25" t="n">
        <f aca="false">IF(L7161&gt;=M7161,1,0)</f>
        <v>1</v>
      </c>
      <c r="P7161" s="26" t="n">
        <v>0.8737</v>
      </c>
      <c r="Q7161" s="26" t="n">
        <v>0.1121</v>
      </c>
      <c r="R7161" s="25" t="n">
        <v>65</v>
      </c>
      <c r="S7161" s="21" t="n">
        <v>9</v>
      </c>
    </row>
    <row r="7162" customFormat="false" ht="15" hidden="false" customHeight="true" outlineLevel="0" collapsed="false">
      <c r="A7162" s="19" t="n">
        <v>46260</v>
      </c>
      <c r="B7162" s="1" t="s">
        <v>818</v>
      </c>
      <c r="C7162" s="1" t="s">
        <v>164</v>
      </c>
      <c r="D7162" s="1" t="n">
        <v>17</v>
      </c>
      <c r="E7162" s="1" t="s">
        <v>461</v>
      </c>
      <c r="F7162" s="1" t="s">
        <v>837</v>
      </c>
      <c r="G7162" s="1" t="s">
        <v>540</v>
      </c>
      <c r="H7162" s="20" t="n">
        <v>1700</v>
      </c>
      <c r="I7162" s="21" t="n">
        <v>20.03</v>
      </c>
      <c r="J7162" s="20" t="n">
        <f aca="false">H7162*I7162</f>
        <v>34051</v>
      </c>
      <c r="K7162" s="22" t="n">
        <v>1.6</v>
      </c>
      <c r="L7162" s="23" t="n">
        <f aca="false">H7162*K7162</f>
        <v>2720</v>
      </c>
      <c r="M7162" s="23" t="n">
        <v>2500</v>
      </c>
      <c r="N7162" s="24" t="n">
        <f aca="false">L7162-M7162</f>
        <v>220</v>
      </c>
      <c r="O7162" s="25" t="n">
        <f aca="false">IF(L7162&gt;=M7162,1,0)</f>
        <v>1</v>
      </c>
      <c r="P7162" s="26" t="n">
        <v>0.7458</v>
      </c>
      <c r="Q7162" s="26" t="n">
        <v>0.0937</v>
      </c>
      <c r="R7162" s="25" t="n">
        <v>77</v>
      </c>
      <c r="S7162" s="21" t="n">
        <v>10</v>
      </c>
    </row>
    <row r="7163" customFormat="false" ht="15" hidden="false" customHeight="true" outlineLevel="0" collapsed="false">
      <c r="A7163" s="19" t="n">
        <v>46260</v>
      </c>
      <c r="B7163" s="1" t="s">
        <v>818</v>
      </c>
      <c r="C7163" s="1" t="s">
        <v>164</v>
      </c>
      <c r="D7163" s="1" t="n">
        <v>18</v>
      </c>
      <c r="E7163" s="1" t="s">
        <v>865</v>
      </c>
      <c r="F7163" s="1" t="s">
        <v>866</v>
      </c>
      <c r="G7163" s="1" t="s">
        <v>527</v>
      </c>
      <c r="H7163" s="20" t="n">
        <v>1800</v>
      </c>
      <c r="I7163" s="21" t="n">
        <v>17.93</v>
      </c>
      <c r="J7163" s="20" t="n">
        <f aca="false">H7163*I7163</f>
        <v>32274</v>
      </c>
      <c r="K7163" s="22" t="n">
        <v>1.04</v>
      </c>
      <c r="L7163" s="23" t="n">
        <f aca="false">H7163*K7163</f>
        <v>1872</v>
      </c>
      <c r="M7163" s="23" t="n">
        <v>2500</v>
      </c>
      <c r="N7163" s="24" t="n">
        <f aca="false">L7163-M7163</f>
        <v>-628</v>
      </c>
      <c r="O7163" s="25" t="n">
        <f aca="false">IF(L7163&gt;=M7163,1,0)</f>
        <v>0</v>
      </c>
      <c r="P7163" s="26" t="n">
        <v>0.6724</v>
      </c>
      <c r="Q7163" s="26" t="n">
        <v>0.065</v>
      </c>
      <c r="R7163" s="25" t="n">
        <v>80</v>
      </c>
      <c r="S7163" s="21" t="n">
        <v>10</v>
      </c>
    </row>
    <row r="7164" customFormat="false" ht="15" hidden="false" customHeight="true" outlineLevel="0" collapsed="false">
      <c r="A7164" s="19" t="n">
        <v>46260</v>
      </c>
      <c r="B7164" s="1" t="s">
        <v>818</v>
      </c>
      <c r="C7164" s="1" t="s">
        <v>164</v>
      </c>
      <c r="D7164" s="1" t="n">
        <v>19</v>
      </c>
      <c r="E7164" s="1" t="s">
        <v>461</v>
      </c>
      <c r="F7164" s="1" t="s">
        <v>837</v>
      </c>
      <c r="G7164" s="1" t="s">
        <v>540</v>
      </c>
      <c r="H7164" s="20" t="n">
        <v>1700</v>
      </c>
      <c r="I7164" s="21" t="n">
        <v>20.03</v>
      </c>
      <c r="J7164" s="20" t="n">
        <f aca="false">H7164*I7164</f>
        <v>34051</v>
      </c>
      <c r="K7164" s="22" t="n">
        <v>1.6</v>
      </c>
      <c r="L7164" s="23" t="n">
        <f aca="false">H7164*K7164</f>
        <v>2720</v>
      </c>
      <c r="M7164" s="23" t="n">
        <v>2500</v>
      </c>
      <c r="N7164" s="24" t="n">
        <f aca="false">L7164-M7164</f>
        <v>220</v>
      </c>
      <c r="O7164" s="25" t="n">
        <f aca="false">IF(L7164&gt;=M7164,1,0)</f>
        <v>1</v>
      </c>
      <c r="P7164" s="26" t="n">
        <v>0.7659</v>
      </c>
      <c r="Q7164" s="26" t="n">
        <v>0.1</v>
      </c>
      <c r="R7164" s="25" t="n">
        <v>74</v>
      </c>
      <c r="S7164" s="21" t="n">
        <v>10</v>
      </c>
    </row>
    <row r="7165" customFormat="false" ht="15" hidden="false" customHeight="true" outlineLevel="0" collapsed="false">
      <c r="A7165" s="19" t="n">
        <v>46260</v>
      </c>
      <c r="B7165" s="1" t="s">
        <v>818</v>
      </c>
      <c r="C7165" s="1" t="s">
        <v>164</v>
      </c>
      <c r="D7165" s="1" t="n">
        <v>20</v>
      </c>
      <c r="E7165" s="1" t="s">
        <v>461</v>
      </c>
      <c r="F7165" s="1" t="s">
        <v>863</v>
      </c>
      <c r="G7165" s="1" t="s">
        <v>540</v>
      </c>
      <c r="H7165" s="20" t="n">
        <v>1700</v>
      </c>
      <c r="I7165" s="21" t="n">
        <v>20.03</v>
      </c>
      <c r="J7165" s="20" t="n">
        <f aca="false">H7165*I7165</f>
        <v>34051</v>
      </c>
      <c r="K7165" s="22" t="n">
        <v>1.6</v>
      </c>
      <c r="L7165" s="23" t="n">
        <f aca="false">H7165*K7165</f>
        <v>2720</v>
      </c>
      <c r="M7165" s="23" t="n">
        <v>2500</v>
      </c>
      <c r="N7165" s="24" t="n">
        <f aca="false">L7165-M7165</f>
        <v>220</v>
      </c>
      <c r="O7165" s="25" t="n">
        <f aca="false">IF(L7165&gt;=M7165,1,0)</f>
        <v>1</v>
      </c>
      <c r="P7165" s="26" t="n">
        <v>0.7507</v>
      </c>
      <c r="Q7165" s="26" t="n">
        <v>0.0946</v>
      </c>
      <c r="R7165" s="25" t="n">
        <v>76</v>
      </c>
      <c r="S7165" s="21" t="n">
        <v>10</v>
      </c>
    </row>
    <row r="7166" customFormat="false" ht="15" hidden="false" customHeight="true" outlineLevel="0" collapsed="false">
      <c r="A7166" s="19" t="n">
        <v>46260</v>
      </c>
      <c r="B7166" s="1" t="s">
        <v>818</v>
      </c>
      <c r="C7166" s="1" t="s">
        <v>164</v>
      </c>
      <c r="D7166" s="1" t="n">
        <v>21</v>
      </c>
      <c r="E7166" s="1" t="s">
        <v>576</v>
      </c>
      <c r="F7166" s="1" t="s">
        <v>791</v>
      </c>
      <c r="G7166" s="1" t="s">
        <v>732</v>
      </c>
      <c r="H7166" s="20" t="n">
        <v>1250</v>
      </c>
      <c r="I7166" s="21" t="n">
        <v>33.02</v>
      </c>
      <c r="J7166" s="20" t="n">
        <f aca="false">H7166*I7166</f>
        <v>41275</v>
      </c>
      <c r="K7166" s="22" t="n">
        <v>2.8</v>
      </c>
      <c r="L7166" s="23" t="n">
        <f aca="false">H7166*K7166</f>
        <v>3500</v>
      </c>
      <c r="M7166" s="23" t="n">
        <v>2500</v>
      </c>
      <c r="N7166" s="24" t="n">
        <f aca="false">L7166-M7166</f>
        <v>1000</v>
      </c>
      <c r="O7166" s="25" t="n">
        <f aca="false">IF(L7166&gt;=M7166,1,0)</f>
        <v>1</v>
      </c>
      <c r="P7166" s="26" t="n">
        <v>0.8934</v>
      </c>
      <c r="Q7166" s="26" t="n">
        <v>0.1057</v>
      </c>
      <c r="R7166" s="25" t="n">
        <v>77</v>
      </c>
      <c r="S7166" s="21" t="n">
        <v>10</v>
      </c>
    </row>
    <row r="7167" customFormat="false" ht="15" hidden="false" customHeight="true" outlineLevel="0" collapsed="false">
      <c r="A7167" s="19" t="n">
        <v>46260</v>
      </c>
      <c r="B7167" s="1" t="s">
        <v>818</v>
      </c>
      <c r="C7167" s="1" t="s">
        <v>164</v>
      </c>
      <c r="D7167" s="1" t="n">
        <v>22</v>
      </c>
      <c r="E7167" s="1" t="s">
        <v>10</v>
      </c>
      <c r="F7167" s="1" t="s">
        <v>872</v>
      </c>
      <c r="G7167" s="1" t="s">
        <v>873</v>
      </c>
      <c r="H7167" s="20" t="n">
        <v>1400</v>
      </c>
      <c r="I7167" s="21" t="n">
        <v>24.81</v>
      </c>
      <c r="J7167" s="20" t="n">
        <f aca="false">H7167*I7167</f>
        <v>34734</v>
      </c>
      <c r="K7167" s="22" t="n">
        <v>2.1</v>
      </c>
      <c r="L7167" s="23" t="n">
        <f aca="false">H7167*K7167</f>
        <v>2940</v>
      </c>
      <c r="M7167" s="23" t="n">
        <v>2500</v>
      </c>
      <c r="N7167" s="24" t="n">
        <f aca="false">L7167-M7167</f>
        <v>440</v>
      </c>
      <c r="O7167" s="25" t="n">
        <f aca="false">IF(L7167&gt;=M7167,1,0)</f>
        <v>1</v>
      </c>
      <c r="P7167" s="26" t="n">
        <v>0.7236</v>
      </c>
      <c r="Q7167" s="26" t="n">
        <v>0.097</v>
      </c>
      <c r="R7167" s="25" t="n">
        <v>81</v>
      </c>
      <c r="S7167" s="21" t="n">
        <v>10</v>
      </c>
    </row>
    <row r="7168" customFormat="false" ht="15" hidden="false" customHeight="true" outlineLevel="0" collapsed="false">
      <c r="A7168" s="19" t="n">
        <v>46260</v>
      </c>
      <c r="B7168" s="1" t="s">
        <v>818</v>
      </c>
      <c r="C7168" s="1" t="s">
        <v>164</v>
      </c>
      <c r="D7168" s="1" t="n">
        <v>23</v>
      </c>
      <c r="E7168" s="1" t="s">
        <v>22</v>
      </c>
      <c r="F7168" s="1" t="s">
        <v>712</v>
      </c>
      <c r="G7168" s="1" t="s">
        <v>715</v>
      </c>
      <c r="H7168" s="20" t="n">
        <v>1200</v>
      </c>
      <c r="I7168" s="21" t="n">
        <v>25.08</v>
      </c>
      <c r="J7168" s="20" t="n">
        <f aca="false">H7168*I7168</f>
        <v>30096</v>
      </c>
      <c r="K7168" s="22" t="n">
        <v>1.4</v>
      </c>
      <c r="L7168" s="23" t="n">
        <f aca="false">H7168*K7168</f>
        <v>1680</v>
      </c>
      <c r="M7168" s="23" t="n">
        <v>2500</v>
      </c>
      <c r="N7168" s="24" t="n">
        <f aca="false">L7168-M7168</f>
        <v>-820</v>
      </c>
      <c r="O7168" s="25" t="n">
        <f aca="false">IF(L7168&gt;=M7168,1,0)</f>
        <v>0</v>
      </c>
      <c r="P7168" s="26" t="n">
        <v>0.6644</v>
      </c>
      <c r="Q7168" s="26" t="n">
        <v>0.0961</v>
      </c>
      <c r="R7168" s="25" t="n">
        <v>76</v>
      </c>
      <c r="S7168" s="21" t="n">
        <v>10</v>
      </c>
    </row>
    <row r="7169" customFormat="false" ht="15" hidden="false" customHeight="true" outlineLevel="0" collapsed="false">
      <c r="A7169" s="19" t="n">
        <v>46260</v>
      </c>
      <c r="B7169" s="1" t="s">
        <v>818</v>
      </c>
      <c r="C7169" s="1" t="s">
        <v>164</v>
      </c>
      <c r="D7169" s="1" t="n">
        <v>24</v>
      </c>
      <c r="E7169" s="1" t="s">
        <v>522</v>
      </c>
      <c r="F7169" s="1" t="s">
        <v>523</v>
      </c>
      <c r="G7169" s="1" t="s">
        <v>527</v>
      </c>
      <c r="H7169" s="20" t="n">
        <v>2000</v>
      </c>
      <c r="I7169" s="21" t="n">
        <v>13.28</v>
      </c>
      <c r="J7169" s="20" t="n">
        <f aca="false">H7169*I7169</f>
        <v>26560</v>
      </c>
      <c r="K7169" s="22" t="n">
        <v>0.95</v>
      </c>
      <c r="L7169" s="23" t="n">
        <f aca="false">H7169*K7169</f>
        <v>1900</v>
      </c>
      <c r="M7169" s="23" t="n">
        <v>2500</v>
      </c>
      <c r="N7169" s="24" t="n">
        <f aca="false">L7169-M7169</f>
        <v>-600</v>
      </c>
      <c r="O7169" s="25" t="n">
        <f aca="false">IF(L7169&gt;=M7169,1,0)</f>
        <v>0</v>
      </c>
      <c r="P7169" s="26" t="n">
        <v>0.5825</v>
      </c>
      <c r="Q7169" s="26" t="n">
        <v>0.125</v>
      </c>
      <c r="R7169" s="25" t="n">
        <v>76</v>
      </c>
      <c r="S7169" s="21" t="n">
        <v>10</v>
      </c>
    </row>
    <row r="7170" customFormat="false" ht="15" hidden="false" customHeight="true" outlineLevel="0" collapsed="false">
      <c r="A7170" s="19" t="n">
        <v>46260</v>
      </c>
      <c r="B7170" s="1" t="s">
        <v>818</v>
      </c>
      <c r="C7170" s="1" t="s">
        <v>164</v>
      </c>
      <c r="D7170" s="1" t="n">
        <v>25</v>
      </c>
      <c r="E7170" s="1" t="s">
        <v>576</v>
      </c>
      <c r="F7170" s="1" t="s">
        <v>791</v>
      </c>
      <c r="G7170" s="1" t="s">
        <v>732</v>
      </c>
      <c r="H7170" s="20" t="n">
        <v>1270</v>
      </c>
      <c r="I7170" s="21" t="n">
        <v>32.01</v>
      </c>
      <c r="J7170" s="20" t="n">
        <f aca="false">H7170*I7170</f>
        <v>40652.7</v>
      </c>
      <c r="K7170" s="22" t="n">
        <v>2.8</v>
      </c>
      <c r="L7170" s="23" t="n">
        <f aca="false">H7170*K7170</f>
        <v>3556</v>
      </c>
      <c r="M7170" s="23" t="n">
        <v>2500</v>
      </c>
      <c r="N7170" s="24" t="n">
        <f aca="false">L7170-M7170</f>
        <v>1056</v>
      </c>
      <c r="O7170" s="25" t="n">
        <f aca="false">IF(L7170&gt;=M7170,1,0)</f>
        <v>1</v>
      </c>
      <c r="P7170" s="26" t="n">
        <v>0.8743</v>
      </c>
      <c r="Q7170" s="26" t="n">
        <v>0.0992</v>
      </c>
      <c r="R7170" s="25" t="n">
        <v>79</v>
      </c>
      <c r="S7170" s="21" t="n">
        <v>10</v>
      </c>
    </row>
    <row r="7171" customFormat="false" ht="15" hidden="false" customHeight="true" outlineLevel="0" collapsed="false">
      <c r="A7171" s="19" t="n">
        <v>46260</v>
      </c>
      <c r="B7171" s="1" t="s">
        <v>818</v>
      </c>
      <c r="C7171" s="1" t="s">
        <v>164</v>
      </c>
      <c r="D7171" s="1" t="n">
        <v>26</v>
      </c>
      <c r="E7171" s="1" t="s">
        <v>865</v>
      </c>
      <c r="F7171" s="1" t="s">
        <v>866</v>
      </c>
      <c r="G7171" s="1" t="s">
        <v>527</v>
      </c>
      <c r="H7171" s="20" t="n">
        <v>1750</v>
      </c>
      <c r="I7171" s="21" t="n">
        <v>17.93</v>
      </c>
      <c r="J7171" s="20" t="n">
        <f aca="false">H7171*I7171</f>
        <v>31377.5</v>
      </c>
      <c r="K7171" s="22" t="n">
        <v>1.04</v>
      </c>
      <c r="L7171" s="23" t="n">
        <f aca="false">H7171*K7171</f>
        <v>1820</v>
      </c>
      <c r="M7171" s="23" t="n">
        <v>2500</v>
      </c>
      <c r="N7171" s="24" t="n">
        <f aca="false">L7171-M7171</f>
        <v>-680</v>
      </c>
      <c r="O7171" s="25" t="n">
        <f aca="false">IF(L7171&gt;=M7171,1,0)</f>
        <v>0</v>
      </c>
      <c r="P7171" s="26" t="n">
        <v>0.657</v>
      </c>
      <c r="Q7171" s="26" t="n">
        <v>0.157</v>
      </c>
      <c r="R7171" s="25" t="n">
        <v>82</v>
      </c>
      <c r="S7171" s="21" t="n">
        <v>10</v>
      </c>
    </row>
    <row r="7172" customFormat="false" ht="15" hidden="false" customHeight="true" outlineLevel="0" collapsed="false">
      <c r="A7172" s="19" t="n">
        <v>46260</v>
      </c>
      <c r="B7172" s="1" t="s">
        <v>818</v>
      </c>
      <c r="C7172" s="1" t="s">
        <v>164</v>
      </c>
      <c r="D7172" s="1" t="n">
        <v>27</v>
      </c>
      <c r="E7172" s="1" t="s">
        <v>176</v>
      </c>
      <c r="F7172" s="1" t="s">
        <v>880</v>
      </c>
      <c r="G7172" s="1" t="s">
        <v>655</v>
      </c>
      <c r="H7172" s="20" t="n">
        <v>1350</v>
      </c>
      <c r="I7172" s="21" t="n">
        <v>20.55</v>
      </c>
      <c r="J7172" s="20" t="n">
        <f aca="false">H7172*I7172</f>
        <v>27742.5</v>
      </c>
      <c r="K7172" s="22" t="n">
        <v>1.5</v>
      </c>
      <c r="L7172" s="23" t="n">
        <f aca="false">H7172*K7172</f>
        <v>2025</v>
      </c>
      <c r="M7172" s="23" t="n">
        <v>2500</v>
      </c>
      <c r="N7172" s="24" t="n">
        <f aca="false">L7172-M7172</f>
        <v>-475</v>
      </c>
      <c r="O7172" s="25" t="n">
        <f aca="false">IF(L7172&gt;=M7172,1,0)</f>
        <v>0</v>
      </c>
      <c r="P7172" s="26" t="n">
        <v>0.7398</v>
      </c>
      <c r="Q7172" s="26" t="n">
        <v>0.1603</v>
      </c>
      <c r="R7172" s="25" t="n">
        <v>72</v>
      </c>
      <c r="S7172" s="21" t="n">
        <v>9</v>
      </c>
    </row>
    <row r="7173" customFormat="false" ht="15" hidden="false" customHeight="true" outlineLevel="0" collapsed="false">
      <c r="A7173" s="19" t="n">
        <v>46260</v>
      </c>
      <c r="B7173" s="1" t="s">
        <v>818</v>
      </c>
      <c r="C7173" s="1" t="s">
        <v>164</v>
      </c>
      <c r="D7173" s="1" t="n">
        <v>28</v>
      </c>
      <c r="E7173" s="1" t="s">
        <v>176</v>
      </c>
      <c r="F7173" s="1" t="s">
        <v>606</v>
      </c>
      <c r="G7173" s="1" t="s">
        <v>613</v>
      </c>
      <c r="H7173" s="20" t="n">
        <v>950</v>
      </c>
      <c r="I7173" s="21" t="n">
        <v>35.85</v>
      </c>
      <c r="J7173" s="20" t="n">
        <f aca="false">H7173*I7173</f>
        <v>34057.5</v>
      </c>
      <c r="K7173" s="22" t="n">
        <v>2.35</v>
      </c>
      <c r="L7173" s="23" t="n">
        <f aca="false">H7173*K7173</f>
        <v>2232.5</v>
      </c>
      <c r="M7173" s="23" t="n">
        <v>2500</v>
      </c>
      <c r="N7173" s="24" t="n">
        <f aca="false">L7173-M7173</f>
        <v>-267.5</v>
      </c>
      <c r="O7173" s="25" t="n">
        <f aca="false">IF(L7173&gt;=M7173,1,0)</f>
        <v>0</v>
      </c>
      <c r="P7173" s="26" t="n">
        <v>0.6914</v>
      </c>
      <c r="Q7173" s="26" t="n">
        <v>0.1342</v>
      </c>
      <c r="R7173" s="25" t="n">
        <v>82</v>
      </c>
      <c r="S7173" s="21" t="n">
        <v>10</v>
      </c>
    </row>
    <row r="7174" customFormat="false" ht="15" hidden="false" customHeight="true" outlineLevel="0" collapsed="false">
      <c r="A7174" s="19" t="n">
        <v>46260</v>
      </c>
      <c r="B7174" s="1" t="s">
        <v>818</v>
      </c>
      <c r="C7174" s="1" t="s">
        <v>164</v>
      </c>
      <c r="D7174" s="1" t="n">
        <v>29</v>
      </c>
      <c r="E7174" s="1" t="s">
        <v>176</v>
      </c>
      <c r="F7174" s="1" t="s">
        <v>528</v>
      </c>
      <c r="G7174" s="1" t="s">
        <v>529</v>
      </c>
      <c r="H7174" s="20" t="n">
        <v>1650</v>
      </c>
      <c r="I7174" s="21" t="n">
        <v>22.05</v>
      </c>
      <c r="J7174" s="20" t="n">
        <f aca="false">H7174*I7174</f>
        <v>36382.5</v>
      </c>
      <c r="K7174" s="22" t="n">
        <v>1.5</v>
      </c>
      <c r="L7174" s="23" t="n">
        <f aca="false">H7174*K7174</f>
        <v>2475</v>
      </c>
      <c r="M7174" s="23" t="n">
        <v>2500</v>
      </c>
      <c r="N7174" s="24" t="n">
        <f aca="false">L7174-M7174</f>
        <v>-25</v>
      </c>
      <c r="O7174" s="25" t="n">
        <f aca="false">IF(L7174&gt;=M7174,1,0)</f>
        <v>0</v>
      </c>
      <c r="P7174" s="26" t="n">
        <v>0.8589</v>
      </c>
      <c r="Q7174" s="26" t="n">
        <v>0.0875</v>
      </c>
      <c r="R7174" s="25" t="n">
        <v>76</v>
      </c>
      <c r="S7174" s="21" t="n">
        <v>10</v>
      </c>
    </row>
    <row r="7175" customFormat="false" ht="15" hidden="false" customHeight="true" outlineLevel="0" collapsed="false">
      <c r="A7175" s="19" t="n">
        <v>46260</v>
      </c>
      <c r="B7175" s="1" t="s">
        <v>818</v>
      </c>
      <c r="C7175" s="1" t="s">
        <v>164</v>
      </c>
      <c r="D7175" s="1" t="n">
        <v>30</v>
      </c>
      <c r="E7175" s="1" t="s">
        <v>865</v>
      </c>
      <c r="F7175" s="1" t="s">
        <v>866</v>
      </c>
      <c r="G7175" s="1" t="s">
        <v>527</v>
      </c>
      <c r="H7175" s="20" t="n">
        <v>1450</v>
      </c>
      <c r="I7175" s="21" t="n">
        <v>17.93</v>
      </c>
      <c r="J7175" s="20" t="n">
        <f aca="false">H7175*I7175</f>
        <v>25998.5</v>
      </c>
      <c r="K7175" s="22" t="n">
        <v>1.04</v>
      </c>
      <c r="L7175" s="23" t="n">
        <f aca="false">H7175*K7175</f>
        <v>1508</v>
      </c>
      <c r="M7175" s="23" t="n">
        <v>2500</v>
      </c>
      <c r="N7175" s="24" t="n">
        <f aca="false">L7175-M7175</f>
        <v>-992</v>
      </c>
      <c r="O7175" s="25" t="n">
        <f aca="false">IF(L7175&gt;=M7175,1,0)</f>
        <v>0</v>
      </c>
      <c r="P7175" s="26" t="n">
        <v>0.628</v>
      </c>
      <c r="Q7175" s="26" t="n">
        <v>0.1144</v>
      </c>
      <c r="R7175" s="25" t="n">
        <v>80</v>
      </c>
      <c r="S7175" s="21" t="n">
        <v>10</v>
      </c>
    </row>
    <row r="7176" customFormat="false" ht="15" hidden="false" customHeight="true" outlineLevel="0" collapsed="false">
      <c r="A7176" s="19" t="n">
        <v>46260</v>
      </c>
      <c r="B7176" s="1" t="s">
        <v>818</v>
      </c>
      <c r="C7176" s="1" t="s">
        <v>164</v>
      </c>
      <c r="D7176" s="1" t="n">
        <v>31</v>
      </c>
      <c r="E7176" s="1" t="s">
        <v>576</v>
      </c>
      <c r="F7176" s="1" t="s">
        <v>788</v>
      </c>
      <c r="G7176" s="1" t="s">
        <v>711</v>
      </c>
      <c r="H7176" s="20" t="n">
        <v>1810</v>
      </c>
      <c r="I7176" s="21" t="n">
        <v>22.42</v>
      </c>
      <c r="J7176" s="20" t="n">
        <f aca="false">H7176*I7176</f>
        <v>40580.2</v>
      </c>
      <c r="K7176" s="22" t="n">
        <v>1.2</v>
      </c>
      <c r="L7176" s="23" t="n">
        <f aca="false">H7176*K7176</f>
        <v>2172</v>
      </c>
      <c r="M7176" s="23" t="n">
        <v>2500</v>
      </c>
      <c r="N7176" s="24" t="n">
        <f aca="false">L7176-M7176</f>
        <v>-328</v>
      </c>
      <c r="O7176" s="25" t="n">
        <f aca="false">IF(L7176&gt;=M7176,1,0)</f>
        <v>0</v>
      </c>
      <c r="P7176" s="26" t="n">
        <v>0.9054</v>
      </c>
      <c r="Q7176" s="26" t="n">
        <v>0.0724</v>
      </c>
      <c r="R7176" s="25" t="n">
        <v>80</v>
      </c>
      <c r="S7176" s="21" t="n">
        <v>10</v>
      </c>
    </row>
    <row r="7177" customFormat="false" ht="15" hidden="false" customHeight="true" outlineLevel="0" collapsed="false">
      <c r="A7177" s="19" t="n">
        <v>46260</v>
      </c>
      <c r="B7177" s="1" t="s">
        <v>818</v>
      </c>
      <c r="C7177" s="1" t="s">
        <v>164</v>
      </c>
      <c r="D7177" s="1" t="n">
        <v>32</v>
      </c>
      <c r="E7177" s="1" t="s">
        <v>576</v>
      </c>
      <c r="F7177" s="1" t="s">
        <v>879</v>
      </c>
      <c r="G7177" s="1" t="s">
        <v>835</v>
      </c>
      <c r="H7177" s="20" t="n">
        <v>1600</v>
      </c>
      <c r="I7177" s="21" t="n">
        <v>18.38</v>
      </c>
      <c r="J7177" s="20" t="n">
        <f aca="false">H7177*I7177</f>
        <v>29408</v>
      </c>
      <c r="K7177" s="22" t="n">
        <v>1.25</v>
      </c>
      <c r="L7177" s="23" t="n">
        <f aca="false">H7177*K7177</f>
        <v>2000</v>
      </c>
      <c r="M7177" s="23" t="n">
        <v>2500</v>
      </c>
      <c r="N7177" s="24" t="n">
        <f aca="false">L7177-M7177</f>
        <v>-500</v>
      </c>
      <c r="O7177" s="25" t="n">
        <f aca="false">IF(L7177&gt;=M7177,1,0)</f>
        <v>0</v>
      </c>
      <c r="P7177" s="26" t="n">
        <v>0.7187</v>
      </c>
      <c r="Q7177" s="26" t="n">
        <v>0.0835</v>
      </c>
      <c r="R7177" s="25" t="n">
        <v>70</v>
      </c>
      <c r="S7177" s="21" t="n">
        <v>10</v>
      </c>
    </row>
    <row r="7178" customFormat="false" ht="15" hidden="false" customHeight="true" outlineLevel="0" collapsed="false">
      <c r="A7178" s="19" t="n">
        <v>46260</v>
      </c>
      <c r="B7178" s="1" t="s">
        <v>818</v>
      </c>
      <c r="C7178" s="1" t="s">
        <v>190</v>
      </c>
      <c r="D7178" s="1" t="n">
        <v>33</v>
      </c>
      <c r="E7178" s="1" t="s">
        <v>16</v>
      </c>
      <c r="F7178" s="1" t="s">
        <v>300</v>
      </c>
      <c r="G7178" s="1" t="s">
        <v>260</v>
      </c>
      <c r="H7178" s="20" t="n">
        <v>1750</v>
      </c>
      <c r="I7178" s="21" t="n">
        <v>16.95</v>
      </c>
      <c r="J7178" s="20" t="n">
        <f aca="false">H7178*I7178</f>
        <v>29662.5</v>
      </c>
      <c r="K7178" s="22" t="n">
        <v>1.4</v>
      </c>
      <c r="L7178" s="23" t="n">
        <f aca="false">H7178*K7178</f>
        <v>2450</v>
      </c>
      <c r="M7178" s="23" t="n">
        <v>2500</v>
      </c>
      <c r="N7178" s="24" t="n">
        <f aca="false">L7178-M7178</f>
        <v>-50</v>
      </c>
      <c r="O7178" s="25" t="n">
        <f aca="false">IF(L7178&gt;=M7178,1,0)</f>
        <v>0</v>
      </c>
      <c r="P7178" s="26" t="n">
        <v>0.727022058823529</v>
      </c>
      <c r="Q7178" s="26" t="n">
        <v>0.10855614973262</v>
      </c>
      <c r="R7178" s="25" t="n">
        <v>71</v>
      </c>
      <c r="S7178" s="21" t="n">
        <v>10</v>
      </c>
    </row>
    <row r="7179" customFormat="false" ht="15" hidden="false" customHeight="true" outlineLevel="0" collapsed="false">
      <c r="A7179" s="19" t="n">
        <v>46260</v>
      </c>
      <c r="B7179" s="1" t="s">
        <v>818</v>
      </c>
      <c r="C7179" s="1" t="s">
        <v>190</v>
      </c>
      <c r="D7179" s="1" t="n">
        <v>34</v>
      </c>
      <c r="E7179" s="1" t="s">
        <v>16</v>
      </c>
      <c r="F7179" s="1" t="s">
        <v>812</v>
      </c>
      <c r="G7179" s="1" t="s">
        <v>826</v>
      </c>
      <c r="H7179" s="20" t="n">
        <v>1300</v>
      </c>
      <c r="I7179" s="21" t="n">
        <v>21.4</v>
      </c>
      <c r="J7179" s="20" t="n">
        <f aca="false">H7179*I7179</f>
        <v>27820</v>
      </c>
      <c r="K7179" s="22" t="n">
        <v>1.75</v>
      </c>
      <c r="L7179" s="23" t="n">
        <f aca="false">H7179*K7179</f>
        <v>2275</v>
      </c>
      <c r="M7179" s="23" t="n">
        <v>2500</v>
      </c>
      <c r="N7179" s="24" t="n">
        <f aca="false">L7179-M7179</f>
        <v>-225</v>
      </c>
      <c r="O7179" s="25" t="n">
        <f aca="false">IF(L7179&gt;=M7179,1,0)</f>
        <v>0</v>
      </c>
      <c r="P7179" s="26" t="n">
        <v>0.703591299949418</v>
      </c>
      <c r="Q7179" s="26" t="n">
        <v>0.105585309869931</v>
      </c>
      <c r="R7179" s="25" t="n">
        <v>70</v>
      </c>
      <c r="S7179" s="21" t="n">
        <v>10</v>
      </c>
    </row>
    <row r="7180" customFormat="false" ht="15" hidden="false" customHeight="true" outlineLevel="0" collapsed="false">
      <c r="A7180" s="19" t="n">
        <v>46260</v>
      </c>
      <c r="B7180" s="1" t="s">
        <v>818</v>
      </c>
      <c r="C7180" s="1" t="s">
        <v>190</v>
      </c>
      <c r="D7180" s="1" t="n">
        <v>35</v>
      </c>
      <c r="E7180" s="1" t="s">
        <v>16</v>
      </c>
      <c r="F7180" s="1" t="s">
        <v>300</v>
      </c>
      <c r="G7180" s="1" t="s">
        <v>260</v>
      </c>
      <c r="H7180" s="20" t="n">
        <v>1900</v>
      </c>
      <c r="I7180" s="21" t="n">
        <v>16.59</v>
      </c>
      <c r="J7180" s="20" t="n">
        <f aca="false">H7180*I7180</f>
        <v>31521</v>
      </c>
      <c r="K7180" s="22" t="n">
        <v>1.4</v>
      </c>
      <c r="L7180" s="23" t="n">
        <f aca="false">H7180*K7180</f>
        <v>2660</v>
      </c>
      <c r="M7180" s="23" t="n">
        <v>2500</v>
      </c>
      <c r="N7180" s="24" t="n">
        <f aca="false">L7180-M7180</f>
        <v>160</v>
      </c>
      <c r="O7180" s="25" t="n">
        <f aca="false">IF(L7180&gt;=M7180,1,0)</f>
        <v>1</v>
      </c>
      <c r="P7180" s="26" t="n">
        <v>0.842621664050236</v>
      </c>
      <c r="Q7180" s="26" t="n">
        <v>0.0857413548081478</v>
      </c>
      <c r="R7180" s="25" t="n">
        <v>75</v>
      </c>
      <c r="S7180" s="21" t="n">
        <v>10</v>
      </c>
    </row>
    <row r="7181" customFormat="false" ht="15" hidden="false" customHeight="true" outlineLevel="0" collapsed="false">
      <c r="A7181" s="19" t="n">
        <v>46260</v>
      </c>
      <c r="B7181" s="1" t="s">
        <v>818</v>
      </c>
      <c r="C7181" s="1" t="s">
        <v>190</v>
      </c>
      <c r="D7181" s="1" t="n">
        <v>36</v>
      </c>
      <c r="E7181" s="1" t="s">
        <v>16</v>
      </c>
      <c r="F7181" s="1" t="s">
        <v>302</v>
      </c>
      <c r="G7181" s="1" t="s">
        <v>260</v>
      </c>
      <c r="H7181" s="20" t="n">
        <v>1900</v>
      </c>
      <c r="I7181" s="21" t="n">
        <v>16.59</v>
      </c>
      <c r="J7181" s="20" t="n">
        <f aca="false">H7181*I7181</f>
        <v>31521</v>
      </c>
      <c r="K7181" s="22" t="n">
        <v>1.45</v>
      </c>
      <c r="L7181" s="23" t="n">
        <f aca="false">H7181*K7181</f>
        <v>2755</v>
      </c>
      <c r="M7181" s="23" t="n">
        <v>2500</v>
      </c>
      <c r="N7181" s="24" t="n">
        <f aca="false">L7181-M7181</f>
        <v>255</v>
      </c>
      <c r="O7181" s="25" t="n">
        <f aca="false">IF(L7181&gt;=M7181,1,0)</f>
        <v>1</v>
      </c>
      <c r="P7181" s="26" t="n">
        <v>0.818216463414634</v>
      </c>
      <c r="Q7181" s="26" t="n">
        <v>0.111675126903553</v>
      </c>
      <c r="R7181" s="25" t="n">
        <v>67</v>
      </c>
      <c r="S7181" s="21" t="n">
        <v>10</v>
      </c>
    </row>
    <row r="7182" customFormat="false" ht="15" hidden="false" customHeight="true" outlineLevel="0" collapsed="false">
      <c r="A7182" s="19" t="n">
        <v>46260</v>
      </c>
      <c r="B7182" s="1" t="s">
        <v>818</v>
      </c>
      <c r="C7182" s="1" t="s">
        <v>190</v>
      </c>
      <c r="D7182" s="1" t="n">
        <v>37</v>
      </c>
      <c r="E7182" s="1" t="s">
        <v>19</v>
      </c>
      <c r="F7182" s="1" t="s">
        <v>870</v>
      </c>
      <c r="G7182" s="1" t="s">
        <v>871</v>
      </c>
      <c r="H7182" s="20" t="n">
        <v>520</v>
      </c>
      <c r="I7182" s="21" t="n">
        <v>27.97</v>
      </c>
      <c r="J7182" s="20" t="n">
        <f aca="false">H7182*I7182</f>
        <v>14544.4</v>
      </c>
      <c r="K7182" s="22" t="n">
        <v>2.15</v>
      </c>
      <c r="L7182" s="23" t="n">
        <f aca="false">H7182*K7182</f>
        <v>1118</v>
      </c>
      <c r="M7182" s="23" t="n">
        <v>2500</v>
      </c>
      <c r="N7182" s="24" t="n">
        <f aca="false">L7182-M7182</f>
        <v>-1382</v>
      </c>
      <c r="O7182" s="25" t="n">
        <f aca="false">IF(L7182&gt;=M7182,1,0)</f>
        <v>0</v>
      </c>
      <c r="P7182" s="26" t="n">
        <v>0.318956140350877</v>
      </c>
      <c r="Q7182" s="26" t="n">
        <v>0.309963099630996</v>
      </c>
      <c r="R7182" s="25" t="n">
        <v>75</v>
      </c>
      <c r="S7182" s="21" t="n">
        <v>10</v>
      </c>
    </row>
    <row r="7183" customFormat="false" ht="15" hidden="false" customHeight="true" outlineLevel="0" collapsed="false">
      <c r="A7183" s="19" t="n">
        <v>46260</v>
      </c>
      <c r="B7183" s="1" t="s">
        <v>818</v>
      </c>
      <c r="C7183" s="1" t="s">
        <v>190</v>
      </c>
      <c r="D7183" s="1" t="n">
        <v>38</v>
      </c>
      <c r="E7183" s="1" t="s">
        <v>19</v>
      </c>
      <c r="F7183" s="1" t="s">
        <v>870</v>
      </c>
      <c r="G7183" s="1" t="s">
        <v>871</v>
      </c>
      <c r="H7183" s="20" t="n">
        <v>870</v>
      </c>
      <c r="I7183" s="21" t="n">
        <v>27.97</v>
      </c>
      <c r="J7183" s="20" t="n">
        <f aca="false">H7183*I7183</f>
        <v>24333.9</v>
      </c>
      <c r="K7183" s="22" t="n">
        <v>2.15</v>
      </c>
      <c r="L7183" s="23" t="n">
        <f aca="false">H7183*K7183</f>
        <v>1870.5</v>
      </c>
      <c r="M7183" s="23" t="n">
        <v>2500</v>
      </c>
      <c r="N7183" s="24" t="n">
        <f aca="false">L7183-M7183</f>
        <v>-629.5</v>
      </c>
      <c r="O7183" s="25" t="n">
        <f aca="false">IF(L7183&gt;=M7183,1,0)</f>
        <v>0</v>
      </c>
      <c r="P7183" s="26" t="n">
        <v>0.521962676962677</v>
      </c>
      <c r="Q7183" s="26" t="n">
        <v>0.161157024793388</v>
      </c>
      <c r="R7183" s="25" t="n">
        <v>82</v>
      </c>
      <c r="S7183" s="21" t="n">
        <v>10</v>
      </c>
    </row>
    <row r="7184" customFormat="false" ht="15" hidden="false" customHeight="true" outlineLevel="0" collapsed="false">
      <c r="A7184" s="19" t="n">
        <v>46261</v>
      </c>
      <c r="B7184" s="1" t="s">
        <v>818</v>
      </c>
      <c r="C7184" s="1" t="s">
        <v>138</v>
      </c>
      <c r="D7184" s="1" t="n">
        <v>1</v>
      </c>
      <c r="E7184" s="1" t="s">
        <v>401</v>
      </c>
      <c r="F7184" s="1" t="s">
        <v>443</v>
      </c>
      <c r="G7184" s="1" t="s">
        <v>444</v>
      </c>
      <c r="H7184" s="20" t="n">
        <v>1150</v>
      </c>
      <c r="I7184" s="21" t="n">
        <v>26.24</v>
      </c>
      <c r="J7184" s="20" t="n">
        <f aca="false">H7184*I7184</f>
        <v>30176</v>
      </c>
      <c r="K7184" s="22" t="n">
        <v>3</v>
      </c>
      <c r="L7184" s="23" t="n">
        <f aca="false">H7184*K7184</f>
        <v>3450</v>
      </c>
      <c r="M7184" s="23" t="n">
        <v>2500</v>
      </c>
      <c r="N7184" s="24" t="n">
        <f aca="false">L7184-M7184</f>
        <v>950</v>
      </c>
      <c r="O7184" s="25" t="n">
        <f aca="false">IF(L7184&gt;=M7184,1,0)</f>
        <v>1</v>
      </c>
      <c r="P7184" s="26" t="n">
        <v>0.6515</v>
      </c>
      <c r="Q7184" s="26" t="n">
        <v>0.1819</v>
      </c>
      <c r="R7184" s="25" t="n">
        <v>79</v>
      </c>
      <c r="S7184" s="21" t="n">
        <v>10</v>
      </c>
    </row>
    <row r="7185" customFormat="false" ht="15" hidden="false" customHeight="true" outlineLevel="0" collapsed="false">
      <c r="A7185" s="19" t="n">
        <v>46261</v>
      </c>
      <c r="B7185" s="1" t="s">
        <v>818</v>
      </c>
      <c r="C7185" s="1" t="s">
        <v>138</v>
      </c>
      <c r="D7185" s="1" t="n">
        <v>2</v>
      </c>
      <c r="E7185" s="1" t="s">
        <v>10</v>
      </c>
      <c r="F7185" s="1" t="s">
        <v>849</v>
      </c>
      <c r="G7185" s="1" t="s">
        <v>852</v>
      </c>
      <c r="H7185" s="20" t="n">
        <v>1300</v>
      </c>
      <c r="I7185" s="21" t="n">
        <v>21.87</v>
      </c>
      <c r="J7185" s="20" t="n">
        <f aca="false">H7185*I7185</f>
        <v>28431</v>
      </c>
      <c r="K7185" s="22" t="n">
        <v>1.85</v>
      </c>
      <c r="L7185" s="23" t="n">
        <f aca="false">H7185*K7185</f>
        <v>2405</v>
      </c>
      <c r="M7185" s="23" t="n">
        <v>2500</v>
      </c>
      <c r="N7185" s="24" t="n">
        <f aca="false">L7185-M7185</f>
        <v>-95</v>
      </c>
      <c r="O7185" s="25" t="n">
        <f aca="false">IF(L7185&gt;=M7185,1,0)</f>
        <v>0</v>
      </c>
      <c r="P7185" s="26" t="n">
        <v>0.7794</v>
      </c>
      <c r="Q7185" s="26" t="n">
        <v>0.0751</v>
      </c>
      <c r="R7185" s="25" t="n">
        <v>72</v>
      </c>
      <c r="S7185" s="21" t="n">
        <v>8</v>
      </c>
    </row>
    <row r="7186" customFormat="false" ht="15" hidden="false" customHeight="true" outlineLevel="0" collapsed="false">
      <c r="A7186" s="19" t="n">
        <v>46261</v>
      </c>
      <c r="B7186" s="1" t="s">
        <v>818</v>
      </c>
      <c r="C7186" s="1" t="s">
        <v>138</v>
      </c>
      <c r="D7186" s="1" t="n">
        <v>3</v>
      </c>
      <c r="E7186" s="1" t="s">
        <v>576</v>
      </c>
      <c r="F7186" s="1" t="s">
        <v>788</v>
      </c>
      <c r="G7186" s="1" t="s">
        <v>711</v>
      </c>
      <c r="H7186" s="20" t="n">
        <v>1400</v>
      </c>
      <c r="I7186" s="21" t="n">
        <v>22.42</v>
      </c>
      <c r="J7186" s="20" t="n">
        <f aca="false">H7186*I7186</f>
        <v>31388</v>
      </c>
      <c r="K7186" s="22" t="n">
        <v>1.2</v>
      </c>
      <c r="L7186" s="23" t="n">
        <f aca="false">H7186*K7186</f>
        <v>1680</v>
      </c>
      <c r="M7186" s="23" t="n">
        <v>2500</v>
      </c>
      <c r="N7186" s="24" t="n">
        <f aca="false">L7186-M7186</f>
        <v>-820</v>
      </c>
      <c r="O7186" s="25" t="n">
        <f aca="false">IF(L7186&gt;=M7186,1,0)</f>
        <v>0</v>
      </c>
      <c r="P7186" s="26" t="n">
        <v>0.7147</v>
      </c>
      <c r="Q7186" s="26" t="n">
        <v>0.1189</v>
      </c>
      <c r="R7186" s="25" t="n">
        <v>74</v>
      </c>
      <c r="S7186" s="21" t="n">
        <v>10</v>
      </c>
    </row>
    <row r="7187" customFormat="false" ht="15" hidden="false" customHeight="true" outlineLevel="0" collapsed="false">
      <c r="A7187" s="19" t="n">
        <v>46261</v>
      </c>
      <c r="B7187" s="1" t="s">
        <v>818</v>
      </c>
      <c r="C7187" s="1" t="s">
        <v>138</v>
      </c>
      <c r="D7187" s="1" t="n">
        <v>4</v>
      </c>
      <c r="E7187" s="1" t="s">
        <v>145</v>
      </c>
      <c r="F7187" s="1" t="s">
        <v>743</v>
      </c>
      <c r="G7187" s="1" t="s">
        <v>746</v>
      </c>
      <c r="H7187" s="20" t="n">
        <v>1300</v>
      </c>
      <c r="I7187" s="21" t="n">
        <v>21.82</v>
      </c>
      <c r="J7187" s="20" t="n">
        <f aca="false">H7187*I7187</f>
        <v>28366</v>
      </c>
      <c r="K7187" s="22" t="n">
        <v>2.75</v>
      </c>
      <c r="L7187" s="23" t="n">
        <f aca="false">H7187*K7187</f>
        <v>3575</v>
      </c>
      <c r="M7187" s="23" t="n">
        <v>2500</v>
      </c>
      <c r="N7187" s="24" t="n">
        <f aca="false">L7187-M7187</f>
        <v>1075</v>
      </c>
      <c r="O7187" s="25" t="n">
        <f aca="false">IF(L7187&gt;=M7187,1,0)</f>
        <v>1</v>
      </c>
      <c r="P7187" s="26" t="n">
        <v>0.6566</v>
      </c>
      <c r="Q7187" s="26" t="n">
        <v>0.4176</v>
      </c>
      <c r="R7187" s="25" t="n">
        <v>74</v>
      </c>
      <c r="S7187" s="21" t="n">
        <v>10</v>
      </c>
    </row>
    <row r="7188" customFormat="false" ht="15" hidden="false" customHeight="true" outlineLevel="0" collapsed="false">
      <c r="A7188" s="19" t="n">
        <v>46261</v>
      </c>
      <c r="B7188" s="1" t="s">
        <v>818</v>
      </c>
      <c r="C7188" s="1" t="s">
        <v>138</v>
      </c>
      <c r="D7188" s="1" t="n">
        <v>5</v>
      </c>
      <c r="E7188" s="1" t="s">
        <v>841</v>
      </c>
      <c r="F7188" s="1" t="s">
        <v>842</v>
      </c>
      <c r="G7188" s="1" t="s">
        <v>848</v>
      </c>
      <c r="H7188" s="20" t="n">
        <v>1350</v>
      </c>
      <c r="I7188" s="21" t="n">
        <v>22.63</v>
      </c>
      <c r="J7188" s="20" t="n">
        <f aca="false">H7188*I7188</f>
        <v>30550.5</v>
      </c>
      <c r="K7188" s="22" t="n">
        <v>1.69</v>
      </c>
      <c r="L7188" s="23" t="n">
        <f aca="false">H7188*K7188</f>
        <v>2281.5</v>
      </c>
      <c r="M7188" s="23" t="n">
        <v>2500</v>
      </c>
      <c r="N7188" s="24" t="n">
        <f aca="false">L7188-M7188</f>
        <v>-218.5</v>
      </c>
      <c r="O7188" s="25" t="n">
        <f aca="false">IF(L7188&gt;=M7188,1,0)</f>
        <v>0</v>
      </c>
      <c r="P7188" s="26" t="n">
        <v>0.6946</v>
      </c>
      <c r="Q7188" s="26" t="n">
        <v>0.1396</v>
      </c>
      <c r="R7188" s="25" t="n">
        <v>76</v>
      </c>
      <c r="S7188" s="21" t="n">
        <v>10</v>
      </c>
    </row>
    <row r="7189" customFormat="false" ht="15" hidden="false" customHeight="true" outlineLevel="0" collapsed="false">
      <c r="A7189" s="19" t="n">
        <v>46261</v>
      </c>
      <c r="B7189" s="1" t="s">
        <v>818</v>
      </c>
      <c r="C7189" s="1" t="s">
        <v>138</v>
      </c>
      <c r="D7189" s="1" t="n">
        <v>6</v>
      </c>
      <c r="E7189" s="1" t="s">
        <v>181</v>
      </c>
      <c r="F7189" s="1" t="s">
        <v>864</v>
      </c>
      <c r="G7189" s="1" t="s">
        <v>848</v>
      </c>
      <c r="H7189" s="20" t="n">
        <v>1500</v>
      </c>
      <c r="I7189" s="21" t="n">
        <v>20.91</v>
      </c>
      <c r="J7189" s="20" t="n">
        <f aca="false">H7189*I7189</f>
        <v>31365</v>
      </c>
      <c r="K7189" s="22" t="n">
        <v>1.45</v>
      </c>
      <c r="L7189" s="23" t="n">
        <f aca="false">H7189*K7189</f>
        <v>2175</v>
      </c>
      <c r="M7189" s="23" t="n">
        <v>2500</v>
      </c>
      <c r="N7189" s="24" t="n">
        <f aca="false">L7189-M7189</f>
        <v>-325</v>
      </c>
      <c r="O7189" s="25" t="n">
        <f aca="false">IF(L7189&gt;=M7189,1,0)</f>
        <v>0</v>
      </c>
      <c r="P7189" s="26" t="n">
        <v>0.6989</v>
      </c>
      <c r="Q7189" s="26" t="n">
        <v>0.1357</v>
      </c>
      <c r="R7189" s="25" t="n">
        <v>75</v>
      </c>
      <c r="S7189" s="21" t="n">
        <v>10</v>
      </c>
    </row>
    <row r="7190" customFormat="false" ht="15" hidden="false" customHeight="true" outlineLevel="0" collapsed="false">
      <c r="A7190" s="19" t="n">
        <v>46261</v>
      </c>
      <c r="B7190" s="1" t="s">
        <v>818</v>
      </c>
      <c r="C7190" s="1" t="s">
        <v>138</v>
      </c>
      <c r="D7190" s="1" t="n">
        <v>7</v>
      </c>
      <c r="E7190" s="1" t="s">
        <v>145</v>
      </c>
      <c r="F7190" s="1" t="s">
        <v>409</v>
      </c>
      <c r="G7190" s="1" t="s">
        <v>328</v>
      </c>
      <c r="H7190" s="20" t="n">
        <v>900</v>
      </c>
      <c r="I7190" s="21" t="n">
        <v>25.85</v>
      </c>
      <c r="J7190" s="20" t="n">
        <f aca="false">H7190*I7190</f>
        <v>23265</v>
      </c>
      <c r="K7190" s="22" t="n">
        <v>2.2</v>
      </c>
      <c r="L7190" s="23" t="n">
        <f aca="false">H7190*K7190</f>
        <v>1980</v>
      </c>
      <c r="M7190" s="23" t="n">
        <v>2500</v>
      </c>
      <c r="N7190" s="24" t="n">
        <f aca="false">L7190-M7190</f>
        <v>-520</v>
      </c>
      <c r="O7190" s="25" t="n">
        <f aca="false">IF(L7190&gt;=M7190,1,0)</f>
        <v>0</v>
      </c>
      <c r="P7190" s="26" t="n">
        <v>0.5163</v>
      </c>
      <c r="Q7190" s="26" t="n">
        <v>0.1408</v>
      </c>
      <c r="R7190" s="25" t="n">
        <v>78</v>
      </c>
      <c r="S7190" s="21" t="n">
        <v>10</v>
      </c>
    </row>
    <row r="7191" customFormat="false" ht="15" hidden="false" customHeight="true" outlineLevel="0" collapsed="false">
      <c r="A7191" s="19" t="n">
        <v>46261</v>
      </c>
      <c r="B7191" s="1" t="s">
        <v>818</v>
      </c>
      <c r="C7191" s="1" t="s">
        <v>138</v>
      </c>
      <c r="D7191" s="1" t="n">
        <v>8</v>
      </c>
      <c r="E7191" s="1" t="s">
        <v>16</v>
      </c>
      <c r="F7191" s="1" t="s">
        <v>502</v>
      </c>
      <c r="G7191" s="1" t="s">
        <v>508</v>
      </c>
      <c r="H7191" s="20" t="n">
        <v>700</v>
      </c>
      <c r="I7191" s="21" t="n">
        <v>26.73</v>
      </c>
      <c r="J7191" s="20" t="n">
        <f aca="false">H7191*I7191</f>
        <v>18711</v>
      </c>
      <c r="K7191" s="22" t="n">
        <v>1.48</v>
      </c>
      <c r="L7191" s="23" t="n">
        <f aca="false">H7191*K7191</f>
        <v>1036</v>
      </c>
      <c r="M7191" s="23" t="n">
        <v>2500</v>
      </c>
      <c r="N7191" s="24" t="n">
        <f aca="false">L7191-M7191</f>
        <v>-1464</v>
      </c>
      <c r="O7191" s="25" t="n">
        <f aca="false">IF(L7191&gt;=M7191,1,0)</f>
        <v>0</v>
      </c>
      <c r="P7191" s="26" t="n">
        <v>0.4455</v>
      </c>
      <c r="Q7191" s="26" t="n">
        <v>0.2491</v>
      </c>
      <c r="R7191" s="25" t="n">
        <v>72</v>
      </c>
      <c r="S7191" s="21" t="n">
        <v>10</v>
      </c>
    </row>
    <row r="7192" customFormat="false" ht="15" hidden="false" customHeight="true" outlineLevel="0" collapsed="false">
      <c r="A7192" s="19" t="n">
        <v>46261</v>
      </c>
      <c r="B7192" s="1" t="s">
        <v>818</v>
      </c>
      <c r="C7192" s="1" t="s">
        <v>138</v>
      </c>
      <c r="D7192" s="1" t="n">
        <v>9</v>
      </c>
      <c r="E7192" s="1" t="s">
        <v>152</v>
      </c>
      <c r="F7192" s="1" t="s">
        <v>503</v>
      </c>
      <c r="G7192" s="1" t="s">
        <v>504</v>
      </c>
      <c r="H7192" s="20" t="n">
        <v>850</v>
      </c>
      <c r="I7192" s="21" t="n">
        <v>22.51</v>
      </c>
      <c r="J7192" s="20" t="n">
        <f aca="false">H7192*I7192</f>
        <v>19133.5</v>
      </c>
      <c r="K7192" s="22" t="n">
        <v>1.5</v>
      </c>
      <c r="L7192" s="23" t="n">
        <f aca="false">H7192*K7192</f>
        <v>1275</v>
      </c>
      <c r="M7192" s="23" t="n">
        <v>2500</v>
      </c>
      <c r="N7192" s="24" t="n">
        <f aca="false">L7192-M7192</f>
        <v>-1225</v>
      </c>
      <c r="O7192" s="25" t="n">
        <f aca="false">IF(L7192&gt;=M7192,1,0)</f>
        <v>0</v>
      </c>
      <c r="P7192" s="26" t="n">
        <v>0.4869</v>
      </c>
      <c r="Q7192" s="26" t="n">
        <v>0.1258</v>
      </c>
      <c r="R7192" s="25" t="n">
        <v>67</v>
      </c>
      <c r="S7192" s="21" t="n">
        <v>10</v>
      </c>
    </row>
    <row r="7193" customFormat="false" ht="15" hidden="false" customHeight="true" outlineLevel="0" collapsed="false">
      <c r="A7193" s="19" t="n">
        <v>46261</v>
      </c>
      <c r="B7193" s="1" t="s">
        <v>818</v>
      </c>
      <c r="C7193" s="1" t="s">
        <v>138</v>
      </c>
      <c r="D7193" s="1" t="n">
        <v>10</v>
      </c>
      <c r="E7193" s="1" t="s">
        <v>10</v>
      </c>
      <c r="F7193" s="1" t="s">
        <v>526</v>
      </c>
      <c r="G7193" s="1" t="s">
        <v>161</v>
      </c>
      <c r="H7193" s="20" t="n">
        <v>1130</v>
      </c>
      <c r="I7193" s="21" t="n">
        <v>22.05</v>
      </c>
      <c r="J7193" s="20" t="n">
        <f aca="false">H7193*I7193</f>
        <v>24916.5</v>
      </c>
      <c r="K7193" s="22" t="n">
        <v>1.83</v>
      </c>
      <c r="L7193" s="23" t="n">
        <f aca="false">H7193*K7193</f>
        <v>2067.9</v>
      </c>
      <c r="M7193" s="23" t="n">
        <v>2500</v>
      </c>
      <c r="N7193" s="24" t="n">
        <f aca="false">L7193-M7193</f>
        <v>-432.1</v>
      </c>
      <c r="O7193" s="25" t="n">
        <f aca="false">IF(L7193&gt;=M7193,1,0)</f>
        <v>0</v>
      </c>
      <c r="P7193" s="26" t="n">
        <v>0.5386</v>
      </c>
      <c r="Q7193" s="26" t="n">
        <v>0.16</v>
      </c>
      <c r="R7193" s="25" t="n">
        <v>79</v>
      </c>
      <c r="S7193" s="21" t="n">
        <v>10</v>
      </c>
    </row>
    <row r="7194" customFormat="false" ht="15" hidden="false" customHeight="true" outlineLevel="0" collapsed="false">
      <c r="A7194" s="19" t="n">
        <v>46261</v>
      </c>
      <c r="B7194" s="1" t="s">
        <v>818</v>
      </c>
      <c r="C7194" s="1" t="s">
        <v>138</v>
      </c>
      <c r="D7194" s="1" t="n">
        <v>11</v>
      </c>
      <c r="E7194" s="1" t="s">
        <v>10</v>
      </c>
      <c r="F7194" s="1" t="s">
        <v>872</v>
      </c>
      <c r="G7194" s="1" t="s">
        <v>873</v>
      </c>
      <c r="H7194" s="20" t="n">
        <v>1100</v>
      </c>
      <c r="I7194" s="21" t="n">
        <v>24.81</v>
      </c>
      <c r="J7194" s="20" t="n">
        <f aca="false">H7194*I7194</f>
        <v>27291</v>
      </c>
      <c r="K7194" s="22" t="n">
        <v>2.1</v>
      </c>
      <c r="L7194" s="23" t="n">
        <f aca="false">H7194*K7194</f>
        <v>2310</v>
      </c>
      <c r="M7194" s="23" t="n">
        <v>2500</v>
      </c>
      <c r="N7194" s="24" t="n">
        <f aca="false">L7194-M7194</f>
        <v>-190</v>
      </c>
      <c r="O7194" s="25" t="n">
        <f aca="false">IF(L7194&gt;=M7194,1,0)</f>
        <v>0</v>
      </c>
      <c r="P7194" s="26" t="n">
        <v>0.5985</v>
      </c>
      <c r="Q7194" s="26" t="n">
        <v>0.2293</v>
      </c>
      <c r="R7194" s="25" t="n">
        <v>79</v>
      </c>
      <c r="S7194" s="21" t="n">
        <v>10</v>
      </c>
    </row>
    <row r="7195" customFormat="false" ht="15" hidden="false" customHeight="true" outlineLevel="0" collapsed="false">
      <c r="A7195" s="19" t="n">
        <v>46261</v>
      </c>
      <c r="B7195" s="1" t="s">
        <v>818</v>
      </c>
      <c r="C7195" s="1" t="s">
        <v>138</v>
      </c>
      <c r="D7195" s="1" t="n">
        <v>12</v>
      </c>
      <c r="E7195" s="1" t="s">
        <v>16</v>
      </c>
      <c r="F7195" s="1" t="s">
        <v>248</v>
      </c>
      <c r="G7195" s="1" t="s">
        <v>268</v>
      </c>
      <c r="H7195" s="20" t="n">
        <v>600</v>
      </c>
      <c r="I7195" s="21" t="n">
        <v>24.59</v>
      </c>
      <c r="J7195" s="20" t="n">
        <f aca="false">H7195*I7195</f>
        <v>14754</v>
      </c>
      <c r="K7195" s="22" t="n">
        <v>1.4</v>
      </c>
      <c r="L7195" s="23" t="n">
        <f aca="false">H7195*K7195</f>
        <v>840</v>
      </c>
      <c r="M7195" s="23" t="n">
        <v>2500</v>
      </c>
      <c r="N7195" s="24" t="n">
        <f aca="false">L7195-M7195</f>
        <v>-1660</v>
      </c>
      <c r="O7195" s="25" t="n">
        <f aca="false">IF(L7195&gt;=M7195,1,0)</f>
        <v>0</v>
      </c>
      <c r="P7195" s="26" t="n">
        <v>0.3364</v>
      </c>
      <c r="Q7195" s="26" t="n">
        <v>0.1176</v>
      </c>
      <c r="R7195" s="25" t="n">
        <v>75</v>
      </c>
      <c r="S7195" s="21" t="n">
        <v>10</v>
      </c>
    </row>
    <row r="7196" customFormat="false" ht="15" hidden="false" customHeight="true" outlineLevel="0" collapsed="false">
      <c r="A7196" s="19" t="n">
        <v>46261</v>
      </c>
      <c r="B7196" s="1" t="s">
        <v>818</v>
      </c>
      <c r="C7196" s="1" t="s">
        <v>138</v>
      </c>
      <c r="D7196" s="1" t="n">
        <v>13</v>
      </c>
      <c r="E7196" s="1" t="s">
        <v>10</v>
      </c>
      <c r="F7196" s="1" t="s">
        <v>849</v>
      </c>
      <c r="G7196" s="1" t="s">
        <v>852</v>
      </c>
      <c r="H7196" s="20" t="n">
        <v>1730</v>
      </c>
      <c r="I7196" s="21" t="n">
        <v>21.87</v>
      </c>
      <c r="J7196" s="20" t="n">
        <f aca="false">H7196*I7196</f>
        <v>37835.1</v>
      </c>
      <c r="K7196" s="22" t="n">
        <v>1.85</v>
      </c>
      <c r="L7196" s="23" t="n">
        <f aca="false">H7196*K7196</f>
        <v>3200.5</v>
      </c>
      <c r="M7196" s="23" t="n">
        <v>2500</v>
      </c>
      <c r="N7196" s="24" t="n">
        <f aca="false">L7196-M7196</f>
        <v>700.5</v>
      </c>
      <c r="O7196" s="25" t="n">
        <f aca="false">IF(L7196&gt;=M7196,1,0)</f>
        <v>1</v>
      </c>
      <c r="P7196" s="26" t="n">
        <v>0.9342</v>
      </c>
      <c r="Q7196" s="26" t="n">
        <v>0.1098</v>
      </c>
      <c r="R7196" s="25" t="n">
        <v>72</v>
      </c>
      <c r="S7196" s="21" t="n">
        <v>10</v>
      </c>
    </row>
    <row r="7197" customFormat="false" ht="15" hidden="false" customHeight="true" outlineLevel="0" collapsed="false">
      <c r="A7197" s="19" t="n">
        <v>46261</v>
      </c>
      <c r="B7197" s="1" t="s">
        <v>818</v>
      </c>
      <c r="C7197" s="1" t="s">
        <v>138</v>
      </c>
      <c r="D7197" s="1" t="n">
        <v>14</v>
      </c>
      <c r="E7197" s="1" t="s">
        <v>10</v>
      </c>
      <c r="F7197" s="1" t="s">
        <v>687</v>
      </c>
      <c r="G7197" s="1" t="s">
        <v>694</v>
      </c>
      <c r="H7197" s="20" t="n">
        <v>1400</v>
      </c>
      <c r="I7197" s="21" t="n">
        <v>28.66</v>
      </c>
      <c r="J7197" s="20" t="n">
        <f aca="false">H7197*I7197</f>
        <v>40124</v>
      </c>
      <c r="K7197" s="22" t="n">
        <v>2.3</v>
      </c>
      <c r="L7197" s="23" t="n">
        <f aca="false">H7197*K7197</f>
        <v>3220</v>
      </c>
      <c r="M7197" s="23" t="n">
        <v>2500</v>
      </c>
      <c r="N7197" s="24" t="n">
        <f aca="false">L7197-M7197</f>
        <v>720</v>
      </c>
      <c r="O7197" s="25" t="n">
        <f aca="false">IF(L7197&gt;=M7197,1,0)</f>
        <v>1</v>
      </c>
      <c r="P7197" s="26" t="n">
        <v>0.8195</v>
      </c>
      <c r="Q7197" s="26" t="n">
        <v>0.304</v>
      </c>
      <c r="R7197" s="25" t="n">
        <v>82</v>
      </c>
      <c r="S7197" s="21" t="n">
        <v>10</v>
      </c>
    </row>
    <row r="7198" customFormat="false" ht="15" hidden="false" customHeight="true" outlineLevel="0" collapsed="false">
      <c r="A7198" s="19" t="n">
        <v>46261</v>
      </c>
      <c r="B7198" s="1" t="s">
        <v>818</v>
      </c>
      <c r="C7198" s="1" t="s">
        <v>138</v>
      </c>
      <c r="D7198" s="1" t="n">
        <v>15</v>
      </c>
      <c r="E7198" s="1" t="s">
        <v>10</v>
      </c>
      <c r="F7198" s="1" t="s">
        <v>872</v>
      </c>
      <c r="G7198" s="1" t="s">
        <v>873</v>
      </c>
      <c r="H7198" s="20" t="n">
        <v>1500</v>
      </c>
      <c r="I7198" s="21" t="n">
        <v>24.81</v>
      </c>
      <c r="J7198" s="20" t="n">
        <f aca="false">H7198*I7198</f>
        <v>37215</v>
      </c>
      <c r="K7198" s="22" t="n">
        <v>2.1</v>
      </c>
      <c r="L7198" s="23" t="n">
        <f aca="false">H7198*K7198</f>
        <v>3150</v>
      </c>
      <c r="M7198" s="23" t="n">
        <v>2500</v>
      </c>
      <c r="N7198" s="24" t="n">
        <f aca="false">L7198-M7198</f>
        <v>650</v>
      </c>
      <c r="O7198" s="25" t="n">
        <f aca="false">IF(L7198&gt;=M7198,1,0)</f>
        <v>1</v>
      </c>
      <c r="P7198" s="26" t="n">
        <v>0.7695</v>
      </c>
      <c r="Q7198" s="26" t="n">
        <v>0.2867</v>
      </c>
      <c r="R7198" s="25" t="n">
        <v>81</v>
      </c>
      <c r="S7198" s="21" t="n">
        <v>10</v>
      </c>
    </row>
    <row r="7199" customFormat="false" ht="15" hidden="false" customHeight="true" outlineLevel="0" collapsed="false">
      <c r="A7199" s="19" t="n">
        <v>46261</v>
      </c>
      <c r="B7199" s="1" t="s">
        <v>818</v>
      </c>
      <c r="C7199" s="1" t="s">
        <v>138</v>
      </c>
      <c r="D7199" s="1" t="n">
        <v>16</v>
      </c>
      <c r="E7199" s="1" t="s">
        <v>10</v>
      </c>
      <c r="F7199" s="1" t="s">
        <v>581</v>
      </c>
      <c r="G7199" s="1" t="s">
        <v>590</v>
      </c>
      <c r="H7199" s="20" t="n">
        <v>2200</v>
      </c>
      <c r="I7199" s="21" t="n">
        <v>13.94</v>
      </c>
      <c r="J7199" s="20" t="n">
        <f aca="false">H7199*I7199</f>
        <v>30668</v>
      </c>
      <c r="K7199" s="22" t="n">
        <v>1.44</v>
      </c>
      <c r="L7199" s="23" t="n">
        <f aca="false">H7199*K7199</f>
        <v>3168</v>
      </c>
      <c r="M7199" s="23" t="n">
        <v>2500</v>
      </c>
      <c r="N7199" s="24" t="n">
        <f aca="false">L7199-M7199</f>
        <v>668</v>
      </c>
      <c r="O7199" s="25" t="n">
        <f aca="false">IF(L7199&gt;=M7199,1,0)</f>
        <v>1</v>
      </c>
      <c r="P7199" s="26" t="n">
        <v>0.9031</v>
      </c>
      <c r="Q7199" s="26" t="n">
        <v>0.1121</v>
      </c>
      <c r="R7199" s="25" t="n">
        <v>65</v>
      </c>
      <c r="S7199" s="21" t="n">
        <v>9</v>
      </c>
    </row>
    <row r="7200" customFormat="false" ht="15" hidden="false" customHeight="true" outlineLevel="0" collapsed="false">
      <c r="A7200" s="19" t="n">
        <v>46261</v>
      </c>
      <c r="B7200" s="1" t="s">
        <v>818</v>
      </c>
      <c r="C7200" s="1" t="s">
        <v>164</v>
      </c>
      <c r="D7200" s="1" t="n">
        <v>17</v>
      </c>
      <c r="E7200" s="1" t="s">
        <v>461</v>
      </c>
      <c r="F7200" s="1" t="s">
        <v>837</v>
      </c>
      <c r="G7200" s="1" t="s">
        <v>540</v>
      </c>
      <c r="H7200" s="20" t="n">
        <v>1750</v>
      </c>
      <c r="I7200" s="21" t="n">
        <v>20.03</v>
      </c>
      <c r="J7200" s="20" t="n">
        <f aca="false">H7200*I7200</f>
        <v>35052.5</v>
      </c>
      <c r="K7200" s="22" t="n">
        <v>1.6</v>
      </c>
      <c r="L7200" s="23" t="n">
        <f aca="false">H7200*K7200</f>
        <v>2800</v>
      </c>
      <c r="M7200" s="23" t="n">
        <v>2500</v>
      </c>
      <c r="N7200" s="24" t="n">
        <f aca="false">L7200-M7200</f>
        <v>300</v>
      </c>
      <c r="O7200" s="25" t="n">
        <f aca="false">IF(L7200&gt;=M7200,1,0)</f>
        <v>1</v>
      </c>
      <c r="P7200" s="26" t="n">
        <v>0.7677</v>
      </c>
      <c r="Q7200" s="26" t="n">
        <v>0.0937</v>
      </c>
      <c r="R7200" s="25" t="n">
        <v>76</v>
      </c>
      <c r="S7200" s="21" t="n">
        <v>10</v>
      </c>
    </row>
    <row r="7201" customFormat="false" ht="15" hidden="false" customHeight="true" outlineLevel="0" collapsed="false">
      <c r="A7201" s="19" t="n">
        <v>46261</v>
      </c>
      <c r="B7201" s="1" t="s">
        <v>818</v>
      </c>
      <c r="C7201" s="1" t="s">
        <v>164</v>
      </c>
      <c r="D7201" s="1" t="n">
        <v>18</v>
      </c>
      <c r="E7201" s="1" t="s">
        <v>865</v>
      </c>
      <c r="F7201" s="1" t="s">
        <v>866</v>
      </c>
      <c r="G7201" s="1" t="s">
        <v>527</v>
      </c>
      <c r="H7201" s="20" t="n">
        <v>1700</v>
      </c>
      <c r="I7201" s="21" t="n">
        <v>17.93</v>
      </c>
      <c r="J7201" s="20" t="n">
        <f aca="false">H7201*I7201</f>
        <v>30481</v>
      </c>
      <c r="K7201" s="22" t="n">
        <v>1.04</v>
      </c>
      <c r="L7201" s="23" t="n">
        <f aca="false">H7201*K7201</f>
        <v>1768</v>
      </c>
      <c r="M7201" s="23" t="n">
        <v>2500</v>
      </c>
      <c r="N7201" s="24" t="n">
        <f aca="false">L7201-M7201</f>
        <v>-732</v>
      </c>
      <c r="O7201" s="25" t="n">
        <f aca="false">IF(L7201&gt;=M7201,1,0)</f>
        <v>0</v>
      </c>
      <c r="P7201" s="26" t="n">
        <v>0.6684</v>
      </c>
      <c r="Q7201" s="26" t="n">
        <v>0.065</v>
      </c>
      <c r="R7201" s="25" t="n">
        <v>79</v>
      </c>
      <c r="S7201" s="21" t="n">
        <v>10</v>
      </c>
    </row>
    <row r="7202" customFormat="false" ht="15" hidden="false" customHeight="true" outlineLevel="0" collapsed="false">
      <c r="A7202" s="19" t="n">
        <v>46261</v>
      </c>
      <c r="B7202" s="1" t="s">
        <v>818</v>
      </c>
      <c r="C7202" s="1" t="s">
        <v>164</v>
      </c>
      <c r="D7202" s="1" t="n">
        <v>19</v>
      </c>
      <c r="E7202" s="1" t="s">
        <v>461</v>
      </c>
      <c r="F7202" s="1" t="s">
        <v>837</v>
      </c>
      <c r="G7202" s="1" t="s">
        <v>540</v>
      </c>
      <c r="H7202" s="20" t="n">
        <v>1700</v>
      </c>
      <c r="I7202" s="21" t="n">
        <v>20.03</v>
      </c>
      <c r="J7202" s="20" t="n">
        <f aca="false">H7202*I7202</f>
        <v>34051</v>
      </c>
      <c r="K7202" s="22" t="n">
        <v>1.6</v>
      </c>
      <c r="L7202" s="23" t="n">
        <f aca="false">H7202*K7202</f>
        <v>2720</v>
      </c>
      <c r="M7202" s="23" t="n">
        <v>2500</v>
      </c>
      <c r="N7202" s="24" t="n">
        <f aca="false">L7202-M7202</f>
        <v>220</v>
      </c>
      <c r="O7202" s="25" t="n">
        <f aca="false">IF(L7202&gt;=M7202,1,0)</f>
        <v>1</v>
      </c>
      <c r="P7202" s="26" t="n">
        <v>0.7458</v>
      </c>
      <c r="Q7202" s="26" t="n">
        <v>0.1</v>
      </c>
      <c r="R7202" s="25" t="n">
        <v>77</v>
      </c>
      <c r="S7202" s="21" t="n">
        <v>10</v>
      </c>
    </row>
    <row r="7203" customFormat="false" ht="15" hidden="false" customHeight="true" outlineLevel="0" collapsed="false">
      <c r="A7203" s="19" t="n">
        <v>46261</v>
      </c>
      <c r="B7203" s="1" t="s">
        <v>818</v>
      </c>
      <c r="C7203" s="1" t="s">
        <v>164</v>
      </c>
      <c r="D7203" s="1" t="n">
        <v>20</v>
      </c>
      <c r="E7203" s="1" t="s">
        <v>461</v>
      </c>
      <c r="F7203" s="1" t="s">
        <v>863</v>
      </c>
      <c r="G7203" s="1" t="s">
        <v>540</v>
      </c>
      <c r="H7203" s="20" t="n">
        <v>1700</v>
      </c>
      <c r="I7203" s="21" t="n">
        <v>20.03</v>
      </c>
      <c r="J7203" s="20" t="n">
        <f aca="false">H7203*I7203</f>
        <v>34051</v>
      </c>
      <c r="K7203" s="22" t="n">
        <v>1.6</v>
      </c>
      <c r="L7203" s="23" t="n">
        <f aca="false">H7203*K7203</f>
        <v>2720</v>
      </c>
      <c r="M7203" s="23" t="n">
        <v>2500</v>
      </c>
      <c r="N7203" s="24" t="n">
        <f aca="false">L7203-M7203</f>
        <v>220</v>
      </c>
      <c r="O7203" s="25" t="n">
        <f aca="false">IF(L7203&gt;=M7203,1,0)</f>
        <v>1</v>
      </c>
      <c r="P7203" s="26" t="n">
        <v>0.7557</v>
      </c>
      <c r="Q7203" s="26" t="n">
        <v>0.0946</v>
      </c>
      <c r="R7203" s="25" t="n">
        <v>76</v>
      </c>
      <c r="S7203" s="21" t="n">
        <v>10</v>
      </c>
    </row>
    <row r="7204" customFormat="false" ht="15" hidden="false" customHeight="true" outlineLevel="0" collapsed="false">
      <c r="A7204" s="19" t="n">
        <v>46261</v>
      </c>
      <c r="B7204" s="1" t="s">
        <v>818</v>
      </c>
      <c r="C7204" s="1" t="s">
        <v>164</v>
      </c>
      <c r="D7204" s="1" t="n">
        <v>21</v>
      </c>
      <c r="E7204" s="1" t="s">
        <v>576</v>
      </c>
      <c r="F7204" s="1" t="s">
        <v>791</v>
      </c>
      <c r="G7204" s="1" t="s">
        <v>732</v>
      </c>
      <c r="H7204" s="20" t="n">
        <v>1250</v>
      </c>
      <c r="I7204" s="21" t="n">
        <v>33.02</v>
      </c>
      <c r="J7204" s="20" t="n">
        <f aca="false">H7204*I7204</f>
        <v>41275</v>
      </c>
      <c r="K7204" s="22" t="n">
        <v>2.8</v>
      </c>
      <c r="L7204" s="23" t="n">
        <f aca="false">H7204*K7204</f>
        <v>3500</v>
      </c>
      <c r="M7204" s="23" t="n">
        <v>2500</v>
      </c>
      <c r="N7204" s="24" t="n">
        <f aca="false">L7204-M7204</f>
        <v>1000</v>
      </c>
      <c r="O7204" s="25" t="n">
        <f aca="false">IF(L7204&gt;=M7204,1,0)</f>
        <v>1</v>
      </c>
      <c r="P7204" s="26" t="n">
        <v>0.8934</v>
      </c>
      <c r="Q7204" s="26" t="n">
        <v>0.1057</v>
      </c>
      <c r="R7204" s="25" t="n">
        <v>77</v>
      </c>
      <c r="S7204" s="21" t="n">
        <v>10</v>
      </c>
    </row>
    <row r="7205" customFormat="false" ht="15" hidden="false" customHeight="true" outlineLevel="0" collapsed="false">
      <c r="A7205" s="19" t="n">
        <v>46261</v>
      </c>
      <c r="B7205" s="1" t="s">
        <v>818</v>
      </c>
      <c r="C7205" s="1" t="s">
        <v>164</v>
      </c>
      <c r="D7205" s="1" t="n">
        <v>22</v>
      </c>
      <c r="E7205" s="1" t="s">
        <v>10</v>
      </c>
      <c r="F7205" s="1" t="s">
        <v>872</v>
      </c>
      <c r="G7205" s="1" t="s">
        <v>873</v>
      </c>
      <c r="H7205" s="20" t="n">
        <v>1450</v>
      </c>
      <c r="I7205" s="21" t="n">
        <v>24.81</v>
      </c>
      <c r="J7205" s="20" t="n">
        <f aca="false">H7205*I7205</f>
        <v>35974.5</v>
      </c>
      <c r="K7205" s="22" t="n">
        <v>2.1</v>
      </c>
      <c r="L7205" s="23" t="n">
        <f aca="false">H7205*K7205</f>
        <v>3045</v>
      </c>
      <c r="M7205" s="23" t="n">
        <v>2500</v>
      </c>
      <c r="N7205" s="24" t="n">
        <f aca="false">L7205-M7205</f>
        <v>545</v>
      </c>
      <c r="O7205" s="25" t="n">
        <f aca="false">IF(L7205&gt;=M7205,1,0)</f>
        <v>1</v>
      </c>
      <c r="P7205" s="26" t="n">
        <v>0.757</v>
      </c>
      <c r="Q7205" s="26" t="n">
        <v>0.097</v>
      </c>
      <c r="R7205" s="25" t="n">
        <v>80</v>
      </c>
      <c r="S7205" s="21" t="n">
        <v>10</v>
      </c>
    </row>
    <row r="7206" customFormat="false" ht="15" hidden="false" customHeight="true" outlineLevel="0" collapsed="false">
      <c r="A7206" s="19" t="n">
        <v>46261</v>
      </c>
      <c r="B7206" s="1" t="s">
        <v>818</v>
      </c>
      <c r="C7206" s="1" t="s">
        <v>164</v>
      </c>
      <c r="D7206" s="1" t="n">
        <v>23</v>
      </c>
      <c r="E7206" s="1" t="s">
        <v>22</v>
      </c>
      <c r="F7206" s="1" t="s">
        <v>712</v>
      </c>
      <c r="G7206" s="1" t="s">
        <v>715</v>
      </c>
      <c r="H7206" s="20" t="n">
        <v>1200</v>
      </c>
      <c r="I7206" s="21" t="n">
        <v>25.08</v>
      </c>
      <c r="J7206" s="20" t="n">
        <f aca="false">H7206*I7206</f>
        <v>30096</v>
      </c>
      <c r="K7206" s="22" t="n">
        <v>1.4</v>
      </c>
      <c r="L7206" s="23" t="n">
        <f aca="false">H7206*K7206</f>
        <v>1680</v>
      </c>
      <c r="M7206" s="23" t="n">
        <v>2500</v>
      </c>
      <c r="N7206" s="24" t="n">
        <f aca="false">L7206-M7206</f>
        <v>-820</v>
      </c>
      <c r="O7206" s="25" t="n">
        <f aca="false">IF(L7206&gt;=M7206,1,0)</f>
        <v>0</v>
      </c>
      <c r="P7206" s="26" t="n">
        <v>0.6688</v>
      </c>
      <c r="Q7206" s="26" t="n">
        <v>0.0961</v>
      </c>
      <c r="R7206" s="25" t="n">
        <v>75</v>
      </c>
      <c r="S7206" s="21" t="n">
        <v>10</v>
      </c>
    </row>
    <row r="7207" customFormat="false" ht="15" hidden="false" customHeight="true" outlineLevel="0" collapsed="false">
      <c r="A7207" s="19" t="n">
        <v>46261</v>
      </c>
      <c r="B7207" s="1" t="s">
        <v>818</v>
      </c>
      <c r="C7207" s="1" t="s">
        <v>164</v>
      </c>
      <c r="D7207" s="1" t="n">
        <v>24</v>
      </c>
      <c r="E7207" s="1" t="s">
        <v>522</v>
      </c>
      <c r="F7207" s="1" t="s">
        <v>523</v>
      </c>
      <c r="G7207" s="1" t="s">
        <v>527</v>
      </c>
      <c r="H7207" s="20" t="n">
        <v>2250</v>
      </c>
      <c r="I7207" s="21" t="n">
        <v>13.28</v>
      </c>
      <c r="J7207" s="20" t="n">
        <f aca="false">H7207*I7207</f>
        <v>29880</v>
      </c>
      <c r="K7207" s="22" t="n">
        <v>0.95</v>
      </c>
      <c r="L7207" s="23" t="n">
        <f aca="false">H7207*K7207</f>
        <v>2137.5</v>
      </c>
      <c r="M7207" s="23" t="n">
        <v>2500</v>
      </c>
      <c r="N7207" s="24" t="n">
        <f aca="false">L7207-M7207</f>
        <v>-362.5</v>
      </c>
      <c r="O7207" s="25" t="n">
        <f aca="false">IF(L7207&gt;=M7207,1,0)</f>
        <v>0</v>
      </c>
      <c r="P7207" s="26" t="n">
        <v>0.651</v>
      </c>
      <c r="Q7207" s="26" t="n">
        <v>0.125</v>
      </c>
      <c r="R7207" s="25" t="n">
        <v>77</v>
      </c>
      <c r="S7207" s="21" t="n">
        <v>10</v>
      </c>
    </row>
    <row r="7208" customFormat="false" ht="15" hidden="false" customHeight="true" outlineLevel="0" collapsed="false">
      <c r="A7208" s="19" t="n">
        <v>46261</v>
      </c>
      <c r="B7208" s="1" t="s">
        <v>818</v>
      </c>
      <c r="C7208" s="1" t="s">
        <v>164</v>
      </c>
      <c r="D7208" s="1" t="n">
        <v>25</v>
      </c>
      <c r="E7208" s="1" t="s">
        <v>576</v>
      </c>
      <c r="F7208" s="1" t="s">
        <v>791</v>
      </c>
      <c r="G7208" s="1" t="s">
        <v>732</v>
      </c>
      <c r="H7208" s="20" t="n">
        <v>1270</v>
      </c>
      <c r="I7208" s="21" t="n">
        <v>32.01</v>
      </c>
      <c r="J7208" s="20" t="n">
        <f aca="false">H7208*I7208</f>
        <v>40652.7</v>
      </c>
      <c r="K7208" s="22" t="n">
        <v>2.8</v>
      </c>
      <c r="L7208" s="23" t="n">
        <f aca="false">H7208*K7208</f>
        <v>3556</v>
      </c>
      <c r="M7208" s="23" t="n">
        <v>2500</v>
      </c>
      <c r="N7208" s="24" t="n">
        <f aca="false">L7208-M7208</f>
        <v>1056</v>
      </c>
      <c r="O7208" s="25" t="n">
        <f aca="false">IF(L7208&gt;=M7208,1,0)</f>
        <v>1</v>
      </c>
      <c r="P7208" s="26" t="n">
        <v>0.8533</v>
      </c>
      <c r="Q7208" s="26" t="n">
        <v>0.0992</v>
      </c>
      <c r="R7208" s="25" t="n">
        <v>79</v>
      </c>
      <c r="S7208" s="21" t="n">
        <v>10</v>
      </c>
    </row>
    <row r="7209" customFormat="false" ht="15" hidden="false" customHeight="true" outlineLevel="0" collapsed="false">
      <c r="A7209" s="19" t="n">
        <v>46261</v>
      </c>
      <c r="B7209" s="1" t="s">
        <v>818</v>
      </c>
      <c r="C7209" s="1" t="s">
        <v>164</v>
      </c>
      <c r="D7209" s="1" t="n">
        <v>26</v>
      </c>
      <c r="E7209" s="1" t="s">
        <v>865</v>
      </c>
      <c r="F7209" s="1" t="s">
        <v>866</v>
      </c>
      <c r="G7209" s="1" t="s">
        <v>527</v>
      </c>
      <c r="H7209" s="20" t="n">
        <v>1800</v>
      </c>
      <c r="I7209" s="21" t="n">
        <v>17.93</v>
      </c>
      <c r="J7209" s="20" t="n">
        <f aca="false">H7209*I7209</f>
        <v>32274</v>
      </c>
      <c r="K7209" s="22" t="n">
        <v>1.04</v>
      </c>
      <c r="L7209" s="23" t="n">
        <f aca="false">H7209*K7209</f>
        <v>1872</v>
      </c>
      <c r="M7209" s="23" t="n">
        <v>2500</v>
      </c>
      <c r="N7209" s="24" t="n">
        <f aca="false">L7209-M7209</f>
        <v>-628</v>
      </c>
      <c r="O7209" s="25" t="n">
        <f aca="false">IF(L7209&gt;=M7209,1,0)</f>
        <v>0</v>
      </c>
      <c r="P7209" s="26" t="n">
        <v>0.687</v>
      </c>
      <c r="Q7209" s="26" t="n">
        <v>0.157</v>
      </c>
      <c r="R7209" s="25" t="n">
        <v>81</v>
      </c>
      <c r="S7209" s="21" t="n">
        <v>10</v>
      </c>
    </row>
    <row r="7210" customFormat="false" ht="15" hidden="false" customHeight="true" outlineLevel="0" collapsed="false">
      <c r="A7210" s="19" t="n">
        <v>46261</v>
      </c>
      <c r="B7210" s="1" t="s">
        <v>818</v>
      </c>
      <c r="C7210" s="1" t="s">
        <v>164</v>
      </c>
      <c r="D7210" s="1" t="n">
        <v>27</v>
      </c>
      <c r="E7210" s="1" t="s">
        <v>176</v>
      </c>
      <c r="F7210" s="1" t="s">
        <v>880</v>
      </c>
      <c r="G7210" s="1" t="s">
        <v>655</v>
      </c>
      <c r="H7210" s="20" t="n">
        <v>1450</v>
      </c>
      <c r="I7210" s="21" t="n">
        <v>21.46</v>
      </c>
      <c r="J7210" s="20" t="n">
        <f aca="false">H7210*I7210</f>
        <v>31117</v>
      </c>
      <c r="K7210" s="22" t="n">
        <v>1.5</v>
      </c>
      <c r="L7210" s="23" t="n">
        <f aca="false">H7210*K7210</f>
        <v>2175</v>
      </c>
      <c r="M7210" s="23" t="n">
        <v>2500</v>
      </c>
      <c r="N7210" s="24" t="n">
        <f aca="false">L7210-M7210</f>
        <v>-325</v>
      </c>
      <c r="O7210" s="25" t="n">
        <f aca="false">IF(L7210&gt;=M7210,1,0)</f>
        <v>0</v>
      </c>
      <c r="P7210" s="26" t="n">
        <v>0.7846</v>
      </c>
      <c r="Q7210" s="26" t="n">
        <v>0.1603</v>
      </c>
      <c r="R7210" s="25" t="n">
        <v>73</v>
      </c>
      <c r="S7210" s="21" t="n">
        <v>10</v>
      </c>
    </row>
    <row r="7211" customFormat="false" ht="15" hidden="false" customHeight="true" outlineLevel="0" collapsed="false">
      <c r="A7211" s="19" t="n">
        <v>46261</v>
      </c>
      <c r="B7211" s="1" t="s">
        <v>818</v>
      </c>
      <c r="C7211" s="1" t="s">
        <v>164</v>
      </c>
      <c r="D7211" s="1" t="n">
        <v>28</v>
      </c>
      <c r="E7211" s="1" t="s">
        <v>176</v>
      </c>
      <c r="F7211" s="1" t="s">
        <v>606</v>
      </c>
      <c r="G7211" s="1" t="s">
        <v>613</v>
      </c>
      <c r="H7211" s="20" t="n">
        <v>950</v>
      </c>
      <c r="I7211" s="21" t="n">
        <v>35.85</v>
      </c>
      <c r="J7211" s="20" t="n">
        <f aca="false">H7211*I7211</f>
        <v>34057.5</v>
      </c>
      <c r="K7211" s="22" t="n">
        <v>2.35</v>
      </c>
      <c r="L7211" s="23" t="n">
        <f aca="false">H7211*K7211</f>
        <v>2232.5</v>
      </c>
      <c r="M7211" s="23" t="n">
        <v>2500</v>
      </c>
      <c r="N7211" s="24" t="n">
        <f aca="false">L7211-M7211</f>
        <v>-267.5</v>
      </c>
      <c r="O7211" s="25" t="n">
        <f aca="false">IF(L7211&gt;=M7211,1,0)</f>
        <v>0</v>
      </c>
      <c r="P7211" s="26" t="n">
        <v>0.6914</v>
      </c>
      <c r="Q7211" s="26" t="n">
        <v>0.1342</v>
      </c>
      <c r="R7211" s="25" t="n">
        <v>82</v>
      </c>
      <c r="S7211" s="21" t="n">
        <v>10</v>
      </c>
    </row>
    <row r="7212" customFormat="false" ht="15" hidden="false" customHeight="true" outlineLevel="0" collapsed="false">
      <c r="A7212" s="19" t="n">
        <v>46261</v>
      </c>
      <c r="B7212" s="1" t="s">
        <v>818</v>
      </c>
      <c r="C7212" s="1" t="s">
        <v>164</v>
      </c>
      <c r="D7212" s="1" t="n">
        <v>29</v>
      </c>
      <c r="E7212" s="1" t="s">
        <v>176</v>
      </c>
      <c r="F7212" s="1" t="s">
        <v>881</v>
      </c>
      <c r="G7212" s="1" t="s">
        <v>882</v>
      </c>
      <c r="H7212" s="20" t="n">
        <v>1800</v>
      </c>
      <c r="I7212" s="21" t="n">
        <v>17.06</v>
      </c>
      <c r="J7212" s="20" t="n">
        <f aca="false">H7212*I7212</f>
        <v>30708</v>
      </c>
      <c r="K7212" s="22" t="n">
        <v>1.5</v>
      </c>
      <c r="L7212" s="23" t="n">
        <f aca="false">H7212*K7212</f>
        <v>2700</v>
      </c>
      <c r="M7212" s="23" t="n">
        <v>2500</v>
      </c>
      <c r="N7212" s="24" t="n">
        <f aca="false">L7212-M7212</f>
        <v>200</v>
      </c>
      <c r="O7212" s="25" t="n">
        <f aca="false">IF(L7212&gt;=M7212,1,0)</f>
        <v>1</v>
      </c>
      <c r="P7212" s="26" t="n">
        <v>0.8349</v>
      </c>
      <c r="Q7212" s="26" t="n">
        <v>0.0875</v>
      </c>
      <c r="R7212" s="25" t="n">
        <v>66</v>
      </c>
      <c r="S7212" s="21" t="n">
        <v>10</v>
      </c>
    </row>
    <row r="7213" customFormat="false" ht="15" hidden="false" customHeight="true" outlineLevel="0" collapsed="false">
      <c r="A7213" s="19" t="n">
        <v>46261</v>
      </c>
      <c r="B7213" s="1" t="s">
        <v>818</v>
      </c>
      <c r="C7213" s="1" t="s">
        <v>164</v>
      </c>
      <c r="D7213" s="1" t="n">
        <v>30</v>
      </c>
      <c r="E7213" s="1" t="s">
        <v>865</v>
      </c>
      <c r="F7213" s="1" t="s">
        <v>866</v>
      </c>
      <c r="G7213" s="1" t="s">
        <v>527</v>
      </c>
      <c r="H7213" s="20" t="n">
        <v>1600</v>
      </c>
      <c r="I7213" s="21" t="n">
        <v>17.93</v>
      </c>
      <c r="J7213" s="20" t="n">
        <f aca="false">H7213*I7213</f>
        <v>28688</v>
      </c>
      <c r="K7213" s="22" t="n">
        <v>1.04</v>
      </c>
      <c r="L7213" s="23" t="n">
        <f aca="false">H7213*K7213</f>
        <v>1664</v>
      </c>
      <c r="M7213" s="23" t="n">
        <v>2500</v>
      </c>
      <c r="N7213" s="24" t="n">
        <f aca="false">L7213-M7213</f>
        <v>-836</v>
      </c>
      <c r="O7213" s="25" t="n">
        <f aca="false">IF(L7213&gt;=M7213,1,0)</f>
        <v>0</v>
      </c>
      <c r="P7213" s="26" t="n">
        <v>0.6559</v>
      </c>
      <c r="Q7213" s="26" t="n">
        <v>0.1144</v>
      </c>
      <c r="R7213" s="25" t="n">
        <v>83</v>
      </c>
      <c r="S7213" s="21" t="n">
        <v>10</v>
      </c>
    </row>
    <row r="7214" customFormat="false" ht="15" hidden="false" customHeight="true" outlineLevel="0" collapsed="false">
      <c r="A7214" s="19" t="n">
        <v>46261</v>
      </c>
      <c r="B7214" s="1" t="s">
        <v>818</v>
      </c>
      <c r="C7214" s="1" t="s">
        <v>164</v>
      </c>
      <c r="D7214" s="1" t="n">
        <v>31</v>
      </c>
      <c r="E7214" s="1" t="s">
        <v>522</v>
      </c>
      <c r="F7214" s="1" t="s">
        <v>566</v>
      </c>
      <c r="G7214" s="1" t="s">
        <v>504</v>
      </c>
      <c r="H7214" s="20" t="n">
        <v>1130</v>
      </c>
      <c r="I7214" s="21" t="n">
        <v>22.42</v>
      </c>
      <c r="J7214" s="20" t="n">
        <f aca="false">H7214*I7214</f>
        <v>25334.6</v>
      </c>
      <c r="K7214" s="22" t="n">
        <v>1</v>
      </c>
      <c r="L7214" s="23" t="n">
        <f aca="false">H7214*K7214</f>
        <v>1130</v>
      </c>
      <c r="M7214" s="23" t="n">
        <v>2500</v>
      </c>
      <c r="N7214" s="24" t="n">
        <f aca="false">L7214-M7214</f>
        <v>-1370</v>
      </c>
      <c r="O7214" s="25" t="n">
        <f aca="false">IF(L7214&gt;=M7214,1,0)</f>
        <v>0</v>
      </c>
      <c r="P7214" s="26" t="n">
        <v>0.6398</v>
      </c>
      <c r="Q7214" s="26" t="n">
        <v>0.0724</v>
      </c>
      <c r="R7214" s="25" t="n">
        <v>79</v>
      </c>
      <c r="S7214" s="21" t="n">
        <v>10</v>
      </c>
    </row>
    <row r="7215" customFormat="false" ht="15" hidden="false" customHeight="true" outlineLevel="0" collapsed="false">
      <c r="A7215" s="19" t="n">
        <v>46261</v>
      </c>
      <c r="B7215" s="1" t="s">
        <v>818</v>
      </c>
      <c r="C7215" s="1" t="s">
        <v>164</v>
      </c>
      <c r="D7215" s="1" t="n">
        <v>32</v>
      </c>
      <c r="E7215" s="1" t="s">
        <v>576</v>
      </c>
      <c r="F7215" s="1" t="s">
        <v>879</v>
      </c>
      <c r="G7215" s="1" t="s">
        <v>835</v>
      </c>
      <c r="H7215" s="20" t="n">
        <v>1600</v>
      </c>
      <c r="I7215" s="21" t="n">
        <v>18.38</v>
      </c>
      <c r="J7215" s="20" t="n">
        <f aca="false">H7215*I7215</f>
        <v>29408</v>
      </c>
      <c r="K7215" s="22" t="n">
        <v>1.25</v>
      </c>
      <c r="L7215" s="23" t="n">
        <f aca="false">H7215*K7215</f>
        <v>2000</v>
      </c>
      <c r="M7215" s="23" t="n">
        <v>2500</v>
      </c>
      <c r="N7215" s="24" t="n">
        <f aca="false">L7215-M7215</f>
        <v>-500</v>
      </c>
      <c r="O7215" s="25" t="n">
        <f aca="false">IF(L7215&gt;=M7215,1,0)</f>
        <v>0</v>
      </c>
      <c r="P7215" s="26" t="n">
        <v>0.7261</v>
      </c>
      <c r="Q7215" s="26" t="n">
        <v>0.0835</v>
      </c>
      <c r="R7215" s="25" t="n">
        <v>69</v>
      </c>
      <c r="S7215" s="21" t="n">
        <v>10</v>
      </c>
    </row>
    <row r="7216" customFormat="false" ht="15" hidden="false" customHeight="true" outlineLevel="0" collapsed="false">
      <c r="A7216" s="19" t="n">
        <v>46261</v>
      </c>
      <c r="B7216" s="1" t="s">
        <v>818</v>
      </c>
      <c r="C7216" s="1" t="s">
        <v>190</v>
      </c>
      <c r="D7216" s="1" t="n">
        <v>33</v>
      </c>
      <c r="E7216" s="1" t="s">
        <v>16</v>
      </c>
      <c r="F7216" s="1" t="s">
        <v>300</v>
      </c>
      <c r="G7216" s="1" t="s">
        <v>260</v>
      </c>
      <c r="H7216" s="20" t="n">
        <v>1535</v>
      </c>
      <c r="I7216" s="21" t="n">
        <v>16.95</v>
      </c>
      <c r="J7216" s="20" t="n">
        <f aca="false">H7216*I7216</f>
        <v>26018.25</v>
      </c>
      <c r="K7216" s="22" t="n">
        <v>1.4</v>
      </c>
      <c r="L7216" s="23" t="n">
        <f aca="false">H7216*K7216</f>
        <v>2149</v>
      </c>
      <c r="M7216" s="23" t="n">
        <v>2500</v>
      </c>
      <c r="N7216" s="24" t="n">
        <f aca="false">L7216-M7216</f>
        <v>-351</v>
      </c>
      <c r="O7216" s="25" t="n">
        <f aca="false">IF(L7216&gt;=M7216,1,0)</f>
        <v>0</v>
      </c>
      <c r="P7216" s="26" t="n">
        <v>0.630287063953488</v>
      </c>
      <c r="Q7216" s="26" t="n">
        <v>0.10413129598189</v>
      </c>
      <c r="R7216" s="25" t="n">
        <v>71</v>
      </c>
      <c r="S7216" s="21" t="n">
        <v>10</v>
      </c>
    </row>
    <row r="7217" customFormat="false" ht="15" hidden="false" customHeight="true" outlineLevel="0" collapsed="false">
      <c r="A7217" s="19" t="n">
        <v>46261</v>
      </c>
      <c r="B7217" s="1" t="s">
        <v>818</v>
      </c>
      <c r="C7217" s="1" t="s">
        <v>190</v>
      </c>
      <c r="D7217" s="1" t="n">
        <v>34</v>
      </c>
      <c r="E7217" s="1" t="s">
        <v>16</v>
      </c>
      <c r="F7217" s="1" t="s">
        <v>302</v>
      </c>
      <c r="G7217" s="1" t="s">
        <v>260</v>
      </c>
      <c r="H7217" s="20" t="n">
        <v>1860</v>
      </c>
      <c r="I7217" s="21" t="n">
        <v>16.59</v>
      </c>
      <c r="J7217" s="20" t="n">
        <f aca="false">H7217*I7217</f>
        <v>30857.4</v>
      </c>
      <c r="K7217" s="22" t="n">
        <v>1.45</v>
      </c>
      <c r="L7217" s="23" t="n">
        <f aca="false">H7217*K7217</f>
        <v>2697</v>
      </c>
      <c r="M7217" s="23" t="n">
        <v>2500</v>
      </c>
      <c r="N7217" s="24" t="n">
        <f aca="false">L7217-M7217</f>
        <v>197</v>
      </c>
      <c r="O7217" s="25" t="n">
        <f aca="false">IF(L7217&gt;=M7217,1,0)</f>
        <v>1</v>
      </c>
      <c r="P7217" s="26" t="n">
        <v>0.79</v>
      </c>
      <c r="Q7217" s="26" t="n">
        <v>0.0941828254847646</v>
      </c>
      <c r="R7217" s="25" t="n">
        <v>70</v>
      </c>
      <c r="S7217" s="21" t="n">
        <v>10</v>
      </c>
    </row>
    <row r="7218" customFormat="false" ht="15" hidden="false" customHeight="true" outlineLevel="0" collapsed="false">
      <c r="A7218" s="19" t="n">
        <v>46261</v>
      </c>
      <c r="B7218" s="1" t="s">
        <v>818</v>
      </c>
      <c r="C7218" s="1" t="s">
        <v>190</v>
      </c>
      <c r="D7218" s="1" t="n">
        <v>35</v>
      </c>
      <c r="E7218" s="1" t="s">
        <v>16</v>
      </c>
      <c r="F7218" s="1" t="s">
        <v>300</v>
      </c>
      <c r="G7218" s="1" t="s">
        <v>260</v>
      </c>
      <c r="H7218" s="20" t="n">
        <v>2200</v>
      </c>
      <c r="I7218" s="21" t="n">
        <v>16.59</v>
      </c>
      <c r="J7218" s="20" t="n">
        <f aca="false">H7218*I7218</f>
        <v>36498</v>
      </c>
      <c r="K7218" s="22" t="n">
        <v>1.4</v>
      </c>
      <c r="L7218" s="23" t="n">
        <f aca="false">H7218*K7218</f>
        <v>3080</v>
      </c>
      <c r="M7218" s="23" t="n">
        <v>2500</v>
      </c>
      <c r="N7218" s="24" t="n">
        <f aca="false">L7218-M7218</f>
        <v>580</v>
      </c>
      <c r="O7218" s="25" t="n">
        <f aca="false">IF(L7218&gt;=M7218,1,0)</f>
        <v>1</v>
      </c>
      <c r="P7218" s="26" t="n">
        <v>0.960587326120556</v>
      </c>
      <c r="Q7218" s="26" t="n">
        <v>0.0970180596388072</v>
      </c>
      <c r="R7218" s="25" t="n">
        <v>75</v>
      </c>
      <c r="S7218" s="21" t="n">
        <v>10</v>
      </c>
    </row>
    <row r="7219" customFormat="false" ht="15" hidden="false" customHeight="true" outlineLevel="0" collapsed="false">
      <c r="A7219" s="19" t="n">
        <v>46261</v>
      </c>
      <c r="B7219" s="1" t="s">
        <v>818</v>
      </c>
      <c r="C7219" s="1" t="s">
        <v>190</v>
      </c>
      <c r="D7219" s="1" t="n">
        <v>36</v>
      </c>
      <c r="E7219" s="1" t="s">
        <v>16</v>
      </c>
      <c r="F7219" s="1" t="s">
        <v>302</v>
      </c>
      <c r="G7219" s="1" t="s">
        <v>260</v>
      </c>
      <c r="H7219" s="20" t="n">
        <v>1900</v>
      </c>
      <c r="I7219" s="21" t="n">
        <v>16.59</v>
      </c>
      <c r="J7219" s="20" t="n">
        <f aca="false">H7219*I7219</f>
        <v>31521</v>
      </c>
      <c r="K7219" s="22" t="n">
        <v>1.45</v>
      </c>
      <c r="L7219" s="23" t="n">
        <f aca="false">H7219*K7219</f>
        <v>2755</v>
      </c>
      <c r="M7219" s="23" t="n">
        <v>2500</v>
      </c>
      <c r="N7219" s="24" t="n">
        <f aca="false">L7219-M7219</f>
        <v>255</v>
      </c>
      <c r="O7219" s="25" t="n">
        <f aca="false">IF(L7219&gt;=M7219,1,0)</f>
        <v>1</v>
      </c>
      <c r="P7219" s="26" t="n">
        <v>0.832170542635659</v>
      </c>
      <c r="Q7219" s="26" t="n">
        <v>0.0999495204442201</v>
      </c>
      <c r="R7219" s="25" t="n">
        <v>67</v>
      </c>
      <c r="S7219" s="21" t="n">
        <v>10</v>
      </c>
    </row>
    <row r="7220" customFormat="false" ht="15" hidden="false" customHeight="true" outlineLevel="0" collapsed="false">
      <c r="A7220" s="19" t="n">
        <v>46261</v>
      </c>
      <c r="B7220" s="1" t="s">
        <v>818</v>
      </c>
      <c r="C7220" s="1" t="s">
        <v>190</v>
      </c>
      <c r="D7220" s="1" t="n">
        <v>37</v>
      </c>
      <c r="E7220" s="1" t="s">
        <v>19</v>
      </c>
      <c r="F7220" s="1" t="s">
        <v>870</v>
      </c>
      <c r="G7220" s="1" t="s">
        <v>871</v>
      </c>
      <c r="H7220" s="20" t="n">
        <v>820</v>
      </c>
      <c r="I7220" s="21" t="n">
        <v>27.97</v>
      </c>
      <c r="J7220" s="20" t="n">
        <f aca="false">H7220*I7220</f>
        <v>22935.4</v>
      </c>
      <c r="K7220" s="22" t="n">
        <v>2.15</v>
      </c>
      <c r="L7220" s="23" t="n">
        <f aca="false">H7220*K7220</f>
        <v>1763</v>
      </c>
      <c r="M7220" s="23" t="n">
        <v>2500</v>
      </c>
      <c r="N7220" s="24" t="n">
        <f aca="false">L7220-M7220</f>
        <v>-737</v>
      </c>
      <c r="O7220" s="25" t="n">
        <f aca="false">IF(L7220&gt;=M7220,1,0)</f>
        <v>0</v>
      </c>
      <c r="P7220" s="26" t="n">
        <v>0.483869198312236</v>
      </c>
      <c r="Q7220" s="26" t="n">
        <v>0.203896103896104</v>
      </c>
      <c r="R7220" s="25" t="n">
        <v>75</v>
      </c>
      <c r="S7220" s="21" t="n">
        <v>10</v>
      </c>
    </row>
    <row r="7221" customFormat="false" ht="15" hidden="false" customHeight="true" outlineLevel="0" collapsed="false">
      <c r="A7221" s="19" t="n">
        <v>46261</v>
      </c>
      <c r="B7221" s="1" t="s">
        <v>818</v>
      </c>
      <c r="C7221" s="1" t="s">
        <v>190</v>
      </c>
      <c r="D7221" s="1" t="n">
        <v>38</v>
      </c>
      <c r="E7221" s="1" t="s">
        <v>19</v>
      </c>
      <c r="F7221" s="1" t="s">
        <v>870</v>
      </c>
      <c r="G7221" s="1" t="s">
        <v>871</v>
      </c>
      <c r="H7221" s="20" t="n">
        <v>940</v>
      </c>
      <c r="I7221" s="21" t="n">
        <v>27.97</v>
      </c>
      <c r="J7221" s="20" t="n">
        <f aca="false">H7221*I7221</f>
        <v>26291.8</v>
      </c>
      <c r="K7221" s="22" t="n">
        <v>2.15</v>
      </c>
      <c r="L7221" s="23" t="n">
        <f aca="false">H7221*K7221</f>
        <v>2021</v>
      </c>
      <c r="M7221" s="23" t="n">
        <v>2500</v>
      </c>
      <c r="N7221" s="24" t="n">
        <f aca="false">L7221-M7221</f>
        <v>-479</v>
      </c>
      <c r="O7221" s="25" t="n">
        <f aca="false">IF(L7221&gt;=M7221,1,0)</f>
        <v>0</v>
      </c>
      <c r="P7221" s="26" t="n">
        <v>0.549118629908104</v>
      </c>
      <c r="Q7221" s="26" t="n">
        <v>0.175510204081633</v>
      </c>
      <c r="R7221" s="25" t="n">
        <v>82</v>
      </c>
      <c r="S7221" s="21" t="n">
        <v>10</v>
      </c>
    </row>
    <row r="7222" customFormat="false" ht="15" hidden="false" customHeight="true" outlineLevel="0" collapsed="false">
      <c r="A7222" s="19" t="n">
        <v>46263</v>
      </c>
      <c r="B7222" s="1" t="s">
        <v>818</v>
      </c>
      <c r="C7222" s="1" t="s">
        <v>138</v>
      </c>
      <c r="D7222" s="1" t="n">
        <v>1</v>
      </c>
      <c r="E7222" s="1" t="s">
        <v>401</v>
      </c>
      <c r="F7222" s="1" t="s">
        <v>443</v>
      </c>
      <c r="G7222" s="1" t="s">
        <v>444</v>
      </c>
      <c r="H7222" s="20" t="n">
        <v>1060</v>
      </c>
      <c r="I7222" s="21" t="n">
        <v>26.24</v>
      </c>
      <c r="J7222" s="20" t="n">
        <f aca="false">H7222*I7222</f>
        <v>27814.4</v>
      </c>
      <c r="K7222" s="22" t="n">
        <v>3</v>
      </c>
      <c r="L7222" s="23" t="n">
        <f aca="false">H7222*K7222</f>
        <v>3180</v>
      </c>
      <c r="M7222" s="23" t="n">
        <v>2500</v>
      </c>
      <c r="N7222" s="24" t="n">
        <f aca="false">L7222-M7222</f>
        <v>680</v>
      </c>
      <c r="O7222" s="25" t="n">
        <f aca="false">IF(L7222&gt;=M7222,1,0)</f>
        <v>1</v>
      </c>
      <c r="P7222" s="26" t="n">
        <v>0.5905</v>
      </c>
      <c r="Q7222" s="26" t="n">
        <v>0.1819</v>
      </c>
      <c r="R7222" s="25" t="n">
        <v>80</v>
      </c>
      <c r="S7222" s="21" t="n">
        <v>10</v>
      </c>
    </row>
    <row r="7223" customFormat="false" ht="15" hidden="false" customHeight="true" outlineLevel="0" collapsed="false">
      <c r="A7223" s="19" t="n">
        <v>46263</v>
      </c>
      <c r="B7223" s="1" t="s">
        <v>818</v>
      </c>
      <c r="C7223" s="1" t="s">
        <v>138</v>
      </c>
      <c r="D7223" s="1" t="n">
        <v>2</v>
      </c>
      <c r="E7223" s="1" t="s">
        <v>16</v>
      </c>
      <c r="F7223" s="1" t="s">
        <v>524</v>
      </c>
      <c r="G7223" s="1" t="s">
        <v>267</v>
      </c>
      <c r="H7223" s="20" t="n">
        <v>850</v>
      </c>
      <c r="I7223" s="21" t="n">
        <v>21.87</v>
      </c>
      <c r="J7223" s="20" t="n">
        <f aca="false">H7223*I7223</f>
        <v>18589.5</v>
      </c>
      <c r="K7223" s="22" t="n">
        <v>1.5</v>
      </c>
      <c r="L7223" s="23" t="n">
        <f aca="false">H7223*K7223</f>
        <v>1275</v>
      </c>
      <c r="M7223" s="23" t="n">
        <v>2500</v>
      </c>
      <c r="N7223" s="24" t="n">
        <f aca="false">L7223-M7223</f>
        <v>-1225</v>
      </c>
      <c r="O7223" s="25" t="n">
        <f aca="false">IF(L7223&gt;=M7223,1,0)</f>
        <v>0</v>
      </c>
      <c r="P7223" s="26" t="n">
        <v>0.4597</v>
      </c>
      <c r="Q7223" s="26" t="n">
        <v>0.0751</v>
      </c>
      <c r="R7223" s="25" t="n">
        <v>68</v>
      </c>
      <c r="S7223" s="21" t="n">
        <v>10</v>
      </c>
    </row>
    <row r="7224" customFormat="false" ht="15" hidden="false" customHeight="true" outlineLevel="0" collapsed="false">
      <c r="A7224" s="19" t="n">
        <v>46263</v>
      </c>
      <c r="B7224" s="1" t="s">
        <v>818</v>
      </c>
      <c r="C7224" s="1" t="s">
        <v>138</v>
      </c>
      <c r="D7224" s="1" t="n">
        <v>3</v>
      </c>
      <c r="E7224" s="1" t="s">
        <v>576</v>
      </c>
      <c r="F7224" s="1" t="s">
        <v>788</v>
      </c>
      <c r="G7224" s="1" t="s">
        <v>711</v>
      </c>
      <c r="H7224" s="20" t="n">
        <v>950</v>
      </c>
      <c r="I7224" s="21" t="n">
        <v>22.42</v>
      </c>
      <c r="J7224" s="20" t="n">
        <f aca="false">H7224*I7224</f>
        <v>21299</v>
      </c>
      <c r="K7224" s="22" t="n">
        <v>1.2</v>
      </c>
      <c r="L7224" s="23" t="n">
        <f aca="false">H7224*K7224</f>
        <v>1140</v>
      </c>
      <c r="M7224" s="23" t="n">
        <v>2500</v>
      </c>
      <c r="N7224" s="24" t="n">
        <f aca="false">L7224-M7224</f>
        <v>-1360</v>
      </c>
      <c r="O7224" s="25" t="n">
        <f aca="false">IF(L7224&gt;=M7224,1,0)</f>
        <v>0</v>
      </c>
      <c r="P7224" s="26" t="n">
        <v>0.5362</v>
      </c>
      <c r="Q7224" s="26" t="n">
        <v>0.1189</v>
      </c>
      <c r="R7224" s="25" t="n">
        <v>72</v>
      </c>
      <c r="S7224" s="21" t="n">
        <v>10</v>
      </c>
    </row>
    <row r="7225" customFormat="false" ht="15" hidden="false" customHeight="true" outlineLevel="0" collapsed="false">
      <c r="A7225" s="19" t="n">
        <v>46263</v>
      </c>
      <c r="B7225" s="1" t="s">
        <v>818</v>
      </c>
      <c r="C7225" s="1" t="s">
        <v>138</v>
      </c>
      <c r="D7225" s="1" t="n">
        <v>4</v>
      </c>
      <c r="E7225" s="1" t="s">
        <v>145</v>
      </c>
      <c r="F7225" s="1" t="s">
        <v>714</v>
      </c>
      <c r="G7225" s="1" t="s">
        <v>719</v>
      </c>
      <c r="H7225" s="20" t="n">
        <v>1250</v>
      </c>
      <c r="I7225" s="21" t="n">
        <v>20.88</v>
      </c>
      <c r="J7225" s="20" t="n">
        <f aca="false">H7225*I7225</f>
        <v>26100</v>
      </c>
      <c r="K7225" s="22" t="n">
        <v>2.75</v>
      </c>
      <c r="L7225" s="23" t="n">
        <f aca="false">H7225*K7225</f>
        <v>3437.5</v>
      </c>
      <c r="M7225" s="23" t="n">
        <v>2500</v>
      </c>
      <c r="N7225" s="24" t="n">
        <f aca="false">L7225-M7225</f>
        <v>937.5</v>
      </c>
      <c r="O7225" s="25" t="n">
        <f aca="false">IF(L7225&gt;=M7225,1,0)</f>
        <v>1</v>
      </c>
      <c r="P7225" s="26" t="n">
        <v>0.6388</v>
      </c>
      <c r="Q7225" s="26" t="n">
        <v>0.4176</v>
      </c>
      <c r="R7225" s="25" t="n">
        <v>73</v>
      </c>
      <c r="S7225" s="21" t="n">
        <v>10</v>
      </c>
    </row>
    <row r="7226" customFormat="false" ht="15" hidden="false" customHeight="true" outlineLevel="0" collapsed="false">
      <c r="A7226" s="19" t="n">
        <v>46263</v>
      </c>
      <c r="B7226" s="1" t="s">
        <v>818</v>
      </c>
      <c r="C7226" s="1" t="s">
        <v>138</v>
      </c>
      <c r="D7226" s="1" t="n">
        <v>5</v>
      </c>
      <c r="E7226" s="1" t="s">
        <v>841</v>
      </c>
      <c r="F7226" s="1" t="s">
        <v>842</v>
      </c>
      <c r="G7226" s="1" t="s">
        <v>848</v>
      </c>
      <c r="H7226" s="20" t="n">
        <v>1350</v>
      </c>
      <c r="I7226" s="21" t="n">
        <v>22.63</v>
      </c>
      <c r="J7226" s="20" t="n">
        <f aca="false">H7226*I7226</f>
        <v>30550.5</v>
      </c>
      <c r="K7226" s="22" t="n">
        <v>1.69</v>
      </c>
      <c r="L7226" s="23" t="n">
        <f aca="false">H7226*K7226</f>
        <v>2281.5</v>
      </c>
      <c r="M7226" s="23" t="n">
        <v>2500</v>
      </c>
      <c r="N7226" s="24" t="n">
        <f aca="false">L7226-M7226</f>
        <v>-218.5</v>
      </c>
      <c r="O7226" s="25" t="n">
        <f aca="false">IF(L7226&gt;=M7226,1,0)</f>
        <v>0</v>
      </c>
      <c r="P7226" s="26" t="n">
        <v>0.6918</v>
      </c>
      <c r="Q7226" s="26" t="n">
        <v>0.1396</v>
      </c>
      <c r="R7226" s="25" t="n">
        <v>76</v>
      </c>
      <c r="S7226" s="21" t="n">
        <v>10</v>
      </c>
    </row>
    <row r="7227" customFormat="false" ht="15" hidden="false" customHeight="true" outlineLevel="0" collapsed="false">
      <c r="A7227" s="19" t="n">
        <v>46263</v>
      </c>
      <c r="B7227" s="1" t="s">
        <v>818</v>
      </c>
      <c r="C7227" s="1" t="s">
        <v>138</v>
      </c>
      <c r="D7227" s="1" t="n">
        <v>6</v>
      </c>
      <c r="E7227" s="1" t="s">
        <v>181</v>
      </c>
      <c r="F7227" s="1" t="s">
        <v>864</v>
      </c>
      <c r="G7227" s="1" t="s">
        <v>848</v>
      </c>
      <c r="H7227" s="20" t="n">
        <v>1500</v>
      </c>
      <c r="I7227" s="21" t="n">
        <v>20.91</v>
      </c>
      <c r="J7227" s="20" t="n">
        <f aca="false">H7227*I7227</f>
        <v>31365</v>
      </c>
      <c r="K7227" s="22" t="n">
        <v>1.45</v>
      </c>
      <c r="L7227" s="23" t="n">
        <f aca="false">H7227*K7227</f>
        <v>2175</v>
      </c>
      <c r="M7227" s="23" t="n">
        <v>2500</v>
      </c>
      <c r="N7227" s="24" t="n">
        <f aca="false">L7227-M7227</f>
        <v>-325</v>
      </c>
      <c r="O7227" s="25" t="n">
        <f aca="false">IF(L7227&gt;=M7227,1,0)</f>
        <v>0</v>
      </c>
      <c r="P7227" s="26" t="n">
        <v>0.7017</v>
      </c>
      <c r="Q7227" s="26" t="n">
        <v>0.1357</v>
      </c>
      <c r="R7227" s="25" t="n">
        <v>75</v>
      </c>
      <c r="S7227" s="21" t="n">
        <v>10</v>
      </c>
    </row>
    <row r="7228" customFormat="false" ht="15" hidden="false" customHeight="true" outlineLevel="0" collapsed="false">
      <c r="A7228" s="19" t="n">
        <v>46263</v>
      </c>
      <c r="B7228" s="1" t="s">
        <v>818</v>
      </c>
      <c r="C7228" s="1" t="s">
        <v>138</v>
      </c>
      <c r="D7228" s="1" t="n">
        <v>7</v>
      </c>
      <c r="E7228" s="1" t="s">
        <v>145</v>
      </c>
      <c r="F7228" s="1" t="s">
        <v>409</v>
      </c>
      <c r="G7228" s="1" t="s">
        <v>328</v>
      </c>
      <c r="H7228" s="20" t="n">
        <v>900</v>
      </c>
      <c r="I7228" s="21" t="n">
        <v>20.73</v>
      </c>
      <c r="J7228" s="20" t="n">
        <f aca="false">H7228*I7228</f>
        <v>18657</v>
      </c>
      <c r="K7228" s="22" t="n">
        <v>2.2</v>
      </c>
      <c r="L7228" s="23" t="n">
        <f aca="false">H7228*K7228</f>
        <v>1980</v>
      </c>
      <c r="M7228" s="23" t="n">
        <v>2500</v>
      </c>
      <c r="N7228" s="24" t="n">
        <f aca="false">L7228-M7228</f>
        <v>-520</v>
      </c>
      <c r="O7228" s="25" t="n">
        <f aca="false">IF(L7228&gt;=M7228,1,0)</f>
        <v>0</v>
      </c>
      <c r="P7228" s="26" t="n">
        <v>0.4468</v>
      </c>
      <c r="Q7228" s="26" t="n">
        <v>0.1408</v>
      </c>
      <c r="R7228" s="25" t="n">
        <v>74</v>
      </c>
      <c r="S7228" s="21" t="n">
        <v>10</v>
      </c>
    </row>
    <row r="7229" customFormat="false" ht="15" hidden="false" customHeight="true" outlineLevel="0" collapsed="false">
      <c r="A7229" s="19" t="n">
        <v>46263</v>
      </c>
      <c r="B7229" s="1" t="s">
        <v>818</v>
      </c>
      <c r="C7229" s="1" t="s">
        <v>138</v>
      </c>
      <c r="D7229" s="1" t="n">
        <v>8</v>
      </c>
      <c r="E7229" s="1" t="s">
        <v>16</v>
      </c>
      <c r="F7229" s="1" t="s">
        <v>502</v>
      </c>
      <c r="G7229" s="1" t="s">
        <v>508</v>
      </c>
      <c r="H7229" s="20" t="n">
        <v>700</v>
      </c>
      <c r="I7229" s="21" t="n">
        <v>26.73</v>
      </c>
      <c r="J7229" s="20" t="n">
        <f aca="false">H7229*I7229</f>
        <v>18711</v>
      </c>
      <c r="K7229" s="22" t="n">
        <v>1.48</v>
      </c>
      <c r="L7229" s="23" t="n">
        <f aca="false">H7229*K7229</f>
        <v>1036</v>
      </c>
      <c r="M7229" s="23" t="n">
        <v>2500</v>
      </c>
      <c r="N7229" s="24" t="n">
        <f aca="false">L7229-M7229</f>
        <v>-1464</v>
      </c>
      <c r="O7229" s="25" t="n">
        <f aca="false">IF(L7229&gt;=M7229,1,0)</f>
        <v>0</v>
      </c>
      <c r="P7229" s="26" t="n">
        <v>0.4455</v>
      </c>
      <c r="Q7229" s="26" t="n">
        <v>0.2491</v>
      </c>
      <c r="R7229" s="25" t="n">
        <v>72</v>
      </c>
      <c r="S7229" s="21" t="n">
        <v>10</v>
      </c>
    </row>
    <row r="7230" customFormat="false" ht="15" hidden="false" customHeight="true" outlineLevel="0" collapsed="false">
      <c r="A7230" s="19" t="n">
        <v>46263</v>
      </c>
      <c r="B7230" s="1" t="s">
        <v>818</v>
      </c>
      <c r="C7230" s="1" t="s">
        <v>138</v>
      </c>
      <c r="D7230" s="1" t="n">
        <v>9</v>
      </c>
      <c r="E7230" s="1" t="s">
        <v>152</v>
      </c>
      <c r="F7230" s="1" t="s">
        <v>503</v>
      </c>
      <c r="G7230" s="1" t="s">
        <v>504</v>
      </c>
      <c r="H7230" s="20" t="n">
        <v>1100</v>
      </c>
      <c r="I7230" s="21" t="n">
        <v>22.51</v>
      </c>
      <c r="J7230" s="20" t="n">
        <f aca="false">H7230*I7230</f>
        <v>24761</v>
      </c>
      <c r="K7230" s="22" t="n">
        <v>1.5</v>
      </c>
      <c r="L7230" s="23" t="n">
        <f aca="false">H7230*K7230</f>
        <v>1650</v>
      </c>
      <c r="M7230" s="23" t="n">
        <v>2500</v>
      </c>
      <c r="N7230" s="24" t="n">
        <f aca="false">L7230-M7230</f>
        <v>-850</v>
      </c>
      <c r="O7230" s="25" t="n">
        <f aca="false">IF(L7230&gt;=M7230,1,0)</f>
        <v>0</v>
      </c>
      <c r="P7230" s="26" t="n">
        <v>0.6438</v>
      </c>
      <c r="Q7230" s="26" t="n">
        <v>0.1258</v>
      </c>
      <c r="R7230" s="25" t="n">
        <v>66</v>
      </c>
      <c r="S7230" s="21" t="n">
        <v>10</v>
      </c>
    </row>
    <row r="7231" customFormat="false" ht="15" hidden="false" customHeight="true" outlineLevel="0" collapsed="false">
      <c r="A7231" s="19" t="n">
        <v>46263</v>
      </c>
      <c r="B7231" s="1" t="s">
        <v>818</v>
      </c>
      <c r="C7231" s="1" t="s">
        <v>138</v>
      </c>
      <c r="D7231" s="1" t="n">
        <v>10</v>
      </c>
      <c r="E7231" s="1" t="s">
        <v>10</v>
      </c>
      <c r="F7231" s="1" t="s">
        <v>526</v>
      </c>
      <c r="G7231" s="1" t="s">
        <v>161</v>
      </c>
      <c r="H7231" s="20" t="n">
        <v>1050</v>
      </c>
      <c r="I7231" s="21" t="n">
        <v>22.05</v>
      </c>
      <c r="J7231" s="20" t="n">
        <f aca="false">H7231*I7231</f>
        <v>23152.5</v>
      </c>
      <c r="K7231" s="22" t="n">
        <v>1.83</v>
      </c>
      <c r="L7231" s="23" t="n">
        <f aca="false">H7231*K7231</f>
        <v>1921.5</v>
      </c>
      <c r="M7231" s="23" t="n">
        <v>2500</v>
      </c>
      <c r="N7231" s="24" t="n">
        <f aca="false">L7231-M7231</f>
        <v>-578.5</v>
      </c>
      <c r="O7231" s="25" t="n">
        <f aca="false">IF(L7231&gt;=M7231,1,0)</f>
        <v>0</v>
      </c>
      <c r="P7231" s="26" t="n">
        <v>0.5118</v>
      </c>
      <c r="Q7231" s="26" t="n">
        <v>0.16</v>
      </c>
      <c r="R7231" s="25" t="n">
        <v>79</v>
      </c>
      <c r="S7231" s="21" t="n">
        <v>10</v>
      </c>
    </row>
    <row r="7232" customFormat="false" ht="15" hidden="false" customHeight="true" outlineLevel="0" collapsed="false">
      <c r="A7232" s="19" t="n">
        <v>46263</v>
      </c>
      <c r="B7232" s="1" t="s">
        <v>818</v>
      </c>
      <c r="C7232" s="1" t="s">
        <v>138</v>
      </c>
      <c r="D7232" s="1" t="n">
        <v>11</v>
      </c>
      <c r="E7232" s="1" t="s">
        <v>10</v>
      </c>
      <c r="F7232" s="1" t="s">
        <v>872</v>
      </c>
      <c r="G7232" s="1" t="s">
        <v>873</v>
      </c>
      <c r="H7232" s="20" t="n">
        <v>1070</v>
      </c>
      <c r="I7232" s="21" t="n">
        <v>24.81</v>
      </c>
      <c r="J7232" s="20" t="n">
        <f aca="false">H7232*I7232</f>
        <v>26546.7</v>
      </c>
      <c r="K7232" s="22" t="n">
        <v>2.1</v>
      </c>
      <c r="L7232" s="23" t="n">
        <f aca="false">H7232*K7232</f>
        <v>2247</v>
      </c>
      <c r="M7232" s="23" t="n">
        <v>2500</v>
      </c>
      <c r="N7232" s="24" t="n">
        <f aca="false">L7232-M7232</f>
        <v>-253</v>
      </c>
      <c r="O7232" s="25" t="n">
        <f aca="false">IF(L7232&gt;=M7232,1,0)</f>
        <v>0</v>
      </c>
      <c r="P7232" s="26" t="n">
        <v>0.5746</v>
      </c>
      <c r="Q7232" s="26" t="n">
        <v>0.2293</v>
      </c>
      <c r="R7232" s="25" t="n">
        <v>79</v>
      </c>
      <c r="S7232" s="21" t="n">
        <v>10</v>
      </c>
    </row>
    <row r="7233" customFormat="false" ht="15" hidden="false" customHeight="true" outlineLevel="0" collapsed="false">
      <c r="A7233" s="19" t="n">
        <v>46263</v>
      </c>
      <c r="B7233" s="1" t="s">
        <v>818</v>
      </c>
      <c r="C7233" s="1" t="s">
        <v>138</v>
      </c>
      <c r="D7233" s="1" t="n">
        <v>12</v>
      </c>
      <c r="E7233" s="1" t="s">
        <v>16</v>
      </c>
      <c r="F7233" s="1" t="s">
        <v>248</v>
      </c>
      <c r="G7233" s="1" t="s">
        <v>268</v>
      </c>
      <c r="H7233" s="20" t="n">
        <v>500</v>
      </c>
      <c r="I7233" s="21" t="n">
        <v>24.59</v>
      </c>
      <c r="J7233" s="20" t="n">
        <f aca="false">H7233*I7233</f>
        <v>12295</v>
      </c>
      <c r="K7233" s="22" t="n">
        <v>1.4</v>
      </c>
      <c r="L7233" s="23" t="n">
        <f aca="false">H7233*K7233</f>
        <v>700</v>
      </c>
      <c r="M7233" s="23" t="n">
        <v>2500</v>
      </c>
      <c r="N7233" s="24" t="n">
        <f aca="false">L7233-M7233</f>
        <v>-1800</v>
      </c>
      <c r="O7233" s="25" t="n">
        <f aca="false">IF(L7233&gt;=M7233,1,0)</f>
        <v>0</v>
      </c>
      <c r="P7233" s="26" t="n">
        <v>0.2823</v>
      </c>
      <c r="Q7233" s="26" t="n">
        <v>0.1176</v>
      </c>
      <c r="R7233" s="25" t="n">
        <v>74</v>
      </c>
      <c r="S7233" s="21" t="n">
        <v>10</v>
      </c>
    </row>
    <row r="7234" customFormat="false" ht="15" hidden="false" customHeight="true" outlineLevel="0" collapsed="false">
      <c r="A7234" s="19" t="n">
        <v>46263</v>
      </c>
      <c r="B7234" s="1" t="s">
        <v>818</v>
      </c>
      <c r="C7234" s="1" t="s">
        <v>138</v>
      </c>
      <c r="D7234" s="1" t="n">
        <v>13</v>
      </c>
      <c r="E7234" s="1" t="s">
        <v>10</v>
      </c>
      <c r="F7234" s="1" t="s">
        <v>849</v>
      </c>
      <c r="G7234" s="1" t="s">
        <v>852</v>
      </c>
      <c r="H7234" s="20" t="n">
        <v>1450</v>
      </c>
      <c r="I7234" s="21" t="n">
        <v>21.87</v>
      </c>
      <c r="J7234" s="20" t="n">
        <f aca="false">H7234*I7234</f>
        <v>31711.5</v>
      </c>
      <c r="K7234" s="22" t="n">
        <v>1.85</v>
      </c>
      <c r="L7234" s="23" t="n">
        <f aca="false">H7234*K7234</f>
        <v>2682.5</v>
      </c>
      <c r="M7234" s="23" t="n">
        <v>2500</v>
      </c>
      <c r="N7234" s="24" t="n">
        <f aca="false">L7234-M7234</f>
        <v>182.5</v>
      </c>
      <c r="O7234" s="25" t="n">
        <f aca="false">IF(L7234&gt;=M7234,1,0)</f>
        <v>1</v>
      </c>
      <c r="P7234" s="26" t="n">
        <v>0.9081</v>
      </c>
      <c r="Q7234" s="26" t="n">
        <v>0.1098</v>
      </c>
      <c r="R7234" s="25" t="n">
        <v>70</v>
      </c>
      <c r="S7234" s="21" t="n">
        <v>8</v>
      </c>
    </row>
    <row r="7235" customFormat="false" ht="15" hidden="false" customHeight="true" outlineLevel="0" collapsed="false">
      <c r="A7235" s="19" t="n">
        <v>46263</v>
      </c>
      <c r="B7235" s="1" t="s">
        <v>818</v>
      </c>
      <c r="C7235" s="1" t="s">
        <v>138</v>
      </c>
      <c r="D7235" s="1" t="n">
        <v>14</v>
      </c>
      <c r="E7235" s="1" t="s">
        <v>10</v>
      </c>
      <c r="F7235" s="1" t="s">
        <v>687</v>
      </c>
      <c r="G7235" s="1" t="s">
        <v>694</v>
      </c>
      <c r="H7235" s="20" t="n">
        <v>1280</v>
      </c>
      <c r="I7235" s="21" t="n">
        <v>28.66</v>
      </c>
      <c r="J7235" s="20" t="n">
        <f aca="false">H7235*I7235</f>
        <v>36684.8</v>
      </c>
      <c r="K7235" s="22" t="n">
        <v>2.3</v>
      </c>
      <c r="L7235" s="23" t="n">
        <f aca="false">H7235*K7235</f>
        <v>2944</v>
      </c>
      <c r="M7235" s="23" t="n">
        <v>2500</v>
      </c>
      <c r="N7235" s="24" t="n">
        <f aca="false">L7235-M7235</f>
        <v>444</v>
      </c>
      <c r="O7235" s="25" t="n">
        <f aca="false">IF(L7235&gt;=M7235,1,0)</f>
        <v>1</v>
      </c>
      <c r="P7235" s="26" t="n">
        <v>0.7456</v>
      </c>
      <c r="Q7235" s="26" t="n">
        <v>0.304</v>
      </c>
      <c r="R7235" s="25" t="n">
        <v>82</v>
      </c>
      <c r="S7235" s="21" t="n">
        <v>10</v>
      </c>
    </row>
    <row r="7236" customFormat="false" ht="15" hidden="false" customHeight="true" outlineLevel="0" collapsed="false">
      <c r="A7236" s="19" t="n">
        <v>46263</v>
      </c>
      <c r="B7236" s="1" t="s">
        <v>818</v>
      </c>
      <c r="C7236" s="1" t="s">
        <v>138</v>
      </c>
      <c r="D7236" s="1" t="n">
        <v>15</v>
      </c>
      <c r="E7236" s="1" t="s">
        <v>10</v>
      </c>
      <c r="F7236" s="1" t="s">
        <v>872</v>
      </c>
      <c r="G7236" s="1" t="s">
        <v>873</v>
      </c>
      <c r="H7236" s="20" t="n">
        <v>1500</v>
      </c>
      <c r="I7236" s="21" t="n">
        <v>24.81</v>
      </c>
      <c r="J7236" s="20" t="n">
        <f aca="false">H7236*I7236</f>
        <v>37215</v>
      </c>
      <c r="K7236" s="22" t="n">
        <v>2.1</v>
      </c>
      <c r="L7236" s="23" t="n">
        <f aca="false">H7236*K7236</f>
        <v>3150</v>
      </c>
      <c r="M7236" s="23" t="n">
        <v>2500</v>
      </c>
      <c r="N7236" s="24" t="n">
        <f aca="false">L7236-M7236</f>
        <v>650</v>
      </c>
      <c r="O7236" s="25" t="n">
        <f aca="false">IF(L7236&gt;=M7236,1,0)</f>
        <v>1</v>
      </c>
      <c r="P7236" s="26" t="n">
        <v>0.7695</v>
      </c>
      <c r="Q7236" s="26" t="n">
        <v>0.2867</v>
      </c>
      <c r="R7236" s="25" t="n">
        <v>81</v>
      </c>
      <c r="S7236" s="21" t="n">
        <v>10</v>
      </c>
    </row>
    <row r="7237" customFormat="false" ht="15" hidden="false" customHeight="true" outlineLevel="0" collapsed="false">
      <c r="A7237" s="19" t="n">
        <v>46263</v>
      </c>
      <c r="B7237" s="1" t="s">
        <v>818</v>
      </c>
      <c r="C7237" s="1" t="s">
        <v>138</v>
      </c>
      <c r="D7237" s="1" t="n">
        <v>16</v>
      </c>
      <c r="E7237" s="1" t="s">
        <v>10</v>
      </c>
      <c r="F7237" s="1" t="s">
        <v>581</v>
      </c>
      <c r="G7237" s="1" t="s">
        <v>590</v>
      </c>
      <c r="H7237" s="20" t="n">
        <v>2200</v>
      </c>
      <c r="I7237" s="21" t="n">
        <v>13.94</v>
      </c>
      <c r="J7237" s="20" t="n">
        <f aca="false">H7237*I7237</f>
        <v>30668</v>
      </c>
      <c r="K7237" s="22" t="n">
        <v>1.44</v>
      </c>
      <c r="L7237" s="23" t="n">
        <f aca="false">H7237*K7237</f>
        <v>3168</v>
      </c>
      <c r="M7237" s="23" t="n">
        <v>2500</v>
      </c>
      <c r="N7237" s="24" t="n">
        <f aca="false">L7237-M7237</f>
        <v>668</v>
      </c>
      <c r="O7237" s="25" t="n">
        <f aca="false">IF(L7237&gt;=M7237,1,0)</f>
        <v>1</v>
      </c>
      <c r="P7237" s="26" t="n">
        <v>0.8983</v>
      </c>
      <c r="Q7237" s="26" t="n">
        <v>0.1121</v>
      </c>
      <c r="R7237" s="25" t="n">
        <v>65</v>
      </c>
      <c r="S7237" s="21" t="n">
        <v>8</v>
      </c>
    </row>
    <row r="7238" customFormat="false" ht="15" hidden="false" customHeight="true" outlineLevel="0" collapsed="false">
      <c r="A7238" s="19" t="n">
        <v>46263</v>
      </c>
      <c r="B7238" s="1" t="s">
        <v>818</v>
      </c>
      <c r="C7238" s="1" t="s">
        <v>164</v>
      </c>
      <c r="D7238" s="1" t="n">
        <v>17</v>
      </c>
      <c r="E7238" s="1" t="s">
        <v>461</v>
      </c>
      <c r="F7238" s="1" t="s">
        <v>837</v>
      </c>
      <c r="G7238" s="1" t="s">
        <v>540</v>
      </c>
      <c r="H7238" s="20" t="n">
        <v>1750</v>
      </c>
      <c r="I7238" s="21" t="n">
        <v>20.03</v>
      </c>
      <c r="J7238" s="20" t="n">
        <f aca="false">H7238*I7238</f>
        <v>35052.5</v>
      </c>
      <c r="K7238" s="22" t="n">
        <v>1.6</v>
      </c>
      <c r="L7238" s="23" t="n">
        <f aca="false">H7238*K7238</f>
        <v>2800</v>
      </c>
      <c r="M7238" s="23" t="n">
        <v>2500</v>
      </c>
      <c r="N7238" s="24" t="n">
        <f aca="false">L7238-M7238</f>
        <v>300</v>
      </c>
      <c r="O7238" s="25" t="n">
        <f aca="false">IF(L7238&gt;=M7238,1,0)</f>
        <v>1</v>
      </c>
      <c r="P7238" s="26" t="n">
        <v>0.7697</v>
      </c>
      <c r="Q7238" s="26" t="n">
        <v>0.0935</v>
      </c>
      <c r="R7238" s="25" t="n">
        <v>77</v>
      </c>
      <c r="S7238" s="21" t="n">
        <v>10</v>
      </c>
    </row>
    <row r="7239" customFormat="false" ht="15" hidden="false" customHeight="true" outlineLevel="0" collapsed="false">
      <c r="A7239" s="19" t="n">
        <v>46263</v>
      </c>
      <c r="B7239" s="1" t="s">
        <v>818</v>
      </c>
      <c r="C7239" s="1" t="s">
        <v>164</v>
      </c>
      <c r="D7239" s="1" t="n">
        <v>18</v>
      </c>
      <c r="E7239" s="1" t="s">
        <v>865</v>
      </c>
      <c r="F7239" s="1" t="s">
        <v>866</v>
      </c>
      <c r="G7239" s="1" t="s">
        <v>527</v>
      </c>
      <c r="H7239" s="20" t="n">
        <v>2000</v>
      </c>
      <c r="I7239" s="21" t="n">
        <v>17.93</v>
      </c>
      <c r="J7239" s="20" t="n">
        <f aca="false">H7239*I7239</f>
        <v>35860</v>
      </c>
      <c r="K7239" s="22" t="n">
        <v>1.04</v>
      </c>
      <c r="L7239" s="23" t="n">
        <f aca="false">H7239*K7239</f>
        <v>2080</v>
      </c>
      <c r="M7239" s="23" t="n">
        <v>2500</v>
      </c>
      <c r="N7239" s="24" t="n">
        <f aca="false">L7239-M7239</f>
        <v>-420</v>
      </c>
      <c r="O7239" s="25" t="n">
        <f aca="false">IF(L7239&gt;=M7239,1,0)</f>
        <v>0</v>
      </c>
      <c r="P7239" s="26" t="n">
        <v>0.7565</v>
      </c>
      <c r="Q7239" s="26" t="n">
        <v>0.1107</v>
      </c>
      <c r="R7239" s="25" t="n">
        <v>79</v>
      </c>
      <c r="S7239" s="21" t="n">
        <v>10</v>
      </c>
    </row>
    <row r="7240" customFormat="false" ht="15" hidden="false" customHeight="true" outlineLevel="0" collapsed="false">
      <c r="A7240" s="19" t="n">
        <v>46263</v>
      </c>
      <c r="B7240" s="1" t="s">
        <v>818</v>
      </c>
      <c r="C7240" s="1" t="s">
        <v>164</v>
      </c>
      <c r="D7240" s="1" t="n">
        <v>19</v>
      </c>
      <c r="E7240" s="1" t="s">
        <v>461</v>
      </c>
      <c r="F7240" s="1" t="s">
        <v>837</v>
      </c>
      <c r="G7240" s="1" t="s">
        <v>540</v>
      </c>
      <c r="H7240" s="20" t="n">
        <v>1750</v>
      </c>
      <c r="I7240" s="21" t="n">
        <v>20.03</v>
      </c>
      <c r="J7240" s="20" t="n">
        <f aca="false">H7240*I7240</f>
        <v>35052.5</v>
      </c>
      <c r="K7240" s="22" t="n">
        <v>1.6</v>
      </c>
      <c r="L7240" s="23" t="n">
        <f aca="false">H7240*K7240</f>
        <v>2800</v>
      </c>
      <c r="M7240" s="23" t="n">
        <v>2500</v>
      </c>
      <c r="N7240" s="24" t="n">
        <f aca="false">L7240-M7240</f>
        <v>300</v>
      </c>
      <c r="O7240" s="25" t="n">
        <f aca="false">IF(L7240&gt;=M7240,1,0)</f>
        <v>1</v>
      </c>
      <c r="P7240" s="26" t="n">
        <v>0.7779</v>
      </c>
      <c r="Q7240" s="26" t="n">
        <v>0.103</v>
      </c>
      <c r="R7240" s="25" t="n">
        <v>75</v>
      </c>
      <c r="S7240" s="21" t="n">
        <v>10</v>
      </c>
    </row>
    <row r="7241" customFormat="false" ht="15" hidden="false" customHeight="true" outlineLevel="0" collapsed="false">
      <c r="A7241" s="19" t="n">
        <v>46263</v>
      </c>
      <c r="B7241" s="1" t="s">
        <v>818</v>
      </c>
      <c r="C7241" s="1" t="s">
        <v>164</v>
      </c>
      <c r="D7241" s="1" t="n">
        <v>20</v>
      </c>
      <c r="E7241" s="1" t="s">
        <v>461</v>
      </c>
      <c r="F7241" s="1" t="s">
        <v>863</v>
      </c>
      <c r="G7241" s="1" t="s">
        <v>540</v>
      </c>
      <c r="H7241" s="20" t="n">
        <v>1700</v>
      </c>
      <c r="I7241" s="21" t="n">
        <v>20.03</v>
      </c>
      <c r="J7241" s="20" t="n">
        <f aca="false">H7241*I7241</f>
        <v>34051</v>
      </c>
      <c r="K7241" s="22" t="n">
        <v>1.6</v>
      </c>
      <c r="L7241" s="23" t="n">
        <f aca="false">H7241*K7241</f>
        <v>2720</v>
      </c>
      <c r="M7241" s="23" t="n">
        <v>2500</v>
      </c>
      <c r="N7241" s="24" t="n">
        <f aca="false">L7241-M7241</f>
        <v>220</v>
      </c>
      <c r="O7241" s="25" t="n">
        <f aca="false">IF(L7241&gt;=M7241,1,0)</f>
        <v>1</v>
      </c>
      <c r="P7241" s="26" t="n">
        <v>0.7507</v>
      </c>
      <c r="Q7241" s="26" t="n">
        <v>0.0917</v>
      </c>
      <c r="R7241" s="25" t="n">
        <v>76</v>
      </c>
      <c r="S7241" s="21" t="n">
        <v>10</v>
      </c>
    </row>
    <row r="7242" customFormat="false" ht="15" hidden="false" customHeight="true" outlineLevel="0" collapsed="false">
      <c r="A7242" s="19" t="n">
        <v>46263</v>
      </c>
      <c r="B7242" s="1" t="s">
        <v>818</v>
      </c>
      <c r="C7242" s="1" t="s">
        <v>164</v>
      </c>
      <c r="D7242" s="1" t="n">
        <v>21</v>
      </c>
      <c r="E7242" s="1" t="s">
        <v>576</v>
      </c>
      <c r="F7242" s="1" t="s">
        <v>791</v>
      </c>
      <c r="G7242" s="1" t="s">
        <v>732</v>
      </c>
      <c r="H7242" s="20" t="n">
        <v>1200</v>
      </c>
      <c r="I7242" s="21" t="n">
        <v>33.02</v>
      </c>
      <c r="J7242" s="20" t="n">
        <f aca="false">H7242*I7242</f>
        <v>39624</v>
      </c>
      <c r="K7242" s="22" t="n">
        <v>2.8</v>
      </c>
      <c r="L7242" s="23" t="n">
        <f aca="false">H7242*K7242</f>
        <v>3360</v>
      </c>
      <c r="M7242" s="23" t="n">
        <v>2500</v>
      </c>
      <c r="N7242" s="24" t="n">
        <f aca="false">L7242-M7242</f>
        <v>860</v>
      </c>
      <c r="O7242" s="25" t="n">
        <f aca="false">IF(L7242&gt;=M7242,1,0)</f>
        <v>1</v>
      </c>
      <c r="P7242" s="26" t="n">
        <v>0.8621</v>
      </c>
      <c r="Q7242" s="26" t="n">
        <v>0.1066</v>
      </c>
      <c r="R7242" s="25" t="n">
        <v>77</v>
      </c>
      <c r="S7242" s="21" t="n">
        <v>10</v>
      </c>
    </row>
    <row r="7243" customFormat="false" ht="15" hidden="false" customHeight="true" outlineLevel="0" collapsed="false">
      <c r="A7243" s="19" t="n">
        <v>46263</v>
      </c>
      <c r="B7243" s="1" t="s">
        <v>818</v>
      </c>
      <c r="C7243" s="1" t="s">
        <v>164</v>
      </c>
      <c r="D7243" s="1" t="n">
        <v>22</v>
      </c>
      <c r="E7243" s="1" t="s">
        <v>10</v>
      </c>
      <c r="F7243" s="1" t="s">
        <v>872</v>
      </c>
      <c r="G7243" s="1" t="s">
        <v>873</v>
      </c>
      <c r="H7243" s="20" t="n">
        <v>1450</v>
      </c>
      <c r="I7243" s="21" t="n">
        <v>24.81</v>
      </c>
      <c r="J7243" s="20" t="n">
        <f aca="false">H7243*I7243</f>
        <v>35974.5</v>
      </c>
      <c r="K7243" s="22" t="n">
        <v>2.1</v>
      </c>
      <c r="L7243" s="23" t="n">
        <f aca="false">H7243*K7243</f>
        <v>3045</v>
      </c>
      <c r="M7243" s="23" t="n">
        <v>2500</v>
      </c>
      <c r="N7243" s="24" t="n">
        <f aca="false">L7243-M7243</f>
        <v>545</v>
      </c>
      <c r="O7243" s="25" t="n">
        <f aca="false">IF(L7243&gt;=M7243,1,0)</f>
        <v>1</v>
      </c>
      <c r="P7243" s="26" t="n">
        <v>0.7561</v>
      </c>
      <c r="Q7243" s="26" t="n">
        <v>0.1043</v>
      </c>
      <c r="R7243" s="25" t="n">
        <v>80</v>
      </c>
      <c r="S7243" s="21" t="n">
        <v>10</v>
      </c>
    </row>
    <row r="7244" customFormat="false" ht="15" hidden="false" customHeight="true" outlineLevel="0" collapsed="false">
      <c r="A7244" s="19" t="n">
        <v>46263</v>
      </c>
      <c r="B7244" s="1" t="s">
        <v>818</v>
      </c>
      <c r="C7244" s="1" t="s">
        <v>164</v>
      </c>
      <c r="D7244" s="1" t="n">
        <v>23</v>
      </c>
      <c r="E7244" s="1" t="s">
        <v>22</v>
      </c>
      <c r="F7244" s="1" t="s">
        <v>712</v>
      </c>
      <c r="G7244" s="1" t="s">
        <v>715</v>
      </c>
      <c r="H7244" s="20" t="n">
        <v>500</v>
      </c>
      <c r="I7244" s="21" t="n">
        <v>25.08</v>
      </c>
      <c r="J7244" s="20" t="n">
        <f aca="false">H7244*I7244</f>
        <v>12540</v>
      </c>
      <c r="K7244" s="22" t="n">
        <v>1.4</v>
      </c>
      <c r="L7244" s="23" t="n">
        <f aca="false">H7244*K7244</f>
        <v>700</v>
      </c>
      <c r="M7244" s="23" t="n">
        <v>2500</v>
      </c>
      <c r="N7244" s="24" t="n">
        <f aca="false">L7244-M7244</f>
        <v>-1800</v>
      </c>
      <c r="O7244" s="25" t="n">
        <f aca="false">IF(L7244&gt;=M7244,1,0)</f>
        <v>0</v>
      </c>
      <c r="P7244" s="26" t="n">
        <v>0.2787</v>
      </c>
      <c r="Q7244" s="26" t="n">
        <v>0.0896</v>
      </c>
      <c r="R7244" s="25" t="n">
        <v>75</v>
      </c>
      <c r="S7244" s="21" t="n">
        <v>10</v>
      </c>
    </row>
    <row r="7245" customFormat="false" ht="15" hidden="false" customHeight="true" outlineLevel="0" collapsed="false">
      <c r="A7245" s="19" t="n">
        <v>46263</v>
      </c>
      <c r="B7245" s="1" t="s">
        <v>818</v>
      </c>
      <c r="C7245" s="1" t="s">
        <v>164</v>
      </c>
      <c r="D7245" s="1" t="n">
        <v>24</v>
      </c>
      <c r="E7245" s="1" t="s">
        <v>522</v>
      </c>
      <c r="F7245" s="1" t="s">
        <v>523</v>
      </c>
      <c r="G7245" s="1" t="s">
        <v>527</v>
      </c>
      <c r="H7245" s="20" t="n">
        <v>2300</v>
      </c>
      <c r="I7245" s="21" t="n">
        <v>13.28</v>
      </c>
      <c r="J7245" s="20" t="n">
        <f aca="false">H7245*I7245</f>
        <v>30544</v>
      </c>
      <c r="K7245" s="22" t="n">
        <v>0.95</v>
      </c>
      <c r="L7245" s="23" t="n">
        <f aca="false">H7245*K7245</f>
        <v>2185</v>
      </c>
      <c r="M7245" s="23" t="n">
        <v>2500</v>
      </c>
      <c r="N7245" s="24" t="n">
        <f aca="false">L7245-M7245</f>
        <v>-315</v>
      </c>
      <c r="O7245" s="25" t="n">
        <f aca="false">IF(L7245&gt;=M7245,1,0)</f>
        <v>0</v>
      </c>
      <c r="P7245" s="26" t="n">
        <v>0.6646</v>
      </c>
      <c r="Q7245" s="26" t="n">
        <v>0.1175</v>
      </c>
      <c r="R7245" s="25" t="n">
        <v>77</v>
      </c>
      <c r="S7245" s="21" t="n">
        <v>10</v>
      </c>
    </row>
    <row r="7246" customFormat="false" ht="15" hidden="false" customHeight="true" outlineLevel="0" collapsed="false">
      <c r="A7246" s="19" t="n">
        <v>46263</v>
      </c>
      <c r="B7246" s="1" t="s">
        <v>818</v>
      </c>
      <c r="C7246" s="1" t="s">
        <v>164</v>
      </c>
      <c r="D7246" s="1" t="n">
        <v>25</v>
      </c>
      <c r="E7246" s="1" t="s">
        <v>576</v>
      </c>
      <c r="F7246" s="1" t="s">
        <v>791</v>
      </c>
      <c r="G7246" s="1" t="s">
        <v>732</v>
      </c>
      <c r="H7246" s="20" t="n">
        <v>1270</v>
      </c>
      <c r="I7246" s="21" t="n">
        <v>32.01</v>
      </c>
      <c r="J7246" s="20" t="n">
        <f aca="false">H7246*I7246</f>
        <v>40652.7</v>
      </c>
      <c r="K7246" s="22" t="n">
        <v>2.8</v>
      </c>
      <c r="L7246" s="23" t="n">
        <f aca="false">H7246*K7246</f>
        <v>3556</v>
      </c>
      <c r="M7246" s="23" t="n">
        <v>2500</v>
      </c>
      <c r="N7246" s="24" t="n">
        <f aca="false">L7246-M7246</f>
        <v>1056</v>
      </c>
      <c r="O7246" s="25" t="n">
        <f aca="false">IF(L7246&gt;=M7246,1,0)</f>
        <v>1</v>
      </c>
      <c r="P7246" s="26" t="n">
        <v>0.8642</v>
      </c>
      <c r="Q7246" s="26" t="n">
        <v>0.1024</v>
      </c>
      <c r="R7246" s="25" t="n">
        <v>78</v>
      </c>
      <c r="S7246" s="21" t="n">
        <v>10</v>
      </c>
    </row>
    <row r="7247" customFormat="false" ht="15" hidden="false" customHeight="true" outlineLevel="0" collapsed="false">
      <c r="A7247" s="19" t="n">
        <v>46263</v>
      </c>
      <c r="B7247" s="1" t="s">
        <v>818</v>
      </c>
      <c r="C7247" s="1" t="s">
        <v>164</v>
      </c>
      <c r="D7247" s="1" t="n">
        <v>26</v>
      </c>
      <c r="E7247" s="1" t="s">
        <v>865</v>
      </c>
      <c r="F7247" s="1" t="s">
        <v>866</v>
      </c>
      <c r="G7247" s="1" t="s">
        <v>527</v>
      </c>
      <c r="H7247" s="20" t="n">
        <v>1910</v>
      </c>
      <c r="I7247" s="21" t="n">
        <v>17.93</v>
      </c>
      <c r="J7247" s="20" t="n">
        <f aca="false">H7247*I7247</f>
        <v>34246.3</v>
      </c>
      <c r="K7247" s="22" t="n">
        <v>1.04</v>
      </c>
      <c r="L7247" s="23" t="n">
        <f aca="false">H7247*K7247</f>
        <v>1986.4</v>
      </c>
      <c r="M7247" s="23" t="n">
        <v>2500</v>
      </c>
      <c r="N7247" s="24" t="n">
        <f aca="false">L7247-M7247</f>
        <v>-513.6</v>
      </c>
      <c r="O7247" s="25" t="n">
        <f aca="false">IF(L7247&gt;=M7247,1,0)</f>
        <v>0</v>
      </c>
      <c r="P7247" s="26" t="n">
        <v>0.7365</v>
      </c>
      <c r="Q7247" s="26" t="n">
        <v>0.1359</v>
      </c>
      <c r="R7247" s="25" t="n">
        <v>81</v>
      </c>
      <c r="S7247" s="21" t="n">
        <v>10</v>
      </c>
    </row>
    <row r="7248" customFormat="false" ht="15" hidden="false" customHeight="true" outlineLevel="0" collapsed="false">
      <c r="A7248" s="19" t="n">
        <v>46263</v>
      </c>
      <c r="B7248" s="1" t="s">
        <v>818</v>
      </c>
      <c r="C7248" s="1" t="s">
        <v>164</v>
      </c>
      <c r="D7248" s="1" t="n">
        <v>27</v>
      </c>
      <c r="E7248" s="1" t="s">
        <v>176</v>
      </c>
      <c r="F7248" s="1" t="s">
        <v>880</v>
      </c>
      <c r="G7248" s="1" t="s">
        <v>655</v>
      </c>
      <c r="H7248" s="20" t="n">
        <v>1150</v>
      </c>
      <c r="I7248" s="21" t="n">
        <v>21.46</v>
      </c>
      <c r="J7248" s="20" t="n">
        <f aca="false">H7248*I7248</f>
        <v>24679</v>
      </c>
      <c r="K7248" s="22" t="n">
        <v>1.5</v>
      </c>
      <c r="L7248" s="23" t="n">
        <f aca="false">H7248*K7248</f>
        <v>1725</v>
      </c>
      <c r="M7248" s="23" t="n">
        <v>2500</v>
      </c>
      <c r="N7248" s="24" t="n">
        <f aca="false">L7248-M7248</f>
        <v>-775</v>
      </c>
      <c r="O7248" s="25" t="n">
        <f aca="false">IF(L7248&gt;=M7248,1,0)</f>
        <v>0</v>
      </c>
      <c r="P7248" s="26" t="n">
        <v>0.6103</v>
      </c>
      <c r="Q7248" s="26" t="n">
        <v>0.1367</v>
      </c>
      <c r="R7248" s="25" t="n">
        <v>73</v>
      </c>
      <c r="S7248" s="21" t="n">
        <v>10</v>
      </c>
    </row>
    <row r="7249" customFormat="false" ht="15" hidden="false" customHeight="true" outlineLevel="0" collapsed="false">
      <c r="A7249" s="19" t="n">
        <v>46263</v>
      </c>
      <c r="B7249" s="1" t="s">
        <v>818</v>
      </c>
      <c r="C7249" s="1" t="s">
        <v>164</v>
      </c>
      <c r="D7249" s="1" t="n">
        <v>28</v>
      </c>
      <c r="E7249" s="1" t="s">
        <v>176</v>
      </c>
      <c r="F7249" s="1" t="s">
        <v>695</v>
      </c>
      <c r="G7249" s="1" t="s">
        <v>700</v>
      </c>
      <c r="H7249" s="20" t="n">
        <v>500</v>
      </c>
      <c r="I7249" s="21" t="n">
        <v>35.85</v>
      </c>
      <c r="J7249" s="20" t="n">
        <f aca="false">H7249*I7249</f>
        <v>17925</v>
      </c>
      <c r="K7249" s="22" t="n">
        <v>2.5</v>
      </c>
      <c r="L7249" s="23" t="n">
        <f aca="false">H7249*K7249</f>
        <v>1250</v>
      </c>
      <c r="M7249" s="23" t="n">
        <v>2500</v>
      </c>
      <c r="N7249" s="24" t="n">
        <f aca="false">L7249-M7249</f>
        <v>-1250</v>
      </c>
      <c r="O7249" s="25" t="n">
        <f aca="false">IF(L7249&gt;=M7249,1,0)</f>
        <v>0</v>
      </c>
      <c r="P7249" s="26" t="n">
        <v>0.3707</v>
      </c>
      <c r="Q7249" s="26" t="n">
        <v>0.1275</v>
      </c>
      <c r="R7249" s="25" t="n">
        <v>82</v>
      </c>
      <c r="S7249" s="21" t="n">
        <v>10</v>
      </c>
    </row>
    <row r="7250" customFormat="false" ht="15" hidden="false" customHeight="true" outlineLevel="0" collapsed="false">
      <c r="A7250" s="19" t="n">
        <v>46263</v>
      </c>
      <c r="B7250" s="1" t="s">
        <v>818</v>
      </c>
      <c r="C7250" s="1" t="s">
        <v>164</v>
      </c>
      <c r="D7250" s="1" t="n">
        <v>29</v>
      </c>
      <c r="E7250" s="1" t="s">
        <v>176</v>
      </c>
      <c r="F7250" s="1" t="s">
        <v>881</v>
      </c>
      <c r="G7250" s="1" t="s">
        <v>882</v>
      </c>
      <c r="H7250" s="20" t="n">
        <v>2010</v>
      </c>
      <c r="I7250" s="21" t="n">
        <v>17.06</v>
      </c>
      <c r="J7250" s="20" t="n">
        <f aca="false">H7250*I7250</f>
        <v>34290.6</v>
      </c>
      <c r="K7250" s="22" t="n">
        <v>1.25</v>
      </c>
      <c r="L7250" s="23" t="n">
        <f aca="false">H7250*K7250</f>
        <v>2512.5</v>
      </c>
      <c r="M7250" s="23" t="n">
        <v>2500</v>
      </c>
      <c r="N7250" s="24" t="n">
        <f aca="false">L7250-M7250</f>
        <v>12.5</v>
      </c>
      <c r="O7250" s="25" t="n">
        <f aca="false">IF(L7250&gt;=M7250,1,0)</f>
        <v>1</v>
      </c>
      <c r="P7250" s="26" t="n">
        <v>0.9115</v>
      </c>
      <c r="Q7250" s="26" t="n">
        <v>0.0874</v>
      </c>
      <c r="R7250" s="25" t="n">
        <v>69</v>
      </c>
      <c r="S7250" s="21" t="n">
        <v>10</v>
      </c>
    </row>
    <row r="7251" customFormat="false" ht="15" hidden="false" customHeight="true" outlineLevel="0" collapsed="false">
      <c r="A7251" s="19" t="n">
        <v>46263</v>
      </c>
      <c r="B7251" s="1" t="s">
        <v>818</v>
      </c>
      <c r="C7251" s="1" t="s">
        <v>164</v>
      </c>
      <c r="D7251" s="1" t="n">
        <v>30</v>
      </c>
      <c r="E7251" s="1" t="s">
        <v>865</v>
      </c>
      <c r="F7251" s="1" t="s">
        <v>866</v>
      </c>
      <c r="G7251" s="1" t="s">
        <v>527</v>
      </c>
      <c r="H7251" s="20" t="n">
        <v>1800</v>
      </c>
      <c r="I7251" s="21" t="n">
        <v>17.93</v>
      </c>
      <c r="J7251" s="20" t="n">
        <f aca="false">H7251*I7251</f>
        <v>32274</v>
      </c>
      <c r="K7251" s="22" t="n">
        <v>1.04</v>
      </c>
      <c r="L7251" s="23" t="n">
        <f aca="false">H7251*K7251</f>
        <v>1872</v>
      </c>
      <c r="M7251" s="23" t="n">
        <v>2500</v>
      </c>
      <c r="N7251" s="24" t="n">
        <f aca="false">L7251-M7251</f>
        <v>-628</v>
      </c>
      <c r="O7251" s="25" t="n">
        <f aca="false">IF(L7251&gt;=M7251,1,0)</f>
        <v>0</v>
      </c>
      <c r="P7251" s="26" t="n">
        <v>0.705</v>
      </c>
      <c r="Q7251" s="26" t="n">
        <v>0.132</v>
      </c>
      <c r="R7251" s="25" t="n">
        <v>80</v>
      </c>
      <c r="S7251" s="21" t="n">
        <v>10</v>
      </c>
    </row>
    <row r="7252" customFormat="false" ht="15" hidden="false" customHeight="true" outlineLevel="0" collapsed="false">
      <c r="A7252" s="19" t="n">
        <v>46263</v>
      </c>
      <c r="B7252" s="1" t="s">
        <v>818</v>
      </c>
      <c r="C7252" s="1" t="s">
        <v>164</v>
      </c>
      <c r="D7252" s="1" t="n">
        <v>31</v>
      </c>
      <c r="E7252" s="1" t="s">
        <v>522</v>
      </c>
      <c r="F7252" s="1" t="s">
        <v>566</v>
      </c>
      <c r="G7252" s="1" t="s">
        <v>504</v>
      </c>
      <c r="H7252" s="20" t="n">
        <v>1710</v>
      </c>
      <c r="I7252" s="21" t="n">
        <v>14.09</v>
      </c>
      <c r="J7252" s="20" t="n">
        <f aca="false">H7252*I7252</f>
        <v>24093.9</v>
      </c>
      <c r="K7252" s="22" t="n">
        <v>1</v>
      </c>
      <c r="L7252" s="23" t="n">
        <f aca="false">H7252*K7252</f>
        <v>1710</v>
      </c>
      <c r="M7252" s="23" t="n">
        <v>2500</v>
      </c>
      <c r="N7252" s="24" t="n">
        <f aca="false">L7252-M7252</f>
        <v>-790</v>
      </c>
      <c r="O7252" s="25" t="n">
        <f aca="false">IF(L7252&gt;=M7252,1,0)</f>
        <v>0</v>
      </c>
      <c r="P7252" s="26" t="n">
        <v>0.568</v>
      </c>
      <c r="Q7252" s="26" t="n">
        <v>0.0569</v>
      </c>
      <c r="R7252" s="25" t="n">
        <v>78</v>
      </c>
      <c r="S7252" s="21" t="n">
        <v>10</v>
      </c>
    </row>
    <row r="7253" customFormat="false" ht="15" hidden="false" customHeight="true" outlineLevel="0" collapsed="false">
      <c r="A7253" s="19" t="n">
        <v>46263</v>
      </c>
      <c r="B7253" s="1" t="s">
        <v>818</v>
      </c>
      <c r="C7253" s="1" t="s">
        <v>164</v>
      </c>
      <c r="D7253" s="1" t="n">
        <v>32</v>
      </c>
      <c r="E7253" s="1" t="s">
        <v>576</v>
      </c>
      <c r="F7253" s="1" t="s">
        <v>883</v>
      </c>
      <c r="G7253" s="1" t="s">
        <v>835</v>
      </c>
      <c r="H7253" s="20" t="n">
        <v>860</v>
      </c>
      <c r="I7253" s="21" t="n">
        <v>21.17</v>
      </c>
      <c r="J7253" s="20" t="n">
        <f aca="false">H7253*I7253</f>
        <v>18206.2</v>
      </c>
      <c r="K7253" s="22" t="n">
        <v>1.29</v>
      </c>
      <c r="L7253" s="23" t="n">
        <f aca="false">H7253*K7253</f>
        <v>1109.4</v>
      </c>
      <c r="M7253" s="23" t="n">
        <v>2500</v>
      </c>
      <c r="N7253" s="24" t="n">
        <f aca="false">L7253-M7253</f>
        <v>-1390.6</v>
      </c>
      <c r="O7253" s="25" t="n">
        <f aca="false">IF(L7253&gt;=M7253,1,0)</f>
        <v>0</v>
      </c>
      <c r="P7253" s="26" t="n">
        <v>0.4549</v>
      </c>
      <c r="Q7253" s="26" t="n">
        <v>0.1604</v>
      </c>
      <c r="R7253" s="25" t="n">
        <v>70</v>
      </c>
      <c r="S7253" s="21" t="n">
        <v>10</v>
      </c>
    </row>
    <row r="7254" customFormat="false" ht="15" hidden="false" customHeight="true" outlineLevel="0" collapsed="false">
      <c r="A7254" s="19" t="n">
        <v>46263</v>
      </c>
      <c r="B7254" s="1" t="s">
        <v>818</v>
      </c>
      <c r="C7254" s="1" t="s">
        <v>190</v>
      </c>
      <c r="D7254" s="1" t="n">
        <v>33</v>
      </c>
      <c r="E7254" s="1" t="s">
        <v>530</v>
      </c>
      <c r="F7254" s="1" t="s">
        <v>884</v>
      </c>
      <c r="G7254" s="1" t="s">
        <v>885</v>
      </c>
      <c r="H7254" s="20" t="n">
        <v>530</v>
      </c>
      <c r="I7254" s="21" t="n">
        <v>19.45</v>
      </c>
      <c r="J7254" s="20" t="n">
        <f aca="false">H7254*I7254</f>
        <v>10308.5</v>
      </c>
      <c r="K7254" s="22" t="n">
        <v>2.5</v>
      </c>
      <c r="L7254" s="23" t="n">
        <f aca="false">H7254*K7254</f>
        <v>1325</v>
      </c>
      <c r="M7254" s="23" t="n">
        <v>2500</v>
      </c>
      <c r="N7254" s="24" t="n">
        <f aca="false">L7254-M7254</f>
        <v>-1175</v>
      </c>
      <c r="O7254" s="25" t="n">
        <f aca="false">IF(L7254&gt;=M7254,1,0)</f>
        <v>0</v>
      </c>
      <c r="P7254" s="26" t="n">
        <v>0.254530864197531</v>
      </c>
      <c r="Q7254" s="26" t="n">
        <v>0.287958115183246</v>
      </c>
      <c r="R7254" s="25" t="n">
        <v>71</v>
      </c>
      <c r="S7254" s="21" t="n">
        <v>10</v>
      </c>
    </row>
    <row r="7255" customFormat="false" ht="15" hidden="false" customHeight="true" outlineLevel="0" collapsed="false">
      <c r="A7255" s="19" t="n">
        <v>46263</v>
      </c>
      <c r="B7255" s="1" t="s">
        <v>818</v>
      </c>
      <c r="C7255" s="1" t="s">
        <v>190</v>
      </c>
      <c r="D7255" s="1" t="n">
        <v>34</v>
      </c>
      <c r="E7255" s="1" t="s">
        <v>16</v>
      </c>
      <c r="F7255" s="1" t="s">
        <v>302</v>
      </c>
      <c r="G7255" s="1" t="s">
        <v>260</v>
      </c>
      <c r="H7255" s="20" t="n">
        <v>2000</v>
      </c>
      <c r="I7255" s="21" t="n">
        <v>16.59</v>
      </c>
      <c r="J7255" s="20" t="n">
        <f aca="false">H7255*I7255</f>
        <v>33180</v>
      </c>
      <c r="K7255" s="22" t="n">
        <v>1.45</v>
      </c>
      <c r="L7255" s="23" t="n">
        <f aca="false">H7255*K7255</f>
        <v>2900</v>
      </c>
      <c r="M7255" s="23" t="n">
        <v>2500</v>
      </c>
      <c r="N7255" s="24" t="n">
        <f aca="false">L7255-M7255</f>
        <v>400</v>
      </c>
      <c r="O7255" s="25" t="n">
        <f aca="false">IF(L7255&gt;=M7255,1,0)</f>
        <v>1</v>
      </c>
      <c r="P7255" s="26" t="n">
        <v>0.832831325301205</v>
      </c>
      <c r="Q7255" s="26" t="n">
        <v>0.0979431929480901</v>
      </c>
      <c r="R7255" s="25" t="n">
        <v>70</v>
      </c>
      <c r="S7255" s="21" t="n">
        <v>10</v>
      </c>
    </row>
    <row r="7256" customFormat="false" ht="15" hidden="false" customHeight="true" outlineLevel="0" collapsed="false">
      <c r="A7256" s="19" t="n">
        <v>46263</v>
      </c>
      <c r="B7256" s="1" t="s">
        <v>818</v>
      </c>
      <c r="C7256" s="1" t="s">
        <v>190</v>
      </c>
      <c r="D7256" s="1" t="n">
        <v>35</v>
      </c>
      <c r="E7256" s="1" t="s">
        <v>16</v>
      </c>
      <c r="F7256" s="1" t="s">
        <v>300</v>
      </c>
      <c r="G7256" s="1" t="s">
        <v>260</v>
      </c>
      <c r="H7256" s="20" t="n">
        <v>1600</v>
      </c>
      <c r="I7256" s="21" t="n">
        <v>16.95</v>
      </c>
      <c r="J7256" s="20" t="n">
        <f aca="false">H7256*I7256</f>
        <v>27120</v>
      </c>
      <c r="K7256" s="22" t="n">
        <v>1.4</v>
      </c>
      <c r="L7256" s="23" t="n">
        <f aca="false">H7256*K7256</f>
        <v>2240</v>
      </c>
      <c r="M7256" s="23" t="n">
        <v>2500</v>
      </c>
      <c r="N7256" s="24" t="n">
        <f aca="false">L7256-M7256</f>
        <v>-260</v>
      </c>
      <c r="O7256" s="25" t="n">
        <f aca="false">IF(L7256&gt;=M7256,1,0)</f>
        <v>0</v>
      </c>
      <c r="P7256" s="26" t="n">
        <v>0.674626865671642</v>
      </c>
      <c r="Q7256" s="26" t="n">
        <v>0.119314825753101</v>
      </c>
      <c r="R7256" s="25" t="n">
        <v>75</v>
      </c>
      <c r="S7256" s="21" t="n">
        <v>10</v>
      </c>
    </row>
    <row r="7257" customFormat="false" ht="15" hidden="false" customHeight="true" outlineLevel="0" collapsed="false">
      <c r="A7257" s="19" t="n">
        <v>46263</v>
      </c>
      <c r="B7257" s="1" t="s">
        <v>818</v>
      </c>
      <c r="C7257" s="1" t="s">
        <v>190</v>
      </c>
      <c r="D7257" s="1" t="n">
        <v>36</v>
      </c>
      <c r="E7257" s="1" t="s">
        <v>16</v>
      </c>
      <c r="F7257" s="1" t="s">
        <v>300</v>
      </c>
      <c r="G7257" s="1" t="s">
        <v>260</v>
      </c>
      <c r="H7257" s="20" t="n">
        <v>2020</v>
      </c>
      <c r="I7257" s="21" t="n">
        <v>16.95</v>
      </c>
      <c r="J7257" s="20" t="n">
        <f aca="false">H7257*I7257</f>
        <v>34239</v>
      </c>
      <c r="K7257" s="22" t="n">
        <v>1.4</v>
      </c>
      <c r="L7257" s="23" t="n">
        <f aca="false">H7257*K7257</f>
        <v>2828</v>
      </c>
      <c r="M7257" s="23" t="n">
        <v>2500</v>
      </c>
      <c r="N7257" s="24" t="n">
        <f aca="false">L7257-M7257</f>
        <v>328</v>
      </c>
      <c r="O7257" s="25" t="n">
        <f aca="false">IF(L7257&gt;=M7257,1,0)</f>
        <v>1</v>
      </c>
      <c r="P7257" s="26" t="n">
        <v>0.850447093889717</v>
      </c>
      <c r="Q7257" s="26" t="n">
        <v>0.100655430711611</v>
      </c>
      <c r="R7257" s="25" t="n">
        <v>67</v>
      </c>
      <c r="S7257" s="21" t="n">
        <v>10</v>
      </c>
    </row>
    <row r="7258" customFormat="false" ht="15" hidden="false" customHeight="true" outlineLevel="0" collapsed="false">
      <c r="A7258" s="19" t="n">
        <v>46263</v>
      </c>
      <c r="B7258" s="1" t="s">
        <v>818</v>
      </c>
      <c r="C7258" s="1" t="s">
        <v>190</v>
      </c>
      <c r="D7258" s="1" t="n">
        <v>37</v>
      </c>
      <c r="E7258" s="1" t="s">
        <v>19</v>
      </c>
      <c r="F7258" s="1" t="s">
        <v>870</v>
      </c>
      <c r="G7258" s="1" t="s">
        <v>871</v>
      </c>
      <c r="H7258" s="20" t="n">
        <v>830</v>
      </c>
      <c r="I7258" s="21" t="n">
        <v>27.97</v>
      </c>
      <c r="J7258" s="20" t="n">
        <f aca="false">H7258*I7258</f>
        <v>23215.1</v>
      </c>
      <c r="K7258" s="22" t="n">
        <v>2.15</v>
      </c>
      <c r="L7258" s="23" t="n">
        <f aca="false">H7258*K7258</f>
        <v>1784.5</v>
      </c>
      <c r="M7258" s="23" t="n">
        <v>2500</v>
      </c>
      <c r="N7258" s="24" t="n">
        <f aca="false">L7258-M7258</f>
        <v>-715.5</v>
      </c>
      <c r="O7258" s="25" t="n">
        <f aca="false">IF(L7258&gt;=M7258,1,0)</f>
        <v>0</v>
      </c>
      <c r="P7258" s="26" t="n">
        <v>0.473005297473513</v>
      </c>
      <c r="Q7258" s="26" t="n">
        <v>0.199004975124378</v>
      </c>
      <c r="R7258" s="25" t="n">
        <v>75</v>
      </c>
      <c r="S7258" s="21" t="n">
        <v>10</v>
      </c>
    </row>
    <row r="7259" customFormat="false" ht="15" hidden="false" customHeight="true" outlineLevel="0" collapsed="false">
      <c r="A7259" s="19" t="n">
        <v>46263</v>
      </c>
      <c r="B7259" s="1" t="s">
        <v>818</v>
      </c>
      <c r="C7259" s="1" t="s">
        <v>190</v>
      </c>
      <c r="D7259" s="1" t="n">
        <v>38</v>
      </c>
      <c r="E7259" s="1" t="s">
        <v>19</v>
      </c>
      <c r="F7259" s="1" t="s">
        <v>870</v>
      </c>
      <c r="G7259" s="1" t="s">
        <v>871</v>
      </c>
      <c r="H7259" s="20" t="n">
        <v>880</v>
      </c>
      <c r="I7259" s="21" t="n">
        <v>27.97</v>
      </c>
      <c r="J7259" s="20" t="n">
        <f aca="false">H7259*I7259</f>
        <v>24613.6</v>
      </c>
      <c r="K7259" s="22" t="n">
        <v>2.15</v>
      </c>
      <c r="L7259" s="23" t="n">
        <f aca="false">H7259*K7259</f>
        <v>1892</v>
      </c>
      <c r="M7259" s="23" t="n">
        <v>2500</v>
      </c>
      <c r="N7259" s="24" t="n">
        <f aca="false">L7259-M7259</f>
        <v>-608</v>
      </c>
      <c r="O7259" s="25" t="n">
        <f aca="false">IF(L7259&gt;=M7259,1,0)</f>
        <v>0</v>
      </c>
      <c r="P7259" s="26" t="n">
        <v>0.518617783396544</v>
      </c>
      <c r="Q7259" s="26" t="n">
        <v>0.179458239277652</v>
      </c>
      <c r="R7259" s="25" t="n">
        <v>82</v>
      </c>
      <c r="S7259" s="21" t="n">
        <v>10</v>
      </c>
    </row>
    <row r="7260" customFormat="false" ht="15" hidden="false" customHeight="true" outlineLevel="0" collapsed="false">
      <c r="A7260" s="19" t="n">
        <v>46264</v>
      </c>
      <c r="B7260" s="1" t="s">
        <v>818</v>
      </c>
      <c r="C7260" s="1" t="s">
        <v>138</v>
      </c>
      <c r="D7260" s="1" t="n">
        <v>1</v>
      </c>
      <c r="E7260" s="1" t="s">
        <v>401</v>
      </c>
      <c r="F7260" s="1" t="s">
        <v>443</v>
      </c>
      <c r="G7260" s="1" t="s">
        <v>444</v>
      </c>
      <c r="H7260" s="20" t="n">
        <v>1050</v>
      </c>
      <c r="I7260" s="21" t="n">
        <v>26.24</v>
      </c>
      <c r="J7260" s="20" t="n">
        <f aca="false">H7260*I7260</f>
        <v>27552</v>
      </c>
      <c r="K7260" s="22" t="n">
        <v>3</v>
      </c>
      <c r="L7260" s="23" t="n">
        <f aca="false">H7260*K7260</f>
        <v>3150</v>
      </c>
      <c r="M7260" s="23" t="n">
        <v>2500</v>
      </c>
      <c r="N7260" s="24" t="n">
        <f aca="false">L7260-M7260</f>
        <v>650</v>
      </c>
      <c r="O7260" s="25" t="n">
        <f aca="false">IF(L7260&gt;=M7260,1,0)</f>
        <v>1</v>
      </c>
      <c r="P7260" s="26" t="n">
        <v>0.6106</v>
      </c>
      <c r="Q7260" s="26" t="n">
        <v>0.1748</v>
      </c>
      <c r="R7260" s="25" t="n">
        <v>79</v>
      </c>
      <c r="S7260" s="21" t="n">
        <v>10</v>
      </c>
    </row>
    <row r="7261" customFormat="false" ht="15" hidden="false" customHeight="true" outlineLevel="0" collapsed="false">
      <c r="A7261" s="19" t="n">
        <v>46264</v>
      </c>
      <c r="B7261" s="1" t="s">
        <v>818</v>
      </c>
      <c r="C7261" s="1" t="s">
        <v>138</v>
      </c>
      <c r="D7261" s="1" t="n">
        <v>2</v>
      </c>
      <c r="E7261" s="1" t="s">
        <v>16</v>
      </c>
      <c r="F7261" s="1" t="s">
        <v>524</v>
      </c>
      <c r="G7261" s="1" t="s">
        <v>267</v>
      </c>
      <c r="H7261" s="20" t="n">
        <v>650</v>
      </c>
      <c r="I7261" s="21" t="n">
        <v>18.58</v>
      </c>
      <c r="J7261" s="20" t="n">
        <f aca="false">H7261*I7261</f>
        <v>12077</v>
      </c>
      <c r="K7261" s="22" t="n">
        <v>1.5</v>
      </c>
      <c r="L7261" s="23" t="n">
        <f aca="false">H7261*K7261</f>
        <v>975</v>
      </c>
      <c r="M7261" s="23" t="n">
        <v>2500</v>
      </c>
      <c r="N7261" s="24" t="n">
        <f aca="false">L7261-M7261</f>
        <v>-1525</v>
      </c>
      <c r="O7261" s="25" t="n">
        <f aca="false">IF(L7261&gt;=M7261,1,0)</f>
        <v>0</v>
      </c>
      <c r="P7261" s="26" t="n">
        <v>0.34</v>
      </c>
      <c r="Q7261" s="26" t="n">
        <v>0.1489</v>
      </c>
      <c r="R7261" s="25" t="n">
        <v>62</v>
      </c>
      <c r="S7261" s="21" t="n">
        <v>10</v>
      </c>
    </row>
    <row r="7262" customFormat="false" ht="15" hidden="false" customHeight="true" outlineLevel="0" collapsed="false">
      <c r="A7262" s="19" t="n">
        <v>46264</v>
      </c>
      <c r="B7262" s="1" t="s">
        <v>818</v>
      </c>
      <c r="C7262" s="1" t="s">
        <v>138</v>
      </c>
      <c r="D7262" s="1" t="n">
        <v>3</v>
      </c>
      <c r="E7262" s="1" t="s">
        <v>576</v>
      </c>
      <c r="F7262" s="1" t="s">
        <v>788</v>
      </c>
      <c r="G7262" s="1" t="s">
        <v>711</v>
      </c>
      <c r="H7262" s="20" t="n">
        <v>800</v>
      </c>
      <c r="I7262" s="21" t="n">
        <v>22.42</v>
      </c>
      <c r="J7262" s="20" t="n">
        <f aca="false">H7262*I7262</f>
        <v>17936</v>
      </c>
      <c r="K7262" s="22" t="n">
        <v>1.2</v>
      </c>
      <c r="L7262" s="23" t="n">
        <f aca="false">H7262*K7262</f>
        <v>960</v>
      </c>
      <c r="M7262" s="23" t="n">
        <v>2500</v>
      </c>
      <c r="N7262" s="24" t="n">
        <f aca="false">L7262-M7262</f>
        <v>-1540</v>
      </c>
      <c r="O7262" s="25" t="n">
        <f aca="false">IF(L7262&gt;=M7262,1,0)</f>
        <v>0</v>
      </c>
      <c r="P7262" s="26" t="n">
        <v>0.5495</v>
      </c>
      <c r="Q7262" s="26" t="n">
        <v>0.1552</v>
      </c>
      <c r="R7262" s="25" t="n">
        <v>71</v>
      </c>
      <c r="S7262" s="21" t="n">
        <v>8</v>
      </c>
    </row>
    <row r="7263" customFormat="false" ht="15" hidden="false" customHeight="true" outlineLevel="0" collapsed="false">
      <c r="A7263" s="19" t="n">
        <v>46264</v>
      </c>
      <c r="B7263" s="1" t="s">
        <v>818</v>
      </c>
      <c r="C7263" s="1" t="s">
        <v>138</v>
      </c>
      <c r="D7263" s="1" t="n">
        <v>4</v>
      </c>
      <c r="E7263" s="1" t="s">
        <v>145</v>
      </c>
      <c r="F7263" s="1" t="s">
        <v>473</v>
      </c>
      <c r="G7263" s="1" t="s">
        <v>474</v>
      </c>
      <c r="H7263" s="20" t="n">
        <v>1150</v>
      </c>
      <c r="I7263" s="21" t="n">
        <v>20.76</v>
      </c>
      <c r="J7263" s="20" t="n">
        <f aca="false">H7263*I7263</f>
        <v>23874</v>
      </c>
      <c r="K7263" s="22" t="n">
        <v>2.2</v>
      </c>
      <c r="L7263" s="23" t="n">
        <f aca="false">H7263*K7263</f>
        <v>2530</v>
      </c>
      <c r="M7263" s="23" t="n">
        <v>2500</v>
      </c>
      <c r="N7263" s="24" t="n">
        <f aca="false">L7263-M7263</f>
        <v>30</v>
      </c>
      <c r="O7263" s="25" t="n">
        <f aca="false">IF(L7263&gt;=M7263,1,0)</f>
        <v>1</v>
      </c>
      <c r="P7263" s="26" t="n">
        <v>0.5886</v>
      </c>
      <c r="Q7263" s="26" t="n">
        <v>0.1514</v>
      </c>
      <c r="R7263" s="25" t="n">
        <v>71</v>
      </c>
      <c r="S7263" s="21" t="n">
        <v>10</v>
      </c>
    </row>
    <row r="7264" customFormat="false" ht="15" hidden="false" customHeight="true" outlineLevel="0" collapsed="false">
      <c r="A7264" s="19" t="n">
        <v>46264</v>
      </c>
      <c r="B7264" s="1" t="s">
        <v>818</v>
      </c>
      <c r="C7264" s="1" t="s">
        <v>138</v>
      </c>
      <c r="D7264" s="1" t="n">
        <v>5</v>
      </c>
      <c r="E7264" s="1" t="s">
        <v>841</v>
      </c>
      <c r="F7264" s="1" t="s">
        <v>842</v>
      </c>
      <c r="G7264" s="1" t="s">
        <v>848</v>
      </c>
      <c r="H7264" s="20" t="n">
        <v>450</v>
      </c>
      <c r="I7264" s="21" t="n">
        <v>22.63</v>
      </c>
      <c r="J7264" s="20" t="n">
        <f aca="false">H7264*I7264</f>
        <v>10183.5</v>
      </c>
      <c r="K7264" s="22" t="n">
        <v>1.69</v>
      </c>
      <c r="L7264" s="23" t="n">
        <f aca="false">H7264*K7264</f>
        <v>760.5</v>
      </c>
      <c r="M7264" s="23" t="n">
        <v>2500</v>
      </c>
      <c r="N7264" s="24" t="n">
        <f aca="false">L7264-M7264</f>
        <v>-1739.5</v>
      </c>
      <c r="O7264" s="25" t="n">
        <f aca="false">IF(L7264&gt;=M7264,1,0)</f>
        <v>0</v>
      </c>
      <c r="P7264" s="26" t="n">
        <v>0.2533</v>
      </c>
      <c r="Q7264" s="26" t="n">
        <v>0.106</v>
      </c>
      <c r="R7264" s="25" t="n">
        <v>72</v>
      </c>
      <c r="S7264" s="21" t="n">
        <v>10</v>
      </c>
    </row>
    <row r="7265" customFormat="false" ht="15" hidden="false" customHeight="true" outlineLevel="0" collapsed="false">
      <c r="A7265" s="19" t="n">
        <v>46264</v>
      </c>
      <c r="B7265" s="1" t="s">
        <v>818</v>
      </c>
      <c r="C7265" s="1" t="s">
        <v>138</v>
      </c>
      <c r="D7265" s="1" t="n">
        <v>6</v>
      </c>
      <c r="E7265" s="1" t="s">
        <v>181</v>
      </c>
      <c r="F7265" s="1" t="s">
        <v>864</v>
      </c>
      <c r="G7265" s="1" t="s">
        <v>848</v>
      </c>
      <c r="H7265" s="20" t="n">
        <v>1500</v>
      </c>
      <c r="I7265" s="21" t="n">
        <v>20.91</v>
      </c>
      <c r="J7265" s="20" t="n">
        <f aca="false">H7265*I7265</f>
        <v>31365</v>
      </c>
      <c r="K7265" s="22" t="n">
        <v>1.45</v>
      </c>
      <c r="L7265" s="23" t="n">
        <f aca="false">H7265*K7265</f>
        <v>2175</v>
      </c>
      <c r="M7265" s="23" t="n">
        <v>2500</v>
      </c>
      <c r="N7265" s="24" t="n">
        <f aca="false">L7265-M7265</f>
        <v>-325</v>
      </c>
      <c r="O7265" s="25" t="n">
        <f aca="false">IF(L7265&gt;=M7265,1,0)</f>
        <v>0</v>
      </c>
      <c r="P7265" s="26" t="n">
        <v>0.7055</v>
      </c>
      <c r="Q7265" s="26" t="n">
        <v>0.1303</v>
      </c>
      <c r="R7265" s="25" t="n">
        <v>75</v>
      </c>
      <c r="S7265" s="21" t="n">
        <v>10</v>
      </c>
    </row>
    <row r="7266" customFormat="false" ht="15" hidden="false" customHeight="true" outlineLevel="0" collapsed="false">
      <c r="A7266" s="19" t="n">
        <v>46264</v>
      </c>
      <c r="B7266" s="1" t="s">
        <v>818</v>
      </c>
      <c r="C7266" s="1" t="s">
        <v>138</v>
      </c>
      <c r="D7266" s="1" t="n">
        <v>7</v>
      </c>
      <c r="E7266" s="1" t="s">
        <v>145</v>
      </c>
      <c r="F7266" s="1" t="s">
        <v>614</v>
      </c>
      <c r="G7266" s="1" t="s">
        <v>843</v>
      </c>
      <c r="H7266" s="20" t="n">
        <v>1050</v>
      </c>
      <c r="I7266" s="21" t="n">
        <v>20.73</v>
      </c>
      <c r="J7266" s="20" t="n">
        <f aca="false">H7266*I7266</f>
        <v>21766.5</v>
      </c>
      <c r="K7266" s="22" t="n">
        <v>2.2</v>
      </c>
      <c r="L7266" s="23" t="n">
        <f aca="false">H7266*K7266</f>
        <v>2310</v>
      </c>
      <c r="M7266" s="23" t="n">
        <v>2500</v>
      </c>
      <c r="N7266" s="24" t="n">
        <f aca="false">L7266-M7266</f>
        <v>-190</v>
      </c>
      <c r="O7266" s="25" t="n">
        <f aca="false">IF(L7266&gt;=M7266,1,0)</f>
        <v>0</v>
      </c>
      <c r="P7266" s="26" t="n">
        <v>0.5138</v>
      </c>
      <c r="Q7266" s="26" t="n">
        <v>0.2006</v>
      </c>
      <c r="R7266" s="25" t="n">
        <v>74</v>
      </c>
      <c r="S7266" s="21" t="n">
        <v>10</v>
      </c>
    </row>
    <row r="7267" customFormat="false" ht="15" hidden="false" customHeight="true" outlineLevel="0" collapsed="false">
      <c r="A7267" s="19" t="n">
        <v>46264</v>
      </c>
      <c r="B7267" s="1" t="s">
        <v>818</v>
      </c>
      <c r="C7267" s="1" t="s">
        <v>138</v>
      </c>
      <c r="D7267" s="1" t="n">
        <v>8</v>
      </c>
      <c r="E7267" s="1" t="s">
        <v>16</v>
      </c>
      <c r="F7267" s="1" t="s">
        <v>502</v>
      </c>
      <c r="G7267" s="1" t="s">
        <v>508</v>
      </c>
      <c r="H7267" s="20" t="n">
        <v>700</v>
      </c>
      <c r="I7267" s="21" t="n">
        <v>26.73</v>
      </c>
      <c r="J7267" s="20" t="n">
        <f aca="false">H7267*I7267</f>
        <v>18711</v>
      </c>
      <c r="K7267" s="22" t="n">
        <v>1.48</v>
      </c>
      <c r="L7267" s="23" t="n">
        <f aca="false">H7267*K7267</f>
        <v>1036</v>
      </c>
      <c r="M7267" s="23" t="n">
        <v>2500</v>
      </c>
      <c r="N7267" s="24" t="n">
        <f aca="false">L7267-M7267</f>
        <v>-1464</v>
      </c>
      <c r="O7267" s="25" t="n">
        <f aca="false">IF(L7267&gt;=M7267,1,0)</f>
        <v>0</v>
      </c>
      <c r="P7267" s="26" t="n">
        <v>0.4468</v>
      </c>
      <c r="Q7267" s="26" t="n">
        <v>0.1902</v>
      </c>
      <c r="R7267" s="25" t="n">
        <v>71</v>
      </c>
      <c r="S7267" s="21" t="n">
        <v>10</v>
      </c>
    </row>
    <row r="7268" customFormat="false" ht="15" hidden="false" customHeight="true" outlineLevel="0" collapsed="false">
      <c r="A7268" s="19" t="n">
        <v>46264</v>
      </c>
      <c r="B7268" s="1" t="s">
        <v>818</v>
      </c>
      <c r="C7268" s="1" t="s">
        <v>138</v>
      </c>
      <c r="D7268" s="1" t="n">
        <v>9</v>
      </c>
      <c r="E7268" s="1" t="s">
        <v>152</v>
      </c>
      <c r="F7268" s="1" t="s">
        <v>503</v>
      </c>
      <c r="G7268" s="1" t="s">
        <v>504</v>
      </c>
      <c r="H7268" s="20" t="n">
        <v>850</v>
      </c>
      <c r="I7268" s="21" t="n">
        <v>22.51</v>
      </c>
      <c r="J7268" s="20" t="n">
        <f aca="false">H7268*I7268</f>
        <v>19133.5</v>
      </c>
      <c r="K7268" s="22" t="n">
        <v>1.5</v>
      </c>
      <c r="L7268" s="23" t="n">
        <f aca="false">H7268*K7268</f>
        <v>1275</v>
      </c>
      <c r="M7268" s="23" t="n">
        <v>2500</v>
      </c>
      <c r="N7268" s="24" t="n">
        <f aca="false">L7268-M7268</f>
        <v>-1225</v>
      </c>
      <c r="O7268" s="25" t="n">
        <f aca="false">IF(L7268&gt;=M7268,1,0)</f>
        <v>0</v>
      </c>
      <c r="P7268" s="26" t="n">
        <v>0.5062</v>
      </c>
      <c r="Q7268" s="26" t="n">
        <v>0.1373</v>
      </c>
      <c r="R7268" s="25" t="n">
        <v>67</v>
      </c>
      <c r="S7268" s="21" t="n">
        <v>10</v>
      </c>
    </row>
    <row r="7269" customFormat="false" ht="15" hidden="false" customHeight="true" outlineLevel="0" collapsed="false">
      <c r="A7269" s="19" t="n">
        <v>46264</v>
      </c>
      <c r="B7269" s="1" t="s">
        <v>818</v>
      </c>
      <c r="C7269" s="1" t="s">
        <v>138</v>
      </c>
      <c r="D7269" s="1" t="n">
        <v>10</v>
      </c>
      <c r="E7269" s="1" t="s">
        <v>10</v>
      </c>
      <c r="F7269" s="1" t="s">
        <v>160</v>
      </c>
      <c r="G7269" s="1" t="s">
        <v>161</v>
      </c>
      <c r="H7269" s="20" t="n">
        <v>1110</v>
      </c>
      <c r="I7269" s="21" t="n">
        <v>22.05</v>
      </c>
      <c r="J7269" s="20" t="n">
        <f aca="false">H7269*I7269</f>
        <v>24475.5</v>
      </c>
      <c r="K7269" s="22" t="n">
        <v>1.83</v>
      </c>
      <c r="L7269" s="23" t="n">
        <f aca="false">H7269*K7269</f>
        <v>2031.3</v>
      </c>
      <c r="M7269" s="23" t="n">
        <v>2500</v>
      </c>
      <c r="N7269" s="24" t="n">
        <f aca="false">L7269-M7269</f>
        <v>-468.7</v>
      </c>
      <c r="O7269" s="25" t="n">
        <f aca="false">IF(L7269&gt;=M7269,1,0)</f>
        <v>0</v>
      </c>
      <c r="P7269" s="26" t="n">
        <v>0.5339</v>
      </c>
      <c r="Q7269" s="26" t="n">
        <v>0.2042</v>
      </c>
      <c r="R7269" s="25" t="n">
        <v>79</v>
      </c>
      <c r="S7269" s="21" t="n">
        <v>10</v>
      </c>
    </row>
    <row r="7270" customFormat="false" ht="15" hidden="false" customHeight="true" outlineLevel="0" collapsed="false">
      <c r="A7270" s="19" t="n">
        <v>46264</v>
      </c>
      <c r="B7270" s="1" t="s">
        <v>818</v>
      </c>
      <c r="C7270" s="1" t="s">
        <v>138</v>
      </c>
      <c r="D7270" s="1" t="n">
        <v>11</v>
      </c>
      <c r="E7270" s="1" t="s">
        <v>10</v>
      </c>
      <c r="F7270" s="1" t="s">
        <v>872</v>
      </c>
      <c r="G7270" s="1" t="s">
        <v>873</v>
      </c>
      <c r="H7270" s="20" t="n">
        <v>1150</v>
      </c>
      <c r="I7270" s="21" t="n">
        <v>24.81</v>
      </c>
      <c r="J7270" s="20" t="n">
        <f aca="false">H7270*I7270</f>
        <v>28531.5</v>
      </c>
      <c r="K7270" s="22" t="n">
        <v>2.1</v>
      </c>
      <c r="L7270" s="23" t="n">
        <f aca="false">H7270*K7270</f>
        <v>2415</v>
      </c>
      <c r="M7270" s="23" t="n">
        <v>2500</v>
      </c>
      <c r="N7270" s="24" t="n">
        <f aca="false">L7270-M7270</f>
        <v>-85</v>
      </c>
      <c r="O7270" s="25" t="n">
        <f aca="false">IF(L7270&gt;=M7270,1,0)</f>
        <v>0</v>
      </c>
      <c r="P7270" s="26" t="n">
        <v>0.6089</v>
      </c>
      <c r="Q7270" s="26" t="n">
        <v>0.1938</v>
      </c>
      <c r="R7270" s="25" t="n">
        <v>78</v>
      </c>
      <c r="S7270" s="21" t="n">
        <v>10</v>
      </c>
    </row>
    <row r="7271" customFormat="false" ht="15" hidden="false" customHeight="true" outlineLevel="0" collapsed="false">
      <c r="A7271" s="19" t="n">
        <v>46264</v>
      </c>
      <c r="B7271" s="1" t="s">
        <v>818</v>
      </c>
      <c r="C7271" s="1" t="s">
        <v>138</v>
      </c>
      <c r="D7271" s="1" t="n">
        <v>12</v>
      </c>
      <c r="E7271" s="1" t="s">
        <v>16</v>
      </c>
      <c r="F7271" s="1" t="s">
        <v>524</v>
      </c>
      <c r="G7271" s="1" t="s">
        <v>267</v>
      </c>
      <c r="H7271" s="20" t="n">
        <v>500</v>
      </c>
      <c r="I7271" s="21" t="n">
        <v>24.59</v>
      </c>
      <c r="J7271" s="20" t="n">
        <f aca="false">H7271*I7271</f>
        <v>12295</v>
      </c>
      <c r="K7271" s="22" t="n">
        <v>1.5</v>
      </c>
      <c r="L7271" s="23" t="n">
        <f aca="false">H7271*K7271</f>
        <v>750</v>
      </c>
      <c r="M7271" s="23" t="n">
        <v>2500</v>
      </c>
      <c r="N7271" s="24" t="n">
        <f aca="false">L7271-M7271</f>
        <v>-1750</v>
      </c>
      <c r="O7271" s="25" t="n">
        <f aca="false">IF(L7271&gt;=M7271,1,0)</f>
        <v>0</v>
      </c>
      <c r="P7271" s="26" t="n">
        <v>0.2838</v>
      </c>
      <c r="Q7271" s="26" t="n">
        <v>0.1375</v>
      </c>
      <c r="R7271" s="25" t="n">
        <v>73</v>
      </c>
      <c r="S7271" s="21" t="n">
        <v>10</v>
      </c>
    </row>
    <row r="7272" customFormat="false" ht="15" hidden="false" customHeight="true" outlineLevel="0" collapsed="false">
      <c r="A7272" s="19" t="n">
        <v>46264</v>
      </c>
      <c r="B7272" s="1" t="s">
        <v>818</v>
      </c>
      <c r="C7272" s="1" t="s">
        <v>138</v>
      </c>
      <c r="D7272" s="1" t="n">
        <v>13</v>
      </c>
      <c r="E7272" s="1" t="s">
        <v>16</v>
      </c>
      <c r="F7272" s="1" t="s">
        <v>248</v>
      </c>
      <c r="G7272" s="1" t="s">
        <v>268</v>
      </c>
      <c r="H7272" s="20" t="n">
        <v>1200</v>
      </c>
      <c r="I7272" s="21" t="n">
        <v>21.87</v>
      </c>
      <c r="J7272" s="20" t="n">
        <f aca="false">H7272*I7272</f>
        <v>26244</v>
      </c>
      <c r="K7272" s="22" t="n">
        <v>1.4</v>
      </c>
      <c r="L7272" s="23" t="n">
        <f aca="false">H7272*K7272</f>
        <v>1680</v>
      </c>
      <c r="M7272" s="23" t="n">
        <v>2500</v>
      </c>
      <c r="N7272" s="24" t="n">
        <f aca="false">L7272-M7272</f>
        <v>-820</v>
      </c>
      <c r="O7272" s="25" t="n">
        <f aca="false">IF(L7272&gt;=M7272,1,0)</f>
        <v>0</v>
      </c>
      <c r="P7272" s="26" t="n">
        <v>0.6442</v>
      </c>
      <c r="Q7272" s="26" t="n">
        <v>0.1319</v>
      </c>
      <c r="R7272" s="25" t="n">
        <v>70</v>
      </c>
      <c r="S7272" s="21" t="n">
        <v>10</v>
      </c>
    </row>
    <row r="7273" customFormat="false" ht="15" hidden="false" customHeight="true" outlineLevel="0" collapsed="false">
      <c r="A7273" s="19" t="n">
        <v>46264</v>
      </c>
      <c r="B7273" s="1" t="s">
        <v>818</v>
      </c>
      <c r="C7273" s="1" t="s">
        <v>138</v>
      </c>
      <c r="D7273" s="1" t="n">
        <v>14</v>
      </c>
      <c r="E7273" s="1" t="s">
        <v>10</v>
      </c>
      <c r="F7273" s="1" t="s">
        <v>687</v>
      </c>
      <c r="G7273" s="1" t="s">
        <v>694</v>
      </c>
      <c r="H7273" s="20" t="n">
        <v>1400</v>
      </c>
      <c r="I7273" s="21" t="n">
        <v>28.66</v>
      </c>
      <c r="J7273" s="20" t="n">
        <f aca="false">H7273*I7273</f>
        <v>40124</v>
      </c>
      <c r="K7273" s="22" t="n">
        <v>2.3</v>
      </c>
      <c r="L7273" s="23" t="n">
        <f aca="false">H7273*K7273</f>
        <v>3220</v>
      </c>
      <c r="M7273" s="23" t="n">
        <v>2500</v>
      </c>
      <c r="N7273" s="24" t="n">
        <f aca="false">L7273-M7273</f>
        <v>720</v>
      </c>
      <c r="O7273" s="25" t="n">
        <f aca="false">IF(L7273&gt;=M7273,1,0)</f>
        <v>1</v>
      </c>
      <c r="P7273" s="26" t="n">
        <v>0.8276</v>
      </c>
      <c r="Q7273" s="26" t="n">
        <v>0.2593</v>
      </c>
      <c r="R7273" s="25" t="n">
        <v>81</v>
      </c>
      <c r="S7273" s="21" t="n">
        <v>10</v>
      </c>
    </row>
    <row r="7274" customFormat="false" ht="15" hidden="false" customHeight="true" outlineLevel="0" collapsed="false">
      <c r="A7274" s="19" t="n">
        <v>46264</v>
      </c>
      <c r="B7274" s="1" t="s">
        <v>818</v>
      </c>
      <c r="C7274" s="1" t="s">
        <v>138</v>
      </c>
      <c r="D7274" s="1" t="n">
        <v>15</v>
      </c>
      <c r="E7274" s="1" t="s">
        <v>10</v>
      </c>
      <c r="F7274" s="1" t="s">
        <v>872</v>
      </c>
      <c r="G7274" s="1" t="s">
        <v>873</v>
      </c>
      <c r="H7274" s="20" t="n">
        <v>1450</v>
      </c>
      <c r="I7274" s="21" t="n">
        <v>24.81</v>
      </c>
      <c r="J7274" s="20" t="n">
        <f aca="false">H7274*I7274</f>
        <v>35974.5</v>
      </c>
      <c r="K7274" s="22" t="n">
        <v>2.1</v>
      </c>
      <c r="L7274" s="23" t="n">
        <f aca="false">H7274*K7274</f>
        <v>3045</v>
      </c>
      <c r="M7274" s="23" t="n">
        <v>2500</v>
      </c>
      <c r="N7274" s="24" t="n">
        <f aca="false">L7274-M7274</f>
        <v>545</v>
      </c>
      <c r="O7274" s="25" t="n">
        <f aca="false">IF(L7274&gt;=M7274,1,0)</f>
        <v>1</v>
      </c>
      <c r="P7274" s="26" t="n">
        <v>0.743</v>
      </c>
      <c r="Q7274" s="26" t="n">
        <v>0.2807</v>
      </c>
      <c r="R7274" s="25" t="n">
        <v>82</v>
      </c>
      <c r="S7274" s="21" t="n">
        <v>10</v>
      </c>
    </row>
    <row r="7275" customFormat="false" ht="15" hidden="false" customHeight="true" outlineLevel="0" collapsed="false">
      <c r="A7275" s="19" t="n">
        <v>46264</v>
      </c>
      <c r="B7275" s="1" t="s">
        <v>818</v>
      </c>
      <c r="C7275" s="1" t="s">
        <v>138</v>
      </c>
      <c r="D7275" s="1" t="n">
        <v>16</v>
      </c>
      <c r="E7275" s="1" t="s">
        <v>10</v>
      </c>
      <c r="F7275" s="1" t="s">
        <v>581</v>
      </c>
      <c r="G7275" s="1" t="s">
        <v>590</v>
      </c>
      <c r="H7275" s="20" t="n">
        <v>2200</v>
      </c>
      <c r="I7275" s="21" t="n">
        <v>13.94</v>
      </c>
      <c r="J7275" s="20" t="n">
        <f aca="false">H7275*I7275</f>
        <v>30668</v>
      </c>
      <c r="K7275" s="22" t="n">
        <v>1.44</v>
      </c>
      <c r="L7275" s="23" t="n">
        <f aca="false">H7275*K7275</f>
        <v>3168</v>
      </c>
      <c r="M7275" s="23" t="n">
        <v>2500</v>
      </c>
      <c r="N7275" s="24" t="n">
        <f aca="false">L7275-M7275</f>
        <v>668</v>
      </c>
      <c r="O7275" s="25" t="n">
        <f aca="false">IF(L7275&gt;=M7275,1,0)</f>
        <v>1</v>
      </c>
      <c r="P7275" s="26" t="n">
        <v>0.8999</v>
      </c>
      <c r="Q7275" s="26" t="n">
        <v>0.1106</v>
      </c>
      <c r="R7275" s="25" t="n">
        <v>65</v>
      </c>
      <c r="S7275" s="21" t="n">
        <v>8</v>
      </c>
    </row>
    <row r="7276" customFormat="false" ht="15" hidden="false" customHeight="true" outlineLevel="0" collapsed="false">
      <c r="A7276" s="19" t="n">
        <v>46264</v>
      </c>
      <c r="B7276" s="1" t="s">
        <v>818</v>
      </c>
      <c r="C7276" s="1" t="s">
        <v>164</v>
      </c>
      <c r="D7276" s="1" t="n">
        <v>17</v>
      </c>
      <c r="E7276" s="1" t="s">
        <v>461</v>
      </c>
      <c r="F7276" s="1" t="s">
        <v>837</v>
      </c>
      <c r="G7276" s="1" t="s">
        <v>540</v>
      </c>
      <c r="H7276" s="20" t="n">
        <v>1760</v>
      </c>
      <c r="I7276" s="21" t="n">
        <v>20.03</v>
      </c>
      <c r="J7276" s="20" t="n">
        <f aca="false">H7276*I7276</f>
        <v>35252.8</v>
      </c>
      <c r="K7276" s="22" t="n">
        <v>1.6</v>
      </c>
      <c r="L7276" s="23" t="n">
        <f aca="false">H7276*K7276</f>
        <v>2816</v>
      </c>
      <c r="M7276" s="23" t="n">
        <v>2500</v>
      </c>
      <c r="N7276" s="24" t="n">
        <f aca="false">L7276-M7276</f>
        <v>316</v>
      </c>
      <c r="O7276" s="25" t="n">
        <f aca="false">IF(L7276&gt;=M7276,1,0)</f>
        <v>1</v>
      </c>
      <c r="P7276" s="26" t="n">
        <v>0.767</v>
      </c>
      <c r="Q7276" s="26" t="n">
        <v>0.0935</v>
      </c>
      <c r="R7276" s="25" t="n">
        <v>77</v>
      </c>
      <c r="S7276" s="21" t="n">
        <v>10</v>
      </c>
    </row>
    <row r="7277" customFormat="false" ht="15" hidden="false" customHeight="true" outlineLevel="0" collapsed="false">
      <c r="A7277" s="19" t="n">
        <v>46264</v>
      </c>
      <c r="B7277" s="1" t="s">
        <v>818</v>
      </c>
      <c r="C7277" s="1" t="s">
        <v>164</v>
      </c>
      <c r="D7277" s="1" t="n">
        <v>18</v>
      </c>
      <c r="E7277" s="1" t="s">
        <v>865</v>
      </c>
      <c r="F7277" s="1" t="s">
        <v>866</v>
      </c>
      <c r="G7277" s="1" t="s">
        <v>527</v>
      </c>
      <c r="H7277" s="20" t="n">
        <v>2000</v>
      </c>
      <c r="I7277" s="21" t="n">
        <v>17.93</v>
      </c>
      <c r="J7277" s="20" t="n">
        <f aca="false">H7277*I7277</f>
        <v>35860</v>
      </c>
      <c r="K7277" s="22" t="n">
        <v>1.04</v>
      </c>
      <c r="L7277" s="23" t="n">
        <f aca="false">H7277*K7277</f>
        <v>2080</v>
      </c>
      <c r="M7277" s="23" t="n">
        <v>2500</v>
      </c>
      <c r="N7277" s="24" t="n">
        <f aca="false">L7277-M7277</f>
        <v>-420</v>
      </c>
      <c r="O7277" s="25" t="n">
        <f aca="false">IF(L7277&gt;=M7277,1,0)</f>
        <v>0</v>
      </c>
      <c r="P7277" s="26" t="n">
        <v>0.7379</v>
      </c>
      <c r="Q7277" s="26" t="n">
        <v>0.1107</v>
      </c>
      <c r="R7277" s="25" t="n">
        <v>81</v>
      </c>
      <c r="S7277" s="21" t="n">
        <v>10</v>
      </c>
    </row>
    <row r="7278" customFormat="false" ht="15" hidden="false" customHeight="true" outlineLevel="0" collapsed="false">
      <c r="A7278" s="19" t="n">
        <v>46264</v>
      </c>
      <c r="B7278" s="1" t="s">
        <v>818</v>
      </c>
      <c r="C7278" s="1" t="s">
        <v>164</v>
      </c>
      <c r="D7278" s="1" t="n">
        <v>19</v>
      </c>
      <c r="E7278" s="1" t="s">
        <v>461</v>
      </c>
      <c r="F7278" s="1" t="s">
        <v>837</v>
      </c>
      <c r="G7278" s="1" t="s">
        <v>540</v>
      </c>
      <c r="H7278" s="20" t="n">
        <v>1760</v>
      </c>
      <c r="I7278" s="21" t="n">
        <v>20.03</v>
      </c>
      <c r="J7278" s="20" t="n">
        <f aca="false">H7278*I7278</f>
        <v>35252.8</v>
      </c>
      <c r="K7278" s="22" t="n">
        <v>1.6</v>
      </c>
      <c r="L7278" s="23" t="n">
        <f aca="false">H7278*K7278</f>
        <v>2816</v>
      </c>
      <c r="M7278" s="23" t="n">
        <v>2500</v>
      </c>
      <c r="N7278" s="24" t="n">
        <f aca="false">L7278-M7278</f>
        <v>316</v>
      </c>
      <c r="O7278" s="25" t="n">
        <f aca="false">IF(L7278&gt;=M7278,1,0)</f>
        <v>1</v>
      </c>
      <c r="P7278" s="26" t="n">
        <v>0.7772</v>
      </c>
      <c r="Q7278" s="26" t="n">
        <v>0.103</v>
      </c>
      <c r="R7278" s="25" t="n">
        <v>76</v>
      </c>
      <c r="S7278" s="21" t="n">
        <v>10</v>
      </c>
    </row>
    <row r="7279" customFormat="false" ht="15" hidden="false" customHeight="true" outlineLevel="0" collapsed="false">
      <c r="A7279" s="19" t="n">
        <v>46264</v>
      </c>
      <c r="B7279" s="1" t="s">
        <v>818</v>
      </c>
      <c r="C7279" s="1" t="s">
        <v>164</v>
      </c>
      <c r="D7279" s="1" t="n">
        <v>20</v>
      </c>
      <c r="E7279" s="1" t="s">
        <v>461</v>
      </c>
      <c r="F7279" s="1" t="s">
        <v>863</v>
      </c>
      <c r="G7279" s="1" t="s">
        <v>540</v>
      </c>
      <c r="H7279" s="20" t="n">
        <v>1700</v>
      </c>
      <c r="I7279" s="21" t="n">
        <v>20.03</v>
      </c>
      <c r="J7279" s="20" t="n">
        <f aca="false">H7279*I7279</f>
        <v>34051</v>
      </c>
      <c r="K7279" s="22" t="n">
        <v>1.6</v>
      </c>
      <c r="L7279" s="23" t="n">
        <f aca="false">H7279*K7279</f>
        <v>2720</v>
      </c>
      <c r="M7279" s="23" t="n">
        <v>2500</v>
      </c>
      <c r="N7279" s="24" t="n">
        <f aca="false">L7279-M7279</f>
        <v>220</v>
      </c>
      <c r="O7279" s="25" t="n">
        <f aca="false">IF(L7279&gt;=M7279,1,0)</f>
        <v>1</v>
      </c>
      <c r="P7279" s="26" t="n">
        <v>0.7507</v>
      </c>
      <c r="Q7279" s="26" t="n">
        <v>0.0917</v>
      </c>
      <c r="R7279" s="25" t="n">
        <v>76</v>
      </c>
      <c r="S7279" s="21" t="n">
        <v>10</v>
      </c>
    </row>
    <row r="7280" customFormat="false" ht="15" hidden="false" customHeight="true" outlineLevel="0" collapsed="false">
      <c r="A7280" s="19" t="n">
        <v>46264</v>
      </c>
      <c r="B7280" s="1" t="s">
        <v>818</v>
      </c>
      <c r="C7280" s="1" t="s">
        <v>164</v>
      </c>
      <c r="D7280" s="1" t="n">
        <v>21</v>
      </c>
      <c r="E7280" s="1" t="s">
        <v>576</v>
      </c>
      <c r="F7280" s="1" t="s">
        <v>791</v>
      </c>
      <c r="G7280" s="1" t="s">
        <v>732</v>
      </c>
      <c r="H7280" s="20" t="n">
        <v>1260</v>
      </c>
      <c r="I7280" s="21" t="n">
        <v>33.02</v>
      </c>
      <c r="J7280" s="20" t="n">
        <f aca="false">H7280*I7280</f>
        <v>41605.2</v>
      </c>
      <c r="K7280" s="22" t="n">
        <v>2.8</v>
      </c>
      <c r="L7280" s="23" t="n">
        <f aca="false">H7280*K7280</f>
        <v>3528</v>
      </c>
      <c r="M7280" s="23" t="n">
        <v>2500</v>
      </c>
      <c r="N7280" s="24" t="n">
        <f aca="false">L7280-M7280</f>
        <v>1028</v>
      </c>
      <c r="O7280" s="25" t="n">
        <f aca="false">IF(L7280&gt;=M7280,1,0)</f>
        <v>1</v>
      </c>
      <c r="P7280" s="26" t="n">
        <v>0.9233</v>
      </c>
      <c r="Q7280" s="26" t="n">
        <v>0.1066</v>
      </c>
      <c r="R7280" s="25" t="n">
        <v>76</v>
      </c>
      <c r="S7280" s="21" t="n">
        <v>10</v>
      </c>
    </row>
    <row r="7281" customFormat="false" ht="15" hidden="false" customHeight="true" outlineLevel="0" collapsed="false">
      <c r="A7281" s="19" t="n">
        <v>46264</v>
      </c>
      <c r="B7281" s="1" t="s">
        <v>818</v>
      </c>
      <c r="C7281" s="1" t="s">
        <v>164</v>
      </c>
      <c r="D7281" s="1" t="n">
        <v>22</v>
      </c>
      <c r="E7281" s="1" t="s">
        <v>10</v>
      </c>
      <c r="F7281" s="1" t="s">
        <v>872</v>
      </c>
      <c r="G7281" s="1" t="s">
        <v>873</v>
      </c>
      <c r="H7281" s="20" t="n">
        <v>1400</v>
      </c>
      <c r="I7281" s="21" t="n">
        <v>24.81</v>
      </c>
      <c r="J7281" s="20" t="n">
        <f aca="false">H7281*I7281</f>
        <v>34734</v>
      </c>
      <c r="K7281" s="22" t="n">
        <v>2.1</v>
      </c>
      <c r="L7281" s="23" t="n">
        <f aca="false">H7281*K7281</f>
        <v>2940</v>
      </c>
      <c r="M7281" s="23" t="n">
        <v>2500</v>
      </c>
      <c r="N7281" s="24" t="n">
        <f aca="false">L7281-M7281</f>
        <v>440</v>
      </c>
      <c r="O7281" s="25" t="n">
        <f aca="false">IF(L7281&gt;=M7281,1,0)</f>
        <v>1</v>
      </c>
      <c r="P7281" s="26" t="n">
        <v>0.7356</v>
      </c>
      <c r="Q7281" s="26" t="n">
        <v>0.1043</v>
      </c>
      <c r="R7281" s="25" t="n">
        <v>80</v>
      </c>
      <c r="S7281" s="21" t="n">
        <v>10</v>
      </c>
    </row>
    <row r="7282" customFormat="false" ht="15" hidden="false" customHeight="true" outlineLevel="0" collapsed="false">
      <c r="A7282" s="19" t="n">
        <v>46264</v>
      </c>
      <c r="B7282" s="1" t="s">
        <v>818</v>
      </c>
      <c r="C7282" s="1" t="s">
        <v>164</v>
      </c>
      <c r="D7282" s="1" t="n">
        <v>23</v>
      </c>
      <c r="E7282" s="1" t="s">
        <v>865</v>
      </c>
      <c r="F7282" s="1" t="s">
        <v>866</v>
      </c>
      <c r="G7282" s="1" t="s">
        <v>527</v>
      </c>
      <c r="H7282" s="20" t="n">
        <v>200</v>
      </c>
      <c r="I7282" s="21" t="n">
        <v>17.93</v>
      </c>
      <c r="J7282" s="20" t="n">
        <f aca="false">H7282*I7282</f>
        <v>3586</v>
      </c>
      <c r="K7282" s="22" t="n">
        <v>1.04</v>
      </c>
      <c r="L7282" s="23" t="n">
        <f aca="false">H7282*K7282</f>
        <v>208</v>
      </c>
      <c r="M7282" s="23" t="n">
        <v>2500</v>
      </c>
      <c r="N7282" s="24" t="n">
        <f aca="false">L7282-M7282</f>
        <v>-2292</v>
      </c>
      <c r="O7282" s="25" t="n">
        <f aca="false">IF(L7282&gt;=M7282,1,0)</f>
        <v>0</v>
      </c>
      <c r="P7282" s="26" t="n">
        <v>0.0778</v>
      </c>
      <c r="Q7282" s="26" t="n">
        <v>0.0896</v>
      </c>
      <c r="R7282" s="25" t="n">
        <v>77</v>
      </c>
      <c r="S7282" s="21" t="n">
        <v>10</v>
      </c>
    </row>
    <row r="7283" customFormat="false" ht="15" hidden="false" customHeight="true" outlineLevel="0" collapsed="false">
      <c r="A7283" s="19" t="n">
        <v>46264</v>
      </c>
      <c r="B7283" s="1" t="s">
        <v>818</v>
      </c>
      <c r="C7283" s="1" t="s">
        <v>164</v>
      </c>
      <c r="D7283" s="1" t="n">
        <v>24</v>
      </c>
      <c r="E7283" s="1" t="s">
        <v>522</v>
      </c>
      <c r="F7283" s="1" t="s">
        <v>523</v>
      </c>
      <c r="G7283" s="1" t="s">
        <v>527</v>
      </c>
      <c r="H7283" s="20" t="n">
        <v>2300</v>
      </c>
      <c r="I7283" s="21" t="n">
        <v>13.28</v>
      </c>
      <c r="J7283" s="20" t="n">
        <f aca="false">H7283*I7283</f>
        <v>30544</v>
      </c>
      <c r="K7283" s="22" t="n">
        <v>0.95</v>
      </c>
      <c r="L7283" s="23" t="n">
        <f aca="false">H7283*K7283</f>
        <v>2185</v>
      </c>
      <c r="M7283" s="23" t="n">
        <v>2500</v>
      </c>
      <c r="N7283" s="24" t="n">
        <f aca="false">L7283-M7283</f>
        <v>-315</v>
      </c>
      <c r="O7283" s="25" t="n">
        <f aca="false">IF(L7283&gt;=M7283,1,0)</f>
        <v>0</v>
      </c>
      <c r="P7283" s="26" t="n">
        <v>0.656</v>
      </c>
      <c r="Q7283" s="26" t="n">
        <v>0.1175</v>
      </c>
      <c r="R7283" s="25" t="n">
        <v>78</v>
      </c>
      <c r="S7283" s="21" t="n">
        <v>10</v>
      </c>
    </row>
    <row r="7284" customFormat="false" ht="15" hidden="false" customHeight="true" outlineLevel="0" collapsed="false">
      <c r="A7284" s="19" t="n">
        <v>46264</v>
      </c>
      <c r="B7284" s="1" t="s">
        <v>818</v>
      </c>
      <c r="C7284" s="1" t="s">
        <v>164</v>
      </c>
      <c r="D7284" s="1" t="n">
        <v>25</v>
      </c>
      <c r="E7284" s="1" t="s">
        <v>576</v>
      </c>
      <c r="F7284" s="1" t="s">
        <v>791</v>
      </c>
      <c r="G7284" s="1" t="s">
        <v>732</v>
      </c>
      <c r="H7284" s="20" t="n">
        <v>1270</v>
      </c>
      <c r="I7284" s="21" t="n">
        <v>32.01</v>
      </c>
      <c r="J7284" s="20" t="n">
        <f aca="false">H7284*I7284</f>
        <v>40652.7</v>
      </c>
      <c r="K7284" s="22" t="n">
        <v>2.8</v>
      </c>
      <c r="L7284" s="23" t="n">
        <f aca="false">H7284*K7284</f>
        <v>3556</v>
      </c>
      <c r="M7284" s="23" t="n">
        <v>2500</v>
      </c>
      <c r="N7284" s="24" t="n">
        <f aca="false">L7284-M7284</f>
        <v>1056</v>
      </c>
      <c r="O7284" s="25" t="n">
        <f aca="false">IF(L7284&gt;=M7284,1,0)</f>
        <v>1</v>
      </c>
      <c r="P7284" s="26" t="n">
        <v>0.8523</v>
      </c>
      <c r="Q7284" s="26" t="n">
        <v>0.1024</v>
      </c>
      <c r="R7284" s="25" t="n">
        <v>80</v>
      </c>
      <c r="S7284" s="21" t="n">
        <v>10</v>
      </c>
    </row>
    <row r="7285" customFormat="false" ht="15" hidden="false" customHeight="true" outlineLevel="0" collapsed="false">
      <c r="A7285" s="19" t="n">
        <v>46264</v>
      </c>
      <c r="B7285" s="1" t="s">
        <v>818</v>
      </c>
      <c r="C7285" s="1" t="s">
        <v>164</v>
      </c>
      <c r="D7285" s="1" t="n">
        <v>26</v>
      </c>
      <c r="E7285" s="1" t="s">
        <v>865</v>
      </c>
      <c r="F7285" s="1" t="s">
        <v>866</v>
      </c>
      <c r="G7285" s="1" t="s">
        <v>527</v>
      </c>
      <c r="H7285" s="20" t="n">
        <v>2000</v>
      </c>
      <c r="I7285" s="21" t="n">
        <v>17.93</v>
      </c>
      <c r="J7285" s="20" t="n">
        <f aca="false">H7285*I7285</f>
        <v>35860</v>
      </c>
      <c r="K7285" s="22" t="n">
        <v>1.04</v>
      </c>
      <c r="L7285" s="23" t="n">
        <f aca="false">H7285*K7285</f>
        <v>2080</v>
      </c>
      <c r="M7285" s="23" t="n">
        <v>2500</v>
      </c>
      <c r="N7285" s="24" t="n">
        <f aca="false">L7285-M7285</f>
        <v>-420</v>
      </c>
      <c r="O7285" s="25" t="n">
        <f aca="false">IF(L7285&gt;=M7285,1,0)</f>
        <v>0</v>
      </c>
      <c r="P7285" s="26" t="n">
        <v>0.7594</v>
      </c>
      <c r="Q7285" s="26" t="n">
        <v>0.1359</v>
      </c>
      <c r="R7285" s="25" t="n">
        <v>81</v>
      </c>
      <c r="S7285" s="21" t="n">
        <v>10</v>
      </c>
    </row>
    <row r="7286" customFormat="false" ht="15" hidden="false" customHeight="true" outlineLevel="0" collapsed="false">
      <c r="A7286" s="19" t="n">
        <v>46264</v>
      </c>
      <c r="B7286" s="1" t="s">
        <v>818</v>
      </c>
      <c r="C7286" s="1" t="s">
        <v>164</v>
      </c>
      <c r="D7286" s="1" t="n">
        <v>27</v>
      </c>
      <c r="E7286" s="1" t="s">
        <v>176</v>
      </c>
      <c r="F7286" s="1" t="s">
        <v>880</v>
      </c>
      <c r="G7286" s="1" t="s">
        <v>655</v>
      </c>
      <c r="H7286" s="20" t="n">
        <v>1450</v>
      </c>
      <c r="I7286" s="21" t="n">
        <v>21.46</v>
      </c>
      <c r="J7286" s="20" t="n">
        <f aca="false">H7286*I7286</f>
        <v>31117</v>
      </c>
      <c r="K7286" s="22" t="n">
        <v>1.5</v>
      </c>
      <c r="L7286" s="23" t="n">
        <f aca="false">H7286*K7286</f>
        <v>2175</v>
      </c>
      <c r="M7286" s="23" t="n">
        <v>2500</v>
      </c>
      <c r="N7286" s="24" t="n">
        <f aca="false">L7286-M7286</f>
        <v>-325</v>
      </c>
      <c r="O7286" s="25" t="n">
        <f aca="false">IF(L7286&gt;=M7286,1,0)</f>
        <v>0</v>
      </c>
      <c r="P7286" s="26" t="n">
        <v>0.7325</v>
      </c>
      <c r="Q7286" s="26" t="n">
        <v>0.1367</v>
      </c>
      <c r="R7286" s="25" t="n">
        <v>75</v>
      </c>
      <c r="S7286" s="21" t="n">
        <v>10</v>
      </c>
    </row>
    <row r="7287" customFormat="false" ht="15" hidden="false" customHeight="true" outlineLevel="0" collapsed="false">
      <c r="A7287" s="19" t="n">
        <v>46264</v>
      </c>
      <c r="B7287" s="1" t="s">
        <v>818</v>
      </c>
      <c r="C7287" s="1" t="s">
        <v>164</v>
      </c>
      <c r="D7287" s="1" t="n">
        <v>28</v>
      </c>
      <c r="E7287" s="1" t="s">
        <v>176</v>
      </c>
      <c r="F7287" s="1" t="s">
        <v>695</v>
      </c>
      <c r="G7287" s="1" t="s">
        <v>700</v>
      </c>
      <c r="H7287" s="20" t="n">
        <v>700</v>
      </c>
      <c r="I7287" s="21" t="n">
        <v>36.63</v>
      </c>
      <c r="J7287" s="20" t="n">
        <f aca="false">H7287*I7287</f>
        <v>25641</v>
      </c>
      <c r="K7287" s="22" t="n">
        <v>2.5</v>
      </c>
      <c r="L7287" s="23" t="n">
        <f aca="false">H7287*K7287</f>
        <v>1750</v>
      </c>
      <c r="M7287" s="23" t="n">
        <v>2500</v>
      </c>
      <c r="N7287" s="24" t="n">
        <f aca="false">L7287-M7287</f>
        <v>-750</v>
      </c>
      <c r="O7287" s="25" t="n">
        <f aca="false">IF(L7287&gt;=M7287,1,0)</f>
        <v>0</v>
      </c>
      <c r="P7287" s="26" t="n">
        <v>0.5444</v>
      </c>
      <c r="Q7287" s="26" t="n">
        <v>0.1275</v>
      </c>
      <c r="R7287" s="25" t="n">
        <v>81</v>
      </c>
      <c r="S7287" s="21" t="n">
        <v>10</v>
      </c>
    </row>
    <row r="7288" customFormat="false" ht="15" hidden="false" customHeight="true" outlineLevel="0" collapsed="false">
      <c r="A7288" s="19" t="n">
        <v>46264</v>
      </c>
      <c r="B7288" s="1" t="s">
        <v>818</v>
      </c>
      <c r="C7288" s="1" t="s">
        <v>164</v>
      </c>
      <c r="D7288" s="1" t="n">
        <v>29</v>
      </c>
      <c r="E7288" s="1" t="s">
        <v>176</v>
      </c>
      <c r="F7288" s="1" t="s">
        <v>881</v>
      </c>
      <c r="G7288" s="1" t="s">
        <v>882</v>
      </c>
      <c r="H7288" s="20" t="n">
        <v>2100</v>
      </c>
      <c r="I7288" s="21" t="n">
        <v>17.06</v>
      </c>
      <c r="J7288" s="20" t="n">
        <f aca="false">H7288*I7288</f>
        <v>35826</v>
      </c>
      <c r="K7288" s="22" t="n">
        <v>1.25</v>
      </c>
      <c r="L7288" s="23" t="n">
        <f aca="false">H7288*K7288</f>
        <v>2625</v>
      </c>
      <c r="M7288" s="23" t="n">
        <v>2500</v>
      </c>
      <c r="N7288" s="24" t="n">
        <f aca="false">L7288-M7288</f>
        <v>125</v>
      </c>
      <c r="O7288" s="25" t="n">
        <f aca="false">IF(L7288&gt;=M7288,1,0)</f>
        <v>1</v>
      </c>
      <c r="P7288" s="26" t="n">
        <v>0.9374</v>
      </c>
      <c r="Q7288" s="26" t="n">
        <v>0.0874</v>
      </c>
      <c r="R7288" s="25" t="n">
        <v>67</v>
      </c>
      <c r="S7288" s="21" t="n">
        <v>10</v>
      </c>
    </row>
    <row r="7289" customFormat="false" ht="15" hidden="false" customHeight="true" outlineLevel="0" collapsed="false">
      <c r="A7289" s="19" t="n">
        <v>46264</v>
      </c>
      <c r="B7289" s="1" t="s">
        <v>818</v>
      </c>
      <c r="C7289" s="1" t="s">
        <v>164</v>
      </c>
      <c r="D7289" s="1" t="n">
        <v>30</v>
      </c>
      <c r="E7289" s="1" t="s">
        <v>865</v>
      </c>
      <c r="F7289" s="1" t="s">
        <v>866</v>
      </c>
      <c r="G7289" s="1" t="s">
        <v>527</v>
      </c>
      <c r="H7289" s="20" t="n">
        <v>2000</v>
      </c>
      <c r="I7289" s="21" t="n">
        <v>17.93</v>
      </c>
      <c r="J7289" s="20" t="n">
        <f aca="false">H7289*I7289</f>
        <v>35860</v>
      </c>
      <c r="K7289" s="22" t="n">
        <v>1.04</v>
      </c>
      <c r="L7289" s="23" t="n">
        <f aca="false">H7289*K7289</f>
        <v>2080</v>
      </c>
      <c r="M7289" s="23" t="n">
        <v>2500</v>
      </c>
      <c r="N7289" s="24" t="n">
        <f aca="false">L7289-M7289</f>
        <v>-420</v>
      </c>
      <c r="O7289" s="25" t="n">
        <f aca="false">IF(L7289&gt;=M7289,1,0)</f>
        <v>0</v>
      </c>
      <c r="P7289" s="26" t="n">
        <v>0.7742</v>
      </c>
      <c r="Q7289" s="26" t="n">
        <v>0.132</v>
      </c>
      <c r="R7289" s="25" t="n">
        <v>79</v>
      </c>
      <c r="S7289" s="21" t="n">
        <v>10</v>
      </c>
    </row>
    <row r="7290" customFormat="false" ht="15" hidden="false" customHeight="true" outlineLevel="0" collapsed="false">
      <c r="A7290" s="19" t="n">
        <v>46264</v>
      </c>
      <c r="B7290" s="1" t="s">
        <v>818</v>
      </c>
      <c r="C7290" s="1" t="s">
        <v>164</v>
      </c>
      <c r="D7290" s="1" t="n">
        <v>31</v>
      </c>
      <c r="E7290" s="1" t="s">
        <v>522</v>
      </c>
      <c r="F7290" s="1" t="s">
        <v>566</v>
      </c>
      <c r="G7290" s="1" t="s">
        <v>504</v>
      </c>
      <c r="H7290" s="20" t="n">
        <v>1900</v>
      </c>
      <c r="I7290" s="21" t="n">
        <v>14.09</v>
      </c>
      <c r="J7290" s="20" t="n">
        <f aca="false">H7290*I7290</f>
        <v>26771</v>
      </c>
      <c r="K7290" s="22" t="n">
        <v>1</v>
      </c>
      <c r="L7290" s="23" t="n">
        <f aca="false">H7290*K7290</f>
        <v>1900</v>
      </c>
      <c r="M7290" s="23" t="n">
        <v>2500</v>
      </c>
      <c r="N7290" s="24" t="n">
        <f aca="false">L7290-M7290</f>
        <v>-600</v>
      </c>
      <c r="O7290" s="25" t="n">
        <f aca="false">IF(L7290&gt;=M7290,1,0)</f>
        <v>0</v>
      </c>
      <c r="P7290" s="26" t="n">
        <v>0.6476</v>
      </c>
      <c r="Q7290" s="26" t="n">
        <v>0.0569</v>
      </c>
      <c r="R7290" s="25" t="n">
        <v>77</v>
      </c>
      <c r="S7290" s="21" t="n">
        <v>10</v>
      </c>
    </row>
    <row r="7291" customFormat="false" ht="15" hidden="false" customHeight="true" outlineLevel="0" collapsed="false">
      <c r="A7291" s="19" t="n">
        <v>46264</v>
      </c>
      <c r="B7291" s="1" t="s">
        <v>818</v>
      </c>
      <c r="C7291" s="1" t="s">
        <v>164</v>
      </c>
      <c r="D7291" s="1" t="n">
        <v>32</v>
      </c>
      <c r="E7291" s="1" t="s">
        <v>576</v>
      </c>
      <c r="F7291" s="1" t="s">
        <v>839</v>
      </c>
      <c r="G7291" s="1" t="s">
        <v>835</v>
      </c>
      <c r="H7291" s="20" t="n">
        <v>1130</v>
      </c>
      <c r="I7291" s="21" t="n">
        <v>16.92</v>
      </c>
      <c r="J7291" s="20" t="n">
        <f aca="false">H7291*I7291</f>
        <v>19119.6</v>
      </c>
      <c r="K7291" s="22" t="n">
        <v>1.1</v>
      </c>
      <c r="L7291" s="23" t="n">
        <f aca="false">H7291*K7291</f>
        <v>1243</v>
      </c>
      <c r="M7291" s="23" t="n">
        <v>2500</v>
      </c>
      <c r="N7291" s="24" t="n">
        <f aca="false">L7291-M7291</f>
        <v>-1257</v>
      </c>
      <c r="O7291" s="25" t="n">
        <f aca="false">IF(L7291&gt;=M7291,1,0)</f>
        <v>0</v>
      </c>
      <c r="P7291" s="26" t="n">
        <v>0.622</v>
      </c>
      <c r="Q7291" s="26" t="n">
        <v>0.1604</v>
      </c>
      <c r="R7291" s="25" t="n">
        <v>70</v>
      </c>
      <c r="S7291" s="21" t="n">
        <v>10</v>
      </c>
    </row>
    <row r="7292" customFormat="false" ht="15" hidden="false" customHeight="true" outlineLevel="0" collapsed="false">
      <c r="A7292" s="19" t="n">
        <v>46264</v>
      </c>
      <c r="B7292" s="1" t="s">
        <v>818</v>
      </c>
      <c r="C7292" s="1" t="s">
        <v>190</v>
      </c>
      <c r="D7292" s="1" t="n">
        <v>33</v>
      </c>
      <c r="E7292" s="1" t="s">
        <v>530</v>
      </c>
      <c r="F7292" s="1" t="s">
        <v>884</v>
      </c>
      <c r="G7292" s="1" t="s">
        <v>885</v>
      </c>
      <c r="H7292" s="20" t="n">
        <v>900</v>
      </c>
      <c r="I7292" s="21" t="n">
        <v>19.45</v>
      </c>
      <c r="J7292" s="20" t="n">
        <f aca="false">H7292*I7292</f>
        <v>17505</v>
      </c>
      <c r="K7292" s="22" t="n">
        <v>2.5</v>
      </c>
      <c r="L7292" s="23" t="n">
        <f aca="false">H7292*K7292</f>
        <v>2250</v>
      </c>
      <c r="M7292" s="23" t="n">
        <v>2500</v>
      </c>
      <c r="N7292" s="24" t="n">
        <f aca="false">L7292-M7292</f>
        <v>-250</v>
      </c>
      <c r="O7292" s="25" t="n">
        <f aca="false">IF(L7292&gt;=M7292,1,0)</f>
        <v>0</v>
      </c>
      <c r="P7292" s="26" t="n">
        <v>0.468298555377207</v>
      </c>
      <c r="Q7292" s="26" t="n">
        <v>0.225635593220339</v>
      </c>
      <c r="R7292" s="25" t="n">
        <v>71</v>
      </c>
      <c r="S7292" s="21" t="n">
        <v>10</v>
      </c>
    </row>
    <row r="7293" customFormat="false" ht="15" hidden="false" customHeight="true" outlineLevel="0" collapsed="false">
      <c r="A7293" s="19" t="n">
        <v>46264</v>
      </c>
      <c r="B7293" s="1" t="s">
        <v>818</v>
      </c>
      <c r="C7293" s="1" t="s">
        <v>190</v>
      </c>
      <c r="D7293" s="1" t="n">
        <v>34</v>
      </c>
      <c r="E7293" s="1" t="s">
        <v>16</v>
      </c>
      <c r="F7293" s="1" t="s">
        <v>302</v>
      </c>
      <c r="G7293" s="1" t="s">
        <v>260</v>
      </c>
      <c r="H7293" s="20" t="n">
        <v>1750</v>
      </c>
      <c r="I7293" s="21" t="n">
        <v>16.59</v>
      </c>
      <c r="J7293" s="20" t="n">
        <f aca="false">H7293*I7293</f>
        <v>29032.5</v>
      </c>
      <c r="K7293" s="22" t="n">
        <v>1.45</v>
      </c>
      <c r="L7293" s="23" t="n">
        <f aca="false">H7293*K7293</f>
        <v>2537.5</v>
      </c>
      <c r="M7293" s="23" t="n">
        <v>2500</v>
      </c>
      <c r="N7293" s="24" t="n">
        <f aca="false">L7293-M7293</f>
        <v>37.5</v>
      </c>
      <c r="O7293" s="25" t="n">
        <f aca="false">IF(L7293&gt;=M7293,1,0)</f>
        <v>1</v>
      </c>
      <c r="P7293" s="26" t="n">
        <v>0.705357142857143</v>
      </c>
      <c r="Q7293" s="26" t="n">
        <v>0.108646188850967</v>
      </c>
      <c r="R7293" s="25" t="n">
        <v>70</v>
      </c>
      <c r="S7293" s="21" t="n">
        <v>10</v>
      </c>
    </row>
    <row r="7294" customFormat="false" ht="15" hidden="false" customHeight="true" outlineLevel="0" collapsed="false">
      <c r="A7294" s="19" t="n">
        <v>46264</v>
      </c>
      <c r="B7294" s="1" t="s">
        <v>818</v>
      </c>
      <c r="C7294" s="1" t="s">
        <v>190</v>
      </c>
      <c r="D7294" s="1" t="n">
        <v>35</v>
      </c>
      <c r="E7294" s="1" t="s">
        <v>16</v>
      </c>
      <c r="F7294" s="1" t="s">
        <v>302</v>
      </c>
      <c r="G7294" s="1" t="s">
        <v>260</v>
      </c>
      <c r="H7294" s="20" t="n">
        <v>1400</v>
      </c>
      <c r="I7294" s="21" t="n">
        <v>16.59</v>
      </c>
      <c r="J7294" s="20" t="n">
        <f aca="false">H7294*I7294</f>
        <v>23226</v>
      </c>
      <c r="K7294" s="22" t="n">
        <v>1.45</v>
      </c>
      <c r="L7294" s="23" t="n">
        <f aca="false">H7294*K7294</f>
        <v>2030</v>
      </c>
      <c r="M7294" s="23" t="n">
        <v>2500</v>
      </c>
      <c r="N7294" s="24" t="n">
        <f aca="false">L7294-M7294</f>
        <v>-470</v>
      </c>
      <c r="O7294" s="25" t="n">
        <f aca="false">IF(L7294&gt;=M7294,1,0)</f>
        <v>0</v>
      </c>
      <c r="P7294" s="26" t="n">
        <v>0.634590163934426</v>
      </c>
      <c r="Q7294" s="26" t="n">
        <v>0.10595567867036</v>
      </c>
      <c r="R7294" s="25" t="n">
        <v>75</v>
      </c>
      <c r="S7294" s="21" t="n">
        <v>10</v>
      </c>
    </row>
    <row r="7295" customFormat="false" ht="15" hidden="false" customHeight="true" outlineLevel="0" collapsed="false">
      <c r="A7295" s="19" t="n">
        <v>46264</v>
      </c>
      <c r="B7295" s="1" t="s">
        <v>818</v>
      </c>
      <c r="C7295" s="1" t="s">
        <v>190</v>
      </c>
      <c r="D7295" s="1" t="n">
        <v>36</v>
      </c>
      <c r="E7295" s="1" t="s">
        <v>16</v>
      </c>
      <c r="F7295" s="1" t="s">
        <v>300</v>
      </c>
      <c r="G7295" s="1" t="s">
        <v>260</v>
      </c>
      <c r="H7295" s="20" t="n">
        <v>1400</v>
      </c>
      <c r="I7295" s="21" t="n">
        <v>16.95</v>
      </c>
      <c r="J7295" s="20" t="n">
        <f aca="false">H7295*I7295</f>
        <v>23730</v>
      </c>
      <c r="K7295" s="22" t="n">
        <v>1.4</v>
      </c>
      <c r="L7295" s="23" t="n">
        <f aca="false">H7295*K7295</f>
        <v>1960</v>
      </c>
      <c r="M7295" s="23" t="n">
        <v>2500</v>
      </c>
      <c r="N7295" s="24" t="n">
        <f aca="false">L7295-M7295</f>
        <v>-540</v>
      </c>
      <c r="O7295" s="25" t="n">
        <f aca="false">IF(L7295&gt;=M7295,1,0)</f>
        <v>0</v>
      </c>
      <c r="P7295" s="26" t="n">
        <v>0.651565074135091</v>
      </c>
      <c r="Q7295" s="26" t="n">
        <v>0.16628701594533</v>
      </c>
      <c r="R7295" s="25" t="n">
        <v>67</v>
      </c>
      <c r="S7295" s="21" t="n">
        <v>10</v>
      </c>
    </row>
    <row r="7296" customFormat="false" ht="15" hidden="false" customHeight="true" outlineLevel="0" collapsed="false">
      <c r="A7296" s="19" t="n">
        <v>46264</v>
      </c>
      <c r="B7296" s="1" t="s">
        <v>818</v>
      </c>
      <c r="C7296" s="1" t="s">
        <v>190</v>
      </c>
      <c r="D7296" s="1" t="n">
        <v>37</v>
      </c>
      <c r="E7296" s="1" t="s">
        <v>19</v>
      </c>
      <c r="F7296" s="1" t="s">
        <v>870</v>
      </c>
      <c r="G7296" s="1" t="s">
        <v>871</v>
      </c>
      <c r="H7296" s="20" t="n">
        <v>700</v>
      </c>
      <c r="I7296" s="21" t="n">
        <v>27.97</v>
      </c>
      <c r="J7296" s="20" t="n">
        <f aca="false">H7296*I7296</f>
        <v>19579</v>
      </c>
      <c r="K7296" s="22" t="n">
        <v>2.15</v>
      </c>
      <c r="L7296" s="23" t="n">
        <f aca="false">H7296*K7296</f>
        <v>1505</v>
      </c>
      <c r="M7296" s="23" t="n">
        <v>2500</v>
      </c>
      <c r="N7296" s="24" t="n">
        <f aca="false">L7296-M7296</f>
        <v>-995</v>
      </c>
      <c r="O7296" s="25" t="n">
        <f aca="false">IF(L7296&gt;=M7296,1,0)</f>
        <v>0</v>
      </c>
      <c r="P7296" s="26" t="n">
        <v>0.422689982728843</v>
      </c>
      <c r="Q7296" s="26" t="n">
        <v>0.288645690834473</v>
      </c>
      <c r="R7296" s="25" t="n">
        <v>75</v>
      </c>
      <c r="S7296" s="21" t="n">
        <v>10</v>
      </c>
    </row>
    <row r="7297" customFormat="false" ht="15" hidden="false" customHeight="true" outlineLevel="0" collapsed="false">
      <c r="A7297" s="19" t="n">
        <v>46264</v>
      </c>
      <c r="B7297" s="1" t="s">
        <v>818</v>
      </c>
      <c r="C7297" s="1" t="s">
        <v>190</v>
      </c>
      <c r="D7297" s="1" t="n">
        <v>38</v>
      </c>
      <c r="E7297" s="1" t="s">
        <v>19</v>
      </c>
      <c r="F7297" s="1" t="s">
        <v>870</v>
      </c>
      <c r="G7297" s="1" t="s">
        <v>871</v>
      </c>
      <c r="H7297" s="20" t="n">
        <v>900</v>
      </c>
      <c r="I7297" s="21" t="n">
        <v>27.97</v>
      </c>
      <c r="J7297" s="20" t="n">
        <f aca="false">H7297*I7297</f>
        <v>25173</v>
      </c>
      <c r="K7297" s="22" t="n">
        <v>2.15</v>
      </c>
      <c r="L7297" s="23" t="n">
        <f aca="false">H7297*K7297</f>
        <v>1935</v>
      </c>
      <c r="M7297" s="23" t="n">
        <v>2500</v>
      </c>
      <c r="N7297" s="24" t="n">
        <f aca="false">L7297-M7297</f>
        <v>-565</v>
      </c>
      <c r="O7297" s="25" t="n">
        <f aca="false">IF(L7297&gt;=M7297,1,0)</f>
        <v>0</v>
      </c>
      <c r="P7297" s="26" t="n">
        <v>0.530404551201011</v>
      </c>
      <c r="Q7297" s="26" t="n">
        <v>0.149779735682819</v>
      </c>
      <c r="R7297" s="25" t="n">
        <v>82</v>
      </c>
      <c r="S7297" s="21" t="n">
        <v>10</v>
      </c>
    </row>
    <row r="7298" customFormat="false" ht="15" hidden="false" customHeight="true" outlineLevel="0" collapsed="false">
      <c r="A7298" s="19" t="n">
        <v>46265</v>
      </c>
      <c r="B7298" s="1" t="s">
        <v>818</v>
      </c>
      <c r="C7298" s="1" t="s">
        <v>138</v>
      </c>
      <c r="D7298" s="1" t="n">
        <v>1</v>
      </c>
      <c r="E7298" s="1" t="s">
        <v>401</v>
      </c>
      <c r="F7298" s="1" t="s">
        <v>443</v>
      </c>
      <c r="G7298" s="1" t="s">
        <v>444</v>
      </c>
      <c r="H7298" s="20" t="n">
        <v>1100</v>
      </c>
      <c r="I7298" s="21" t="n">
        <v>26.24</v>
      </c>
      <c r="J7298" s="20" t="n">
        <f aca="false">H7298*I7298</f>
        <v>28864</v>
      </c>
      <c r="K7298" s="22" t="n">
        <v>3</v>
      </c>
      <c r="L7298" s="23" t="n">
        <f aca="false">H7298*K7298</f>
        <v>3300</v>
      </c>
      <c r="M7298" s="23" t="n">
        <v>2500</v>
      </c>
      <c r="N7298" s="24" t="n">
        <f aca="false">L7298-M7298</f>
        <v>800</v>
      </c>
      <c r="O7298" s="25" t="n">
        <f aca="false">IF(L7298&gt;=M7298,1,0)</f>
        <v>1</v>
      </c>
      <c r="P7298" s="26" t="n">
        <v>0.6059</v>
      </c>
      <c r="Q7298" s="26" t="n">
        <v>0.1829</v>
      </c>
      <c r="R7298" s="25" t="n">
        <v>80</v>
      </c>
      <c r="S7298" s="21" t="n">
        <v>10</v>
      </c>
    </row>
    <row r="7299" customFormat="false" ht="15" hidden="false" customHeight="true" outlineLevel="0" collapsed="false">
      <c r="A7299" s="19" t="n">
        <v>46265</v>
      </c>
      <c r="B7299" s="1" t="s">
        <v>818</v>
      </c>
      <c r="C7299" s="1" t="s">
        <v>138</v>
      </c>
      <c r="D7299" s="1" t="n">
        <v>2</v>
      </c>
      <c r="E7299" s="1" t="s">
        <v>16</v>
      </c>
      <c r="F7299" s="1" t="s">
        <v>524</v>
      </c>
      <c r="G7299" s="1" t="s">
        <v>267</v>
      </c>
      <c r="H7299" s="20" t="n">
        <v>660</v>
      </c>
      <c r="I7299" s="21" t="n">
        <v>18.58</v>
      </c>
      <c r="J7299" s="20" t="n">
        <f aca="false">H7299*I7299</f>
        <v>12262.8</v>
      </c>
      <c r="K7299" s="22" t="n">
        <v>1.5</v>
      </c>
      <c r="L7299" s="23" t="n">
        <f aca="false">H7299*K7299</f>
        <v>990</v>
      </c>
      <c r="M7299" s="23" t="n">
        <v>2500</v>
      </c>
      <c r="N7299" s="24" t="n">
        <f aca="false">L7299-M7299</f>
        <v>-1510</v>
      </c>
      <c r="O7299" s="25" t="n">
        <f aca="false">IF(L7299&gt;=M7299,1,0)</f>
        <v>0</v>
      </c>
      <c r="P7299" s="26" t="n">
        <v>0.3275</v>
      </c>
      <c r="Q7299" s="26" t="n">
        <v>0.1646</v>
      </c>
      <c r="R7299" s="25" t="n">
        <v>63</v>
      </c>
      <c r="S7299" s="21" t="n">
        <v>10</v>
      </c>
    </row>
    <row r="7300" customFormat="false" ht="15" hidden="false" customHeight="true" outlineLevel="0" collapsed="false">
      <c r="A7300" s="19" t="n">
        <v>46265</v>
      </c>
      <c r="B7300" s="1" t="s">
        <v>818</v>
      </c>
      <c r="C7300" s="1" t="s">
        <v>138</v>
      </c>
      <c r="D7300" s="1" t="n">
        <v>3</v>
      </c>
      <c r="E7300" s="1" t="s">
        <v>576</v>
      </c>
      <c r="F7300" s="1" t="s">
        <v>788</v>
      </c>
      <c r="G7300" s="1" t="s">
        <v>711</v>
      </c>
      <c r="H7300" s="20" t="n">
        <v>1300</v>
      </c>
      <c r="I7300" s="21" t="n">
        <v>22.42</v>
      </c>
      <c r="J7300" s="20" t="n">
        <f aca="false">H7300*I7300</f>
        <v>29146</v>
      </c>
      <c r="K7300" s="22" t="n">
        <v>1.2</v>
      </c>
      <c r="L7300" s="23" t="n">
        <f aca="false">H7300*K7300</f>
        <v>1560</v>
      </c>
      <c r="M7300" s="23" t="n">
        <v>2500</v>
      </c>
      <c r="N7300" s="24" t="n">
        <f aca="false">L7300-M7300</f>
        <v>-940</v>
      </c>
      <c r="O7300" s="25" t="n">
        <f aca="false">IF(L7300&gt;=M7300,1,0)</f>
        <v>0</v>
      </c>
      <c r="P7300" s="26" t="n">
        <v>0.694</v>
      </c>
      <c r="Q7300" s="26" t="n">
        <v>0.1588</v>
      </c>
      <c r="R7300" s="25" t="n">
        <v>71</v>
      </c>
      <c r="S7300" s="21" t="n">
        <v>10</v>
      </c>
    </row>
    <row r="7301" customFormat="false" ht="15" hidden="false" customHeight="true" outlineLevel="0" collapsed="false">
      <c r="A7301" s="19" t="n">
        <v>46265</v>
      </c>
      <c r="B7301" s="1" t="s">
        <v>818</v>
      </c>
      <c r="C7301" s="1" t="s">
        <v>138</v>
      </c>
      <c r="D7301" s="1" t="n">
        <v>4</v>
      </c>
      <c r="E7301" s="1" t="s">
        <v>145</v>
      </c>
      <c r="F7301" s="1" t="s">
        <v>473</v>
      </c>
      <c r="G7301" s="1" t="s">
        <v>474</v>
      </c>
      <c r="H7301" s="20" t="n">
        <v>1200</v>
      </c>
      <c r="I7301" s="21" t="n">
        <v>20.76</v>
      </c>
      <c r="J7301" s="20" t="n">
        <f aca="false">H7301*I7301</f>
        <v>24912</v>
      </c>
      <c r="K7301" s="22" t="n">
        <v>2.2</v>
      </c>
      <c r="L7301" s="23" t="n">
        <f aca="false">H7301*K7301</f>
        <v>2640</v>
      </c>
      <c r="M7301" s="23" t="n">
        <v>2500</v>
      </c>
      <c r="N7301" s="24" t="n">
        <f aca="false">L7301-M7301</f>
        <v>140</v>
      </c>
      <c r="O7301" s="25" t="n">
        <f aca="false">IF(L7301&gt;=M7301,1,0)</f>
        <v>1</v>
      </c>
      <c r="P7301" s="26" t="n">
        <v>0.5688</v>
      </c>
      <c r="Q7301" s="26" t="n">
        <v>0.1809</v>
      </c>
      <c r="R7301" s="25" t="n">
        <v>74</v>
      </c>
      <c r="S7301" s="21" t="n">
        <v>10</v>
      </c>
    </row>
    <row r="7302" customFormat="false" ht="15" hidden="false" customHeight="true" outlineLevel="0" collapsed="false">
      <c r="A7302" s="19" t="n">
        <v>46265</v>
      </c>
      <c r="B7302" s="1" t="s">
        <v>818</v>
      </c>
      <c r="C7302" s="1" t="s">
        <v>138</v>
      </c>
      <c r="D7302" s="1" t="n">
        <v>5</v>
      </c>
      <c r="E7302" s="1" t="s">
        <v>13</v>
      </c>
      <c r="F7302" s="1" t="s">
        <v>596</v>
      </c>
      <c r="G7302" s="1" t="s">
        <v>149</v>
      </c>
      <c r="H7302" s="20" t="n">
        <v>300</v>
      </c>
      <c r="I7302" s="21" t="n">
        <v>22.28</v>
      </c>
      <c r="J7302" s="20" t="n">
        <f aca="false">H7302*I7302</f>
        <v>6684</v>
      </c>
      <c r="K7302" s="22" t="n">
        <v>2.2</v>
      </c>
      <c r="L7302" s="23" t="n">
        <f aca="false">H7302*K7302</f>
        <v>660</v>
      </c>
      <c r="M7302" s="23" t="n">
        <v>2500</v>
      </c>
      <c r="N7302" s="24" t="n">
        <f aca="false">L7302-M7302</f>
        <v>-1840</v>
      </c>
      <c r="O7302" s="25" t="n">
        <f aca="false">IF(L7302&gt;=M7302,1,0)</f>
        <v>0</v>
      </c>
      <c r="P7302" s="26" t="n">
        <v>0.1596</v>
      </c>
      <c r="Q7302" s="26" t="n">
        <v>0.2289</v>
      </c>
      <c r="R7302" s="25" t="n">
        <v>72</v>
      </c>
      <c r="S7302" s="21" t="n">
        <v>10</v>
      </c>
    </row>
    <row r="7303" customFormat="false" ht="15" hidden="false" customHeight="true" outlineLevel="0" collapsed="false">
      <c r="A7303" s="19" t="n">
        <v>46265</v>
      </c>
      <c r="B7303" s="1" t="s">
        <v>818</v>
      </c>
      <c r="C7303" s="1" t="s">
        <v>138</v>
      </c>
      <c r="D7303" s="1" t="n">
        <v>6</v>
      </c>
      <c r="E7303" s="1" t="s">
        <v>181</v>
      </c>
      <c r="F7303" s="1" t="s">
        <v>864</v>
      </c>
      <c r="G7303" s="1" t="s">
        <v>848</v>
      </c>
      <c r="H7303" s="20" t="n">
        <v>1400</v>
      </c>
      <c r="I7303" s="21" t="n">
        <v>20.91</v>
      </c>
      <c r="J7303" s="20" t="n">
        <f aca="false">H7303*I7303</f>
        <v>29274</v>
      </c>
      <c r="K7303" s="22" t="n">
        <v>1.45</v>
      </c>
      <c r="L7303" s="23" t="n">
        <f aca="false">H7303*K7303</f>
        <v>2030</v>
      </c>
      <c r="M7303" s="23" t="n">
        <v>2500</v>
      </c>
      <c r="N7303" s="24" t="n">
        <f aca="false">L7303-M7303</f>
        <v>-470</v>
      </c>
      <c r="O7303" s="25" t="n">
        <f aca="false">IF(L7303&gt;=M7303,1,0)</f>
        <v>0</v>
      </c>
      <c r="P7303" s="26" t="n">
        <v>0.654</v>
      </c>
      <c r="Q7303" s="26" t="n">
        <v>0.1333</v>
      </c>
      <c r="R7303" s="25" t="n">
        <v>75</v>
      </c>
      <c r="S7303" s="21" t="n">
        <v>10</v>
      </c>
    </row>
    <row r="7304" customFormat="false" ht="15" hidden="false" customHeight="true" outlineLevel="0" collapsed="false">
      <c r="A7304" s="19" t="n">
        <v>46265</v>
      </c>
      <c r="B7304" s="1" t="s">
        <v>818</v>
      </c>
      <c r="C7304" s="1" t="s">
        <v>138</v>
      </c>
      <c r="D7304" s="1" t="n">
        <v>7</v>
      </c>
      <c r="E7304" s="1" t="s">
        <v>145</v>
      </c>
      <c r="F7304" s="1" t="s">
        <v>325</v>
      </c>
      <c r="G7304" s="1" t="s">
        <v>793</v>
      </c>
      <c r="H7304" s="20" t="n">
        <v>1300</v>
      </c>
      <c r="I7304" s="21" t="n">
        <v>20.73</v>
      </c>
      <c r="J7304" s="20" t="n">
        <f aca="false">H7304*I7304</f>
        <v>26949</v>
      </c>
      <c r="K7304" s="22" t="n">
        <v>2.2</v>
      </c>
      <c r="L7304" s="23" t="n">
        <f aca="false">H7304*K7304</f>
        <v>2860</v>
      </c>
      <c r="M7304" s="23" t="n">
        <v>2500</v>
      </c>
      <c r="N7304" s="24" t="n">
        <f aca="false">L7304-M7304</f>
        <v>360</v>
      </c>
      <c r="O7304" s="25" t="n">
        <f aca="false">IF(L7304&gt;=M7304,1,0)</f>
        <v>1</v>
      </c>
      <c r="P7304" s="26" t="n">
        <v>0.6238</v>
      </c>
      <c r="Q7304" s="26" t="n">
        <v>0.1533</v>
      </c>
      <c r="R7304" s="25" t="n">
        <v>75</v>
      </c>
      <c r="S7304" s="21" t="n">
        <v>10</v>
      </c>
    </row>
    <row r="7305" customFormat="false" ht="15" hidden="false" customHeight="true" outlineLevel="0" collapsed="false">
      <c r="A7305" s="19" t="n">
        <v>46265</v>
      </c>
      <c r="B7305" s="1" t="s">
        <v>818</v>
      </c>
      <c r="C7305" s="1" t="s">
        <v>138</v>
      </c>
      <c r="D7305" s="1" t="n">
        <v>8</v>
      </c>
      <c r="E7305" s="1" t="s">
        <v>16</v>
      </c>
      <c r="F7305" s="1" t="s">
        <v>502</v>
      </c>
      <c r="G7305" s="1" t="s">
        <v>508</v>
      </c>
      <c r="H7305" s="20" t="n">
        <v>700</v>
      </c>
      <c r="I7305" s="21" t="n">
        <v>26.73</v>
      </c>
      <c r="J7305" s="20" t="n">
        <f aca="false">H7305*I7305</f>
        <v>18711</v>
      </c>
      <c r="K7305" s="22" t="n">
        <v>1.48</v>
      </c>
      <c r="L7305" s="23" t="n">
        <f aca="false">H7305*K7305</f>
        <v>1036</v>
      </c>
      <c r="M7305" s="23" t="n">
        <v>2500</v>
      </c>
      <c r="N7305" s="24" t="n">
        <f aca="false">L7305-M7305</f>
        <v>-1464</v>
      </c>
      <c r="O7305" s="25" t="n">
        <f aca="false">IF(L7305&gt;=M7305,1,0)</f>
        <v>0</v>
      </c>
      <c r="P7305" s="26" t="n">
        <v>0.4417</v>
      </c>
      <c r="Q7305" s="26" t="n">
        <v>0.2071</v>
      </c>
      <c r="R7305" s="25" t="n">
        <v>71</v>
      </c>
      <c r="S7305" s="21" t="n">
        <v>10</v>
      </c>
    </row>
    <row r="7306" customFormat="false" ht="15" hidden="false" customHeight="true" outlineLevel="0" collapsed="false">
      <c r="A7306" s="19" t="n">
        <v>46265</v>
      </c>
      <c r="B7306" s="1" t="s">
        <v>818</v>
      </c>
      <c r="C7306" s="1" t="s">
        <v>138</v>
      </c>
      <c r="D7306" s="1" t="n">
        <v>9</v>
      </c>
      <c r="E7306" s="1" t="s">
        <v>152</v>
      </c>
      <c r="F7306" s="1" t="s">
        <v>503</v>
      </c>
      <c r="G7306" s="1" t="s">
        <v>504</v>
      </c>
      <c r="H7306" s="20" t="n">
        <v>1050</v>
      </c>
      <c r="I7306" s="21" t="n">
        <v>22.51</v>
      </c>
      <c r="J7306" s="20" t="n">
        <f aca="false">H7306*I7306</f>
        <v>23635.5</v>
      </c>
      <c r="K7306" s="22" t="n">
        <v>1.5</v>
      </c>
      <c r="L7306" s="23" t="n">
        <f aca="false">H7306*K7306</f>
        <v>1575</v>
      </c>
      <c r="M7306" s="23" t="n">
        <v>2500</v>
      </c>
      <c r="N7306" s="24" t="n">
        <f aca="false">L7306-M7306</f>
        <v>-925</v>
      </c>
      <c r="O7306" s="25" t="n">
        <f aca="false">IF(L7306&gt;=M7306,1,0)</f>
        <v>0</v>
      </c>
      <c r="P7306" s="26" t="n">
        <v>0.6243</v>
      </c>
      <c r="Q7306" s="26" t="n">
        <v>0.115</v>
      </c>
      <c r="R7306" s="25" t="n">
        <v>67</v>
      </c>
      <c r="S7306" s="21" t="n">
        <v>10</v>
      </c>
    </row>
    <row r="7307" customFormat="false" ht="15" hidden="false" customHeight="true" outlineLevel="0" collapsed="false">
      <c r="A7307" s="19" t="n">
        <v>46265</v>
      </c>
      <c r="B7307" s="1" t="s">
        <v>818</v>
      </c>
      <c r="C7307" s="1" t="s">
        <v>138</v>
      </c>
      <c r="D7307" s="1" t="n">
        <v>10</v>
      </c>
      <c r="E7307" s="1" t="s">
        <v>10</v>
      </c>
      <c r="F7307" s="1" t="s">
        <v>160</v>
      </c>
      <c r="G7307" s="1" t="s">
        <v>161</v>
      </c>
      <c r="H7307" s="20" t="n">
        <v>1100</v>
      </c>
      <c r="I7307" s="21" t="n">
        <v>22.05</v>
      </c>
      <c r="J7307" s="20" t="n">
        <f aca="false">H7307*I7307</f>
        <v>24255</v>
      </c>
      <c r="K7307" s="22" t="n">
        <v>1.83</v>
      </c>
      <c r="L7307" s="23" t="n">
        <f aca="false">H7307*K7307</f>
        <v>2013</v>
      </c>
      <c r="M7307" s="23" t="n">
        <v>2500</v>
      </c>
      <c r="N7307" s="24" t="n">
        <f aca="false">L7307-M7307</f>
        <v>-487</v>
      </c>
      <c r="O7307" s="25" t="n">
        <f aca="false">IF(L7307&gt;=M7307,1,0)</f>
        <v>0</v>
      </c>
      <c r="P7307" s="26" t="n">
        <v>0.5291</v>
      </c>
      <c r="Q7307" s="26" t="n">
        <v>0.1991</v>
      </c>
      <c r="R7307" s="25" t="n">
        <v>79</v>
      </c>
      <c r="S7307" s="21" t="n">
        <v>10</v>
      </c>
    </row>
    <row r="7308" customFormat="false" ht="15" hidden="false" customHeight="true" outlineLevel="0" collapsed="false">
      <c r="A7308" s="19" t="n">
        <v>46265</v>
      </c>
      <c r="B7308" s="1" t="s">
        <v>818</v>
      </c>
      <c r="C7308" s="1" t="s">
        <v>138</v>
      </c>
      <c r="D7308" s="1" t="n">
        <v>11</v>
      </c>
      <c r="E7308" s="1" t="s">
        <v>10</v>
      </c>
      <c r="F7308" s="1" t="s">
        <v>872</v>
      </c>
      <c r="G7308" s="1" t="s">
        <v>873</v>
      </c>
      <c r="H7308" s="20" t="n">
        <v>1100</v>
      </c>
      <c r="I7308" s="21" t="n">
        <v>24.81</v>
      </c>
      <c r="J7308" s="20" t="n">
        <f aca="false">H7308*I7308</f>
        <v>27291</v>
      </c>
      <c r="K7308" s="22" t="n">
        <v>2.1</v>
      </c>
      <c r="L7308" s="23" t="n">
        <f aca="false">H7308*K7308</f>
        <v>2310</v>
      </c>
      <c r="M7308" s="23" t="n">
        <v>2500</v>
      </c>
      <c r="N7308" s="24" t="n">
        <f aca="false">L7308-M7308</f>
        <v>-190</v>
      </c>
      <c r="O7308" s="25" t="n">
        <f aca="false">IF(L7308&gt;=M7308,1,0)</f>
        <v>0</v>
      </c>
      <c r="P7308" s="26" t="n">
        <v>0.5961</v>
      </c>
      <c r="Q7308" s="26" t="n">
        <v>0.2292</v>
      </c>
      <c r="R7308" s="25" t="n">
        <v>78</v>
      </c>
      <c r="S7308" s="21" t="n">
        <v>10</v>
      </c>
    </row>
    <row r="7309" customFormat="false" ht="15" hidden="false" customHeight="true" outlineLevel="0" collapsed="false">
      <c r="A7309" s="19" t="n">
        <v>46265</v>
      </c>
      <c r="B7309" s="1" t="s">
        <v>818</v>
      </c>
      <c r="C7309" s="1" t="s">
        <v>138</v>
      </c>
      <c r="D7309" s="1" t="n">
        <v>12</v>
      </c>
      <c r="E7309" s="1" t="s">
        <v>16</v>
      </c>
      <c r="F7309" s="1" t="s">
        <v>524</v>
      </c>
      <c r="G7309" s="1" t="s">
        <v>267</v>
      </c>
      <c r="H7309" s="20" t="n">
        <v>1200</v>
      </c>
      <c r="I7309" s="21" t="n">
        <v>17.24</v>
      </c>
      <c r="J7309" s="20" t="n">
        <f aca="false">H7309*I7309</f>
        <v>20688</v>
      </c>
      <c r="K7309" s="22" t="n">
        <v>1.5</v>
      </c>
      <c r="L7309" s="23" t="n">
        <f aca="false">H7309*K7309</f>
        <v>1800</v>
      </c>
      <c r="M7309" s="23" t="n">
        <v>2500</v>
      </c>
      <c r="N7309" s="24" t="n">
        <f aca="false">L7309-M7309</f>
        <v>-700</v>
      </c>
      <c r="O7309" s="25" t="n">
        <f aca="false">IF(L7309&gt;=M7309,1,0)</f>
        <v>0</v>
      </c>
      <c r="P7309" s="26" t="n">
        <v>0.4691</v>
      </c>
      <c r="Q7309" s="26" t="n">
        <v>0.1354</v>
      </c>
      <c r="R7309" s="25" t="n">
        <v>74</v>
      </c>
      <c r="S7309" s="21" t="n">
        <v>10</v>
      </c>
    </row>
    <row r="7310" customFormat="false" ht="15" hidden="false" customHeight="true" outlineLevel="0" collapsed="false">
      <c r="A7310" s="19" t="n">
        <v>46265</v>
      </c>
      <c r="B7310" s="1" t="s">
        <v>818</v>
      </c>
      <c r="C7310" s="1" t="s">
        <v>138</v>
      </c>
      <c r="D7310" s="1" t="n">
        <v>13</v>
      </c>
      <c r="E7310" s="1" t="s">
        <v>16</v>
      </c>
      <c r="F7310" s="1" t="s">
        <v>248</v>
      </c>
      <c r="G7310" s="1" t="s">
        <v>268</v>
      </c>
      <c r="H7310" s="20" t="n">
        <v>1100</v>
      </c>
      <c r="I7310" s="21" t="n">
        <v>17.61</v>
      </c>
      <c r="J7310" s="20" t="n">
        <f aca="false">H7310*I7310</f>
        <v>19371</v>
      </c>
      <c r="K7310" s="22" t="n">
        <v>1.4</v>
      </c>
      <c r="L7310" s="23" t="n">
        <f aca="false">H7310*K7310</f>
        <v>1540</v>
      </c>
      <c r="M7310" s="23" t="n">
        <v>2500</v>
      </c>
      <c r="N7310" s="24" t="n">
        <f aca="false">L7310-M7310</f>
        <v>-960</v>
      </c>
      <c r="O7310" s="25" t="n">
        <f aca="false">IF(L7310&gt;=M7310,1,0)</f>
        <v>0</v>
      </c>
      <c r="P7310" s="26" t="n">
        <v>0.4706</v>
      </c>
      <c r="Q7310" s="26" t="n">
        <v>0.1308</v>
      </c>
      <c r="R7310" s="25" t="n">
        <v>70</v>
      </c>
      <c r="S7310" s="21" t="n">
        <v>10</v>
      </c>
    </row>
    <row r="7311" customFormat="false" ht="15" hidden="false" customHeight="true" outlineLevel="0" collapsed="false">
      <c r="A7311" s="19" t="n">
        <v>46265</v>
      </c>
      <c r="B7311" s="1" t="s">
        <v>818</v>
      </c>
      <c r="C7311" s="1" t="s">
        <v>138</v>
      </c>
      <c r="D7311" s="1" t="n">
        <v>14</v>
      </c>
      <c r="E7311" s="1" t="s">
        <v>10</v>
      </c>
      <c r="F7311" s="1" t="s">
        <v>687</v>
      </c>
      <c r="G7311" s="1" t="s">
        <v>694</v>
      </c>
      <c r="H7311" s="20" t="n">
        <v>1300</v>
      </c>
      <c r="I7311" s="21" t="n">
        <v>28.66</v>
      </c>
      <c r="J7311" s="20" t="n">
        <f aca="false">H7311*I7311</f>
        <v>37258</v>
      </c>
      <c r="K7311" s="22" t="n">
        <v>2.3</v>
      </c>
      <c r="L7311" s="23" t="n">
        <f aca="false">H7311*K7311</f>
        <v>2990</v>
      </c>
      <c r="M7311" s="23" t="n">
        <v>2500</v>
      </c>
      <c r="N7311" s="24" t="n">
        <f aca="false">L7311-M7311</f>
        <v>490</v>
      </c>
      <c r="O7311" s="25" t="n">
        <f aca="false">IF(L7311&gt;=M7311,1,0)</f>
        <v>1</v>
      </c>
      <c r="P7311" s="26" t="n">
        <v>0.7772</v>
      </c>
      <c r="Q7311" s="26" t="n">
        <v>0.2756</v>
      </c>
      <c r="R7311" s="25" t="n">
        <v>81</v>
      </c>
      <c r="S7311" s="21" t="n">
        <v>10</v>
      </c>
    </row>
    <row r="7312" customFormat="false" ht="15" hidden="false" customHeight="true" outlineLevel="0" collapsed="false">
      <c r="A7312" s="19" t="n">
        <v>46265</v>
      </c>
      <c r="B7312" s="1" t="s">
        <v>818</v>
      </c>
      <c r="C7312" s="1" t="s">
        <v>138</v>
      </c>
      <c r="D7312" s="1" t="n">
        <v>15</v>
      </c>
      <c r="E7312" s="1" t="s">
        <v>10</v>
      </c>
      <c r="F7312" s="1" t="s">
        <v>872</v>
      </c>
      <c r="G7312" s="1" t="s">
        <v>873</v>
      </c>
      <c r="H7312" s="20" t="n">
        <v>1400</v>
      </c>
      <c r="I7312" s="21" t="n">
        <v>24.81</v>
      </c>
      <c r="J7312" s="20" t="n">
        <f aca="false">H7312*I7312</f>
        <v>34734</v>
      </c>
      <c r="K7312" s="22" t="n">
        <v>2.1</v>
      </c>
      <c r="L7312" s="23" t="n">
        <f aca="false">H7312*K7312</f>
        <v>2940</v>
      </c>
      <c r="M7312" s="23" t="n">
        <v>2500</v>
      </c>
      <c r="N7312" s="24" t="n">
        <f aca="false">L7312-M7312</f>
        <v>440</v>
      </c>
      <c r="O7312" s="25" t="n">
        <f aca="false">IF(L7312&gt;=M7312,1,0)</f>
        <v>1</v>
      </c>
      <c r="P7312" s="26" t="n">
        <v>0.7182</v>
      </c>
      <c r="Q7312" s="26" t="n">
        <v>0.3247</v>
      </c>
      <c r="R7312" s="25" t="n">
        <v>81</v>
      </c>
      <c r="S7312" s="21" t="n">
        <v>10</v>
      </c>
    </row>
    <row r="7313" customFormat="false" ht="15" hidden="false" customHeight="true" outlineLevel="0" collapsed="false">
      <c r="A7313" s="19" t="n">
        <v>46265</v>
      </c>
      <c r="B7313" s="1" t="s">
        <v>818</v>
      </c>
      <c r="C7313" s="1" t="s">
        <v>138</v>
      </c>
      <c r="D7313" s="1" t="n">
        <v>16</v>
      </c>
      <c r="E7313" s="1" t="s">
        <v>10</v>
      </c>
      <c r="F7313" s="1" t="s">
        <v>581</v>
      </c>
      <c r="G7313" s="1" t="s">
        <v>590</v>
      </c>
      <c r="H7313" s="20" t="n">
        <v>2100</v>
      </c>
      <c r="I7313" s="21" t="n">
        <v>13.94</v>
      </c>
      <c r="J7313" s="20" t="n">
        <f aca="false">H7313*I7313</f>
        <v>29274</v>
      </c>
      <c r="K7313" s="22" t="n">
        <v>1.44</v>
      </c>
      <c r="L7313" s="23" t="n">
        <f aca="false">H7313*K7313</f>
        <v>3024</v>
      </c>
      <c r="M7313" s="23" t="n">
        <v>2500</v>
      </c>
      <c r="N7313" s="24" t="n">
        <f aca="false">L7313-M7313</f>
        <v>524</v>
      </c>
      <c r="O7313" s="25" t="n">
        <f aca="false">IF(L7313&gt;=M7313,1,0)</f>
        <v>1</v>
      </c>
      <c r="P7313" s="26" t="n">
        <v>0.8713</v>
      </c>
      <c r="Q7313" s="26" t="n">
        <v>0.1273</v>
      </c>
      <c r="R7313" s="25" t="n">
        <v>65</v>
      </c>
      <c r="S7313" s="21" t="n">
        <v>8</v>
      </c>
    </row>
    <row r="7314" customFormat="false" ht="15" hidden="false" customHeight="true" outlineLevel="0" collapsed="false">
      <c r="A7314" s="19" t="n">
        <v>46265</v>
      </c>
      <c r="B7314" s="1" t="s">
        <v>818</v>
      </c>
      <c r="C7314" s="1" t="s">
        <v>164</v>
      </c>
      <c r="D7314" s="1" t="n">
        <v>17</v>
      </c>
      <c r="E7314" s="1" t="s">
        <v>461</v>
      </c>
      <c r="F7314" s="1" t="s">
        <v>837</v>
      </c>
      <c r="G7314" s="1" t="s">
        <v>540</v>
      </c>
      <c r="H7314" s="20" t="n">
        <v>1800</v>
      </c>
      <c r="I7314" s="21" t="n">
        <v>20.03</v>
      </c>
      <c r="J7314" s="20" t="n">
        <f aca="false">H7314*I7314</f>
        <v>36054</v>
      </c>
      <c r="K7314" s="22" t="n">
        <v>1.6</v>
      </c>
      <c r="L7314" s="23" t="n">
        <f aca="false">H7314*K7314</f>
        <v>2880</v>
      </c>
      <c r="M7314" s="23" t="n">
        <v>2500</v>
      </c>
      <c r="N7314" s="24" t="n">
        <f aca="false">L7314-M7314</f>
        <v>380</v>
      </c>
      <c r="O7314" s="25" t="n">
        <f aca="false">IF(L7314&gt;=M7314,1,0)</f>
        <v>1</v>
      </c>
      <c r="P7314" s="26" t="n">
        <v>0.7896</v>
      </c>
      <c r="Q7314" s="26" t="n">
        <v>0.0963</v>
      </c>
      <c r="R7314" s="25" t="n">
        <v>78</v>
      </c>
      <c r="S7314" s="21" t="n">
        <v>10</v>
      </c>
    </row>
    <row r="7315" customFormat="false" ht="15" hidden="false" customHeight="true" outlineLevel="0" collapsed="false">
      <c r="A7315" s="19" t="n">
        <v>46265</v>
      </c>
      <c r="B7315" s="1" t="s">
        <v>818</v>
      </c>
      <c r="C7315" s="1" t="s">
        <v>164</v>
      </c>
      <c r="D7315" s="1" t="n">
        <v>18</v>
      </c>
      <c r="E7315" s="1" t="s">
        <v>865</v>
      </c>
      <c r="F7315" s="1" t="s">
        <v>866</v>
      </c>
      <c r="G7315" s="1" t="s">
        <v>527</v>
      </c>
      <c r="H7315" s="20" t="n">
        <v>2100</v>
      </c>
      <c r="I7315" s="21" t="n">
        <v>17.93</v>
      </c>
      <c r="J7315" s="20" t="n">
        <f aca="false">H7315*I7315</f>
        <v>37653</v>
      </c>
      <c r="K7315" s="22" t="n">
        <v>1.04</v>
      </c>
      <c r="L7315" s="23" t="n">
        <f aca="false">H7315*K7315</f>
        <v>2184</v>
      </c>
      <c r="M7315" s="23" t="n">
        <v>2500</v>
      </c>
      <c r="N7315" s="24" t="n">
        <f aca="false">L7315-M7315</f>
        <v>-316</v>
      </c>
      <c r="O7315" s="25" t="n">
        <f aca="false">IF(L7315&gt;=M7315,1,0)</f>
        <v>0</v>
      </c>
      <c r="P7315" s="26" t="n">
        <v>0.7786</v>
      </c>
      <c r="Q7315" s="26" t="n">
        <v>0.0887</v>
      </c>
      <c r="R7315" s="25" t="n">
        <v>81</v>
      </c>
      <c r="S7315" s="21" t="n">
        <v>10</v>
      </c>
    </row>
    <row r="7316" customFormat="false" ht="15" hidden="false" customHeight="true" outlineLevel="0" collapsed="false">
      <c r="A7316" s="19" t="n">
        <v>46265</v>
      </c>
      <c r="B7316" s="1" t="s">
        <v>818</v>
      </c>
      <c r="C7316" s="1" t="s">
        <v>164</v>
      </c>
      <c r="D7316" s="1" t="n">
        <v>19</v>
      </c>
      <c r="E7316" s="1" t="s">
        <v>461</v>
      </c>
      <c r="F7316" s="1" t="s">
        <v>837</v>
      </c>
      <c r="G7316" s="1" t="s">
        <v>540</v>
      </c>
      <c r="H7316" s="20" t="n">
        <v>1800</v>
      </c>
      <c r="I7316" s="21" t="n">
        <v>20.03</v>
      </c>
      <c r="J7316" s="20" t="n">
        <f aca="false">H7316*I7316</f>
        <v>36054</v>
      </c>
      <c r="K7316" s="22" t="n">
        <v>1.6</v>
      </c>
      <c r="L7316" s="23" t="n">
        <f aca="false">H7316*K7316</f>
        <v>2880</v>
      </c>
      <c r="M7316" s="23" t="n">
        <v>2500</v>
      </c>
      <c r="N7316" s="24" t="n">
        <f aca="false">L7316-M7316</f>
        <v>380</v>
      </c>
      <c r="O7316" s="25" t="n">
        <f aca="false">IF(L7316&gt;=M7316,1,0)</f>
        <v>1</v>
      </c>
      <c r="P7316" s="26" t="n">
        <v>0.8109</v>
      </c>
      <c r="Q7316" s="26" t="n">
        <v>0.088</v>
      </c>
      <c r="R7316" s="25" t="n">
        <v>74</v>
      </c>
      <c r="S7316" s="21" t="n">
        <v>10</v>
      </c>
    </row>
    <row r="7317" customFormat="false" ht="15" hidden="false" customHeight="true" outlineLevel="0" collapsed="false">
      <c r="A7317" s="19" t="n">
        <v>46265</v>
      </c>
      <c r="B7317" s="1" t="s">
        <v>818</v>
      </c>
      <c r="C7317" s="1" t="s">
        <v>164</v>
      </c>
      <c r="D7317" s="1" t="n">
        <v>20</v>
      </c>
      <c r="E7317" s="1" t="s">
        <v>461</v>
      </c>
      <c r="F7317" s="1" t="s">
        <v>863</v>
      </c>
      <c r="G7317" s="1" t="s">
        <v>540</v>
      </c>
      <c r="H7317" s="20" t="n">
        <v>1750</v>
      </c>
      <c r="I7317" s="21" t="n">
        <v>20.03</v>
      </c>
      <c r="J7317" s="20" t="n">
        <f aca="false">H7317*I7317</f>
        <v>35052.5</v>
      </c>
      <c r="K7317" s="22" t="n">
        <v>1.6</v>
      </c>
      <c r="L7317" s="23" t="n">
        <f aca="false">H7317*K7317</f>
        <v>2800</v>
      </c>
      <c r="M7317" s="23" t="n">
        <v>2500</v>
      </c>
      <c r="N7317" s="24" t="n">
        <f aca="false">L7317-M7317</f>
        <v>300</v>
      </c>
      <c r="O7317" s="25" t="n">
        <f aca="false">IF(L7317&gt;=M7317,1,0)</f>
        <v>1</v>
      </c>
      <c r="P7317" s="26" t="n">
        <v>0.7728</v>
      </c>
      <c r="Q7317" s="26" t="n">
        <v>0.0904</v>
      </c>
      <c r="R7317" s="25" t="n">
        <v>76</v>
      </c>
      <c r="S7317" s="21" t="n">
        <v>10</v>
      </c>
    </row>
    <row r="7318" customFormat="false" ht="15" hidden="false" customHeight="true" outlineLevel="0" collapsed="false">
      <c r="A7318" s="19" t="n">
        <v>46265</v>
      </c>
      <c r="B7318" s="1" t="s">
        <v>818</v>
      </c>
      <c r="C7318" s="1" t="s">
        <v>164</v>
      </c>
      <c r="D7318" s="1" t="n">
        <v>21</v>
      </c>
      <c r="E7318" s="1" t="s">
        <v>576</v>
      </c>
      <c r="F7318" s="1" t="s">
        <v>791</v>
      </c>
      <c r="G7318" s="1" t="s">
        <v>732</v>
      </c>
      <c r="H7318" s="20" t="n">
        <v>1270</v>
      </c>
      <c r="I7318" s="21" t="n">
        <v>33.02</v>
      </c>
      <c r="J7318" s="20" t="n">
        <f aca="false">H7318*I7318</f>
        <v>41935.4</v>
      </c>
      <c r="K7318" s="22" t="n">
        <v>2.8</v>
      </c>
      <c r="L7318" s="23" t="n">
        <f aca="false">H7318*K7318</f>
        <v>3556</v>
      </c>
      <c r="M7318" s="23" t="n">
        <v>2500</v>
      </c>
      <c r="N7318" s="24" t="n">
        <f aca="false">L7318-M7318</f>
        <v>1056</v>
      </c>
      <c r="O7318" s="25" t="n">
        <f aca="false">IF(L7318&gt;=M7318,1,0)</f>
        <v>1</v>
      </c>
      <c r="P7318" s="26" t="n">
        <v>0.9483</v>
      </c>
      <c r="Q7318" s="26" t="n">
        <v>0.103</v>
      </c>
      <c r="R7318" s="25" t="n">
        <v>75</v>
      </c>
      <c r="S7318" s="21" t="n">
        <v>10</v>
      </c>
    </row>
    <row r="7319" customFormat="false" ht="15" hidden="false" customHeight="true" outlineLevel="0" collapsed="false">
      <c r="A7319" s="19" t="n">
        <v>46265</v>
      </c>
      <c r="B7319" s="1" t="s">
        <v>818</v>
      </c>
      <c r="C7319" s="1" t="s">
        <v>164</v>
      </c>
      <c r="D7319" s="1" t="n">
        <v>22</v>
      </c>
      <c r="E7319" s="1" t="s">
        <v>10</v>
      </c>
      <c r="F7319" s="1" t="s">
        <v>872</v>
      </c>
      <c r="G7319" s="1" t="s">
        <v>873</v>
      </c>
      <c r="H7319" s="20" t="n">
        <v>1450</v>
      </c>
      <c r="I7319" s="21" t="n">
        <v>24.81</v>
      </c>
      <c r="J7319" s="20" t="n">
        <f aca="false">H7319*I7319</f>
        <v>35974.5</v>
      </c>
      <c r="K7319" s="22" t="n">
        <v>2.1</v>
      </c>
      <c r="L7319" s="23" t="n">
        <f aca="false">H7319*K7319</f>
        <v>3045</v>
      </c>
      <c r="M7319" s="23" t="n">
        <v>2500</v>
      </c>
      <c r="N7319" s="24" t="n">
        <f aca="false">L7319-M7319</f>
        <v>545</v>
      </c>
      <c r="O7319" s="25" t="n">
        <f aca="false">IF(L7319&gt;=M7319,1,0)</f>
        <v>1</v>
      </c>
      <c r="P7319" s="26" t="n">
        <v>0.759</v>
      </c>
      <c r="Q7319" s="26" t="n">
        <v>0.0739</v>
      </c>
      <c r="R7319" s="25" t="n">
        <v>80</v>
      </c>
      <c r="S7319" s="21" t="n">
        <v>10</v>
      </c>
    </row>
    <row r="7320" customFormat="false" ht="15" hidden="false" customHeight="true" outlineLevel="0" collapsed="false">
      <c r="A7320" s="19" t="n">
        <v>46265</v>
      </c>
      <c r="B7320" s="1" t="s">
        <v>818</v>
      </c>
      <c r="C7320" s="1" t="s">
        <v>164</v>
      </c>
      <c r="D7320" s="1" t="n">
        <v>23</v>
      </c>
      <c r="E7320" s="1" t="s">
        <v>865</v>
      </c>
      <c r="F7320" s="1" t="s">
        <v>866</v>
      </c>
      <c r="G7320" s="1" t="s">
        <v>527</v>
      </c>
      <c r="H7320" s="20" t="n">
        <v>900</v>
      </c>
      <c r="I7320" s="21" t="n">
        <v>17.93</v>
      </c>
      <c r="J7320" s="20" t="n">
        <f aca="false">H7320*I7320</f>
        <v>16137</v>
      </c>
      <c r="K7320" s="22" t="n">
        <v>1.04</v>
      </c>
      <c r="L7320" s="23" t="n">
        <f aca="false">H7320*K7320</f>
        <v>936</v>
      </c>
      <c r="M7320" s="23" t="n">
        <v>2500</v>
      </c>
      <c r="N7320" s="24" t="n">
        <f aca="false">L7320-M7320</f>
        <v>-1564</v>
      </c>
      <c r="O7320" s="25" t="n">
        <f aca="false">IF(L7320&gt;=M7320,1,0)</f>
        <v>0</v>
      </c>
      <c r="P7320" s="26" t="n">
        <v>0.3353</v>
      </c>
      <c r="Q7320" s="26" t="n">
        <v>0.181</v>
      </c>
      <c r="R7320" s="25" t="n">
        <v>79</v>
      </c>
      <c r="S7320" s="21" t="n">
        <v>10</v>
      </c>
    </row>
    <row r="7321" customFormat="false" ht="15" hidden="false" customHeight="true" outlineLevel="0" collapsed="false">
      <c r="A7321" s="19" t="n">
        <v>46265</v>
      </c>
      <c r="B7321" s="1" t="s">
        <v>818</v>
      </c>
      <c r="C7321" s="1" t="s">
        <v>164</v>
      </c>
      <c r="D7321" s="1" t="n">
        <v>24</v>
      </c>
      <c r="E7321" s="1" t="s">
        <v>522</v>
      </c>
      <c r="F7321" s="1" t="s">
        <v>523</v>
      </c>
      <c r="G7321" s="1" t="s">
        <v>527</v>
      </c>
      <c r="H7321" s="20" t="n">
        <v>2350</v>
      </c>
      <c r="I7321" s="21" t="n">
        <v>13.28</v>
      </c>
      <c r="J7321" s="20" t="n">
        <f aca="false">H7321*I7321</f>
        <v>31208</v>
      </c>
      <c r="K7321" s="22" t="n">
        <v>0.95</v>
      </c>
      <c r="L7321" s="23" t="n">
        <f aca="false">H7321*K7321</f>
        <v>2232.5</v>
      </c>
      <c r="M7321" s="23" t="n">
        <v>2500</v>
      </c>
      <c r="N7321" s="24" t="n">
        <f aca="false">L7321-M7321</f>
        <v>-267.5</v>
      </c>
      <c r="O7321" s="25" t="n">
        <f aca="false">IF(L7321&gt;=M7321,1,0)</f>
        <v>0</v>
      </c>
      <c r="P7321" s="26" t="n">
        <v>0.7048</v>
      </c>
      <c r="Q7321" s="26" t="n">
        <v>0.1171</v>
      </c>
      <c r="R7321" s="25" t="n">
        <v>76</v>
      </c>
      <c r="S7321" s="21" t="n">
        <v>10</v>
      </c>
    </row>
    <row r="7322" customFormat="false" ht="15" hidden="false" customHeight="true" outlineLevel="0" collapsed="false">
      <c r="A7322" s="19" t="n">
        <v>46265</v>
      </c>
      <c r="B7322" s="1" t="s">
        <v>818</v>
      </c>
      <c r="C7322" s="1" t="s">
        <v>164</v>
      </c>
      <c r="D7322" s="1" t="n">
        <v>25</v>
      </c>
      <c r="E7322" s="1" t="s">
        <v>10</v>
      </c>
      <c r="F7322" s="1" t="s">
        <v>723</v>
      </c>
      <c r="G7322" s="1" t="s">
        <v>732</v>
      </c>
      <c r="H7322" s="20" t="n">
        <v>400</v>
      </c>
      <c r="I7322" s="21" t="n">
        <v>49.25</v>
      </c>
      <c r="J7322" s="20" t="n">
        <f aca="false">H7322*I7322</f>
        <v>19700</v>
      </c>
      <c r="K7322" s="22" t="n">
        <v>4</v>
      </c>
      <c r="L7322" s="23" t="n">
        <f aca="false">H7322*K7322</f>
        <v>1600</v>
      </c>
      <c r="M7322" s="23" t="n">
        <v>2500</v>
      </c>
      <c r="N7322" s="24" t="n">
        <f aca="false">L7322-M7322</f>
        <v>-900</v>
      </c>
      <c r="O7322" s="25" t="n">
        <f aca="false">IF(L7322&gt;=M7322,1,0)</f>
        <v>0</v>
      </c>
      <c r="P7322" s="26" t="n">
        <v>0.4425</v>
      </c>
      <c r="Q7322" s="26" t="n">
        <v>0.0945</v>
      </c>
      <c r="R7322" s="25" t="n">
        <v>80</v>
      </c>
      <c r="S7322" s="21" t="n">
        <v>9</v>
      </c>
    </row>
    <row r="7323" customFormat="false" ht="15" hidden="false" customHeight="true" outlineLevel="0" collapsed="false">
      <c r="A7323" s="19" t="n">
        <v>46265</v>
      </c>
      <c r="B7323" s="1" t="s">
        <v>818</v>
      </c>
      <c r="C7323" s="1" t="s">
        <v>164</v>
      </c>
      <c r="D7323" s="1" t="n">
        <v>26</v>
      </c>
      <c r="E7323" s="1" t="s">
        <v>865</v>
      </c>
      <c r="F7323" s="1" t="s">
        <v>866</v>
      </c>
      <c r="G7323" s="1" t="s">
        <v>527</v>
      </c>
      <c r="H7323" s="20" t="n">
        <v>2060</v>
      </c>
      <c r="I7323" s="21" t="n">
        <v>17.93</v>
      </c>
      <c r="J7323" s="20" t="n">
        <f aca="false">H7323*I7323</f>
        <v>36935.8</v>
      </c>
      <c r="K7323" s="22" t="n">
        <v>1.04</v>
      </c>
      <c r="L7323" s="23" t="n">
        <f aca="false">H7323*K7323</f>
        <v>2142.4</v>
      </c>
      <c r="M7323" s="23" t="n">
        <v>2500</v>
      </c>
      <c r="N7323" s="24" t="n">
        <f aca="false">L7323-M7323</f>
        <v>-357.6</v>
      </c>
      <c r="O7323" s="25" t="n">
        <f aca="false">IF(L7323&gt;=M7323,1,0)</f>
        <v>0</v>
      </c>
      <c r="P7323" s="26" t="n">
        <v>0.7734</v>
      </c>
      <c r="Q7323" s="26" t="n">
        <v>0.1552</v>
      </c>
      <c r="R7323" s="25" t="n">
        <v>81</v>
      </c>
      <c r="S7323" s="21" t="n">
        <v>10</v>
      </c>
    </row>
    <row r="7324" customFormat="false" ht="15" hidden="false" customHeight="true" outlineLevel="0" collapsed="false">
      <c r="A7324" s="19" t="n">
        <v>46265</v>
      </c>
      <c r="B7324" s="1" t="s">
        <v>818</v>
      </c>
      <c r="C7324" s="1" t="s">
        <v>164</v>
      </c>
      <c r="D7324" s="1" t="n">
        <v>27</v>
      </c>
      <c r="E7324" s="1" t="s">
        <v>176</v>
      </c>
      <c r="F7324" s="1" t="s">
        <v>880</v>
      </c>
      <c r="G7324" s="1" t="s">
        <v>655</v>
      </c>
      <c r="H7324" s="20" t="n">
        <v>1450</v>
      </c>
      <c r="I7324" s="21" t="n">
        <v>21.46</v>
      </c>
      <c r="J7324" s="20" t="n">
        <f aca="false">H7324*I7324</f>
        <v>31117</v>
      </c>
      <c r="K7324" s="22" t="n">
        <v>1.5</v>
      </c>
      <c r="L7324" s="23" t="n">
        <f aca="false">H7324*K7324</f>
        <v>2175</v>
      </c>
      <c r="M7324" s="23" t="n">
        <v>2500</v>
      </c>
      <c r="N7324" s="24" t="n">
        <f aca="false">L7324-M7324</f>
        <v>-325</v>
      </c>
      <c r="O7324" s="25" t="n">
        <f aca="false">IF(L7324&gt;=M7324,1,0)</f>
        <v>0</v>
      </c>
      <c r="P7324" s="26" t="n">
        <v>0.7153</v>
      </c>
      <c r="Q7324" s="26" t="n">
        <v>0.1292</v>
      </c>
      <c r="R7324" s="25" t="n">
        <v>75</v>
      </c>
      <c r="S7324" s="21" t="n">
        <v>10</v>
      </c>
    </row>
    <row r="7325" customFormat="false" ht="15" hidden="false" customHeight="true" outlineLevel="0" collapsed="false">
      <c r="A7325" s="19" t="n">
        <v>46265</v>
      </c>
      <c r="B7325" s="1" t="s">
        <v>818</v>
      </c>
      <c r="C7325" s="1" t="s">
        <v>164</v>
      </c>
      <c r="D7325" s="1" t="n">
        <v>28</v>
      </c>
      <c r="E7325" s="1" t="s">
        <v>176</v>
      </c>
      <c r="F7325" s="1" t="s">
        <v>695</v>
      </c>
      <c r="G7325" s="1" t="s">
        <v>700</v>
      </c>
      <c r="H7325" s="20" t="n">
        <v>750</v>
      </c>
      <c r="I7325" s="21" t="n">
        <v>36.63</v>
      </c>
      <c r="J7325" s="20" t="n">
        <f aca="false">H7325*I7325</f>
        <v>27472.5</v>
      </c>
      <c r="K7325" s="22" t="n">
        <v>2.5</v>
      </c>
      <c r="L7325" s="23" t="n">
        <f aca="false">H7325*K7325</f>
        <v>1875</v>
      </c>
      <c r="M7325" s="23" t="n">
        <v>2500</v>
      </c>
      <c r="N7325" s="24" t="n">
        <f aca="false">L7325-M7325</f>
        <v>-625</v>
      </c>
      <c r="O7325" s="25" t="n">
        <f aca="false">IF(L7325&gt;=M7325,1,0)</f>
        <v>0</v>
      </c>
      <c r="P7325" s="26" t="n">
        <v>0.5688</v>
      </c>
      <c r="Q7325" s="26" t="n">
        <v>0.1236</v>
      </c>
      <c r="R7325" s="25" t="n">
        <v>81</v>
      </c>
      <c r="S7325" s="21" t="n">
        <v>10</v>
      </c>
    </row>
    <row r="7326" customFormat="false" ht="15" hidden="false" customHeight="true" outlineLevel="0" collapsed="false">
      <c r="A7326" s="19" t="n">
        <v>46265</v>
      </c>
      <c r="B7326" s="1" t="s">
        <v>818</v>
      </c>
      <c r="C7326" s="1" t="s">
        <v>164</v>
      </c>
      <c r="D7326" s="1" t="n">
        <v>29</v>
      </c>
      <c r="E7326" s="1" t="s">
        <v>176</v>
      </c>
      <c r="F7326" s="1" t="s">
        <v>886</v>
      </c>
      <c r="G7326" s="1" t="s">
        <v>794</v>
      </c>
      <c r="H7326" s="20" t="n">
        <v>1460</v>
      </c>
      <c r="I7326" s="21" t="n">
        <v>21.42</v>
      </c>
      <c r="J7326" s="20" t="n">
        <f aca="false">H7326*I7326</f>
        <v>31273.2</v>
      </c>
      <c r="K7326" s="22" t="n">
        <v>1.25</v>
      </c>
      <c r="L7326" s="23" t="n">
        <f aca="false">H7326*K7326</f>
        <v>1825</v>
      </c>
      <c r="M7326" s="23" t="n">
        <v>2500</v>
      </c>
      <c r="N7326" s="24" t="n">
        <f aca="false">L7326-M7326</f>
        <v>-675</v>
      </c>
      <c r="O7326" s="25" t="n">
        <f aca="false">IF(L7326&gt;=M7326,1,0)</f>
        <v>0</v>
      </c>
      <c r="P7326" s="26" t="n">
        <v>0.8601</v>
      </c>
      <c r="Q7326" s="26" t="n">
        <v>0.0758</v>
      </c>
      <c r="R7326" s="25" t="n">
        <v>67</v>
      </c>
      <c r="S7326" s="21" t="n">
        <v>10</v>
      </c>
    </row>
    <row r="7327" customFormat="false" ht="15" hidden="false" customHeight="true" outlineLevel="0" collapsed="false">
      <c r="A7327" s="19" t="n">
        <v>46265</v>
      </c>
      <c r="B7327" s="1" t="s">
        <v>818</v>
      </c>
      <c r="C7327" s="1" t="s">
        <v>164</v>
      </c>
      <c r="D7327" s="1" t="n">
        <v>30</v>
      </c>
      <c r="E7327" s="1" t="s">
        <v>865</v>
      </c>
      <c r="F7327" s="1" t="s">
        <v>866</v>
      </c>
      <c r="G7327" s="1" t="s">
        <v>527</v>
      </c>
      <c r="H7327" s="20" t="n">
        <v>2050</v>
      </c>
      <c r="I7327" s="21" t="n">
        <v>17.93</v>
      </c>
      <c r="J7327" s="20" t="n">
        <f aca="false">H7327*I7327</f>
        <v>36756.5</v>
      </c>
      <c r="K7327" s="22" t="n">
        <v>1.04</v>
      </c>
      <c r="L7327" s="23" t="n">
        <f aca="false">H7327*K7327</f>
        <v>2132</v>
      </c>
      <c r="M7327" s="23" t="n">
        <v>2500</v>
      </c>
      <c r="N7327" s="24" t="n">
        <f aca="false">L7327-M7327</f>
        <v>-368</v>
      </c>
      <c r="O7327" s="25" t="n">
        <f aca="false">IF(L7327&gt;=M7327,1,0)</f>
        <v>0</v>
      </c>
      <c r="P7327" s="26" t="n">
        <v>0.7667</v>
      </c>
      <c r="Q7327" s="26" t="n">
        <v>0.1322</v>
      </c>
      <c r="R7327" s="25" t="n">
        <v>81</v>
      </c>
      <c r="S7327" s="21" t="n">
        <v>10</v>
      </c>
    </row>
    <row r="7328" customFormat="false" ht="15" hidden="false" customHeight="true" outlineLevel="0" collapsed="false">
      <c r="A7328" s="19" t="n">
        <v>46265</v>
      </c>
      <c r="B7328" s="1" t="s">
        <v>818</v>
      </c>
      <c r="C7328" s="1" t="s">
        <v>164</v>
      </c>
      <c r="D7328" s="1" t="n">
        <v>31</v>
      </c>
      <c r="E7328" s="1" t="s">
        <v>522</v>
      </c>
      <c r="F7328" s="1" t="s">
        <v>566</v>
      </c>
      <c r="G7328" s="1" t="s">
        <v>504</v>
      </c>
      <c r="H7328" s="20" t="n">
        <v>2050</v>
      </c>
      <c r="I7328" s="21" t="n">
        <v>14.09</v>
      </c>
      <c r="J7328" s="20" t="n">
        <f aca="false">H7328*I7328</f>
        <v>28884.5</v>
      </c>
      <c r="K7328" s="22" t="n">
        <v>1</v>
      </c>
      <c r="L7328" s="23" t="n">
        <f aca="false">H7328*K7328</f>
        <v>2050</v>
      </c>
      <c r="M7328" s="23" t="n">
        <v>2500</v>
      </c>
      <c r="N7328" s="24" t="n">
        <f aca="false">L7328-M7328</f>
        <v>-450</v>
      </c>
      <c r="O7328" s="25" t="n">
        <f aca="false">IF(L7328&gt;=M7328,1,0)</f>
        <v>0</v>
      </c>
      <c r="P7328" s="26" t="n">
        <v>0.7207</v>
      </c>
      <c r="Q7328" s="26" t="n">
        <v>0.1075</v>
      </c>
      <c r="R7328" s="25" t="n">
        <v>75</v>
      </c>
      <c r="S7328" s="21" t="n">
        <v>10</v>
      </c>
    </row>
    <row r="7329" customFormat="false" ht="15" hidden="false" customHeight="true" outlineLevel="0" collapsed="false">
      <c r="A7329" s="19" t="n">
        <v>46265</v>
      </c>
      <c r="B7329" s="1" t="s">
        <v>818</v>
      </c>
      <c r="C7329" s="1" t="s">
        <v>164</v>
      </c>
      <c r="D7329" s="1" t="n">
        <v>32</v>
      </c>
      <c r="E7329" s="1" t="s">
        <v>576</v>
      </c>
      <c r="F7329" s="1" t="s">
        <v>887</v>
      </c>
      <c r="G7329" s="1" t="s">
        <v>835</v>
      </c>
      <c r="H7329" s="20" t="n">
        <v>910</v>
      </c>
      <c r="I7329" s="21" t="n">
        <v>17.07</v>
      </c>
      <c r="J7329" s="20" t="n">
        <f aca="false">H7329*I7329</f>
        <v>15533.7</v>
      </c>
      <c r="K7329" s="22" t="n">
        <v>1.3</v>
      </c>
      <c r="L7329" s="23" t="n">
        <f aca="false">H7329*K7329</f>
        <v>1183</v>
      </c>
      <c r="M7329" s="23" t="n">
        <v>2500</v>
      </c>
      <c r="N7329" s="24" t="n">
        <f aca="false">L7329-M7329</f>
        <v>-1317</v>
      </c>
      <c r="O7329" s="25" t="n">
        <f aca="false">IF(L7329&gt;=M7329,1,0)</f>
        <v>0</v>
      </c>
      <c r="P7329" s="26" t="n">
        <v>0.3736</v>
      </c>
      <c r="Q7329" s="26" t="n">
        <v>0.2504</v>
      </c>
      <c r="R7329" s="25" t="n">
        <v>69</v>
      </c>
      <c r="S7329" s="21" t="n">
        <v>10</v>
      </c>
    </row>
    <row r="7330" customFormat="false" ht="15" hidden="false" customHeight="true" outlineLevel="0" collapsed="false">
      <c r="A7330" s="19" t="n">
        <v>46265</v>
      </c>
      <c r="B7330" s="1" t="s">
        <v>818</v>
      </c>
      <c r="C7330" s="1" t="s">
        <v>190</v>
      </c>
      <c r="D7330" s="1" t="n">
        <v>33</v>
      </c>
      <c r="E7330" s="1" t="s">
        <v>530</v>
      </c>
      <c r="F7330" s="1" t="s">
        <v>884</v>
      </c>
      <c r="G7330" s="1" t="s">
        <v>885</v>
      </c>
      <c r="H7330" s="20" t="n">
        <v>970</v>
      </c>
      <c r="I7330" s="21" t="n">
        <v>19.45</v>
      </c>
      <c r="J7330" s="20" t="n">
        <f aca="false">H7330*I7330</f>
        <v>18866.5</v>
      </c>
      <c r="K7330" s="22" t="n">
        <v>2.5</v>
      </c>
      <c r="L7330" s="23" t="n">
        <f aca="false">H7330*K7330</f>
        <v>2425</v>
      </c>
      <c r="M7330" s="23" t="n">
        <v>2500</v>
      </c>
      <c r="N7330" s="24" t="n">
        <f aca="false">L7330-M7330</f>
        <v>-75</v>
      </c>
      <c r="O7330" s="25" t="n">
        <f aca="false">IF(L7330&gt;=M7330,1,0)</f>
        <v>0</v>
      </c>
      <c r="P7330" s="26" t="n">
        <v>0.519738292011019</v>
      </c>
      <c r="Q7330" s="26" t="n">
        <v>0.217221135029354</v>
      </c>
      <c r="R7330" s="25" t="n">
        <v>71</v>
      </c>
      <c r="S7330" s="21" t="n">
        <v>10</v>
      </c>
    </row>
    <row r="7331" customFormat="false" ht="15" hidden="false" customHeight="true" outlineLevel="0" collapsed="false">
      <c r="A7331" s="19" t="n">
        <v>46265</v>
      </c>
      <c r="B7331" s="1" t="s">
        <v>818</v>
      </c>
      <c r="C7331" s="1" t="s">
        <v>190</v>
      </c>
      <c r="D7331" s="1" t="n">
        <v>34</v>
      </c>
      <c r="E7331" s="1" t="s">
        <v>16</v>
      </c>
      <c r="F7331" s="1" t="s">
        <v>302</v>
      </c>
      <c r="G7331" s="1" t="s">
        <v>260</v>
      </c>
      <c r="H7331" s="20" t="n">
        <v>2000</v>
      </c>
      <c r="I7331" s="21" t="n">
        <v>16.59</v>
      </c>
      <c r="J7331" s="20" t="n">
        <f aca="false">H7331*I7331</f>
        <v>33180</v>
      </c>
      <c r="K7331" s="22" t="n">
        <v>1.45</v>
      </c>
      <c r="L7331" s="23" t="n">
        <f aca="false">H7331*K7331</f>
        <v>2900</v>
      </c>
      <c r="M7331" s="23" t="n">
        <v>2500</v>
      </c>
      <c r="N7331" s="24" t="n">
        <f aca="false">L7331-M7331</f>
        <v>400</v>
      </c>
      <c r="O7331" s="25" t="n">
        <f aca="false">IF(L7331&gt;=M7331,1,0)</f>
        <v>1</v>
      </c>
      <c r="P7331" s="26" t="n">
        <v>0.815634218289086</v>
      </c>
      <c r="Q7331" s="26" t="n">
        <v>0.0980778708723509</v>
      </c>
      <c r="R7331" s="25" t="n">
        <v>70</v>
      </c>
      <c r="S7331" s="21" t="n">
        <v>10</v>
      </c>
    </row>
    <row r="7332" customFormat="false" ht="15" hidden="false" customHeight="true" outlineLevel="0" collapsed="false">
      <c r="A7332" s="19" t="n">
        <v>46265</v>
      </c>
      <c r="B7332" s="1" t="s">
        <v>818</v>
      </c>
      <c r="C7332" s="1" t="s">
        <v>190</v>
      </c>
      <c r="D7332" s="1" t="n">
        <v>35</v>
      </c>
      <c r="E7332" s="1" t="s">
        <v>16</v>
      </c>
      <c r="F7332" s="1" t="s">
        <v>302</v>
      </c>
      <c r="G7332" s="1" t="s">
        <v>260</v>
      </c>
      <c r="H7332" s="20" t="n">
        <v>1950</v>
      </c>
      <c r="I7332" s="21" t="n">
        <v>16.59</v>
      </c>
      <c r="J7332" s="20" t="n">
        <f aca="false">H7332*I7332</f>
        <v>32350.5</v>
      </c>
      <c r="K7332" s="22" t="n">
        <v>1.45</v>
      </c>
      <c r="L7332" s="23" t="n">
        <f aca="false">H7332*K7332</f>
        <v>2827.5</v>
      </c>
      <c r="M7332" s="23" t="n">
        <v>2500</v>
      </c>
      <c r="N7332" s="24" t="n">
        <f aca="false">L7332-M7332</f>
        <v>327.5</v>
      </c>
      <c r="O7332" s="25" t="n">
        <f aca="false">IF(L7332&gt;=M7332,1,0)</f>
        <v>1</v>
      </c>
      <c r="P7332" s="26" t="n">
        <v>0.826955521472393</v>
      </c>
      <c r="Q7332" s="26" t="n">
        <v>0.0760380190095048</v>
      </c>
      <c r="R7332" s="25" t="n">
        <v>75</v>
      </c>
      <c r="S7332" s="21" t="n">
        <v>10</v>
      </c>
    </row>
    <row r="7333" customFormat="false" ht="15" hidden="false" customHeight="true" outlineLevel="0" collapsed="false">
      <c r="A7333" s="19" t="n">
        <v>46265</v>
      </c>
      <c r="B7333" s="1" t="s">
        <v>818</v>
      </c>
      <c r="C7333" s="1" t="s">
        <v>190</v>
      </c>
      <c r="D7333" s="1" t="n">
        <v>36</v>
      </c>
      <c r="E7333" s="1" t="s">
        <v>16</v>
      </c>
      <c r="F7333" s="1" t="s">
        <v>300</v>
      </c>
      <c r="G7333" s="1" t="s">
        <v>260</v>
      </c>
      <c r="H7333" s="20" t="n">
        <v>1727</v>
      </c>
      <c r="I7333" s="21" t="n">
        <v>15.95</v>
      </c>
      <c r="J7333" s="20" t="n">
        <f aca="false">H7333*I7333</f>
        <v>27545.65</v>
      </c>
      <c r="K7333" s="22" t="n">
        <v>1.4</v>
      </c>
      <c r="L7333" s="23" t="n">
        <f aca="false">H7333*K7333</f>
        <v>2417.8</v>
      </c>
      <c r="M7333" s="23" t="n">
        <v>2500</v>
      </c>
      <c r="N7333" s="24" t="n">
        <f aca="false">L7333-M7333</f>
        <v>-82.2000000000003</v>
      </c>
      <c r="O7333" s="25" t="n">
        <f aca="false">IF(L7333&gt;=M7333,1,0)</f>
        <v>0</v>
      </c>
      <c r="P7333" s="26" t="n">
        <v>0.765156944444444</v>
      </c>
      <c r="Q7333" s="26" t="n">
        <v>0.127913927077107</v>
      </c>
      <c r="R7333" s="25" t="n">
        <v>67</v>
      </c>
      <c r="S7333" s="21" t="n">
        <v>10</v>
      </c>
    </row>
    <row r="7334" customFormat="false" ht="15" hidden="false" customHeight="true" outlineLevel="0" collapsed="false">
      <c r="A7334" s="19" t="n">
        <v>46265</v>
      </c>
      <c r="B7334" s="1" t="s">
        <v>818</v>
      </c>
      <c r="C7334" s="1" t="s">
        <v>190</v>
      </c>
      <c r="D7334" s="1" t="n">
        <v>37</v>
      </c>
      <c r="E7334" s="1" t="s">
        <v>19</v>
      </c>
      <c r="F7334" s="1" t="s">
        <v>870</v>
      </c>
      <c r="G7334" s="1" t="s">
        <v>871</v>
      </c>
      <c r="H7334" s="20" t="n">
        <v>800</v>
      </c>
      <c r="I7334" s="21" t="n">
        <v>27.97</v>
      </c>
      <c r="J7334" s="20" t="n">
        <f aca="false">H7334*I7334</f>
        <v>22376</v>
      </c>
      <c r="K7334" s="22" t="n">
        <v>2.15</v>
      </c>
      <c r="L7334" s="23" t="n">
        <f aca="false">H7334*K7334</f>
        <v>1720</v>
      </c>
      <c r="M7334" s="23" t="n">
        <v>2500</v>
      </c>
      <c r="N7334" s="24" t="n">
        <f aca="false">L7334-M7334</f>
        <v>-780</v>
      </c>
      <c r="O7334" s="25" t="n">
        <f aca="false">IF(L7334&gt;=M7334,1,0)</f>
        <v>0</v>
      </c>
      <c r="P7334" s="26" t="n">
        <v>0.460980634528224</v>
      </c>
      <c r="Q7334" s="26" t="n">
        <v>0.239612188365651</v>
      </c>
      <c r="R7334" s="25" t="n">
        <v>75</v>
      </c>
      <c r="S7334" s="21" t="n">
        <v>10</v>
      </c>
    </row>
    <row r="7335" customFormat="false" ht="15" hidden="false" customHeight="true" outlineLevel="0" collapsed="false">
      <c r="A7335" s="19" t="n">
        <v>46265</v>
      </c>
      <c r="B7335" s="1" t="s">
        <v>818</v>
      </c>
      <c r="C7335" s="1" t="s">
        <v>190</v>
      </c>
      <c r="D7335" s="1" t="n">
        <v>38</v>
      </c>
      <c r="E7335" s="1" t="s">
        <v>19</v>
      </c>
      <c r="F7335" s="1" t="s">
        <v>870</v>
      </c>
      <c r="G7335" s="1" t="s">
        <v>871</v>
      </c>
      <c r="H7335" s="20" t="n">
        <v>930</v>
      </c>
      <c r="I7335" s="21" t="n">
        <v>27.97</v>
      </c>
      <c r="J7335" s="20" t="n">
        <f aca="false">H7335*I7335</f>
        <v>26012.1</v>
      </c>
      <c r="K7335" s="22" t="n">
        <v>2.15</v>
      </c>
      <c r="L7335" s="23" t="n">
        <f aca="false">H7335*K7335</f>
        <v>1999.5</v>
      </c>
      <c r="M7335" s="23" t="n">
        <v>2500</v>
      </c>
      <c r="N7335" s="24" t="n">
        <f aca="false">L7335-M7335</f>
        <v>-500.5</v>
      </c>
      <c r="O7335" s="25" t="n">
        <f aca="false">IF(L7335&gt;=M7335,1,0)</f>
        <v>0</v>
      </c>
      <c r="P7335" s="26" t="n">
        <v>0.546013853904282</v>
      </c>
      <c r="Q7335" s="26" t="n">
        <v>0.168674698795181</v>
      </c>
      <c r="R7335" s="25" t="n">
        <v>82</v>
      </c>
      <c r="S7335" s="21" t="n">
        <v>10</v>
      </c>
    </row>
    <row r="7336" customFormat="false" ht="15" hidden="false" customHeight="true" outlineLevel="0" collapsed="false">
      <c r="A7336" s="19" t="n">
        <v>46266</v>
      </c>
      <c r="B7336" s="1" t="s">
        <v>888</v>
      </c>
      <c r="C7336" s="1" t="s">
        <v>138</v>
      </c>
      <c r="D7336" s="1" t="n">
        <v>1</v>
      </c>
      <c r="E7336" s="1" t="s">
        <v>401</v>
      </c>
      <c r="F7336" s="1" t="s">
        <v>443</v>
      </c>
      <c r="G7336" s="1" t="s">
        <v>444</v>
      </c>
      <c r="H7336" s="20" t="n">
        <v>1200</v>
      </c>
      <c r="I7336" s="21" t="n">
        <v>26.24</v>
      </c>
      <c r="J7336" s="20" t="n">
        <f aca="false">H7336*I7336</f>
        <v>31488</v>
      </c>
      <c r="K7336" s="22" t="n">
        <v>3</v>
      </c>
      <c r="L7336" s="23" t="n">
        <f aca="false">H7336*K7336</f>
        <v>3600</v>
      </c>
      <c r="M7336" s="23" t="n">
        <v>2500</v>
      </c>
      <c r="N7336" s="24" t="n">
        <f aca="false">L7336-M7336</f>
        <v>1100</v>
      </c>
      <c r="O7336" s="25" t="n">
        <f aca="false">IF(L7336&gt;=M7336,1,0)</f>
        <v>1</v>
      </c>
      <c r="P7336" s="26" t="n">
        <v>0.6763</v>
      </c>
      <c r="Q7336" s="26" t="n">
        <v>0.1595</v>
      </c>
      <c r="R7336" s="25" t="n">
        <v>80</v>
      </c>
      <c r="S7336" s="21" t="n">
        <v>10</v>
      </c>
    </row>
    <row r="7337" customFormat="false" ht="15" hidden="false" customHeight="true" outlineLevel="0" collapsed="false">
      <c r="A7337" s="19" t="n">
        <v>46266</v>
      </c>
      <c r="B7337" s="1" t="s">
        <v>888</v>
      </c>
      <c r="C7337" s="1" t="s">
        <v>138</v>
      </c>
      <c r="D7337" s="1" t="n">
        <v>2</v>
      </c>
      <c r="E7337" s="1" t="s">
        <v>16</v>
      </c>
      <c r="F7337" s="1" t="s">
        <v>524</v>
      </c>
      <c r="G7337" s="1" t="s">
        <v>267</v>
      </c>
      <c r="H7337" s="20" t="n">
        <v>800</v>
      </c>
      <c r="I7337" s="21" t="n">
        <v>18.58</v>
      </c>
      <c r="J7337" s="20" t="n">
        <f aca="false">H7337*I7337</f>
        <v>14864</v>
      </c>
      <c r="K7337" s="22" t="n">
        <v>1.5</v>
      </c>
      <c r="L7337" s="23" t="n">
        <f aca="false">H7337*K7337</f>
        <v>1200</v>
      </c>
      <c r="M7337" s="23" t="n">
        <v>2500</v>
      </c>
      <c r="N7337" s="24" t="n">
        <f aca="false">L7337-M7337</f>
        <v>-1300</v>
      </c>
      <c r="O7337" s="25" t="n">
        <f aca="false">IF(L7337&gt;=M7337,1,0)</f>
        <v>0</v>
      </c>
      <c r="P7337" s="26" t="n">
        <v>0.4728</v>
      </c>
      <c r="Q7337" s="26" t="n">
        <v>0.1398</v>
      </c>
      <c r="R7337" s="25" t="n">
        <v>63</v>
      </c>
      <c r="S7337" s="21" t="n">
        <v>8</v>
      </c>
    </row>
    <row r="7338" customFormat="false" ht="15" hidden="false" customHeight="true" outlineLevel="0" collapsed="false">
      <c r="A7338" s="19" t="n">
        <v>46266</v>
      </c>
      <c r="B7338" s="1" t="s">
        <v>888</v>
      </c>
      <c r="C7338" s="1" t="s">
        <v>138</v>
      </c>
      <c r="D7338" s="1" t="n">
        <v>3</v>
      </c>
      <c r="E7338" s="1" t="s">
        <v>576</v>
      </c>
      <c r="F7338" s="1" t="s">
        <v>788</v>
      </c>
      <c r="G7338" s="1" t="s">
        <v>711</v>
      </c>
      <c r="H7338" s="20" t="n">
        <v>1380</v>
      </c>
      <c r="I7338" s="21" t="n">
        <v>22.42</v>
      </c>
      <c r="J7338" s="20" t="n">
        <f aca="false">H7338*I7338</f>
        <v>30939.6</v>
      </c>
      <c r="K7338" s="22" t="n">
        <v>1.2</v>
      </c>
      <c r="L7338" s="23" t="n">
        <f aca="false">H7338*K7338</f>
        <v>1656</v>
      </c>
      <c r="M7338" s="23" t="n">
        <v>2500</v>
      </c>
      <c r="N7338" s="24" t="n">
        <f aca="false">L7338-M7338</f>
        <v>-844</v>
      </c>
      <c r="O7338" s="25" t="n">
        <f aca="false">IF(L7338&gt;=M7338,1,0)</f>
        <v>0</v>
      </c>
      <c r="P7338" s="26" t="n">
        <v>0.7113</v>
      </c>
      <c r="Q7338" s="26" t="n">
        <v>0.1698</v>
      </c>
      <c r="R7338" s="25" t="n">
        <v>74</v>
      </c>
      <c r="S7338" s="21" t="n">
        <v>10</v>
      </c>
    </row>
    <row r="7339" customFormat="false" ht="15" hidden="false" customHeight="true" outlineLevel="0" collapsed="false">
      <c r="A7339" s="19" t="n">
        <v>46266</v>
      </c>
      <c r="B7339" s="1" t="s">
        <v>888</v>
      </c>
      <c r="C7339" s="1" t="s">
        <v>138</v>
      </c>
      <c r="D7339" s="1" t="n">
        <v>4</v>
      </c>
      <c r="E7339" s="1" t="s">
        <v>145</v>
      </c>
      <c r="F7339" s="1" t="s">
        <v>473</v>
      </c>
      <c r="G7339" s="1" t="s">
        <v>474</v>
      </c>
      <c r="H7339" s="20" t="n">
        <v>1350</v>
      </c>
      <c r="I7339" s="21" t="n">
        <v>20.73</v>
      </c>
      <c r="J7339" s="20" t="n">
        <f aca="false">H7339*I7339</f>
        <v>27985.5</v>
      </c>
      <c r="K7339" s="22" t="n">
        <v>2.2</v>
      </c>
      <c r="L7339" s="23" t="n">
        <f aca="false">H7339*K7339</f>
        <v>2970</v>
      </c>
      <c r="M7339" s="23" t="n">
        <v>2500</v>
      </c>
      <c r="N7339" s="24" t="n">
        <f aca="false">L7339-M7339</f>
        <v>470</v>
      </c>
      <c r="O7339" s="25" t="n">
        <f aca="false">IF(L7339&gt;=M7339,1,0)</f>
        <v>1</v>
      </c>
      <c r="P7339" s="26" t="n">
        <v>0.6588</v>
      </c>
      <c r="Q7339" s="26" t="n">
        <v>0.1154</v>
      </c>
      <c r="R7339" s="25" t="n">
        <v>74</v>
      </c>
      <c r="S7339" s="21" t="n">
        <v>10</v>
      </c>
    </row>
    <row r="7340" customFormat="false" ht="15" hidden="false" customHeight="true" outlineLevel="0" collapsed="false">
      <c r="A7340" s="19" t="n">
        <v>46266</v>
      </c>
      <c r="B7340" s="1" t="s">
        <v>888</v>
      </c>
      <c r="C7340" s="1" t="s">
        <v>138</v>
      </c>
      <c r="D7340" s="1" t="n">
        <v>5</v>
      </c>
      <c r="E7340" s="1" t="s">
        <v>846</v>
      </c>
      <c r="F7340" s="1" t="s">
        <v>889</v>
      </c>
      <c r="G7340" s="1" t="s">
        <v>890</v>
      </c>
      <c r="H7340" s="20" t="n">
        <v>300</v>
      </c>
      <c r="I7340" s="21" t="n">
        <v>20.01</v>
      </c>
      <c r="J7340" s="20" t="n">
        <f aca="false">H7340*I7340</f>
        <v>6003</v>
      </c>
      <c r="K7340" s="22" t="n">
        <v>2.2</v>
      </c>
      <c r="L7340" s="23" t="n">
        <f aca="false">H7340*K7340</f>
        <v>660</v>
      </c>
      <c r="M7340" s="23" t="n">
        <v>2500</v>
      </c>
      <c r="N7340" s="24" t="n">
        <f aca="false">L7340-M7340</f>
        <v>-1840</v>
      </c>
      <c r="O7340" s="25" t="n">
        <f aca="false">IF(L7340&gt;=M7340,1,0)</f>
        <v>0</v>
      </c>
      <c r="P7340" s="26" t="n">
        <v>0.1433</v>
      </c>
      <c r="Q7340" s="26" t="n">
        <v>0.2334</v>
      </c>
      <c r="R7340" s="25" t="n">
        <v>72</v>
      </c>
      <c r="S7340" s="21" t="n">
        <v>10</v>
      </c>
    </row>
    <row r="7341" customFormat="false" ht="15" hidden="false" customHeight="true" outlineLevel="0" collapsed="false">
      <c r="A7341" s="19" t="n">
        <v>46266</v>
      </c>
      <c r="B7341" s="1" t="s">
        <v>888</v>
      </c>
      <c r="C7341" s="1" t="s">
        <v>138</v>
      </c>
      <c r="D7341" s="1" t="n">
        <v>6</v>
      </c>
      <c r="E7341" s="1" t="s">
        <v>181</v>
      </c>
      <c r="F7341" s="1" t="s">
        <v>864</v>
      </c>
      <c r="G7341" s="1" t="s">
        <v>848</v>
      </c>
      <c r="H7341" s="20" t="n">
        <v>1550</v>
      </c>
      <c r="I7341" s="21" t="n">
        <v>20.91</v>
      </c>
      <c r="J7341" s="20" t="n">
        <f aca="false">H7341*I7341</f>
        <v>32410.5</v>
      </c>
      <c r="K7341" s="22" t="n">
        <v>1.45</v>
      </c>
      <c r="L7341" s="23" t="n">
        <f aca="false">H7341*K7341</f>
        <v>2247.5</v>
      </c>
      <c r="M7341" s="23" t="n">
        <v>2500</v>
      </c>
      <c r="N7341" s="24" t="n">
        <f aca="false">L7341-M7341</f>
        <v>-252.5</v>
      </c>
      <c r="O7341" s="25" t="n">
        <f aca="false">IF(L7341&gt;=M7341,1,0)</f>
        <v>0</v>
      </c>
      <c r="P7341" s="26" t="n">
        <v>0.726</v>
      </c>
      <c r="Q7341" s="26" t="n">
        <v>0.1229</v>
      </c>
      <c r="R7341" s="25" t="n">
        <v>75</v>
      </c>
      <c r="S7341" s="21" t="n">
        <v>10</v>
      </c>
    </row>
    <row r="7342" customFormat="false" ht="15" hidden="false" customHeight="true" outlineLevel="0" collapsed="false">
      <c r="A7342" s="19" t="n">
        <v>46266</v>
      </c>
      <c r="B7342" s="1" t="s">
        <v>888</v>
      </c>
      <c r="C7342" s="1" t="s">
        <v>138</v>
      </c>
      <c r="D7342" s="1" t="n">
        <v>7</v>
      </c>
      <c r="E7342" s="1" t="s">
        <v>145</v>
      </c>
      <c r="F7342" s="1" t="s">
        <v>325</v>
      </c>
      <c r="G7342" s="1" t="s">
        <v>793</v>
      </c>
      <c r="H7342" s="20" t="n">
        <v>1400</v>
      </c>
      <c r="I7342" s="21" t="n">
        <v>20.73</v>
      </c>
      <c r="J7342" s="20" t="n">
        <f aca="false">H7342*I7342</f>
        <v>29022</v>
      </c>
      <c r="K7342" s="22" t="n">
        <v>2.2</v>
      </c>
      <c r="L7342" s="23" t="n">
        <f aca="false">H7342*K7342</f>
        <v>3080</v>
      </c>
      <c r="M7342" s="23" t="n">
        <v>2500</v>
      </c>
      <c r="N7342" s="24" t="n">
        <f aca="false">L7342-M7342</f>
        <v>580.000000000001</v>
      </c>
      <c r="O7342" s="25" t="n">
        <f aca="false">IF(L7342&gt;=M7342,1,0)</f>
        <v>1</v>
      </c>
      <c r="P7342" s="26" t="n">
        <v>0.6813</v>
      </c>
      <c r="Q7342" s="26" t="n">
        <v>0.1113</v>
      </c>
      <c r="R7342" s="25" t="n">
        <v>74</v>
      </c>
      <c r="S7342" s="21" t="n">
        <v>10</v>
      </c>
    </row>
    <row r="7343" customFormat="false" ht="15" hidden="false" customHeight="true" outlineLevel="0" collapsed="false">
      <c r="A7343" s="19" t="n">
        <v>46266</v>
      </c>
      <c r="B7343" s="1" t="s">
        <v>888</v>
      </c>
      <c r="C7343" s="1" t="s">
        <v>138</v>
      </c>
      <c r="D7343" s="1" t="n">
        <v>8</v>
      </c>
      <c r="E7343" s="1" t="s">
        <v>16</v>
      </c>
      <c r="F7343" s="1" t="s">
        <v>502</v>
      </c>
      <c r="G7343" s="1" t="s">
        <v>508</v>
      </c>
      <c r="H7343" s="20" t="n">
        <v>700</v>
      </c>
      <c r="I7343" s="21" t="n">
        <v>26.73</v>
      </c>
      <c r="J7343" s="20" t="n">
        <f aca="false">H7343*I7343</f>
        <v>18711</v>
      </c>
      <c r="K7343" s="22" t="n">
        <v>1.48</v>
      </c>
      <c r="L7343" s="23" t="n">
        <f aca="false">H7343*K7343</f>
        <v>1036</v>
      </c>
      <c r="M7343" s="23" t="n">
        <v>2500</v>
      </c>
      <c r="N7343" s="24" t="n">
        <f aca="false">L7343-M7343</f>
        <v>-1464</v>
      </c>
      <c r="O7343" s="25" t="n">
        <f aca="false">IF(L7343&gt;=M7343,1,0)</f>
        <v>0</v>
      </c>
      <c r="P7343" s="26" t="n">
        <v>0.4533</v>
      </c>
      <c r="Q7343" s="26" t="n">
        <v>0.2456</v>
      </c>
      <c r="R7343" s="25" t="n">
        <v>71</v>
      </c>
      <c r="S7343" s="21" t="n">
        <v>10</v>
      </c>
    </row>
    <row r="7344" customFormat="false" ht="15" hidden="false" customHeight="true" outlineLevel="0" collapsed="false">
      <c r="A7344" s="19" t="n">
        <v>46266</v>
      </c>
      <c r="B7344" s="1" t="s">
        <v>888</v>
      </c>
      <c r="C7344" s="1" t="s">
        <v>138</v>
      </c>
      <c r="D7344" s="1" t="n">
        <v>9</v>
      </c>
      <c r="E7344" s="1" t="s">
        <v>152</v>
      </c>
      <c r="F7344" s="1" t="s">
        <v>503</v>
      </c>
      <c r="G7344" s="1" t="s">
        <v>504</v>
      </c>
      <c r="H7344" s="20" t="n">
        <v>800</v>
      </c>
      <c r="I7344" s="21" t="n">
        <v>22.51</v>
      </c>
      <c r="J7344" s="20" t="n">
        <f aca="false">H7344*I7344</f>
        <v>18008</v>
      </c>
      <c r="K7344" s="22" t="n">
        <v>1.5</v>
      </c>
      <c r="L7344" s="23" t="n">
        <f aca="false">H7344*K7344</f>
        <v>1200</v>
      </c>
      <c r="M7344" s="23" t="n">
        <v>2500</v>
      </c>
      <c r="N7344" s="24" t="n">
        <f aca="false">L7344-M7344</f>
        <v>-1300</v>
      </c>
      <c r="O7344" s="25" t="n">
        <f aca="false">IF(L7344&gt;=M7344,1,0)</f>
        <v>0</v>
      </c>
      <c r="P7344" s="26" t="n">
        <v>0.5166</v>
      </c>
      <c r="Q7344" s="26" t="n">
        <v>0.119</v>
      </c>
      <c r="R7344" s="25" t="n">
        <v>67</v>
      </c>
      <c r="S7344" s="21" t="n">
        <v>8</v>
      </c>
    </row>
    <row r="7345" customFormat="false" ht="15" hidden="false" customHeight="true" outlineLevel="0" collapsed="false">
      <c r="A7345" s="19" t="n">
        <v>46266</v>
      </c>
      <c r="B7345" s="1" t="s">
        <v>888</v>
      </c>
      <c r="C7345" s="1" t="s">
        <v>138</v>
      </c>
      <c r="D7345" s="1" t="n">
        <v>10</v>
      </c>
      <c r="E7345" s="1" t="s">
        <v>10</v>
      </c>
      <c r="F7345" s="1" t="s">
        <v>160</v>
      </c>
      <c r="G7345" s="1" t="s">
        <v>161</v>
      </c>
      <c r="H7345" s="20" t="n">
        <v>1200</v>
      </c>
      <c r="I7345" s="21" t="n">
        <v>22.05</v>
      </c>
      <c r="J7345" s="20" t="n">
        <f aca="false">H7345*I7345</f>
        <v>26460</v>
      </c>
      <c r="K7345" s="22" t="n">
        <v>1.83</v>
      </c>
      <c r="L7345" s="23" t="n">
        <f aca="false">H7345*K7345</f>
        <v>2196</v>
      </c>
      <c r="M7345" s="23" t="n">
        <v>2500</v>
      </c>
      <c r="N7345" s="24" t="n">
        <f aca="false">L7345-M7345</f>
        <v>-304</v>
      </c>
      <c r="O7345" s="25" t="n">
        <f aca="false">IF(L7345&gt;=M7345,1,0)</f>
        <v>0</v>
      </c>
      <c r="P7345" s="26" t="n">
        <v>0.5864</v>
      </c>
      <c r="Q7345" s="26" t="n">
        <v>0.1887</v>
      </c>
      <c r="R7345" s="25" t="n">
        <v>77</v>
      </c>
      <c r="S7345" s="21" t="n">
        <v>10</v>
      </c>
    </row>
    <row r="7346" customFormat="false" ht="15" hidden="false" customHeight="true" outlineLevel="0" collapsed="false">
      <c r="A7346" s="19" t="n">
        <v>46266</v>
      </c>
      <c r="B7346" s="1" t="s">
        <v>888</v>
      </c>
      <c r="C7346" s="1" t="s">
        <v>138</v>
      </c>
      <c r="D7346" s="1" t="n">
        <v>11</v>
      </c>
      <c r="E7346" s="1" t="s">
        <v>10</v>
      </c>
      <c r="F7346" s="1" t="s">
        <v>872</v>
      </c>
      <c r="G7346" s="1" t="s">
        <v>873</v>
      </c>
      <c r="H7346" s="20" t="n">
        <v>1200</v>
      </c>
      <c r="I7346" s="21" t="n">
        <v>24.81</v>
      </c>
      <c r="J7346" s="20" t="n">
        <f aca="false">H7346*I7346</f>
        <v>29772</v>
      </c>
      <c r="K7346" s="22" t="n">
        <v>2.1</v>
      </c>
      <c r="L7346" s="23" t="n">
        <f aca="false">H7346*K7346</f>
        <v>2520</v>
      </c>
      <c r="M7346" s="23" t="n">
        <v>2500</v>
      </c>
      <c r="N7346" s="24" t="n">
        <f aca="false">L7346-M7346</f>
        <v>20</v>
      </c>
      <c r="O7346" s="25" t="n">
        <f aca="false">IF(L7346&gt;=M7346,1,0)</f>
        <v>1</v>
      </c>
      <c r="P7346" s="26" t="n">
        <v>0.6616</v>
      </c>
      <c r="Q7346" s="26" t="n">
        <v>0.2</v>
      </c>
      <c r="R7346" s="25" t="n">
        <v>77</v>
      </c>
      <c r="S7346" s="21" t="n">
        <v>10</v>
      </c>
    </row>
    <row r="7347" customFormat="false" ht="15" hidden="false" customHeight="true" outlineLevel="0" collapsed="false">
      <c r="A7347" s="19" t="n">
        <v>46266</v>
      </c>
      <c r="B7347" s="1" t="s">
        <v>888</v>
      </c>
      <c r="C7347" s="1" t="s">
        <v>138</v>
      </c>
      <c r="D7347" s="1" t="n">
        <v>12</v>
      </c>
      <c r="E7347" s="1" t="s">
        <v>16</v>
      </c>
      <c r="F7347" s="1" t="s">
        <v>524</v>
      </c>
      <c r="G7347" s="1" t="s">
        <v>267</v>
      </c>
      <c r="H7347" s="20" t="n">
        <v>1200</v>
      </c>
      <c r="I7347" s="21" t="n">
        <v>17.24</v>
      </c>
      <c r="J7347" s="20" t="n">
        <f aca="false">H7347*I7347</f>
        <v>20688</v>
      </c>
      <c r="K7347" s="22" t="n">
        <v>1.5</v>
      </c>
      <c r="L7347" s="23" t="n">
        <f aca="false">H7347*K7347</f>
        <v>1800</v>
      </c>
      <c r="M7347" s="23" t="n">
        <v>2500</v>
      </c>
      <c r="N7347" s="24" t="n">
        <f aca="false">L7347-M7347</f>
        <v>-700</v>
      </c>
      <c r="O7347" s="25" t="n">
        <f aca="false">IF(L7347&gt;=M7347,1,0)</f>
        <v>0</v>
      </c>
      <c r="P7347" s="26" t="n">
        <v>0.4789</v>
      </c>
      <c r="Q7347" s="26" t="n">
        <v>0.1154</v>
      </c>
      <c r="R7347" s="25" t="n">
        <v>74</v>
      </c>
      <c r="S7347" s="21" t="n">
        <v>10</v>
      </c>
    </row>
    <row r="7348" customFormat="false" ht="15" hidden="false" customHeight="true" outlineLevel="0" collapsed="false">
      <c r="A7348" s="19" t="n">
        <v>46266</v>
      </c>
      <c r="B7348" s="1" t="s">
        <v>888</v>
      </c>
      <c r="C7348" s="1" t="s">
        <v>138</v>
      </c>
      <c r="D7348" s="1" t="n">
        <v>13</v>
      </c>
      <c r="E7348" s="1" t="s">
        <v>16</v>
      </c>
      <c r="F7348" s="1" t="s">
        <v>248</v>
      </c>
      <c r="G7348" s="1" t="s">
        <v>268</v>
      </c>
      <c r="H7348" s="20" t="n">
        <v>1600</v>
      </c>
      <c r="I7348" s="21" t="n">
        <v>17.61</v>
      </c>
      <c r="J7348" s="20" t="n">
        <f aca="false">H7348*I7348</f>
        <v>28176</v>
      </c>
      <c r="K7348" s="22" t="n">
        <v>1.4</v>
      </c>
      <c r="L7348" s="23" t="n">
        <f aca="false">H7348*K7348</f>
        <v>2240</v>
      </c>
      <c r="M7348" s="23" t="n">
        <v>2500</v>
      </c>
      <c r="N7348" s="24" t="n">
        <f aca="false">L7348-M7348</f>
        <v>-260</v>
      </c>
      <c r="O7348" s="25" t="n">
        <f aca="false">IF(L7348&gt;=M7348,1,0)</f>
        <v>0</v>
      </c>
      <c r="P7348" s="26" t="n">
        <v>0.6999</v>
      </c>
      <c r="Q7348" s="26" t="n">
        <v>0.1509</v>
      </c>
      <c r="R7348" s="25" t="n">
        <v>69</v>
      </c>
      <c r="S7348" s="21" t="n">
        <v>10</v>
      </c>
    </row>
    <row r="7349" customFormat="false" ht="15" hidden="false" customHeight="true" outlineLevel="0" collapsed="false">
      <c r="A7349" s="19" t="n">
        <v>46266</v>
      </c>
      <c r="B7349" s="1" t="s">
        <v>888</v>
      </c>
      <c r="C7349" s="1" t="s">
        <v>138</v>
      </c>
      <c r="D7349" s="1" t="n">
        <v>14</v>
      </c>
      <c r="E7349" s="1" t="s">
        <v>10</v>
      </c>
      <c r="F7349" s="1" t="s">
        <v>687</v>
      </c>
      <c r="G7349" s="1" t="s">
        <v>694</v>
      </c>
      <c r="H7349" s="20" t="n">
        <v>1400</v>
      </c>
      <c r="I7349" s="21" t="n">
        <v>28.66</v>
      </c>
      <c r="J7349" s="20" t="n">
        <f aca="false">H7349*I7349</f>
        <v>40124</v>
      </c>
      <c r="K7349" s="22" t="n">
        <v>2.3</v>
      </c>
      <c r="L7349" s="23" t="n">
        <f aca="false">H7349*K7349</f>
        <v>3220</v>
      </c>
      <c r="M7349" s="23" t="n">
        <v>2500</v>
      </c>
      <c r="N7349" s="24" t="n">
        <f aca="false">L7349-M7349</f>
        <v>720</v>
      </c>
      <c r="O7349" s="25" t="n">
        <f aca="false">IF(L7349&gt;=M7349,1,0)</f>
        <v>1</v>
      </c>
      <c r="P7349" s="26" t="n">
        <v>0.837</v>
      </c>
      <c r="Q7349" s="26" t="n">
        <v>0.2519</v>
      </c>
      <c r="R7349" s="25" t="n">
        <v>81</v>
      </c>
      <c r="S7349" s="21" t="n">
        <v>10</v>
      </c>
    </row>
    <row r="7350" customFormat="false" ht="15" hidden="false" customHeight="true" outlineLevel="0" collapsed="false">
      <c r="A7350" s="19" t="n">
        <v>46266</v>
      </c>
      <c r="B7350" s="1" t="s">
        <v>888</v>
      </c>
      <c r="C7350" s="1" t="s">
        <v>138</v>
      </c>
      <c r="D7350" s="1" t="n">
        <v>15</v>
      </c>
      <c r="E7350" s="1" t="s">
        <v>10</v>
      </c>
      <c r="F7350" s="1" t="s">
        <v>872</v>
      </c>
      <c r="G7350" s="1" t="s">
        <v>873</v>
      </c>
      <c r="H7350" s="20" t="n">
        <v>1350</v>
      </c>
      <c r="I7350" s="21" t="n">
        <v>24.81</v>
      </c>
      <c r="J7350" s="20" t="n">
        <f aca="false">H7350*I7350</f>
        <v>33493.5</v>
      </c>
      <c r="K7350" s="22" t="n">
        <v>2.1</v>
      </c>
      <c r="L7350" s="23" t="n">
        <f aca="false">H7350*K7350</f>
        <v>2835</v>
      </c>
      <c r="M7350" s="23" t="n">
        <v>2500</v>
      </c>
      <c r="N7350" s="24" t="n">
        <f aca="false">L7350-M7350</f>
        <v>335</v>
      </c>
      <c r="O7350" s="25" t="n">
        <f aca="false">IF(L7350&gt;=M7350,1,0)</f>
        <v>1</v>
      </c>
      <c r="P7350" s="26" t="n">
        <v>0.7157</v>
      </c>
      <c r="Q7350" s="26" t="n">
        <v>0.3396</v>
      </c>
      <c r="R7350" s="25" t="n">
        <v>80</v>
      </c>
      <c r="S7350" s="21" t="n">
        <v>10</v>
      </c>
    </row>
    <row r="7351" customFormat="false" ht="15" hidden="false" customHeight="true" outlineLevel="0" collapsed="false">
      <c r="A7351" s="19" t="n">
        <v>46266</v>
      </c>
      <c r="B7351" s="1" t="s">
        <v>888</v>
      </c>
      <c r="C7351" s="1" t="s">
        <v>138</v>
      </c>
      <c r="D7351" s="1" t="n">
        <v>16</v>
      </c>
      <c r="E7351" s="1" t="s">
        <v>10</v>
      </c>
      <c r="F7351" s="1" t="s">
        <v>581</v>
      </c>
      <c r="G7351" s="1" t="s">
        <v>590</v>
      </c>
      <c r="H7351" s="20" t="n">
        <v>2200</v>
      </c>
      <c r="I7351" s="21" t="n">
        <v>13.94</v>
      </c>
      <c r="J7351" s="20" t="n">
        <f aca="false">H7351*I7351</f>
        <v>30668</v>
      </c>
      <c r="K7351" s="22" t="n">
        <v>1.44</v>
      </c>
      <c r="L7351" s="23" t="n">
        <f aca="false">H7351*K7351</f>
        <v>3168</v>
      </c>
      <c r="M7351" s="23" t="n">
        <v>2500</v>
      </c>
      <c r="N7351" s="24" t="n">
        <f aca="false">L7351-M7351</f>
        <v>668</v>
      </c>
      <c r="O7351" s="25" t="n">
        <f aca="false">IF(L7351&gt;=M7351,1,0)</f>
        <v>1</v>
      </c>
      <c r="P7351" s="26" t="n">
        <v>0.9276</v>
      </c>
      <c r="Q7351" s="26" t="n">
        <v>0.1183</v>
      </c>
      <c r="R7351" s="25" t="n">
        <v>64</v>
      </c>
      <c r="S7351" s="21" t="n">
        <v>8</v>
      </c>
    </row>
    <row r="7352" customFormat="false" ht="15" hidden="false" customHeight="true" outlineLevel="0" collapsed="false">
      <c r="A7352" s="19" t="n">
        <v>46266</v>
      </c>
      <c r="B7352" s="1" t="s">
        <v>888</v>
      </c>
      <c r="C7352" s="1" t="s">
        <v>164</v>
      </c>
      <c r="D7352" s="1" t="n">
        <v>17</v>
      </c>
      <c r="E7352" s="1" t="s">
        <v>461</v>
      </c>
      <c r="F7352" s="1" t="s">
        <v>891</v>
      </c>
      <c r="G7352" s="1" t="s">
        <v>892</v>
      </c>
      <c r="H7352" s="20" t="n">
        <v>1600</v>
      </c>
      <c r="I7352" s="21" t="n">
        <v>20.03</v>
      </c>
      <c r="J7352" s="20" t="n">
        <f aca="false">H7352*I7352</f>
        <v>32048</v>
      </c>
      <c r="K7352" s="22" t="n">
        <v>1.8</v>
      </c>
      <c r="L7352" s="23" t="n">
        <f aca="false">H7352*K7352</f>
        <v>2880</v>
      </c>
      <c r="M7352" s="23" t="n">
        <v>2500</v>
      </c>
      <c r="N7352" s="24" t="n">
        <f aca="false">L7352-M7352</f>
        <v>380</v>
      </c>
      <c r="O7352" s="25" t="n">
        <f aca="false">IF(L7352&gt;=M7352,1,0)</f>
        <v>1</v>
      </c>
      <c r="P7352" s="26" t="n">
        <v>0.736735632183908</v>
      </c>
      <c r="Q7352" s="26" t="n">
        <v>0.10567296996663</v>
      </c>
      <c r="R7352" s="25" t="n">
        <v>72</v>
      </c>
      <c r="S7352" s="21" t="n">
        <v>10</v>
      </c>
    </row>
    <row r="7353" customFormat="false" ht="15" hidden="false" customHeight="true" outlineLevel="0" collapsed="false">
      <c r="A7353" s="19" t="n">
        <v>46266</v>
      </c>
      <c r="B7353" s="1" t="s">
        <v>888</v>
      </c>
      <c r="C7353" s="1" t="s">
        <v>164</v>
      </c>
      <c r="D7353" s="1" t="n">
        <v>18</v>
      </c>
      <c r="E7353" s="1" t="s">
        <v>865</v>
      </c>
      <c r="F7353" s="1" t="s">
        <v>866</v>
      </c>
      <c r="G7353" s="1" t="s">
        <v>527</v>
      </c>
      <c r="H7353" s="20" t="n">
        <v>2150</v>
      </c>
      <c r="I7353" s="21" t="n">
        <v>17.93</v>
      </c>
      <c r="J7353" s="20" t="n">
        <f aca="false">H7353*I7353</f>
        <v>38549.5</v>
      </c>
      <c r="K7353" s="22" t="n">
        <v>1.04</v>
      </c>
      <c r="L7353" s="23" t="n">
        <f aca="false">H7353*K7353</f>
        <v>2236</v>
      </c>
      <c r="M7353" s="23" t="n">
        <v>2500</v>
      </c>
      <c r="N7353" s="24" t="n">
        <f aca="false">L7353-M7353</f>
        <v>-264</v>
      </c>
      <c r="O7353" s="25" t="n">
        <f aca="false">IF(L7353&gt;=M7353,1,0)</f>
        <v>0</v>
      </c>
      <c r="P7353" s="26" t="n">
        <v>0.797136062861869</v>
      </c>
      <c r="Q7353" s="26" t="n">
        <v>0.0922727272727273</v>
      </c>
      <c r="R7353" s="25" t="n">
        <v>82</v>
      </c>
      <c r="S7353" s="21" t="n">
        <v>10</v>
      </c>
    </row>
    <row r="7354" customFormat="false" ht="15" hidden="false" customHeight="true" outlineLevel="0" collapsed="false">
      <c r="A7354" s="19" t="n">
        <v>46266</v>
      </c>
      <c r="B7354" s="1" t="s">
        <v>888</v>
      </c>
      <c r="C7354" s="1" t="s">
        <v>164</v>
      </c>
      <c r="D7354" s="1" t="n">
        <v>19</v>
      </c>
      <c r="E7354" s="1" t="s">
        <v>461</v>
      </c>
      <c r="F7354" s="1" t="s">
        <v>837</v>
      </c>
      <c r="G7354" s="1" t="s">
        <v>540</v>
      </c>
      <c r="H7354" s="20" t="n">
        <v>1700</v>
      </c>
      <c r="I7354" s="21" t="n">
        <v>20.03</v>
      </c>
      <c r="J7354" s="20" t="n">
        <f aca="false">H7354*I7354</f>
        <v>34051</v>
      </c>
      <c r="K7354" s="22" t="n">
        <v>1.6</v>
      </c>
      <c r="L7354" s="23" t="n">
        <f aca="false">H7354*K7354</f>
        <v>2720</v>
      </c>
      <c r="M7354" s="23" t="n">
        <v>2500</v>
      </c>
      <c r="N7354" s="24" t="n">
        <f aca="false">L7354-M7354</f>
        <v>220</v>
      </c>
      <c r="O7354" s="25" t="n">
        <f aca="false">IF(L7354&gt;=M7354,1,0)</f>
        <v>1</v>
      </c>
      <c r="P7354" s="26" t="n">
        <v>0.765879442195232</v>
      </c>
      <c r="Q7354" s="26" t="n">
        <v>0.1</v>
      </c>
      <c r="R7354" s="25" t="n">
        <v>75</v>
      </c>
      <c r="S7354" s="21" t="n">
        <v>10</v>
      </c>
    </row>
    <row r="7355" customFormat="false" ht="15" hidden="false" customHeight="true" outlineLevel="0" collapsed="false">
      <c r="A7355" s="19" t="n">
        <v>46266</v>
      </c>
      <c r="B7355" s="1" t="s">
        <v>888</v>
      </c>
      <c r="C7355" s="1" t="s">
        <v>164</v>
      </c>
      <c r="D7355" s="1" t="n">
        <v>20</v>
      </c>
      <c r="E7355" s="1" t="s">
        <v>461</v>
      </c>
      <c r="F7355" s="1" t="s">
        <v>863</v>
      </c>
      <c r="G7355" s="1" t="s">
        <v>540</v>
      </c>
      <c r="H7355" s="20" t="n">
        <v>1750</v>
      </c>
      <c r="I7355" s="21" t="n">
        <v>20.03</v>
      </c>
      <c r="J7355" s="20" t="n">
        <f aca="false">H7355*I7355</f>
        <v>35052.5</v>
      </c>
      <c r="K7355" s="22" t="n">
        <v>1.6</v>
      </c>
      <c r="L7355" s="23" t="n">
        <f aca="false">H7355*K7355</f>
        <v>2800</v>
      </c>
      <c r="M7355" s="23" t="n">
        <v>2500</v>
      </c>
      <c r="N7355" s="24" t="n">
        <f aca="false">L7355-M7355</f>
        <v>300</v>
      </c>
      <c r="O7355" s="25" t="n">
        <f aca="false">IF(L7355&gt;=M7355,1,0)</f>
        <v>1</v>
      </c>
      <c r="P7355" s="26" t="n">
        <v>0.781027183600713</v>
      </c>
      <c r="Q7355" s="26" t="n">
        <v>0.0967365967365967</v>
      </c>
      <c r="R7355" s="25" t="n">
        <v>75</v>
      </c>
      <c r="S7355" s="21" t="n">
        <v>10</v>
      </c>
    </row>
    <row r="7356" customFormat="false" ht="15" hidden="false" customHeight="true" outlineLevel="0" collapsed="false">
      <c r="A7356" s="19" t="n">
        <v>46266</v>
      </c>
      <c r="B7356" s="1" t="s">
        <v>888</v>
      </c>
      <c r="C7356" s="1" t="s">
        <v>164</v>
      </c>
      <c r="D7356" s="1" t="n">
        <v>21</v>
      </c>
      <c r="E7356" s="1" t="s">
        <v>522</v>
      </c>
      <c r="F7356" s="1" t="s">
        <v>566</v>
      </c>
      <c r="G7356" s="1" t="s">
        <v>504</v>
      </c>
      <c r="H7356" s="20" t="n">
        <v>750</v>
      </c>
      <c r="I7356" s="21" t="n">
        <v>33.02</v>
      </c>
      <c r="J7356" s="20" t="n">
        <f aca="false">H7356*I7356</f>
        <v>24765</v>
      </c>
      <c r="K7356" s="22" t="n">
        <v>1</v>
      </c>
      <c r="L7356" s="23" t="n">
        <f aca="false">H7356*K7356</f>
        <v>750</v>
      </c>
      <c r="M7356" s="23" t="n">
        <v>2500</v>
      </c>
      <c r="N7356" s="24" t="n">
        <f aca="false">L7356-M7356</f>
        <v>-1750</v>
      </c>
      <c r="O7356" s="25" t="n">
        <f aca="false">IF(L7356&gt;=M7356,1,0)</f>
        <v>0</v>
      </c>
      <c r="P7356" s="26" t="n">
        <v>0.560801630434783</v>
      </c>
      <c r="Q7356" s="26" t="n">
        <v>0.107033639143731</v>
      </c>
      <c r="R7356" s="25" t="n">
        <v>75</v>
      </c>
      <c r="S7356" s="21" t="n">
        <v>10</v>
      </c>
    </row>
    <row r="7357" customFormat="false" ht="15" hidden="false" customHeight="true" outlineLevel="0" collapsed="false">
      <c r="A7357" s="19" t="n">
        <v>46266</v>
      </c>
      <c r="B7357" s="1" t="s">
        <v>888</v>
      </c>
      <c r="C7357" s="1" t="s">
        <v>164</v>
      </c>
      <c r="D7357" s="1" t="n">
        <v>22</v>
      </c>
      <c r="E7357" s="1" t="s">
        <v>10</v>
      </c>
      <c r="F7357" s="1" t="s">
        <v>872</v>
      </c>
      <c r="G7357" s="1" t="s">
        <v>873</v>
      </c>
      <c r="H7357" s="20" t="n">
        <v>1500</v>
      </c>
      <c r="I7357" s="21" t="n">
        <v>24.81</v>
      </c>
      <c r="J7357" s="20" t="n">
        <f aca="false">H7357*I7357</f>
        <v>37215</v>
      </c>
      <c r="K7357" s="22" t="n">
        <v>2.1</v>
      </c>
      <c r="L7357" s="23" t="n">
        <f aca="false">H7357*K7357</f>
        <v>3150</v>
      </c>
      <c r="M7357" s="23" t="n">
        <v>2500</v>
      </c>
      <c r="N7357" s="24" t="n">
        <f aca="false">L7357-M7357</f>
        <v>650</v>
      </c>
      <c r="O7357" s="25" t="n">
        <f aca="false">IF(L7357&gt;=M7357,1,0)</f>
        <v>1</v>
      </c>
      <c r="P7357" s="26" t="n">
        <v>0.786121673003802</v>
      </c>
      <c r="Q7357" s="26" t="n">
        <v>0.113245033112583</v>
      </c>
      <c r="R7357" s="25" t="n">
        <v>80</v>
      </c>
      <c r="S7357" s="21" t="n">
        <v>10</v>
      </c>
    </row>
    <row r="7358" customFormat="false" ht="15" hidden="false" customHeight="true" outlineLevel="0" collapsed="false">
      <c r="A7358" s="19" t="n">
        <v>46266</v>
      </c>
      <c r="B7358" s="1" t="s">
        <v>888</v>
      </c>
      <c r="C7358" s="1" t="s">
        <v>164</v>
      </c>
      <c r="D7358" s="1" t="n">
        <v>23</v>
      </c>
      <c r="E7358" s="1" t="s">
        <v>865</v>
      </c>
      <c r="F7358" s="1" t="s">
        <v>866</v>
      </c>
      <c r="G7358" s="1" t="s">
        <v>527</v>
      </c>
      <c r="H7358" s="20" t="n">
        <v>1200</v>
      </c>
      <c r="I7358" s="21" t="n">
        <v>17.93</v>
      </c>
      <c r="J7358" s="20" t="n">
        <f aca="false">H7358*I7358</f>
        <v>21516</v>
      </c>
      <c r="K7358" s="22" t="n">
        <v>1.04</v>
      </c>
      <c r="L7358" s="23" t="n">
        <f aca="false">H7358*K7358</f>
        <v>1248</v>
      </c>
      <c r="M7358" s="23" t="n">
        <v>2500</v>
      </c>
      <c r="N7358" s="24" t="n">
        <f aca="false">L7358-M7358</f>
        <v>-1252</v>
      </c>
      <c r="O7358" s="25" t="n">
        <f aca="false">IF(L7358&gt;=M7358,1,0)</f>
        <v>0</v>
      </c>
      <c r="P7358" s="26" t="n">
        <v>0.468146214099217</v>
      </c>
      <c r="Q7358" s="26" t="n">
        <v>0.151869158878505</v>
      </c>
      <c r="R7358" s="25" t="n">
        <v>77</v>
      </c>
      <c r="S7358" s="21" t="n">
        <v>10</v>
      </c>
    </row>
    <row r="7359" customFormat="false" ht="15" hidden="false" customHeight="true" outlineLevel="0" collapsed="false">
      <c r="A7359" s="19" t="n">
        <v>46266</v>
      </c>
      <c r="B7359" s="1" t="s">
        <v>888</v>
      </c>
      <c r="C7359" s="1" t="s">
        <v>164</v>
      </c>
      <c r="D7359" s="1" t="n">
        <v>24</v>
      </c>
      <c r="E7359" s="1" t="s">
        <v>522</v>
      </c>
      <c r="F7359" s="1" t="s">
        <v>523</v>
      </c>
      <c r="G7359" s="1" t="s">
        <v>527</v>
      </c>
      <c r="H7359" s="20" t="n">
        <v>2200</v>
      </c>
      <c r="I7359" s="21" t="n">
        <v>13.28</v>
      </c>
      <c r="J7359" s="20" t="n">
        <f aca="false">H7359*I7359</f>
        <v>29216</v>
      </c>
      <c r="K7359" s="22" t="n">
        <v>0.95</v>
      </c>
      <c r="L7359" s="23" t="n">
        <f aca="false">H7359*K7359</f>
        <v>2090</v>
      </c>
      <c r="M7359" s="23" t="n">
        <v>2500</v>
      </c>
      <c r="N7359" s="24" t="n">
        <f aca="false">L7359-M7359</f>
        <v>-410</v>
      </c>
      <c r="O7359" s="25" t="n">
        <f aca="false">IF(L7359&gt;=M7359,1,0)</f>
        <v>0</v>
      </c>
      <c r="P7359" s="26" t="n">
        <v>0.644091710758378</v>
      </c>
      <c r="Q7359" s="26" t="n">
        <v>0.136326860841424</v>
      </c>
      <c r="R7359" s="25" t="n">
        <v>77</v>
      </c>
      <c r="S7359" s="21" t="n">
        <v>10</v>
      </c>
    </row>
    <row r="7360" customFormat="false" ht="15" hidden="false" customHeight="true" outlineLevel="0" collapsed="false">
      <c r="A7360" s="19" t="n">
        <v>46266</v>
      </c>
      <c r="B7360" s="1" t="s">
        <v>888</v>
      </c>
      <c r="C7360" s="1" t="s">
        <v>164</v>
      </c>
      <c r="D7360" s="1" t="n">
        <v>25</v>
      </c>
      <c r="E7360" s="1" t="s">
        <v>10</v>
      </c>
      <c r="F7360" s="1" t="s">
        <v>723</v>
      </c>
      <c r="G7360" s="1" t="s">
        <v>732</v>
      </c>
      <c r="H7360" s="20" t="n">
        <v>500</v>
      </c>
      <c r="I7360" s="21" t="n">
        <v>49.25</v>
      </c>
      <c r="J7360" s="20" t="n">
        <f aca="false">H7360*I7360</f>
        <v>24625</v>
      </c>
      <c r="K7360" s="22" t="n">
        <v>4</v>
      </c>
      <c r="L7360" s="23" t="n">
        <f aca="false">H7360*K7360</f>
        <v>2000</v>
      </c>
      <c r="M7360" s="23" t="n">
        <v>2500</v>
      </c>
      <c r="N7360" s="24" t="n">
        <f aca="false">L7360-M7360</f>
        <v>-500</v>
      </c>
      <c r="O7360" s="25" t="n">
        <f aca="false">IF(L7360&gt;=M7360,1,0)</f>
        <v>0</v>
      </c>
      <c r="P7360" s="26" t="n">
        <v>0.511104192611042</v>
      </c>
      <c r="Q7360" s="26" t="n">
        <v>0.2325</v>
      </c>
      <c r="R7360" s="25" t="n">
        <v>80</v>
      </c>
      <c r="S7360" s="21" t="n">
        <v>10</v>
      </c>
    </row>
    <row r="7361" customFormat="false" ht="15" hidden="false" customHeight="true" outlineLevel="0" collapsed="false">
      <c r="A7361" s="19" t="n">
        <v>46266</v>
      </c>
      <c r="B7361" s="1" t="s">
        <v>888</v>
      </c>
      <c r="C7361" s="1" t="s">
        <v>164</v>
      </c>
      <c r="D7361" s="1" t="n">
        <v>26</v>
      </c>
      <c r="E7361" s="1" t="s">
        <v>865</v>
      </c>
      <c r="F7361" s="1" t="s">
        <v>866</v>
      </c>
      <c r="G7361" s="1" t="s">
        <v>527</v>
      </c>
      <c r="H7361" s="20" t="n">
        <v>2100</v>
      </c>
      <c r="I7361" s="21" t="n">
        <v>17.93</v>
      </c>
      <c r="J7361" s="20" t="n">
        <f aca="false">H7361*I7361</f>
        <v>37653</v>
      </c>
      <c r="K7361" s="22" t="n">
        <v>1.04</v>
      </c>
      <c r="L7361" s="23" t="n">
        <f aca="false">H7361*K7361</f>
        <v>2184</v>
      </c>
      <c r="M7361" s="23" t="n">
        <v>2500</v>
      </c>
      <c r="N7361" s="24" t="n">
        <f aca="false">L7361-M7361</f>
        <v>-316</v>
      </c>
      <c r="O7361" s="25" t="n">
        <f aca="false">IF(L7361&gt;=M7361,1,0)</f>
        <v>0</v>
      </c>
      <c r="P7361" s="26" t="n">
        <v>0.802493606138107</v>
      </c>
      <c r="Q7361" s="26" t="n">
        <v>0.180478821362799</v>
      </c>
      <c r="R7361" s="25" t="n">
        <v>81</v>
      </c>
      <c r="S7361" s="21" t="n">
        <v>10</v>
      </c>
    </row>
    <row r="7362" customFormat="false" ht="15" hidden="false" customHeight="true" outlineLevel="0" collapsed="false">
      <c r="A7362" s="19" t="n">
        <v>46266</v>
      </c>
      <c r="B7362" s="1" t="s">
        <v>888</v>
      </c>
      <c r="C7362" s="1" t="s">
        <v>164</v>
      </c>
      <c r="D7362" s="1" t="n">
        <v>27</v>
      </c>
      <c r="E7362" s="1" t="s">
        <v>176</v>
      </c>
      <c r="F7362" s="1" t="s">
        <v>880</v>
      </c>
      <c r="G7362" s="1" t="s">
        <v>655</v>
      </c>
      <c r="H7362" s="20" t="n">
        <v>1500</v>
      </c>
      <c r="I7362" s="21" t="n">
        <v>21.46</v>
      </c>
      <c r="J7362" s="20" t="n">
        <f aca="false">H7362*I7362</f>
        <v>32190</v>
      </c>
      <c r="K7362" s="22" t="n">
        <v>1.5</v>
      </c>
      <c r="L7362" s="23" t="n">
        <f aca="false">H7362*K7362</f>
        <v>2250</v>
      </c>
      <c r="M7362" s="23" t="n">
        <v>2500</v>
      </c>
      <c r="N7362" s="24" t="n">
        <f aca="false">L7362-M7362</f>
        <v>-250</v>
      </c>
      <c r="O7362" s="25" t="n">
        <f aca="false">IF(L7362&gt;=M7362,1,0)</f>
        <v>0</v>
      </c>
      <c r="P7362" s="26" t="n">
        <v>0.790132547864507</v>
      </c>
      <c r="Q7362" s="26" t="n">
        <v>0.150704225352113</v>
      </c>
      <c r="R7362" s="25" t="n">
        <v>75</v>
      </c>
      <c r="S7362" s="21" t="n">
        <v>10</v>
      </c>
    </row>
    <row r="7363" customFormat="false" ht="15" hidden="false" customHeight="true" outlineLevel="0" collapsed="false">
      <c r="A7363" s="19" t="n">
        <v>46266</v>
      </c>
      <c r="B7363" s="1" t="s">
        <v>888</v>
      </c>
      <c r="C7363" s="1" t="s">
        <v>164</v>
      </c>
      <c r="D7363" s="1" t="n">
        <v>28</v>
      </c>
      <c r="E7363" s="1" t="s">
        <v>176</v>
      </c>
      <c r="F7363" s="1" t="s">
        <v>893</v>
      </c>
      <c r="G7363" s="1" t="s">
        <v>696</v>
      </c>
      <c r="H7363" s="20" t="n">
        <v>500</v>
      </c>
      <c r="I7363" s="21" t="n">
        <v>19.28</v>
      </c>
      <c r="J7363" s="20" t="n">
        <f aca="false">H7363*I7363</f>
        <v>9640</v>
      </c>
      <c r="K7363" s="22" t="n">
        <v>2.5</v>
      </c>
      <c r="L7363" s="23" t="n">
        <f aca="false">H7363*K7363</f>
        <v>1250</v>
      </c>
      <c r="M7363" s="23" t="n">
        <v>2500</v>
      </c>
      <c r="N7363" s="24" t="n">
        <f aca="false">L7363-M7363</f>
        <v>-1250</v>
      </c>
      <c r="O7363" s="25" t="n">
        <f aca="false">IF(L7363&gt;=M7363,1,0)</f>
        <v>0</v>
      </c>
      <c r="P7363" s="26" t="n">
        <v>0.232850241545894</v>
      </c>
      <c r="Q7363" s="26" t="n">
        <v>0.127659574468085</v>
      </c>
      <c r="R7363" s="25" t="n">
        <v>81</v>
      </c>
      <c r="S7363" s="21" t="n">
        <v>8</v>
      </c>
    </row>
    <row r="7364" customFormat="false" ht="15" hidden="false" customHeight="true" outlineLevel="0" collapsed="false">
      <c r="A7364" s="19" t="n">
        <v>46266</v>
      </c>
      <c r="B7364" s="1" t="s">
        <v>888</v>
      </c>
      <c r="C7364" s="1" t="s">
        <v>164</v>
      </c>
      <c r="D7364" s="1" t="n">
        <v>29</v>
      </c>
      <c r="E7364" s="1" t="s">
        <v>176</v>
      </c>
      <c r="F7364" s="1" t="s">
        <v>886</v>
      </c>
      <c r="G7364" s="1" t="s">
        <v>794</v>
      </c>
      <c r="H7364" s="20" t="n">
        <v>1650</v>
      </c>
      <c r="I7364" s="21" t="n">
        <v>21.42</v>
      </c>
      <c r="J7364" s="20" t="n">
        <f aca="false">H7364*I7364</f>
        <v>35343</v>
      </c>
      <c r="K7364" s="22" t="n">
        <v>1.5</v>
      </c>
      <c r="L7364" s="23" t="n">
        <f aca="false">H7364*K7364</f>
        <v>2475</v>
      </c>
      <c r="M7364" s="23" t="n">
        <v>2500</v>
      </c>
      <c r="N7364" s="24" t="n">
        <f aca="false">L7364-M7364</f>
        <v>-25</v>
      </c>
      <c r="O7364" s="25" t="n">
        <f aca="false">IF(L7364&gt;=M7364,1,0)</f>
        <v>0</v>
      </c>
      <c r="P7364" s="26" t="n">
        <v>0.804713114754098</v>
      </c>
      <c r="Q7364" s="26" t="n">
        <v>0.0877931449188214</v>
      </c>
      <c r="R7364" s="25" t="n">
        <v>76</v>
      </c>
      <c r="S7364" s="21" t="n">
        <v>10</v>
      </c>
    </row>
    <row r="7365" customFormat="false" ht="15" hidden="false" customHeight="true" outlineLevel="0" collapsed="false">
      <c r="A7365" s="19" t="n">
        <v>46266</v>
      </c>
      <c r="B7365" s="1" t="s">
        <v>888</v>
      </c>
      <c r="C7365" s="1" t="s">
        <v>164</v>
      </c>
      <c r="D7365" s="1" t="n">
        <v>30</v>
      </c>
      <c r="E7365" s="1" t="s">
        <v>865</v>
      </c>
      <c r="F7365" s="1" t="s">
        <v>866</v>
      </c>
      <c r="G7365" s="1" t="s">
        <v>527</v>
      </c>
      <c r="H7365" s="20" t="n">
        <v>2100</v>
      </c>
      <c r="I7365" s="21" t="n">
        <v>17.93</v>
      </c>
      <c r="J7365" s="20" t="n">
        <f aca="false">H7365*I7365</f>
        <v>37653</v>
      </c>
      <c r="K7365" s="22" t="n">
        <v>1.04</v>
      </c>
      <c r="L7365" s="23" t="n">
        <f aca="false">H7365*K7365</f>
        <v>2184</v>
      </c>
      <c r="M7365" s="23" t="n">
        <v>2500</v>
      </c>
      <c r="N7365" s="24" t="n">
        <f aca="false">L7365-M7365</f>
        <v>-316</v>
      </c>
      <c r="O7365" s="25" t="n">
        <f aca="false">IF(L7365&gt;=M7365,1,0)</f>
        <v>0</v>
      </c>
      <c r="P7365" s="26" t="n">
        <v>0.823556430446194</v>
      </c>
      <c r="Q7365" s="26" t="n">
        <v>0.147596153846154</v>
      </c>
      <c r="R7365" s="25" t="n">
        <v>81</v>
      </c>
      <c r="S7365" s="21" t="n">
        <v>10</v>
      </c>
    </row>
    <row r="7366" customFormat="false" ht="15" hidden="false" customHeight="true" outlineLevel="0" collapsed="false">
      <c r="A7366" s="19" t="n">
        <v>46266</v>
      </c>
      <c r="B7366" s="1" t="s">
        <v>888</v>
      </c>
      <c r="C7366" s="1" t="s">
        <v>164</v>
      </c>
      <c r="D7366" s="1" t="n">
        <v>31</v>
      </c>
      <c r="E7366" s="1" t="s">
        <v>522</v>
      </c>
      <c r="F7366" s="1" t="s">
        <v>566</v>
      </c>
      <c r="G7366" s="1" t="s">
        <v>504</v>
      </c>
      <c r="H7366" s="20" t="n">
        <v>2300</v>
      </c>
      <c r="I7366" s="21" t="n">
        <v>14.09</v>
      </c>
      <c r="J7366" s="20" t="n">
        <f aca="false">H7366*I7366</f>
        <v>32407</v>
      </c>
      <c r="K7366" s="22" t="n">
        <v>1</v>
      </c>
      <c r="L7366" s="23" t="n">
        <f aca="false">H7366*K7366</f>
        <v>2300</v>
      </c>
      <c r="M7366" s="23" t="n">
        <v>2500</v>
      </c>
      <c r="N7366" s="24" t="n">
        <f aca="false">L7366-M7366</f>
        <v>-200</v>
      </c>
      <c r="O7366" s="25" t="n">
        <f aca="false">IF(L7366&gt;=M7366,1,0)</f>
        <v>0</v>
      </c>
      <c r="P7366" s="26" t="n">
        <v>0.76612293144208</v>
      </c>
      <c r="Q7366" s="26" t="n">
        <v>0.111280487804878</v>
      </c>
      <c r="R7366" s="25" t="n">
        <v>75</v>
      </c>
      <c r="S7366" s="21" t="n">
        <v>10</v>
      </c>
    </row>
    <row r="7367" customFormat="false" ht="15" hidden="false" customHeight="true" outlineLevel="0" collapsed="false">
      <c r="A7367" s="19" t="n">
        <v>46266</v>
      </c>
      <c r="B7367" s="1" t="s">
        <v>888</v>
      </c>
      <c r="C7367" s="1" t="s">
        <v>164</v>
      </c>
      <c r="D7367" s="1" t="n">
        <v>32</v>
      </c>
      <c r="E7367" s="1" t="s">
        <v>576</v>
      </c>
      <c r="F7367" s="1" t="s">
        <v>887</v>
      </c>
      <c r="G7367" s="1" t="s">
        <v>835</v>
      </c>
      <c r="H7367" s="20" t="n">
        <v>1200</v>
      </c>
      <c r="I7367" s="21" t="n">
        <v>18.62</v>
      </c>
      <c r="J7367" s="20" t="n">
        <f aca="false">H7367*I7367</f>
        <v>22344</v>
      </c>
      <c r="K7367" s="22" t="n">
        <v>1.3</v>
      </c>
      <c r="L7367" s="23" t="n">
        <f aca="false">H7367*K7367</f>
        <v>1560</v>
      </c>
      <c r="M7367" s="23" t="n">
        <v>2500</v>
      </c>
      <c r="N7367" s="24" t="n">
        <f aca="false">L7367-M7367</f>
        <v>-940</v>
      </c>
      <c r="O7367" s="25" t="n">
        <f aca="false">IF(L7367&gt;=M7367,1,0)</f>
        <v>0</v>
      </c>
      <c r="P7367" s="26" t="n">
        <v>0.545241581259151</v>
      </c>
      <c r="Q7367" s="26" t="n">
        <v>0.17195004803074</v>
      </c>
      <c r="R7367" s="25" t="n">
        <v>70</v>
      </c>
      <c r="S7367" s="21" t="n">
        <v>10</v>
      </c>
    </row>
    <row r="7368" customFormat="false" ht="15" hidden="false" customHeight="true" outlineLevel="0" collapsed="false">
      <c r="A7368" s="19" t="n">
        <v>46266</v>
      </c>
      <c r="B7368" s="1" t="s">
        <v>888</v>
      </c>
      <c r="C7368" s="1" t="s">
        <v>190</v>
      </c>
      <c r="D7368" s="1" t="n">
        <v>33</v>
      </c>
      <c r="E7368" s="1" t="s">
        <v>530</v>
      </c>
      <c r="F7368" s="1" t="s">
        <v>884</v>
      </c>
      <c r="G7368" s="1" t="s">
        <v>885</v>
      </c>
      <c r="H7368" s="20" t="n">
        <v>980</v>
      </c>
      <c r="I7368" s="21" t="n">
        <v>19.45</v>
      </c>
      <c r="J7368" s="20" t="n">
        <f aca="false">H7368*I7368</f>
        <v>19061</v>
      </c>
      <c r="K7368" s="22" t="n">
        <v>2.5</v>
      </c>
      <c r="L7368" s="23" t="n">
        <f aca="false">H7368*K7368</f>
        <v>2450</v>
      </c>
      <c r="M7368" s="23" t="n">
        <v>2500</v>
      </c>
      <c r="N7368" s="24" t="n">
        <f aca="false">L7368-M7368</f>
        <v>-50</v>
      </c>
      <c r="O7368" s="25" t="n">
        <f aca="false">IF(L7368&gt;=M7368,1,0)</f>
        <v>0</v>
      </c>
      <c r="P7368" s="26" t="n">
        <v>0.517399565689468</v>
      </c>
      <c r="Q7368" s="26" t="n">
        <v>0.18809980806142</v>
      </c>
      <c r="R7368" s="25" t="n">
        <v>71</v>
      </c>
      <c r="S7368" s="21" t="n">
        <v>10</v>
      </c>
    </row>
    <row r="7369" customFormat="false" ht="15" hidden="false" customHeight="true" outlineLevel="0" collapsed="false">
      <c r="A7369" s="19" t="n">
        <v>46266</v>
      </c>
      <c r="B7369" s="1" t="s">
        <v>888</v>
      </c>
      <c r="C7369" s="1" t="s">
        <v>190</v>
      </c>
      <c r="D7369" s="1" t="n">
        <v>34</v>
      </c>
      <c r="E7369" s="1" t="s">
        <v>16</v>
      </c>
      <c r="F7369" s="1" t="s">
        <v>302</v>
      </c>
      <c r="G7369" s="1" t="s">
        <v>260</v>
      </c>
      <c r="H7369" s="20" t="n">
        <v>2000</v>
      </c>
      <c r="I7369" s="21" t="n">
        <v>16.59</v>
      </c>
      <c r="J7369" s="20" t="n">
        <f aca="false">H7369*I7369</f>
        <v>33180</v>
      </c>
      <c r="K7369" s="22" t="n">
        <v>1.45</v>
      </c>
      <c r="L7369" s="23" t="n">
        <f aca="false">H7369*K7369</f>
        <v>2900</v>
      </c>
      <c r="M7369" s="23" t="n">
        <v>2500</v>
      </c>
      <c r="N7369" s="24" t="n">
        <f aca="false">L7369-M7369</f>
        <v>400</v>
      </c>
      <c r="O7369" s="25" t="n">
        <f aca="false">IF(L7369&gt;=M7369,1,0)</f>
        <v>1</v>
      </c>
      <c r="P7369" s="26" t="n">
        <v>0.818047337278107</v>
      </c>
      <c r="Q7369" s="26" t="n">
        <v>0.105087969567285</v>
      </c>
      <c r="R7369" s="25" t="n">
        <v>70</v>
      </c>
      <c r="S7369" s="21" t="n">
        <v>10</v>
      </c>
    </row>
    <row r="7370" customFormat="false" ht="15" hidden="false" customHeight="true" outlineLevel="0" collapsed="false">
      <c r="A7370" s="19" t="n">
        <v>46266</v>
      </c>
      <c r="B7370" s="1" t="s">
        <v>888</v>
      </c>
      <c r="C7370" s="1" t="s">
        <v>190</v>
      </c>
      <c r="D7370" s="1" t="n">
        <v>35</v>
      </c>
      <c r="E7370" s="1" t="s">
        <v>16</v>
      </c>
      <c r="F7370" s="1" t="s">
        <v>302</v>
      </c>
      <c r="G7370" s="1" t="s">
        <v>260</v>
      </c>
      <c r="H7370" s="20" t="n">
        <v>1920</v>
      </c>
      <c r="I7370" s="21" t="n">
        <v>16.59</v>
      </c>
      <c r="J7370" s="20" t="n">
        <f aca="false">H7370*I7370</f>
        <v>31852.8</v>
      </c>
      <c r="K7370" s="22" t="n">
        <v>1.45</v>
      </c>
      <c r="L7370" s="23" t="n">
        <f aca="false">H7370*K7370</f>
        <v>2784</v>
      </c>
      <c r="M7370" s="23" t="n">
        <v>2500</v>
      </c>
      <c r="N7370" s="24" t="n">
        <f aca="false">L7370-M7370</f>
        <v>284</v>
      </c>
      <c r="O7370" s="25" t="n">
        <f aca="false">IF(L7370&gt;=M7370,1,0)</f>
        <v>1</v>
      </c>
      <c r="P7370" s="26" t="n">
        <v>0.819259259259259</v>
      </c>
      <c r="Q7370" s="26" t="n">
        <v>0.0745986779981114</v>
      </c>
      <c r="R7370" s="25" t="n">
        <v>75</v>
      </c>
      <c r="S7370" s="21" t="n">
        <v>10</v>
      </c>
    </row>
    <row r="7371" customFormat="false" ht="15" hidden="false" customHeight="true" outlineLevel="0" collapsed="false">
      <c r="A7371" s="19" t="n">
        <v>46266</v>
      </c>
      <c r="B7371" s="1" t="s">
        <v>888</v>
      </c>
      <c r="C7371" s="1" t="s">
        <v>190</v>
      </c>
      <c r="D7371" s="1" t="n">
        <v>36</v>
      </c>
      <c r="E7371" s="1" t="s">
        <v>16</v>
      </c>
      <c r="F7371" s="1" t="s">
        <v>300</v>
      </c>
      <c r="G7371" s="1" t="s">
        <v>260</v>
      </c>
      <c r="H7371" s="20" t="n">
        <v>1900</v>
      </c>
      <c r="I7371" s="21" t="n">
        <v>15.95</v>
      </c>
      <c r="J7371" s="20" t="n">
        <f aca="false">H7371*I7371</f>
        <v>30305</v>
      </c>
      <c r="K7371" s="22" t="n">
        <v>1.4</v>
      </c>
      <c r="L7371" s="23" t="n">
        <f aca="false">H7371*K7371</f>
        <v>2660</v>
      </c>
      <c r="M7371" s="23" t="n">
        <v>2500</v>
      </c>
      <c r="N7371" s="24" t="n">
        <f aca="false">L7371-M7371</f>
        <v>160</v>
      </c>
      <c r="O7371" s="25" t="n">
        <f aca="false">IF(L7371&gt;=M7371,1,0)</f>
        <v>1</v>
      </c>
      <c r="P7371" s="26" t="n">
        <v>0.822611292073833</v>
      </c>
      <c r="Q7371" s="26" t="n">
        <v>0.111403047819233</v>
      </c>
      <c r="R7371" s="25" t="n">
        <v>67</v>
      </c>
      <c r="S7371" s="21" t="n">
        <v>10</v>
      </c>
    </row>
    <row r="7372" customFormat="false" ht="15" hidden="false" customHeight="true" outlineLevel="0" collapsed="false">
      <c r="A7372" s="19" t="n">
        <v>46266</v>
      </c>
      <c r="B7372" s="1" t="s">
        <v>888</v>
      </c>
      <c r="C7372" s="1" t="s">
        <v>190</v>
      </c>
      <c r="D7372" s="1" t="n">
        <v>37</v>
      </c>
      <c r="E7372" s="1" t="s">
        <v>19</v>
      </c>
      <c r="F7372" s="1" t="s">
        <v>870</v>
      </c>
      <c r="G7372" s="1" t="s">
        <v>871</v>
      </c>
      <c r="H7372" s="20" t="n">
        <v>850</v>
      </c>
      <c r="I7372" s="21" t="n">
        <v>27.97</v>
      </c>
      <c r="J7372" s="20" t="n">
        <f aca="false">H7372*I7372</f>
        <v>23774.5</v>
      </c>
      <c r="K7372" s="22" t="n">
        <v>2.15</v>
      </c>
      <c r="L7372" s="23" t="n">
        <f aca="false">H7372*K7372</f>
        <v>1827.5</v>
      </c>
      <c r="M7372" s="23" t="n">
        <v>2500</v>
      </c>
      <c r="N7372" s="24" t="n">
        <f aca="false">L7372-M7372</f>
        <v>-672.5</v>
      </c>
      <c r="O7372" s="25" t="n">
        <f aca="false">IF(L7372&gt;=M7372,1,0)</f>
        <v>0</v>
      </c>
      <c r="P7372" s="26" t="n">
        <v>0.505410289115646</v>
      </c>
      <c r="Q7372" s="26" t="n">
        <v>0.214805825242718</v>
      </c>
      <c r="R7372" s="25" t="n">
        <v>75</v>
      </c>
      <c r="S7372" s="21" t="n">
        <v>10</v>
      </c>
    </row>
    <row r="7373" customFormat="false" ht="15" hidden="false" customHeight="true" outlineLevel="0" collapsed="false">
      <c r="A7373" s="19" t="n">
        <v>46266</v>
      </c>
      <c r="B7373" s="1" t="s">
        <v>888</v>
      </c>
      <c r="C7373" s="1" t="s">
        <v>190</v>
      </c>
      <c r="D7373" s="1" t="n">
        <v>38</v>
      </c>
      <c r="E7373" s="1" t="s">
        <v>19</v>
      </c>
      <c r="F7373" s="1" t="s">
        <v>870</v>
      </c>
      <c r="G7373" s="1" t="s">
        <v>871</v>
      </c>
      <c r="H7373" s="20" t="n">
        <v>950</v>
      </c>
      <c r="I7373" s="21" t="n">
        <v>27.97</v>
      </c>
      <c r="J7373" s="20" t="n">
        <f aca="false">H7373*I7373</f>
        <v>26571.5</v>
      </c>
      <c r="K7373" s="22" t="n">
        <v>2.15</v>
      </c>
      <c r="L7373" s="23" t="n">
        <f aca="false">H7373*K7373</f>
        <v>2042.5</v>
      </c>
      <c r="M7373" s="23" t="n">
        <v>2500</v>
      </c>
      <c r="N7373" s="24" t="n">
        <f aca="false">L7373-M7373</f>
        <v>-457.5</v>
      </c>
      <c r="O7373" s="25" t="n">
        <f aca="false">IF(L7373&gt;=M7373,1,0)</f>
        <v>0</v>
      </c>
      <c r="P7373" s="26" t="n">
        <v>0.56200296108291</v>
      </c>
      <c r="Q7373" s="26" t="n">
        <v>0.148914167528439</v>
      </c>
      <c r="R7373" s="25" t="n">
        <v>82</v>
      </c>
      <c r="S7373" s="21" t="n">
        <v>10</v>
      </c>
    </row>
    <row r="7374" customFormat="false" ht="15" hidden="false" customHeight="true" outlineLevel="0" collapsed="false">
      <c r="A7374" s="19" t="n">
        <v>46267</v>
      </c>
      <c r="B7374" s="1" t="s">
        <v>888</v>
      </c>
      <c r="C7374" s="1" t="s">
        <v>138</v>
      </c>
      <c r="D7374" s="1" t="n">
        <v>1</v>
      </c>
      <c r="E7374" s="1" t="s">
        <v>401</v>
      </c>
      <c r="F7374" s="1" t="s">
        <v>443</v>
      </c>
      <c r="G7374" s="1" t="s">
        <v>444</v>
      </c>
      <c r="H7374" s="20" t="n">
        <v>1200</v>
      </c>
      <c r="I7374" s="21" t="n">
        <v>26.24</v>
      </c>
      <c r="J7374" s="20" t="n">
        <f aca="false">H7374*I7374</f>
        <v>31488</v>
      </c>
      <c r="K7374" s="22" t="n">
        <v>3</v>
      </c>
      <c r="L7374" s="23" t="n">
        <f aca="false">H7374*K7374</f>
        <v>3600</v>
      </c>
      <c r="M7374" s="23" t="n">
        <v>2500</v>
      </c>
      <c r="N7374" s="24" t="n">
        <f aca="false">L7374-M7374</f>
        <v>1100</v>
      </c>
      <c r="O7374" s="25" t="n">
        <f aca="false">IF(L7374&gt;=M7374,1,0)</f>
        <v>1</v>
      </c>
      <c r="P7374" s="26" t="n">
        <v>0.7562</v>
      </c>
      <c r="Q7374" s="26" t="n">
        <v>0.155</v>
      </c>
      <c r="R7374" s="25" t="n">
        <v>80</v>
      </c>
      <c r="S7374" s="21" t="n">
        <v>9</v>
      </c>
    </row>
    <row r="7375" customFormat="false" ht="15" hidden="false" customHeight="true" outlineLevel="0" collapsed="false">
      <c r="A7375" s="19" t="n">
        <v>46267</v>
      </c>
      <c r="B7375" s="1" t="s">
        <v>888</v>
      </c>
      <c r="C7375" s="1" t="s">
        <v>138</v>
      </c>
      <c r="D7375" s="1" t="n">
        <v>2</v>
      </c>
      <c r="E7375" s="1" t="s">
        <v>16</v>
      </c>
      <c r="F7375" s="1" t="s">
        <v>524</v>
      </c>
      <c r="G7375" s="1" t="s">
        <v>267</v>
      </c>
      <c r="H7375" s="20" t="n">
        <v>470</v>
      </c>
      <c r="I7375" s="21" t="n">
        <v>18.58</v>
      </c>
      <c r="J7375" s="20" t="n">
        <f aca="false">H7375*I7375</f>
        <v>8732.6</v>
      </c>
      <c r="K7375" s="22" t="n">
        <v>1.5</v>
      </c>
      <c r="L7375" s="23" t="n">
        <f aca="false">H7375*K7375</f>
        <v>705</v>
      </c>
      <c r="M7375" s="23" t="n">
        <v>2500</v>
      </c>
      <c r="N7375" s="24" t="n">
        <f aca="false">L7375-M7375</f>
        <v>-1795</v>
      </c>
      <c r="O7375" s="25" t="n">
        <f aca="false">IF(L7375&gt;=M7375,1,0)</f>
        <v>0</v>
      </c>
      <c r="P7375" s="26" t="n">
        <v>0.2426</v>
      </c>
      <c r="Q7375" s="26" t="n">
        <v>0.174</v>
      </c>
      <c r="R7375" s="25" t="n">
        <v>64</v>
      </c>
      <c r="S7375" s="21" t="n">
        <v>10</v>
      </c>
    </row>
    <row r="7376" customFormat="false" ht="15" hidden="false" customHeight="true" outlineLevel="0" collapsed="false">
      <c r="A7376" s="19" t="n">
        <v>46267</v>
      </c>
      <c r="B7376" s="1" t="s">
        <v>888</v>
      </c>
      <c r="C7376" s="1" t="s">
        <v>138</v>
      </c>
      <c r="D7376" s="1" t="n">
        <v>3</v>
      </c>
      <c r="E7376" s="1" t="s">
        <v>576</v>
      </c>
      <c r="F7376" s="1" t="s">
        <v>788</v>
      </c>
      <c r="G7376" s="1" t="s">
        <v>711</v>
      </c>
      <c r="H7376" s="20" t="n">
        <v>1340</v>
      </c>
      <c r="I7376" s="21" t="n">
        <v>22.42</v>
      </c>
      <c r="J7376" s="20" t="n">
        <f aca="false">H7376*I7376</f>
        <v>30042.8</v>
      </c>
      <c r="K7376" s="22" t="n">
        <v>1.2</v>
      </c>
      <c r="L7376" s="23" t="n">
        <f aca="false">H7376*K7376</f>
        <v>1608</v>
      </c>
      <c r="M7376" s="23" t="n">
        <v>2500</v>
      </c>
      <c r="N7376" s="24" t="n">
        <f aca="false">L7376-M7376</f>
        <v>-892</v>
      </c>
      <c r="O7376" s="25" t="n">
        <f aca="false">IF(L7376&gt;=M7376,1,0)</f>
        <v>0</v>
      </c>
      <c r="P7376" s="26" t="n">
        <v>0.6954</v>
      </c>
      <c r="Q7376" s="26" t="n">
        <v>0.1158</v>
      </c>
      <c r="R7376" s="25" t="n">
        <v>74</v>
      </c>
      <c r="S7376" s="21" t="n">
        <v>10</v>
      </c>
    </row>
    <row r="7377" customFormat="false" ht="15" hidden="false" customHeight="true" outlineLevel="0" collapsed="false">
      <c r="A7377" s="19" t="n">
        <v>46267</v>
      </c>
      <c r="B7377" s="1" t="s">
        <v>888</v>
      </c>
      <c r="C7377" s="1" t="s">
        <v>138</v>
      </c>
      <c r="D7377" s="1" t="n">
        <v>4</v>
      </c>
      <c r="E7377" s="1" t="s">
        <v>145</v>
      </c>
      <c r="F7377" s="1" t="s">
        <v>736</v>
      </c>
      <c r="G7377" s="1" t="s">
        <v>894</v>
      </c>
      <c r="H7377" s="20" t="n">
        <v>940</v>
      </c>
      <c r="I7377" s="21" t="n">
        <v>20.73</v>
      </c>
      <c r="J7377" s="20" t="n">
        <f aca="false">H7377*I7377</f>
        <v>19486.2</v>
      </c>
      <c r="K7377" s="22" t="n">
        <v>2.2</v>
      </c>
      <c r="L7377" s="23" t="n">
        <f aca="false">H7377*K7377</f>
        <v>2068</v>
      </c>
      <c r="M7377" s="23" t="n">
        <v>2500</v>
      </c>
      <c r="N7377" s="24" t="n">
        <f aca="false">L7377-M7377</f>
        <v>-432</v>
      </c>
      <c r="O7377" s="25" t="n">
        <f aca="false">IF(L7377&gt;=M7377,1,0)</f>
        <v>0</v>
      </c>
      <c r="P7377" s="26" t="n">
        <v>0.4981</v>
      </c>
      <c r="Q7377" s="26" t="n">
        <v>0.1597</v>
      </c>
      <c r="R7377" s="25" t="n">
        <v>74</v>
      </c>
      <c r="S7377" s="21" t="n">
        <v>8</v>
      </c>
    </row>
    <row r="7378" customFormat="false" ht="15" hidden="false" customHeight="true" outlineLevel="0" collapsed="false">
      <c r="A7378" s="19" t="n">
        <v>46267</v>
      </c>
      <c r="B7378" s="1" t="s">
        <v>888</v>
      </c>
      <c r="C7378" s="1" t="s">
        <v>138</v>
      </c>
      <c r="D7378" s="1" t="n">
        <v>5</v>
      </c>
      <c r="E7378" s="1" t="s">
        <v>846</v>
      </c>
      <c r="F7378" s="1" t="s">
        <v>889</v>
      </c>
      <c r="G7378" s="1" t="s">
        <v>890</v>
      </c>
      <c r="H7378" s="20" t="n">
        <v>650</v>
      </c>
      <c r="I7378" s="21" t="n">
        <v>20.01</v>
      </c>
      <c r="J7378" s="20" t="n">
        <f aca="false">H7378*I7378</f>
        <v>13006.5</v>
      </c>
      <c r="K7378" s="22" t="n">
        <v>2.2</v>
      </c>
      <c r="L7378" s="23" t="n">
        <f aca="false">H7378*K7378</f>
        <v>1430</v>
      </c>
      <c r="M7378" s="23" t="n">
        <v>2500</v>
      </c>
      <c r="N7378" s="24" t="n">
        <f aca="false">L7378-M7378</f>
        <v>-1070</v>
      </c>
      <c r="O7378" s="25" t="n">
        <f aca="false">IF(L7378&gt;=M7378,1,0)</f>
        <v>0</v>
      </c>
      <c r="P7378" s="26" t="n">
        <v>0.3088</v>
      </c>
      <c r="Q7378" s="26" t="n">
        <v>0.1765</v>
      </c>
      <c r="R7378" s="25" t="n">
        <v>72</v>
      </c>
      <c r="S7378" s="21" t="n">
        <v>10</v>
      </c>
    </row>
    <row r="7379" customFormat="false" ht="15" hidden="false" customHeight="true" outlineLevel="0" collapsed="false">
      <c r="A7379" s="19" t="n">
        <v>46267</v>
      </c>
      <c r="B7379" s="1" t="s">
        <v>888</v>
      </c>
      <c r="C7379" s="1" t="s">
        <v>138</v>
      </c>
      <c r="D7379" s="1" t="n">
        <v>6</v>
      </c>
      <c r="E7379" s="1" t="s">
        <v>181</v>
      </c>
      <c r="F7379" s="1" t="s">
        <v>864</v>
      </c>
      <c r="G7379" s="1" t="s">
        <v>848</v>
      </c>
      <c r="H7379" s="20" t="n">
        <v>1600</v>
      </c>
      <c r="I7379" s="21" t="n">
        <v>20.91</v>
      </c>
      <c r="J7379" s="20" t="n">
        <f aca="false">H7379*I7379</f>
        <v>33456</v>
      </c>
      <c r="K7379" s="22" t="n">
        <v>1.45</v>
      </c>
      <c r="L7379" s="23" t="n">
        <f aca="false">H7379*K7379</f>
        <v>2320</v>
      </c>
      <c r="M7379" s="23" t="n">
        <v>2500</v>
      </c>
      <c r="N7379" s="24" t="n">
        <f aca="false">L7379-M7379</f>
        <v>-180</v>
      </c>
      <c r="O7379" s="25" t="n">
        <f aca="false">IF(L7379&gt;=M7379,1,0)</f>
        <v>0</v>
      </c>
      <c r="P7379" s="26" t="n">
        <v>0.7475</v>
      </c>
      <c r="Q7379" s="26" t="n">
        <v>0.1205</v>
      </c>
      <c r="R7379" s="25" t="n">
        <v>75</v>
      </c>
      <c r="S7379" s="21" t="n">
        <v>10</v>
      </c>
    </row>
    <row r="7380" customFormat="false" ht="15" hidden="false" customHeight="true" outlineLevel="0" collapsed="false">
      <c r="A7380" s="19" t="n">
        <v>46267</v>
      </c>
      <c r="B7380" s="1" t="s">
        <v>888</v>
      </c>
      <c r="C7380" s="1" t="s">
        <v>138</v>
      </c>
      <c r="D7380" s="1" t="n">
        <v>7</v>
      </c>
      <c r="E7380" s="1" t="s">
        <v>145</v>
      </c>
      <c r="F7380" s="1" t="s">
        <v>403</v>
      </c>
      <c r="G7380" s="1" t="s">
        <v>407</v>
      </c>
      <c r="H7380" s="20" t="n">
        <v>1550</v>
      </c>
      <c r="I7380" s="21" t="n">
        <v>20.73</v>
      </c>
      <c r="J7380" s="20" t="n">
        <f aca="false">H7380*I7380</f>
        <v>32131.5</v>
      </c>
      <c r="K7380" s="22" t="n">
        <v>2.2</v>
      </c>
      <c r="L7380" s="23" t="n">
        <f aca="false">H7380*K7380</f>
        <v>3410</v>
      </c>
      <c r="M7380" s="23" t="n">
        <v>2500</v>
      </c>
      <c r="N7380" s="24" t="n">
        <f aca="false">L7380-M7380</f>
        <v>910.000000000001</v>
      </c>
      <c r="O7380" s="25" t="n">
        <f aca="false">IF(L7380&gt;=M7380,1,0)</f>
        <v>1</v>
      </c>
      <c r="P7380" s="26" t="n">
        <v>0.7336</v>
      </c>
      <c r="Q7380" s="26" t="n">
        <v>0.0989</v>
      </c>
      <c r="R7380" s="25" t="n">
        <v>74</v>
      </c>
      <c r="S7380" s="21" t="n">
        <v>10</v>
      </c>
    </row>
    <row r="7381" customFormat="false" ht="15" hidden="false" customHeight="true" outlineLevel="0" collapsed="false">
      <c r="A7381" s="19" t="n">
        <v>46267</v>
      </c>
      <c r="B7381" s="1" t="s">
        <v>888</v>
      </c>
      <c r="C7381" s="1" t="s">
        <v>138</v>
      </c>
      <c r="D7381" s="1" t="n">
        <v>8</v>
      </c>
      <c r="E7381" s="1" t="s">
        <v>16</v>
      </c>
      <c r="F7381" s="1" t="s">
        <v>502</v>
      </c>
      <c r="G7381" s="1" t="s">
        <v>508</v>
      </c>
      <c r="H7381" s="20" t="n">
        <v>750</v>
      </c>
      <c r="I7381" s="21" t="n">
        <v>26.73</v>
      </c>
      <c r="J7381" s="20" t="n">
        <f aca="false">H7381*I7381</f>
        <v>20047.5</v>
      </c>
      <c r="K7381" s="22" t="n">
        <v>1.48</v>
      </c>
      <c r="L7381" s="23" t="n">
        <f aca="false">H7381*K7381</f>
        <v>1110</v>
      </c>
      <c r="M7381" s="23" t="n">
        <v>2500</v>
      </c>
      <c r="N7381" s="24" t="n">
        <f aca="false">L7381-M7381</f>
        <v>-1390</v>
      </c>
      <c r="O7381" s="25" t="n">
        <f aca="false">IF(L7381&gt;=M7381,1,0)</f>
        <v>0</v>
      </c>
      <c r="P7381" s="26" t="n">
        <v>0.4821</v>
      </c>
      <c r="Q7381" s="26" t="n">
        <v>0.228</v>
      </c>
      <c r="R7381" s="25" t="n">
        <v>71</v>
      </c>
      <c r="S7381" s="21" t="n">
        <v>10</v>
      </c>
    </row>
    <row r="7382" customFormat="false" ht="15" hidden="false" customHeight="true" outlineLevel="0" collapsed="false">
      <c r="A7382" s="19" t="n">
        <v>46267</v>
      </c>
      <c r="B7382" s="1" t="s">
        <v>888</v>
      </c>
      <c r="C7382" s="1" t="s">
        <v>138</v>
      </c>
      <c r="D7382" s="1" t="n">
        <v>9</v>
      </c>
      <c r="E7382" s="1" t="s">
        <v>152</v>
      </c>
      <c r="F7382" s="1" t="s">
        <v>503</v>
      </c>
      <c r="G7382" s="1" t="s">
        <v>504</v>
      </c>
      <c r="H7382" s="20" t="n">
        <v>380</v>
      </c>
      <c r="I7382" s="21" t="n">
        <v>22.51</v>
      </c>
      <c r="J7382" s="20" t="n">
        <f aca="false">H7382*I7382</f>
        <v>8553.8</v>
      </c>
      <c r="K7382" s="22" t="n">
        <v>1.5</v>
      </c>
      <c r="L7382" s="23" t="n">
        <f aca="false">H7382*K7382</f>
        <v>570</v>
      </c>
      <c r="M7382" s="23" t="n">
        <v>2500</v>
      </c>
      <c r="N7382" s="24" t="n">
        <f aca="false">L7382-M7382</f>
        <v>-1930</v>
      </c>
      <c r="O7382" s="25" t="n">
        <f aca="false">IF(L7382&gt;=M7382,1,0)</f>
        <v>0</v>
      </c>
      <c r="P7382" s="26" t="n">
        <v>0.2429</v>
      </c>
      <c r="Q7382" s="26" t="n">
        <v>0.1163</v>
      </c>
      <c r="R7382" s="25" t="n">
        <v>67</v>
      </c>
      <c r="S7382" s="21" t="n">
        <v>10</v>
      </c>
    </row>
    <row r="7383" customFormat="false" ht="15" hidden="false" customHeight="true" outlineLevel="0" collapsed="false">
      <c r="A7383" s="19" t="n">
        <v>46267</v>
      </c>
      <c r="B7383" s="1" t="s">
        <v>888</v>
      </c>
      <c r="C7383" s="1" t="s">
        <v>138</v>
      </c>
      <c r="D7383" s="1" t="n">
        <v>10</v>
      </c>
      <c r="E7383" s="1" t="s">
        <v>10</v>
      </c>
      <c r="F7383" s="1" t="s">
        <v>160</v>
      </c>
      <c r="G7383" s="1" t="s">
        <v>161</v>
      </c>
      <c r="H7383" s="20" t="n">
        <v>1300</v>
      </c>
      <c r="I7383" s="21" t="n">
        <v>22.05</v>
      </c>
      <c r="J7383" s="20" t="n">
        <f aca="false">H7383*I7383</f>
        <v>28665</v>
      </c>
      <c r="K7383" s="22" t="n">
        <v>1.83</v>
      </c>
      <c r="L7383" s="23" t="n">
        <f aca="false">H7383*K7383</f>
        <v>2379</v>
      </c>
      <c r="M7383" s="23" t="n">
        <v>2500</v>
      </c>
      <c r="N7383" s="24" t="n">
        <f aca="false">L7383-M7383</f>
        <v>-121</v>
      </c>
      <c r="O7383" s="25" t="n">
        <f aca="false">IF(L7383&gt;=M7383,1,0)</f>
        <v>0</v>
      </c>
      <c r="P7383" s="26" t="n">
        <v>0.637</v>
      </c>
      <c r="Q7383" s="26" t="n">
        <v>0.1792</v>
      </c>
      <c r="R7383" s="25" t="n">
        <v>76</v>
      </c>
      <c r="S7383" s="21" t="n">
        <v>10</v>
      </c>
    </row>
    <row r="7384" customFormat="false" ht="15" hidden="false" customHeight="true" outlineLevel="0" collapsed="false">
      <c r="A7384" s="19" t="n">
        <v>46267</v>
      </c>
      <c r="B7384" s="1" t="s">
        <v>888</v>
      </c>
      <c r="C7384" s="1" t="s">
        <v>138</v>
      </c>
      <c r="D7384" s="1" t="n">
        <v>11</v>
      </c>
      <c r="E7384" s="1" t="s">
        <v>10</v>
      </c>
      <c r="F7384" s="1" t="s">
        <v>872</v>
      </c>
      <c r="G7384" s="1" t="s">
        <v>873</v>
      </c>
      <c r="H7384" s="20" t="n">
        <v>1200</v>
      </c>
      <c r="I7384" s="21" t="n">
        <v>24.81</v>
      </c>
      <c r="J7384" s="20" t="n">
        <f aca="false">H7384*I7384</f>
        <v>29772</v>
      </c>
      <c r="K7384" s="22" t="n">
        <v>2.1</v>
      </c>
      <c r="L7384" s="23" t="n">
        <f aca="false">H7384*K7384</f>
        <v>2520</v>
      </c>
      <c r="M7384" s="23" t="n">
        <v>2500</v>
      </c>
      <c r="N7384" s="24" t="n">
        <f aca="false">L7384-M7384</f>
        <v>20</v>
      </c>
      <c r="O7384" s="25" t="n">
        <f aca="false">IF(L7384&gt;=M7384,1,0)</f>
        <v>1</v>
      </c>
      <c r="P7384" s="26" t="n">
        <v>0.6546</v>
      </c>
      <c r="Q7384" s="26" t="n">
        <v>0.2115</v>
      </c>
      <c r="R7384" s="25" t="n">
        <v>77</v>
      </c>
      <c r="S7384" s="21" t="n">
        <v>10</v>
      </c>
    </row>
    <row r="7385" customFormat="false" ht="15" hidden="false" customHeight="true" outlineLevel="0" collapsed="false">
      <c r="A7385" s="19" t="n">
        <v>46267</v>
      </c>
      <c r="B7385" s="1" t="s">
        <v>888</v>
      </c>
      <c r="C7385" s="1" t="s">
        <v>138</v>
      </c>
      <c r="D7385" s="1" t="n">
        <v>12</v>
      </c>
      <c r="E7385" s="1" t="s">
        <v>16</v>
      </c>
      <c r="F7385" s="1" t="s">
        <v>524</v>
      </c>
      <c r="G7385" s="1" t="s">
        <v>267</v>
      </c>
      <c r="H7385" s="20" t="n">
        <v>1050</v>
      </c>
      <c r="I7385" s="21" t="n">
        <v>18.58</v>
      </c>
      <c r="J7385" s="20" t="n">
        <f aca="false">H7385*I7385</f>
        <v>19509</v>
      </c>
      <c r="K7385" s="22" t="n">
        <v>1.5</v>
      </c>
      <c r="L7385" s="23" t="n">
        <f aca="false">H7385*K7385</f>
        <v>1575</v>
      </c>
      <c r="M7385" s="23" t="n">
        <v>2500</v>
      </c>
      <c r="N7385" s="24" t="n">
        <f aca="false">L7385-M7385</f>
        <v>-925</v>
      </c>
      <c r="O7385" s="25" t="n">
        <f aca="false">IF(L7385&gt;=M7385,1,0)</f>
        <v>0</v>
      </c>
      <c r="P7385" s="26" t="n">
        <v>0.4712</v>
      </c>
      <c r="Q7385" s="26" t="n">
        <v>0.1042</v>
      </c>
      <c r="R7385" s="25" t="n">
        <v>75</v>
      </c>
      <c r="S7385" s="21" t="n">
        <v>10</v>
      </c>
    </row>
    <row r="7386" customFormat="false" ht="15" hidden="false" customHeight="true" outlineLevel="0" collapsed="false">
      <c r="A7386" s="19" t="n">
        <v>46267</v>
      </c>
      <c r="B7386" s="1" t="s">
        <v>888</v>
      </c>
      <c r="C7386" s="1" t="s">
        <v>138</v>
      </c>
      <c r="D7386" s="1" t="n">
        <v>13</v>
      </c>
      <c r="E7386" s="1" t="s">
        <v>16</v>
      </c>
      <c r="F7386" s="1" t="s">
        <v>248</v>
      </c>
      <c r="G7386" s="1" t="s">
        <v>268</v>
      </c>
      <c r="H7386" s="20" t="n">
        <v>1700</v>
      </c>
      <c r="I7386" s="21" t="n">
        <v>17.61</v>
      </c>
      <c r="J7386" s="20" t="n">
        <f aca="false">H7386*I7386</f>
        <v>29937</v>
      </c>
      <c r="K7386" s="22" t="n">
        <v>1.4</v>
      </c>
      <c r="L7386" s="23" t="n">
        <f aca="false">H7386*K7386</f>
        <v>2380</v>
      </c>
      <c r="M7386" s="23" t="n">
        <v>2500</v>
      </c>
      <c r="N7386" s="24" t="n">
        <f aca="false">L7386-M7386</f>
        <v>-120</v>
      </c>
      <c r="O7386" s="25" t="n">
        <f aca="false">IF(L7386&gt;=M7386,1,0)</f>
        <v>0</v>
      </c>
      <c r="P7386" s="26" t="n">
        <v>0.737</v>
      </c>
      <c r="Q7386" s="26" t="n">
        <v>0.121</v>
      </c>
      <c r="R7386" s="25" t="n">
        <v>69</v>
      </c>
      <c r="S7386" s="21" t="n">
        <v>10</v>
      </c>
    </row>
    <row r="7387" customFormat="false" ht="15" hidden="false" customHeight="true" outlineLevel="0" collapsed="false">
      <c r="A7387" s="19" t="n">
        <v>46267</v>
      </c>
      <c r="B7387" s="1" t="s">
        <v>888</v>
      </c>
      <c r="C7387" s="1" t="s">
        <v>138</v>
      </c>
      <c r="D7387" s="1" t="n">
        <v>14</v>
      </c>
      <c r="E7387" s="1" t="s">
        <v>10</v>
      </c>
      <c r="F7387" s="1" t="s">
        <v>687</v>
      </c>
      <c r="G7387" s="1" t="s">
        <v>694</v>
      </c>
      <c r="H7387" s="20" t="n">
        <v>1350</v>
      </c>
      <c r="I7387" s="21" t="n">
        <v>28.66</v>
      </c>
      <c r="J7387" s="20" t="n">
        <f aca="false">H7387*I7387</f>
        <v>38691</v>
      </c>
      <c r="K7387" s="22" t="n">
        <v>2.3</v>
      </c>
      <c r="L7387" s="23" t="n">
        <f aca="false">H7387*K7387</f>
        <v>3105</v>
      </c>
      <c r="M7387" s="23" t="n">
        <v>2500</v>
      </c>
      <c r="N7387" s="24" t="n">
        <f aca="false">L7387-M7387</f>
        <v>605</v>
      </c>
      <c r="O7387" s="25" t="n">
        <f aca="false">IF(L7387&gt;=M7387,1,0)</f>
        <v>1</v>
      </c>
      <c r="P7387" s="26" t="n">
        <v>0.7903</v>
      </c>
      <c r="Q7387" s="26" t="n">
        <v>0.2692</v>
      </c>
      <c r="R7387" s="25" t="n">
        <v>82</v>
      </c>
      <c r="S7387" s="21" t="n">
        <v>10</v>
      </c>
    </row>
    <row r="7388" customFormat="false" ht="15" hidden="false" customHeight="true" outlineLevel="0" collapsed="false">
      <c r="A7388" s="19" t="n">
        <v>46267</v>
      </c>
      <c r="B7388" s="1" t="s">
        <v>888</v>
      </c>
      <c r="C7388" s="1" t="s">
        <v>138</v>
      </c>
      <c r="D7388" s="1" t="n">
        <v>15</v>
      </c>
      <c r="E7388" s="1" t="s">
        <v>10</v>
      </c>
      <c r="F7388" s="1" t="s">
        <v>872</v>
      </c>
      <c r="G7388" s="1" t="s">
        <v>873</v>
      </c>
      <c r="H7388" s="20" t="n">
        <v>1350</v>
      </c>
      <c r="I7388" s="21" t="n">
        <v>24.81</v>
      </c>
      <c r="J7388" s="20" t="n">
        <f aca="false">H7388*I7388</f>
        <v>33493.5</v>
      </c>
      <c r="K7388" s="22" t="n">
        <v>2.1</v>
      </c>
      <c r="L7388" s="23" t="n">
        <f aca="false">H7388*K7388</f>
        <v>2835</v>
      </c>
      <c r="M7388" s="23" t="n">
        <v>2500</v>
      </c>
      <c r="N7388" s="24" t="n">
        <f aca="false">L7388-M7388</f>
        <v>335</v>
      </c>
      <c r="O7388" s="25" t="n">
        <f aca="false">IF(L7388&gt;=M7388,1,0)</f>
        <v>1</v>
      </c>
      <c r="P7388" s="26" t="n">
        <v>0.7102</v>
      </c>
      <c r="Q7388" s="26" t="n">
        <v>0.3396</v>
      </c>
      <c r="R7388" s="25" t="n">
        <v>79</v>
      </c>
      <c r="S7388" s="21" t="n">
        <v>10</v>
      </c>
    </row>
    <row r="7389" customFormat="false" ht="15" hidden="false" customHeight="true" outlineLevel="0" collapsed="false">
      <c r="A7389" s="19" t="n">
        <v>46267</v>
      </c>
      <c r="B7389" s="1" t="s">
        <v>888</v>
      </c>
      <c r="C7389" s="1" t="s">
        <v>138</v>
      </c>
      <c r="D7389" s="1" t="n">
        <v>16</v>
      </c>
      <c r="E7389" s="1" t="s">
        <v>10</v>
      </c>
      <c r="F7389" s="1" t="s">
        <v>581</v>
      </c>
      <c r="G7389" s="1" t="s">
        <v>590</v>
      </c>
      <c r="H7389" s="20" t="n">
        <v>2250</v>
      </c>
      <c r="I7389" s="21" t="n">
        <v>13.94</v>
      </c>
      <c r="J7389" s="20" t="n">
        <f aca="false">H7389*I7389</f>
        <v>31365</v>
      </c>
      <c r="K7389" s="22" t="n">
        <v>1.44</v>
      </c>
      <c r="L7389" s="23" t="n">
        <f aca="false">H7389*K7389</f>
        <v>3240</v>
      </c>
      <c r="M7389" s="23" t="n">
        <v>2500</v>
      </c>
      <c r="N7389" s="24" t="n">
        <f aca="false">L7389-M7389</f>
        <v>740</v>
      </c>
      <c r="O7389" s="25" t="n">
        <f aca="false">IF(L7389&gt;=M7389,1,0)</f>
        <v>1</v>
      </c>
      <c r="P7389" s="26" t="n">
        <v>1.0014</v>
      </c>
      <c r="Q7389" s="26" t="n">
        <v>0.1291</v>
      </c>
      <c r="R7389" s="25" t="n">
        <v>61</v>
      </c>
      <c r="S7389" s="21" t="n">
        <v>8</v>
      </c>
    </row>
    <row r="7390" customFormat="false" ht="15" hidden="false" customHeight="true" outlineLevel="0" collapsed="false">
      <c r="A7390" s="19" t="n">
        <v>46267</v>
      </c>
      <c r="B7390" s="1" t="s">
        <v>888</v>
      </c>
      <c r="C7390" s="1" t="s">
        <v>164</v>
      </c>
      <c r="D7390" s="1" t="n">
        <v>17</v>
      </c>
      <c r="E7390" s="1" t="s">
        <v>461</v>
      </c>
      <c r="F7390" s="1" t="s">
        <v>891</v>
      </c>
      <c r="G7390" s="1" t="s">
        <v>892</v>
      </c>
      <c r="H7390" s="20" t="n">
        <v>1400</v>
      </c>
      <c r="I7390" s="21" t="n">
        <v>20.13</v>
      </c>
      <c r="J7390" s="20" t="n">
        <f aca="false">H7390*I7390</f>
        <v>28182</v>
      </c>
      <c r="K7390" s="22" t="n">
        <v>1.8</v>
      </c>
      <c r="L7390" s="23" t="n">
        <f aca="false">H7390*K7390</f>
        <v>2520</v>
      </c>
      <c r="M7390" s="23" t="n">
        <v>2500</v>
      </c>
      <c r="N7390" s="24" t="n">
        <f aca="false">L7390-M7390</f>
        <v>20</v>
      </c>
      <c r="O7390" s="25" t="n">
        <f aca="false">IF(L7390&gt;=M7390,1,0)</f>
        <v>1</v>
      </c>
      <c r="P7390" s="26" t="n">
        <v>0.6877</v>
      </c>
      <c r="Q7390" s="26" t="n">
        <v>0.0942</v>
      </c>
      <c r="R7390" s="25" t="n">
        <v>69</v>
      </c>
      <c r="S7390" s="21" t="n">
        <v>10</v>
      </c>
    </row>
    <row r="7391" customFormat="false" ht="15" hidden="false" customHeight="true" outlineLevel="0" collapsed="false">
      <c r="A7391" s="19" t="n">
        <v>46267</v>
      </c>
      <c r="B7391" s="1" t="s">
        <v>888</v>
      </c>
      <c r="C7391" s="1" t="s">
        <v>164</v>
      </c>
      <c r="D7391" s="1" t="n">
        <v>18</v>
      </c>
      <c r="E7391" s="1" t="s">
        <v>865</v>
      </c>
      <c r="F7391" s="1" t="s">
        <v>866</v>
      </c>
      <c r="G7391" s="1" t="s">
        <v>527</v>
      </c>
      <c r="H7391" s="20" t="n">
        <v>2200</v>
      </c>
      <c r="I7391" s="21" t="n">
        <v>17.93</v>
      </c>
      <c r="J7391" s="20" t="n">
        <f aca="false">H7391*I7391</f>
        <v>39446</v>
      </c>
      <c r="K7391" s="22" t="n">
        <v>1.04</v>
      </c>
      <c r="L7391" s="23" t="n">
        <f aca="false">H7391*K7391</f>
        <v>2288</v>
      </c>
      <c r="M7391" s="23" t="n">
        <v>2500</v>
      </c>
      <c r="N7391" s="24" t="n">
        <f aca="false">L7391-M7391</f>
        <v>-212</v>
      </c>
      <c r="O7391" s="25" t="n">
        <f aca="false">IF(L7391&gt;=M7391,1,0)</f>
        <v>0</v>
      </c>
      <c r="P7391" s="26" t="n">
        <v>0.8332</v>
      </c>
      <c r="Q7391" s="26" t="n">
        <v>0.1354</v>
      </c>
      <c r="R7391" s="25" t="n">
        <v>81</v>
      </c>
      <c r="S7391" s="21" t="n">
        <v>10</v>
      </c>
    </row>
    <row r="7392" customFormat="false" ht="15" hidden="false" customHeight="true" outlineLevel="0" collapsed="false">
      <c r="A7392" s="19" t="n">
        <v>46267</v>
      </c>
      <c r="B7392" s="1" t="s">
        <v>888</v>
      </c>
      <c r="C7392" s="1" t="s">
        <v>164</v>
      </c>
      <c r="D7392" s="1" t="n">
        <v>19</v>
      </c>
      <c r="E7392" s="1" t="s">
        <v>461</v>
      </c>
      <c r="F7392" s="1" t="s">
        <v>837</v>
      </c>
      <c r="G7392" s="1" t="s">
        <v>540</v>
      </c>
      <c r="H7392" s="20" t="n">
        <v>1600</v>
      </c>
      <c r="I7392" s="21" t="n">
        <v>20.03</v>
      </c>
      <c r="J7392" s="20" t="n">
        <f aca="false">H7392*I7392</f>
        <v>32048</v>
      </c>
      <c r="K7392" s="22" t="n">
        <v>1.6</v>
      </c>
      <c r="L7392" s="23" t="n">
        <f aca="false">H7392*K7392</f>
        <v>2560</v>
      </c>
      <c r="M7392" s="23" t="n">
        <v>2500</v>
      </c>
      <c r="N7392" s="24" t="n">
        <f aca="false">L7392-M7392</f>
        <v>60</v>
      </c>
      <c r="O7392" s="25" t="n">
        <f aca="false">IF(L7392&gt;=M7392,1,0)</f>
        <v>1</v>
      </c>
      <c r="P7392" s="26" t="n">
        <v>0.716</v>
      </c>
      <c r="Q7392" s="26" t="n">
        <v>0.1</v>
      </c>
      <c r="R7392" s="25" t="n">
        <v>75</v>
      </c>
      <c r="S7392" s="21" t="n">
        <v>10</v>
      </c>
    </row>
    <row r="7393" customFormat="false" ht="15" hidden="false" customHeight="true" outlineLevel="0" collapsed="false">
      <c r="A7393" s="19" t="n">
        <v>46267</v>
      </c>
      <c r="B7393" s="1" t="s">
        <v>888</v>
      </c>
      <c r="C7393" s="1" t="s">
        <v>164</v>
      </c>
      <c r="D7393" s="1" t="n">
        <v>20</v>
      </c>
      <c r="E7393" s="1" t="s">
        <v>461</v>
      </c>
      <c r="F7393" s="1" t="s">
        <v>863</v>
      </c>
      <c r="G7393" s="1" t="s">
        <v>540</v>
      </c>
      <c r="H7393" s="20" t="n">
        <v>1600</v>
      </c>
      <c r="I7393" s="21" t="n">
        <v>20.03</v>
      </c>
      <c r="J7393" s="20" t="n">
        <f aca="false">H7393*I7393</f>
        <v>32048</v>
      </c>
      <c r="K7393" s="22" t="n">
        <v>1.6</v>
      </c>
      <c r="L7393" s="23" t="n">
        <f aca="false">H7393*K7393</f>
        <v>2560</v>
      </c>
      <c r="M7393" s="23" t="n">
        <v>2500</v>
      </c>
      <c r="N7393" s="24" t="n">
        <f aca="false">L7393-M7393</f>
        <v>60</v>
      </c>
      <c r="O7393" s="25" t="n">
        <f aca="false">IF(L7393&gt;=M7393,1,0)</f>
        <v>1</v>
      </c>
      <c r="P7393" s="26" t="n">
        <v>0.7065</v>
      </c>
      <c r="Q7393" s="26" t="n">
        <v>0.0551</v>
      </c>
      <c r="R7393" s="25" t="n">
        <v>76</v>
      </c>
      <c r="S7393" s="21" t="n">
        <v>10</v>
      </c>
    </row>
    <row r="7394" customFormat="false" ht="15" hidden="false" customHeight="true" outlineLevel="0" collapsed="false">
      <c r="A7394" s="19" t="n">
        <v>46267</v>
      </c>
      <c r="B7394" s="1" t="s">
        <v>888</v>
      </c>
      <c r="C7394" s="1" t="s">
        <v>164</v>
      </c>
      <c r="D7394" s="1" t="n">
        <v>21</v>
      </c>
      <c r="E7394" s="1" t="s">
        <v>522</v>
      </c>
      <c r="F7394" s="1" t="s">
        <v>566</v>
      </c>
      <c r="G7394" s="1" t="s">
        <v>504</v>
      </c>
      <c r="H7394" s="20" t="n">
        <v>700</v>
      </c>
      <c r="I7394" s="21" t="n">
        <v>14.09</v>
      </c>
      <c r="J7394" s="20" t="n">
        <f aca="false">H7394*I7394</f>
        <v>9863</v>
      </c>
      <c r="K7394" s="22" t="n">
        <v>1</v>
      </c>
      <c r="L7394" s="23" t="n">
        <f aca="false">H7394*K7394</f>
        <v>700</v>
      </c>
      <c r="M7394" s="23" t="n">
        <v>2500</v>
      </c>
      <c r="N7394" s="24" t="n">
        <f aca="false">L7394-M7394</f>
        <v>-1800</v>
      </c>
      <c r="O7394" s="25" t="n">
        <f aca="false">IF(L7394&gt;=M7394,1,0)</f>
        <v>0</v>
      </c>
      <c r="P7394" s="26" t="n">
        <v>0.2525</v>
      </c>
      <c r="Q7394" s="26" t="n">
        <v>0.1076</v>
      </c>
      <c r="R7394" s="25" t="n">
        <v>66</v>
      </c>
      <c r="S7394" s="21" t="n">
        <v>10</v>
      </c>
    </row>
    <row r="7395" customFormat="false" ht="15" hidden="false" customHeight="true" outlineLevel="0" collapsed="false">
      <c r="A7395" s="19" t="n">
        <v>46267</v>
      </c>
      <c r="B7395" s="1" t="s">
        <v>888</v>
      </c>
      <c r="C7395" s="1" t="s">
        <v>164</v>
      </c>
      <c r="D7395" s="1" t="n">
        <v>22</v>
      </c>
      <c r="E7395" s="1" t="s">
        <v>10</v>
      </c>
      <c r="F7395" s="1" t="s">
        <v>872</v>
      </c>
      <c r="G7395" s="1" t="s">
        <v>873</v>
      </c>
      <c r="H7395" s="20" t="n">
        <v>1500</v>
      </c>
      <c r="I7395" s="21" t="n">
        <v>24.81</v>
      </c>
      <c r="J7395" s="20" t="n">
        <f aca="false">H7395*I7395</f>
        <v>37215</v>
      </c>
      <c r="K7395" s="22" t="n">
        <v>2.1</v>
      </c>
      <c r="L7395" s="23" t="n">
        <f aca="false">H7395*K7395</f>
        <v>3150</v>
      </c>
      <c r="M7395" s="23" t="n">
        <v>2500</v>
      </c>
      <c r="N7395" s="24" t="n">
        <f aca="false">L7395-M7395</f>
        <v>650</v>
      </c>
      <c r="O7395" s="25" t="n">
        <f aca="false">IF(L7395&gt;=M7395,1,0)</f>
        <v>1</v>
      </c>
      <c r="P7395" s="26" t="n">
        <v>0.7573</v>
      </c>
      <c r="Q7395" s="26" t="n">
        <v>0.1121</v>
      </c>
      <c r="R7395" s="25" t="n">
        <v>83</v>
      </c>
      <c r="S7395" s="21" t="n">
        <v>10</v>
      </c>
    </row>
    <row r="7396" customFormat="false" ht="15" hidden="false" customHeight="true" outlineLevel="0" collapsed="false">
      <c r="A7396" s="19" t="n">
        <v>46267</v>
      </c>
      <c r="B7396" s="1" t="s">
        <v>888</v>
      </c>
      <c r="C7396" s="1" t="s">
        <v>164</v>
      </c>
      <c r="D7396" s="1" t="n">
        <v>23</v>
      </c>
      <c r="E7396" s="1" t="s">
        <v>865</v>
      </c>
      <c r="F7396" s="1" t="s">
        <v>866</v>
      </c>
      <c r="G7396" s="1" t="s">
        <v>527</v>
      </c>
      <c r="H7396" s="20" t="n">
        <v>1500</v>
      </c>
      <c r="I7396" s="21" t="n">
        <v>17.93</v>
      </c>
      <c r="J7396" s="20" t="n">
        <f aca="false">H7396*I7396</f>
        <v>26895</v>
      </c>
      <c r="K7396" s="22" t="n">
        <v>1.04</v>
      </c>
      <c r="L7396" s="23" t="n">
        <f aca="false">H7396*K7396</f>
        <v>1560</v>
      </c>
      <c r="M7396" s="23" t="n">
        <v>2500</v>
      </c>
      <c r="N7396" s="24" t="n">
        <f aca="false">L7396-M7396</f>
        <v>-940</v>
      </c>
      <c r="O7396" s="25" t="n">
        <f aca="false">IF(L7396&gt;=M7396,1,0)</f>
        <v>0</v>
      </c>
      <c r="P7396" s="26" t="n">
        <v>0.5596</v>
      </c>
      <c r="Q7396" s="26" t="n">
        <v>0.1438</v>
      </c>
      <c r="R7396" s="25" t="n">
        <v>80</v>
      </c>
      <c r="S7396" s="21" t="n">
        <v>10</v>
      </c>
    </row>
    <row r="7397" customFormat="false" ht="15" hidden="false" customHeight="true" outlineLevel="0" collapsed="false">
      <c r="A7397" s="19" t="n">
        <v>46267</v>
      </c>
      <c r="B7397" s="1" t="s">
        <v>888</v>
      </c>
      <c r="C7397" s="1" t="s">
        <v>164</v>
      </c>
      <c r="D7397" s="1" t="n">
        <v>24</v>
      </c>
      <c r="E7397" s="1" t="s">
        <v>522</v>
      </c>
      <c r="F7397" s="1" t="s">
        <v>523</v>
      </c>
      <c r="G7397" s="1" t="s">
        <v>527</v>
      </c>
      <c r="H7397" s="20" t="n">
        <v>2300</v>
      </c>
      <c r="I7397" s="21" t="n">
        <v>13.28</v>
      </c>
      <c r="J7397" s="20" t="n">
        <f aca="false">H7397*I7397</f>
        <v>30544</v>
      </c>
      <c r="K7397" s="22" t="n">
        <v>0.95</v>
      </c>
      <c r="L7397" s="23" t="n">
        <f aca="false">H7397*K7397</f>
        <v>2185</v>
      </c>
      <c r="M7397" s="23" t="n">
        <v>2500</v>
      </c>
      <c r="N7397" s="24" t="n">
        <f aca="false">L7397-M7397</f>
        <v>-315</v>
      </c>
      <c r="O7397" s="25" t="n">
        <f aca="false">IF(L7397&gt;=M7397,1,0)</f>
        <v>0</v>
      </c>
      <c r="P7397" s="26" t="n">
        <v>0.656</v>
      </c>
      <c r="Q7397" s="26" t="n">
        <v>0.1337</v>
      </c>
      <c r="R7397" s="25" t="n">
        <v>78</v>
      </c>
      <c r="S7397" s="21" t="n">
        <v>10</v>
      </c>
    </row>
    <row r="7398" customFormat="false" ht="15" hidden="false" customHeight="true" outlineLevel="0" collapsed="false">
      <c r="A7398" s="19" t="n">
        <v>46267</v>
      </c>
      <c r="B7398" s="1" t="s">
        <v>888</v>
      </c>
      <c r="C7398" s="1" t="s">
        <v>164</v>
      </c>
      <c r="D7398" s="1" t="n">
        <v>25</v>
      </c>
      <c r="E7398" s="1" t="s">
        <v>10</v>
      </c>
      <c r="F7398" s="1" t="s">
        <v>723</v>
      </c>
      <c r="G7398" s="1" t="s">
        <v>732</v>
      </c>
      <c r="H7398" s="20" t="n">
        <v>1113</v>
      </c>
      <c r="I7398" s="21" t="n">
        <v>49.25</v>
      </c>
      <c r="J7398" s="20" t="n">
        <f aca="false">H7398*I7398</f>
        <v>54815.25</v>
      </c>
      <c r="K7398" s="22" t="n">
        <v>4</v>
      </c>
      <c r="L7398" s="23" t="n">
        <f aca="false">H7398*K7398</f>
        <v>4452</v>
      </c>
      <c r="M7398" s="23" t="n">
        <v>2500</v>
      </c>
      <c r="N7398" s="24" t="n">
        <f aca="false">L7398-M7398</f>
        <v>1952</v>
      </c>
      <c r="O7398" s="25" t="n">
        <f aca="false">IF(L7398&gt;=M7398,1,0)</f>
        <v>1</v>
      </c>
      <c r="P7398" s="26" t="n">
        <v>0.6446</v>
      </c>
      <c r="Q7398" s="26" t="n">
        <v>0.192</v>
      </c>
      <c r="R7398" s="25" t="n">
        <v>80</v>
      </c>
      <c r="S7398" s="21" t="n">
        <v>10</v>
      </c>
    </row>
    <row r="7399" customFormat="false" ht="15" hidden="false" customHeight="true" outlineLevel="0" collapsed="false">
      <c r="A7399" s="19" t="n">
        <v>46267</v>
      </c>
      <c r="B7399" s="1" t="s">
        <v>888</v>
      </c>
      <c r="C7399" s="1" t="s">
        <v>164</v>
      </c>
      <c r="D7399" s="1" t="n">
        <v>26</v>
      </c>
      <c r="E7399" s="1" t="s">
        <v>865</v>
      </c>
      <c r="F7399" s="1" t="s">
        <v>866</v>
      </c>
      <c r="G7399" s="1" t="s">
        <v>527</v>
      </c>
      <c r="H7399" s="20" t="n">
        <v>2150</v>
      </c>
      <c r="I7399" s="21" t="n">
        <v>17.93</v>
      </c>
      <c r="J7399" s="20" t="n">
        <f aca="false">H7399*I7399</f>
        <v>38549.5</v>
      </c>
      <c r="K7399" s="22" t="n">
        <v>1.04</v>
      </c>
      <c r="L7399" s="23" t="n">
        <f aca="false">H7399*K7399</f>
        <v>2236</v>
      </c>
      <c r="M7399" s="23" t="n">
        <v>2500</v>
      </c>
      <c r="N7399" s="24" t="n">
        <f aca="false">L7399-M7399</f>
        <v>-264</v>
      </c>
      <c r="O7399" s="25" t="n">
        <f aca="false">IF(L7399&gt;=M7399,1,0)</f>
        <v>0</v>
      </c>
      <c r="P7399" s="26" t="n">
        <v>0.8237</v>
      </c>
      <c r="Q7399" s="26" t="n">
        <v>0.1813</v>
      </c>
      <c r="R7399" s="25" t="n">
        <v>80</v>
      </c>
      <c r="S7399" s="21" t="n">
        <v>10</v>
      </c>
    </row>
    <row r="7400" customFormat="false" ht="15" hidden="false" customHeight="true" outlineLevel="0" collapsed="false">
      <c r="A7400" s="19" t="n">
        <v>46267</v>
      </c>
      <c r="B7400" s="1" t="s">
        <v>888</v>
      </c>
      <c r="C7400" s="1" t="s">
        <v>164</v>
      </c>
      <c r="D7400" s="1" t="n">
        <v>27</v>
      </c>
      <c r="E7400" s="1" t="s">
        <v>176</v>
      </c>
      <c r="F7400" s="1" t="s">
        <v>880</v>
      </c>
      <c r="G7400" s="1" t="s">
        <v>655</v>
      </c>
      <c r="H7400" s="20" t="n">
        <v>1550</v>
      </c>
      <c r="I7400" s="21" t="n">
        <v>21.46</v>
      </c>
      <c r="J7400" s="20" t="n">
        <f aca="false">H7400*I7400</f>
        <v>33263</v>
      </c>
      <c r="K7400" s="22" t="n">
        <v>1.5</v>
      </c>
      <c r="L7400" s="23" t="n">
        <f aca="false">H7400*K7400</f>
        <v>2325</v>
      </c>
      <c r="M7400" s="23" t="n">
        <v>2500</v>
      </c>
      <c r="N7400" s="24" t="n">
        <f aca="false">L7400-M7400</f>
        <v>-175</v>
      </c>
      <c r="O7400" s="25" t="n">
        <f aca="false">IF(L7400&gt;=M7400,1,0)</f>
        <v>0</v>
      </c>
      <c r="P7400" s="26" t="n">
        <v>0.7657</v>
      </c>
      <c r="Q7400" s="26" t="n">
        <v>0.1386</v>
      </c>
      <c r="R7400" s="25" t="n">
        <v>75</v>
      </c>
      <c r="S7400" s="21" t="n">
        <v>10</v>
      </c>
    </row>
    <row r="7401" customFormat="false" ht="15" hidden="false" customHeight="true" outlineLevel="0" collapsed="false">
      <c r="A7401" s="19" t="n">
        <v>46267</v>
      </c>
      <c r="B7401" s="1" t="s">
        <v>888</v>
      </c>
      <c r="C7401" s="1" t="s">
        <v>164</v>
      </c>
      <c r="D7401" s="1" t="n">
        <v>28</v>
      </c>
      <c r="E7401" s="1" t="s">
        <v>176</v>
      </c>
      <c r="F7401" s="1" t="s">
        <v>893</v>
      </c>
      <c r="G7401" s="1" t="s">
        <v>696</v>
      </c>
      <c r="H7401" s="20" t="n">
        <v>1000</v>
      </c>
      <c r="I7401" s="21" t="n">
        <v>19.28</v>
      </c>
      <c r="J7401" s="20" t="n">
        <f aca="false">H7401*I7401</f>
        <v>19280</v>
      </c>
      <c r="K7401" s="22" t="n">
        <v>1.5</v>
      </c>
      <c r="L7401" s="23" t="n">
        <f aca="false">H7401*K7401</f>
        <v>1500</v>
      </c>
      <c r="M7401" s="23" t="n">
        <v>2500</v>
      </c>
      <c r="N7401" s="24" t="n">
        <f aca="false">L7401-M7401</f>
        <v>-1000</v>
      </c>
      <c r="O7401" s="25" t="n">
        <f aca="false">IF(L7401&gt;=M7401,1,0)</f>
        <v>0</v>
      </c>
      <c r="P7401" s="26" t="n">
        <v>0.4604</v>
      </c>
      <c r="Q7401" s="26" t="n">
        <v>0.1074</v>
      </c>
      <c r="R7401" s="25" t="n">
        <v>81</v>
      </c>
      <c r="S7401" s="21" t="n">
        <v>8</v>
      </c>
    </row>
    <row r="7402" customFormat="false" ht="15" hidden="false" customHeight="true" outlineLevel="0" collapsed="false">
      <c r="A7402" s="19" t="n">
        <v>46267</v>
      </c>
      <c r="B7402" s="1" t="s">
        <v>888</v>
      </c>
      <c r="C7402" s="1" t="s">
        <v>164</v>
      </c>
      <c r="D7402" s="1" t="n">
        <v>29</v>
      </c>
      <c r="E7402" s="1" t="s">
        <v>176</v>
      </c>
      <c r="F7402" s="1" t="s">
        <v>886</v>
      </c>
      <c r="G7402" s="1" t="s">
        <v>794</v>
      </c>
      <c r="H7402" s="20" t="n">
        <v>1500</v>
      </c>
      <c r="I7402" s="21" t="n">
        <v>20.99</v>
      </c>
      <c r="J7402" s="20" t="n">
        <f aca="false">H7402*I7402</f>
        <v>31485</v>
      </c>
      <c r="K7402" s="22" t="n">
        <v>1.5</v>
      </c>
      <c r="L7402" s="23" t="n">
        <f aca="false">H7402*K7402</f>
        <v>2250</v>
      </c>
      <c r="M7402" s="23" t="n">
        <v>2500</v>
      </c>
      <c r="N7402" s="24" t="n">
        <f aca="false">L7402-M7402</f>
        <v>-250</v>
      </c>
      <c r="O7402" s="25" t="n">
        <f aca="false">IF(L7402&gt;=M7402,1,0)</f>
        <v>0</v>
      </c>
      <c r="P7402" s="26" t="n">
        <v>0.7583</v>
      </c>
      <c r="Q7402" s="26" t="n">
        <v>0.0831</v>
      </c>
      <c r="R7402" s="25" t="n">
        <v>76</v>
      </c>
      <c r="S7402" s="21" t="n">
        <v>10</v>
      </c>
    </row>
    <row r="7403" customFormat="false" ht="15" hidden="false" customHeight="true" outlineLevel="0" collapsed="false">
      <c r="A7403" s="19" t="n">
        <v>46267</v>
      </c>
      <c r="B7403" s="1" t="s">
        <v>888</v>
      </c>
      <c r="C7403" s="1" t="s">
        <v>164</v>
      </c>
      <c r="D7403" s="1" t="n">
        <v>30</v>
      </c>
      <c r="E7403" s="1" t="s">
        <v>865</v>
      </c>
      <c r="F7403" s="1" t="s">
        <v>866</v>
      </c>
      <c r="G7403" s="1" t="s">
        <v>527</v>
      </c>
      <c r="H7403" s="20" t="n">
        <v>2100</v>
      </c>
      <c r="I7403" s="21" t="n">
        <v>17.93</v>
      </c>
      <c r="J7403" s="20" t="n">
        <f aca="false">H7403*I7403</f>
        <v>37653</v>
      </c>
      <c r="K7403" s="22" t="n">
        <v>1.04</v>
      </c>
      <c r="L7403" s="23" t="n">
        <f aca="false">H7403*K7403</f>
        <v>2184</v>
      </c>
      <c r="M7403" s="23" t="n">
        <v>2500</v>
      </c>
      <c r="N7403" s="24" t="n">
        <f aca="false">L7403-M7403</f>
        <v>-316</v>
      </c>
      <c r="O7403" s="25" t="n">
        <f aca="false">IF(L7403&gt;=M7403,1,0)</f>
        <v>0</v>
      </c>
      <c r="P7403" s="26" t="n">
        <v>0.8279</v>
      </c>
      <c r="Q7403" s="26" t="n">
        <v>0.2776</v>
      </c>
      <c r="R7403" s="25" t="n">
        <v>80</v>
      </c>
      <c r="S7403" s="21" t="n">
        <v>10</v>
      </c>
    </row>
    <row r="7404" customFormat="false" ht="15" hidden="false" customHeight="true" outlineLevel="0" collapsed="false">
      <c r="A7404" s="19" t="n">
        <v>46267</v>
      </c>
      <c r="B7404" s="1" t="s">
        <v>888</v>
      </c>
      <c r="C7404" s="1" t="s">
        <v>164</v>
      </c>
      <c r="D7404" s="1" t="n">
        <v>31</v>
      </c>
      <c r="E7404" s="1" t="s">
        <v>522</v>
      </c>
      <c r="F7404" s="1" t="s">
        <v>566</v>
      </c>
      <c r="G7404" s="1" t="s">
        <v>504</v>
      </c>
      <c r="H7404" s="20" t="n">
        <v>2300</v>
      </c>
      <c r="I7404" s="21" t="n">
        <v>14.09</v>
      </c>
      <c r="J7404" s="20" t="n">
        <f aca="false">H7404*I7404</f>
        <v>32407</v>
      </c>
      <c r="K7404" s="22" t="n">
        <v>1</v>
      </c>
      <c r="L7404" s="23" t="n">
        <f aca="false">H7404*K7404</f>
        <v>2300</v>
      </c>
      <c r="M7404" s="23" t="n">
        <v>2500</v>
      </c>
      <c r="N7404" s="24" t="n">
        <f aca="false">L7404-M7404</f>
        <v>-200</v>
      </c>
      <c r="O7404" s="25" t="n">
        <f aca="false">IF(L7404&gt;=M7404,1,0)</f>
        <v>0</v>
      </c>
      <c r="P7404" s="26" t="n">
        <v>0.7705</v>
      </c>
      <c r="Q7404" s="26" t="n">
        <v>0.1083</v>
      </c>
      <c r="R7404" s="25" t="n">
        <v>75</v>
      </c>
      <c r="S7404" s="21" t="n">
        <v>10</v>
      </c>
    </row>
    <row r="7405" customFormat="false" ht="15" hidden="false" customHeight="true" outlineLevel="0" collapsed="false">
      <c r="A7405" s="19" t="n">
        <v>46267</v>
      </c>
      <c r="B7405" s="1" t="s">
        <v>888</v>
      </c>
      <c r="C7405" s="1" t="s">
        <v>164</v>
      </c>
      <c r="D7405" s="1" t="n">
        <v>32</v>
      </c>
      <c r="E7405" s="1" t="s">
        <v>576</v>
      </c>
      <c r="F7405" s="1" t="s">
        <v>887</v>
      </c>
      <c r="G7405" s="1" t="s">
        <v>835</v>
      </c>
      <c r="H7405" s="20" t="n">
        <v>1350</v>
      </c>
      <c r="I7405" s="21" t="n">
        <v>18.62</v>
      </c>
      <c r="J7405" s="20" t="n">
        <f aca="false">H7405*I7405</f>
        <v>25137</v>
      </c>
      <c r="K7405" s="22" t="n">
        <v>1.3</v>
      </c>
      <c r="L7405" s="23" t="n">
        <f aca="false">H7405*K7405</f>
        <v>1755</v>
      </c>
      <c r="M7405" s="23" t="n">
        <v>2500</v>
      </c>
      <c r="N7405" s="24" t="n">
        <f aca="false">L7405-M7405</f>
        <v>-745</v>
      </c>
      <c r="O7405" s="25" t="n">
        <f aca="false">IF(L7405&gt;=M7405,1,0)</f>
        <v>0</v>
      </c>
      <c r="P7405" s="26" t="n">
        <v>0.6143</v>
      </c>
      <c r="Q7405" s="26" t="n">
        <v>0.1634</v>
      </c>
      <c r="R7405" s="25" t="n">
        <v>70</v>
      </c>
      <c r="S7405" s="21" t="n">
        <v>10</v>
      </c>
    </row>
    <row r="7406" customFormat="false" ht="15" hidden="false" customHeight="true" outlineLevel="0" collapsed="false">
      <c r="A7406" s="19" t="n">
        <v>46267</v>
      </c>
      <c r="B7406" s="1" t="s">
        <v>888</v>
      </c>
      <c r="C7406" s="1" t="s">
        <v>190</v>
      </c>
      <c r="D7406" s="1" t="n">
        <v>33</v>
      </c>
      <c r="E7406" s="1" t="s">
        <v>530</v>
      </c>
      <c r="F7406" s="1" t="s">
        <v>553</v>
      </c>
      <c r="G7406" s="1" t="s">
        <v>885</v>
      </c>
      <c r="H7406" s="20" t="n">
        <v>1030</v>
      </c>
      <c r="I7406" s="21" t="n">
        <v>21.54</v>
      </c>
      <c r="J7406" s="20" t="n">
        <f aca="false">H7406*I7406</f>
        <v>22186.2</v>
      </c>
      <c r="K7406" s="22" t="n">
        <v>2.5</v>
      </c>
      <c r="L7406" s="23" t="n">
        <f aca="false">H7406*K7406</f>
        <v>2575</v>
      </c>
      <c r="M7406" s="23" t="n">
        <v>2500</v>
      </c>
      <c r="N7406" s="24" t="n">
        <f aca="false">L7406-M7406</f>
        <v>75</v>
      </c>
      <c r="O7406" s="25" t="n">
        <f aca="false">IF(L7406&gt;=M7406,1,0)</f>
        <v>1</v>
      </c>
      <c r="P7406" s="26" t="n">
        <v>0.590686900958467</v>
      </c>
      <c r="Q7406" s="26" t="n">
        <v>0.179824561403509</v>
      </c>
      <c r="R7406" s="25" t="n">
        <v>71</v>
      </c>
      <c r="S7406" s="21" t="n">
        <v>10</v>
      </c>
    </row>
    <row r="7407" customFormat="false" ht="15" hidden="false" customHeight="true" outlineLevel="0" collapsed="false">
      <c r="A7407" s="19" t="n">
        <v>46267</v>
      </c>
      <c r="B7407" s="1" t="s">
        <v>888</v>
      </c>
      <c r="C7407" s="1" t="s">
        <v>190</v>
      </c>
      <c r="D7407" s="1" t="n">
        <v>34</v>
      </c>
      <c r="E7407" s="1" t="s">
        <v>16</v>
      </c>
      <c r="F7407" s="1" t="s">
        <v>302</v>
      </c>
      <c r="G7407" s="1" t="s">
        <v>260</v>
      </c>
      <c r="H7407" s="20" t="n">
        <v>1800</v>
      </c>
      <c r="I7407" s="21" t="n">
        <v>16.59</v>
      </c>
      <c r="J7407" s="20" t="n">
        <f aca="false">H7407*I7407</f>
        <v>29862</v>
      </c>
      <c r="K7407" s="22" t="n">
        <v>1.45</v>
      </c>
      <c r="L7407" s="23" t="n">
        <f aca="false">H7407*K7407</f>
        <v>2610</v>
      </c>
      <c r="M7407" s="23" t="n">
        <v>2500</v>
      </c>
      <c r="N7407" s="24" t="n">
        <f aca="false">L7407-M7407</f>
        <v>110</v>
      </c>
      <c r="O7407" s="25" t="n">
        <f aca="false">IF(L7407&gt;=M7407,1,0)</f>
        <v>1</v>
      </c>
      <c r="P7407" s="26" t="n">
        <v>0.739524517087667</v>
      </c>
      <c r="Q7407" s="26" t="n">
        <v>0.1147362697118</v>
      </c>
      <c r="R7407" s="25" t="n">
        <v>70</v>
      </c>
      <c r="S7407" s="21" t="n">
        <v>10</v>
      </c>
    </row>
    <row r="7408" customFormat="false" ht="15" hidden="false" customHeight="true" outlineLevel="0" collapsed="false">
      <c r="A7408" s="19" t="n">
        <v>46267</v>
      </c>
      <c r="B7408" s="1" t="s">
        <v>888</v>
      </c>
      <c r="C7408" s="1" t="s">
        <v>190</v>
      </c>
      <c r="D7408" s="1" t="n">
        <v>35</v>
      </c>
      <c r="E7408" s="1" t="s">
        <v>16</v>
      </c>
      <c r="F7408" s="1" t="s">
        <v>302</v>
      </c>
      <c r="G7408" s="1" t="s">
        <v>260</v>
      </c>
      <c r="H7408" s="20" t="n">
        <v>1900</v>
      </c>
      <c r="I7408" s="21" t="n">
        <v>16.59</v>
      </c>
      <c r="J7408" s="20" t="n">
        <f aca="false">H7408*I7408</f>
        <v>31521</v>
      </c>
      <c r="K7408" s="22" t="n">
        <v>1.45</v>
      </c>
      <c r="L7408" s="23" t="n">
        <f aca="false">H7408*K7408</f>
        <v>2755</v>
      </c>
      <c r="M7408" s="23" t="n">
        <v>2500</v>
      </c>
      <c r="N7408" s="24" t="n">
        <f aca="false">L7408-M7408</f>
        <v>255</v>
      </c>
      <c r="O7408" s="25" t="n">
        <f aca="false">IF(L7408&gt;=M7408,1,0)</f>
        <v>1</v>
      </c>
      <c r="P7408" s="26" t="n">
        <v>0.800838414634146</v>
      </c>
      <c r="Q7408" s="26" t="n">
        <v>0.0814663951120163</v>
      </c>
      <c r="R7408" s="25" t="n">
        <v>75</v>
      </c>
      <c r="S7408" s="21" t="n">
        <v>10</v>
      </c>
    </row>
    <row r="7409" customFormat="false" ht="15" hidden="false" customHeight="true" outlineLevel="0" collapsed="false">
      <c r="A7409" s="19" t="n">
        <v>46267</v>
      </c>
      <c r="B7409" s="1" t="s">
        <v>888</v>
      </c>
      <c r="C7409" s="1" t="s">
        <v>190</v>
      </c>
      <c r="D7409" s="1" t="n">
        <v>36</v>
      </c>
      <c r="E7409" s="1" t="s">
        <v>16</v>
      </c>
      <c r="F7409" s="1" t="s">
        <v>300</v>
      </c>
      <c r="G7409" s="1" t="s">
        <v>260</v>
      </c>
      <c r="H7409" s="20" t="n">
        <v>1900</v>
      </c>
      <c r="I7409" s="21" t="n">
        <v>15.95</v>
      </c>
      <c r="J7409" s="20" t="n">
        <f aca="false">H7409*I7409</f>
        <v>30305</v>
      </c>
      <c r="K7409" s="22" t="n">
        <v>1.4</v>
      </c>
      <c r="L7409" s="23" t="n">
        <f aca="false">H7409*K7409</f>
        <v>2660</v>
      </c>
      <c r="M7409" s="23" t="n">
        <v>2500</v>
      </c>
      <c r="N7409" s="24" t="n">
        <f aca="false">L7409-M7409</f>
        <v>160</v>
      </c>
      <c r="O7409" s="25" t="n">
        <f aca="false">IF(L7409&gt;=M7409,1,0)</f>
        <v>1</v>
      </c>
      <c r="P7409" s="26" t="n">
        <v>0.828005464480874</v>
      </c>
      <c r="Q7409" s="26" t="n">
        <v>0.111286919831224</v>
      </c>
      <c r="R7409" s="25" t="n">
        <v>67</v>
      </c>
      <c r="S7409" s="21" t="n">
        <v>10</v>
      </c>
    </row>
    <row r="7410" customFormat="false" ht="15" hidden="false" customHeight="true" outlineLevel="0" collapsed="false">
      <c r="A7410" s="19" t="n">
        <v>46267</v>
      </c>
      <c r="B7410" s="1" t="s">
        <v>888</v>
      </c>
      <c r="C7410" s="1" t="s">
        <v>190</v>
      </c>
      <c r="D7410" s="1" t="n">
        <v>37</v>
      </c>
      <c r="E7410" s="1" t="s">
        <v>19</v>
      </c>
      <c r="F7410" s="1" t="s">
        <v>870</v>
      </c>
      <c r="G7410" s="1" t="s">
        <v>871</v>
      </c>
      <c r="H7410" s="20" t="n">
        <v>850</v>
      </c>
      <c r="I7410" s="21" t="n">
        <v>27.97</v>
      </c>
      <c r="J7410" s="20" t="n">
        <f aca="false">H7410*I7410</f>
        <v>23774.5</v>
      </c>
      <c r="K7410" s="22" t="n">
        <v>2.15</v>
      </c>
      <c r="L7410" s="23" t="n">
        <f aca="false">H7410*K7410</f>
        <v>1827.5</v>
      </c>
      <c r="M7410" s="23" t="n">
        <v>2500</v>
      </c>
      <c r="N7410" s="24" t="n">
        <f aca="false">L7410-M7410</f>
        <v>-672.5</v>
      </c>
      <c r="O7410" s="25" t="n">
        <f aca="false">IF(L7410&gt;=M7410,1,0)</f>
        <v>0</v>
      </c>
      <c r="P7410" s="26" t="n">
        <v>0.515268747290854</v>
      </c>
      <c r="Q7410" s="26" t="n">
        <v>0.184939091915836</v>
      </c>
      <c r="R7410" s="25" t="n">
        <v>75</v>
      </c>
      <c r="S7410" s="21" t="n">
        <v>10</v>
      </c>
    </row>
    <row r="7411" customFormat="false" ht="15" hidden="false" customHeight="true" outlineLevel="0" collapsed="false">
      <c r="A7411" s="19" t="n">
        <v>46267</v>
      </c>
      <c r="B7411" s="1" t="s">
        <v>888</v>
      </c>
      <c r="C7411" s="1" t="s">
        <v>190</v>
      </c>
      <c r="D7411" s="1" t="n">
        <v>38</v>
      </c>
      <c r="E7411" s="1" t="s">
        <v>19</v>
      </c>
      <c r="F7411" s="1" t="s">
        <v>870</v>
      </c>
      <c r="G7411" s="1" t="s">
        <v>871</v>
      </c>
      <c r="H7411" s="20" t="n">
        <v>870</v>
      </c>
      <c r="I7411" s="21" t="n">
        <v>27.97</v>
      </c>
      <c r="J7411" s="20" t="n">
        <f aca="false">H7411*I7411</f>
        <v>24333.9</v>
      </c>
      <c r="K7411" s="22" t="n">
        <v>2.15</v>
      </c>
      <c r="L7411" s="23" t="n">
        <f aca="false">H7411*K7411</f>
        <v>1870.5</v>
      </c>
      <c r="M7411" s="23" t="n">
        <v>2500</v>
      </c>
      <c r="N7411" s="24" t="n">
        <f aca="false">L7411-M7411</f>
        <v>-629.5</v>
      </c>
      <c r="O7411" s="25" t="n">
        <f aca="false">IF(L7411&gt;=M7411,1,0)</f>
        <v>0</v>
      </c>
      <c r="P7411" s="26" t="n">
        <v>0.50695625</v>
      </c>
      <c r="Q7411" s="26" t="n">
        <v>0.156989247311828</v>
      </c>
      <c r="R7411" s="25" t="n">
        <v>82</v>
      </c>
      <c r="S7411" s="21" t="n">
        <v>10</v>
      </c>
    </row>
    <row r="7412" customFormat="false" ht="15" hidden="false" customHeight="true" outlineLevel="0" collapsed="false">
      <c r="A7412" s="19" t="n">
        <v>46268</v>
      </c>
      <c r="B7412" s="1" t="s">
        <v>888</v>
      </c>
      <c r="C7412" s="1" t="s">
        <v>138</v>
      </c>
      <c r="D7412" s="1" t="n">
        <v>1</v>
      </c>
      <c r="E7412" s="1" t="s">
        <v>401</v>
      </c>
      <c r="F7412" s="1" t="s">
        <v>443</v>
      </c>
      <c r="G7412" s="1" t="s">
        <v>444</v>
      </c>
      <c r="H7412" s="20" t="n">
        <v>1170</v>
      </c>
      <c r="I7412" s="21" t="n">
        <v>26.24</v>
      </c>
      <c r="J7412" s="20" t="n">
        <f aca="false">H7412*I7412</f>
        <v>30700.8</v>
      </c>
      <c r="K7412" s="22" t="n">
        <v>3</v>
      </c>
      <c r="L7412" s="23" t="n">
        <f aca="false">H7412*K7412</f>
        <v>3510</v>
      </c>
      <c r="M7412" s="23" t="n">
        <v>2500</v>
      </c>
      <c r="N7412" s="24" t="n">
        <f aca="false">L7412-M7412</f>
        <v>1010</v>
      </c>
      <c r="O7412" s="25" t="n">
        <f aca="false">IF(L7412&gt;=M7412,1,0)</f>
        <v>1</v>
      </c>
      <c r="P7412" s="26" t="n">
        <v>0.6502</v>
      </c>
      <c r="Q7412" s="26" t="n">
        <v>0.155</v>
      </c>
      <c r="R7412" s="25" t="n">
        <v>80</v>
      </c>
      <c r="S7412" s="21" t="n">
        <v>10</v>
      </c>
    </row>
    <row r="7413" customFormat="false" ht="15" hidden="false" customHeight="true" outlineLevel="0" collapsed="false">
      <c r="A7413" s="19" t="n">
        <v>46268</v>
      </c>
      <c r="B7413" s="1" t="s">
        <v>888</v>
      </c>
      <c r="C7413" s="1" t="s">
        <v>138</v>
      </c>
      <c r="D7413" s="1" t="n">
        <v>2</v>
      </c>
      <c r="E7413" s="1" t="s">
        <v>16</v>
      </c>
      <c r="F7413" s="1" t="s">
        <v>895</v>
      </c>
      <c r="G7413" s="1" t="s">
        <v>896</v>
      </c>
      <c r="H7413" s="20" t="n">
        <v>90</v>
      </c>
      <c r="I7413" s="21" t="n">
        <v>26.78</v>
      </c>
      <c r="J7413" s="20" t="n">
        <f aca="false">H7413*I7413</f>
        <v>2410.2</v>
      </c>
      <c r="K7413" s="22" t="n">
        <v>1.5</v>
      </c>
      <c r="L7413" s="23" t="n">
        <f aca="false">H7413*K7413</f>
        <v>135</v>
      </c>
      <c r="M7413" s="23" t="n">
        <v>2500</v>
      </c>
      <c r="N7413" s="24" t="n">
        <f aca="false">L7413-M7413</f>
        <v>-2365</v>
      </c>
      <c r="O7413" s="25" t="n">
        <f aca="false">IF(L7413&gt;=M7413,1,0)</f>
        <v>0</v>
      </c>
      <c r="P7413" s="26" t="n">
        <v>0.0681</v>
      </c>
      <c r="Q7413" s="26" t="n">
        <v>0.174</v>
      </c>
      <c r="R7413" s="25" t="n">
        <v>64</v>
      </c>
      <c r="S7413" s="21" t="n">
        <v>10</v>
      </c>
    </row>
    <row r="7414" customFormat="false" ht="15" hidden="false" customHeight="true" outlineLevel="0" collapsed="false">
      <c r="A7414" s="19" t="n">
        <v>46268</v>
      </c>
      <c r="B7414" s="1" t="s">
        <v>888</v>
      </c>
      <c r="C7414" s="1" t="s">
        <v>138</v>
      </c>
      <c r="D7414" s="1" t="n">
        <v>3</v>
      </c>
      <c r="E7414" s="1" t="s">
        <v>846</v>
      </c>
      <c r="F7414" s="1" t="s">
        <v>897</v>
      </c>
      <c r="G7414" s="1" t="s">
        <v>898</v>
      </c>
      <c r="H7414" s="20" t="n">
        <v>360</v>
      </c>
      <c r="I7414" s="21" t="n">
        <v>22.42</v>
      </c>
      <c r="J7414" s="20" t="n">
        <f aca="false">H7414*I7414</f>
        <v>8071.2</v>
      </c>
      <c r="K7414" s="22" t="n">
        <v>1.2</v>
      </c>
      <c r="L7414" s="23" t="n">
        <f aca="false">H7414*K7414</f>
        <v>432</v>
      </c>
      <c r="M7414" s="23" t="n">
        <v>2500</v>
      </c>
      <c r="N7414" s="24" t="n">
        <f aca="false">L7414-M7414</f>
        <v>-2068</v>
      </c>
      <c r="O7414" s="25" t="n">
        <f aca="false">IF(L7414&gt;=M7414,1,0)</f>
        <v>0</v>
      </c>
      <c r="P7414" s="26" t="n">
        <v>0.1916</v>
      </c>
      <c r="Q7414" s="26" t="n">
        <v>0.1158</v>
      </c>
      <c r="R7414" s="25" t="n">
        <v>72</v>
      </c>
      <c r="S7414" s="21" t="n">
        <v>10</v>
      </c>
    </row>
    <row r="7415" customFormat="false" ht="15" hidden="false" customHeight="true" outlineLevel="0" collapsed="false">
      <c r="A7415" s="19" t="n">
        <v>46268</v>
      </c>
      <c r="B7415" s="1" t="s">
        <v>888</v>
      </c>
      <c r="C7415" s="1" t="s">
        <v>138</v>
      </c>
      <c r="D7415" s="1" t="n">
        <v>4</v>
      </c>
      <c r="E7415" s="1" t="s">
        <v>145</v>
      </c>
      <c r="F7415" s="1" t="s">
        <v>736</v>
      </c>
      <c r="G7415" s="1" t="s">
        <v>894</v>
      </c>
      <c r="H7415" s="20" t="n">
        <v>1500</v>
      </c>
      <c r="I7415" s="21" t="n">
        <v>20.76</v>
      </c>
      <c r="J7415" s="20" t="n">
        <f aca="false">H7415*I7415</f>
        <v>31140</v>
      </c>
      <c r="K7415" s="22" t="n">
        <v>2.75</v>
      </c>
      <c r="L7415" s="23" t="n">
        <f aca="false">H7415*K7415</f>
        <v>4125</v>
      </c>
      <c r="M7415" s="23" t="n">
        <v>2500</v>
      </c>
      <c r="N7415" s="24" t="n">
        <f aca="false">L7415-M7415</f>
        <v>1625</v>
      </c>
      <c r="O7415" s="25" t="n">
        <f aca="false">IF(L7415&gt;=M7415,1,0)</f>
        <v>1</v>
      </c>
      <c r="P7415" s="26" t="n">
        <v>0.7457</v>
      </c>
      <c r="Q7415" s="26" t="n">
        <v>0.1597</v>
      </c>
      <c r="R7415" s="25" t="n">
        <v>74</v>
      </c>
      <c r="S7415" s="21" t="n">
        <v>10</v>
      </c>
    </row>
    <row r="7416" customFormat="false" ht="15" hidden="false" customHeight="true" outlineLevel="0" collapsed="false">
      <c r="A7416" s="19" t="n">
        <v>46268</v>
      </c>
      <c r="B7416" s="1" t="s">
        <v>888</v>
      </c>
      <c r="C7416" s="1" t="s">
        <v>138</v>
      </c>
      <c r="D7416" s="1" t="n">
        <v>5</v>
      </c>
      <c r="E7416" s="1" t="s">
        <v>13</v>
      </c>
      <c r="F7416" s="1" t="s">
        <v>199</v>
      </c>
      <c r="G7416" s="1" t="s">
        <v>149</v>
      </c>
      <c r="H7416" s="20" t="n">
        <v>900</v>
      </c>
      <c r="I7416" s="21" t="n">
        <v>20.43</v>
      </c>
      <c r="J7416" s="20" t="n">
        <f aca="false">H7416*I7416</f>
        <v>18387</v>
      </c>
      <c r="K7416" s="22" t="n">
        <v>2.2</v>
      </c>
      <c r="L7416" s="23" t="n">
        <f aca="false">H7416*K7416</f>
        <v>1980</v>
      </c>
      <c r="M7416" s="23" t="n">
        <v>2500</v>
      </c>
      <c r="N7416" s="24" t="n">
        <f aca="false">L7416-M7416</f>
        <v>-520</v>
      </c>
      <c r="O7416" s="25" t="n">
        <f aca="false">IF(L7416&gt;=M7416,1,0)</f>
        <v>0</v>
      </c>
      <c r="P7416" s="26" t="n">
        <v>0.4359</v>
      </c>
      <c r="Q7416" s="26" t="n">
        <v>0.1765</v>
      </c>
      <c r="R7416" s="25" t="n">
        <v>72</v>
      </c>
      <c r="S7416" s="21" t="n">
        <v>10</v>
      </c>
    </row>
    <row r="7417" customFormat="false" ht="15" hidden="false" customHeight="true" outlineLevel="0" collapsed="false">
      <c r="A7417" s="19" t="n">
        <v>46268</v>
      </c>
      <c r="B7417" s="1" t="s">
        <v>888</v>
      </c>
      <c r="C7417" s="1" t="s">
        <v>138</v>
      </c>
      <c r="D7417" s="1" t="n">
        <v>6</v>
      </c>
      <c r="E7417" s="1" t="s">
        <v>181</v>
      </c>
      <c r="F7417" s="1" t="s">
        <v>864</v>
      </c>
      <c r="G7417" s="1" t="s">
        <v>848</v>
      </c>
      <c r="H7417" s="20" t="n">
        <v>1600</v>
      </c>
      <c r="I7417" s="21" t="n">
        <v>20.91</v>
      </c>
      <c r="J7417" s="20" t="n">
        <f aca="false">H7417*I7417</f>
        <v>33456</v>
      </c>
      <c r="K7417" s="22" t="n">
        <v>1.45</v>
      </c>
      <c r="L7417" s="23" t="n">
        <f aca="false">H7417*K7417</f>
        <v>2320</v>
      </c>
      <c r="M7417" s="23" t="n">
        <v>2500</v>
      </c>
      <c r="N7417" s="24" t="n">
        <f aca="false">L7417-M7417</f>
        <v>-180</v>
      </c>
      <c r="O7417" s="25" t="n">
        <f aca="false">IF(L7417&gt;=M7417,1,0)</f>
        <v>0</v>
      </c>
      <c r="P7417" s="26" t="n">
        <v>0.7356</v>
      </c>
      <c r="Q7417" s="26" t="n">
        <v>0.1205</v>
      </c>
      <c r="R7417" s="25" t="n">
        <v>76</v>
      </c>
      <c r="S7417" s="21" t="n">
        <v>10</v>
      </c>
    </row>
    <row r="7418" customFormat="false" ht="15" hidden="false" customHeight="true" outlineLevel="0" collapsed="false">
      <c r="A7418" s="19" t="n">
        <v>46268</v>
      </c>
      <c r="B7418" s="1" t="s">
        <v>888</v>
      </c>
      <c r="C7418" s="1" t="s">
        <v>138</v>
      </c>
      <c r="D7418" s="1" t="n">
        <v>7</v>
      </c>
      <c r="E7418" s="1" t="s">
        <v>145</v>
      </c>
      <c r="F7418" s="1" t="s">
        <v>403</v>
      </c>
      <c r="G7418" s="1" t="s">
        <v>407</v>
      </c>
      <c r="H7418" s="20" t="n">
        <v>1500</v>
      </c>
      <c r="I7418" s="21" t="n">
        <v>20.73</v>
      </c>
      <c r="J7418" s="20" t="n">
        <f aca="false">H7418*I7418</f>
        <v>31095</v>
      </c>
      <c r="K7418" s="22" t="n">
        <v>2.2</v>
      </c>
      <c r="L7418" s="23" t="n">
        <f aca="false">H7418*K7418</f>
        <v>3300</v>
      </c>
      <c r="M7418" s="23" t="n">
        <v>2500</v>
      </c>
      <c r="N7418" s="24" t="n">
        <f aca="false">L7418-M7418</f>
        <v>800.000000000001</v>
      </c>
      <c r="O7418" s="25" t="n">
        <f aca="false">IF(L7418&gt;=M7418,1,0)</f>
        <v>1</v>
      </c>
      <c r="P7418" s="26" t="n">
        <v>0.6837</v>
      </c>
      <c r="Q7418" s="26" t="n">
        <v>0.0989</v>
      </c>
      <c r="R7418" s="25" t="n">
        <v>77</v>
      </c>
      <c r="S7418" s="21" t="n">
        <v>10</v>
      </c>
    </row>
    <row r="7419" customFormat="false" ht="15" hidden="false" customHeight="true" outlineLevel="0" collapsed="false">
      <c r="A7419" s="19" t="n">
        <v>46268</v>
      </c>
      <c r="B7419" s="1" t="s">
        <v>888</v>
      </c>
      <c r="C7419" s="1" t="s">
        <v>138</v>
      </c>
      <c r="D7419" s="1" t="n">
        <v>8</v>
      </c>
      <c r="E7419" s="1" t="s">
        <v>16</v>
      </c>
      <c r="F7419" s="1" t="s">
        <v>502</v>
      </c>
      <c r="G7419" s="1" t="s">
        <v>508</v>
      </c>
      <c r="H7419" s="20" t="n">
        <v>800</v>
      </c>
      <c r="I7419" s="21" t="n">
        <v>26.73</v>
      </c>
      <c r="J7419" s="20" t="n">
        <f aca="false">H7419*I7419</f>
        <v>21384</v>
      </c>
      <c r="K7419" s="22" t="n">
        <v>1.48</v>
      </c>
      <c r="L7419" s="23" t="n">
        <f aca="false">H7419*K7419</f>
        <v>1184</v>
      </c>
      <c r="M7419" s="23" t="n">
        <v>2500</v>
      </c>
      <c r="N7419" s="24" t="n">
        <f aca="false">L7419-M7419</f>
        <v>-1316</v>
      </c>
      <c r="O7419" s="25" t="n">
        <f aca="false">IF(L7419&gt;=M7419,1,0)</f>
        <v>0</v>
      </c>
      <c r="P7419" s="26" t="n">
        <v>0.507</v>
      </c>
      <c r="Q7419" s="26" t="n">
        <v>0.228</v>
      </c>
      <c r="R7419" s="25" t="n">
        <v>71</v>
      </c>
      <c r="S7419" s="21" t="n">
        <v>10</v>
      </c>
    </row>
    <row r="7420" customFormat="false" ht="15" hidden="false" customHeight="true" outlineLevel="0" collapsed="false">
      <c r="A7420" s="19" t="n">
        <v>46268</v>
      </c>
      <c r="B7420" s="1" t="s">
        <v>888</v>
      </c>
      <c r="C7420" s="1" t="s">
        <v>138</v>
      </c>
      <c r="D7420" s="1" t="n">
        <v>9</v>
      </c>
      <c r="E7420" s="1" t="s">
        <v>846</v>
      </c>
      <c r="F7420" s="1" t="s">
        <v>889</v>
      </c>
      <c r="G7420" s="1" t="s">
        <v>890</v>
      </c>
      <c r="H7420" s="20" t="n">
        <v>200</v>
      </c>
      <c r="I7420" s="21" t="n">
        <v>20.01</v>
      </c>
      <c r="J7420" s="20" t="n">
        <f aca="false">H7420*I7420</f>
        <v>4002</v>
      </c>
      <c r="K7420" s="22" t="n">
        <v>2.2</v>
      </c>
      <c r="L7420" s="23" t="n">
        <f aca="false">H7420*K7420</f>
        <v>440</v>
      </c>
      <c r="M7420" s="23" t="n">
        <v>2500</v>
      </c>
      <c r="N7420" s="24" t="n">
        <f aca="false">L7420-M7420</f>
        <v>-2060</v>
      </c>
      <c r="O7420" s="25" t="n">
        <f aca="false">IF(L7420&gt;=M7420,1,0)</f>
        <v>0</v>
      </c>
      <c r="P7420" s="26" t="n">
        <v>0.1158</v>
      </c>
      <c r="Q7420" s="26" t="n">
        <v>0.1163</v>
      </c>
      <c r="R7420" s="25" t="n">
        <v>64</v>
      </c>
      <c r="S7420" s="21" t="n">
        <v>10</v>
      </c>
    </row>
    <row r="7421" customFormat="false" ht="15" hidden="false" customHeight="true" outlineLevel="0" collapsed="false">
      <c r="A7421" s="19" t="n">
        <v>46268</v>
      </c>
      <c r="B7421" s="1" t="s">
        <v>888</v>
      </c>
      <c r="C7421" s="1" t="s">
        <v>138</v>
      </c>
      <c r="D7421" s="1" t="n">
        <v>10</v>
      </c>
      <c r="E7421" s="1" t="s">
        <v>10</v>
      </c>
      <c r="F7421" s="1" t="s">
        <v>160</v>
      </c>
      <c r="G7421" s="1" t="s">
        <v>161</v>
      </c>
      <c r="H7421" s="20" t="n">
        <v>1100</v>
      </c>
      <c r="I7421" s="21" t="n">
        <v>22.05</v>
      </c>
      <c r="J7421" s="20" t="n">
        <f aca="false">H7421*I7421</f>
        <v>24255</v>
      </c>
      <c r="K7421" s="22" t="n">
        <v>1.83</v>
      </c>
      <c r="L7421" s="23" t="n">
        <f aca="false">H7421*K7421</f>
        <v>2013</v>
      </c>
      <c r="M7421" s="23" t="n">
        <v>2500</v>
      </c>
      <c r="N7421" s="24" t="n">
        <f aca="false">L7421-M7421</f>
        <v>-487</v>
      </c>
      <c r="O7421" s="25" t="n">
        <f aca="false">IF(L7421&gt;=M7421,1,0)</f>
        <v>0</v>
      </c>
      <c r="P7421" s="26" t="n">
        <v>0.5463</v>
      </c>
      <c r="Q7421" s="26" t="n">
        <v>0.1792</v>
      </c>
      <c r="R7421" s="25" t="n">
        <v>74</v>
      </c>
      <c r="S7421" s="21" t="n">
        <v>10</v>
      </c>
    </row>
    <row r="7422" customFormat="false" ht="15" hidden="false" customHeight="true" outlineLevel="0" collapsed="false">
      <c r="A7422" s="19" t="n">
        <v>46268</v>
      </c>
      <c r="B7422" s="1" t="s">
        <v>888</v>
      </c>
      <c r="C7422" s="1" t="s">
        <v>138</v>
      </c>
      <c r="D7422" s="1" t="n">
        <v>11</v>
      </c>
      <c r="E7422" s="1" t="s">
        <v>10</v>
      </c>
      <c r="F7422" s="1" t="s">
        <v>872</v>
      </c>
      <c r="G7422" s="1" t="s">
        <v>873</v>
      </c>
      <c r="H7422" s="20" t="n">
        <v>1100</v>
      </c>
      <c r="I7422" s="21" t="n">
        <v>24.81</v>
      </c>
      <c r="J7422" s="20" t="n">
        <f aca="false">H7422*I7422</f>
        <v>27291</v>
      </c>
      <c r="K7422" s="22" t="n">
        <v>2.1</v>
      </c>
      <c r="L7422" s="23" t="n">
        <f aca="false">H7422*K7422</f>
        <v>2310</v>
      </c>
      <c r="M7422" s="23" t="n">
        <v>2500</v>
      </c>
      <c r="N7422" s="24" t="n">
        <f aca="false">L7422-M7422</f>
        <v>-190</v>
      </c>
      <c r="O7422" s="25" t="n">
        <f aca="false">IF(L7422&gt;=M7422,1,0)</f>
        <v>0</v>
      </c>
      <c r="P7422" s="26" t="n">
        <v>0.5809</v>
      </c>
      <c r="Q7422" s="26" t="n">
        <v>0.2115</v>
      </c>
      <c r="R7422" s="25" t="n">
        <v>79</v>
      </c>
      <c r="S7422" s="21" t="n">
        <v>10</v>
      </c>
    </row>
    <row r="7423" customFormat="false" ht="15" hidden="false" customHeight="true" outlineLevel="0" collapsed="false">
      <c r="A7423" s="19" t="n">
        <v>46268</v>
      </c>
      <c r="B7423" s="1" t="s">
        <v>888</v>
      </c>
      <c r="C7423" s="1" t="s">
        <v>138</v>
      </c>
      <c r="D7423" s="1" t="n">
        <v>12</v>
      </c>
      <c r="E7423" s="1" t="s">
        <v>16</v>
      </c>
      <c r="F7423" s="1" t="s">
        <v>524</v>
      </c>
      <c r="G7423" s="1" t="s">
        <v>267</v>
      </c>
      <c r="H7423" s="20" t="n">
        <v>1200</v>
      </c>
      <c r="I7423" s="21" t="n">
        <v>18.58</v>
      </c>
      <c r="J7423" s="20" t="n">
        <f aca="false">H7423*I7423</f>
        <v>22296</v>
      </c>
      <c r="K7423" s="22" t="n">
        <v>1.5</v>
      </c>
      <c r="L7423" s="23" t="n">
        <f aca="false">H7423*K7423</f>
        <v>1800</v>
      </c>
      <c r="M7423" s="23" t="n">
        <v>2500</v>
      </c>
      <c r="N7423" s="24" t="n">
        <f aca="false">L7423-M7423</f>
        <v>-700</v>
      </c>
      <c r="O7423" s="25" t="n">
        <f aca="false">IF(L7423&gt;=M7423,1,0)</f>
        <v>0</v>
      </c>
      <c r="P7423" s="26" t="n">
        <v>0.5309</v>
      </c>
      <c r="Q7423" s="26" t="n">
        <v>0.1042</v>
      </c>
      <c r="R7423" s="25" t="n">
        <v>75</v>
      </c>
      <c r="S7423" s="21" t="n">
        <v>10</v>
      </c>
    </row>
    <row r="7424" customFormat="false" ht="15" hidden="false" customHeight="true" outlineLevel="0" collapsed="false">
      <c r="A7424" s="19" t="n">
        <v>46268</v>
      </c>
      <c r="B7424" s="1" t="s">
        <v>888</v>
      </c>
      <c r="C7424" s="1" t="s">
        <v>138</v>
      </c>
      <c r="D7424" s="1" t="n">
        <v>13</v>
      </c>
      <c r="E7424" s="1" t="s">
        <v>16</v>
      </c>
      <c r="F7424" s="1" t="s">
        <v>248</v>
      </c>
      <c r="G7424" s="1" t="s">
        <v>268</v>
      </c>
      <c r="H7424" s="20" t="n">
        <v>1300</v>
      </c>
      <c r="I7424" s="21" t="n">
        <v>17.61</v>
      </c>
      <c r="J7424" s="20" t="n">
        <f aca="false">H7424*I7424</f>
        <v>22893</v>
      </c>
      <c r="K7424" s="22" t="n">
        <v>1.4</v>
      </c>
      <c r="L7424" s="23" t="n">
        <f aca="false">H7424*K7424</f>
        <v>1820</v>
      </c>
      <c r="M7424" s="23" t="n">
        <v>2500</v>
      </c>
      <c r="N7424" s="24" t="n">
        <f aca="false">L7424-M7424</f>
        <v>-680</v>
      </c>
      <c r="O7424" s="25" t="n">
        <f aca="false">IF(L7424&gt;=M7424,1,0)</f>
        <v>0</v>
      </c>
      <c r="P7424" s="26" t="n">
        <v>0.6578</v>
      </c>
      <c r="Q7424" s="26" t="n">
        <v>0.121</v>
      </c>
      <c r="R7424" s="25" t="n">
        <v>67</v>
      </c>
      <c r="S7424" s="21" t="n">
        <v>8</v>
      </c>
    </row>
    <row r="7425" customFormat="false" ht="15" hidden="false" customHeight="true" outlineLevel="0" collapsed="false">
      <c r="A7425" s="19" t="n">
        <v>46268</v>
      </c>
      <c r="B7425" s="1" t="s">
        <v>888</v>
      </c>
      <c r="C7425" s="1" t="s">
        <v>138</v>
      </c>
      <c r="D7425" s="1" t="n">
        <v>14</v>
      </c>
      <c r="E7425" s="1" t="s">
        <v>10</v>
      </c>
      <c r="F7425" s="1" t="s">
        <v>687</v>
      </c>
      <c r="G7425" s="1" t="s">
        <v>694</v>
      </c>
      <c r="H7425" s="20" t="n">
        <v>1300</v>
      </c>
      <c r="I7425" s="21" t="n">
        <v>28.66</v>
      </c>
      <c r="J7425" s="20" t="n">
        <f aca="false">H7425*I7425</f>
        <v>37258</v>
      </c>
      <c r="K7425" s="22" t="n">
        <v>2.3</v>
      </c>
      <c r="L7425" s="23" t="n">
        <f aca="false">H7425*K7425</f>
        <v>2990</v>
      </c>
      <c r="M7425" s="23" t="n">
        <v>2500</v>
      </c>
      <c r="N7425" s="24" t="n">
        <f aca="false">L7425-M7425</f>
        <v>490</v>
      </c>
      <c r="O7425" s="25" t="n">
        <f aca="false">IF(L7425&gt;=M7425,1,0)</f>
        <v>1</v>
      </c>
      <c r="P7425" s="26" t="n">
        <v>0.7801</v>
      </c>
      <c r="Q7425" s="26" t="n">
        <v>0.2692</v>
      </c>
      <c r="R7425" s="25" t="n">
        <v>80</v>
      </c>
      <c r="S7425" s="21" t="n">
        <v>10</v>
      </c>
    </row>
    <row r="7426" customFormat="false" ht="15" hidden="false" customHeight="true" outlineLevel="0" collapsed="false">
      <c r="A7426" s="19" t="n">
        <v>46268</v>
      </c>
      <c r="B7426" s="1" t="s">
        <v>888</v>
      </c>
      <c r="C7426" s="1" t="s">
        <v>138</v>
      </c>
      <c r="D7426" s="1" t="n">
        <v>15</v>
      </c>
      <c r="E7426" s="1" t="s">
        <v>10</v>
      </c>
      <c r="F7426" s="1" t="s">
        <v>872</v>
      </c>
      <c r="G7426" s="1" t="s">
        <v>873</v>
      </c>
      <c r="H7426" s="20" t="n">
        <v>1500</v>
      </c>
      <c r="I7426" s="21" t="n">
        <v>24.81</v>
      </c>
      <c r="J7426" s="20" t="n">
        <f aca="false">H7426*I7426</f>
        <v>37215</v>
      </c>
      <c r="K7426" s="22" t="n">
        <v>2.1</v>
      </c>
      <c r="L7426" s="23" t="n">
        <f aca="false">H7426*K7426</f>
        <v>3150</v>
      </c>
      <c r="M7426" s="23" t="n">
        <v>2500</v>
      </c>
      <c r="N7426" s="24" t="n">
        <f aca="false">L7426-M7426</f>
        <v>650</v>
      </c>
      <c r="O7426" s="25" t="n">
        <f aca="false">IF(L7426&gt;=M7426,1,0)</f>
        <v>1</v>
      </c>
      <c r="P7426" s="26" t="n">
        <v>0.7695</v>
      </c>
      <c r="Q7426" s="26" t="n">
        <v>0.3396</v>
      </c>
      <c r="R7426" s="25" t="n">
        <v>81</v>
      </c>
      <c r="S7426" s="21" t="n">
        <v>10</v>
      </c>
    </row>
    <row r="7427" customFormat="false" ht="15" hidden="false" customHeight="true" outlineLevel="0" collapsed="false">
      <c r="A7427" s="19" t="n">
        <v>46268</v>
      </c>
      <c r="B7427" s="1" t="s">
        <v>888</v>
      </c>
      <c r="C7427" s="1" t="s">
        <v>138</v>
      </c>
      <c r="D7427" s="1" t="n">
        <v>16</v>
      </c>
      <c r="E7427" s="1" t="s">
        <v>10</v>
      </c>
      <c r="F7427" s="1" t="s">
        <v>581</v>
      </c>
      <c r="G7427" s="1" t="s">
        <v>590</v>
      </c>
      <c r="H7427" s="20" t="n">
        <v>2250</v>
      </c>
      <c r="I7427" s="21" t="n">
        <v>13.94</v>
      </c>
      <c r="J7427" s="20" t="n">
        <f aca="false">H7427*I7427</f>
        <v>31365</v>
      </c>
      <c r="K7427" s="22" t="n">
        <v>1.44</v>
      </c>
      <c r="L7427" s="23" t="n">
        <f aca="false">H7427*K7427</f>
        <v>3240</v>
      </c>
      <c r="M7427" s="23" t="n">
        <v>2500</v>
      </c>
      <c r="N7427" s="24" t="n">
        <f aca="false">L7427-M7427</f>
        <v>740</v>
      </c>
      <c r="O7427" s="25" t="n">
        <f aca="false">IF(L7427&gt;=M7427,1,0)</f>
        <v>1</v>
      </c>
      <c r="P7427" s="26" t="n">
        <v>0.9976</v>
      </c>
      <c r="Q7427" s="26" t="n">
        <v>0.1291</v>
      </c>
      <c r="R7427" s="25" t="n">
        <v>61</v>
      </c>
      <c r="S7427" s="21" t="n">
        <v>8</v>
      </c>
    </row>
    <row r="7428" customFormat="false" ht="15" hidden="false" customHeight="true" outlineLevel="0" collapsed="false">
      <c r="A7428" s="19" t="n">
        <v>46268</v>
      </c>
      <c r="B7428" s="1" t="s">
        <v>888</v>
      </c>
      <c r="C7428" s="1" t="s">
        <v>164</v>
      </c>
      <c r="D7428" s="1" t="n">
        <v>17</v>
      </c>
      <c r="E7428" s="1" t="s">
        <v>461</v>
      </c>
      <c r="F7428" s="1" t="s">
        <v>891</v>
      </c>
      <c r="G7428" s="1" t="s">
        <v>892</v>
      </c>
      <c r="H7428" s="20" t="n">
        <v>1600</v>
      </c>
      <c r="I7428" s="21" t="n">
        <v>20.13</v>
      </c>
      <c r="J7428" s="20" t="n">
        <f aca="false">H7428*I7428</f>
        <v>32208</v>
      </c>
      <c r="K7428" s="22" t="n">
        <v>1.8</v>
      </c>
      <c r="L7428" s="23" t="n">
        <f aca="false">H7428*K7428</f>
        <v>2880</v>
      </c>
      <c r="M7428" s="23" t="n">
        <v>2500</v>
      </c>
      <c r="N7428" s="24" t="n">
        <f aca="false">L7428-M7428</f>
        <v>380</v>
      </c>
      <c r="O7428" s="25" t="n">
        <f aca="false">IF(L7428&gt;=M7428,1,0)</f>
        <v>1</v>
      </c>
      <c r="P7428" s="26" t="n">
        <v>0.7571</v>
      </c>
      <c r="Q7428" s="26" t="n">
        <v>0.0942</v>
      </c>
      <c r="R7428" s="25" t="n">
        <v>72</v>
      </c>
      <c r="S7428" s="21" t="n">
        <v>10</v>
      </c>
    </row>
    <row r="7429" customFormat="false" ht="15" hidden="false" customHeight="true" outlineLevel="0" collapsed="false">
      <c r="A7429" s="19" t="n">
        <v>46268</v>
      </c>
      <c r="B7429" s="1" t="s">
        <v>888</v>
      </c>
      <c r="C7429" s="1" t="s">
        <v>164</v>
      </c>
      <c r="D7429" s="1" t="n">
        <v>18</v>
      </c>
      <c r="E7429" s="1" t="s">
        <v>865</v>
      </c>
      <c r="F7429" s="1" t="s">
        <v>866</v>
      </c>
      <c r="G7429" s="1" t="s">
        <v>527</v>
      </c>
      <c r="H7429" s="20" t="n">
        <v>2200</v>
      </c>
      <c r="I7429" s="21" t="n">
        <v>17.93</v>
      </c>
      <c r="J7429" s="20" t="n">
        <f aca="false">H7429*I7429</f>
        <v>39446</v>
      </c>
      <c r="K7429" s="22" t="n">
        <v>1.04</v>
      </c>
      <c r="L7429" s="23" t="n">
        <f aca="false">H7429*K7429</f>
        <v>2288</v>
      </c>
      <c r="M7429" s="23" t="n">
        <v>2500</v>
      </c>
      <c r="N7429" s="24" t="n">
        <f aca="false">L7429-M7429</f>
        <v>-212</v>
      </c>
      <c r="O7429" s="25" t="n">
        <f aca="false">IF(L7429&gt;=M7429,1,0)</f>
        <v>0</v>
      </c>
      <c r="P7429" s="26" t="n">
        <v>0.8516</v>
      </c>
      <c r="Q7429" s="26" t="n">
        <v>0.1354</v>
      </c>
      <c r="R7429" s="25" t="n">
        <v>80</v>
      </c>
      <c r="S7429" s="21" t="n">
        <v>10</v>
      </c>
    </row>
    <row r="7430" customFormat="false" ht="15" hidden="false" customHeight="true" outlineLevel="0" collapsed="false">
      <c r="A7430" s="19" t="n">
        <v>46268</v>
      </c>
      <c r="B7430" s="1" t="s">
        <v>888</v>
      </c>
      <c r="C7430" s="1" t="s">
        <v>164</v>
      </c>
      <c r="D7430" s="1" t="n">
        <v>19</v>
      </c>
      <c r="E7430" s="1" t="s">
        <v>461</v>
      </c>
      <c r="F7430" s="1" t="s">
        <v>899</v>
      </c>
      <c r="G7430" s="1" t="s">
        <v>540</v>
      </c>
      <c r="H7430" s="20" t="n">
        <v>1250</v>
      </c>
      <c r="I7430" s="21" t="n">
        <v>20.03</v>
      </c>
      <c r="J7430" s="20" t="n">
        <f aca="false">H7430*I7430</f>
        <v>25037.5</v>
      </c>
      <c r="K7430" s="22" t="n">
        <v>1.8</v>
      </c>
      <c r="L7430" s="23" t="n">
        <f aca="false">H7430*K7430</f>
        <v>2250</v>
      </c>
      <c r="M7430" s="23" t="n">
        <v>2500</v>
      </c>
      <c r="N7430" s="24" t="n">
        <f aca="false">L7430-M7430</f>
        <v>-250</v>
      </c>
      <c r="O7430" s="25" t="n">
        <f aca="false">IF(L7430&gt;=M7430,1,0)</f>
        <v>0</v>
      </c>
      <c r="P7430" s="26" t="n">
        <v>0.5764</v>
      </c>
      <c r="Q7430" s="26" t="n">
        <v>0.1</v>
      </c>
      <c r="R7430" s="25" t="n">
        <v>74</v>
      </c>
      <c r="S7430" s="21" t="n">
        <v>10</v>
      </c>
    </row>
    <row r="7431" customFormat="false" ht="15" hidden="false" customHeight="true" outlineLevel="0" collapsed="false">
      <c r="A7431" s="19" t="n">
        <v>46268</v>
      </c>
      <c r="B7431" s="1" t="s">
        <v>888</v>
      </c>
      <c r="C7431" s="1" t="s">
        <v>164</v>
      </c>
      <c r="D7431" s="1" t="n">
        <v>20</v>
      </c>
      <c r="E7431" s="1" t="s">
        <v>461</v>
      </c>
      <c r="F7431" s="1" t="s">
        <v>899</v>
      </c>
      <c r="G7431" s="1" t="s">
        <v>540</v>
      </c>
      <c r="H7431" s="20" t="n">
        <v>1500</v>
      </c>
      <c r="I7431" s="21" t="n">
        <v>20.03</v>
      </c>
      <c r="J7431" s="20" t="n">
        <f aca="false">H7431*I7431</f>
        <v>30045</v>
      </c>
      <c r="K7431" s="22" t="n">
        <v>1.8</v>
      </c>
      <c r="L7431" s="23" t="n">
        <f aca="false">H7431*K7431</f>
        <v>2700</v>
      </c>
      <c r="M7431" s="23" t="n">
        <v>2500</v>
      </c>
      <c r="N7431" s="24" t="n">
        <f aca="false">L7431-M7431</f>
        <v>200</v>
      </c>
      <c r="O7431" s="25" t="n">
        <f aca="false">IF(L7431&gt;=M7431,1,0)</f>
        <v>1</v>
      </c>
      <c r="P7431" s="26" t="n">
        <v>0.6804</v>
      </c>
      <c r="Q7431" s="26" t="n">
        <v>0.0551</v>
      </c>
      <c r="R7431" s="25" t="n">
        <v>74</v>
      </c>
      <c r="S7431" s="21" t="n">
        <v>10</v>
      </c>
    </row>
    <row r="7432" customFormat="false" ht="15" hidden="false" customHeight="true" outlineLevel="0" collapsed="false">
      <c r="A7432" s="19" t="n">
        <v>46268</v>
      </c>
      <c r="B7432" s="1" t="s">
        <v>888</v>
      </c>
      <c r="C7432" s="1" t="s">
        <v>164</v>
      </c>
      <c r="D7432" s="1" t="n">
        <v>21</v>
      </c>
      <c r="E7432" s="1" t="s">
        <v>522</v>
      </c>
      <c r="F7432" s="1" t="s">
        <v>566</v>
      </c>
      <c r="G7432" s="1" t="s">
        <v>504</v>
      </c>
      <c r="H7432" s="20" t="n">
        <v>1400</v>
      </c>
      <c r="I7432" s="21" t="n">
        <v>14.09</v>
      </c>
      <c r="J7432" s="20" t="n">
        <f aca="false">H7432*I7432</f>
        <v>19726</v>
      </c>
      <c r="K7432" s="22" t="n">
        <v>1</v>
      </c>
      <c r="L7432" s="23" t="n">
        <f aca="false">H7432*K7432</f>
        <v>1400</v>
      </c>
      <c r="M7432" s="23" t="n">
        <v>2500</v>
      </c>
      <c r="N7432" s="24" t="n">
        <f aca="false">L7432-M7432</f>
        <v>-1100</v>
      </c>
      <c r="O7432" s="25" t="n">
        <f aca="false">IF(L7432&gt;=M7432,1,0)</f>
        <v>0</v>
      </c>
      <c r="P7432" s="26" t="n">
        <v>0.48</v>
      </c>
      <c r="Q7432" s="26" t="n">
        <v>0.1076</v>
      </c>
      <c r="R7432" s="25" t="n">
        <v>69</v>
      </c>
      <c r="S7432" s="21" t="n">
        <v>10</v>
      </c>
    </row>
    <row r="7433" customFormat="false" ht="15" hidden="false" customHeight="true" outlineLevel="0" collapsed="false">
      <c r="A7433" s="19" t="n">
        <v>46268</v>
      </c>
      <c r="B7433" s="1" t="s">
        <v>888</v>
      </c>
      <c r="C7433" s="1" t="s">
        <v>164</v>
      </c>
      <c r="D7433" s="1" t="n">
        <v>22</v>
      </c>
      <c r="E7433" s="1" t="s">
        <v>10</v>
      </c>
      <c r="F7433" s="1" t="s">
        <v>872</v>
      </c>
      <c r="G7433" s="1" t="s">
        <v>873</v>
      </c>
      <c r="H7433" s="20" t="n">
        <v>1500</v>
      </c>
      <c r="I7433" s="21" t="n">
        <v>24.81</v>
      </c>
      <c r="J7433" s="20" t="n">
        <f aca="false">H7433*I7433</f>
        <v>37215</v>
      </c>
      <c r="K7433" s="22" t="n">
        <v>2.1</v>
      </c>
      <c r="L7433" s="23" t="n">
        <f aca="false">H7433*K7433</f>
        <v>3150</v>
      </c>
      <c r="M7433" s="23" t="n">
        <v>2500</v>
      </c>
      <c r="N7433" s="24" t="n">
        <f aca="false">L7433-M7433</f>
        <v>650</v>
      </c>
      <c r="O7433" s="25" t="n">
        <f aca="false">IF(L7433&gt;=M7433,1,0)</f>
        <v>1</v>
      </c>
      <c r="P7433" s="26" t="n">
        <v>0.7753</v>
      </c>
      <c r="Q7433" s="26" t="n">
        <v>0.1121</v>
      </c>
      <c r="R7433" s="25" t="n">
        <v>81</v>
      </c>
      <c r="S7433" s="21" t="n">
        <v>10</v>
      </c>
    </row>
    <row r="7434" customFormat="false" ht="15" hidden="false" customHeight="true" outlineLevel="0" collapsed="false">
      <c r="A7434" s="19" t="n">
        <v>46268</v>
      </c>
      <c r="B7434" s="1" t="s">
        <v>888</v>
      </c>
      <c r="C7434" s="1" t="s">
        <v>164</v>
      </c>
      <c r="D7434" s="1" t="n">
        <v>23</v>
      </c>
      <c r="E7434" s="1" t="s">
        <v>865</v>
      </c>
      <c r="F7434" s="1" t="s">
        <v>866</v>
      </c>
      <c r="G7434" s="1" t="s">
        <v>527</v>
      </c>
      <c r="H7434" s="20" t="n">
        <v>1600</v>
      </c>
      <c r="I7434" s="21" t="n">
        <v>17.93</v>
      </c>
      <c r="J7434" s="20" t="n">
        <f aca="false">H7434*I7434</f>
        <v>28688</v>
      </c>
      <c r="K7434" s="22" t="n">
        <v>1.04</v>
      </c>
      <c r="L7434" s="23" t="n">
        <f aca="false">H7434*K7434</f>
        <v>1664</v>
      </c>
      <c r="M7434" s="23" t="n">
        <v>2500</v>
      </c>
      <c r="N7434" s="24" t="n">
        <f aca="false">L7434-M7434</f>
        <v>-836</v>
      </c>
      <c r="O7434" s="25" t="n">
        <f aca="false">IF(L7434&gt;=M7434,1,0)</f>
        <v>0</v>
      </c>
      <c r="P7434" s="26" t="n">
        <v>0.6007</v>
      </c>
      <c r="Q7434" s="26" t="n">
        <v>0.1438</v>
      </c>
      <c r="R7434" s="25" t="n">
        <v>80</v>
      </c>
      <c r="S7434" s="21" t="n">
        <v>10</v>
      </c>
    </row>
    <row r="7435" customFormat="false" ht="15" hidden="false" customHeight="true" outlineLevel="0" collapsed="false">
      <c r="A7435" s="19" t="n">
        <v>46268</v>
      </c>
      <c r="B7435" s="1" t="s">
        <v>888</v>
      </c>
      <c r="C7435" s="1" t="s">
        <v>164</v>
      </c>
      <c r="D7435" s="1" t="n">
        <v>24</v>
      </c>
      <c r="E7435" s="1" t="s">
        <v>522</v>
      </c>
      <c r="F7435" s="1" t="s">
        <v>523</v>
      </c>
      <c r="G7435" s="1" t="s">
        <v>527</v>
      </c>
      <c r="H7435" s="20" t="n">
        <v>2300</v>
      </c>
      <c r="I7435" s="21" t="n">
        <v>13.28</v>
      </c>
      <c r="J7435" s="20" t="n">
        <f aca="false">H7435*I7435</f>
        <v>30544</v>
      </c>
      <c r="K7435" s="22" t="n">
        <v>0.95</v>
      </c>
      <c r="L7435" s="23" t="n">
        <f aca="false">H7435*K7435</f>
        <v>2185</v>
      </c>
      <c r="M7435" s="23" t="n">
        <v>2500</v>
      </c>
      <c r="N7435" s="24" t="n">
        <f aca="false">L7435-M7435</f>
        <v>-315</v>
      </c>
      <c r="O7435" s="25" t="n">
        <f aca="false">IF(L7435&gt;=M7435,1,0)</f>
        <v>0</v>
      </c>
      <c r="P7435" s="26" t="n">
        <v>0.6611</v>
      </c>
      <c r="Q7435" s="26" t="n">
        <v>0.1337</v>
      </c>
      <c r="R7435" s="25" t="n">
        <v>77</v>
      </c>
      <c r="S7435" s="21" t="n">
        <v>10</v>
      </c>
    </row>
    <row r="7436" customFormat="false" ht="15" hidden="false" customHeight="true" outlineLevel="0" collapsed="false">
      <c r="A7436" s="19" t="n">
        <v>46268</v>
      </c>
      <c r="B7436" s="1" t="s">
        <v>888</v>
      </c>
      <c r="C7436" s="1" t="s">
        <v>164</v>
      </c>
      <c r="D7436" s="1" t="n">
        <v>25</v>
      </c>
      <c r="E7436" s="1" t="s">
        <v>16</v>
      </c>
      <c r="F7436" s="1" t="s">
        <v>895</v>
      </c>
      <c r="G7436" s="1" t="s">
        <v>896</v>
      </c>
      <c r="H7436" s="20" t="n">
        <v>7</v>
      </c>
      <c r="I7436" s="21" t="n">
        <v>26.78</v>
      </c>
      <c r="J7436" s="20" t="n">
        <f aca="false">H7436*I7436</f>
        <v>187.46</v>
      </c>
      <c r="K7436" s="22" t="n">
        <v>4</v>
      </c>
      <c r="L7436" s="23" t="n">
        <f aca="false">H7436*K7436</f>
        <v>28</v>
      </c>
      <c r="M7436" s="23" t="n">
        <v>2500</v>
      </c>
      <c r="N7436" s="24" t="n">
        <f aca="false">L7436-M7436</f>
        <v>-2472</v>
      </c>
      <c r="O7436" s="25" t="n">
        <f aca="false">IF(L7436&gt;=M7436,1,0)</f>
        <v>0</v>
      </c>
      <c r="P7436" s="26" t="n">
        <v>0.5296</v>
      </c>
      <c r="Q7436" s="26" t="n">
        <v>0.192</v>
      </c>
      <c r="R7436" s="25" t="n">
        <v>81</v>
      </c>
      <c r="S7436" s="21" t="n">
        <v>10</v>
      </c>
    </row>
    <row r="7437" customFormat="false" ht="15" hidden="false" customHeight="true" outlineLevel="0" collapsed="false">
      <c r="A7437" s="19" t="n">
        <v>46268</v>
      </c>
      <c r="B7437" s="1" t="s">
        <v>888</v>
      </c>
      <c r="C7437" s="1" t="s">
        <v>164</v>
      </c>
      <c r="D7437" s="1" t="n">
        <v>26</v>
      </c>
      <c r="E7437" s="1" t="s">
        <v>865</v>
      </c>
      <c r="F7437" s="1" t="s">
        <v>866</v>
      </c>
      <c r="G7437" s="1" t="s">
        <v>527</v>
      </c>
      <c r="H7437" s="20" t="n">
        <v>2050</v>
      </c>
      <c r="I7437" s="21" t="n">
        <v>17.93</v>
      </c>
      <c r="J7437" s="20" t="n">
        <f aca="false">H7437*I7437</f>
        <v>36756.5</v>
      </c>
      <c r="K7437" s="22" t="n">
        <v>1.04</v>
      </c>
      <c r="L7437" s="23" t="n">
        <f aca="false">H7437*K7437</f>
        <v>2132</v>
      </c>
      <c r="M7437" s="23" t="n">
        <v>2500</v>
      </c>
      <c r="N7437" s="24" t="n">
        <f aca="false">L7437-M7437</f>
        <v>-368</v>
      </c>
      <c r="O7437" s="25" t="n">
        <f aca="false">IF(L7437&gt;=M7437,1,0)</f>
        <v>0</v>
      </c>
      <c r="P7437" s="26" t="n">
        <v>0.7814</v>
      </c>
      <c r="Q7437" s="26" t="n">
        <v>0.1813</v>
      </c>
      <c r="R7437" s="25" t="n">
        <v>80</v>
      </c>
      <c r="S7437" s="21" t="n">
        <v>10</v>
      </c>
    </row>
    <row r="7438" customFormat="false" ht="15" hidden="false" customHeight="true" outlineLevel="0" collapsed="false">
      <c r="A7438" s="19" t="n">
        <v>46268</v>
      </c>
      <c r="B7438" s="1" t="s">
        <v>888</v>
      </c>
      <c r="C7438" s="1" t="s">
        <v>164</v>
      </c>
      <c r="D7438" s="1" t="n">
        <v>27</v>
      </c>
      <c r="E7438" s="1" t="s">
        <v>176</v>
      </c>
      <c r="F7438" s="1" t="s">
        <v>880</v>
      </c>
      <c r="G7438" s="1" t="s">
        <v>655</v>
      </c>
      <c r="H7438" s="20" t="n">
        <v>1600</v>
      </c>
      <c r="I7438" s="21" t="n">
        <v>21.46</v>
      </c>
      <c r="J7438" s="20" t="n">
        <f aca="false">H7438*I7438</f>
        <v>34336</v>
      </c>
      <c r="K7438" s="22" t="n">
        <v>1.5</v>
      </c>
      <c r="L7438" s="23" t="n">
        <f aca="false">H7438*K7438</f>
        <v>2400</v>
      </c>
      <c r="M7438" s="23" t="n">
        <v>2500</v>
      </c>
      <c r="N7438" s="24" t="n">
        <f aca="false">L7438-M7438</f>
        <v>-100</v>
      </c>
      <c r="O7438" s="25" t="n">
        <f aca="false">IF(L7438&gt;=M7438,1,0)</f>
        <v>0</v>
      </c>
      <c r="P7438" s="26" t="n">
        <v>0.7981</v>
      </c>
      <c r="Q7438" s="26" t="n">
        <v>0.1386</v>
      </c>
      <c r="R7438" s="25" t="n">
        <v>75</v>
      </c>
      <c r="S7438" s="21" t="n">
        <v>10</v>
      </c>
    </row>
    <row r="7439" customFormat="false" ht="15" hidden="false" customHeight="true" outlineLevel="0" collapsed="false">
      <c r="A7439" s="19" t="n">
        <v>46268</v>
      </c>
      <c r="B7439" s="1" t="s">
        <v>888</v>
      </c>
      <c r="C7439" s="1" t="s">
        <v>164</v>
      </c>
      <c r="D7439" s="1" t="n">
        <v>28</v>
      </c>
      <c r="E7439" s="1" t="s">
        <v>176</v>
      </c>
      <c r="F7439" s="1" t="s">
        <v>893</v>
      </c>
      <c r="G7439" s="1" t="s">
        <v>696</v>
      </c>
      <c r="H7439" s="20" t="n">
        <v>1500</v>
      </c>
      <c r="I7439" s="21" t="n">
        <v>19.28</v>
      </c>
      <c r="J7439" s="20" t="n">
        <f aca="false">H7439*I7439</f>
        <v>28920</v>
      </c>
      <c r="K7439" s="22" t="n">
        <v>1.5</v>
      </c>
      <c r="L7439" s="23" t="n">
        <f aca="false">H7439*K7439</f>
        <v>2250</v>
      </c>
      <c r="M7439" s="23" t="n">
        <v>2500</v>
      </c>
      <c r="N7439" s="24" t="n">
        <f aca="false">L7439-M7439</f>
        <v>-250</v>
      </c>
      <c r="O7439" s="25" t="n">
        <f aca="false">IF(L7439&gt;=M7439,1,0)</f>
        <v>0</v>
      </c>
      <c r="P7439" s="26" t="n">
        <v>0.6648</v>
      </c>
      <c r="Q7439" s="26" t="n">
        <v>0.1074</v>
      </c>
      <c r="R7439" s="25" t="n">
        <v>81</v>
      </c>
      <c r="S7439" s="21" t="n">
        <v>9</v>
      </c>
    </row>
    <row r="7440" customFormat="false" ht="15" hidden="false" customHeight="true" outlineLevel="0" collapsed="false">
      <c r="A7440" s="19" t="n">
        <v>46268</v>
      </c>
      <c r="B7440" s="1" t="s">
        <v>888</v>
      </c>
      <c r="C7440" s="1" t="s">
        <v>164</v>
      </c>
      <c r="D7440" s="1" t="n">
        <v>29</v>
      </c>
      <c r="E7440" s="1" t="s">
        <v>176</v>
      </c>
      <c r="F7440" s="1" t="s">
        <v>550</v>
      </c>
      <c r="G7440" s="1" t="s">
        <v>900</v>
      </c>
      <c r="H7440" s="20" t="n">
        <v>1650</v>
      </c>
      <c r="I7440" s="21" t="n">
        <v>20.99</v>
      </c>
      <c r="J7440" s="20" t="n">
        <f aca="false">H7440*I7440</f>
        <v>34633.5</v>
      </c>
      <c r="K7440" s="22" t="n">
        <v>1.5</v>
      </c>
      <c r="L7440" s="23" t="n">
        <f aca="false">H7440*K7440</f>
        <v>2475</v>
      </c>
      <c r="M7440" s="23" t="n">
        <v>2500</v>
      </c>
      <c r="N7440" s="24" t="n">
        <f aca="false">L7440-M7440</f>
        <v>-25</v>
      </c>
      <c r="O7440" s="25" t="n">
        <f aca="false">IF(L7440&gt;=M7440,1,0)</f>
        <v>0</v>
      </c>
      <c r="P7440" s="26" t="n">
        <v>0.8341</v>
      </c>
      <c r="Q7440" s="26" t="n">
        <v>0.0831</v>
      </c>
      <c r="R7440" s="25" t="n">
        <v>75</v>
      </c>
      <c r="S7440" s="21" t="n">
        <v>10</v>
      </c>
    </row>
    <row r="7441" customFormat="false" ht="15" hidden="false" customHeight="true" outlineLevel="0" collapsed="false">
      <c r="A7441" s="19" t="n">
        <v>46268</v>
      </c>
      <c r="B7441" s="1" t="s">
        <v>888</v>
      </c>
      <c r="C7441" s="1" t="s">
        <v>164</v>
      </c>
      <c r="D7441" s="1" t="n">
        <v>30</v>
      </c>
      <c r="E7441" s="1" t="s">
        <v>865</v>
      </c>
      <c r="F7441" s="1" t="s">
        <v>866</v>
      </c>
      <c r="G7441" s="1" t="s">
        <v>527</v>
      </c>
      <c r="H7441" s="20" t="n">
        <v>2150</v>
      </c>
      <c r="I7441" s="21" t="n">
        <v>17.93</v>
      </c>
      <c r="J7441" s="20" t="n">
        <f aca="false">H7441*I7441</f>
        <v>38549.5</v>
      </c>
      <c r="K7441" s="22" t="n">
        <v>1.04</v>
      </c>
      <c r="L7441" s="23" t="n">
        <f aca="false">H7441*K7441</f>
        <v>2236</v>
      </c>
      <c r="M7441" s="23" t="n">
        <v>2500</v>
      </c>
      <c r="N7441" s="24" t="n">
        <f aca="false">L7441-M7441</f>
        <v>-264</v>
      </c>
      <c r="O7441" s="25" t="n">
        <f aca="false">IF(L7441&gt;=M7441,1,0)</f>
        <v>0</v>
      </c>
      <c r="P7441" s="26" t="n">
        <v>0.8216</v>
      </c>
      <c r="Q7441" s="26" t="n">
        <v>0.2776</v>
      </c>
      <c r="R7441" s="25" t="n">
        <v>81</v>
      </c>
      <c r="S7441" s="21" t="n">
        <v>10</v>
      </c>
    </row>
    <row r="7442" customFormat="false" ht="15" hidden="false" customHeight="true" outlineLevel="0" collapsed="false">
      <c r="A7442" s="19" t="n">
        <v>46268</v>
      </c>
      <c r="B7442" s="1" t="s">
        <v>888</v>
      </c>
      <c r="C7442" s="1" t="s">
        <v>164</v>
      </c>
      <c r="D7442" s="1" t="n">
        <v>31</v>
      </c>
      <c r="E7442" s="1" t="s">
        <v>522</v>
      </c>
      <c r="F7442" s="1" t="s">
        <v>566</v>
      </c>
      <c r="G7442" s="1" t="s">
        <v>504</v>
      </c>
      <c r="H7442" s="20" t="n">
        <v>2350</v>
      </c>
      <c r="I7442" s="21" t="n">
        <v>14.09</v>
      </c>
      <c r="J7442" s="20" t="n">
        <f aca="false">H7442*I7442</f>
        <v>33111.5</v>
      </c>
      <c r="K7442" s="22" t="n">
        <v>1</v>
      </c>
      <c r="L7442" s="23" t="n">
        <f aca="false">H7442*K7442</f>
        <v>2350</v>
      </c>
      <c r="M7442" s="23" t="n">
        <v>2500</v>
      </c>
      <c r="N7442" s="24" t="n">
        <f aca="false">L7442-M7442</f>
        <v>-150</v>
      </c>
      <c r="O7442" s="25" t="n">
        <f aca="false">IF(L7442&gt;=M7442,1,0)</f>
        <v>0</v>
      </c>
      <c r="P7442" s="26" t="n">
        <v>0.7806</v>
      </c>
      <c r="Q7442" s="26" t="n">
        <v>0.1083</v>
      </c>
      <c r="R7442" s="25" t="n">
        <v>74</v>
      </c>
      <c r="S7442" s="21" t="n">
        <v>10</v>
      </c>
    </row>
    <row r="7443" customFormat="false" ht="15" hidden="false" customHeight="true" outlineLevel="0" collapsed="false">
      <c r="A7443" s="19" t="n">
        <v>46268</v>
      </c>
      <c r="B7443" s="1" t="s">
        <v>888</v>
      </c>
      <c r="C7443" s="1" t="s">
        <v>164</v>
      </c>
      <c r="D7443" s="1" t="n">
        <v>32</v>
      </c>
      <c r="E7443" s="1" t="s">
        <v>576</v>
      </c>
      <c r="F7443" s="1" t="s">
        <v>887</v>
      </c>
      <c r="G7443" s="1" t="s">
        <v>835</v>
      </c>
      <c r="H7443" s="20" t="n">
        <v>1450</v>
      </c>
      <c r="I7443" s="21" t="n">
        <v>18.62</v>
      </c>
      <c r="J7443" s="20" t="n">
        <f aca="false">H7443*I7443</f>
        <v>26999</v>
      </c>
      <c r="K7443" s="22" t="n">
        <v>1.3</v>
      </c>
      <c r="L7443" s="23" t="n">
        <f aca="false">H7443*K7443</f>
        <v>1885</v>
      </c>
      <c r="M7443" s="23" t="n">
        <v>2500</v>
      </c>
      <c r="N7443" s="24" t="n">
        <f aca="false">L7443-M7443</f>
        <v>-615</v>
      </c>
      <c r="O7443" s="25" t="n">
        <f aca="false">IF(L7443&gt;=M7443,1,0)</f>
        <v>0</v>
      </c>
      <c r="P7443" s="26" t="n">
        <v>0.6686</v>
      </c>
      <c r="Q7443" s="26" t="n">
        <v>0.1634</v>
      </c>
      <c r="R7443" s="25" t="n">
        <v>69</v>
      </c>
      <c r="S7443" s="21" t="n">
        <v>10</v>
      </c>
    </row>
    <row r="7444" customFormat="false" ht="15" hidden="false" customHeight="true" outlineLevel="0" collapsed="false">
      <c r="A7444" s="19" t="n">
        <v>46268</v>
      </c>
      <c r="B7444" s="1" t="s">
        <v>888</v>
      </c>
      <c r="C7444" s="1" t="s">
        <v>190</v>
      </c>
      <c r="D7444" s="1" t="n">
        <v>33</v>
      </c>
      <c r="E7444" s="1" t="s">
        <v>530</v>
      </c>
      <c r="F7444" s="1" t="s">
        <v>553</v>
      </c>
      <c r="G7444" s="1" t="s">
        <v>885</v>
      </c>
      <c r="H7444" s="20" t="n">
        <v>650</v>
      </c>
      <c r="I7444" s="21" t="n">
        <v>21.54</v>
      </c>
      <c r="J7444" s="20" t="n">
        <f aca="false">H7444*I7444</f>
        <v>14001</v>
      </c>
      <c r="K7444" s="22" t="n">
        <v>2.5</v>
      </c>
      <c r="L7444" s="23" t="n">
        <f aca="false">H7444*K7444</f>
        <v>1625</v>
      </c>
      <c r="M7444" s="23" t="n">
        <v>2500</v>
      </c>
      <c r="N7444" s="24" t="n">
        <f aca="false">L7444-M7444</f>
        <v>-875</v>
      </c>
      <c r="O7444" s="25" t="n">
        <f aca="false">IF(L7444&gt;=M7444,1,0)</f>
        <v>0</v>
      </c>
      <c r="P7444" s="26" t="n">
        <v>0.360664605873261</v>
      </c>
      <c r="Q7444" s="26" t="n">
        <v>0.905459387483356</v>
      </c>
      <c r="R7444" s="25" t="n">
        <v>71</v>
      </c>
      <c r="S7444" s="21" t="n">
        <v>10</v>
      </c>
    </row>
    <row r="7445" customFormat="false" ht="15" hidden="false" customHeight="true" outlineLevel="0" collapsed="false">
      <c r="A7445" s="19" t="n">
        <v>46268</v>
      </c>
      <c r="B7445" s="1" t="s">
        <v>888</v>
      </c>
      <c r="C7445" s="1" t="s">
        <v>190</v>
      </c>
      <c r="D7445" s="1" t="n">
        <v>34</v>
      </c>
      <c r="E7445" s="1" t="s">
        <v>16</v>
      </c>
      <c r="F7445" s="1" t="s">
        <v>302</v>
      </c>
      <c r="G7445" s="1" t="s">
        <v>260</v>
      </c>
      <c r="H7445" s="20" t="n">
        <v>2000</v>
      </c>
      <c r="I7445" s="21" t="n">
        <v>16.59</v>
      </c>
      <c r="J7445" s="20" t="n">
        <f aca="false">H7445*I7445</f>
        <v>33180</v>
      </c>
      <c r="K7445" s="22" t="n">
        <v>1.45</v>
      </c>
      <c r="L7445" s="23" t="n">
        <f aca="false">H7445*K7445</f>
        <v>2900</v>
      </c>
      <c r="M7445" s="23" t="n">
        <v>2500</v>
      </c>
      <c r="N7445" s="24" t="n">
        <f aca="false">L7445-M7445</f>
        <v>400</v>
      </c>
      <c r="O7445" s="25" t="n">
        <f aca="false">IF(L7445&gt;=M7445,1,0)</f>
        <v>1</v>
      </c>
      <c r="P7445" s="26" t="n">
        <v>0.815634218289086</v>
      </c>
      <c r="Q7445" s="26" t="n">
        <v>0.955414012738854</v>
      </c>
      <c r="R7445" s="25" t="n">
        <v>70</v>
      </c>
      <c r="S7445" s="21" t="n">
        <v>10</v>
      </c>
    </row>
    <row r="7446" customFormat="false" ht="15" hidden="false" customHeight="true" outlineLevel="0" collapsed="false">
      <c r="A7446" s="19" t="n">
        <v>46268</v>
      </c>
      <c r="B7446" s="1" t="s">
        <v>888</v>
      </c>
      <c r="C7446" s="1" t="s">
        <v>190</v>
      </c>
      <c r="D7446" s="1" t="n">
        <v>35</v>
      </c>
      <c r="E7446" s="1" t="s">
        <v>16</v>
      </c>
      <c r="F7446" s="1" t="s">
        <v>302</v>
      </c>
      <c r="G7446" s="1" t="s">
        <v>260</v>
      </c>
      <c r="H7446" s="20" t="n">
        <v>1900</v>
      </c>
      <c r="I7446" s="21" t="n">
        <v>16.59</v>
      </c>
      <c r="J7446" s="20" t="n">
        <f aca="false">H7446*I7446</f>
        <v>31521</v>
      </c>
      <c r="K7446" s="22" t="n">
        <v>1.45</v>
      </c>
      <c r="L7446" s="23" t="n">
        <f aca="false">H7446*K7446</f>
        <v>2755</v>
      </c>
      <c r="M7446" s="23" t="n">
        <v>2500</v>
      </c>
      <c r="N7446" s="24" t="n">
        <f aca="false">L7446-M7446</f>
        <v>255</v>
      </c>
      <c r="O7446" s="25" t="n">
        <f aca="false">IF(L7446&gt;=M7446,1,0)</f>
        <v>1</v>
      </c>
      <c r="P7446" s="26" t="n">
        <v>0.787631184407796</v>
      </c>
      <c r="Q7446" s="26" t="n">
        <v>0.969849246231156</v>
      </c>
      <c r="R7446" s="25" t="n">
        <v>75</v>
      </c>
      <c r="S7446" s="21" t="n">
        <v>10</v>
      </c>
    </row>
    <row r="7447" customFormat="false" ht="15" hidden="false" customHeight="true" outlineLevel="0" collapsed="false">
      <c r="A7447" s="19" t="n">
        <v>46268</v>
      </c>
      <c r="B7447" s="1" t="s">
        <v>888</v>
      </c>
      <c r="C7447" s="1" t="s">
        <v>190</v>
      </c>
      <c r="D7447" s="1" t="n">
        <v>36</v>
      </c>
      <c r="E7447" s="1" t="s">
        <v>16</v>
      </c>
      <c r="F7447" s="1" t="s">
        <v>300</v>
      </c>
      <c r="G7447" s="1" t="s">
        <v>260</v>
      </c>
      <c r="H7447" s="20" t="n">
        <v>2000</v>
      </c>
      <c r="I7447" s="21" t="n">
        <v>15.95</v>
      </c>
      <c r="J7447" s="20" t="n">
        <f aca="false">H7447*I7447</f>
        <v>31900</v>
      </c>
      <c r="K7447" s="22" t="n">
        <v>1.4</v>
      </c>
      <c r="L7447" s="23" t="n">
        <f aca="false">H7447*K7447</f>
        <v>2800</v>
      </c>
      <c r="M7447" s="23" t="n">
        <v>2500</v>
      </c>
      <c r="N7447" s="24" t="n">
        <f aca="false">L7447-M7447</f>
        <v>300</v>
      </c>
      <c r="O7447" s="25" t="n">
        <f aca="false">IF(L7447&gt;=M7447,1,0)</f>
        <v>1</v>
      </c>
      <c r="P7447" s="26" t="n">
        <v>0.868736383442266</v>
      </c>
      <c r="Q7447" s="26" t="n">
        <v>0.947680157946693</v>
      </c>
      <c r="R7447" s="25" t="n">
        <v>67</v>
      </c>
      <c r="S7447" s="21" t="n">
        <v>10</v>
      </c>
    </row>
    <row r="7448" customFormat="false" ht="15" hidden="false" customHeight="true" outlineLevel="0" collapsed="false">
      <c r="A7448" s="19" t="n">
        <v>46268</v>
      </c>
      <c r="B7448" s="1" t="s">
        <v>888</v>
      </c>
      <c r="C7448" s="1" t="s">
        <v>190</v>
      </c>
      <c r="D7448" s="1" t="n">
        <v>37</v>
      </c>
      <c r="E7448" s="1" t="s">
        <v>19</v>
      </c>
      <c r="F7448" s="1" t="s">
        <v>870</v>
      </c>
      <c r="G7448" s="1" t="s">
        <v>871</v>
      </c>
      <c r="H7448" s="20" t="n">
        <v>950</v>
      </c>
      <c r="I7448" s="21" t="n">
        <v>27.97</v>
      </c>
      <c r="J7448" s="20" t="n">
        <f aca="false">H7448*I7448</f>
        <v>26571.5</v>
      </c>
      <c r="K7448" s="22" t="n">
        <v>2.15</v>
      </c>
      <c r="L7448" s="23" t="n">
        <f aca="false">H7448*K7448</f>
        <v>2042.5</v>
      </c>
      <c r="M7448" s="23" t="n">
        <v>2500</v>
      </c>
      <c r="N7448" s="24" t="n">
        <f aca="false">L7448-M7448</f>
        <v>-457.5</v>
      </c>
      <c r="O7448" s="25" t="n">
        <f aca="false">IF(L7448&gt;=M7448,1,0)</f>
        <v>0</v>
      </c>
      <c r="P7448" s="26" t="n">
        <v>0.560580168776371</v>
      </c>
      <c r="Q7448" s="26" t="n">
        <v>0.920792079207921</v>
      </c>
      <c r="R7448" s="25" t="n">
        <v>75</v>
      </c>
      <c r="S7448" s="21" t="n">
        <v>10</v>
      </c>
    </row>
    <row r="7449" customFormat="false" ht="15" hidden="false" customHeight="true" outlineLevel="0" collapsed="false">
      <c r="A7449" s="19" t="n">
        <v>46268</v>
      </c>
      <c r="B7449" s="1" t="s">
        <v>888</v>
      </c>
      <c r="C7449" s="1" t="s">
        <v>190</v>
      </c>
      <c r="D7449" s="1" t="n">
        <v>38</v>
      </c>
      <c r="E7449" s="1" t="s">
        <v>19</v>
      </c>
      <c r="F7449" s="1" t="s">
        <v>870</v>
      </c>
      <c r="G7449" s="1" t="s">
        <v>871</v>
      </c>
      <c r="H7449" s="20" t="n">
        <v>1000</v>
      </c>
      <c r="I7449" s="21" t="n">
        <v>27.97</v>
      </c>
      <c r="J7449" s="20" t="n">
        <f aca="false">H7449*I7449</f>
        <v>27970</v>
      </c>
      <c r="K7449" s="22" t="n">
        <v>2.15</v>
      </c>
      <c r="L7449" s="23" t="n">
        <f aca="false">H7449*K7449</f>
        <v>2150</v>
      </c>
      <c r="M7449" s="23" t="n">
        <v>2500</v>
      </c>
      <c r="N7449" s="24" t="n">
        <f aca="false">L7449-M7449</f>
        <v>-350</v>
      </c>
      <c r="O7449" s="25" t="n">
        <f aca="false">IF(L7449&gt;=M7449,1,0)</f>
        <v>0</v>
      </c>
      <c r="P7449" s="26" t="n">
        <v>0.600730240549828</v>
      </c>
      <c r="Q7449" s="26" t="n">
        <v>0.940254652301665</v>
      </c>
      <c r="R7449" s="25" t="n">
        <v>82</v>
      </c>
      <c r="S7449" s="21" t="n">
        <v>10</v>
      </c>
    </row>
    <row r="7450" customFormat="false" ht="15" hidden="false" customHeight="true" outlineLevel="0" collapsed="false">
      <c r="A7450" s="19" t="n">
        <v>46270</v>
      </c>
      <c r="B7450" s="1" t="s">
        <v>888</v>
      </c>
      <c r="C7450" s="1" t="s">
        <v>138</v>
      </c>
      <c r="D7450" s="1" t="n">
        <v>1</v>
      </c>
      <c r="E7450" s="1" t="s">
        <v>401</v>
      </c>
      <c r="F7450" s="1" t="s">
        <v>443</v>
      </c>
      <c r="G7450" s="1" t="s">
        <v>444</v>
      </c>
      <c r="H7450" s="20" t="n">
        <v>1000</v>
      </c>
      <c r="I7450" s="21" t="n">
        <v>26.24</v>
      </c>
      <c r="J7450" s="20" t="n">
        <f aca="false">H7450*I7450</f>
        <v>26240</v>
      </c>
      <c r="K7450" s="22" t="n">
        <v>3</v>
      </c>
      <c r="L7450" s="23" t="n">
        <f aca="false">H7450*K7450</f>
        <v>3000</v>
      </c>
      <c r="M7450" s="23" t="n">
        <v>2500</v>
      </c>
      <c r="N7450" s="24" t="n">
        <f aca="false">L7450-M7450</f>
        <v>500</v>
      </c>
      <c r="O7450" s="25" t="n">
        <f aca="false">IF(L7450&gt;=M7450,1,0)</f>
        <v>1</v>
      </c>
      <c r="P7450" s="26" t="n">
        <v>0.5839</v>
      </c>
      <c r="Q7450" s="26" t="n">
        <v>0.1581</v>
      </c>
      <c r="R7450" s="25" t="n">
        <v>80</v>
      </c>
      <c r="S7450" s="21" t="n">
        <v>10</v>
      </c>
    </row>
    <row r="7451" customFormat="false" ht="15" hidden="false" customHeight="true" outlineLevel="0" collapsed="false">
      <c r="A7451" s="19" t="n">
        <v>46270</v>
      </c>
      <c r="B7451" s="1" t="s">
        <v>888</v>
      </c>
      <c r="C7451" s="1" t="s">
        <v>138</v>
      </c>
      <c r="D7451" s="1" t="n">
        <v>2</v>
      </c>
      <c r="E7451" s="1" t="s">
        <v>16</v>
      </c>
      <c r="F7451" s="1" t="s">
        <v>895</v>
      </c>
      <c r="G7451" s="1" t="s">
        <v>896</v>
      </c>
      <c r="H7451" s="20" t="n">
        <v>250</v>
      </c>
      <c r="I7451" s="21" t="n">
        <v>26.78</v>
      </c>
      <c r="J7451" s="20" t="n">
        <f aca="false">H7451*I7451</f>
        <v>6695</v>
      </c>
      <c r="K7451" s="22" t="n">
        <v>2.4</v>
      </c>
      <c r="L7451" s="23" t="n">
        <f aca="false">H7451*K7451</f>
        <v>600</v>
      </c>
      <c r="M7451" s="23" t="n">
        <v>2500</v>
      </c>
      <c r="N7451" s="24" t="n">
        <f aca="false">L7451-M7451</f>
        <v>-1900</v>
      </c>
      <c r="O7451" s="25" t="n">
        <f aca="false">IF(L7451&gt;=M7451,1,0)</f>
        <v>0</v>
      </c>
      <c r="P7451" s="26" t="n">
        <v>0.186</v>
      </c>
      <c r="Q7451" s="26" t="n">
        <v>0.6147</v>
      </c>
      <c r="R7451" s="25" t="n">
        <v>66</v>
      </c>
      <c r="S7451" s="21" t="n">
        <v>10</v>
      </c>
    </row>
    <row r="7452" customFormat="false" ht="15" hidden="false" customHeight="true" outlineLevel="0" collapsed="false">
      <c r="A7452" s="19" t="n">
        <v>46270</v>
      </c>
      <c r="B7452" s="1" t="s">
        <v>888</v>
      </c>
      <c r="C7452" s="1" t="s">
        <v>138</v>
      </c>
      <c r="D7452" s="1" t="n">
        <v>3</v>
      </c>
      <c r="E7452" s="1" t="s">
        <v>846</v>
      </c>
      <c r="F7452" s="1" t="s">
        <v>897</v>
      </c>
      <c r="G7452" s="1" t="s">
        <v>898</v>
      </c>
      <c r="H7452" s="20" t="n">
        <v>1100</v>
      </c>
      <c r="I7452" s="21" t="n">
        <v>17.41</v>
      </c>
      <c r="J7452" s="20" t="n">
        <f aca="false">H7452*I7452</f>
        <v>19151</v>
      </c>
      <c r="K7452" s="22" t="n">
        <v>2.1</v>
      </c>
      <c r="L7452" s="23" t="n">
        <f aca="false">H7452*K7452</f>
        <v>2310</v>
      </c>
      <c r="M7452" s="23" t="n">
        <v>2500</v>
      </c>
      <c r="N7452" s="24" t="n">
        <f aca="false">L7452-M7452</f>
        <v>-190</v>
      </c>
      <c r="O7452" s="25" t="n">
        <f aca="false">IF(L7452&gt;=M7452,1,0)</f>
        <v>0</v>
      </c>
      <c r="P7452" s="26" t="n">
        <v>0.4736</v>
      </c>
      <c r="Q7452" s="26" t="n">
        <v>0.31</v>
      </c>
      <c r="R7452" s="25" t="n">
        <v>72</v>
      </c>
      <c r="S7452" s="21" t="n">
        <v>9</v>
      </c>
    </row>
    <row r="7453" customFormat="false" ht="15" hidden="false" customHeight="true" outlineLevel="0" collapsed="false">
      <c r="A7453" s="19" t="n">
        <v>46270</v>
      </c>
      <c r="B7453" s="1" t="s">
        <v>888</v>
      </c>
      <c r="C7453" s="1" t="s">
        <v>138</v>
      </c>
      <c r="D7453" s="1" t="n">
        <v>4</v>
      </c>
      <c r="E7453" s="1" t="s">
        <v>145</v>
      </c>
      <c r="F7453" s="1" t="s">
        <v>373</v>
      </c>
      <c r="G7453" s="1" t="s">
        <v>894</v>
      </c>
      <c r="H7453" s="20" t="n">
        <v>1350</v>
      </c>
      <c r="I7453" s="21" t="n">
        <v>20.76</v>
      </c>
      <c r="J7453" s="20" t="n">
        <f aca="false">H7453*I7453</f>
        <v>28026</v>
      </c>
      <c r="K7453" s="22" t="n">
        <v>2.75</v>
      </c>
      <c r="L7453" s="23" t="n">
        <f aca="false">H7453*K7453</f>
        <v>3712.5</v>
      </c>
      <c r="M7453" s="23" t="n">
        <v>2500</v>
      </c>
      <c r="N7453" s="24" t="n">
        <f aca="false">L7453-M7453</f>
        <v>1212.5</v>
      </c>
      <c r="O7453" s="25" t="n">
        <f aca="false">IF(L7453&gt;=M7453,1,0)</f>
        <v>1</v>
      </c>
      <c r="P7453" s="26" t="n">
        <v>0.6506</v>
      </c>
      <c r="Q7453" s="26" t="n">
        <v>0.0969</v>
      </c>
      <c r="R7453" s="25" t="n">
        <v>74</v>
      </c>
      <c r="S7453" s="21" t="n">
        <v>10</v>
      </c>
    </row>
    <row r="7454" customFormat="false" ht="15" hidden="false" customHeight="true" outlineLevel="0" collapsed="false">
      <c r="A7454" s="19" t="n">
        <v>46270</v>
      </c>
      <c r="B7454" s="1" t="s">
        <v>888</v>
      </c>
      <c r="C7454" s="1" t="s">
        <v>138</v>
      </c>
      <c r="D7454" s="1" t="n">
        <v>5</v>
      </c>
      <c r="E7454" s="1" t="s">
        <v>13</v>
      </c>
      <c r="F7454" s="1" t="s">
        <v>901</v>
      </c>
      <c r="G7454" s="1" t="s">
        <v>149</v>
      </c>
      <c r="H7454" s="20" t="n">
        <v>800</v>
      </c>
      <c r="I7454" s="21" t="n">
        <v>20.43</v>
      </c>
      <c r="J7454" s="20" t="n">
        <f aca="false">H7454*I7454</f>
        <v>16344</v>
      </c>
      <c r="K7454" s="22" t="n">
        <v>2.2</v>
      </c>
      <c r="L7454" s="23" t="n">
        <f aca="false">H7454*K7454</f>
        <v>1760</v>
      </c>
      <c r="M7454" s="23" t="n">
        <v>2500</v>
      </c>
      <c r="N7454" s="24" t="n">
        <f aca="false">L7454-M7454</f>
        <v>-740</v>
      </c>
      <c r="O7454" s="25" t="n">
        <f aca="false">IF(L7454&gt;=M7454,1,0)</f>
        <v>0</v>
      </c>
      <c r="P7454" s="26" t="n">
        <v>0.3826</v>
      </c>
      <c r="Q7454" s="26" t="n">
        <v>0.1638</v>
      </c>
      <c r="R7454" s="25" t="n">
        <v>72</v>
      </c>
      <c r="S7454" s="21" t="n">
        <v>10</v>
      </c>
    </row>
    <row r="7455" customFormat="false" ht="15" hidden="false" customHeight="true" outlineLevel="0" collapsed="false">
      <c r="A7455" s="19" t="n">
        <v>46270</v>
      </c>
      <c r="B7455" s="1" t="s">
        <v>888</v>
      </c>
      <c r="C7455" s="1" t="s">
        <v>138</v>
      </c>
      <c r="D7455" s="1" t="n">
        <v>6</v>
      </c>
      <c r="E7455" s="1" t="s">
        <v>181</v>
      </c>
      <c r="F7455" s="1" t="s">
        <v>864</v>
      </c>
      <c r="G7455" s="1" t="s">
        <v>848</v>
      </c>
      <c r="H7455" s="20" t="n">
        <v>1600</v>
      </c>
      <c r="I7455" s="21" t="n">
        <v>20.91</v>
      </c>
      <c r="J7455" s="20" t="n">
        <f aca="false">H7455*I7455</f>
        <v>33456</v>
      </c>
      <c r="K7455" s="22" t="n">
        <v>1.45</v>
      </c>
      <c r="L7455" s="23" t="n">
        <f aca="false">H7455*K7455</f>
        <v>2320</v>
      </c>
      <c r="M7455" s="23" t="n">
        <v>2500</v>
      </c>
      <c r="N7455" s="24" t="n">
        <f aca="false">L7455-M7455</f>
        <v>-180</v>
      </c>
      <c r="O7455" s="25" t="n">
        <f aca="false">IF(L7455&gt;=M7455,1,0)</f>
        <v>0</v>
      </c>
      <c r="P7455" s="26" t="n">
        <v>0.7455</v>
      </c>
      <c r="Q7455" s="26" t="n">
        <v>0.1199</v>
      </c>
      <c r="R7455" s="25" t="n">
        <v>76</v>
      </c>
      <c r="S7455" s="21" t="n">
        <v>10</v>
      </c>
    </row>
    <row r="7456" customFormat="false" ht="15" hidden="false" customHeight="true" outlineLevel="0" collapsed="false">
      <c r="A7456" s="19" t="n">
        <v>46270</v>
      </c>
      <c r="B7456" s="1" t="s">
        <v>888</v>
      </c>
      <c r="C7456" s="1" t="s">
        <v>138</v>
      </c>
      <c r="D7456" s="1" t="n">
        <v>7</v>
      </c>
      <c r="E7456" s="1" t="s">
        <v>145</v>
      </c>
      <c r="F7456" s="1" t="s">
        <v>510</v>
      </c>
      <c r="G7456" s="1" t="s">
        <v>407</v>
      </c>
      <c r="H7456" s="20" t="n">
        <v>1400</v>
      </c>
      <c r="I7456" s="21" t="n">
        <v>20.73</v>
      </c>
      <c r="J7456" s="20" t="n">
        <f aca="false">H7456*I7456</f>
        <v>29022</v>
      </c>
      <c r="K7456" s="22" t="n">
        <v>2.2</v>
      </c>
      <c r="L7456" s="23" t="n">
        <f aca="false">H7456*K7456</f>
        <v>3080</v>
      </c>
      <c r="M7456" s="23" t="n">
        <v>2500</v>
      </c>
      <c r="N7456" s="24" t="n">
        <f aca="false">L7456-M7456</f>
        <v>580.000000000001</v>
      </c>
      <c r="O7456" s="25" t="n">
        <f aca="false">IF(L7456&gt;=M7456,1,0)</f>
        <v>1</v>
      </c>
      <c r="P7456" s="26" t="n">
        <v>0.6493</v>
      </c>
      <c r="Q7456" s="26" t="n">
        <v>0.0977</v>
      </c>
      <c r="R7456" s="25" t="n">
        <v>76</v>
      </c>
      <c r="S7456" s="21" t="n">
        <v>10</v>
      </c>
    </row>
    <row r="7457" customFormat="false" ht="15" hidden="false" customHeight="true" outlineLevel="0" collapsed="false">
      <c r="A7457" s="19" t="n">
        <v>46270</v>
      </c>
      <c r="B7457" s="1" t="s">
        <v>888</v>
      </c>
      <c r="C7457" s="1" t="s">
        <v>138</v>
      </c>
      <c r="D7457" s="1" t="n">
        <v>8</v>
      </c>
      <c r="E7457" s="1" t="s">
        <v>16</v>
      </c>
      <c r="F7457" s="1" t="s">
        <v>502</v>
      </c>
      <c r="G7457" s="1" t="s">
        <v>508</v>
      </c>
      <c r="H7457" s="20" t="n">
        <v>800</v>
      </c>
      <c r="I7457" s="21" t="n">
        <v>26.73</v>
      </c>
      <c r="J7457" s="20" t="n">
        <f aca="false">H7457*I7457</f>
        <v>21384</v>
      </c>
      <c r="K7457" s="22" t="n">
        <v>1.48</v>
      </c>
      <c r="L7457" s="23" t="n">
        <f aca="false">H7457*K7457</f>
        <v>1184</v>
      </c>
      <c r="M7457" s="23" t="n">
        <v>2500</v>
      </c>
      <c r="N7457" s="24" t="n">
        <f aca="false">L7457-M7457</f>
        <v>-1316</v>
      </c>
      <c r="O7457" s="25" t="n">
        <f aca="false">IF(L7457&gt;=M7457,1,0)</f>
        <v>0</v>
      </c>
      <c r="P7457" s="26" t="n">
        <v>0.5048</v>
      </c>
      <c r="Q7457" s="26" t="n">
        <v>0.2138</v>
      </c>
      <c r="R7457" s="25" t="n">
        <v>73</v>
      </c>
      <c r="S7457" s="21" t="n">
        <v>10</v>
      </c>
    </row>
    <row r="7458" customFormat="false" ht="15" hidden="false" customHeight="true" outlineLevel="0" collapsed="false">
      <c r="A7458" s="19" t="n">
        <v>46270</v>
      </c>
      <c r="B7458" s="1" t="s">
        <v>888</v>
      </c>
      <c r="C7458" s="1" t="s">
        <v>138</v>
      </c>
      <c r="D7458" s="1" t="n">
        <v>9</v>
      </c>
      <c r="E7458" s="1" t="s">
        <v>846</v>
      </c>
      <c r="F7458" s="1" t="s">
        <v>889</v>
      </c>
      <c r="G7458" s="1" t="s">
        <v>890</v>
      </c>
      <c r="H7458" s="20" t="n">
        <v>420</v>
      </c>
      <c r="I7458" s="21" t="n">
        <v>20.01</v>
      </c>
      <c r="J7458" s="20" t="n">
        <f aca="false">H7458*I7458</f>
        <v>8404.2</v>
      </c>
      <c r="K7458" s="22" t="n">
        <v>2.2</v>
      </c>
      <c r="L7458" s="23" t="n">
        <f aca="false">H7458*K7458</f>
        <v>924</v>
      </c>
      <c r="M7458" s="23" t="n">
        <v>2500</v>
      </c>
      <c r="N7458" s="24" t="n">
        <f aca="false">L7458-M7458</f>
        <v>-1576</v>
      </c>
      <c r="O7458" s="25" t="n">
        <f aca="false">IF(L7458&gt;=M7458,1,0)</f>
        <v>0</v>
      </c>
      <c r="P7458" s="26" t="n">
        <v>0.2311</v>
      </c>
      <c r="Q7458" s="26" t="n">
        <v>0.112</v>
      </c>
      <c r="R7458" s="25" t="n">
        <v>66</v>
      </c>
      <c r="S7458" s="21" t="n">
        <v>10</v>
      </c>
    </row>
    <row r="7459" customFormat="false" ht="15" hidden="false" customHeight="true" outlineLevel="0" collapsed="false">
      <c r="A7459" s="19" t="n">
        <v>46270</v>
      </c>
      <c r="B7459" s="1" t="s">
        <v>888</v>
      </c>
      <c r="C7459" s="1" t="s">
        <v>138</v>
      </c>
      <c r="D7459" s="1" t="n">
        <v>10</v>
      </c>
      <c r="E7459" s="1" t="s">
        <v>10</v>
      </c>
      <c r="F7459" s="1" t="s">
        <v>160</v>
      </c>
      <c r="G7459" s="1" t="s">
        <v>161</v>
      </c>
      <c r="H7459" s="20" t="n">
        <v>1150</v>
      </c>
      <c r="I7459" s="21" t="n">
        <v>22.05</v>
      </c>
      <c r="J7459" s="20" t="n">
        <f aca="false">H7459*I7459</f>
        <v>25357.5</v>
      </c>
      <c r="K7459" s="22" t="n">
        <v>1.83</v>
      </c>
      <c r="L7459" s="23" t="n">
        <f aca="false">H7459*K7459</f>
        <v>2104.5</v>
      </c>
      <c r="M7459" s="23" t="n">
        <v>2500</v>
      </c>
      <c r="N7459" s="24" t="n">
        <f aca="false">L7459-M7459</f>
        <v>-395.5</v>
      </c>
      <c r="O7459" s="25" t="n">
        <f aca="false">IF(L7459&gt;=M7459,1,0)</f>
        <v>0</v>
      </c>
      <c r="P7459" s="26" t="n">
        <v>0.587</v>
      </c>
      <c r="Q7459" s="26" t="n">
        <v>0.1207</v>
      </c>
      <c r="R7459" s="25" t="n">
        <v>74</v>
      </c>
      <c r="S7459" s="21" t="n">
        <v>10</v>
      </c>
    </row>
    <row r="7460" customFormat="false" ht="15" hidden="false" customHeight="true" outlineLevel="0" collapsed="false">
      <c r="A7460" s="19" t="n">
        <v>46270</v>
      </c>
      <c r="B7460" s="1" t="s">
        <v>888</v>
      </c>
      <c r="C7460" s="1" t="s">
        <v>138</v>
      </c>
      <c r="D7460" s="1" t="n">
        <v>11</v>
      </c>
      <c r="E7460" s="1" t="s">
        <v>10</v>
      </c>
      <c r="F7460" s="1" t="s">
        <v>872</v>
      </c>
      <c r="G7460" s="1" t="s">
        <v>873</v>
      </c>
      <c r="H7460" s="20" t="n">
        <v>1230</v>
      </c>
      <c r="I7460" s="21" t="n">
        <v>24.81</v>
      </c>
      <c r="J7460" s="20" t="n">
        <f aca="false">H7460*I7460</f>
        <v>30516.3</v>
      </c>
      <c r="K7460" s="22" t="n">
        <v>2.1</v>
      </c>
      <c r="L7460" s="23" t="n">
        <f aca="false">H7460*K7460</f>
        <v>2583</v>
      </c>
      <c r="M7460" s="23" t="n">
        <v>2500</v>
      </c>
      <c r="N7460" s="24" t="n">
        <f aca="false">L7460-M7460</f>
        <v>83</v>
      </c>
      <c r="O7460" s="25" t="n">
        <f aca="false">IF(L7460&gt;=M7460,1,0)</f>
        <v>1</v>
      </c>
      <c r="P7460" s="26" t="n">
        <v>0.6666</v>
      </c>
      <c r="Q7460" s="26" t="n">
        <v>0.2049</v>
      </c>
      <c r="R7460" s="25" t="n">
        <v>79</v>
      </c>
      <c r="S7460" s="21" t="n">
        <v>10</v>
      </c>
    </row>
    <row r="7461" customFormat="false" ht="15" hidden="false" customHeight="true" outlineLevel="0" collapsed="false">
      <c r="A7461" s="19" t="n">
        <v>46270</v>
      </c>
      <c r="B7461" s="1" t="s">
        <v>888</v>
      </c>
      <c r="C7461" s="1" t="s">
        <v>138</v>
      </c>
      <c r="D7461" s="1" t="n">
        <v>12</v>
      </c>
      <c r="E7461" s="1" t="s">
        <v>16</v>
      </c>
      <c r="F7461" s="1" t="s">
        <v>524</v>
      </c>
      <c r="G7461" s="1" t="s">
        <v>267</v>
      </c>
      <c r="H7461" s="20" t="n">
        <v>1300</v>
      </c>
      <c r="I7461" s="21" t="n">
        <v>18.58</v>
      </c>
      <c r="J7461" s="20" t="n">
        <f aca="false">H7461*I7461</f>
        <v>24154</v>
      </c>
      <c r="K7461" s="22" t="n">
        <v>1.5</v>
      </c>
      <c r="L7461" s="23" t="n">
        <f aca="false">H7461*K7461</f>
        <v>1950</v>
      </c>
      <c r="M7461" s="23" t="n">
        <v>2500</v>
      </c>
      <c r="N7461" s="24" t="n">
        <f aca="false">L7461-M7461</f>
        <v>-550</v>
      </c>
      <c r="O7461" s="25" t="n">
        <f aca="false">IF(L7461&gt;=M7461,1,0)</f>
        <v>0</v>
      </c>
      <c r="P7461" s="26" t="n">
        <v>0.5826</v>
      </c>
      <c r="Q7461" s="26" t="n">
        <v>0.116</v>
      </c>
      <c r="R7461" s="25" t="n">
        <v>74</v>
      </c>
      <c r="S7461" s="21" t="n">
        <v>10</v>
      </c>
    </row>
    <row r="7462" customFormat="false" ht="15" hidden="false" customHeight="true" outlineLevel="0" collapsed="false">
      <c r="A7462" s="19" t="n">
        <v>46270</v>
      </c>
      <c r="B7462" s="1" t="s">
        <v>888</v>
      </c>
      <c r="C7462" s="1" t="s">
        <v>138</v>
      </c>
      <c r="D7462" s="1" t="n">
        <v>13</v>
      </c>
      <c r="E7462" s="1" t="s">
        <v>16</v>
      </c>
      <c r="F7462" s="1" t="s">
        <v>902</v>
      </c>
      <c r="G7462" s="1" t="s">
        <v>903</v>
      </c>
      <c r="H7462" s="20" t="n">
        <v>950</v>
      </c>
      <c r="I7462" s="21" t="n">
        <v>17.61</v>
      </c>
      <c r="J7462" s="20" t="n">
        <f aca="false">H7462*I7462</f>
        <v>16729.5</v>
      </c>
      <c r="K7462" s="22" t="n">
        <v>1.4</v>
      </c>
      <c r="L7462" s="23" t="n">
        <f aca="false">H7462*K7462</f>
        <v>1330</v>
      </c>
      <c r="M7462" s="23" t="n">
        <v>2500</v>
      </c>
      <c r="N7462" s="24" t="n">
        <f aca="false">L7462-M7462</f>
        <v>-1170</v>
      </c>
      <c r="O7462" s="25" t="n">
        <f aca="false">IF(L7462&gt;=M7462,1,0)</f>
        <v>0</v>
      </c>
      <c r="P7462" s="26" t="n">
        <v>0.4875</v>
      </c>
      <c r="Q7462" s="26" t="n">
        <v>0.1139</v>
      </c>
      <c r="R7462" s="25" t="n">
        <v>66</v>
      </c>
      <c r="S7462" s="21" t="n">
        <v>10</v>
      </c>
    </row>
    <row r="7463" customFormat="false" ht="15" hidden="false" customHeight="true" outlineLevel="0" collapsed="false">
      <c r="A7463" s="19" t="n">
        <v>46270</v>
      </c>
      <c r="B7463" s="1" t="s">
        <v>888</v>
      </c>
      <c r="C7463" s="1" t="s">
        <v>138</v>
      </c>
      <c r="D7463" s="1" t="n">
        <v>14</v>
      </c>
      <c r="E7463" s="1" t="s">
        <v>10</v>
      </c>
      <c r="F7463" s="1" t="s">
        <v>687</v>
      </c>
      <c r="G7463" s="1" t="s">
        <v>694</v>
      </c>
      <c r="H7463" s="20" t="n">
        <v>1350</v>
      </c>
      <c r="I7463" s="21" t="n">
        <v>28.66</v>
      </c>
      <c r="J7463" s="20" t="n">
        <f aca="false">H7463*I7463</f>
        <v>38691</v>
      </c>
      <c r="K7463" s="22" t="n">
        <v>2.3</v>
      </c>
      <c r="L7463" s="23" t="n">
        <f aca="false">H7463*K7463</f>
        <v>3105</v>
      </c>
      <c r="M7463" s="23" t="n">
        <v>2500</v>
      </c>
      <c r="N7463" s="24" t="n">
        <f aca="false">L7463-M7463</f>
        <v>605</v>
      </c>
      <c r="O7463" s="25" t="n">
        <f aca="false">IF(L7463&gt;=M7463,1,0)</f>
        <v>1</v>
      </c>
      <c r="P7463" s="26" t="n">
        <v>0.7951</v>
      </c>
      <c r="Q7463" s="26" t="n">
        <v>0.2615</v>
      </c>
      <c r="R7463" s="25" t="n">
        <v>82</v>
      </c>
      <c r="S7463" s="21" t="n">
        <v>10</v>
      </c>
    </row>
    <row r="7464" customFormat="false" ht="15" hidden="false" customHeight="true" outlineLevel="0" collapsed="false">
      <c r="A7464" s="19" t="n">
        <v>46270</v>
      </c>
      <c r="B7464" s="1" t="s">
        <v>888</v>
      </c>
      <c r="C7464" s="1" t="s">
        <v>138</v>
      </c>
      <c r="D7464" s="1" t="n">
        <v>15</v>
      </c>
      <c r="E7464" s="1" t="s">
        <v>10</v>
      </c>
      <c r="F7464" s="1" t="s">
        <v>872</v>
      </c>
      <c r="G7464" s="1" t="s">
        <v>873</v>
      </c>
      <c r="H7464" s="20" t="n">
        <v>1550</v>
      </c>
      <c r="I7464" s="21" t="n">
        <v>24.81</v>
      </c>
      <c r="J7464" s="20" t="n">
        <f aca="false">H7464*I7464</f>
        <v>38455.5</v>
      </c>
      <c r="K7464" s="22" t="n">
        <v>2.1</v>
      </c>
      <c r="L7464" s="23" t="n">
        <f aca="false">H7464*K7464</f>
        <v>3255</v>
      </c>
      <c r="M7464" s="23" t="n">
        <v>2500</v>
      </c>
      <c r="N7464" s="24" t="n">
        <f aca="false">L7464-M7464</f>
        <v>755</v>
      </c>
      <c r="O7464" s="25" t="n">
        <f aca="false">IF(L7464&gt;=M7464,1,0)</f>
        <v>1</v>
      </c>
      <c r="P7464" s="26" t="n">
        <v>0.7835</v>
      </c>
      <c r="Q7464" s="26" t="n">
        <v>0.3249</v>
      </c>
      <c r="R7464" s="25" t="n">
        <v>82</v>
      </c>
      <c r="S7464" s="21" t="n">
        <v>10</v>
      </c>
    </row>
    <row r="7465" customFormat="false" ht="15" hidden="false" customHeight="true" outlineLevel="0" collapsed="false">
      <c r="A7465" s="19" t="n">
        <v>46270</v>
      </c>
      <c r="B7465" s="1" t="s">
        <v>888</v>
      </c>
      <c r="C7465" s="1" t="s">
        <v>138</v>
      </c>
      <c r="D7465" s="1" t="n">
        <v>16</v>
      </c>
      <c r="E7465" s="1" t="s">
        <v>10</v>
      </c>
      <c r="F7465" s="1" t="s">
        <v>581</v>
      </c>
      <c r="G7465" s="1" t="s">
        <v>590</v>
      </c>
      <c r="H7465" s="20" t="n">
        <v>2250</v>
      </c>
      <c r="I7465" s="21" t="n">
        <v>13.94</v>
      </c>
      <c r="J7465" s="20" t="n">
        <f aca="false">H7465*I7465</f>
        <v>31365</v>
      </c>
      <c r="K7465" s="22" t="n">
        <v>1.44</v>
      </c>
      <c r="L7465" s="23" t="n">
        <f aca="false">H7465*K7465</f>
        <v>3240</v>
      </c>
      <c r="M7465" s="23" t="n">
        <v>2500</v>
      </c>
      <c r="N7465" s="24" t="n">
        <f aca="false">L7465-M7465</f>
        <v>740</v>
      </c>
      <c r="O7465" s="25" t="n">
        <f aca="false">IF(L7465&gt;=M7465,1,0)</f>
        <v>1</v>
      </c>
      <c r="P7465" s="26" t="n">
        <v>1.0034</v>
      </c>
      <c r="Q7465" s="26" t="n">
        <v>0.1198</v>
      </c>
      <c r="R7465" s="25" t="n">
        <v>63</v>
      </c>
      <c r="S7465" s="21" t="n">
        <v>8</v>
      </c>
    </row>
    <row r="7466" customFormat="false" ht="15" hidden="false" customHeight="true" outlineLevel="0" collapsed="false">
      <c r="A7466" s="19" t="n">
        <v>46270</v>
      </c>
      <c r="B7466" s="1" t="s">
        <v>888</v>
      </c>
      <c r="C7466" s="1" t="s">
        <v>164</v>
      </c>
      <c r="D7466" s="1" t="n">
        <v>17</v>
      </c>
      <c r="E7466" s="1" t="s">
        <v>461</v>
      </c>
      <c r="F7466" s="1" t="s">
        <v>891</v>
      </c>
      <c r="G7466" s="1" t="s">
        <v>892</v>
      </c>
      <c r="H7466" s="20" t="n">
        <v>1500</v>
      </c>
      <c r="I7466" s="21" t="n">
        <v>20.13</v>
      </c>
      <c r="J7466" s="20" t="n">
        <f aca="false">H7466*I7466</f>
        <v>30195</v>
      </c>
      <c r="K7466" s="22" t="n">
        <v>1.8</v>
      </c>
      <c r="L7466" s="23" t="n">
        <f aca="false">H7466*K7466</f>
        <v>2700</v>
      </c>
      <c r="M7466" s="23" t="n">
        <v>2500</v>
      </c>
      <c r="N7466" s="24" t="n">
        <f aca="false">L7466-M7466</f>
        <v>200</v>
      </c>
      <c r="O7466" s="25" t="n">
        <f aca="false">IF(L7466&gt;=M7466,1,0)</f>
        <v>1</v>
      </c>
      <c r="P7466" s="26" t="n">
        <v>0.7078</v>
      </c>
      <c r="Q7466" s="26" t="n">
        <v>0.0904</v>
      </c>
      <c r="R7466" s="25" t="n">
        <v>72</v>
      </c>
      <c r="S7466" s="21" t="n">
        <v>10</v>
      </c>
    </row>
    <row r="7467" customFormat="false" ht="15" hidden="false" customHeight="true" outlineLevel="0" collapsed="false">
      <c r="A7467" s="19" t="n">
        <v>46270</v>
      </c>
      <c r="B7467" s="1" t="s">
        <v>888</v>
      </c>
      <c r="C7467" s="1" t="s">
        <v>164</v>
      </c>
      <c r="D7467" s="1" t="n">
        <v>18</v>
      </c>
      <c r="E7467" s="1" t="s">
        <v>865</v>
      </c>
      <c r="F7467" s="1" t="s">
        <v>866</v>
      </c>
      <c r="G7467" s="1" t="s">
        <v>527</v>
      </c>
      <c r="H7467" s="20" t="n">
        <v>2100</v>
      </c>
      <c r="I7467" s="21" t="n">
        <v>17.93</v>
      </c>
      <c r="J7467" s="20" t="n">
        <f aca="false">H7467*I7467</f>
        <v>37653</v>
      </c>
      <c r="K7467" s="22" t="n">
        <v>1.04</v>
      </c>
      <c r="L7467" s="23" t="n">
        <f aca="false">H7467*K7467</f>
        <v>2184</v>
      </c>
      <c r="M7467" s="23" t="n">
        <v>2500</v>
      </c>
      <c r="N7467" s="24" t="n">
        <f aca="false">L7467-M7467</f>
        <v>-316</v>
      </c>
      <c r="O7467" s="25" t="n">
        <f aca="false">IF(L7467&gt;=M7467,1,0)</f>
        <v>0</v>
      </c>
      <c r="P7467" s="26" t="n">
        <v>0.815</v>
      </c>
      <c r="Q7467" s="26" t="n">
        <v>0.1138</v>
      </c>
      <c r="R7467" s="25" t="n">
        <v>79</v>
      </c>
      <c r="S7467" s="21" t="n">
        <v>10</v>
      </c>
    </row>
    <row r="7468" customFormat="false" ht="15" hidden="false" customHeight="true" outlineLevel="0" collapsed="false">
      <c r="A7468" s="19" t="n">
        <v>46270</v>
      </c>
      <c r="B7468" s="1" t="s">
        <v>888</v>
      </c>
      <c r="C7468" s="1" t="s">
        <v>164</v>
      </c>
      <c r="D7468" s="1" t="n">
        <v>19</v>
      </c>
      <c r="E7468" s="1" t="s">
        <v>461</v>
      </c>
      <c r="F7468" s="1" t="s">
        <v>899</v>
      </c>
      <c r="G7468" s="1" t="s">
        <v>540</v>
      </c>
      <c r="H7468" s="20" t="n">
        <v>1600</v>
      </c>
      <c r="I7468" s="21" t="n">
        <v>20.03</v>
      </c>
      <c r="J7468" s="20" t="n">
        <f aca="false">H7468*I7468</f>
        <v>32048</v>
      </c>
      <c r="K7468" s="22" t="n">
        <v>1.8</v>
      </c>
      <c r="L7468" s="23" t="n">
        <f aca="false">H7468*K7468</f>
        <v>2880</v>
      </c>
      <c r="M7468" s="23" t="n">
        <v>2500</v>
      </c>
      <c r="N7468" s="24" t="n">
        <f aca="false">L7468-M7468</f>
        <v>380</v>
      </c>
      <c r="O7468" s="25" t="n">
        <f aca="false">IF(L7468&gt;=M7468,1,0)</f>
        <v>1</v>
      </c>
      <c r="P7468" s="26" t="n">
        <v>0.716</v>
      </c>
      <c r="Q7468" s="26" t="n">
        <v>0.1329</v>
      </c>
      <c r="R7468" s="25" t="n">
        <v>75</v>
      </c>
      <c r="S7468" s="21" t="n">
        <v>10</v>
      </c>
    </row>
    <row r="7469" customFormat="false" ht="15" hidden="false" customHeight="true" outlineLevel="0" collapsed="false">
      <c r="A7469" s="19" t="n">
        <v>46270</v>
      </c>
      <c r="B7469" s="1" t="s">
        <v>888</v>
      </c>
      <c r="C7469" s="1" t="s">
        <v>164</v>
      </c>
      <c r="D7469" s="1" t="n">
        <v>20</v>
      </c>
      <c r="E7469" s="1" t="s">
        <v>461</v>
      </c>
      <c r="F7469" s="1" t="s">
        <v>899</v>
      </c>
      <c r="G7469" s="1" t="s">
        <v>540</v>
      </c>
      <c r="H7469" s="20" t="n">
        <v>1400</v>
      </c>
      <c r="I7469" s="21" t="n">
        <v>20.03</v>
      </c>
      <c r="J7469" s="20" t="n">
        <f aca="false">H7469*I7469</f>
        <v>28042</v>
      </c>
      <c r="K7469" s="22" t="n">
        <v>1.8</v>
      </c>
      <c r="L7469" s="23" t="n">
        <f aca="false">H7469*K7469</f>
        <v>2520</v>
      </c>
      <c r="M7469" s="23" t="n">
        <v>2500</v>
      </c>
      <c r="N7469" s="24" t="n">
        <f aca="false">L7469-M7469</f>
        <v>20</v>
      </c>
      <c r="O7469" s="25" t="n">
        <f aca="false">IF(L7469&gt;=M7469,1,0)</f>
        <v>1</v>
      </c>
      <c r="P7469" s="26" t="n">
        <v>0.7081</v>
      </c>
      <c r="Q7469" s="26" t="n">
        <v>0.0529</v>
      </c>
      <c r="R7469" s="25" t="n">
        <v>72</v>
      </c>
      <c r="S7469" s="21" t="n">
        <v>10</v>
      </c>
    </row>
    <row r="7470" customFormat="false" ht="15" hidden="false" customHeight="true" outlineLevel="0" collapsed="false">
      <c r="A7470" s="19" t="n">
        <v>46270</v>
      </c>
      <c r="B7470" s="1" t="s">
        <v>888</v>
      </c>
      <c r="C7470" s="1" t="s">
        <v>164</v>
      </c>
      <c r="D7470" s="1" t="n">
        <v>21</v>
      </c>
      <c r="E7470" s="1" t="s">
        <v>522</v>
      </c>
      <c r="F7470" s="1" t="s">
        <v>566</v>
      </c>
      <c r="G7470" s="1" t="s">
        <v>504</v>
      </c>
      <c r="H7470" s="20" t="n">
        <v>1500</v>
      </c>
      <c r="I7470" s="21" t="n">
        <v>14.09</v>
      </c>
      <c r="J7470" s="20" t="n">
        <f aca="false">H7470*I7470</f>
        <v>21135</v>
      </c>
      <c r="K7470" s="22" t="n">
        <v>1</v>
      </c>
      <c r="L7470" s="23" t="n">
        <f aca="false">H7470*K7470</f>
        <v>1500</v>
      </c>
      <c r="M7470" s="23" t="n">
        <v>2500</v>
      </c>
      <c r="N7470" s="24" t="n">
        <f aca="false">L7470-M7470</f>
        <v>-1000</v>
      </c>
      <c r="O7470" s="25" t="n">
        <f aca="false">IF(L7470&gt;=M7470,1,0)</f>
        <v>0</v>
      </c>
      <c r="P7470" s="26" t="n">
        <v>0.5861</v>
      </c>
      <c r="Q7470" s="26" t="n">
        <v>0.1042</v>
      </c>
      <c r="R7470" s="25" t="n">
        <v>66</v>
      </c>
      <c r="S7470" s="21" t="n">
        <v>10</v>
      </c>
    </row>
    <row r="7471" customFormat="false" ht="15" hidden="false" customHeight="true" outlineLevel="0" collapsed="false">
      <c r="A7471" s="19" t="n">
        <v>46270</v>
      </c>
      <c r="B7471" s="1" t="s">
        <v>888</v>
      </c>
      <c r="C7471" s="1" t="s">
        <v>164</v>
      </c>
      <c r="D7471" s="1" t="n">
        <v>22</v>
      </c>
      <c r="E7471" s="1" t="s">
        <v>10</v>
      </c>
      <c r="F7471" s="1" t="s">
        <v>872</v>
      </c>
      <c r="G7471" s="1" t="s">
        <v>873</v>
      </c>
      <c r="H7471" s="20" t="n">
        <v>1400</v>
      </c>
      <c r="I7471" s="21" t="n">
        <v>24.81</v>
      </c>
      <c r="J7471" s="20" t="n">
        <f aca="false">H7471*I7471</f>
        <v>34734</v>
      </c>
      <c r="K7471" s="22" t="n">
        <v>2.1</v>
      </c>
      <c r="L7471" s="23" t="n">
        <f aca="false">H7471*K7471</f>
        <v>2940</v>
      </c>
      <c r="M7471" s="23" t="n">
        <v>2500</v>
      </c>
      <c r="N7471" s="24" t="n">
        <f aca="false">L7471-M7471</f>
        <v>440</v>
      </c>
      <c r="O7471" s="25" t="n">
        <f aca="false">IF(L7471&gt;=M7471,1,0)</f>
        <v>1</v>
      </c>
      <c r="P7471" s="26" t="n">
        <v>0.7597</v>
      </c>
      <c r="Q7471" s="26" t="n">
        <v>0.1125</v>
      </c>
      <c r="R7471" s="25" t="n">
        <v>75</v>
      </c>
      <c r="S7471" s="21" t="n">
        <v>10</v>
      </c>
    </row>
    <row r="7472" customFormat="false" ht="15" hidden="false" customHeight="true" outlineLevel="0" collapsed="false">
      <c r="A7472" s="19" t="n">
        <v>46270</v>
      </c>
      <c r="B7472" s="1" t="s">
        <v>888</v>
      </c>
      <c r="C7472" s="1" t="s">
        <v>164</v>
      </c>
      <c r="D7472" s="1" t="n">
        <v>23</v>
      </c>
      <c r="E7472" s="1" t="s">
        <v>865</v>
      </c>
      <c r="F7472" s="1" t="s">
        <v>866</v>
      </c>
      <c r="G7472" s="1" t="s">
        <v>527</v>
      </c>
      <c r="H7472" s="20" t="n">
        <v>1700</v>
      </c>
      <c r="I7472" s="21" t="n">
        <v>17.93</v>
      </c>
      <c r="J7472" s="20" t="n">
        <f aca="false">H7472*I7472</f>
        <v>30481</v>
      </c>
      <c r="K7472" s="22" t="n">
        <v>1.04</v>
      </c>
      <c r="L7472" s="23" t="n">
        <f aca="false">H7472*K7472</f>
        <v>1768</v>
      </c>
      <c r="M7472" s="23" t="n">
        <v>2500</v>
      </c>
      <c r="N7472" s="24" t="n">
        <f aca="false">L7472-M7472</f>
        <v>-732</v>
      </c>
      <c r="O7472" s="25" t="n">
        <f aca="false">IF(L7472&gt;=M7472,1,0)</f>
        <v>0</v>
      </c>
      <c r="P7472" s="26" t="n">
        <v>0.6398</v>
      </c>
      <c r="Q7472" s="26" t="n">
        <v>0.0993</v>
      </c>
      <c r="R7472" s="25" t="n">
        <v>77</v>
      </c>
      <c r="S7472" s="21" t="n">
        <v>10</v>
      </c>
    </row>
    <row r="7473" customFormat="false" ht="15" hidden="false" customHeight="true" outlineLevel="0" collapsed="false">
      <c r="A7473" s="19" t="n">
        <v>46270</v>
      </c>
      <c r="B7473" s="1" t="s">
        <v>888</v>
      </c>
      <c r="C7473" s="1" t="s">
        <v>164</v>
      </c>
      <c r="D7473" s="1" t="n">
        <v>24</v>
      </c>
      <c r="E7473" s="1" t="s">
        <v>522</v>
      </c>
      <c r="F7473" s="1" t="s">
        <v>523</v>
      </c>
      <c r="G7473" s="1" t="s">
        <v>527</v>
      </c>
      <c r="H7473" s="20" t="n">
        <v>2000</v>
      </c>
      <c r="I7473" s="21" t="n">
        <v>13.28</v>
      </c>
      <c r="J7473" s="20" t="n">
        <f aca="false">H7473*I7473</f>
        <v>26560</v>
      </c>
      <c r="K7473" s="22" t="n">
        <v>0.95</v>
      </c>
      <c r="L7473" s="23" t="n">
        <f aca="false">H7473*K7473</f>
        <v>1900</v>
      </c>
      <c r="M7473" s="23" t="n">
        <v>2500</v>
      </c>
      <c r="N7473" s="24" t="n">
        <f aca="false">L7473-M7473</f>
        <v>-600</v>
      </c>
      <c r="O7473" s="25" t="n">
        <f aca="false">IF(L7473&gt;=M7473,1,0)</f>
        <v>0</v>
      </c>
      <c r="P7473" s="26" t="n">
        <v>0.6226</v>
      </c>
      <c r="Q7473" s="26" t="n">
        <v>0.1281</v>
      </c>
      <c r="R7473" s="25" t="n">
        <v>71</v>
      </c>
      <c r="S7473" s="21" t="n">
        <v>10</v>
      </c>
    </row>
    <row r="7474" customFormat="false" ht="15" hidden="false" customHeight="true" outlineLevel="0" collapsed="false">
      <c r="A7474" s="19" t="n">
        <v>46270</v>
      </c>
      <c r="B7474" s="1" t="s">
        <v>888</v>
      </c>
      <c r="C7474" s="1" t="s">
        <v>164</v>
      </c>
      <c r="D7474" s="1" t="n">
        <v>25</v>
      </c>
      <c r="E7474" s="1" t="s">
        <v>16</v>
      </c>
      <c r="F7474" s="1" t="s">
        <v>895</v>
      </c>
      <c r="G7474" s="1" t="s">
        <v>896</v>
      </c>
      <c r="H7474" s="20" t="n">
        <v>200</v>
      </c>
      <c r="I7474" s="21" t="n">
        <v>26.78</v>
      </c>
      <c r="J7474" s="20" t="n">
        <f aca="false">H7474*I7474</f>
        <v>5356</v>
      </c>
      <c r="K7474" s="22" t="n">
        <v>2.4</v>
      </c>
      <c r="L7474" s="23" t="n">
        <f aca="false">H7474*K7474</f>
        <v>480</v>
      </c>
      <c r="M7474" s="23" t="n">
        <v>2500</v>
      </c>
      <c r="N7474" s="24" t="n">
        <f aca="false">L7474-M7474</f>
        <v>-2020</v>
      </c>
      <c r="O7474" s="25" t="n">
        <f aca="false">IF(L7474&gt;=M7474,1,0)</f>
        <v>0</v>
      </c>
      <c r="P7474" s="26" t="n">
        <v>0.1184</v>
      </c>
      <c r="Q7474" s="26" t="n">
        <v>0.13</v>
      </c>
      <c r="R7474" s="25" t="n">
        <v>82</v>
      </c>
      <c r="S7474" s="21" t="n">
        <v>10</v>
      </c>
    </row>
    <row r="7475" customFormat="false" ht="15" hidden="false" customHeight="true" outlineLevel="0" collapsed="false">
      <c r="A7475" s="19" t="n">
        <v>46270</v>
      </c>
      <c r="B7475" s="1" t="s">
        <v>888</v>
      </c>
      <c r="C7475" s="1" t="s">
        <v>164</v>
      </c>
      <c r="D7475" s="1" t="n">
        <v>26</v>
      </c>
      <c r="E7475" s="1" t="s">
        <v>865</v>
      </c>
      <c r="F7475" s="1" t="s">
        <v>866</v>
      </c>
      <c r="G7475" s="1" t="s">
        <v>527</v>
      </c>
      <c r="H7475" s="20" t="n">
        <v>1800</v>
      </c>
      <c r="I7475" s="21" t="n">
        <v>17.93</v>
      </c>
      <c r="J7475" s="20" t="n">
        <f aca="false">H7475*I7475</f>
        <v>32274</v>
      </c>
      <c r="K7475" s="22" t="n">
        <v>1.04</v>
      </c>
      <c r="L7475" s="23" t="n">
        <f aca="false">H7475*K7475</f>
        <v>1872</v>
      </c>
      <c r="M7475" s="23" t="n">
        <v>2500</v>
      </c>
      <c r="N7475" s="24" t="n">
        <f aca="false">L7475-M7475</f>
        <v>-628</v>
      </c>
      <c r="O7475" s="25" t="n">
        <f aca="false">IF(L7475&gt;=M7475,1,0)</f>
        <v>0</v>
      </c>
      <c r="P7475" s="26" t="n">
        <v>0.7078</v>
      </c>
      <c r="Q7475" s="26" t="n">
        <v>0.1956</v>
      </c>
      <c r="R7475" s="25" t="n">
        <v>80</v>
      </c>
      <c r="S7475" s="21" t="n">
        <v>10</v>
      </c>
    </row>
    <row r="7476" customFormat="false" ht="15" hidden="false" customHeight="true" outlineLevel="0" collapsed="false">
      <c r="A7476" s="19" t="n">
        <v>46270</v>
      </c>
      <c r="B7476" s="1" t="s">
        <v>888</v>
      </c>
      <c r="C7476" s="1" t="s">
        <v>164</v>
      </c>
      <c r="D7476" s="1" t="n">
        <v>27</v>
      </c>
      <c r="E7476" s="1" t="s">
        <v>176</v>
      </c>
      <c r="F7476" s="1" t="s">
        <v>880</v>
      </c>
      <c r="G7476" s="1" t="s">
        <v>655</v>
      </c>
      <c r="H7476" s="20" t="n">
        <v>1550</v>
      </c>
      <c r="I7476" s="21" t="n">
        <v>21.46</v>
      </c>
      <c r="J7476" s="20" t="n">
        <f aca="false">H7476*I7476</f>
        <v>33263</v>
      </c>
      <c r="K7476" s="22" t="n">
        <v>1.5</v>
      </c>
      <c r="L7476" s="23" t="n">
        <f aca="false">H7476*K7476</f>
        <v>2325</v>
      </c>
      <c r="M7476" s="23" t="n">
        <v>2500</v>
      </c>
      <c r="N7476" s="24" t="n">
        <f aca="false">L7476-M7476</f>
        <v>-175</v>
      </c>
      <c r="O7476" s="25" t="n">
        <f aca="false">IF(L7476&gt;=M7476,1,0)</f>
        <v>0</v>
      </c>
      <c r="P7476" s="26" t="n">
        <v>0.8046</v>
      </c>
      <c r="Q7476" s="26" t="n">
        <v>0.1385</v>
      </c>
      <c r="R7476" s="25" t="n">
        <v>73</v>
      </c>
      <c r="S7476" s="21" t="n">
        <v>10</v>
      </c>
    </row>
    <row r="7477" customFormat="false" ht="15" hidden="false" customHeight="true" outlineLevel="0" collapsed="false">
      <c r="A7477" s="19" t="n">
        <v>46270</v>
      </c>
      <c r="B7477" s="1" t="s">
        <v>888</v>
      </c>
      <c r="C7477" s="1" t="s">
        <v>164</v>
      </c>
      <c r="D7477" s="1" t="n">
        <v>28</v>
      </c>
      <c r="E7477" s="1" t="s">
        <v>176</v>
      </c>
      <c r="F7477" s="1" t="s">
        <v>677</v>
      </c>
      <c r="G7477" s="1" t="s">
        <v>685</v>
      </c>
      <c r="H7477" s="20" t="n">
        <v>1700</v>
      </c>
      <c r="I7477" s="21" t="n">
        <v>19.28</v>
      </c>
      <c r="J7477" s="20" t="n">
        <f aca="false">H7477*I7477</f>
        <v>32776</v>
      </c>
      <c r="K7477" s="22" t="n">
        <v>1.4</v>
      </c>
      <c r="L7477" s="23" t="n">
        <f aca="false">H7477*K7477</f>
        <v>2380</v>
      </c>
      <c r="M7477" s="23" t="n">
        <v>2500</v>
      </c>
      <c r="N7477" s="24" t="n">
        <f aca="false">L7477-M7477</f>
        <v>-120</v>
      </c>
      <c r="O7477" s="25" t="n">
        <f aca="false">IF(L7477&gt;=M7477,1,0)</f>
        <v>0</v>
      </c>
      <c r="P7477" s="26" t="n">
        <v>0.7727</v>
      </c>
      <c r="Q7477" s="26" t="n">
        <v>0.1032</v>
      </c>
      <c r="R7477" s="25" t="n">
        <v>72</v>
      </c>
      <c r="S7477" s="21" t="n">
        <v>10</v>
      </c>
    </row>
    <row r="7478" customFormat="false" ht="15" hidden="false" customHeight="true" outlineLevel="0" collapsed="false">
      <c r="A7478" s="19" t="n">
        <v>46270</v>
      </c>
      <c r="B7478" s="1" t="s">
        <v>888</v>
      </c>
      <c r="C7478" s="1" t="s">
        <v>164</v>
      </c>
      <c r="D7478" s="1" t="n">
        <v>29</v>
      </c>
      <c r="E7478" s="1" t="s">
        <v>176</v>
      </c>
      <c r="F7478" s="1" t="s">
        <v>770</v>
      </c>
      <c r="G7478" s="1" t="s">
        <v>733</v>
      </c>
      <c r="H7478" s="20" t="n">
        <v>1400</v>
      </c>
      <c r="I7478" s="21" t="n">
        <v>22.02</v>
      </c>
      <c r="J7478" s="20" t="n">
        <f aca="false">H7478*I7478</f>
        <v>30828</v>
      </c>
      <c r="K7478" s="22" t="n">
        <v>1.5</v>
      </c>
      <c r="L7478" s="23" t="n">
        <f aca="false">H7478*K7478</f>
        <v>2100</v>
      </c>
      <c r="M7478" s="23" t="n">
        <v>2500</v>
      </c>
      <c r="N7478" s="24" t="n">
        <f aca="false">L7478-M7478</f>
        <v>-400</v>
      </c>
      <c r="O7478" s="25" t="n">
        <f aca="false">IF(L7478&gt;=M7478,1,0)</f>
        <v>0</v>
      </c>
      <c r="P7478" s="26" t="n">
        <v>0.7237</v>
      </c>
      <c r="Q7478" s="26" t="n">
        <v>0.0878</v>
      </c>
      <c r="R7478" s="25" t="n">
        <v>76</v>
      </c>
      <c r="S7478" s="21" t="n">
        <v>10</v>
      </c>
    </row>
    <row r="7479" customFormat="false" ht="15" hidden="false" customHeight="true" outlineLevel="0" collapsed="false">
      <c r="A7479" s="19" t="n">
        <v>46270</v>
      </c>
      <c r="B7479" s="1" t="s">
        <v>888</v>
      </c>
      <c r="C7479" s="1" t="s">
        <v>164</v>
      </c>
      <c r="D7479" s="1" t="n">
        <v>30</v>
      </c>
      <c r="E7479" s="1" t="s">
        <v>865</v>
      </c>
      <c r="F7479" s="1" t="s">
        <v>866</v>
      </c>
      <c r="G7479" s="1" t="s">
        <v>527</v>
      </c>
      <c r="H7479" s="20" t="n">
        <v>2150</v>
      </c>
      <c r="I7479" s="21" t="n">
        <v>17.93</v>
      </c>
      <c r="J7479" s="20" t="n">
        <f aca="false">H7479*I7479</f>
        <v>38549.5</v>
      </c>
      <c r="K7479" s="22" t="n">
        <v>1.04</v>
      </c>
      <c r="L7479" s="23" t="n">
        <f aca="false">H7479*K7479</f>
        <v>2236</v>
      </c>
      <c r="M7479" s="23" t="n">
        <v>2500</v>
      </c>
      <c r="N7479" s="24" t="n">
        <f aca="false">L7479-M7479</f>
        <v>-264</v>
      </c>
      <c r="O7479" s="25" t="n">
        <f aca="false">IF(L7479&gt;=M7479,1,0)</f>
        <v>0</v>
      </c>
      <c r="P7479" s="26" t="n">
        <v>0.8237</v>
      </c>
      <c r="Q7479" s="26" t="n">
        <v>0.4245</v>
      </c>
      <c r="R7479" s="25" t="n">
        <v>83</v>
      </c>
      <c r="S7479" s="21" t="n">
        <v>10</v>
      </c>
    </row>
    <row r="7480" customFormat="false" ht="15" hidden="false" customHeight="true" outlineLevel="0" collapsed="false">
      <c r="A7480" s="19" t="n">
        <v>46270</v>
      </c>
      <c r="B7480" s="1" t="s">
        <v>888</v>
      </c>
      <c r="C7480" s="1" t="s">
        <v>164</v>
      </c>
      <c r="D7480" s="1" t="n">
        <v>31</v>
      </c>
      <c r="E7480" s="1" t="s">
        <v>522</v>
      </c>
      <c r="F7480" s="1" t="s">
        <v>566</v>
      </c>
      <c r="G7480" s="1" t="s">
        <v>504</v>
      </c>
      <c r="H7480" s="20" t="n">
        <v>2350</v>
      </c>
      <c r="I7480" s="21" t="n">
        <v>14.09</v>
      </c>
      <c r="J7480" s="20" t="n">
        <f aca="false">H7480*I7480</f>
        <v>33111.5</v>
      </c>
      <c r="K7480" s="22" t="n">
        <v>1</v>
      </c>
      <c r="L7480" s="23" t="n">
        <f aca="false">H7480*K7480</f>
        <v>2350</v>
      </c>
      <c r="M7480" s="23" t="n">
        <v>2500</v>
      </c>
      <c r="N7480" s="24" t="n">
        <f aca="false">L7480-M7480</f>
        <v>-150</v>
      </c>
      <c r="O7480" s="25" t="n">
        <f aca="false">IF(L7480&gt;=M7480,1,0)</f>
        <v>0</v>
      </c>
      <c r="P7480" s="26" t="n">
        <v>0.8176</v>
      </c>
      <c r="Q7480" s="26" t="n">
        <v>0.1048</v>
      </c>
      <c r="R7480" s="25" t="n">
        <v>73</v>
      </c>
      <c r="S7480" s="21" t="n">
        <v>10</v>
      </c>
    </row>
    <row r="7481" customFormat="false" ht="15" hidden="false" customHeight="true" outlineLevel="0" collapsed="false">
      <c r="A7481" s="19" t="n">
        <v>46270</v>
      </c>
      <c r="B7481" s="1" t="s">
        <v>888</v>
      </c>
      <c r="C7481" s="1" t="s">
        <v>164</v>
      </c>
      <c r="D7481" s="1" t="n">
        <v>32</v>
      </c>
      <c r="E7481" s="1" t="s">
        <v>576</v>
      </c>
      <c r="F7481" s="1" t="s">
        <v>887</v>
      </c>
      <c r="G7481" s="1" t="s">
        <v>835</v>
      </c>
      <c r="H7481" s="20" t="n">
        <v>1650</v>
      </c>
      <c r="I7481" s="21" t="n">
        <v>18.62</v>
      </c>
      <c r="J7481" s="20" t="n">
        <f aca="false">H7481*I7481</f>
        <v>30723</v>
      </c>
      <c r="K7481" s="22" t="n">
        <v>1.3</v>
      </c>
      <c r="L7481" s="23" t="n">
        <f aca="false">H7481*K7481</f>
        <v>2145</v>
      </c>
      <c r="M7481" s="23" t="n">
        <v>2500</v>
      </c>
      <c r="N7481" s="24" t="n">
        <f aca="false">L7481-M7481</f>
        <v>-355</v>
      </c>
      <c r="O7481" s="25" t="n">
        <f aca="false">IF(L7481&gt;=M7481,1,0)</f>
        <v>0</v>
      </c>
      <c r="P7481" s="26" t="n">
        <v>0.7378</v>
      </c>
      <c r="Q7481" s="26" t="n">
        <v>0.1576</v>
      </c>
      <c r="R7481" s="25" t="n">
        <v>74</v>
      </c>
      <c r="S7481" s="21" t="n">
        <v>10</v>
      </c>
    </row>
    <row r="7482" customFormat="false" ht="15" hidden="false" customHeight="true" outlineLevel="0" collapsed="false">
      <c r="A7482" s="19" t="n">
        <v>46270</v>
      </c>
      <c r="B7482" s="1" t="s">
        <v>888</v>
      </c>
      <c r="C7482" s="1" t="s">
        <v>190</v>
      </c>
      <c r="D7482" s="1" t="n">
        <v>33</v>
      </c>
      <c r="E7482" s="1" t="s">
        <v>530</v>
      </c>
      <c r="F7482" s="1" t="s">
        <v>904</v>
      </c>
      <c r="G7482" s="1" t="s">
        <v>885</v>
      </c>
      <c r="H7482" s="20" t="n">
        <v>970</v>
      </c>
      <c r="I7482" s="21" t="n">
        <v>20.55</v>
      </c>
      <c r="J7482" s="20" t="n">
        <f aca="false">H7482*I7482</f>
        <v>19933.5</v>
      </c>
      <c r="K7482" s="22" t="n">
        <v>2.5</v>
      </c>
      <c r="L7482" s="23" t="n">
        <f aca="false">H7482*K7482</f>
        <v>2425</v>
      </c>
      <c r="M7482" s="23" t="n">
        <v>2500</v>
      </c>
      <c r="N7482" s="24" t="n">
        <f aca="false">L7482-M7482</f>
        <v>-75</v>
      </c>
      <c r="O7482" s="25" t="n">
        <f aca="false">IF(L7482&gt;=M7482,1,0)</f>
        <v>0</v>
      </c>
      <c r="P7482" s="26" t="n">
        <v>0.505669710806697</v>
      </c>
      <c r="Q7482" s="26" t="n">
        <v>0.2223291626564</v>
      </c>
      <c r="R7482" s="25" t="n">
        <v>71</v>
      </c>
      <c r="S7482" s="21" t="n">
        <v>10</v>
      </c>
    </row>
    <row r="7483" customFormat="false" ht="15" hidden="false" customHeight="true" outlineLevel="0" collapsed="false">
      <c r="A7483" s="19" t="n">
        <v>46270</v>
      </c>
      <c r="B7483" s="1" t="s">
        <v>888</v>
      </c>
      <c r="C7483" s="1" t="s">
        <v>190</v>
      </c>
      <c r="D7483" s="1" t="n">
        <v>34</v>
      </c>
      <c r="E7483" s="1" t="s">
        <v>16</v>
      </c>
      <c r="F7483" s="1" t="s">
        <v>302</v>
      </c>
      <c r="G7483" s="1" t="s">
        <v>260</v>
      </c>
      <c r="H7483" s="20" t="n">
        <v>2000</v>
      </c>
      <c r="I7483" s="21" t="n">
        <v>16.59</v>
      </c>
      <c r="J7483" s="20" t="n">
        <f aca="false">H7483*I7483</f>
        <v>33180</v>
      </c>
      <c r="K7483" s="22" t="n">
        <v>1.45</v>
      </c>
      <c r="L7483" s="23" t="n">
        <f aca="false">H7483*K7483</f>
        <v>2900</v>
      </c>
      <c r="M7483" s="23" t="n">
        <v>2500</v>
      </c>
      <c r="N7483" s="24" t="n">
        <f aca="false">L7483-M7483</f>
        <v>400</v>
      </c>
      <c r="O7483" s="25" t="n">
        <f aca="false">IF(L7483&gt;=M7483,1,0)</f>
        <v>1</v>
      </c>
      <c r="P7483" s="26" t="n">
        <v>0.813235294117647</v>
      </c>
      <c r="Q7483" s="26" t="n">
        <v>0.0957142857142857</v>
      </c>
      <c r="R7483" s="25" t="n">
        <v>70</v>
      </c>
      <c r="S7483" s="21" t="n">
        <v>10</v>
      </c>
    </row>
    <row r="7484" customFormat="false" ht="15" hidden="false" customHeight="true" outlineLevel="0" collapsed="false">
      <c r="A7484" s="19" t="n">
        <v>46270</v>
      </c>
      <c r="B7484" s="1" t="s">
        <v>888</v>
      </c>
      <c r="C7484" s="1" t="s">
        <v>190</v>
      </c>
      <c r="D7484" s="1" t="n">
        <v>35</v>
      </c>
      <c r="E7484" s="1" t="s">
        <v>16</v>
      </c>
      <c r="F7484" s="1" t="s">
        <v>302</v>
      </c>
      <c r="G7484" s="1" t="s">
        <v>260</v>
      </c>
      <c r="H7484" s="20" t="n">
        <v>2050</v>
      </c>
      <c r="I7484" s="21" t="n">
        <v>16.59</v>
      </c>
      <c r="J7484" s="20" t="n">
        <f aca="false">H7484*I7484</f>
        <v>34009.5</v>
      </c>
      <c r="K7484" s="22" t="n">
        <v>1.45</v>
      </c>
      <c r="L7484" s="23" t="n">
        <f aca="false">H7484*K7484</f>
        <v>2972.5</v>
      </c>
      <c r="M7484" s="23" t="n">
        <v>2500</v>
      </c>
      <c r="N7484" s="24" t="n">
        <f aca="false">L7484-M7484</f>
        <v>472.5</v>
      </c>
      <c r="O7484" s="25" t="n">
        <f aca="false">IF(L7484&gt;=M7484,1,0)</f>
        <v>1</v>
      </c>
      <c r="P7484" s="26" t="n">
        <v>0.888440438871473</v>
      </c>
      <c r="Q7484" s="26" t="n">
        <v>0.0732617825478301</v>
      </c>
      <c r="R7484" s="25" t="n">
        <v>75</v>
      </c>
      <c r="S7484" s="21" t="n">
        <v>10</v>
      </c>
    </row>
    <row r="7485" customFormat="false" ht="15" hidden="false" customHeight="true" outlineLevel="0" collapsed="false">
      <c r="A7485" s="19" t="n">
        <v>46270</v>
      </c>
      <c r="B7485" s="1" t="s">
        <v>888</v>
      </c>
      <c r="C7485" s="1" t="s">
        <v>190</v>
      </c>
      <c r="D7485" s="1" t="n">
        <v>36</v>
      </c>
      <c r="E7485" s="1" t="s">
        <v>16</v>
      </c>
      <c r="F7485" s="1" t="s">
        <v>300</v>
      </c>
      <c r="G7485" s="1" t="s">
        <v>260</v>
      </c>
      <c r="H7485" s="20" t="n">
        <v>2030</v>
      </c>
      <c r="I7485" s="21" t="n">
        <v>15.95</v>
      </c>
      <c r="J7485" s="20" t="n">
        <f aca="false">H7485*I7485</f>
        <v>32378.5</v>
      </c>
      <c r="K7485" s="22" t="n">
        <v>1.4</v>
      </c>
      <c r="L7485" s="23" t="n">
        <f aca="false">H7485*K7485</f>
        <v>2842</v>
      </c>
      <c r="M7485" s="23" t="n">
        <v>2500</v>
      </c>
      <c r="N7485" s="24" t="n">
        <f aca="false">L7485-M7485</f>
        <v>342</v>
      </c>
      <c r="O7485" s="25" t="n">
        <f aca="false">IF(L7485&gt;=M7485,1,0)</f>
        <v>1</v>
      </c>
      <c r="P7485" s="26" t="n">
        <v>0.883210583742499</v>
      </c>
      <c r="Q7485" s="26" t="n">
        <v>0.11582459485224</v>
      </c>
      <c r="R7485" s="25" t="n">
        <v>67</v>
      </c>
      <c r="S7485" s="21" t="n">
        <v>10</v>
      </c>
    </row>
    <row r="7486" customFormat="false" ht="15" hidden="false" customHeight="true" outlineLevel="0" collapsed="false">
      <c r="A7486" s="19" t="n">
        <v>46270</v>
      </c>
      <c r="B7486" s="1" t="s">
        <v>888</v>
      </c>
      <c r="C7486" s="1" t="s">
        <v>190</v>
      </c>
      <c r="D7486" s="1" t="n">
        <v>37</v>
      </c>
      <c r="E7486" s="1" t="s">
        <v>19</v>
      </c>
      <c r="F7486" s="1" t="s">
        <v>870</v>
      </c>
      <c r="G7486" s="1" t="s">
        <v>871</v>
      </c>
      <c r="H7486" s="20" t="n">
        <v>800</v>
      </c>
      <c r="I7486" s="21" t="n">
        <v>27.97</v>
      </c>
      <c r="J7486" s="20" t="n">
        <f aca="false">H7486*I7486</f>
        <v>22376</v>
      </c>
      <c r="K7486" s="22" t="n">
        <v>2.15</v>
      </c>
      <c r="L7486" s="23" t="n">
        <f aca="false">H7486*K7486</f>
        <v>1720</v>
      </c>
      <c r="M7486" s="23" t="n">
        <v>2500</v>
      </c>
      <c r="N7486" s="24" t="n">
        <f aca="false">L7486-M7486</f>
        <v>-780</v>
      </c>
      <c r="O7486" s="25" t="n">
        <f aca="false">IF(L7486&gt;=M7486,1,0)</f>
        <v>0</v>
      </c>
      <c r="P7486" s="26" t="n">
        <v>0.503963963963964</v>
      </c>
      <c r="Q7486" s="26" t="n">
        <v>0.228274967574579</v>
      </c>
      <c r="R7486" s="25" t="n">
        <v>75</v>
      </c>
      <c r="S7486" s="21" t="n">
        <v>10</v>
      </c>
    </row>
    <row r="7487" customFormat="false" ht="15" hidden="false" customHeight="true" outlineLevel="0" collapsed="false">
      <c r="A7487" s="19" t="n">
        <v>46270</v>
      </c>
      <c r="B7487" s="1" t="s">
        <v>888</v>
      </c>
      <c r="C7487" s="1" t="s">
        <v>190</v>
      </c>
      <c r="D7487" s="1" t="n">
        <v>38</v>
      </c>
      <c r="E7487" s="1" t="s">
        <v>19</v>
      </c>
      <c r="F7487" s="1" t="s">
        <v>870</v>
      </c>
      <c r="G7487" s="1" t="s">
        <v>871</v>
      </c>
      <c r="H7487" s="20" t="n">
        <v>1000</v>
      </c>
      <c r="I7487" s="21" t="n">
        <v>27.97</v>
      </c>
      <c r="J7487" s="20" t="n">
        <f aca="false">H7487*I7487</f>
        <v>27970</v>
      </c>
      <c r="K7487" s="22" t="n">
        <v>2.15</v>
      </c>
      <c r="L7487" s="23" t="n">
        <f aca="false">H7487*K7487</f>
        <v>2150</v>
      </c>
      <c r="M7487" s="23" t="n">
        <v>2500</v>
      </c>
      <c r="N7487" s="24" t="n">
        <f aca="false">L7487-M7487</f>
        <v>-350</v>
      </c>
      <c r="O7487" s="25" t="n">
        <f aca="false">IF(L7487&gt;=M7487,1,0)</f>
        <v>0</v>
      </c>
      <c r="P7487" s="26" t="n">
        <v>0.606198526224534</v>
      </c>
      <c r="Q7487" s="26" t="n">
        <v>0.135895032802249</v>
      </c>
      <c r="R7487" s="25" t="n">
        <v>82</v>
      </c>
      <c r="S7487" s="21" t="n">
        <v>10</v>
      </c>
    </row>
    <row r="7488" customFormat="false" ht="15" hidden="false" customHeight="true" outlineLevel="0" collapsed="false">
      <c r="A7488" s="19" t="n">
        <v>46271</v>
      </c>
      <c r="B7488" s="1" t="s">
        <v>888</v>
      </c>
      <c r="C7488" s="1" t="s">
        <v>138</v>
      </c>
      <c r="D7488" s="1" t="n">
        <v>1</v>
      </c>
      <c r="E7488" s="1" t="s">
        <v>401</v>
      </c>
      <c r="F7488" s="1" t="s">
        <v>443</v>
      </c>
      <c r="G7488" s="1" t="s">
        <v>444</v>
      </c>
      <c r="H7488" s="20" t="n">
        <v>1200</v>
      </c>
      <c r="I7488" s="21" t="n">
        <v>26.24</v>
      </c>
      <c r="J7488" s="20" t="n">
        <f aca="false">H7488*I7488</f>
        <v>31488</v>
      </c>
      <c r="K7488" s="22" t="n">
        <v>3</v>
      </c>
      <c r="L7488" s="23" t="n">
        <f aca="false">H7488*K7488</f>
        <v>3600</v>
      </c>
      <c r="M7488" s="23" t="n">
        <v>2500</v>
      </c>
      <c r="N7488" s="24" t="n">
        <f aca="false">L7488-M7488</f>
        <v>1100</v>
      </c>
      <c r="O7488" s="25" t="n">
        <f aca="false">IF(L7488&gt;=M7488,1,0)</f>
        <v>1</v>
      </c>
      <c r="P7488" s="26" t="n">
        <v>0.6842</v>
      </c>
      <c r="Q7488" s="26" t="n">
        <v>0.1532</v>
      </c>
      <c r="R7488" s="25" t="n">
        <v>80</v>
      </c>
      <c r="S7488" s="21" t="n">
        <v>10</v>
      </c>
    </row>
    <row r="7489" customFormat="false" ht="15" hidden="false" customHeight="true" outlineLevel="0" collapsed="false">
      <c r="A7489" s="19" t="n">
        <v>46271</v>
      </c>
      <c r="B7489" s="1" t="s">
        <v>888</v>
      </c>
      <c r="C7489" s="1" t="s">
        <v>138</v>
      </c>
      <c r="D7489" s="1" t="n">
        <v>2</v>
      </c>
      <c r="E7489" s="1" t="s">
        <v>16</v>
      </c>
      <c r="F7489" s="1" t="s">
        <v>895</v>
      </c>
      <c r="G7489" s="1" t="s">
        <v>896</v>
      </c>
      <c r="H7489" s="20" t="n">
        <v>250</v>
      </c>
      <c r="I7489" s="21" t="n">
        <v>26.78</v>
      </c>
      <c r="J7489" s="20" t="n">
        <f aca="false">H7489*I7489</f>
        <v>6695</v>
      </c>
      <c r="K7489" s="22" t="n">
        <v>2.4</v>
      </c>
      <c r="L7489" s="23" t="n">
        <f aca="false">H7489*K7489</f>
        <v>600</v>
      </c>
      <c r="M7489" s="23" t="n">
        <v>2500</v>
      </c>
      <c r="N7489" s="24" t="n">
        <f aca="false">L7489-M7489</f>
        <v>-1900</v>
      </c>
      <c r="O7489" s="25" t="n">
        <f aca="false">IF(L7489&gt;=M7489,1,0)</f>
        <v>0</v>
      </c>
      <c r="P7489" s="26" t="n">
        <v>0.18</v>
      </c>
      <c r="Q7489" s="26" t="n">
        <v>0.3838</v>
      </c>
      <c r="R7489" s="25" t="n">
        <v>68</v>
      </c>
      <c r="S7489" s="21" t="n">
        <v>10</v>
      </c>
    </row>
    <row r="7490" customFormat="false" ht="15" hidden="false" customHeight="true" outlineLevel="0" collapsed="false">
      <c r="A7490" s="19" t="n">
        <v>46271</v>
      </c>
      <c r="B7490" s="1" t="s">
        <v>888</v>
      </c>
      <c r="C7490" s="1" t="s">
        <v>138</v>
      </c>
      <c r="D7490" s="1" t="n">
        <v>3</v>
      </c>
      <c r="E7490" s="1" t="s">
        <v>846</v>
      </c>
      <c r="F7490" s="1" t="s">
        <v>897</v>
      </c>
      <c r="G7490" s="1" t="s">
        <v>898</v>
      </c>
      <c r="H7490" s="20" t="n">
        <v>1350</v>
      </c>
      <c r="I7490" s="21" t="n">
        <v>17.41</v>
      </c>
      <c r="J7490" s="20" t="n">
        <f aca="false">H7490*I7490</f>
        <v>23503.5</v>
      </c>
      <c r="K7490" s="22" t="n">
        <v>2.1</v>
      </c>
      <c r="L7490" s="23" t="n">
        <f aca="false">H7490*K7490</f>
        <v>2835</v>
      </c>
      <c r="M7490" s="23" t="n">
        <v>2500</v>
      </c>
      <c r="N7490" s="24" t="n">
        <f aca="false">L7490-M7490</f>
        <v>335</v>
      </c>
      <c r="O7490" s="25" t="n">
        <f aca="false">IF(L7490&gt;=M7490,1,0)</f>
        <v>1</v>
      </c>
      <c r="P7490" s="26" t="n">
        <v>0.5891</v>
      </c>
      <c r="Q7490" s="26" t="n">
        <v>0.115</v>
      </c>
      <c r="R7490" s="25" t="n">
        <v>71</v>
      </c>
      <c r="S7490" s="21" t="n">
        <v>9</v>
      </c>
    </row>
    <row r="7491" customFormat="false" ht="15" hidden="false" customHeight="true" outlineLevel="0" collapsed="false">
      <c r="A7491" s="19" t="n">
        <v>46271</v>
      </c>
      <c r="B7491" s="1" t="s">
        <v>888</v>
      </c>
      <c r="C7491" s="1" t="s">
        <v>138</v>
      </c>
      <c r="D7491" s="1" t="n">
        <v>4</v>
      </c>
      <c r="E7491" s="1" t="s">
        <v>145</v>
      </c>
      <c r="F7491" s="1" t="s">
        <v>905</v>
      </c>
      <c r="G7491" s="1" t="s">
        <v>379</v>
      </c>
      <c r="H7491" s="20" t="n">
        <v>750</v>
      </c>
      <c r="I7491" s="21" t="n">
        <v>20.73</v>
      </c>
      <c r="J7491" s="20" t="n">
        <f aca="false">H7491*I7491</f>
        <v>15547.5</v>
      </c>
      <c r="K7491" s="22" t="n">
        <v>2.2</v>
      </c>
      <c r="L7491" s="23" t="n">
        <f aca="false">H7491*K7491</f>
        <v>1650</v>
      </c>
      <c r="M7491" s="23" t="n">
        <v>2500</v>
      </c>
      <c r="N7491" s="24" t="n">
        <f aca="false">L7491-M7491</f>
        <v>-850</v>
      </c>
      <c r="O7491" s="25" t="n">
        <f aca="false">IF(L7491&gt;=M7491,1,0)</f>
        <v>0</v>
      </c>
      <c r="P7491" s="26" t="n">
        <v>0.4036</v>
      </c>
      <c r="Q7491" s="26" t="n">
        <v>0.2333</v>
      </c>
      <c r="R7491" s="25" t="n">
        <v>74</v>
      </c>
      <c r="S7491" s="21" t="n">
        <v>8</v>
      </c>
    </row>
    <row r="7492" customFormat="false" ht="15" hidden="false" customHeight="true" outlineLevel="0" collapsed="false">
      <c r="A7492" s="19" t="n">
        <v>46271</v>
      </c>
      <c r="B7492" s="1" t="s">
        <v>888</v>
      </c>
      <c r="C7492" s="1" t="s">
        <v>138</v>
      </c>
      <c r="D7492" s="1" t="n">
        <v>5</v>
      </c>
      <c r="E7492" s="1" t="s">
        <v>13</v>
      </c>
      <c r="F7492" s="1" t="s">
        <v>901</v>
      </c>
      <c r="G7492" s="1" t="s">
        <v>149</v>
      </c>
      <c r="H7492" s="20" t="n">
        <v>500</v>
      </c>
      <c r="I7492" s="21" t="n">
        <v>23.11</v>
      </c>
      <c r="J7492" s="20" t="n">
        <f aca="false">H7492*I7492</f>
        <v>11555</v>
      </c>
      <c r="K7492" s="22" t="n">
        <v>2.2</v>
      </c>
      <c r="L7492" s="23" t="n">
        <f aca="false">H7492*K7492</f>
        <v>1100</v>
      </c>
      <c r="M7492" s="23" t="n">
        <v>2500</v>
      </c>
      <c r="N7492" s="24" t="n">
        <f aca="false">L7492-M7492</f>
        <v>-1400</v>
      </c>
      <c r="O7492" s="25" t="n">
        <f aca="false">IF(L7492&gt;=M7492,1,0)</f>
        <v>0</v>
      </c>
      <c r="P7492" s="26" t="n">
        <v>0.3157</v>
      </c>
      <c r="Q7492" s="26" t="n">
        <v>0.1686</v>
      </c>
      <c r="R7492" s="25" t="n">
        <v>75</v>
      </c>
      <c r="S7492" s="21" t="n">
        <v>8</v>
      </c>
    </row>
    <row r="7493" customFormat="false" ht="15" hidden="false" customHeight="true" outlineLevel="0" collapsed="false">
      <c r="A7493" s="19" t="n">
        <v>46271</v>
      </c>
      <c r="B7493" s="1" t="s">
        <v>888</v>
      </c>
      <c r="C7493" s="1" t="s">
        <v>138</v>
      </c>
      <c r="D7493" s="1" t="n">
        <v>6</v>
      </c>
      <c r="E7493" s="1" t="s">
        <v>181</v>
      </c>
      <c r="F7493" s="1" t="s">
        <v>864</v>
      </c>
      <c r="G7493" s="1" t="s">
        <v>848</v>
      </c>
      <c r="H7493" s="20" t="n">
        <v>1280</v>
      </c>
      <c r="I7493" s="21" t="n">
        <v>20.91</v>
      </c>
      <c r="J7493" s="20" t="n">
        <f aca="false">H7493*I7493</f>
        <v>26764.8</v>
      </c>
      <c r="K7493" s="22" t="n">
        <v>1.45</v>
      </c>
      <c r="L7493" s="23" t="n">
        <f aca="false">H7493*K7493</f>
        <v>1856</v>
      </c>
      <c r="M7493" s="23" t="n">
        <v>2500</v>
      </c>
      <c r="N7493" s="24" t="n">
        <f aca="false">L7493-M7493</f>
        <v>-644</v>
      </c>
      <c r="O7493" s="25" t="n">
        <f aca="false">IF(L7493&gt;=M7493,1,0)</f>
        <v>0</v>
      </c>
      <c r="P7493" s="26" t="n">
        <v>0.7036</v>
      </c>
      <c r="Q7493" s="26" t="n">
        <v>0.1406</v>
      </c>
      <c r="R7493" s="25" t="n">
        <v>75</v>
      </c>
      <c r="S7493" s="21" t="n">
        <v>8</v>
      </c>
    </row>
    <row r="7494" customFormat="false" ht="15" hidden="false" customHeight="true" outlineLevel="0" collapsed="false">
      <c r="A7494" s="19" t="n">
        <v>46271</v>
      </c>
      <c r="B7494" s="1" t="s">
        <v>888</v>
      </c>
      <c r="C7494" s="1" t="s">
        <v>138</v>
      </c>
      <c r="D7494" s="1" t="n">
        <v>7</v>
      </c>
      <c r="E7494" s="1" t="s">
        <v>145</v>
      </c>
      <c r="F7494" s="1" t="s">
        <v>906</v>
      </c>
      <c r="G7494" s="1" t="s">
        <v>907</v>
      </c>
      <c r="H7494" s="20" t="n">
        <v>1300</v>
      </c>
      <c r="I7494" s="21" t="n">
        <v>20.73</v>
      </c>
      <c r="J7494" s="20" t="n">
        <f aca="false">H7494*I7494</f>
        <v>26949</v>
      </c>
      <c r="K7494" s="22" t="n">
        <v>2.2</v>
      </c>
      <c r="L7494" s="23" t="n">
        <f aca="false">H7494*K7494</f>
        <v>2860</v>
      </c>
      <c r="M7494" s="23" t="n">
        <v>2500</v>
      </c>
      <c r="N7494" s="24" t="n">
        <f aca="false">L7494-M7494</f>
        <v>360</v>
      </c>
      <c r="O7494" s="25" t="n">
        <f aca="false">IF(L7494&gt;=M7494,1,0)</f>
        <v>1</v>
      </c>
      <c r="P7494" s="26" t="n">
        <v>0.5989</v>
      </c>
      <c r="Q7494" s="26" t="n">
        <v>0.1457</v>
      </c>
      <c r="R7494" s="25" t="n">
        <v>75</v>
      </c>
      <c r="S7494" s="21" t="n">
        <v>10</v>
      </c>
    </row>
    <row r="7495" customFormat="false" ht="15" hidden="false" customHeight="true" outlineLevel="0" collapsed="false">
      <c r="A7495" s="19" t="n">
        <v>46271</v>
      </c>
      <c r="B7495" s="1" t="s">
        <v>888</v>
      </c>
      <c r="C7495" s="1" t="s">
        <v>138</v>
      </c>
      <c r="D7495" s="1" t="n">
        <v>8</v>
      </c>
      <c r="E7495" s="1" t="s">
        <v>16</v>
      </c>
      <c r="F7495" s="1" t="s">
        <v>502</v>
      </c>
      <c r="G7495" s="1" t="s">
        <v>508</v>
      </c>
      <c r="H7495" s="20" t="n">
        <v>700</v>
      </c>
      <c r="I7495" s="21" t="n">
        <v>26.73</v>
      </c>
      <c r="J7495" s="20" t="n">
        <f aca="false">H7495*I7495</f>
        <v>18711</v>
      </c>
      <c r="K7495" s="22" t="n">
        <v>1.48</v>
      </c>
      <c r="L7495" s="23" t="n">
        <f aca="false">H7495*K7495</f>
        <v>1036</v>
      </c>
      <c r="M7495" s="23" t="n">
        <v>2500</v>
      </c>
      <c r="N7495" s="24" t="n">
        <f aca="false">L7495-M7495</f>
        <v>-1464</v>
      </c>
      <c r="O7495" s="25" t="n">
        <f aca="false">IF(L7495&gt;=M7495,1,0)</f>
        <v>0</v>
      </c>
      <c r="P7495" s="26" t="n">
        <v>0.4487</v>
      </c>
      <c r="Q7495" s="26" t="n">
        <v>0.2392</v>
      </c>
      <c r="R7495" s="25" t="n">
        <v>72</v>
      </c>
      <c r="S7495" s="21" t="n">
        <v>10</v>
      </c>
    </row>
    <row r="7496" customFormat="false" ht="15" hidden="false" customHeight="true" outlineLevel="0" collapsed="false">
      <c r="A7496" s="19" t="n">
        <v>46271</v>
      </c>
      <c r="B7496" s="1" t="s">
        <v>888</v>
      </c>
      <c r="C7496" s="1" t="s">
        <v>138</v>
      </c>
      <c r="D7496" s="1" t="n">
        <v>9</v>
      </c>
      <c r="E7496" s="1" t="s">
        <v>846</v>
      </c>
      <c r="F7496" s="1" t="s">
        <v>889</v>
      </c>
      <c r="G7496" s="1" t="s">
        <v>890</v>
      </c>
      <c r="H7496" s="20" t="n">
        <v>700</v>
      </c>
      <c r="I7496" s="21" t="n">
        <v>20.01</v>
      </c>
      <c r="J7496" s="20" t="n">
        <f aca="false">H7496*I7496</f>
        <v>14007</v>
      </c>
      <c r="K7496" s="22" t="n">
        <v>2.2</v>
      </c>
      <c r="L7496" s="23" t="n">
        <f aca="false">H7496*K7496</f>
        <v>1540</v>
      </c>
      <c r="M7496" s="23" t="n">
        <v>2500</v>
      </c>
      <c r="N7496" s="24" t="n">
        <f aca="false">L7496-M7496</f>
        <v>-960</v>
      </c>
      <c r="O7496" s="25" t="n">
        <f aca="false">IF(L7496&gt;=M7496,1,0)</f>
        <v>0</v>
      </c>
      <c r="P7496" s="26" t="n">
        <v>0.4032</v>
      </c>
      <c r="Q7496" s="26" t="n">
        <v>0.2571</v>
      </c>
      <c r="R7496" s="25" t="n">
        <v>64</v>
      </c>
      <c r="S7496" s="21" t="n">
        <v>10</v>
      </c>
    </row>
    <row r="7497" customFormat="false" ht="15" hidden="false" customHeight="true" outlineLevel="0" collapsed="false">
      <c r="A7497" s="19" t="n">
        <v>46271</v>
      </c>
      <c r="B7497" s="1" t="s">
        <v>888</v>
      </c>
      <c r="C7497" s="1" t="s">
        <v>138</v>
      </c>
      <c r="D7497" s="1" t="n">
        <v>10</v>
      </c>
      <c r="E7497" s="1" t="s">
        <v>10</v>
      </c>
      <c r="F7497" s="1" t="s">
        <v>167</v>
      </c>
      <c r="G7497" s="1" t="s">
        <v>161</v>
      </c>
      <c r="H7497" s="20" t="n">
        <v>1170</v>
      </c>
      <c r="I7497" s="21" t="n">
        <v>22.05</v>
      </c>
      <c r="J7497" s="20" t="n">
        <f aca="false">H7497*I7497</f>
        <v>25798.5</v>
      </c>
      <c r="K7497" s="22" t="n">
        <v>1.83</v>
      </c>
      <c r="L7497" s="23" t="n">
        <f aca="false">H7497*K7497</f>
        <v>2141.1</v>
      </c>
      <c r="M7497" s="23" t="n">
        <v>2500</v>
      </c>
      <c r="N7497" s="24" t="n">
        <f aca="false">L7497-M7497</f>
        <v>-358.9</v>
      </c>
      <c r="O7497" s="25" t="n">
        <f aca="false">IF(L7497&gt;=M7497,1,0)</f>
        <v>0</v>
      </c>
      <c r="P7497" s="26" t="n">
        <v>0.6187</v>
      </c>
      <c r="Q7497" s="26" t="n">
        <v>0.1523</v>
      </c>
      <c r="R7497" s="25" t="n">
        <v>74</v>
      </c>
      <c r="S7497" s="21" t="n">
        <v>10</v>
      </c>
    </row>
    <row r="7498" customFormat="false" ht="15" hidden="false" customHeight="true" outlineLevel="0" collapsed="false">
      <c r="A7498" s="19" t="n">
        <v>46271</v>
      </c>
      <c r="B7498" s="1" t="s">
        <v>888</v>
      </c>
      <c r="C7498" s="1" t="s">
        <v>138</v>
      </c>
      <c r="D7498" s="1" t="n">
        <v>11</v>
      </c>
      <c r="E7498" s="1" t="s">
        <v>10</v>
      </c>
      <c r="F7498" s="1" t="s">
        <v>872</v>
      </c>
      <c r="G7498" s="1" t="s">
        <v>873</v>
      </c>
      <c r="H7498" s="20" t="n">
        <v>1270</v>
      </c>
      <c r="I7498" s="21" t="n">
        <v>24.81</v>
      </c>
      <c r="J7498" s="20" t="n">
        <f aca="false">H7498*I7498</f>
        <v>31508.7</v>
      </c>
      <c r="K7498" s="22" t="n">
        <v>2.1</v>
      </c>
      <c r="L7498" s="23" t="n">
        <f aca="false">H7498*K7498</f>
        <v>2667</v>
      </c>
      <c r="M7498" s="23" t="n">
        <v>2500</v>
      </c>
      <c r="N7498" s="24" t="n">
        <f aca="false">L7498-M7498</f>
        <v>167</v>
      </c>
      <c r="O7498" s="25" t="n">
        <f aca="false">IF(L7498&gt;=M7498,1,0)</f>
        <v>1</v>
      </c>
      <c r="P7498" s="26" t="n">
        <v>0.6785</v>
      </c>
      <c r="Q7498" s="26" t="n">
        <v>0.2071</v>
      </c>
      <c r="R7498" s="25" t="n">
        <v>80</v>
      </c>
      <c r="S7498" s="21" t="n">
        <v>10</v>
      </c>
    </row>
    <row r="7499" customFormat="false" ht="15" hidden="false" customHeight="true" outlineLevel="0" collapsed="false">
      <c r="A7499" s="19" t="n">
        <v>46271</v>
      </c>
      <c r="B7499" s="1" t="s">
        <v>888</v>
      </c>
      <c r="C7499" s="1" t="s">
        <v>138</v>
      </c>
      <c r="D7499" s="1" t="n">
        <v>12</v>
      </c>
      <c r="E7499" s="1" t="s">
        <v>16</v>
      </c>
      <c r="F7499" s="1" t="s">
        <v>524</v>
      </c>
      <c r="G7499" s="1" t="s">
        <v>267</v>
      </c>
      <c r="H7499" s="20" t="n">
        <v>1100</v>
      </c>
      <c r="I7499" s="21" t="n">
        <v>18.58</v>
      </c>
      <c r="J7499" s="20" t="n">
        <f aca="false">H7499*I7499</f>
        <v>20438</v>
      </c>
      <c r="K7499" s="22" t="n">
        <v>1.5</v>
      </c>
      <c r="L7499" s="23" t="n">
        <f aca="false">H7499*K7499</f>
        <v>1650</v>
      </c>
      <c r="M7499" s="23" t="n">
        <v>2500</v>
      </c>
      <c r="N7499" s="24" t="n">
        <f aca="false">L7499-M7499</f>
        <v>-850</v>
      </c>
      <c r="O7499" s="25" t="n">
        <f aca="false">IF(L7499&gt;=M7499,1,0)</f>
        <v>0</v>
      </c>
      <c r="P7499" s="26" t="n">
        <v>0.5146</v>
      </c>
      <c r="Q7499" s="26" t="n">
        <v>0.1292</v>
      </c>
      <c r="R7499" s="25" t="n">
        <v>73</v>
      </c>
      <c r="S7499" s="21" t="n">
        <v>10</v>
      </c>
    </row>
    <row r="7500" customFormat="false" ht="15" hidden="false" customHeight="true" outlineLevel="0" collapsed="false">
      <c r="A7500" s="19" t="n">
        <v>46271</v>
      </c>
      <c r="B7500" s="1" t="s">
        <v>888</v>
      </c>
      <c r="C7500" s="1" t="s">
        <v>138</v>
      </c>
      <c r="D7500" s="1" t="n">
        <v>13</v>
      </c>
      <c r="E7500" s="1" t="s">
        <v>16</v>
      </c>
      <c r="F7500" s="1" t="s">
        <v>902</v>
      </c>
      <c r="G7500" s="1" t="s">
        <v>903</v>
      </c>
      <c r="H7500" s="20" t="n">
        <v>1150</v>
      </c>
      <c r="I7500" s="21" t="n">
        <v>17.12</v>
      </c>
      <c r="J7500" s="20" t="n">
        <f aca="false">H7500*I7500</f>
        <v>19688</v>
      </c>
      <c r="K7500" s="22" t="n">
        <v>1.56</v>
      </c>
      <c r="L7500" s="23" t="n">
        <f aca="false">H7500*K7500</f>
        <v>1794</v>
      </c>
      <c r="M7500" s="23" t="n">
        <v>2500</v>
      </c>
      <c r="N7500" s="24" t="n">
        <f aca="false">L7500-M7500</f>
        <v>-706</v>
      </c>
      <c r="O7500" s="25" t="n">
        <f aca="false">IF(L7500&gt;=M7500,1,0)</f>
        <v>0</v>
      </c>
      <c r="P7500" s="26" t="n">
        <v>0.5697</v>
      </c>
      <c r="Q7500" s="26" t="n">
        <v>0.1297</v>
      </c>
      <c r="R7500" s="25" t="n">
        <v>67</v>
      </c>
      <c r="S7500" s="21" t="n">
        <v>8</v>
      </c>
    </row>
    <row r="7501" customFormat="false" ht="15" hidden="false" customHeight="true" outlineLevel="0" collapsed="false">
      <c r="A7501" s="19" t="n">
        <v>46271</v>
      </c>
      <c r="B7501" s="1" t="s">
        <v>888</v>
      </c>
      <c r="C7501" s="1" t="s">
        <v>138</v>
      </c>
      <c r="D7501" s="1" t="n">
        <v>14</v>
      </c>
      <c r="E7501" s="1" t="s">
        <v>10</v>
      </c>
      <c r="F7501" s="1" t="s">
        <v>687</v>
      </c>
      <c r="G7501" s="1" t="s">
        <v>694</v>
      </c>
      <c r="H7501" s="20" t="n">
        <v>1350</v>
      </c>
      <c r="I7501" s="21" t="n">
        <v>28.66</v>
      </c>
      <c r="J7501" s="20" t="n">
        <f aca="false">H7501*I7501</f>
        <v>38691</v>
      </c>
      <c r="K7501" s="22" t="n">
        <v>2.3</v>
      </c>
      <c r="L7501" s="23" t="n">
        <f aca="false">H7501*K7501</f>
        <v>3105</v>
      </c>
      <c r="M7501" s="23" t="n">
        <v>2500</v>
      </c>
      <c r="N7501" s="24" t="n">
        <f aca="false">L7501-M7501</f>
        <v>605</v>
      </c>
      <c r="O7501" s="25" t="n">
        <f aca="false">IF(L7501&gt;=M7501,1,0)</f>
        <v>1</v>
      </c>
      <c r="P7501" s="26" t="n">
        <v>0.8204</v>
      </c>
      <c r="Q7501" s="26" t="n">
        <v>0.2429</v>
      </c>
      <c r="R7501" s="25" t="n">
        <v>81</v>
      </c>
      <c r="S7501" s="21" t="n">
        <v>10</v>
      </c>
    </row>
    <row r="7502" customFormat="false" ht="15" hidden="false" customHeight="true" outlineLevel="0" collapsed="false">
      <c r="A7502" s="19" t="n">
        <v>46271</v>
      </c>
      <c r="B7502" s="1" t="s">
        <v>888</v>
      </c>
      <c r="C7502" s="1" t="s">
        <v>138</v>
      </c>
      <c r="D7502" s="1" t="n">
        <v>15</v>
      </c>
      <c r="E7502" s="1" t="s">
        <v>10</v>
      </c>
      <c r="F7502" s="1" t="s">
        <v>872</v>
      </c>
      <c r="G7502" s="1" t="s">
        <v>873</v>
      </c>
      <c r="H7502" s="20" t="n">
        <v>1600</v>
      </c>
      <c r="I7502" s="21" t="n">
        <v>24.81</v>
      </c>
      <c r="J7502" s="20" t="n">
        <f aca="false">H7502*I7502</f>
        <v>39696</v>
      </c>
      <c r="K7502" s="22" t="n">
        <v>2.1</v>
      </c>
      <c r="L7502" s="23" t="n">
        <f aca="false">H7502*K7502</f>
        <v>3360</v>
      </c>
      <c r="M7502" s="23" t="n">
        <v>2500</v>
      </c>
      <c r="N7502" s="24" t="n">
        <f aca="false">L7502-M7502</f>
        <v>860</v>
      </c>
      <c r="O7502" s="25" t="n">
        <f aca="false">IF(L7502&gt;=M7502,1,0)</f>
        <v>1</v>
      </c>
      <c r="P7502" s="26" t="n">
        <v>0.8108</v>
      </c>
      <c r="Q7502" s="26" t="n">
        <v>0.3066</v>
      </c>
      <c r="R7502" s="25" t="n">
        <v>82</v>
      </c>
      <c r="S7502" s="21" t="n">
        <v>10</v>
      </c>
    </row>
    <row r="7503" customFormat="false" ht="15" hidden="false" customHeight="true" outlineLevel="0" collapsed="false">
      <c r="A7503" s="19" t="n">
        <v>46271</v>
      </c>
      <c r="B7503" s="1" t="s">
        <v>888</v>
      </c>
      <c r="C7503" s="1" t="s">
        <v>138</v>
      </c>
      <c r="D7503" s="1" t="n">
        <v>16</v>
      </c>
      <c r="E7503" s="1" t="s">
        <v>10</v>
      </c>
      <c r="F7503" s="1" t="s">
        <v>581</v>
      </c>
      <c r="G7503" s="1" t="s">
        <v>590</v>
      </c>
      <c r="H7503" s="20" t="n">
        <v>2250</v>
      </c>
      <c r="I7503" s="21" t="n">
        <v>13.94</v>
      </c>
      <c r="J7503" s="20" t="n">
        <f aca="false">H7503*I7503</f>
        <v>31365</v>
      </c>
      <c r="K7503" s="22" t="n">
        <v>1.44</v>
      </c>
      <c r="L7503" s="23" t="n">
        <f aca="false">H7503*K7503</f>
        <v>3240</v>
      </c>
      <c r="M7503" s="23" t="n">
        <v>2500</v>
      </c>
      <c r="N7503" s="24" t="n">
        <f aca="false">L7503-M7503</f>
        <v>740</v>
      </c>
      <c r="O7503" s="25" t="n">
        <f aca="false">IF(L7503&gt;=M7503,1,0)</f>
        <v>1</v>
      </c>
      <c r="P7503" s="26" t="n">
        <v>0.9938</v>
      </c>
      <c r="Q7503" s="26" t="n">
        <v>0.1177</v>
      </c>
      <c r="R7503" s="25" t="n">
        <v>64</v>
      </c>
      <c r="S7503" s="21" t="n">
        <v>8</v>
      </c>
    </row>
    <row r="7504" customFormat="false" ht="15" hidden="false" customHeight="true" outlineLevel="0" collapsed="false">
      <c r="A7504" s="19" t="n">
        <v>46271</v>
      </c>
      <c r="B7504" s="1" t="s">
        <v>888</v>
      </c>
      <c r="C7504" s="1" t="s">
        <v>164</v>
      </c>
      <c r="D7504" s="1" t="n">
        <v>17</v>
      </c>
      <c r="E7504" s="1" t="s">
        <v>461</v>
      </c>
      <c r="F7504" s="1" t="s">
        <v>661</v>
      </c>
      <c r="G7504" s="1" t="s">
        <v>892</v>
      </c>
      <c r="H7504" s="20" t="n">
        <v>1400</v>
      </c>
      <c r="I7504" s="21" t="n">
        <v>20.18</v>
      </c>
      <c r="J7504" s="20" t="n">
        <f aca="false">H7504*I7504</f>
        <v>28252</v>
      </c>
      <c r="K7504" s="22" t="n">
        <v>1.8</v>
      </c>
      <c r="L7504" s="23" t="n">
        <f aca="false">H7504*K7504</f>
        <v>2520</v>
      </c>
      <c r="M7504" s="23" t="n">
        <v>2500</v>
      </c>
      <c r="N7504" s="24" t="n">
        <f aca="false">L7504-M7504</f>
        <v>20</v>
      </c>
      <c r="O7504" s="25" t="n">
        <f aca="false">IF(L7504&gt;=M7504,1,0)</f>
        <v>1</v>
      </c>
      <c r="P7504" s="26" t="n">
        <v>0.6604</v>
      </c>
      <c r="Q7504" s="26" t="n">
        <v>0.0975</v>
      </c>
      <c r="R7504" s="25" t="n">
        <v>73</v>
      </c>
      <c r="S7504" s="21" t="n">
        <v>10</v>
      </c>
    </row>
    <row r="7505" customFormat="false" ht="15" hidden="false" customHeight="true" outlineLevel="0" collapsed="false">
      <c r="A7505" s="19" t="n">
        <v>46271</v>
      </c>
      <c r="B7505" s="1" t="s">
        <v>888</v>
      </c>
      <c r="C7505" s="1" t="s">
        <v>164</v>
      </c>
      <c r="D7505" s="1" t="n">
        <v>18</v>
      </c>
      <c r="E7505" s="1" t="s">
        <v>865</v>
      </c>
      <c r="F7505" s="1" t="s">
        <v>866</v>
      </c>
      <c r="G7505" s="1" t="s">
        <v>527</v>
      </c>
      <c r="H7505" s="20" t="n">
        <v>2100</v>
      </c>
      <c r="I7505" s="21" t="n">
        <v>17.93</v>
      </c>
      <c r="J7505" s="20" t="n">
        <f aca="false">H7505*I7505</f>
        <v>37653</v>
      </c>
      <c r="K7505" s="22" t="n">
        <v>1.04</v>
      </c>
      <c r="L7505" s="23" t="n">
        <f aca="false">H7505*K7505</f>
        <v>2184</v>
      </c>
      <c r="M7505" s="23" t="n">
        <v>2500</v>
      </c>
      <c r="N7505" s="24" t="n">
        <f aca="false">L7505-M7505</f>
        <v>-316</v>
      </c>
      <c r="O7505" s="25" t="n">
        <f aca="false">IF(L7505&gt;=M7505,1,0)</f>
        <v>0</v>
      </c>
      <c r="P7505" s="26" t="n">
        <v>0.8118</v>
      </c>
      <c r="Q7505" s="26" t="n">
        <v>0.1331</v>
      </c>
      <c r="R7505" s="25" t="n">
        <v>78</v>
      </c>
      <c r="S7505" s="21" t="n">
        <v>10</v>
      </c>
    </row>
    <row r="7506" customFormat="false" ht="15" hidden="false" customHeight="true" outlineLevel="0" collapsed="false">
      <c r="A7506" s="19" t="n">
        <v>46271</v>
      </c>
      <c r="B7506" s="1" t="s">
        <v>888</v>
      </c>
      <c r="C7506" s="1" t="s">
        <v>164</v>
      </c>
      <c r="D7506" s="1" t="n">
        <v>19</v>
      </c>
      <c r="E7506" s="1" t="s">
        <v>461</v>
      </c>
      <c r="F7506" s="1" t="s">
        <v>899</v>
      </c>
      <c r="G7506" s="1" t="s">
        <v>540</v>
      </c>
      <c r="H7506" s="20" t="n">
        <v>1400</v>
      </c>
      <c r="I7506" s="21" t="n">
        <v>20.18</v>
      </c>
      <c r="J7506" s="20" t="n">
        <f aca="false">H7506*I7506</f>
        <v>28252</v>
      </c>
      <c r="K7506" s="22" t="n">
        <v>1.8</v>
      </c>
      <c r="L7506" s="23" t="n">
        <f aca="false">H7506*K7506</f>
        <v>2520</v>
      </c>
      <c r="M7506" s="23" t="n">
        <v>2500</v>
      </c>
      <c r="N7506" s="24" t="n">
        <f aca="false">L7506-M7506</f>
        <v>20</v>
      </c>
      <c r="O7506" s="25" t="n">
        <f aca="false">IF(L7506&gt;=M7506,1,0)</f>
        <v>1</v>
      </c>
      <c r="P7506" s="26" t="n">
        <v>0.6228</v>
      </c>
      <c r="Q7506" s="26" t="n">
        <v>0.103</v>
      </c>
      <c r="R7506" s="25" t="n">
        <v>76</v>
      </c>
      <c r="S7506" s="21" t="n">
        <v>10</v>
      </c>
    </row>
    <row r="7507" customFormat="false" ht="15" hidden="false" customHeight="true" outlineLevel="0" collapsed="false">
      <c r="A7507" s="19" t="n">
        <v>46271</v>
      </c>
      <c r="B7507" s="1" t="s">
        <v>888</v>
      </c>
      <c r="C7507" s="1" t="s">
        <v>164</v>
      </c>
      <c r="D7507" s="1" t="n">
        <v>20</v>
      </c>
      <c r="E7507" s="1" t="s">
        <v>461</v>
      </c>
      <c r="F7507" s="1" t="s">
        <v>899</v>
      </c>
      <c r="G7507" s="1" t="s">
        <v>540</v>
      </c>
      <c r="H7507" s="20" t="n">
        <v>1000</v>
      </c>
      <c r="I7507" s="21" t="n">
        <v>20.18</v>
      </c>
      <c r="J7507" s="20" t="n">
        <f aca="false">H7507*I7507</f>
        <v>20180</v>
      </c>
      <c r="K7507" s="22" t="n">
        <v>1.8</v>
      </c>
      <c r="L7507" s="23" t="n">
        <f aca="false">H7507*K7507</f>
        <v>1800</v>
      </c>
      <c r="M7507" s="23" t="n">
        <v>2500</v>
      </c>
      <c r="N7507" s="24" t="n">
        <f aca="false">L7507-M7507</f>
        <v>-700</v>
      </c>
      <c r="O7507" s="25" t="n">
        <f aca="false">IF(L7507&gt;=M7507,1,0)</f>
        <v>0</v>
      </c>
      <c r="P7507" s="26" t="n">
        <v>0.4652</v>
      </c>
      <c r="Q7507" s="26" t="n">
        <v>0.0548</v>
      </c>
      <c r="R7507" s="25" t="n">
        <v>72</v>
      </c>
      <c r="S7507" s="21" t="n">
        <v>10</v>
      </c>
    </row>
    <row r="7508" customFormat="false" ht="15" hidden="false" customHeight="true" outlineLevel="0" collapsed="false">
      <c r="A7508" s="19" t="n">
        <v>46271</v>
      </c>
      <c r="B7508" s="1" t="s">
        <v>888</v>
      </c>
      <c r="C7508" s="1" t="s">
        <v>164</v>
      </c>
      <c r="D7508" s="1" t="n">
        <v>21</v>
      </c>
      <c r="E7508" s="1" t="s">
        <v>522</v>
      </c>
      <c r="F7508" s="1" t="s">
        <v>566</v>
      </c>
      <c r="G7508" s="1" t="s">
        <v>504</v>
      </c>
      <c r="H7508" s="20" t="n">
        <v>1500</v>
      </c>
      <c r="I7508" s="21" t="n">
        <v>14.09</v>
      </c>
      <c r="J7508" s="20" t="n">
        <f aca="false">H7508*I7508</f>
        <v>21135</v>
      </c>
      <c r="K7508" s="22" t="n">
        <v>1</v>
      </c>
      <c r="L7508" s="23" t="n">
        <f aca="false">H7508*K7508</f>
        <v>1500</v>
      </c>
      <c r="M7508" s="23" t="n">
        <v>2500</v>
      </c>
      <c r="N7508" s="24" t="n">
        <f aca="false">L7508-M7508</f>
        <v>-1000</v>
      </c>
      <c r="O7508" s="25" t="n">
        <f aca="false">IF(L7508&gt;=M7508,1,0)</f>
        <v>0</v>
      </c>
      <c r="P7508" s="26" t="n">
        <v>0.6487</v>
      </c>
      <c r="Q7508" s="26" t="n">
        <v>0.0942</v>
      </c>
      <c r="R7508" s="25" t="n">
        <v>55</v>
      </c>
      <c r="S7508" s="21" t="n">
        <v>10</v>
      </c>
    </row>
    <row r="7509" customFormat="false" ht="15" hidden="false" customHeight="true" outlineLevel="0" collapsed="false">
      <c r="A7509" s="19" t="n">
        <v>46271</v>
      </c>
      <c r="B7509" s="1" t="s">
        <v>888</v>
      </c>
      <c r="C7509" s="1" t="s">
        <v>164</v>
      </c>
      <c r="D7509" s="1" t="n">
        <v>22</v>
      </c>
      <c r="E7509" s="1" t="s">
        <v>10</v>
      </c>
      <c r="F7509" s="1" t="s">
        <v>872</v>
      </c>
      <c r="G7509" s="1" t="s">
        <v>873</v>
      </c>
      <c r="H7509" s="20" t="n">
        <v>1500</v>
      </c>
      <c r="I7509" s="21" t="n">
        <v>24.81</v>
      </c>
      <c r="J7509" s="20" t="n">
        <f aca="false">H7509*I7509</f>
        <v>37215</v>
      </c>
      <c r="K7509" s="22" t="n">
        <v>2.1</v>
      </c>
      <c r="L7509" s="23" t="n">
        <f aca="false">H7509*K7509</f>
        <v>3150</v>
      </c>
      <c r="M7509" s="23" t="n">
        <v>2500</v>
      </c>
      <c r="N7509" s="24" t="n">
        <f aca="false">L7509-M7509</f>
        <v>650</v>
      </c>
      <c r="O7509" s="25" t="n">
        <f aca="false">IF(L7509&gt;=M7509,1,0)</f>
        <v>1</v>
      </c>
      <c r="P7509" s="26" t="n">
        <v>0.8055</v>
      </c>
      <c r="Q7509" s="26" t="n">
        <v>0.1116</v>
      </c>
      <c r="R7509" s="25" t="n">
        <v>80</v>
      </c>
      <c r="S7509" s="21" t="n">
        <v>10</v>
      </c>
    </row>
    <row r="7510" customFormat="false" ht="15" hidden="false" customHeight="true" outlineLevel="0" collapsed="false">
      <c r="A7510" s="19" t="n">
        <v>46271</v>
      </c>
      <c r="B7510" s="1" t="s">
        <v>888</v>
      </c>
      <c r="C7510" s="1" t="s">
        <v>164</v>
      </c>
      <c r="D7510" s="1" t="n">
        <v>23</v>
      </c>
      <c r="E7510" s="1" t="s">
        <v>865</v>
      </c>
      <c r="F7510" s="1" t="s">
        <v>866</v>
      </c>
      <c r="G7510" s="1" t="s">
        <v>527</v>
      </c>
      <c r="H7510" s="20" t="n">
        <v>1750</v>
      </c>
      <c r="I7510" s="21" t="n">
        <v>17.93</v>
      </c>
      <c r="J7510" s="20" t="n">
        <f aca="false">H7510*I7510</f>
        <v>31377.5</v>
      </c>
      <c r="K7510" s="22" t="n">
        <v>1.04</v>
      </c>
      <c r="L7510" s="23" t="n">
        <f aca="false">H7510*K7510</f>
        <v>1820</v>
      </c>
      <c r="M7510" s="23" t="n">
        <v>2500</v>
      </c>
      <c r="N7510" s="24" t="n">
        <f aca="false">L7510-M7510</f>
        <v>-680</v>
      </c>
      <c r="O7510" s="25" t="n">
        <f aca="false">IF(L7510&gt;=M7510,1,0)</f>
        <v>0</v>
      </c>
      <c r="P7510" s="26" t="n">
        <v>0.6226</v>
      </c>
      <c r="Q7510" s="26" t="n">
        <v>0.0854</v>
      </c>
      <c r="R7510" s="25" t="n">
        <v>84</v>
      </c>
      <c r="S7510" s="21" t="n">
        <v>10</v>
      </c>
    </row>
    <row r="7511" customFormat="false" ht="15" hidden="false" customHeight="true" outlineLevel="0" collapsed="false">
      <c r="A7511" s="19" t="n">
        <v>46271</v>
      </c>
      <c r="B7511" s="1" t="s">
        <v>888</v>
      </c>
      <c r="C7511" s="1" t="s">
        <v>164</v>
      </c>
      <c r="D7511" s="1" t="n">
        <v>24</v>
      </c>
      <c r="E7511" s="1" t="s">
        <v>522</v>
      </c>
      <c r="F7511" s="1" t="s">
        <v>523</v>
      </c>
      <c r="G7511" s="1" t="s">
        <v>527</v>
      </c>
      <c r="H7511" s="20" t="n">
        <v>1800</v>
      </c>
      <c r="I7511" s="21" t="n">
        <v>13.28</v>
      </c>
      <c r="J7511" s="20" t="n">
        <f aca="false">H7511*I7511</f>
        <v>23904</v>
      </c>
      <c r="K7511" s="22" t="n">
        <v>0.95</v>
      </c>
      <c r="L7511" s="23" t="n">
        <f aca="false">H7511*K7511</f>
        <v>1710</v>
      </c>
      <c r="M7511" s="23" t="n">
        <v>2500</v>
      </c>
      <c r="N7511" s="24" t="n">
        <f aca="false">L7511-M7511</f>
        <v>-790</v>
      </c>
      <c r="O7511" s="25" t="n">
        <f aca="false">IF(L7511&gt;=M7511,1,0)</f>
        <v>0</v>
      </c>
      <c r="P7511" s="26" t="n">
        <v>0.5757</v>
      </c>
      <c r="Q7511" s="26" t="n">
        <v>0.1157</v>
      </c>
      <c r="R7511" s="25" t="n">
        <v>70</v>
      </c>
      <c r="S7511" s="21" t="n">
        <v>10</v>
      </c>
    </row>
    <row r="7512" customFormat="false" ht="15" hidden="false" customHeight="true" outlineLevel="0" collapsed="false">
      <c r="A7512" s="19" t="n">
        <v>46271</v>
      </c>
      <c r="B7512" s="1" t="s">
        <v>888</v>
      </c>
      <c r="C7512" s="1" t="s">
        <v>164</v>
      </c>
      <c r="D7512" s="1" t="n">
        <v>25</v>
      </c>
      <c r="E7512" s="1" t="s">
        <v>16</v>
      </c>
      <c r="F7512" s="1" t="s">
        <v>895</v>
      </c>
      <c r="G7512" s="1" t="s">
        <v>896</v>
      </c>
      <c r="H7512" s="20" t="n">
        <v>300</v>
      </c>
      <c r="I7512" s="21" t="n">
        <v>26.78</v>
      </c>
      <c r="J7512" s="20" t="n">
        <f aca="false">H7512*I7512</f>
        <v>8034</v>
      </c>
      <c r="K7512" s="22" t="n">
        <v>2.4</v>
      </c>
      <c r="L7512" s="23" t="n">
        <f aca="false">H7512*K7512</f>
        <v>720</v>
      </c>
      <c r="M7512" s="23" t="n">
        <v>2500</v>
      </c>
      <c r="N7512" s="24" t="n">
        <f aca="false">L7512-M7512</f>
        <v>-1780</v>
      </c>
      <c r="O7512" s="25" t="n">
        <f aca="false">IF(L7512&gt;=M7512,1,0)</f>
        <v>0</v>
      </c>
      <c r="P7512" s="26" t="n">
        <v>0.1832</v>
      </c>
      <c r="Q7512" s="26" t="n">
        <v>0.35</v>
      </c>
      <c r="R7512" s="25" t="n">
        <v>82</v>
      </c>
      <c r="S7512" s="21" t="n">
        <v>10</v>
      </c>
    </row>
    <row r="7513" customFormat="false" ht="15" hidden="false" customHeight="true" outlineLevel="0" collapsed="false">
      <c r="A7513" s="19" t="n">
        <v>46271</v>
      </c>
      <c r="B7513" s="1" t="s">
        <v>888</v>
      </c>
      <c r="C7513" s="1" t="s">
        <v>164</v>
      </c>
      <c r="D7513" s="1" t="n">
        <v>26</v>
      </c>
      <c r="E7513" s="1" t="s">
        <v>865</v>
      </c>
      <c r="F7513" s="1" t="s">
        <v>866</v>
      </c>
      <c r="G7513" s="1" t="s">
        <v>527</v>
      </c>
      <c r="H7513" s="20" t="n">
        <v>2100</v>
      </c>
      <c r="I7513" s="21" t="n">
        <v>17.93</v>
      </c>
      <c r="J7513" s="20" t="n">
        <f aca="false">H7513*I7513</f>
        <v>37653</v>
      </c>
      <c r="K7513" s="22" t="n">
        <v>1.04</v>
      </c>
      <c r="L7513" s="23" t="n">
        <f aca="false">H7513*K7513</f>
        <v>2184</v>
      </c>
      <c r="M7513" s="23" t="n">
        <v>2500</v>
      </c>
      <c r="N7513" s="24" t="n">
        <f aca="false">L7513-M7513</f>
        <v>-316</v>
      </c>
      <c r="O7513" s="25" t="n">
        <f aca="false">IF(L7513&gt;=M7513,1,0)</f>
        <v>0</v>
      </c>
      <c r="P7513" s="26" t="n">
        <v>0.7934</v>
      </c>
      <c r="Q7513" s="26" t="n">
        <v>0.1693</v>
      </c>
      <c r="R7513" s="25" t="n">
        <v>82</v>
      </c>
      <c r="S7513" s="21" t="n">
        <v>10</v>
      </c>
    </row>
    <row r="7514" customFormat="false" ht="15" hidden="false" customHeight="true" outlineLevel="0" collapsed="false">
      <c r="A7514" s="19" t="n">
        <v>46271</v>
      </c>
      <c r="B7514" s="1" t="s">
        <v>888</v>
      </c>
      <c r="C7514" s="1" t="s">
        <v>164</v>
      </c>
      <c r="D7514" s="1" t="n">
        <v>27</v>
      </c>
      <c r="E7514" s="1" t="s">
        <v>176</v>
      </c>
      <c r="F7514" s="1" t="s">
        <v>908</v>
      </c>
      <c r="G7514" s="1" t="s">
        <v>878</v>
      </c>
      <c r="H7514" s="20" t="n">
        <v>1250</v>
      </c>
      <c r="I7514" s="21" t="n">
        <v>21.46</v>
      </c>
      <c r="J7514" s="20" t="n">
        <f aca="false">H7514*I7514</f>
        <v>26825</v>
      </c>
      <c r="K7514" s="22" t="n">
        <v>1.4</v>
      </c>
      <c r="L7514" s="23" t="n">
        <f aca="false">H7514*K7514</f>
        <v>1750</v>
      </c>
      <c r="M7514" s="23" t="n">
        <v>2500</v>
      </c>
      <c r="N7514" s="24" t="n">
        <f aca="false">L7514-M7514</f>
        <v>-750</v>
      </c>
      <c r="O7514" s="25" t="n">
        <f aca="false">IF(L7514&gt;=M7514,1,0)</f>
        <v>0</v>
      </c>
      <c r="P7514" s="26" t="n">
        <v>0.7414</v>
      </c>
      <c r="Q7514" s="26" t="n">
        <v>0.1529</v>
      </c>
      <c r="R7514" s="25" t="n">
        <v>73</v>
      </c>
      <c r="S7514" s="21" t="n">
        <v>8</v>
      </c>
    </row>
    <row r="7515" customFormat="false" ht="15" hidden="false" customHeight="true" outlineLevel="0" collapsed="false">
      <c r="A7515" s="19" t="n">
        <v>46271</v>
      </c>
      <c r="B7515" s="1" t="s">
        <v>888</v>
      </c>
      <c r="C7515" s="1" t="s">
        <v>164</v>
      </c>
      <c r="D7515" s="1" t="n">
        <v>28</v>
      </c>
      <c r="E7515" s="1" t="s">
        <v>176</v>
      </c>
      <c r="F7515" s="1" t="s">
        <v>677</v>
      </c>
      <c r="G7515" s="1" t="s">
        <v>685</v>
      </c>
      <c r="H7515" s="20" t="n">
        <v>1700</v>
      </c>
      <c r="I7515" s="21" t="n">
        <v>18.74</v>
      </c>
      <c r="J7515" s="20" t="n">
        <f aca="false">H7515*I7515</f>
        <v>31858</v>
      </c>
      <c r="K7515" s="22" t="n">
        <v>1.4</v>
      </c>
      <c r="L7515" s="23" t="n">
        <f aca="false">H7515*K7515</f>
        <v>2380</v>
      </c>
      <c r="M7515" s="23" t="n">
        <v>2500</v>
      </c>
      <c r="N7515" s="24" t="n">
        <f aca="false">L7515-M7515</f>
        <v>-120</v>
      </c>
      <c r="O7515" s="25" t="n">
        <f aca="false">IF(L7515&gt;=M7515,1,0)</f>
        <v>0</v>
      </c>
      <c r="P7515" s="26" t="n">
        <v>0.7521</v>
      </c>
      <c r="Q7515" s="26" t="n">
        <v>0.0989</v>
      </c>
      <c r="R7515" s="25" t="n">
        <v>75</v>
      </c>
      <c r="S7515" s="21" t="n">
        <v>10</v>
      </c>
    </row>
    <row r="7516" customFormat="false" ht="15" hidden="false" customHeight="true" outlineLevel="0" collapsed="false">
      <c r="A7516" s="19" t="n">
        <v>46271</v>
      </c>
      <c r="B7516" s="1" t="s">
        <v>888</v>
      </c>
      <c r="C7516" s="1" t="s">
        <v>164</v>
      </c>
      <c r="D7516" s="1" t="n">
        <v>29</v>
      </c>
      <c r="E7516" s="1" t="s">
        <v>176</v>
      </c>
      <c r="F7516" s="1" t="s">
        <v>724</v>
      </c>
      <c r="G7516" s="1" t="s">
        <v>733</v>
      </c>
      <c r="H7516" s="20" t="n">
        <v>1350</v>
      </c>
      <c r="I7516" s="21" t="n">
        <v>19.4</v>
      </c>
      <c r="J7516" s="20" t="n">
        <f aca="false">H7516*I7516</f>
        <v>26190</v>
      </c>
      <c r="K7516" s="22" t="n">
        <v>1.75</v>
      </c>
      <c r="L7516" s="23" t="n">
        <f aca="false">H7516*K7516</f>
        <v>2362.5</v>
      </c>
      <c r="M7516" s="23" t="n">
        <v>2500</v>
      </c>
      <c r="N7516" s="24" t="n">
        <f aca="false">L7516-M7516</f>
        <v>-137.5</v>
      </c>
      <c r="O7516" s="25" t="n">
        <f aca="false">IF(L7516&gt;=M7516,1,0)</f>
        <v>0</v>
      </c>
      <c r="P7516" s="26" t="n">
        <v>0.6715</v>
      </c>
      <c r="Q7516" s="26" t="n">
        <v>0.0936</v>
      </c>
      <c r="R7516" s="25" t="n">
        <v>70</v>
      </c>
      <c r="S7516" s="21" t="n">
        <v>10</v>
      </c>
    </row>
    <row r="7517" customFormat="false" ht="15" hidden="false" customHeight="true" outlineLevel="0" collapsed="false">
      <c r="A7517" s="19" t="n">
        <v>46271</v>
      </c>
      <c r="B7517" s="1" t="s">
        <v>888</v>
      </c>
      <c r="C7517" s="1" t="s">
        <v>164</v>
      </c>
      <c r="D7517" s="1" t="n">
        <v>30</v>
      </c>
      <c r="E7517" s="1" t="s">
        <v>865</v>
      </c>
      <c r="F7517" s="1" t="s">
        <v>866</v>
      </c>
      <c r="G7517" s="1" t="s">
        <v>527</v>
      </c>
      <c r="H7517" s="20" t="n">
        <v>2150</v>
      </c>
      <c r="I7517" s="21" t="n">
        <v>17.93</v>
      </c>
      <c r="J7517" s="20" t="n">
        <f aca="false">H7517*I7517</f>
        <v>38549.5</v>
      </c>
      <c r="K7517" s="22" t="n">
        <v>1.04</v>
      </c>
      <c r="L7517" s="23" t="n">
        <f aca="false">H7517*K7517</f>
        <v>2236</v>
      </c>
      <c r="M7517" s="23" t="n">
        <v>2500</v>
      </c>
      <c r="N7517" s="24" t="n">
        <f aca="false">L7517-M7517</f>
        <v>-264</v>
      </c>
      <c r="O7517" s="25" t="n">
        <f aca="false">IF(L7517&gt;=M7517,1,0)</f>
        <v>0</v>
      </c>
      <c r="P7517" s="26" t="n">
        <v>0.7704</v>
      </c>
      <c r="Q7517" s="26" t="n">
        <v>0.4725</v>
      </c>
      <c r="R7517" s="25" t="n">
        <v>88</v>
      </c>
      <c r="S7517" s="21" t="n">
        <v>10</v>
      </c>
    </row>
    <row r="7518" customFormat="false" ht="15" hidden="false" customHeight="true" outlineLevel="0" collapsed="false">
      <c r="A7518" s="19" t="n">
        <v>46271</v>
      </c>
      <c r="B7518" s="1" t="s">
        <v>888</v>
      </c>
      <c r="C7518" s="1" t="s">
        <v>164</v>
      </c>
      <c r="D7518" s="1" t="n">
        <v>31</v>
      </c>
      <c r="E7518" s="1" t="s">
        <v>522</v>
      </c>
      <c r="F7518" s="1" t="s">
        <v>566</v>
      </c>
      <c r="G7518" s="1" t="s">
        <v>504</v>
      </c>
      <c r="H7518" s="20" t="n">
        <v>2350</v>
      </c>
      <c r="I7518" s="21" t="n">
        <v>14.09</v>
      </c>
      <c r="J7518" s="20" t="n">
        <f aca="false">H7518*I7518</f>
        <v>33111.5</v>
      </c>
      <c r="K7518" s="22" t="n">
        <v>1</v>
      </c>
      <c r="L7518" s="23" t="n">
        <f aca="false">H7518*K7518</f>
        <v>2350</v>
      </c>
      <c r="M7518" s="23" t="n">
        <v>2500</v>
      </c>
      <c r="N7518" s="24" t="n">
        <f aca="false">L7518-M7518</f>
        <v>-150</v>
      </c>
      <c r="O7518" s="25" t="n">
        <f aca="false">IF(L7518&gt;=M7518,1,0)</f>
        <v>0</v>
      </c>
      <c r="P7518" s="26" t="n">
        <v>0.8212</v>
      </c>
      <c r="Q7518" s="26" t="n">
        <v>0.0991</v>
      </c>
      <c r="R7518" s="25" t="n">
        <v>72</v>
      </c>
      <c r="S7518" s="21" t="n">
        <v>10</v>
      </c>
    </row>
    <row r="7519" customFormat="false" ht="15" hidden="false" customHeight="true" outlineLevel="0" collapsed="false">
      <c r="A7519" s="19" t="n">
        <v>46271</v>
      </c>
      <c r="B7519" s="1" t="s">
        <v>888</v>
      </c>
      <c r="C7519" s="1" t="s">
        <v>164</v>
      </c>
      <c r="D7519" s="1" t="n">
        <v>32</v>
      </c>
      <c r="E7519" s="1" t="s">
        <v>576</v>
      </c>
      <c r="F7519" s="1" t="s">
        <v>887</v>
      </c>
      <c r="G7519" s="1" t="s">
        <v>835</v>
      </c>
      <c r="H7519" s="20" t="n">
        <v>1700</v>
      </c>
      <c r="I7519" s="21" t="n">
        <v>18.62</v>
      </c>
      <c r="J7519" s="20" t="n">
        <f aca="false">H7519*I7519</f>
        <v>31654</v>
      </c>
      <c r="K7519" s="22" t="n">
        <v>1.3</v>
      </c>
      <c r="L7519" s="23" t="n">
        <f aca="false">H7519*K7519</f>
        <v>2210</v>
      </c>
      <c r="M7519" s="23" t="n">
        <v>2500</v>
      </c>
      <c r="N7519" s="24" t="n">
        <f aca="false">L7519-M7519</f>
        <v>-290</v>
      </c>
      <c r="O7519" s="25" t="n">
        <f aca="false">IF(L7519&gt;=M7519,1,0)</f>
        <v>0</v>
      </c>
      <c r="P7519" s="26" t="n">
        <v>0.7613</v>
      </c>
      <c r="Q7519" s="26" t="n">
        <v>0.1354</v>
      </c>
      <c r="R7519" s="25" t="n">
        <v>73</v>
      </c>
      <c r="S7519" s="21" t="n">
        <v>10</v>
      </c>
    </row>
    <row r="7520" customFormat="false" ht="15" hidden="false" customHeight="true" outlineLevel="0" collapsed="false">
      <c r="A7520" s="19" t="n">
        <v>46271</v>
      </c>
      <c r="B7520" s="1" t="s">
        <v>888</v>
      </c>
      <c r="C7520" s="1" t="s">
        <v>190</v>
      </c>
      <c r="D7520" s="1" t="n">
        <v>33</v>
      </c>
      <c r="E7520" s="1" t="s">
        <v>530</v>
      </c>
      <c r="F7520" s="1" t="s">
        <v>909</v>
      </c>
      <c r="G7520" s="1" t="s">
        <v>885</v>
      </c>
      <c r="H7520" s="20" t="n">
        <v>980</v>
      </c>
      <c r="I7520" s="21" t="n">
        <v>20.55</v>
      </c>
      <c r="J7520" s="20" t="n">
        <f aca="false">H7520*I7520</f>
        <v>20139</v>
      </c>
      <c r="K7520" s="22" t="n">
        <v>2.5</v>
      </c>
      <c r="L7520" s="23" t="n">
        <f aca="false">H7520*K7520</f>
        <v>2450</v>
      </c>
      <c r="M7520" s="23" t="n">
        <v>2500</v>
      </c>
      <c r="N7520" s="24" t="n">
        <f aca="false">L7520-M7520</f>
        <v>-50</v>
      </c>
      <c r="O7520" s="25" t="n">
        <f aca="false">IF(L7520&gt;=M7520,1,0)</f>
        <v>0</v>
      </c>
      <c r="P7520" s="26" t="n">
        <v>0.56506734006734</v>
      </c>
      <c r="Q7520" s="26" t="n">
        <v>0.199419167473379</v>
      </c>
      <c r="R7520" s="25" t="n">
        <v>71</v>
      </c>
      <c r="S7520" s="21" t="n">
        <v>10</v>
      </c>
    </row>
    <row r="7521" customFormat="false" ht="15" hidden="false" customHeight="true" outlineLevel="0" collapsed="false">
      <c r="A7521" s="19" t="n">
        <v>46271</v>
      </c>
      <c r="B7521" s="1" t="s">
        <v>888</v>
      </c>
      <c r="C7521" s="1" t="s">
        <v>190</v>
      </c>
      <c r="D7521" s="1" t="n">
        <v>34</v>
      </c>
      <c r="E7521" s="1" t="s">
        <v>16</v>
      </c>
      <c r="F7521" s="1" t="s">
        <v>302</v>
      </c>
      <c r="G7521" s="1" t="s">
        <v>260</v>
      </c>
      <c r="H7521" s="20" t="n">
        <v>2050</v>
      </c>
      <c r="I7521" s="21" t="n">
        <v>16.59</v>
      </c>
      <c r="J7521" s="20" t="n">
        <f aca="false">H7521*I7521</f>
        <v>34009.5</v>
      </c>
      <c r="K7521" s="22" t="n">
        <v>1.45</v>
      </c>
      <c r="L7521" s="23" t="n">
        <f aca="false">H7521*K7521</f>
        <v>2972.5</v>
      </c>
      <c r="M7521" s="23" t="n">
        <v>2500</v>
      </c>
      <c r="N7521" s="24" t="n">
        <f aca="false">L7521-M7521</f>
        <v>472.5</v>
      </c>
      <c r="O7521" s="25" t="n">
        <f aca="false">IF(L7521&gt;=M7521,1,0)</f>
        <v>1</v>
      </c>
      <c r="P7521" s="26" t="n">
        <v>0.848540419161677</v>
      </c>
      <c r="Q7521" s="26" t="n">
        <v>0.100832109642682</v>
      </c>
      <c r="R7521" s="25" t="n">
        <v>70</v>
      </c>
      <c r="S7521" s="21" t="n">
        <v>10</v>
      </c>
    </row>
    <row r="7522" customFormat="false" ht="15" hidden="false" customHeight="true" outlineLevel="0" collapsed="false">
      <c r="A7522" s="19" t="n">
        <v>46271</v>
      </c>
      <c r="B7522" s="1" t="s">
        <v>888</v>
      </c>
      <c r="C7522" s="1" t="s">
        <v>190</v>
      </c>
      <c r="D7522" s="1" t="n">
        <v>35</v>
      </c>
      <c r="E7522" s="1" t="s">
        <v>16</v>
      </c>
      <c r="F7522" s="1" t="s">
        <v>302</v>
      </c>
      <c r="G7522" s="1" t="s">
        <v>260</v>
      </c>
      <c r="H7522" s="20" t="n">
        <v>1900</v>
      </c>
      <c r="I7522" s="21" t="n">
        <v>16.59</v>
      </c>
      <c r="J7522" s="20" t="n">
        <f aca="false">H7522*I7522</f>
        <v>31521</v>
      </c>
      <c r="K7522" s="22" t="n">
        <v>1.45</v>
      </c>
      <c r="L7522" s="23" t="n">
        <f aca="false">H7522*K7522</f>
        <v>2755</v>
      </c>
      <c r="M7522" s="23" t="n">
        <v>2500</v>
      </c>
      <c r="N7522" s="24" t="n">
        <f aca="false">L7522-M7522</f>
        <v>255</v>
      </c>
      <c r="O7522" s="25" t="n">
        <f aca="false">IF(L7522&gt;=M7522,1,0)</f>
        <v>1</v>
      </c>
      <c r="P7522" s="26" t="n">
        <v>0.808230769230769</v>
      </c>
      <c r="Q7522" s="26" t="n">
        <v>0.0860719874804382</v>
      </c>
      <c r="R7522" s="25" t="n">
        <v>75</v>
      </c>
      <c r="S7522" s="21" t="n">
        <v>10</v>
      </c>
    </row>
    <row r="7523" customFormat="false" ht="15" hidden="false" customHeight="true" outlineLevel="0" collapsed="false">
      <c r="A7523" s="19" t="n">
        <v>46271</v>
      </c>
      <c r="B7523" s="1" t="s">
        <v>888</v>
      </c>
      <c r="C7523" s="1" t="s">
        <v>190</v>
      </c>
      <c r="D7523" s="1" t="n">
        <v>36</v>
      </c>
      <c r="E7523" s="1" t="s">
        <v>16</v>
      </c>
      <c r="F7523" s="1" t="s">
        <v>300</v>
      </c>
      <c r="G7523" s="1" t="s">
        <v>260</v>
      </c>
      <c r="H7523" s="20" t="n">
        <v>1820</v>
      </c>
      <c r="I7523" s="21" t="n">
        <v>15.95</v>
      </c>
      <c r="J7523" s="20" t="n">
        <f aca="false">H7523*I7523</f>
        <v>29029</v>
      </c>
      <c r="K7523" s="22" t="n">
        <v>1.4</v>
      </c>
      <c r="L7523" s="23" t="n">
        <f aca="false">H7523*K7523</f>
        <v>2548</v>
      </c>
      <c r="M7523" s="23" t="n">
        <v>2500</v>
      </c>
      <c r="N7523" s="24" t="n">
        <f aca="false">L7523-M7523</f>
        <v>48</v>
      </c>
      <c r="O7523" s="25" t="n">
        <f aca="false">IF(L7523&gt;=M7523,1,0)</f>
        <v>1</v>
      </c>
      <c r="P7523" s="26" t="n">
        <v>0.760718029350105</v>
      </c>
      <c r="Q7523" s="26" t="n">
        <v>0.113746630727763</v>
      </c>
      <c r="R7523" s="25" t="n">
        <v>67</v>
      </c>
      <c r="S7523" s="21" t="n">
        <v>10</v>
      </c>
    </row>
    <row r="7524" customFormat="false" ht="15" hidden="false" customHeight="true" outlineLevel="0" collapsed="false">
      <c r="A7524" s="19" t="n">
        <v>46271</v>
      </c>
      <c r="B7524" s="1" t="s">
        <v>888</v>
      </c>
      <c r="C7524" s="1" t="s">
        <v>190</v>
      </c>
      <c r="D7524" s="1" t="n">
        <v>37</v>
      </c>
      <c r="E7524" s="1" t="s">
        <v>19</v>
      </c>
      <c r="F7524" s="1" t="s">
        <v>870</v>
      </c>
      <c r="G7524" s="1" t="s">
        <v>871</v>
      </c>
      <c r="H7524" s="20" t="n">
        <v>800</v>
      </c>
      <c r="I7524" s="21" t="n">
        <v>27.97</v>
      </c>
      <c r="J7524" s="20" t="n">
        <f aca="false">H7524*I7524</f>
        <v>22376</v>
      </c>
      <c r="K7524" s="22" t="n">
        <v>2.15</v>
      </c>
      <c r="L7524" s="23" t="n">
        <f aca="false">H7524*K7524</f>
        <v>1720</v>
      </c>
      <c r="M7524" s="23" t="n">
        <v>2500</v>
      </c>
      <c r="N7524" s="24" t="n">
        <f aca="false">L7524-M7524</f>
        <v>-780</v>
      </c>
      <c r="O7524" s="25" t="n">
        <f aca="false">IF(L7524&gt;=M7524,1,0)</f>
        <v>0</v>
      </c>
      <c r="P7524" s="26" t="n">
        <v>0.490701754385965</v>
      </c>
      <c r="Q7524" s="26" t="n">
        <v>0.239398084815322</v>
      </c>
      <c r="R7524" s="25" t="n">
        <v>75</v>
      </c>
      <c r="S7524" s="21" t="n">
        <v>10</v>
      </c>
    </row>
    <row r="7525" customFormat="false" ht="15" hidden="false" customHeight="true" outlineLevel="0" collapsed="false">
      <c r="A7525" s="19" t="n">
        <v>46271</v>
      </c>
      <c r="B7525" s="1" t="s">
        <v>888</v>
      </c>
      <c r="C7525" s="1" t="s">
        <v>190</v>
      </c>
      <c r="D7525" s="1" t="n">
        <v>38</v>
      </c>
      <c r="E7525" s="1" t="s">
        <v>19</v>
      </c>
      <c r="F7525" s="1" t="s">
        <v>870</v>
      </c>
      <c r="G7525" s="1" t="s">
        <v>871</v>
      </c>
      <c r="H7525" s="20" t="n">
        <v>850</v>
      </c>
      <c r="I7525" s="21" t="n">
        <v>27.97</v>
      </c>
      <c r="J7525" s="20" t="n">
        <f aca="false">H7525*I7525</f>
        <v>23774.5</v>
      </c>
      <c r="K7525" s="22" t="n">
        <v>2.15</v>
      </c>
      <c r="L7525" s="23" t="n">
        <f aca="false">H7525*K7525</f>
        <v>1827.5</v>
      </c>
      <c r="M7525" s="23" t="n">
        <v>2500</v>
      </c>
      <c r="N7525" s="24" t="n">
        <f aca="false">L7525-M7525</f>
        <v>-672.5</v>
      </c>
      <c r="O7525" s="25" t="n">
        <f aca="false">IF(L7525&gt;=M7525,1,0)</f>
        <v>0</v>
      </c>
      <c r="P7525" s="26" t="n">
        <v>0.509963534963535</v>
      </c>
      <c r="Q7525" s="26" t="n">
        <v>0.146799116997793</v>
      </c>
      <c r="R7525" s="25" t="n">
        <v>82</v>
      </c>
      <c r="S7525" s="21" t="n">
        <v>10</v>
      </c>
    </row>
    <row r="7526" customFormat="false" ht="15" hidden="false" customHeight="true" outlineLevel="0" collapsed="false">
      <c r="A7526" s="19" t="n">
        <v>46272</v>
      </c>
      <c r="B7526" s="1" t="s">
        <v>888</v>
      </c>
      <c r="C7526" s="1" t="s">
        <v>138</v>
      </c>
      <c r="D7526" s="1" t="n">
        <v>1</v>
      </c>
      <c r="E7526" s="1" t="s">
        <v>401</v>
      </c>
      <c r="F7526" s="1" t="s">
        <v>443</v>
      </c>
      <c r="G7526" s="1" t="s">
        <v>444</v>
      </c>
      <c r="H7526" s="20" t="n">
        <v>1200</v>
      </c>
      <c r="I7526" s="21" t="n">
        <v>26.24</v>
      </c>
      <c r="J7526" s="20" t="n">
        <f aca="false">H7526*I7526</f>
        <v>31488</v>
      </c>
      <c r="K7526" s="22" t="n">
        <v>3</v>
      </c>
      <c r="L7526" s="23" t="n">
        <f aca="false">H7526*K7526</f>
        <v>3600</v>
      </c>
      <c r="M7526" s="23" t="n">
        <v>2500</v>
      </c>
      <c r="N7526" s="24" t="n">
        <f aca="false">L7526-M7526</f>
        <v>1100</v>
      </c>
      <c r="O7526" s="25" t="n">
        <f aca="false">IF(L7526&gt;=M7526,1,0)</f>
        <v>1</v>
      </c>
      <c r="P7526" s="26" t="n">
        <v>0.7486</v>
      </c>
      <c r="Q7526" s="26" t="n">
        <v>0.151</v>
      </c>
      <c r="R7526" s="25" t="n">
        <v>80</v>
      </c>
      <c r="S7526" s="21" t="n">
        <v>9</v>
      </c>
    </row>
    <row r="7527" customFormat="false" ht="15" hidden="false" customHeight="true" outlineLevel="0" collapsed="false">
      <c r="A7527" s="19" t="n">
        <v>46272</v>
      </c>
      <c r="B7527" s="1" t="s">
        <v>888</v>
      </c>
      <c r="C7527" s="1" t="s">
        <v>138</v>
      </c>
      <c r="D7527" s="1" t="n">
        <v>2</v>
      </c>
      <c r="E7527" s="1" t="s">
        <v>16</v>
      </c>
      <c r="F7527" s="1" t="s">
        <v>895</v>
      </c>
      <c r="G7527" s="1" t="s">
        <v>896</v>
      </c>
      <c r="H7527" s="20" t="n">
        <v>450</v>
      </c>
      <c r="I7527" s="21" t="n">
        <v>26.78</v>
      </c>
      <c r="J7527" s="20" t="n">
        <f aca="false">H7527*I7527</f>
        <v>12051</v>
      </c>
      <c r="K7527" s="22" t="n">
        <v>2.4</v>
      </c>
      <c r="L7527" s="23" t="n">
        <f aca="false">H7527*K7527</f>
        <v>1080</v>
      </c>
      <c r="M7527" s="23" t="n">
        <v>2500</v>
      </c>
      <c r="N7527" s="24" t="n">
        <f aca="false">L7527-M7527</f>
        <v>-1420</v>
      </c>
      <c r="O7527" s="25" t="n">
        <f aca="false">IF(L7527&gt;=M7527,1,0)</f>
        <v>0</v>
      </c>
      <c r="P7527" s="26" t="n">
        <v>0.3188</v>
      </c>
      <c r="Q7527" s="26" t="n">
        <v>0.2658</v>
      </c>
      <c r="R7527" s="25" t="n">
        <v>69</v>
      </c>
      <c r="S7527" s="21" t="n">
        <v>10</v>
      </c>
    </row>
    <row r="7528" customFormat="false" ht="15" hidden="false" customHeight="true" outlineLevel="0" collapsed="false">
      <c r="A7528" s="19" t="n">
        <v>46272</v>
      </c>
      <c r="B7528" s="1" t="s">
        <v>888</v>
      </c>
      <c r="C7528" s="1" t="s">
        <v>138</v>
      </c>
      <c r="D7528" s="1" t="n">
        <v>3</v>
      </c>
      <c r="E7528" s="1" t="s">
        <v>846</v>
      </c>
      <c r="F7528" s="1" t="s">
        <v>897</v>
      </c>
      <c r="G7528" s="1" t="s">
        <v>898</v>
      </c>
      <c r="H7528" s="20" t="n">
        <v>1500</v>
      </c>
      <c r="I7528" s="21" t="n">
        <v>17.41</v>
      </c>
      <c r="J7528" s="20" t="n">
        <f aca="false">H7528*I7528</f>
        <v>26115</v>
      </c>
      <c r="K7528" s="22" t="n">
        <v>2.1</v>
      </c>
      <c r="L7528" s="23" t="n">
        <f aca="false">H7528*K7528</f>
        <v>3150</v>
      </c>
      <c r="M7528" s="23" t="n">
        <v>2500</v>
      </c>
      <c r="N7528" s="24" t="n">
        <f aca="false">L7528-M7528</f>
        <v>650</v>
      </c>
      <c r="O7528" s="25" t="n">
        <f aca="false">IF(L7528&gt;=M7528,1,0)</f>
        <v>1</v>
      </c>
      <c r="P7528" s="26" t="n">
        <v>0.6263</v>
      </c>
      <c r="Q7528" s="26" t="n">
        <v>0.1038</v>
      </c>
      <c r="R7528" s="25" t="n">
        <v>71</v>
      </c>
      <c r="S7528" s="21" t="n">
        <v>10</v>
      </c>
    </row>
    <row r="7529" customFormat="false" ht="15" hidden="false" customHeight="true" outlineLevel="0" collapsed="false">
      <c r="A7529" s="19" t="n">
        <v>46272</v>
      </c>
      <c r="B7529" s="1" t="s">
        <v>888</v>
      </c>
      <c r="C7529" s="1" t="s">
        <v>138</v>
      </c>
      <c r="D7529" s="1" t="n">
        <v>4</v>
      </c>
      <c r="E7529" s="1" t="s">
        <v>145</v>
      </c>
      <c r="F7529" s="1" t="s">
        <v>905</v>
      </c>
      <c r="G7529" s="1" t="s">
        <v>379</v>
      </c>
      <c r="H7529" s="20" t="n">
        <v>1100</v>
      </c>
      <c r="I7529" s="21" t="n">
        <v>22.03</v>
      </c>
      <c r="J7529" s="20" t="n">
        <f aca="false">H7529*I7529</f>
        <v>24233</v>
      </c>
      <c r="K7529" s="22" t="n">
        <v>2.2</v>
      </c>
      <c r="L7529" s="23" t="n">
        <f aca="false">H7529*K7529</f>
        <v>2420</v>
      </c>
      <c r="M7529" s="23" t="n">
        <v>2500</v>
      </c>
      <c r="N7529" s="24" t="n">
        <f aca="false">L7529-M7529</f>
        <v>-80</v>
      </c>
      <c r="O7529" s="25" t="n">
        <f aca="false">IF(L7529&gt;=M7529,1,0)</f>
        <v>0</v>
      </c>
      <c r="P7529" s="26" t="n">
        <v>0.6129</v>
      </c>
      <c r="Q7529" s="26" t="n">
        <v>0.1491</v>
      </c>
      <c r="R7529" s="25" t="n">
        <v>78</v>
      </c>
      <c r="S7529" s="21" t="n">
        <v>8</v>
      </c>
    </row>
    <row r="7530" customFormat="false" ht="15" hidden="false" customHeight="true" outlineLevel="0" collapsed="false">
      <c r="A7530" s="19" t="n">
        <v>46272</v>
      </c>
      <c r="B7530" s="1" t="s">
        <v>888</v>
      </c>
      <c r="C7530" s="1" t="s">
        <v>138</v>
      </c>
      <c r="D7530" s="1" t="n">
        <v>5</v>
      </c>
      <c r="E7530" s="1" t="s">
        <v>13</v>
      </c>
      <c r="F7530" s="1" t="s">
        <v>901</v>
      </c>
      <c r="G7530" s="1" t="s">
        <v>149</v>
      </c>
      <c r="H7530" s="20" t="n">
        <v>600</v>
      </c>
      <c r="I7530" s="21" t="n">
        <v>23.11</v>
      </c>
      <c r="J7530" s="20" t="n">
        <f aca="false">H7530*I7530</f>
        <v>13866</v>
      </c>
      <c r="K7530" s="22" t="n">
        <v>2.2</v>
      </c>
      <c r="L7530" s="23" t="n">
        <f aca="false">H7530*K7530</f>
        <v>1320</v>
      </c>
      <c r="M7530" s="23" t="n">
        <v>2500</v>
      </c>
      <c r="N7530" s="24" t="n">
        <f aca="false">L7530-M7530</f>
        <v>-1180</v>
      </c>
      <c r="O7530" s="25" t="n">
        <f aca="false">IF(L7530&gt;=M7530,1,0)</f>
        <v>0</v>
      </c>
      <c r="P7530" s="26" t="n">
        <v>0.3057</v>
      </c>
      <c r="Q7530" s="26" t="n">
        <v>0.1346</v>
      </c>
      <c r="R7530" s="25" t="n">
        <v>77</v>
      </c>
      <c r="S7530" s="21" t="n">
        <v>10</v>
      </c>
    </row>
    <row r="7531" customFormat="false" ht="15" hidden="false" customHeight="true" outlineLevel="0" collapsed="false">
      <c r="A7531" s="19" t="n">
        <v>46272</v>
      </c>
      <c r="B7531" s="1" t="s">
        <v>888</v>
      </c>
      <c r="C7531" s="1" t="s">
        <v>138</v>
      </c>
      <c r="D7531" s="1" t="n">
        <v>6</v>
      </c>
      <c r="E7531" s="1" t="s">
        <v>16</v>
      </c>
      <c r="F7531" s="1" t="s">
        <v>902</v>
      </c>
      <c r="G7531" s="1" t="s">
        <v>903</v>
      </c>
      <c r="H7531" s="20" t="n">
        <v>1000</v>
      </c>
      <c r="I7531" s="21" t="n">
        <v>20.91</v>
      </c>
      <c r="J7531" s="20" t="n">
        <f aca="false">H7531*I7531</f>
        <v>20910</v>
      </c>
      <c r="K7531" s="22" t="n">
        <v>1.56</v>
      </c>
      <c r="L7531" s="23" t="n">
        <f aca="false">H7531*K7531</f>
        <v>1560</v>
      </c>
      <c r="M7531" s="23" t="n">
        <v>2500</v>
      </c>
      <c r="N7531" s="24" t="n">
        <f aca="false">L7531-M7531</f>
        <v>-940</v>
      </c>
      <c r="O7531" s="25" t="n">
        <f aca="false">IF(L7531&gt;=M7531,1,0)</f>
        <v>0</v>
      </c>
      <c r="P7531" s="26" t="n">
        <v>0.6071</v>
      </c>
      <c r="Q7531" s="26" t="n">
        <v>0.1764</v>
      </c>
      <c r="R7531" s="25" t="n">
        <v>66</v>
      </c>
      <c r="S7531" s="21" t="n">
        <v>9</v>
      </c>
    </row>
    <row r="7532" customFormat="false" ht="15" hidden="false" customHeight="true" outlineLevel="0" collapsed="false">
      <c r="A7532" s="19" t="n">
        <v>46272</v>
      </c>
      <c r="B7532" s="1" t="s">
        <v>888</v>
      </c>
      <c r="C7532" s="1" t="s">
        <v>138</v>
      </c>
      <c r="D7532" s="1" t="n">
        <v>7</v>
      </c>
      <c r="E7532" s="1" t="s">
        <v>145</v>
      </c>
      <c r="F7532" s="1" t="s">
        <v>906</v>
      </c>
      <c r="G7532" s="1" t="s">
        <v>907</v>
      </c>
      <c r="H7532" s="20" t="n">
        <v>1300</v>
      </c>
      <c r="I7532" s="21" t="n">
        <v>20.57</v>
      </c>
      <c r="J7532" s="20" t="n">
        <f aca="false">H7532*I7532</f>
        <v>26741</v>
      </c>
      <c r="K7532" s="22" t="n">
        <v>2.2</v>
      </c>
      <c r="L7532" s="23" t="n">
        <f aca="false">H7532*K7532</f>
        <v>2860</v>
      </c>
      <c r="M7532" s="23" t="n">
        <v>2500</v>
      </c>
      <c r="N7532" s="24" t="n">
        <f aca="false">L7532-M7532</f>
        <v>360</v>
      </c>
      <c r="O7532" s="25" t="n">
        <f aca="false">IF(L7532&gt;=M7532,1,0)</f>
        <v>1</v>
      </c>
      <c r="P7532" s="26" t="n">
        <v>0.6794</v>
      </c>
      <c r="Q7532" s="26" t="n">
        <v>0.1429</v>
      </c>
      <c r="R7532" s="25" t="n">
        <v>77</v>
      </c>
      <c r="S7532" s="21" t="n">
        <v>8</v>
      </c>
    </row>
    <row r="7533" customFormat="false" ht="15" hidden="false" customHeight="true" outlineLevel="0" collapsed="false">
      <c r="A7533" s="19" t="n">
        <v>46272</v>
      </c>
      <c r="B7533" s="1" t="s">
        <v>888</v>
      </c>
      <c r="C7533" s="1" t="s">
        <v>138</v>
      </c>
      <c r="D7533" s="1" t="n">
        <v>8</v>
      </c>
      <c r="E7533" s="1" t="s">
        <v>16</v>
      </c>
      <c r="F7533" s="1" t="s">
        <v>502</v>
      </c>
      <c r="G7533" s="1" t="s">
        <v>508</v>
      </c>
      <c r="H7533" s="20" t="n">
        <v>800</v>
      </c>
      <c r="I7533" s="21" t="n">
        <v>26.73</v>
      </c>
      <c r="J7533" s="20" t="n">
        <f aca="false">H7533*I7533</f>
        <v>21384</v>
      </c>
      <c r="K7533" s="22" t="n">
        <v>1.48</v>
      </c>
      <c r="L7533" s="23" t="n">
        <f aca="false">H7533*K7533</f>
        <v>1184</v>
      </c>
      <c r="M7533" s="23" t="n">
        <v>2500</v>
      </c>
      <c r="N7533" s="24" t="n">
        <f aca="false">L7533-M7533</f>
        <v>-1316</v>
      </c>
      <c r="O7533" s="25" t="n">
        <f aca="false">IF(L7533&gt;=M7533,1,0)</f>
        <v>0</v>
      </c>
      <c r="P7533" s="26" t="n">
        <v>0.5091</v>
      </c>
      <c r="Q7533" s="26" t="n">
        <v>0.2102</v>
      </c>
      <c r="R7533" s="25" t="n">
        <v>72</v>
      </c>
      <c r="S7533" s="21" t="n">
        <v>10</v>
      </c>
    </row>
    <row r="7534" customFormat="false" ht="15" hidden="false" customHeight="true" outlineLevel="0" collapsed="false">
      <c r="A7534" s="19" t="n">
        <v>46272</v>
      </c>
      <c r="B7534" s="1" t="s">
        <v>888</v>
      </c>
      <c r="C7534" s="1" t="s">
        <v>138</v>
      </c>
      <c r="D7534" s="1" t="n">
        <v>9</v>
      </c>
      <c r="E7534" s="1" t="s">
        <v>846</v>
      </c>
      <c r="F7534" s="1" t="s">
        <v>889</v>
      </c>
      <c r="G7534" s="1" t="s">
        <v>890</v>
      </c>
      <c r="H7534" s="20" t="n">
        <v>700</v>
      </c>
      <c r="I7534" s="21" t="n">
        <v>23.94</v>
      </c>
      <c r="J7534" s="20" t="n">
        <f aca="false">H7534*I7534</f>
        <v>16758</v>
      </c>
      <c r="K7534" s="22" t="n">
        <v>2.2</v>
      </c>
      <c r="L7534" s="23" t="n">
        <f aca="false">H7534*K7534</f>
        <v>1540</v>
      </c>
      <c r="M7534" s="23" t="n">
        <v>2500</v>
      </c>
      <c r="N7534" s="24" t="n">
        <f aca="false">L7534-M7534</f>
        <v>-960</v>
      </c>
      <c r="O7534" s="25" t="n">
        <f aca="false">IF(L7534&gt;=M7534,1,0)</f>
        <v>0</v>
      </c>
      <c r="P7534" s="26" t="n">
        <v>0.4469</v>
      </c>
      <c r="Q7534" s="26" t="n">
        <v>0.2118</v>
      </c>
      <c r="R7534" s="25" t="n">
        <v>65</v>
      </c>
      <c r="S7534" s="21" t="n">
        <v>10</v>
      </c>
    </row>
    <row r="7535" customFormat="false" ht="15" hidden="false" customHeight="true" outlineLevel="0" collapsed="false">
      <c r="A7535" s="19" t="n">
        <v>46272</v>
      </c>
      <c r="B7535" s="1" t="s">
        <v>888</v>
      </c>
      <c r="C7535" s="1" t="s">
        <v>138</v>
      </c>
      <c r="D7535" s="1" t="n">
        <v>10</v>
      </c>
      <c r="E7535" s="1" t="s">
        <v>10</v>
      </c>
      <c r="F7535" s="1" t="s">
        <v>167</v>
      </c>
      <c r="G7535" s="1" t="s">
        <v>161</v>
      </c>
      <c r="H7535" s="20" t="n">
        <v>1420</v>
      </c>
      <c r="I7535" s="21" t="n">
        <v>19.05</v>
      </c>
      <c r="J7535" s="20" t="n">
        <f aca="false">H7535*I7535</f>
        <v>27051</v>
      </c>
      <c r="K7535" s="22" t="n">
        <v>1.83</v>
      </c>
      <c r="L7535" s="23" t="n">
        <f aca="false">H7535*K7535</f>
        <v>2598.6</v>
      </c>
      <c r="M7535" s="23" t="n">
        <v>2500</v>
      </c>
      <c r="N7535" s="24" t="n">
        <f aca="false">L7535-M7535</f>
        <v>98.5999999999999</v>
      </c>
      <c r="O7535" s="25" t="n">
        <f aca="false">IF(L7535&gt;=M7535,1,0)</f>
        <v>1</v>
      </c>
      <c r="P7535" s="26" t="n">
        <v>0.665</v>
      </c>
      <c r="Q7535" s="26" t="n">
        <v>0.1379</v>
      </c>
      <c r="R7535" s="25" t="n">
        <v>71</v>
      </c>
      <c r="S7535" s="21" t="n">
        <v>10</v>
      </c>
    </row>
    <row r="7536" customFormat="false" ht="15" hidden="false" customHeight="true" outlineLevel="0" collapsed="false">
      <c r="A7536" s="19" t="n">
        <v>46272</v>
      </c>
      <c r="B7536" s="1" t="s">
        <v>888</v>
      </c>
      <c r="C7536" s="1" t="s">
        <v>138</v>
      </c>
      <c r="D7536" s="1" t="n">
        <v>11</v>
      </c>
      <c r="E7536" s="1" t="s">
        <v>10</v>
      </c>
      <c r="F7536" s="1" t="s">
        <v>872</v>
      </c>
      <c r="G7536" s="1" t="s">
        <v>873</v>
      </c>
      <c r="H7536" s="20" t="n">
        <v>1320</v>
      </c>
      <c r="I7536" s="21" t="n">
        <v>24.81</v>
      </c>
      <c r="J7536" s="20" t="n">
        <f aca="false">H7536*I7536</f>
        <v>32749.2</v>
      </c>
      <c r="K7536" s="22" t="n">
        <v>2.1</v>
      </c>
      <c r="L7536" s="23" t="n">
        <f aca="false">H7536*K7536</f>
        <v>2772</v>
      </c>
      <c r="M7536" s="23" t="n">
        <v>2500</v>
      </c>
      <c r="N7536" s="24" t="n">
        <f aca="false">L7536-M7536</f>
        <v>272</v>
      </c>
      <c r="O7536" s="25" t="n">
        <f aca="false">IF(L7536&gt;=M7536,1,0)</f>
        <v>1</v>
      </c>
      <c r="P7536" s="26" t="n">
        <v>0.7154</v>
      </c>
      <c r="Q7536" s="26" t="n">
        <v>0.1964</v>
      </c>
      <c r="R7536" s="25" t="n">
        <v>78</v>
      </c>
      <c r="S7536" s="21" t="n">
        <v>10</v>
      </c>
    </row>
    <row r="7537" customFormat="false" ht="15" hidden="false" customHeight="true" outlineLevel="0" collapsed="false">
      <c r="A7537" s="19" t="n">
        <v>46272</v>
      </c>
      <c r="B7537" s="1" t="s">
        <v>888</v>
      </c>
      <c r="C7537" s="1" t="s">
        <v>138</v>
      </c>
      <c r="D7537" s="1" t="n">
        <v>12</v>
      </c>
      <c r="E7537" s="1" t="s">
        <v>16</v>
      </c>
      <c r="F7537" s="1" t="s">
        <v>524</v>
      </c>
      <c r="G7537" s="1" t="s">
        <v>267</v>
      </c>
      <c r="H7537" s="20" t="n">
        <v>1550</v>
      </c>
      <c r="I7537" s="21" t="n">
        <v>18.58</v>
      </c>
      <c r="J7537" s="20" t="n">
        <f aca="false">H7537*I7537</f>
        <v>28799</v>
      </c>
      <c r="K7537" s="22" t="n">
        <v>1.5</v>
      </c>
      <c r="L7537" s="23" t="n">
        <f aca="false">H7537*K7537</f>
        <v>2325</v>
      </c>
      <c r="M7537" s="23" t="n">
        <v>2500</v>
      </c>
      <c r="N7537" s="24" t="n">
        <f aca="false">L7537-M7537</f>
        <v>-175</v>
      </c>
      <c r="O7537" s="25" t="n">
        <f aca="false">IF(L7537&gt;=M7537,1,0)</f>
        <v>0</v>
      </c>
      <c r="P7537" s="26" t="n">
        <v>0.6639</v>
      </c>
      <c r="Q7537" s="26" t="n">
        <v>0.1384</v>
      </c>
      <c r="R7537" s="25" t="n">
        <v>75</v>
      </c>
      <c r="S7537" s="21" t="n">
        <v>10</v>
      </c>
    </row>
    <row r="7538" customFormat="false" ht="15" hidden="false" customHeight="true" outlineLevel="0" collapsed="false">
      <c r="A7538" s="19" t="n">
        <v>46272</v>
      </c>
      <c r="B7538" s="1" t="s">
        <v>888</v>
      </c>
      <c r="C7538" s="1" t="s">
        <v>138</v>
      </c>
      <c r="D7538" s="1" t="n">
        <v>13</v>
      </c>
      <c r="E7538" s="1" t="s">
        <v>16</v>
      </c>
      <c r="F7538" s="1" t="s">
        <v>902</v>
      </c>
      <c r="G7538" s="1" t="s">
        <v>903</v>
      </c>
      <c r="H7538" s="20" t="n">
        <v>1250</v>
      </c>
      <c r="I7538" s="21" t="n">
        <v>17.12</v>
      </c>
      <c r="J7538" s="20" t="n">
        <f aca="false">H7538*I7538</f>
        <v>21400</v>
      </c>
      <c r="K7538" s="22" t="n">
        <v>1.56</v>
      </c>
      <c r="L7538" s="23" t="n">
        <f aca="false">H7538*K7538</f>
        <v>1950</v>
      </c>
      <c r="M7538" s="23" t="n">
        <v>2500</v>
      </c>
      <c r="N7538" s="24" t="n">
        <f aca="false">L7538-M7538</f>
        <v>-550</v>
      </c>
      <c r="O7538" s="25" t="n">
        <f aca="false">IF(L7538&gt;=M7538,1,0)</f>
        <v>0</v>
      </c>
      <c r="P7538" s="26" t="n">
        <v>0.5608</v>
      </c>
      <c r="Q7538" s="26" t="n">
        <v>0.1563</v>
      </c>
      <c r="R7538" s="25" t="n">
        <v>67</v>
      </c>
      <c r="S7538" s="21" t="n">
        <v>10</v>
      </c>
    </row>
    <row r="7539" customFormat="false" ht="15" hidden="false" customHeight="true" outlineLevel="0" collapsed="false">
      <c r="A7539" s="19" t="n">
        <v>46272</v>
      </c>
      <c r="B7539" s="1" t="s">
        <v>888</v>
      </c>
      <c r="C7539" s="1" t="s">
        <v>138</v>
      </c>
      <c r="D7539" s="1" t="n">
        <v>14</v>
      </c>
      <c r="E7539" s="1" t="s">
        <v>10</v>
      </c>
      <c r="F7539" s="1" t="s">
        <v>687</v>
      </c>
      <c r="G7539" s="1" t="s">
        <v>694</v>
      </c>
      <c r="H7539" s="20" t="n">
        <v>1400</v>
      </c>
      <c r="I7539" s="21" t="n">
        <v>28.66</v>
      </c>
      <c r="J7539" s="20" t="n">
        <f aca="false">H7539*I7539</f>
        <v>40124</v>
      </c>
      <c r="K7539" s="22" t="n">
        <v>2.3</v>
      </c>
      <c r="L7539" s="23" t="n">
        <f aca="false">H7539*K7539</f>
        <v>3220</v>
      </c>
      <c r="M7539" s="23" t="n">
        <v>2500</v>
      </c>
      <c r="N7539" s="24" t="n">
        <f aca="false">L7539-M7539</f>
        <v>720</v>
      </c>
      <c r="O7539" s="25" t="n">
        <f aca="false">IF(L7539&gt;=M7539,1,0)</f>
        <v>1</v>
      </c>
      <c r="P7539" s="26" t="n">
        <v>0.8297</v>
      </c>
      <c r="Q7539" s="26" t="n">
        <v>0.2357</v>
      </c>
      <c r="R7539" s="25" t="n">
        <v>81</v>
      </c>
      <c r="S7539" s="21" t="n">
        <v>10</v>
      </c>
    </row>
    <row r="7540" customFormat="false" ht="15" hidden="false" customHeight="true" outlineLevel="0" collapsed="false">
      <c r="A7540" s="19" t="n">
        <v>46272</v>
      </c>
      <c r="B7540" s="1" t="s">
        <v>888</v>
      </c>
      <c r="C7540" s="1" t="s">
        <v>138</v>
      </c>
      <c r="D7540" s="1" t="n">
        <v>15</v>
      </c>
      <c r="E7540" s="1" t="s">
        <v>10</v>
      </c>
      <c r="F7540" s="1" t="s">
        <v>872</v>
      </c>
      <c r="G7540" s="1" t="s">
        <v>873</v>
      </c>
      <c r="H7540" s="20" t="n">
        <v>1550</v>
      </c>
      <c r="I7540" s="21" t="n">
        <v>24.81</v>
      </c>
      <c r="J7540" s="20" t="n">
        <f aca="false">H7540*I7540</f>
        <v>38455.5</v>
      </c>
      <c r="K7540" s="22" t="n">
        <v>2.1</v>
      </c>
      <c r="L7540" s="23" t="n">
        <f aca="false">H7540*K7540</f>
        <v>3255</v>
      </c>
      <c r="M7540" s="23" t="n">
        <v>2500</v>
      </c>
      <c r="N7540" s="24" t="n">
        <f aca="false">L7540-M7540</f>
        <v>755</v>
      </c>
      <c r="O7540" s="25" t="n">
        <f aca="false">IF(L7540&gt;=M7540,1,0)</f>
        <v>1</v>
      </c>
      <c r="P7540" s="26" t="n">
        <v>0.7854</v>
      </c>
      <c r="Q7540" s="26" t="n">
        <v>0.3082</v>
      </c>
      <c r="R7540" s="25" t="n">
        <v>82</v>
      </c>
      <c r="S7540" s="21" t="n">
        <v>10</v>
      </c>
    </row>
    <row r="7541" customFormat="false" ht="15" hidden="false" customHeight="true" outlineLevel="0" collapsed="false">
      <c r="A7541" s="19" t="n">
        <v>46272</v>
      </c>
      <c r="B7541" s="1" t="s">
        <v>888</v>
      </c>
      <c r="C7541" s="1" t="s">
        <v>138</v>
      </c>
      <c r="D7541" s="1" t="n">
        <v>16</v>
      </c>
      <c r="E7541" s="1" t="s">
        <v>10</v>
      </c>
      <c r="F7541" s="1" t="s">
        <v>581</v>
      </c>
      <c r="G7541" s="1" t="s">
        <v>590</v>
      </c>
      <c r="H7541" s="20" t="n">
        <v>2250</v>
      </c>
      <c r="I7541" s="21" t="n">
        <v>13.94</v>
      </c>
      <c r="J7541" s="20" t="n">
        <f aca="false">H7541*I7541</f>
        <v>31365</v>
      </c>
      <c r="K7541" s="22" t="n">
        <v>1.44</v>
      </c>
      <c r="L7541" s="23" t="n">
        <f aca="false">H7541*K7541</f>
        <v>3240</v>
      </c>
      <c r="M7541" s="23" t="n">
        <v>2500</v>
      </c>
      <c r="N7541" s="24" t="n">
        <f aca="false">L7541-M7541</f>
        <v>740</v>
      </c>
      <c r="O7541" s="25" t="n">
        <f aca="false">IF(L7541&gt;=M7541,1,0)</f>
        <v>1</v>
      </c>
      <c r="P7541" s="26" t="n">
        <v>1.021</v>
      </c>
      <c r="Q7541" s="26" t="n">
        <v>0.1259</v>
      </c>
      <c r="R7541" s="25" t="n">
        <v>63</v>
      </c>
      <c r="S7541" s="21" t="n">
        <v>8</v>
      </c>
    </row>
    <row r="7542" customFormat="false" ht="15" hidden="false" customHeight="true" outlineLevel="0" collapsed="false">
      <c r="A7542" s="19" t="n">
        <v>46272</v>
      </c>
      <c r="B7542" s="1" t="s">
        <v>888</v>
      </c>
      <c r="C7542" s="1" t="s">
        <v>164</v>
      </c>
      <c r="D7542" s="1" t="n">
        <v>17</v>
      </c>
      <c r="E7542" s="1" t="s">
        <v>461</v>
      </c>
      <c r="F7542" s="1" t="s">
        <v>891</v>
      </c>
      <c r="G7542" s="1" t="s">
        <v>892</v>
      </c>
      <c r="H7542" s="20" t="n">
        <v>1500</v>
      </c>
      <c r="I7542" s="21" t="n">
        <v>20.18</v>
      </c>
      <c r="J7542" s="20" t="n">
        <f aca="false">H7542*I7542</f>
        <v>30270</v>
      </c>
      <c r="K7542" s="22" t="n">
        <v>1.8</v>
      </c>
      <c r="L7542" s="23" t="n">
        <f aca="false">H7542*K7542</f>
        <v>2700</v>
      </c>
      <c r="M7542" s="23" t="n">
        <v>2500</v>
      </c>
      <c r="N7542" s="24" t="n">
        <f aca="false">L7542-M7542</f>
        <v>200</v>
      </c>
      <c r="O7542" s="25" t="n">
        <f aca="false">IF(L7542&gt;=M7542,1,0)</f>
        <v>1</v>
      </c>
      <c r="P7542" s="26" t="n">
        <v>0.7056</v>
      </c>
      <c r="Q7542" s="26" t="n">
        <v>0.0951</v>
      </c>
      <c r="R7542" s="25" t="n">
        <v>73</v>
      </c>
      <c r="S7542" s="21" t="n">
        <v>10</v>
      </c>
    </row>
    <row r="7543" customFormat="false" ht="15" hidden="false" customHeight="true" outlineLevel="0" collapsed="false">
      <c r="A7543" s="19" t="n">
        <v>46272</v>
      </c>
      <c r="B7543" s="1" t="s">
        <v>888</v>
      </c>
      <c r="C7543" s="1" t="s">
        <v>164</v>
      </c>
      <c r="D7543" s="1" t="n">
        <v>18</v>
      </c>
      <c r="E7543" s="1" t="s">
        <v>865</v>
      </c>
      <c r="F7543" s="1" t="s">
        <v>866</v>
      </c>
      <c r="G7543" s="1" t="s">
        <v>527</v>
      </c>
      <c r="H7543" s="20" t="n">
        <v>2100</v>
      </c>
      <c r="I7543" s="21" t="n">
        <v>17.93</v>
      </c>
      <c r="J7543" s="20" t="n">
        <f aca="false">H7543*I7543</f>
        <v>37653</v>
      </c>
      <c r="K7543" s="22" t="n">
        <v>1.04</v>
      </c>
      <c r="L7543" s="23" t="n">
        <f aca="false">H7543*K7543</f>
        <v>2184</v>
      </c>
      <c r="M7543" s="23" t="n">
        <v>2500</v>
      </c>
      <c r="N7543" s="24" t="n">
        <f aca="false">L7543-M7543</f>
        <v>-316</v>
      </c>
      <c r="O7543" s="25" t="n">
        <f aca="false">IF(L7543&gt;=M7543,1,0)</f>
        <v>0</v>
      </c>
      <c r="P7543" s="26" t="n">
        <v>0.8312</v>
      </c>
      <c r="Q7543" s="26" t="n">
        <v>0.1518</v>
      </c>
      <c r="R7543" s="25" t="n">
        <v>77</v>
      </c>
      <c r="S7543" s="21" t="n">
        <v>10</v>
      </c>
    </row>
    <row r="7544" customFormat="false" ht="15" hidden="false" customHeight="true" outlineLevel="0" collapsed="false">
      <c r="A7544" s="19" t="n">
        <v>46272</v>
      </c>
      <c r="B7544" s="1" t="s">
        <v>888</v>
      </c>
      <c r="C7544" s="1" t="s">
        <v>164</v>
      </c>
      <c r="D7544" s="1" t="n">
        <v>19</v>
      </c>
      <c r="E7544" s="1" t="s">
        <v>461</v>
      </c>
      <c r="F7544" s="1" t="s">
        <v>899</v>
      </c>
      <c r="G7544" s="1" t="s">
        <v>540</v>
      </c>
      <c r="H7544" s="20" t="n">
        <v>1600</v>
      </c>
      <c r="I7544" s="21" t="n">
        <v>20.18</v>
      </c>
      <c r="J7544" s="20" t="n">
        <f aca="false">H7544*I7544</f>
        <v>32288</v>
      </c>
      <c r="K7544" s="22" t="n">
        <v>1.8</v>
      </c>
      <c r="L7544" s="23" t="n">
        <f aca="false">H7544*K7544</f>
        <v>2880</v>
      </c>
      <c r="M7544" s="23" t="n">
        <v>2500</v>
      </c>
      <c r="N7544" s="24" t="n">
        <f aca="false">L7544-M7544</f>
        <v>380</v>
      </c>
      <c r="O7544" s="25" t="n">
        <f aca="false">IF(L7544&gt;=M7544,1,0)</f>
        <v>1</v>
      </c>
      <c r="P7544" s="26" t="n">
        <v>0.7423</v>
      </c>
      <c r="Q7544" s="26" t="n">
        <v>0.1031</v>
      </c>
      <c r="R7544" s="25" t="n">
        <v>74</v>
      </c>
      <c r="S7544" s="21" t="n">
        <v>10</v>
      </c>
    </row>
    <row r="7545" customFormat="false" ht="15" hidden="false" customHeight="true" outlineLevel="0" collapsed="false">
      <c r="A7545" s="19" t="n">
        <v>46272</v>
      </c>
      <c r="B7545" s="1" t="s">
        <v>888</v>
      </c>
      <c r="C7545" s="1" t="s">
        <v>164</v>
      </c>
      <c r="D7545" s="1" t="n">
        <v>20</v>
      </c>
      <c r="E7545" s="1" t="s">
        <v>461</v>
      </c>
      <c r="F7545" s="1" t="s">
        <v>899</v>
      </c>
      <c r="G7545" s="1" t="s">
        <v>540</v>
      </c>
      <c r="H7545" s="20" t="n">
        <v>1700</v>
      </c>
      <c r="I7545" s="21" t="n">
        <v>20.18</v>
      </c>
      <c r="J7545" s="20" t="n">
        <f aca="false">H7545*I7545</f>
        <v>34306</v>
      </c>
      <c r="K7545" s="22" t="n">
        <v>1.8</v>
      </c>
      <c r="L7545" s="23" t="n">
        <f aca="false">H7545*K7545</f>
        <v>3060</v>
      </c>
      <c r="M7545" s="23" t="n">
        <v>2500</v>
      </c>
      <c r="N7545" s="24" t="n">
        <f aca="false">L7545-M7545</f>
        <v>560</v>
      </c>
      <c r="O7545" s="25" t="n">
        <f aca="false">IF(L7545&gt;=M7545,1,0)</f>
        <v>1</v>
      </c>
      <c r="P7545" s="26" t="n">
        <v>0.8156</v>
      </c>
      <c r="Q7545" s="26" t="n">
        <v>0.0779</v>
      </c>
      <c r="R7545" s="25" t="n">
        <v>72</v>
      </c>
      <c r="S7545" s="21" t="n">
        <v>10</v>
      </c>
    </row>
    <row r="7546" customFormat="false" ht="15" hidden="false" customHeight="true" outlineLevel="0" collapsed="false">
      <c r="A7546" s="19" t="n">
        <v>46272</v>
      </c>
      <c r="B7546" s="1" t="s">
        <v>888</v>
      </c>
      <c r="C7546" s="1" t="s">
        <v>164</v>
      </c>
      <c r="D7546" s="1" t="n">
        <v>21</v>
      </c>
      <c r="E7546" s="1" t="s">
        <v>522</v>
      </c>
      <c r="F7546" s="1" t="s">
        <v>566</v>
      </c>
      <c r="G7546" s="1" t="s">
        <v>504</v>
      </c>
      <c r="H7546" s="20" t="n">
        <v>750</v>
      </c>
      <c r="I7546" s="21" t="n">
        <v>14.09</v>
      </c>
      <c r="J7546" s="20" t="n">
        <f aca="false">H7546*I7546</f>
        <v>10567.5</v>
      </c>
      <c r="K7546" s="22" t="n">
        <v>1</v>
      </c>
      <c r="L7546" s="23" t="n">
        <f aca="false">H7546*K7546</f>
        <v>750</v>
      </c>
      <c r="M7546" s="23" t="n">
        <v>2500</v>
      </c>
      <c r="N7546" s="24" t="n">
        <f aca="false">L7546-M7546</f>
        <v>-1750</v>
      </c>
      <c r="O7546" s="25" t="n">
        <f aca="false">IF(L7546&gt;=M7546,1,0)</f>
        <v>0</v>
      </c>
      <c r="P7546" s="26" t="n">
        <v>0.3292</v>
      </c>
      <c r="Q7546" s="26" t="n">
        <v>0.1082</v>
      </c>
      <c r="R7546" s="25" t="n">
        <v>55</v>
      </c>
      <c r="S7546" s="21" t="n">
        <v>10</v>
      </c>
    </row>
    <row r="7547" customFormat="false" ht="15" hidden="false" customHeight="true" outlineLevel="0" collapsed="false">
      <c r="A7547" s="19" t="n">
        <v>46272</v>
      </c>
      <c r="B7547" s="1" t="s">
        <v>888</v>
      </c>
      <c r="C7547" s="1" t="s">
        <v>164</v>
      </c>
      <c r="D7547" s="1" t="n">
        <v>22</v>
      </c>
      <c r="E7547" s="1" t="s">
        <v>10</v>
      </c>
      <c r="F7547" s="1" t="s">
        <v>872</v>
      </c>
      <c r="G7547" s="1" t="s">
        <v>873</v>
      </c>
      <c r="H7547" s="20" t="n">
        <v>1350</v>
      </c>
      <c r="I7547" s="21" t="n">
        <v>24.81</v>
      </c>
      <c r="J7547" s="20" t="n">
        <f aca="false">H7547*I7547</f>
        <v>33493.5</v>
      </c>
      <c r="K7547" s="22" t="n">
        <v>2.1</v>
      </c>
      <c r="L7547" s="23" t="n">
        <f aca="false">H7547*K7547</f>
        <v>2835</v>
      </c>
      <c r="M7547" s="23" t="n">
        <v>2500</v>
      </c>
      <c r="N7547" s="24" t="n">
        <f aca="false">L7547-M7547</f>
        <v>335</v>
      </c>
      <c r="O7547" s="25" t="n">
        <f aca="false">IF(L7547&gt;=M7547,1,0)</f>
        <v>1</v>
      </c>
      <c r="P7547" s="26" t="n">
        <v>0.7175</v>
      </c>
      <c r="Q7547" s="26" t="n">
        <v>0.127</v>
      </c>
      <c r="R7547" s="25" t="n">
        <v>80</v>
      </c>
      <c r="S7547" s="21" t="n">
        <v>10</v>
      </c>
    </row>
    <row r="7548" customFormat="false" ht="15" hidden="false" customHeight="true" outlineLevel="0" collapsed="false">
      <c r="A7548" s="19" t="n">
        <v>46272</v>
      </c>
      <c r="B7548" s="1" t="s">
        <v>888</v>
      </c>
      <c r="C7548" s="1" t="s">
        <v>164</v>
      </c>
      <c r="D7548" s="1" t="n">
        <v>23</v>
      </c>
      <c r="E7548" s="1" t="s">
        <v>865</v>
      </c>
      <c r="F7548" s="1" t="s">
        <v>866</v>
      </c>
      <c r="G7548" s="1" t="s">
        <v>527</v>
      </c>
      <c r="H7548" s="20" t="n">
        <v>1800</v>
      </c>
      <c r="I7548" s="21" t="n">
        <v>17.93</v>
      </c>
      <c r="J7548" s="20" t="n">
        <f aca="false">H7548*I7548</f>
        <v>32274</v>
      </c>
      <c r="K7548" s="22" t="n">
        <v>1.04</v>
      </c>
      <c r="L7548" s="23" t="n">
        <f aca="false">H7548*K7548</f>
        <v>1872</v>
      </c>
      <c r="M7548" s="23" t="n">
        <v>2500</v>
      </c>
      <c r="N7548" s="24" t="n">
        <f aca="false">L7548-M7548</f>
        <v>-628</v>
      </c>
      <c r="O7548" s="25" t="n">
        <f aca="false">IF(L7548&gt;=M7548,1,0)</f>
        <v>0</v>
      </c>
      <c r="P7548" s="26" t="n">
        <v>0.68</v>
      </c>
      <c r="Q7548" s="26" t="n">
        <v>0.0932</v>
      </c>
      <c r="R7548" s="25" t="n">
        <v>81</v>
      </c>
      <c r="S7548" s="21" t="n">
        <v>10</v>
      </c>
    </row>
    <row r="7549" customFormat="false" ht="15" hidden="false" customHeight="true" outlineLevel="0" collapsed="false">
      <c r="A7549" s="19" t="n">
        <v>46272</v>
      </c>
      <c r="B7549" s="1" t="s">
        <v>888</v>
      </c>
      <c r="C7549" s="1" t="s">
        <v>164</v>
      </c>
      <c r="D7549" s="1" t="n">
        <v>24</v>
      </c>
      <c r="E7549" s="1" t="s">
        <v>522</v>
      </c>
      <c r="F7549" s="1" t="s">
        <v>523</v>
      </c>
      <c r="G7549" s="1" t="s">
        <v>527</v>
      </c>
      <c r="H7549" s="20" t="n">
        <v>2100</v>
      </c>
      <c r="I7549" s="21" t="n">
        <v>13.28</v>
      </c>
      <c r="J7549" s="20" t="n">
        <f aca="false">H7549*I7549</f>
        <v>27888</v>
      </c>
      <c r="K7549" s="22" t="n">
        <v>0.95</v>
      </c>
      <c r="L7549" s="23" t="n">
        <f aca="false">H7549*K7549</f>
        <v>1995</v>
      </c>
      <c r="M7549" s="23" t="n">
        <v>2500</v>
      </c>
      <c r="N7549" s="24" t="n">
        <f aca="false">L7549-M7549</f>
        <v>-505</v>
      </c>
      <c r="O7549" s="25" t="n">
        <f aca="false">IF(L7549&gt;=M7549,1,0)</f>
        <v>0</v>
      </c>
      <c r="P7549" s="26" t="n">
        <v>0.6631</v>
      </c>
      <c r="Q7549" s="26" t="n">
        <v>0.1152</v>
      </c>
      <c r="R7549" s="25" t="n">
        <v>72</v>
      </c>
      <c r="S7549" s="21" t="n">
        <v>10</v>
      </c>
    </row>
    <row r="7550" customFormat="false" ht="15" hidden="false" customHeight="true" outlineLevel="0" collapsed="false">
      <c r="A7550" s="19" t="n">
        <v>46272</v>
      </c>
      <c r="B7550" s="1" t="s">
        <v>888</v>
      </c>
      <c r="C7550" s="1" t="s">
        <v>164</v>
      </c>
      <c r="D7550" s="1" t="n">
        <v>25</v>
      </c>
      <c r="E7550" s="1" t="s">
        <v>16</v>
      </c>
      <c r="F7550" s="1" t="s">
        <v>895</v>
      </c>
      <c r="G7550" s="1" t="s">
        <v>896</v>
      </c>
      <c r="H7550" s="20" t="n">
        <v>450</v>
      </c>
      <c r="I7550" s="21" t="n">
        <v>26.78</v>
      </c>
      <c r="J7550" s="20" t="n">
        <f aca="false">H7550*I7550</f>
        <v>12051</v>
      </c>
      <c r="K7550" s="22" t="n">
        <v>2.4</v>
      </c>
      <c r="L7550" s="23" t="n">
        <f aca="false">H7550*K7550</f>
        <v>1080</v>
      </c>
      <c r="M7550" s="23" t="n">
        <v>2500</v>
      </c>
      <c r="N7550" s="24" t="n">
        <f aca="false">L7550-M7550</f>
        <v>-1420</v>
      </c>
      <c r="O7550" s="25" t="n">
        <f aca="false">IF(L7550&gt;=M7550,1,0)</f>
        <v>0</v>
      </c>
      <c r="P7550" s="26" t="n">
        <v>0.2671</v>
      </c>
      <c r="Q7550" s="26" t="n">
        <v>0.22</v>
      </c>
      <c r="R7550" s="25" t="n">
        <v>82</v>
      </c>
      <c r="S7550" s="21" t="n">
        <v>10</v>
      </c>
    </row>
    <row r="7551" customFormat="false" ht="15" hidden="false" customHeight="true" outlineLevel="0" collapsed="false">
      <c r="A7551" s="19" t="n">
        <v>46272</v>
      </c>
      <c r="B7551" s="1" t="s">
        <v>888</v>
      </c>
      <c r="C7551" s="1" t="s">
        <v>164</v>
      </c>
      <c r="D7551" s="1" t="n">
        <v>26</v>
      </c>
      <c r="E7551" s="1" t="s">
        <v>865</v>
      </c>
      <c r="F7551" s="1" t="s">
        <v>866</v>
      </c>
      <c r="G7551" s="1" t="s">
        <v>527</v>
      </c>
      <c r="H7551" s="20" t="n">
        <v>2150</v>
      </c>
      <c r="I7551" s="21" t="n">
        <v>17.93</v>
      </c>
      <c r="J7551" s="20" t="n">
        <f aca="false">H7551*I7551</f>
        <v>38549.5</v>
      </c>
      <c r="K7551" s="22" t="n">
        <v>1.04</v>
      </c>
      <c r="L7551" s="23" t="n">
        <f aca="false">H7551*K7551</f>
        <v>2236</v>
      </c>
      <c r="M7551" s="23" t="n">
        <v>2500</v>
      </c>
      <c r="N7551" s="24" t="n">
        <f aca="false">L7551-M7551</f>
        <v>-264</v>
      </c>
      <c r="O7551" s="25" t="n">
        <f aca="false">IF(L7551&gt;=M7551,1,0)</f>
        <v>0</v>
      </c>
      <c r="P7551" s="26" t="n">
        <v>0.7788</v>
      </c>
      <c r="Q7551" s="26" t="n">
        <v>0.1868</v>
      </c>
      <c r="R7551" s="25" t="n">
        <v>84</v>
      </c>
      <c r="S7551" s="21" t="n">
        <v>10</v>
      </c>
    </row>
    <row r="7552" customFormat="false" ht="15" hidden="false" customHeight="true" outlineLevel="0" collapsed="false">
      <c r="A7552" s="19" t="n">
        <v>46272</v>
      </c>
      <c r="B7552" s="1" t="s">
        <v>888</v>
      </c>
      <c r="C7552" s="1" t="s">
        <v>164</v>
      </c>
      <c r="D7552" s="1" t="n">
        <v>27</v>
      </c>
      <c r="E7552" s="1" t="s">
        <v>176</v>
      </c>
      <c r="F7552" s="1" t="s">
        <v>908</v>
      </c>
      <c r="G7552" s="1" t="s">
        <v>878</v>
      </c>
      <c r="H7552" s="20" t="n">
        <v>1550</v>
      </c>
      <c r="I7552" s="21" t="n">
        <v>21.46</v>
      </c>
      <c r="J7552" s="20" t="n">
        <f aca="false">H7552*I7552</f>
        <v>33263</v>
      </c>
      <c r="K7552" s="22" t="n">
        <v>1.4</v>
      </c>
      <c r="L7552" s="23" t="n">
        <f aca="false">H7552*K7552</f>
        <v>2170</v>
      </c>
      <c r="M7552" s="23" t="n">
        <v>2500</v>
      </c>
      <c r="N7552" s="24" t="n">
        <f aca="false">L7552-M7552</f>
        <v>-330</v>
      </c>
      <c r="O7552" s="25" t="n">
        <f aca="false">IF(L7552&gt;=M7552,1,0)</f>
        <v>0</v>
      </c>
      <c r="P7552" s="26" t="n">
        <v>0.7775</v>
      </c>
      <c r="Q7552" s="26" t="n">
        <v>0.1471</v>
      </c>
      <c r="R7552" s="25" t="n">
        <v>74</v>
      </c>
      <c r="S7552" s="21" t="n">
        <v>10</v>
      </c>
    </row>
    <row r="7553" customFormat="false" ht="15" hidden="false" customHeight="true" outlineLevel="0" collapsed="false">
      <c r="A7553" s="19" t="n">
        <v>46272</v>
      </c>
      <c r="B7553" s="1" t="s">
        <v>888</v>
      </c>
      <c r="C7553" s="1" t="s">
        <v>164</v>
      </c>
      <c r="D7553" s="1" t="n">
        <v>28</v>
      </c>
      <c r="E7553" s="1" t="s">
        <v>176</v>
      </c>
      <c r="F7553" s="1" t="s">
        <v>677</v>
      </c>
      <c r="G7553" s="1" t="s">
        <v>685</v>
      </c>
      <c r="H7553" s="20" t="n">
        <v>500</v>
      </c>
      <c r="I7553" s="21" t="n">
        <v>18.74</v>
      </c>
      <c r="J7553" s="20" t="n">
        <f aca="false">H7553*I7553</f>
        <v>9370</v>
      </c>
      <c r="K7553" s="22" t="n">
        <v>1.4</v>
      </c>
      <c r="L7553" s="23" t="n">
        <f aca="false">H7553*K7553</f>
        <v>700</v>
      </c>
      <c r="M7553" s="23" t="n">
        <v>2500</v>
      </c>
      <c r="N7553" s="24" t="n">
        <f aca="false">L7553-M7553</f>
        <v>-1800</v>
      </c>
      <c r="O7553" s="25" t="n">
        <f aca="false">IF(L7553&gt;=M7553,1,0)</f>
        <v>0</v>
      </c>
      <c r="P7553" s="26" t="n">
        <v>0.2286</v>
      </c>
      <c r="Q7553" s="26" t="n">
        <v>0.1538</v>
      </c>
      <c r="R7553" s="25" t="n">
        <v>75</v>
      </c>
      <c r="S7553" s="21" t="n">
        <v>10</v>
      </c>
    </row>
    <row r="7554" customFormat="false" ht="15" hidden="false" customHeight="true" outlineLevel="0" collapsed="false">
      <c r="A7554" s="19" t="n">
        <v>46272</v>
      </c>
      <c r="B7554" s="1" t="s">
        <v>888</v>
      </c>
      <c r="C7554" s="1" t="s">
        <v>164</v>
      </c>
      <c r="D7554" s="1" t="n">
        <v>29</v>
      </c>
      <c r="E7554" s="1" t="s">
        <v>176</v>
      </c>
      <c r="F7554" s="1" t="s">
        <v>656</v>
      </c>
      <c r="G7554" s="1" t="s">
        <v>529</v>
      </c>
      <c r="H7554" s="20" t="n">
        <v>1600</v>
      </c>
      <c r="I7554" s="21" t="n">
        <v>19.4</v>
      </c>
      <c r="J7554" s="20" t="n">
        <f aca="false">H7554*I7554</f>
        <v>31040</v>
      </c>
      <c r="K7554" s="22" t="n">
        <v>1.35</v>
      </c>
      <c r="L7554" s="23" t="n">
        <f aca="false">H7554*K7554</f>
        <v>2160</v>
      </c>
      <c r="M7554" s="23" t="n">
        <v>2500</v>
      </c>
      <c r="N7554" s="24" t="n">
        <f aca="false">L7554-M7554</f>
        <v>-340</v>
      </c>
      <c r="O7554" s="25" t="n">
        <f aca="false">IF(L7554&gt;=M7554,1,0)</f>
        <v>0</v>
      </c>
      <c r="P7554" s="26" t="n">
        <v>0.8083</v>
      </c>
      <c r="Q7554" s="26" t="n">
        <v>0.0961</v>
      </c>
      <c r="R7554" s="25" t="n">
        <v>70</v>
      </c>
      <c r="S7554" s="21" t="n">
        <v>10</v>
      </c>
    </row>
    <row r="7555" customFormat="false" ht="15" hidden="false" customHeight="true" outlineLevel="0" collapsed="false">
      <c r="A7555" s="19" t="n">
        <v>46272</v>
      </c>
      <c r="B7555" s="1" t="s">
        <v>888</v>
      </c>
      <c r="C7555" s="1" t="s">
        <v>164</v>
      </c>
      <c r="D7555" s="1" t="n">
        <v>30</v>
      </c>
      <c r="E7555" s="1" t="s">
        <v>865</v>
      </c>
      <c r="F7555" s="1" t="s">
        <v>866</v>
      </c>
      <c r="G7555" s="1" t="s">
        <v>527</v>
      </c>
      <c r="H7555" s="20" t="n">
        <v>2200</v>
      </c>
      <c r="I7555" s="21" t="n">
        <v>17.93</v>
      </c>
      <c r="J7555" s="20" t="n">
        <f aca="false">H7555*I7555</f>
        <v>39446</v>
      </c>
      <c r="K7555" s="22" t="n">
        <v>1.04</v>
      </c>
      <c r="L7555" s="23" t="n">
        <f aca="false">H7555*K7555</f>
        <v>2288</v>
      </c>
      <c r="M7555" s="23" t="n">
        <v>2500</v>
      </c>
      <c r="N7555" s="24" t="n">
        <f aca="false">L7555-M7555</f>
        <v>-212</v>
      </c>
      <c r="O7555" s="25" t="n">
        <f aca="false">IF(L7555&gt;=M7555,1,0)</f>
        <v>0</v>
      </c>
      <c r="P7555" s="26" t="n">
        <v>0.7864</v>
      </c>
      <c r="Q7555" s="26" t="n">
        <v>0.4005</v>
      </c>
      <c r="R7555" s="25" t="n">
        <v>87</v>
      </c>
      <c r="S7555" s="21" t="n">
        <v>10</v>
      </c>
    </row>
    <row r="7556" customFormat="false" ht="15" hidden="false" customHeight="true" outlineLevel="0" collapsed="false">
      <c r="A7556" s="19" t="n">
        <v>46272</v>
      </c>
      <c r="B7556" s="1" t="s">
        <v>888</v>
      </c>
      <c r="C7556" s="1" t="s">
        <v>164</v>
      </c>
      <c r="D7556" s="1" t="n">
        <v>31</v>
      </c>
      <c r="E7556" s="1" t="s">
        <v>522</v>
      </c>
      <c r="F7556" s="1" t="s">
        <v>566</v>
      </c>
      <c r="G7556" s="1" t="s">
        <v>504</v>
      </c>
      <c r="H7556" s="20" t="n">
        <v>2350</v>
      </c>
      <c r="I7556" s="21" t="n">
        <v>14.09</v>
      </c>
      <c r="J7556" s="20" t="n">
        <f aca="false">H7556*I7556</f>
        <v>33111.5</v>
      </c>
      <c r="K7556" s="22" t="n">
        <v>1</v>
      </c>
      <c r="L7556" s="23" t="n">
        <f aca="false">H7556*K7556</f>
        <v>2350</v>
      </c>
      <c r="M7556" s="23" t="n">
        <v>2500</v>
      </c>
      <c r="N7556" s="24" t="n">
        <f aca="false">L7556-M7556</f>
        <v>-150</v>
      </c>
      <c r="O7556" s="25" t="n">
        <f aca="false">IF(L7556&gt;=M7556,1,0)</f>
        <v>0</v>
      </c>
      <c r="P7556" s="26" t="n">
        <v>0.7986</v>
      </c>
      <c r="Q7556" s="26" t="n">
        <v>0.0997</v>
      </c>
      <c r="R7556" s="25" t="n">
        <v>74</v>
      </c>
      <c r="S7556" s="21" t="n">
        <v>10</v>
      </c>
    </row>
    <row r="7557" customFormat="false" ht="15" hidden="false" customHeight="true" outlineLevel="0" collapsed="false">
      <c r="A7557" s="19" t="n">
        <v>46272</v>
      </c>
      <c r="B7557" s="1" t="s">
        <v>888</v>
      </c>
      <c r="C7557" s="1" t="s">
        <v>164</v>
      </c>
      <c r="D7557" s="1" t="n">
        <v>32</v>
      </c>
      <c r="E7557" s="1" t="s">
        <v>576</v>
      </c>
      <c r="F7557" s="1" t="s">
        <v>910</v>
      </c>
      <c r="G7557" s="1" t="s">
        <v>835</v>
      </c>
      <c r="H7557" s="20" t="n">
        <v>1000</v>
      </c>
      <c r="I7557" s="21" t="n">
        <v>18.38</v>
      </c>
      <c r="J7557" s="20" t="n">
        <f aca="false">H7557*I7557</f>
        <v>18380</v>
      </c>
      <c r="K7557" s="22" t="n">
        <v>1.34</v>
      </c>
      <c r="L7557" s="23" t="n">
        <f aca="false">H7557*K7557</f>
        <v>1340</v>
      </c>
      <c r="M7557" s="23" t="n">
        <v>2500</v>
      </c>
      <c r="N7557" s="24" t="n">
        <f aca="false">L7557-M7557</f>
        <v>-1160</v>
      </c>
      <c r="O7557" s="25" t="n">
        <f aca="false">IF(L7557&gt;=M7557,1,0)</f>
        <v>0</v>
      </c>
      <c r="P7557" s="26" t="n">
        <v>0.4315</v>
      </c>
      <c r="Q7557" s="26" t="n">
        <v>0.1326</v>
      </c>
      <c r="R7557" s="25" t="n">
        <v>74</v>
      </c>
      <c r="S7557" s="21" t="n">
        <v>10</v>
      </c>
    </row>
    <row r="7558" customFormat="false" ht="15" hidden="false" customHeight="true" outlineLevel="0" collapsed="false">
      <c r="A7558" s="19" t="n">
        <v>46272</v>
      </c>
      <c r="B7558" s="1" t="s">
        <v>888</v>
      </c>
      <c r="C7558" s="1" t="s">
        <v>190</v>
      </c>
      <c r="D7558" s="1" t="n">
        <v>33</v>
      </c>
      <c r="E7558" s="1" t="s">
        <v>530</v>
      </c>
      <c r="F7558" s="1" t="s">
        <v>909</v>
      </c>
      <c r="G7558" s="1" t="s">
        <v>885</v>
      </c>
      <c r="H7558" s="20" t="n">
        <v>1200</v>
      </c>
      <c r="I7558" s="21" t="n">
        <v>20.55</v>
      </c>
      <c r="J7558" s="20" t="n">
        <f aca="false">H7558*I7558</f>
        <v>24660</v>
      </c>
      <c r="K7558" s="22" t="n">
        <v>2.5</v>
      </c>
      <c r="L7558" s="23" t="n">
        <f aca="false">H7558*K7558</f>
        <v>3000</v>
      </c>
      <c r="M7558" s="23" t="n">
        <v>2500</v>
      </c>
      <c r="N7558" s="24" t="n">
        <f aca="false">L7558-M7558</f>
        <v>500</v>
      </c>
      <c r="O7558" s="25" t="n">
        <f aca="false">IF(L7558&gt;=M7558,1,0)</f>
        <v>1</v>
      </c>
      <c r="P7558" s="26" t="n">
        <v>0.636222910216718</v>
      </c>
      <c r="Q7558" s="26" t="n">
        <v>0.178147268408551</v>
      </c>
      <c r="R7558" s="25" t="n">
        <v>71</v>
      </c>
      <c r="S7558" s="21" t="n">
        <v>10</v>
      </c>
    </row>
    <row r="7559" customFormat="false" ht="15" hidden="false" customHeight="true" outlineLevel="0" collapsed="false">
      <c r="A7559" s="19" t="n">
        <v>46272</v>
      </c>
      <c r="B7559" s="1" t="s">
        <v>888</v>
      </c>
      <c r="C7559" s="1" t="s">
        <v>190</v>
      </c>
      <c r="D7559" s="1" t="n">
        <v>34</v>
      </c>
      <c r="E7559" s="1" t="s">
        <v>16</v>
      </c>
      <c r="F7559" s="1" t="s">
        <v>302</v>
      </c>
      <c r="G7559" s="1" t="s">
        <v>260</v>
      </c>
      <c r="H7559" s="20" t="n">
        <v>1600</v>
      </c>
      <c r="I7559" s="21" t="n">
        <v>16.59</v>
      </c>
      <c r="J7559" s="20" t="n">
        <f aca="false">H7559*I7559</f>
        <v>26544</v>
      </c>
      <c r="K7559" s="22" t="n">
        <v>1.45</v>
      </c>
      <c r="L7559" s="23" t="n">
        <f aca="false">H7559*K7559</f>
        <v>2320</v>
      </c>
      <c r="M7559" s="23" t="n">
        <v>2500</v>
      </c>
      <c r="N7559" s="24" t="n">
        <f aca="false">L7559-M7559</f>
        <v>-180</v>
      </c>
      <c r="O7559" s="25" t="n">
        <f aca="false">IF(L7559&gt;=M7559,1,0)</f>
        <v>0</v>
      </c>
      <c r="P7559" s="26" t="n">
        <v>0.643023255813954</v>
      </c>
      <c r="Q7559" s="26" t="n">
        <v>0.105793450881612</v>
      </c>
      <c r="R7559" s="25" t="n">
        <v>70</v>
      </c>
      <c r="S7559" s="21" t="n">
        <v>10</v>
      </c>
    </row>
    <row r="7560" customFormat="false" ht="15" hidden="false" customHeight="true" outlineLevel="0" collapsed="false">
      <c r="A7560" s="19" t="n">
        <v>46272</v>
      </c>
      <c r="B7560" s="1" t="s">
        <v>888</v>
      </c>
      <c r="C7560" s="1" t="s">
        <v>190</v>
      </c>
      <c r="D7560" s="1" t="n">
        <v>35</v>
      </c>
      <c r="E7560" s="1" t="s">
        <v>16</v>
      </c>
      <c r="F7560" s="1" t="s">
        <v>302</v>
      </c>
      <c r="G7560" s="1" t="s">
        <v>260</v>
      </c>
      <c r="H7560" s="20" t="n">
        <v>2050</v>
      </c>
      <c r="I7560" s="21" t="n">
        <v>16.59</v>
      </c>
      <c r="J7560" s="20" t="n">
        <f aca="false">H7560*I7560</f>
        <v>34009.5</v>
      </c>
      <c r="K7560" s="22" t="n">
        <v>1.45</v>
      </c>
      <c r="L7560" s="23" t="n">
        <f aca="false">H7560*K7560</f>
        <v>2972.5</v>
      </c>
      <c r="M7560" s="23" t="n">
        <v>2500</v>
      </c>
      <c r="N7560" s="24" t="n">
        <f aca="false">L7560-M7560</f>
        <v>472.5</v>
      </c>
      <c r="O7560" s="25" t="n">
        <f aca="false">IF(L7560&gt;=M7560,1,0)</f>
        <v>1</v>
      </c>
      <c r="P7560" s="26" t="n">
        <v>0.851088588588589</v>
      </c>
      <c r="Q7560" s="26" t="n">
        <v>0.0784593437945792</v>
      </c>
      <c r="R7560" s="25" t="n">
        <v>75</v>
      </c>
      <c r="S7560" s="21" t="n">
        <v>10</v>
      </c>
    </row>
    <row r="7561" customFormat="false" ht="15" hidden="false" customHeight="true" outlineLevel="0" collapsed="false">
      <c r="A7561" s="19" t="n">
        <v>46272</v>
      </c>
      <c r="B7561" s="1" t="s">
        <v>888</v>
      </c>
      <c r="C7561" s="1" t="s">
        <v>190</v>
      </c>
      <c r="D7561" s="1" t="n">
        <v>36</v>
      </c>
      <c r="E7561" s="1" t="s">
        <v>16</v>
      </c>
      <c r="F7561" s="1" t="s">
        <v>300</v>
      </c>
      <c r="G7561" s="1" t="s">
        <v>260</v>
      </c>
      <c r="H7561" s="20" t="n">
        <v>2000</v>
      </c>
      <c r="I7561" s="21" t="n">
        <v>15.95</v>
      </c>
      <c r="J7561" s="20" t="n">
        <f aca="false">H7561*I7561</f>
        <v>31900</v>
      </c>
      <c r="K7561" s="22" t="n">
        <v>1.4</v>
      </c>
      <c r="L7561" s="23" t="n">
        <f aca="false">H7561*K7561</f>
        <v>2800</v>
      </c>
      <c r="M7561" s="23" t="n">
        <v>2500</v>
      </c>
      <c r="N7561" s="24" t="n">
        <f aca="false">L7561-M7561</f>
        <v>300</v>
      </c>
      <c r="O7561" s="25" t="n">
        <f aca="false">IF(L7561&gt;=M7561,1,0)</f>
        <v>1</v>
      </c>
      <c r="P7561" s="26" t="n">
        <v>0.850666666666667</v>
      </c>
      <c r="Q7561" s="26" t="n">
        <v>0.110181997048697</v>
      </c>
      <c r="R7561" s="25" t="n">
        <v>67</v>
      </c>
      <c r="S7561" s="21" t="n">
        <v>10</v>
      </c>
    </row>
    <row r="7562" customFormat="false" ht="15" hidden="false" customHeight="true" outlineLevel="0" collapsed="false">
      <c r="A7562" s="19" t="n">
        <v>46272</v>
      </c>
      <c r="B7562" s="1" t="s">
        <v>888</v>
      </c>
      <c r="C7562" s="1" t="s">
        <v>190</v>
      </c>
      <c r="D7562" s="1" t="n">
        <v>37</v>
      </c>
      <c r="E7562" s="1" t="s">
        <v>19</v>
      </c>
      <c r="F7562" s="1" t="s">
        <v>870</v>
      </c>
      <c r="G7562" s="1" t="s">
        <v>871</v>
      </c>
      <c r="H7562" s="20" t="n">
        <v>1050</v>
      </c>
      <c r="I7562" s="21" t="n">
        <v>27.97</v>
      </c>
      <c r="J7562" s="20" t="n">
        <f aca="false">H7562*I7562</f>
        <v>29368.5</v>
      </c>
      <c r="K7562" s="22" t="n">
        <v>2.15</v>
      </c>
      <c r="L7562" s="23" t="n">
        <f aca="false">H7562*K7562</f>
        <v>2257.5</v>
      </c>
      <c r="M7562" s="23" t="n">
        <v>2500</v>
      </c>
      <c r="N7562" s="24" t="n">
        <f aca="false">L7562-M7562</f>
        <v>-242.5</v>
      </c>
      <c r="O7562" s="25" t="n">
        <f aca="false">IF(L7562&gt;=M7562,1,0)</f>
        <v>0</v>
      </c>
      <c r="P7562" s="26" t="n">
        <v>0.612609511889862</v>
      </c>
      <c r="Q7562" s="26" t="n">
        <v>0.158951965065502</v>
      </c>
      <c r="R7562" s="25" t="n">
        <v>75</v>
      </c>
      <c r="S7562" s="21" t="n">
        <v>10</v>
      </c>
    </row>
    <row r="7563" customFormat="false" ht="15" hidden="false" customHeight="true" outlineLevel="0" collapsed="false">
      <c r="A7563" s="19" t="n">
        <v>46272</v>
      </c>
      <c r="B7563" s="1" t="s">
        <v>888</v>
      </c>
      <c r="C7563" s="1" t="s">
        <v>190</v>
      </c>
      <c r="D7563" s="1" t="n">
        <v>38</v>
      </c>
      <c r="E7563" s="1" t="s">
        <v>19</v>
      </c>
      <c r="F7563" s="1" t="s">
        <v>870</v>
      </c>
      <c r="G7563" s="1" t="s">
        <v>871</v>
      </c>
      <c r="H7563" s="20" t="n">
        <v>1000</v>
      </c>
      <c r="I7563" s="21" t="n">
        <v>27.97</v>
      </c>
      <c r="J7563" s="20" t="n">
        <f aca="false">H7563*I7563</f>
        <v>27970</v>
      </c>
      <c r="K7563" s="22" t="n">
        <v>2.15</v>
      </c>
      <c r="L7563" s="23" t="n">
        <f aca="false">H7563*K7563</f>
        <v>2150</v>
      </c>
      <c r="M7563" s="23" t="n">
        <v>2500</v>
      </c>
      <c r="N7563" s="24" t="n">
        <f aca="false">L7563-M7563</f>
        <v>-350</v>
      </c>
      <c r="O7563" s="25" t="n">
        <f aca="false">IF(L7563&gt;=M7563,1,0)</f>
        <v>0</v>
      </c>
      <c r="P7563" s="26" t="n">
        <v>0.570583435332517</v>
      </c>
      <c r="Q7563" s="26" t="n">
        <v>0.108768971332209</v>
      </c>
      <c r="R7563" s="25" t="n">
        <v>82</v>
      </c>
      <c r="S7563" s="21" t="n">
        <v>10</v>
      </c>
    </row>
    <row r="7564" customFormat="false" ht="15" hidden="false" customHeight="true" outlineLevel="0" collapsed="false">
      <c r="A7564" s="19" t="n">
        <v>46273</v>
      </c>
      <c r="B7564" s="1" t="s">
        <v>888</v>
      </c>
      <c r="C7564" s="1" t="s">
        <v>138</v>
      </c>
      <c r="D7564" s="1" t="n">
        <v>1</v>
      </c>
      <c r="E7564" s="1" t="s">
        <v>401</v>
      </c>
      <c r="F7564" s="1" t="s">
        <v>443</v>
      </c>
      <c r="G7564" s="1" t="s">
        <v>444</v>
      </c>
      <c r="H7564" s="20" t="n">
        <v>1200</v>
      </c>
      <c r="I7564" s="21" t="n">
        <v>26.24</v>
      </c>
      <c r="J7564" s="20" t="n">
        <f aca="false">H7564*I7564</f>
        <v>31488</v>
      </c>
      <c r="K7564" s="22" t="n">
        <v>3</v>
      </c>
      <c r="L7564" s="23" t="n">
        <f aca="false">H7564*K7564</f>
        <v>3600</v>
      </c>
      <c r="M7564" s="23" t="n">
        <v>2500</v>
      </c>
      <c r="N7564" s="24" t="n">
        <f aca="false">L7564-M7564</f>
        <v>1100</v>
      </c>
      <c r="O7564" s="25" t="n">
        <f aca="false">IF(L7564&gt;=M7564,1,0)</f>
        <v>1</v>
      </c>
      <c r="P7564" s="26" t="n">
        <v>0.735</v>
      </c>
      <c r="Q7564" s="26" t="n">
        <v>0.1503</v>
      </c>
      <c r="R7564" s="25" t="n">
        <v>80</v>
      </c>
      <c r="S7564" s="21" t="n">
        <v>9</v>
      </c>
    </row>
    <row r="7565" customFormat="false" ht="15" hidden="false" customHeight="true" outlineLevel="0" collapsed="false">
      <c r="A7565" s="19" t="n">
        <v>46273</v>
      </c>
      <c r="B7565" s="1" t="s">
        <v>888</v>
      </c>
      <c r="C7565" s="1" t="s">
        <v>138</v>
      </c>
      <c r="D7565" s="1" t="n">
        <v>2</v>
      </c>
      <c r="E7565" s="1" t="s">
        <v>16</v>
      </c>
      <c r="F7565" s="1" t="s">
        <v>895</v>
      </c>
      <c r="G7565" s="1" t="s">
        <v>896</v>
      </c>
      <c r="H7565" s="20" t="n">
        <v>600</v>
      </c>
      <c r="I7565" s="21" t="n">
        <v>28.95</v>
      </c>
      <c r="J7565" s="20" t="n">
        <f aca="false">H7565*I7565</f>
        <v>17370</v>
      </c>
      <c r="K7565" s="22" t="n">
        <v>2.4</v>
      </c>
      <c r="L7565" s="23" t="n">
        <f aca="false">H7565*K7565</f>
        <v>1440</v>
      </c>
      <c r="M7565" s="23" t="n">
        <v>2500</v>
      </c>
      <c r="N7565" s="24" t="n">
        <f aca="false">L7565-M7565</f>
        <v>-1060</v>
      </c>
      <c r="O7565" s="25" t="n">
        <f aca="false">IF(L7565&gt;=M7565,1,0)</f>
        <v>0</v>
      </c>
      <c r="P7565" s="26" t="n">
        <v>0.4454</v>
      </c>
      <c r="Q7565" s="26" t="n">
        <v>0.213</v>
      </c>
      <c r="R7565" s="25" t="n">
        <v>70</v>
      </c>
      <c r="S7565" s="21" t="n">
        <v>10</v>
      </c>
    </row>
    <row r="7566" customFormat="false" ht="15" hidden="false" customHeight="true" outlineLevel="0" collapsed="false">
      <c r="A7566" s="19" t="n">
        <v>46273</v>
      </c>
      <c r="B7566" s="1" t="s">
        <v>888</v>
      </c>
      <c r="C7566" s="1" t="s">
        <v>138</v>
      </c>
      <c r="D7566" s="1" t="n">
        <v>3</v>
      </c>
      <c r="E7566" s="1" t="s">
        <v>846</v>
      </c>
      <c r="F7566" s="1" t="s">
        <v>897</v>
      </c>
      <c r="G7566" s="1" t="s">
        <v>898</v>
      </c>
      <c r="H7566" s="20" t="n">
        <v>1600</v>
      </c>
      <c r="I7566" s="21" t="n">
        <v>18.11</v>
      </c>
      <c r="J7566" s="20" t="n">
        <f aca="false">H7566*I7566</f>
        <v>28976</v>
      </c>
      <c r="K7566" s="22" t="n">
        <v>2.1</v>
      </c>
      <c r="L7566" s="23" t="n">
        <f aca="false">H7566*K7566</f>
        <v>3360</v>
      </c>
      <c r="M7566" s="23" t="n">
        <v>2500</v>
      </c>
      <c r="N7566" s="24" t="n">
        <f aca="false">L7566-M7566</f>
        <v>860</v>
      </c>
      <c r="O7566" s="25" t="n">
        <f aca="false">IF(L7566&gt;=M7566,1,0)</f>
        <v>1</v>
      </c>
      <c r="P7566" s="26" t="n">
        <v>0.6929</v>
      </c>
      <c r="Q7566" s="26" t="n">
        <v>0.1086</v>
      </c>
      <c r="R7566" s="25" t="n">
        <v>71</v>
      </c>
      <c r="S7566" s="21" t="n">
        <v>10</v>
      </c>
    </row>
    <row r="7567" customFormat="false" ht="15" hidden="false" customHeight="true" outlineLevel="0" collapsed="false">
      <c r="A7567" s="19" t="n">
        <v>46273</v>
      </c>
      <c r="B7567" s="1" t="s">
        <v>888</v>
      </c>
      <c r="C7567" s="1" t="s">
        <v>138</v>
      </c>
      <c r="D7567" s="1" t="n">
        <v>4</v>
      </c>
      <c r="E7567" s="1" t="s">
        <v>145</v>
      </c>
      <c r="F7567" s="1" t="s">
        <v>821</v>
      </c>
      <c r="G7567" s="1" t="s">
        <v>379</v>
      </c>
      <c r="H7567" s="20" t="n">
        <v>1050</v>
      </c>
      <c r="I7567" s="21" t="n">
        <v>22.03</v>
      </c>
      <c r="J7567" s="20" t="n">
        <f aca="false">H7567*I7567</f>
        <v>23131.5</v>
      </c>
      <c r="K7567" s="22" t="n">
        <v>2.2</v>
      </c>
      <c r="L7567" s="23" t="n">
        <f aca="false">H7567*K7567</f>
        <v>2310</v>
      </c>
      <c r="M7567" s="23" t="n">
        <v>2500</v>
      </c>
      <c r="N7567" s="24" t="n">
        <f aca="false">L7567-M7567</f>
        <v>-190</v>
      </c>
      <c r="O7567" s="25" t="n">
        <f aca="false">IF(L7567&gt;=M7567,1,0)</f>
        <v>0</v>
      </c>
      <c r="P7567" s="26" t="n">
        <v>0.6062</v>
      </c>
      <c r="Q7567" s="26" t="n">
        <v>0.1859</v>
      </c>
      <c r="R7567" s="25" t="n">
        <v>77</v>
      </c>
      <c r="S7567" s="21" t="n">
        <v>8</v>
      </c>
    </row>
    <row r="7568" customFormat="false" ht="15" hidden="false" customHeight="true" outlineLevel="0" collapsed="false">
      <c r="A7568" s="19" t="n">
        <v>46273</v>
      </c>
      <c r="B7568" s="1" t="s">
        <v>888</v>
      </c>
      <c r="C7568" s="1" t="s">
        <v>138</v>
      </c>
      <c r="D7568" s="1" t="n">
        <v>5</v>
      </c>
      <c r="E7568" s="1" t="s">
        <v>13</v>
      </c>
      <c r="F7568" s="1" t="s">
        <v>901</v>
      </c>
      <c r="G7568" s="1" t="s">
        <v>149</v>
      </c>
      <c r="H7568" s="20" t="n">
        <v>900</v>
      </c>
      <c r="I7568" s="21" t="n">
        <v>23.11</v>
      </c>
      <c r="J7568" s="20" t="n">
        <f aca="false">H7568*I7568</f>
        <v>20799</v>
      </c>
      <c r="K7568" s="22" t="n">
        <v>2.2</v>
      </c>
      <c r="L7568" s="23" t="n">
        <f aca="false">H7568*K7568</f>
        <v>1980</v>
      </c>
      <c r="M7568" s="23" t="n">
        <v>2500</v>
      </c>
      <c r="N7568" s="24" t="n">
        <f aca="false">L7568-M7568</f>
        <v>-520</v>
      </c>
      <c r="O7568" s="25" t="n">
        <f aca="false">IF(L7568&gt;=M7568,1,0)</f>
        <v>0</v>
      </c>
      <c r="P7568" s="26" t="n">
        <v>0.5555</v>
      </c>
      <c r="Q7568" s="26" t="n">
        <v>0.189</v>
      </c>
      <c r="R7568" s="25" t="n">
        <v>78</v>
      </c>
      <c r="S7568" s="21" t="n">
        <v>8</v>
      </c>
    </row>
    <row r="7569" customFormat="false" ht="15" hidden="false" customHeight="true" outlineLevel="0" collapsed="false">
      <c r="A7569" s="19" t="n">
        <v>46273</v>
      </c>
      <c r="B7569" s="1" t="s">
        <v>888</v>
      </c>
      <c r="C7569" s="1" t="s">
        <v>138</v>
      </c>
      <c r="D7569" s="1" t="n">
        <v>6</v>
      </c>
      <c r="E7569" s="1" t="s">
        <v>16</v>
      </c>
      <c r="F7569" s="1" t="s">
        <v>902</v>
      </c>
      <c r="G7569" s="1" t="s">
        <v>903</v>
      </c>
      <c r="H7569" s="20" t="n">
        <v>1400</v>
      </c>
      <c r="I7569" s="21" t="n">
        <v>17.12</v>
      </c>
      <c r="J7569" s="20" t="n">
        <f aca="false">H7569*I7569</f>
        <v>23968</v>
      </c>
      <c r="K7569" s="22" t="n">
        <v>1.56</v>
      </c>
      <c r="L7569" s="23" t="n">
        <f aca="false">H7569*K7569</f>
        <v>2184</v>
      </c>
      <c r="M7569" s="23" t="n">
        <v>2500</v>
      </c>
      <c r="N7569" s="24" t="n">
        <f aca="false">L7569-M7569</f>
        <v>-316</v>
      </c>
      <c r="O7569" s="25" t="n">
        <f aca="false">IF(L7569&gt;=M7569,1,0)</f>
        <v>0</v>
      </c>
      <c r="P7569" s="26" t="n">
        <v>0.6053</v>
      </c>
      <c r="Q7569" s="26" t="n">
        <v>0.1358</v>
      </c>
      <c r="R7569" s="25" t="n">
        <v>67</v>
      </c>
      <c r="S7569" s="21" t="n">
        <v>10</v>
      </c>
    </row>
    <row r="7570" customFormat="false" ht="15" hidden="false" customHeight="true" outlineLevel="0" collapsed="false">
      <c r="A7570" s="19" t="n">
        <v>46273</v>
      </c>
      <c r="B7570" s="1" t="s">
        <v>888</v>
      </c>
      <c r="C7570" s="1" t="s">
        <v>138</v>
      </c>
      <c r="D7570" s="1" t="n">
        <v>7</v>
      </c>
      <c r="E7570" s="1" t="s">
        <v>846</v>
      </c>
      <c r="F7570" s="1" t="s">
        <v>911</v>
      </c>
      <c r="G7570" s="1" t="s">
        <v>907</v>
      </c>
      <c r="H7570" s="20" t="n">
        <v>800</v>
      </c>
      <c r="I7570" s="21" t="n">
        <v>20.57</v>
      </c>
      <c r="J7570" s="20" t="n">
        <f aca="false">H7570*I7570</f>
        <v>16456</v>
      </c>
      <c r="K7570" s="22" t="n">
        <v>2.2</v>
      </c>
      <c r="L7570" s="23" t="n">
        <f aca="false">H7570*K7570</f>
        <v>1760</v>
      </c>
      <c r="M7570" s="23" t="n">
        <v>2500</v>
      </c>
      <c r="N7570" s="24" t="n">
        <f aca="false">L7570-M7570</f>
        <v>-740</v>
      </c>
      <c r="O7570" s="25" t="n">
        <f aca="false">IF(L7570&gt;=M7570,1,0)</f>
        <v>0</v>
      </c>
      <c r="P7570" s="26" t="n">
        <v>0.4027</v>
      </c>
      <c r="Q7570" s="26" t="n">
        <v>0.223</v>
      </c>
      <c r="R7570" s="25" t="n">
        <v>71</v>
      </c>
      <c r="S7570" s="21" t="n">
        <v>10</v>
      </c>
    </row>
    <row r="7571" customFormat="false" ht="15" hidden="false" customHeight="true" outlineLevel="0" collapsed="false">
      <c r="A7571" s="19" t="n">
        <v>46273</v>
      </c>
      <c r="B7571" s="1" t="s">
        <v>888</v>
      </c>
      <c r="C7571" s="1" t="s">
        <v>138</v>
      </c>
      <c r="D7571" s="1" t="n">
        <v>8</v>
      </c>
      <c r="E7571" s="1" t="s">
        <v>16</v>
      </c>
      <c r="F7571" s="1" t="s">
        <v>502</v>
      </c>
      <c r="G7571" s="1" t="s">
        <v>508</v>
      </c>
      <c r="H7571" s="20" t="n">
        <v>800</v>
      </c>
      <c r="I7571" s="21" t="n">
        <v>26.73</v>
      </c>
      <c r="J7571" s="20" t="n">
        <f aca="false">H7571*I7571</f>
        <v>21384</v>
      </c>
      <c r="K7571" s="22" t="n">
        <v>1.48</v>
      </c>
      <c r="L7571" s="23" t="n">
        <f aca="false">H7571*K7571</f>
        <v>1184</v>
      </c>
      <c r="M7571" s="23" t="n">
        <v>2500</v>
      </c>
      <c r="N7571" s="24" t="n">
        <f aca="false">L7571-M7571</f>
        <v>-1316</v>
      </c>
      <c r="O7571" s="25" t="n">
        <f aca="false">IF(L7571&gt;=M7571,1,0)</f>
        <v>0</v>
      </c>
      <c r="P7571" s="26" t="n">
        <v>0.5128</v>
      </c>
      <c r="Q7571" s="26" t="n">
        <v>0.1897</v>
      </c>
      <c r="R7571" s="25" t="n">
        <v>72</v>
      </c>
      <c r="S7571" s="21" t="n">
        <v>10</v>
      </c>
    </row>
    <row r="7572" customFormat="false" ht="15" hidden="false" customHeight="true" outlineLevel="0" collapsed="false">
      <c r="A7572" s="19" t="n">
        <v>46273</v>
      </c>
      <c r="B7572" s="1" t="s">
        <v>888</v>
      </c>
      <c r="C7572" s="1" t="s">
        <v>138</v>
      </c>
      <c r="D7572" s="1" t="n">
        <v>9</v>
      </c>
      <c r="E7572" s="1" t="s">
        <v>846</v>
      </c>
      <c r="F7572" s="1" t="s">
        <v>889</v>
      </c>
      <c r="G7572" s="1" t="s">
        <v>890</v>
      </c>
      <c r="H7572" s="20" t="n">
        <v>800</v>
      </c>
      <c r="I7572" s="21" t="n">
        <v>23.94</v>
      </c>
      <c r="J7572" s="20" t="n">
        <f aca="false">H7572*I7572</f>
        <v>19152</v>
      </c>
      <c r="K7572" s="22" t="n">
        <v>2.2</v>
      </c>
      <c r="L7572" s="23" t="n">
        <f aca="false">H7572*K7572</f>
        <v>1760</v>
      </c>
      <c r="M7572" s="23" t="n">
        <v>2500</v>
      </c>
      <c r="N7572" s="24" t="n">
        <f aca="false">L7572-M7572</f>
        <v>-740</v>
      </c>
      <c r="O7572" s="25" t="n">
        <f aca="false">IF(L7572&gt;=M7572,1,0)</f>
        <v>0</v>
      </c>
      <c r="P7572" s="26" t="n">
        <v>0.4926</v>
      </c>
      <c r="Q7572" s="26" t="n">
        <v>0.225</v>
      </c>
      <c r="R7572" s="25" t="n">
        <v>66</v>
      </c>
      <c r="S7572" s="21" t="n">
        <v>10</v>
      </c>
    </row>
    <row r="7573" customFormat="false" ht="15" hidden="false" customHeight="true" outlineLevel="0" collapsed="false">
      <c r="A7573" s="19" t="n">
        <v>46273</v>
      </c>
      <c r="B7573" s="1" t="s">
        <v>888</v>
      </c>
      <c r="C7573" s="1" t="s">
        <v>138</v>
      </c>
      <c r="D7573" s="1" t="n">
        <v>10</v>
      </c>
      <c r="E7573" s="1" t="s">
        <v>10</v>
      </c>
      <c r="F7573" s="1" t="s">
        <v>167</v>
      </c>
      <c r="G7573" s="1" t="s">
        <v>161</v>
      </c>
      <c r="H7573" s="20" t="n">
        <v>1200</v>
      </c>
      <c r="I7573" s="21" t="n">
        <v>19.05</v>
      </c>
      <c r="J7573" s="20" t="n">
        <f aca="false">H7573*I7573</f>
        <v>22860</v>
      </c>
      <c r="K7573" s="22" t="n">
        <v>1.83</v>
      </c>
      <c r="L7573" s="23" t="n">
        <f aca="false">H7573*K7573</f>
        <v>2196</v>
      </c>
      <c r="M7573" s="23" t="n">
        <v>2500</v>
      </c>
      <c r="N7573" s="24" t="n">
        <f aca="false">L7573-M7573</f>
        <v>-304</v>
      </c>
      <c r="O7573" s="25" t="n">
        <f aca="false">IF(L7573&gt;=M7573,1,0)</f>
        <v>0</v>
      </c>
      <c r="P7573" s="26" t="n">
        <v>0.5397</v>
      </c>
      <c r="Q7573" s="26" t="n">
        <v>0.1411</v>
      </c>
      <c r="R7573" s="25" t="n">
        <v>71</v>
      </c>
      <c r="S7573" s="21" t="n">
        <v>10</v>
      </c>
    </row>
    <row r="7574" customFormat="false" ht="15" hidden="false" customHeight="true" outlineLevel="0" collapsed="false">
      <c r="A7574" s="19" t="n">
        <v>46273</v>
      </c>
      <c r="B7574" s="1" t="s">
        <v>888</v>
      </c>
      <c r="C7574" s="1" t="s">
        <v>138</v>
      </c>
      <c r="D7574" s="1" t="n">
        <v>11</v>
      </c>
      <c r="E7574" s="1" t="s">
        <v>522</v>
      </c>
      <c r="F7574" s="1" t="s">
        <v>710</v>
      </c>
      <c r="G7574" s="1" t="s">
        <v>686</v>
      </c>
      <c r="H7574" s="20" t="n">
        <v>720</v>
      </c>
      <c r="I7574" s="21" t="n">
        <v>24.81</v>
      </c>
      <c r="J7574" s="20" t="n">
        <f aca="false">H7574*I7574</f>
        <v>17863.2</v>
      </c>
      <c r="K7574" s="22" t="n">
        <v>1.5</v>
      </c>
      <c r="L7574" s="23" t="n">
        <f aca="false">H7574*K7574</f>
        <v>1080</v>
      </c>
      <c r="M7574" s="23" t="n">
        <v>2500</v>
      </c>
      <c r="N7574" s="24" t="n">
        <f aca="false">L7574-M7574</f>
        <v>-1420</v>
      </c>
      <c r="O7574" s="25" t="n">
        <f aca="false">IF(L7574&gt;=M7574,1,0)</f>
        <v>0</v>
      </c>
      <c r="P7574" s="26" t="n">
        <v>0.4147</v>
      </c>
      <c r="Q7574" s="26" t="n">
        <v>0.2229</v>
      </c>
      <c r="R7574" s="25" t="n">
        <v>77</v>
      </c>
      <c r="S7574" s="21" t="n">
        <v>10</v>
      </c>
    </row>
    <row r="7575" customFormat="false" ht="15" hidden="false" customHeight="true" outlineLevel="0" collapsed="false">
      <c r="A7575" s="19" t="n">
        <v>46273</v>
      </c>
      <c r="B7575" s="1" t="s">
        <v>888</v>
      </c>
      <c r="C7575" s="1" t="s">
        <v>138</v>
      </c>
      <c r="D7575" s="1" t="n">
        <v>12</v>
      </c>
      <c r="E7575" s="1" t="s">
        <v>16</v>
      </c>
      <c r="F7575" s="1" t="s">
        <v>524</v>
      </c>
      <c r="G7575" s="1" t="s">
        <v>267</v>
      </c>
      <c r="H7575" s="20" t="n">
        <v>1550</v>
      </c>
      <c r="I7575" s="21" t="n">
        <v>18.58</v>
      </c>
      <c r="J7575" s="20" t="n">
        <f aca="false">H7575*I7575</f>
        <v>28799</v>
      </c>
      <c r="K7575" s="22" t="n">
        <v>1.5</v>
      </c>
      <c r="L7575" s="23" t="n">
        <f aca="false">H7575*K7575</f>
        <v>2325</v>
      </c>
      <c r="M7575" s="23" t="n">
        <v>2500</v>
      </c>
      <c r="N7575" s="24" t="n">
        <f aca="false">L7575-M7575</f>
        <v>-175</v>
      </c>
      <c r="O7575" s="25" t="n">
        <f aca="false">IF(L7575&gt;=M7575,1,0)</f>
        <v>0</v>
      </c>
      <c r="P7575" s="26" t="n">
        <v>0.6434</v>
      </c>
      <c r="Q7575" s="26" t="n">
        <v>0.1556</v>
      </c>
      <c r="R7575" s="25" t="n">
        <v>75</v>
      </c>
      <c r="S7575" s="21" t="n">
        <v>10</v>
      </c>
    </row>
    <row r="7576" customFormat="false" ht="15" hidden="false" customHeight="true" outlineLevel="0" collapsed="false">
      <c r="A7576" s="19" t="n">
        <v>46273</v>
      </c>
      <c r="B7576" s="1" t="s">
        <v>888</v>
      </c>
      <c r="C7576" s="1" t="s">
        <v>138</v>
      </c>
      <c r="D7576" s="1" t="n">
        <v>13</v>
      </c>
      <c r="E7576" s="1" t="s">
        <v>16</v>
      </c>
      <c r="F7576" s="1" t="s">
        <v>902</v>
      </c>
      <c r="G7576" s="1" t="s">
        <v>903</v>
      </c>
      <c r="H7576" s="20" t="n">
        <v>1250</v>
      </c>
      <c r="I7576" s="21" t="n">
        <v>17.12</v>
      </c>
      <c r="J7576" s="20" t="n">
        <f aca="false">H7576*I7576</f>
        <v>21400</v>
      </c>
      <c r="K7576" s="22" t="n">
        <v>1.56</v>
      </c>
      <c r="L7576" s="23" t="n">
        <f aca="false">H7576*K7576</f>
        <v>1950</v>
      </c>
      <c r="M7576" s="23" t="n">
        <v>2500</v>
      </c>
      <c r="N7576" s="24" t="n">
        <f aca="false">L7576-M7576</f>
        <v>-550</v>
      </c>
      <c r="O7576" s="25" t="n">
        <f aca="false">IF(L7576&gt;=M7576,1,0)</f>
        <v>0</v>
      </c>
      <c r="P7576" s="26" t="n">
        <v>0.5781</v>
      </c>
      <c r="Q7576" s="26" t="n">
        <v>0.1644</v>
      </c>
      <c r="R7576" s="25" t="n">
        <v>66</v>
      </c>
      <c r="S7576" s="21" t="n">
        <v>10</v>
      </c>
    </row>
    <row r="7577" customFormat="false" ht="15" hidden="false" customHeight="true" outlineLevel="0" collapsed="false">
      <c r="A7577" s="19" t="n">
        <v>46273</v>
      </c>
      <c r="B7577" s="1" t="s">
        <v>888</v>
      </c>
      <c r="C7577" s="1" t="s">
        <v>138</v>
      </c>
      <c r="D7577" s="1" t="n">
        <v>14</v>
      </c>
      <c r="E7577" s="1" t="s">
        <v>10</v>
      </c>
      <c r="F7577" s="1" t="s">
        <v>687</v>
      </c>
      <c r="G7577" s="1" t="s">
        <v>694</v>
      </c>
      <c r="H7577" s="20" t="n">
        <v>1450</v>
      </c>
      <c r="I7577" s="21" t="n">
        <v>28.66</v>
      </c>
      <c r="J7577" s="20" t="n">
        <f aca="false">H7577*I7577</f>
        <v>41557</v>
      </c>
      <c r="K7577" s="22" t="n">
        <v>2.3</v>
      </c>
      <c r="L7577" s="23" t="n">
        <f aca="false">H7577*K7577</f>
        <v>3335</v>
      </c>
      <c r="M7577" s="23" t="n">
        <v>2500</v>
      </c>
      <c r="N7577" s="24" t="n">
        <f aca="false">L7577-M7577</f>
        <v>835</v>
      </c>
      <c r="O7577" s="25" t="n">
        <f aca="false">IF(L7577&gt;=M7577,1,0)</f>
        <v>1</v>
      </c>
      <c r="P7577" s="26" t="n">
        <v>0.854</v>
      </c>
      <c r="Q7577" s="26" t="n">
        <v>0.2286</v>
      </c>
      <c r="R7577" s="25" t="n">
        <v>82</v>
      </c>
      <c r="S7577" s="21" t="n">
        <v>10</v>
      </c>
    </row>
    <row r="7578" customFormat="false" ht="15" hidden="false" customHeight="true" outlineLevel="0" collapsed="false">
      <c r="A7578" s="19" t="n">
        <v>46273</v>
      </c>
      <c r="B7578" s="1" t="s">
        <v>888</v>
      </c>
      <c r="C7578" s="1" t="s">
        <v>138</v>
      </c>
      <c r="D7578" s="1" t="n">
        <v>15</v>
      </c>
      <c r="E7578" s="1" t="s">
        <v>10</v>
      </c>
      <c r="F7578" s="1" t="s">
        <v>872</v>
      </c>
      <c r="G7578" s="1" t="s">
        <v>873</v>
      </c>
      <c r="H7578" s="20" t="n">
        <v>1500</v>
      </c>
      <c r="I7578" s="21" t="n">
        <v>24.81</v>
      </c>
      <c r="J7578" s="20" t="n">
        <f aca="false">H7578*I7578</f>
        <v>37215</v>
      </c>
      <c r="K7578" s="22" t="n">
        <v>2.1</v>
      </c>
      <c r="L7578" s="23" t="n">
        <f aca="false">H7578*K7578</f>
        <v>3150</v>
      </c>
      <c r="M7578" s="23" t="n">
        <v>2500</v>
      </c>
      <c r="N7578" s="24" t="n">
        <f aca="false">L7578-M7578</f>
        <v>650</v>
      </c>
      <c r="O7578" s="25" t="n">
        <f aca="false">IF(L7578&gt;=M7578,1,0)</f>
        <v>1</v>
      </c>
      <c r="P7578" s="26" t="n">
        <v>0.7676</v>
      </c>
      <c r="Q7578" s="26" t="n">
        <v>0.307</v>
      </c>
      <c r="R7578" s="25" t="n">
        <v>82</v>
      </c>
      <c r="S7578" s="21" t="n">
        <v>10</v>
      </c>
    </row>
    <row r="7579" customFormat="false" ht="15" hidden="false" customHeight="true" outlineLevel="0" collapsed="false">
      <c r="A7579" s="19" t="n">
        <v>46273</v>
      </c>
      <c r="B7579" s="1" t="s">
        <v>888</v>
      </c>
      <c r="C7579" s="1" t="s">
        <v>138</v>
      </c>
      <c r="D7579" s="1" t="n">
        <v>16</v>
      </c>
      <c r="E7579" s="1" t="s">
        <v>10</v>
      </c>
      <c r="F7579" s="1" t="s">
        <v>581</v>
      </c>
      <c r="G7579" s="1" t="s">
        <v>590</v>
      </c>
      <c r="H7579" s="20" t="n">
        <v>2300</v>
      </c>
      <c r="I7579" s="21" t="n">
        <v>13.94</v>
      </c>
      <c r="J7579" s="20" t="n">
        <f aca="false">H7579*I7579</f>
        <v>32062</v>
      </c>
      <c r="K7579" s="22" t="n">
        <v>1.44</v>
      </c>
      <c r="L7579" s="23" t="n">
        <f aca="false">H7579*K7579</f>
        <v>3312</v>
      </c>
      <c r="M7579" s="23" t="n">
        <v>2500</v>
      </c>
      <c r="N7579" s="24" t="n">
        <f aca="false">L7579-M7579</f>
        <v>812</v>
      </c>
      <c r="O7579" s="25" t="n">
        <f aca="false">IF(L7579&gt;=M7579,1,0)</f>
        <v>1</v>
      </c>
      <c r="P7579" s="26" t="n">
        <v>1.0356</v>
      </c>
      <c r="Q7579" s="26" t="n">
        <v>0.1266</v>
      </c>
      <c r="R7579" s="25" t="n">
        <v>62</v>
      </c>
      <c r="S7579" s="21" t="n">
        <v>8</v>
      </c>
    </row>
    <row r="7580" customFormat="false" ht="15" hidden="false" customHeight="true" outlineLevel="0" collapsed="false">
      <c r="A7580" s="19" t="n">
        <v>46273</v>
      </c>
      <c r="B7580" s="1" t="s">
        <v>888</v>
      </c>
      <c r="C7580" s="1" t="s">
        <v>164</v>
      </c>
      <c r="D7580" s="1" t="n">
        <v>17</v>
      </c>
      <c r="E7580" s="1" t="s">
        <v>461</v>
      </c>
      <c r="F7580" s="1" t="s">
        <v>891</v>
      </c>
      <c r="G7580" s="1" t="s">
        <v>892</v>
      </c>
      <c r="H7580" s="20" t="n">
        <v>1500</v>
      </c>
      <c r="I7580" s="21" t="n">
        <v>20.28</v>
      </c>
      <c r="J7580" s="20" t="n">
        <f aca="false">H7580*I7580</f>
        <v>30420</v>
      </c>
      <c r="K7580" s="22" t="n">
        <v>1.8</v>
      </c>
      <c r="L7580" s="23" t="n">
        <f aca="false">H7580*K7580</f>
        <v>2700</v>
      </c>
      <c r="M7580" s="23" t="n">
        <v>2500</v>
      </c>
      <c r="N7580" s="24" t="n">
        <f aca="false">L7580-M7580</f>
        <v>200</v>
      </c>
      <c r="O7580" s="25" t="n">
        <f aca="false">IF(L7580&gt;=M7580,1,0)</f>
        <v>1</v>
      </c>
      <c r="P7580" s="26" t="n">
        <v>0.6936</v>
      </c>
      <c r="Q7580" s="26" t="n">
        <v>0.0935</v>
      </c>
      <c r="R7580" s="25" t="n">
        <v>74</v>
      </c>
      <c r="S7580" s="21" t="n">
        <v>10</v>
      </c>
    </row>
    <row r="7581" customFormat="false" ht="15" hidden="false" customHeight="true" outlineLevel="0" collapsed="false">
      <c r="A7581" s="19" t="n">
        <v>46273</v>
      </c>
      <c r="B7581" s="1" t="s">
        <v>888</v>
      </c>
      <c r="C7581" s="1" t="s">
        <v>164</v>
      </c>
      <c r="D7581" s="1" t="n">
        <v>18</v>
      </c>
      <c r="E7581" s="1" t="s">
        <v>865</v>
      </c>
      <c r="F7581" s="1" t="s">
        <v>866</v>
      </c>
      <c r="G7581" s="1" t="s">
        <v>527</v>
      </c>
      <c r="H7581" s="20" t="n">
        <v>2200</v>
      </c>
      <c r="I7581" s="21" t="n">
        <v>17.93</v>
      </c>
      <c r="J7581" s="20" t="n">
        <f aca="false">H7581*I7581</f>
        <v>39446</v>
      </c>
      <c r="K7581" s="22" t="n">
        <v>1.04</v>
      </c>
      <c r="L7581" s="23" t="n">
        <f aca="false">H7581*K7581</f>
        <v>2288</v>
      </c>
      <c r="M7581" s="23" t="n">
        <v>2500</v>
      </c>
      <c r="N7581" s="24" t="n">
        <f aca="false">L7581-M7581</f>
        <v>-212</v>
      </c>
      <c r="O7581" s="25" t="n">
        <f aca="false">IF(L7581&gt;=M7581,1,0)</f>
        <v>0</v>
      </c>
      <c r="P7581" s="26" t="n">
        <v>0.8239</v>
      </c>
      <c r="Q7581" s="26" t="n">
        <v>0.1446</v>
      </c>
      <c r="R7581" s="25" t="n">
        <v>80</v>
      </c>
      <c r="S7581" s="21" t="n">
        <v>10</v>
      </c>
    </row>
    <row r="7582" customFormat="false" ht="15" hidden="false" customHeight="true" outlineLevel="0" collapsed="false">
      <c r="A7582" s="19" t="n">
        <v>46273</v>
      </c>
      <c r="B7582" s="1" t="s">
        <v>888</v>
      </c>
      <c r="C7582" s="1" t="s">
        <v>164</v>
      </c>
      <c r="D7582" s="1" t="n">
        <v>19</v>
      </c>
      <c r="E7582" s="1" t="s">
        <v>461</v>
      </c>
      <c r="F7582" s="1" t="s">
        <v>899</v>
      </c>
      <c r="G7582" s="1" t="s">
        <v>540</v>
      </c>
      <c r="H7582" s="20" t="n">
        <v>1750</v>
      </c>
      <c r="I7582" s="21" t="n">
        <v>20.18</v>
      </c>
      <c r="J7582" s="20" t="n">
        <f aca="false">H7582*I7582</f>
        <v>35315</v>
      </c>
      <c r="K7582" s="22" t="n">
        <v>1.8</v>
      </c>
      <c r="L7582" s="23" t="n">
        <f aca="false">H7582*K7582</f>
        <v>3150</v>
      </c>
      <c r="M7582" s="23" t="n">
        <v>2500</v>
      </c>
      <c r="N7582" s="24" t="n">
        <f aca="false">L7582-M7582</f>
        <v>650</v>
      </c>
      <c r="O7582" s="25" t="n">
        <f aca="false">IF(L7582&gt;=M7582,1,0)</f>
        <v>1</v>
      </c>
      <c r="P7582" s="26" t="n">
        <v>0.7745</v>
      </c>
      <c r="Q7582" s="26" t="n">
        <v>0.1055</v>
      </c>
      <c r="R7582" s="25" t="n">
        <v>76</v>
      </c>
      <c r="S7582" s="21" t="n">
        <v>10</v>
      </c>
    </row>
    <row r="7583" customFormat="false" ht="15" hidden="false" customHeight="true" outlineLevel="0" collapsed="false">
      <c r="A7583" s="19" t="n">
        <v>46273</v>
      </c>
      <c r="B7583" s="1" t="s">
        <v>888</v>
      </c>
      <c r="C7583" s="1" t="s">
        <v>164</v>
      </c>
      <c r="D7583" s="1" t="n">
        <v>20</v>
      </c>
      <c r="E7583" s="1" t="s">
        <v>461</v>
      </c>
      <c r="F7583" s="1" t="s">
        <v>899</v>
      </c>
      <c r="G7583" s="1" t="s">
        <v>540</v>
      </c>
      <c r="H7583" s="20" t="n">
        <v>1700</v>
      </c>
      <c r="I7583" s="21" t="n">
        <v>20.18</v>
      </c>
      <c r="J7583" s="20" t="n">
        <f aca="false">H7583*I7583</f>
        <v>34306</v>
      </c>
      <c r="K7583" s="22" t="n">
        <v>1.8</v>
      </c>
      <c r="L7583" s="23" t="n">
        <f aca="false">H7583*K7583</f>
        <v>3060</v>
      </c>
      <c r="M7583" s="23" t="n">
        <v>2500</v>
      </c>
      <c r="N7583" s="24" t="n">
        <f aca="false">L7583-M7583</f>
        <v>560</v>
      </c>
      <c r="O7583" s="25" t="n">
        <f aca="false">IF(L7583&gt;=M7583,1,0)</f>
        <v>1</v>
      </c>
      <c r="P7583" s="26" t="n">
        <v>0.793</v>
      </c>
      <c r="Q7583" s="26" t="n">
        <v>0.0799</v>
      </c>
      <c r="R7583" s="25" t="n">
        <v>73</v>
      </c>
      <c r="S7583" s="21" t="n">
        <v>10</v>
      </c>
    </row>
    <row r="7584" customFormat="false" ht="15" hidden="false" customHeight="true" outlineLevel="0" collapsed="false">
      <c r="A7584" s="19" t="n">
        <v>46273</v>
      </c>
      <c r="B7584" s="1" t="s">
        <v>888</v>
      </c>
      <c r="C7584" s="1" t="s">
        <v>164</v>
      </c>
      <c r="D7584" s="1" t="n">
        <v>21</v>
      </c>
      <c r="E7584" s="1" t="s">
        <v>401</v>
      </c>
      <c r="F7584" s="1" t="s">
        <v>912</v>
      </c>
      <c r="G7584" s="1" t="s">
        <v>913</v>
      </c>
      <c r="H7584" s="20" t="n">
        <v>250</v>
      </c>
      <c r="I7584" s="21" t="n">
        <v>22.21</v>
      </c>
      <c r="J7584" s="20" t="n">
        <f aca="false">H7584*I7584</f>
        <v>5552.5</v>
      </c>
      <c r="K7584" s="22" t="n">
        <v>2.08</v>
      </c>
      <c r="L7584" s="23" t="n">
        <f aca="false">H7584*K7584</f>
        <v>520</v>
      </c>
      <c r="M7584" s="23" t="n">
        <v>2500</v>
      </c>
      <c r="N7584" s="24" t="n">
        <f aca="false">L7584-M7584</f>
        <v>-1980</v>
      </c>
      <c r="O7584" s="25" t="n">
        <f aca="false">IF(L7584&gt;=M7584,1,0)</f>
        <v>0</v>
      </c>
      <c r="P7584" s="26" t="n">
        <v>0.1701</v>
      </c>
      <c r="Q7584" s="26" t="n">
        <v>0.4397</v>
      </c>
      <c r="R7584" s="25" t="n">
        <v>55</v>
      </c>
      <c r="S7584" s="21" t="n">
        <v>10</v>
      </c>
    </row>
    <row r="7585" customFormat="false" ht="15" hidden="false" customHeight="true" outlineLevel="0" collapsed="false">
      <c r="A7585" s="19" t="n">
        <v>46273</v>
      </c>
      <c r="B7585" s="1" t="s">
        <v>888</v>
      </c>
      <c r="C7585" s="1" t="s">
        <v>164</v>
      </c>
      <c r="D7585" s="1" t="n">
        <v>22</v>
      </c>
      <c r="E7585" s="1" t="s">
        <v>10</v>
      </c>
      <c r="F7585" s="1" t="s">
        <v>872</v>
      </c>
      <c r="G7585" s="1" t="s">
        <v>873</v>
      </c>
      <c r="H7585" s="20" t="n">
        <v>1500</v>
      </c>
      <c r="I7585" s="21" t="n">
        <v>24.81</v>
      </c>
      <c r="J7585" s="20" t="n">
        <f aca="false">H7585*I7585</f>
        <v>37215</v>
      </c>
      <c r="K7585" s="22" t="n">
        <v>2.1</v>
      </c>
      <c r="L7585" s="23" t="n">
        <f aca="false">H7585*K7585</f>
        <v>3150</v>
      </c>
      <c r="M7585" s="23" t="n">
        <v>2500</v>
      </c>
      <c r="N7585" s="24" t="n">
        <f aca="false">L7585-M7585</f>
        <v>650</v>
      </c>
      <c r="O7585" s="25" t="n">
        <f aca="false">IF(L7585&gt;=M7585,1,0)</f>
        <v>1</v>
      </c>
      <c r="P7585" s="26" t="n">
        <v>0.7861</v>
      </c>
      <c r="Q7585" s="26" t="n">
        <v>0.1136</v>
      </c>
      <c r="R7585" s="25" t="n">
        <v>80</v>
      </c>
      <c r="S7585" s="21" t="n">
        <v>10</v>
      </c>
    </row>
    <row r="7586" customFormat="false" ht="15" hidden="false" customHeight="true" outlineLevel="0" collapsed="false">
      <c r="A7586" s="19" t="n">
        <v>46273</v>
      </c>
      <c r="B7586" s="1" t="s">
        <v>888</v>
      </c>
      <c r="C7586" s="1" t="s">
        <v>164</v>
      </c>
      <c r="D7586" s="1" t="n">
        <v>23</v>
      </c>
      <c r="E7586" s="1" t="s">
        <v>865</v>
      </c>
      <c r="F7586" s="1" t="s">
        <v>866</v>
      </c>
      <c r="G7586" s="1" t="s">
        <v>527</v>
      </c>
      <c r="H7586" s="20" t="n">
        <v>1500</v>
      </c>
      <c r="I7586" s="21" t="n">
        <v>17.93</v>
      </c>
      <c r="J7586" s="20" t="n">
        <f aca="false">H7586*I7586</f>
        <v>26895</v>
      </c>
      <c r="K7586" s="22" t="n">
        <v>1.04</v>
      </c>
      <c r="L7586" s="23" t="n">
        <f aca="false">H7586*K7586</f>
        <v>1560</v>
      </c>
      <c r="M7586" s="23" t="n">
        <v>2500</v>
      </c>
      <c r="N7586" s="24" t="n">
        <f aca="false">L7586-M7586</f>
        <v>-940</v>
      </c>
      <c r="O7586" s="25" t="n">
        <f aca="false">IF(L7586&gt;=M7586,1,0)</f>
        <v>0</v>
      </c>
      <c r="P7586" s="26" t="n">
        <v>0.5427</v>
      </c>
      <c r="Q7586" s="26" t="n">
        <v>0.122</v>
      </c>
      <c r="R7586" s="25" t="n">
        <v>83</v>
      </c>
      <c r="S7586" s="21" t="n">
        <v>10</v>
      </c>
    </row>
    <row r="7587" customFormat="false" ht="15" hidden="false" customHeight="true" outlineLevel="0" collapsed="false">
      <c r="A7587" s="19" t="n">
        <v>46273</v>
      </c>
      <c r="B7587" s="1" t="s">
        <v>888</v>
      </c>
      <c r="C7587" s="1" t="s">
        <v>164</v>
      </c>
      <c r="D7587" s="1" t="n">
        <v>24</v>
      </c>
      <c r="E7587" s="1" t="s">
        <v>522</v>
      </c>
      <c r="F7587" s="1" t="s">
        <v>523</v>
      </c>
      <c r="G7587" s="1" t="s">
        <v>527</v>
      </c>
      <c r="H7587" s="20" t="n">
        <v>2200</v>
      </c>
      <c r="I7587" s="21" t="n">
        <v>13.28</v>
      </c>
      <c r="J7587" s="20" t="n">
        <f aca="false">H7587*I7587</f>
        <v>29216</v>
      </c>
      <c r="K7587" s="22" t="n">
        <v>0.95</v>
      </c>
      <c r="L7587" s="23" t="n">
        <f aca="false">H7587*K7587</f>
        <v>2090</v>
      </c>
      <c r="M7587" s="23" t="n">
        <v>2500</v>
      </c>
      <c r="N7587" s="24" t="n">
        <f aca="false">L7587-M7587</f>
        <v>-410</v>
      </c>
      <c r="O7587" s="25" t="n">
        <f aca="false">IF(L7587&gt;=M7587,1,0)</f>
        <v>0</v>
      </c>
      <c r="P7587" s="26" t="n">
        <v>0.6956</v>
      </c>
      <c r="Q7587" s="26" t="n">
        <v>0.115</v>
      </c>
      <c r="R7587" s="25" t="n">
        <v>70</v>
      </c>
      <c r="S7587" s="21" t="n">
        <v>10</v>
      </c>
    </row>
    <row r="7588" customFormat="false" ht="15" hidden="false" customHeight="true" outlineLevel="0" collapsed="false">
      <c r="A7588" s="19" t="n">
        <v>46273</v>
      </c>
      <c r="B7588" s="1" t="s">
        <v>888</v>
      </c>
      <c r="C7588" s="1" t="s">
        <v>164</v>
      </c>
      <c r="D7588" s="1" t="n">
        <v>25</v>
      </c>
      <c r="E7588" s="1" t="s">
        <v>16</v>
      </c>
      <c r="F7588" s="1" t="s">
        <v>895</v>
      </c>
      <c r="G7588" s="1" t="s">
        <v>896</v>
      </c>
      <c r="H7588" s="20" t="n">
        <v>500</v>
      </c>
      <c r="I7588" s="21" t="n">
        <v>28.95</v>
      </c>
      <c r="J7588" s="20" t="n">
        <f aca="false">H7588*I7588</f>
        <v>14475</v>
      </c>
      <c r="K7588" s="22" t="n">
        <v>2.4</v>
      </c>
      <c r="L7588" s="23" t="n">
        <f aca="false">H7588*K7588</f>
        <v>1200</v>
      </c>
      <c r="M7588" s="23" t="n">
        <v>2500</v>
      </c>
      <c r="N7588" s="24" t="n">
        <f aca="false">L7588-M7588</f>
        <v>-1300</v>
      </c>
      <c r="O7588" s="25" t="n">
        <f aca="false">IF(L7588&gt;=M7588,1,0)</f>
        <v>0</v>
      </c>
      <c r="P7588" s="26" t="n">
        <v>0.3689</v>
      </c>
      <c r="Q7588" s="26" t="n">
        <v>0.1617</v>
      </c>
      <c r="R7588" s="25" t="n">
        <v>81</v>
      </c>
      <c r="S7588" s="21" t="n">
        <v>9</v>
      </c>
    </row>
    <row r="7589" customFormat="false" ht="15" hidden="false" customHeight="true" outlineLevel="0" collapsed="false">
      <c r="A7589" s="19" t="n">
        <v>46273</v>
      </c>
      <c r="B7589" s="1" t="s">
        <v>888</v>
      </c>
      <c r="C7589" s="1" t="s">
        <v>164</v>
      </c>
      <c r="D7589" s="1" t="n">
        <v>26</v>
      </c>
      <c r="E7589" s="1" t="s">
        <v>865</v>
      </c>
      <c r="F7589" s="1" t="s">
        <v>866</v>
      </c>
      <c r="G7589" s="1" t="s">
        <v>527</v>
      </c>
      <c r="H7589" s="20" t="n">
        <v>2200</v>
      </c>
      <c r="I7589" s="21" t="n">
        <v>17.93</v>
      </c>
      <c r="J7589" s="20" t="n">
        <f aca="false">H7589*I7589</f>
        <v>39446</v>
      </c>
      <c r="K7589" s="22" t="n">
        <v>1.04</v>
      </c>
      <c r="L7589" s="23" t="n">
        <f aca="false">H7589*K7589</f>
        <v>2288</v>
      </c>
      <c r="M7589" s="23" t="n">
        <v>2500</v>
      </c>
      <c r="N7589" s="24" t="n">
        <f aca="false">L7589-M7589</f>
        <v>-212</v>
      </c>
      <c r="O7589" s="25" t="n">
        <f aca="false">IF(L7589&gt;=M7589,1,0)</f>
        <v>0</v>
      </c>
      <c r="P7589" s="26" t="n">
        <v>0.793</v>
      </c>
      <c r="Q7589" s="26" t="n">
        <v>0.1839</v>
      </c>
      <c r="R7589" s="25" t="n">
        <v>82</v>
      </c>
      <c r="S7589" s="21" t="n">
        <v>10</v>
      </c>
    </row>
    <row r="7590" customFormat="false" ht="15" hidden="false" customHeight="true" outlineLevel="0" collapsed="false">
      <c r="A7590" s="19" t="n">
        <v>46273</v>
      </c>
      <c r="B7590" s="1" t="s">
        <v>888</v>
      </c>
      <c r="C7590" s="1" t="s">
        <v>164</v>
      </c>
      <c r="D7590" s="1" t="n">
        <v>27</v>
      </c>
      <c r="E7590" s="1" t="s">
        <v>176</v>
      </c>
      <c r="F7590" s="1" t="s">
        <v>908</v>
      </c>
      <c r="G7590" s="1" t="s">
        <v>878</v>
      </c>
      <c r="H7590" s="20" t="n">
        <v>1550</v>
      </c>
      <c r="I7590" s="21" t="n">
        <v>21.46</v>
      </c>
      <c r="J7590" s="20" t="n">
        <f aca="false">H7590*I7590</f>
        <v>33263</v>
      </c>
      <c r="K7590" s="22" t="n">
        <v>1.4</v>
      </c>
      <c r="L7590" s="23" t="n">
        <f aca="false">H7590*K7590</f>
        <v>2170</v>
      </c>
      <c r="M7590" s="23" t="n">
        <v>2500</v>
      </c>
      <c r="N7590" s="24" t="n">
        <f aca="false">L7590-M7590</f>
        <v>-330</v>
      </c>
      <c r="O7590" s="25" t="n">
        <f aca="false">IF(L7590&gt;=M7590,1,0)</f>
        <v>0</v>
      </c>
      <c r="P7590" s="26" t="n">
        <v>0.8237</v>
      </c>
      <c r="Q7590" s="26" t="n">
        <v>0.1346</v>
      </c>
      <c r="R7590" s="25" t="n">
        <v>74</v>
      </c>
      <c r="S7590" s="21" t="n">
        <v>10</v>
      </c>
    </row>
    <row r="7591" customFormat="false" ht="15" hidden="false" customHeight="true" outlineLevel="0" collapsed="false">
      <c r="A7591" s="19" t="n">
        <v>46273</v>
      </c>
      <c r="B7591" s="1" t="s">
        <v>888</v>
      </c>
      <c r="C7591" s="1" t="s">
        <v>164</v>
      </c>
      <c r="D7591" s="1" t="n">
        <v>28</v>
      </c>
      <c r="E7591" s="1" t="s">
        <v>401</v>
      </c>
      <c r="F7591" s="1" t="s">
        <v>914</v>
      </c>
      <c r="G7591" s="1" t="s">
        <v>578</v>
      </c>
      <c r="H7591" s="20" t="n">
        <v>300</v>
      </c>
      <c r="I7591" s="21" t="n">
        <v>23.59</v>
      </c>
      <c r="J7591" s="20" t="n">
        <f aca="false">H7591*I7591</f>
        <v>7077</v>
      </c>
      <c r="K7591" s="22" t="n">
        <v>2</v>
      </c>
      <c r="L7591" s="23" t="n">
        <f aca="false">H7591*K7591</f>
        <v>600</v>
      </c>
      <c r="M7591" s="23" t="n">
        <v>2500</v>
      </c>
      <c r="N7591" s="24" t="n">
        <f aca="false">L7591-M7591</f>
        <v>-1900</v>
      </c>
      <c r="O7591" s="25" t="n">
        <f aca="false">IF(L7591&gt;=M7591,1,0)</f>
        <v>0</v>
      </c>
      <c r="P7591" s="26" t="n">
        <v>0.1918</v>
      </c>
      <c r="Q7591" s="26" t="n">
        <v>0.1405</v>
      </c>
      <c r="R7591" s="25" t="n">
        <v>75</v>
      </c>
      <c r="S7591" s="21" t="n">
        <v>8</v>
      </c>
    </row>
    <row r="7592" customFormat="false" ht="15" hidden="false" customHeight="true" outlineLevel="0" collapsed="false">
      <c r="A7592" s="19" t="n">
        <v>46273</v>
      </c>
      <c r="B7592" s="1" t="s">
        <v>888</v>
      </c>
      <c r="C7592" s="1" t="s">
        <v>164</v>
      </c>
      <c r="D7592" s="1" t="n">
        <v>29</v>
      </c>
      <c r="E7592" s="1" t="s">
        <v>176</v>
      </c>
      <c r="F7592" s="1" t="s">
        <v>787</v>
      </c>
      <c r="G7592" s="1" t="s">
        <v>685</v>
      </c>
      <c r="H7592" s="20" t="n">
        <v>1350</v>
      </c>
      <c r="I7592" s="21" t="n">
        <v>15.52</v>
      </c>
      <c r="J7592" s="20" t="n">
        <f aca="false">H7592*I7592</f>
        <v>20952</v>
      </c>
      <c r="K7592" s="22" t="n">
        <v>1.4</v>
      </c>
      <c r="L7592" s="23" t="n">
        <f aca="false">H7592*K7592</f>
        <v>1890</v>
      </c>
      <c r="M7592" s="23" t="n">
        <v>2500</v>
      </c>
      <c r="N7592" s="24" t="n">
        <f aca="false">L7592-M7592</f>
        <v>-610</v>
      </c>
      <c r="O7592" s="25" t="n">
        <f aca="false">IF(L7592&gt;=M7592,1,0)</f>
        <v>0</v>
      </c>
      <c r="P7592" s="26" t="n">
        <v>0.5331</v>
      </c>
      <c r="Q7592" s="26" t="n">
        <v>0.1082</v>
      </c>
      <c r="R7592" s="25" t="n">
        <v>68</v>
      </c>
      <c r="S7592" s="21" t="n">
        <v>10</v>
      </c>
    </row>
    <row r="7593" customFormat="false" ht="15" hidden="false" customHeight="true" outlineLevel="0" collapsed="false">
      <c r="A7593" s="19" t="n">
        <v>46273</v>
      </c>
      <c r="B7593" s="1" t="s">
        <v>888</v>
      </c>
      <c r="C7593" s="1" t="s">
        <v>164</v>
      </c>
      <c r="D7593" s="1" t="n">
        <v>30</v>
      </c>
      <c r="E7593" s="1" t="s">
        <v>865</v>
      </c>
      <c r="F7593" s="1" t="s">
        <v>866</v>
      </c>
      <c r="G7593" s="1" t="s">
        <v>527</v>
      </c>
      <c r="H7593" s="20" t="n">
        <v>2200</v>
      </c>
      <c r="I7593" s="21" t="n">
        <v>17.93</v>
      </c>
      <c r="J7593" s="20" t="n">
        <f aca="false">H7593*I7593</f>
        <v>39446</v>
      </c>
      <c r="K7593" s="22" t="n">
        <v>1.04</v>
      </c>
      <c r="L7593" s="23" t="n">
        <f aca="false">H7593*K7593</f>
        <v>2288</v>
      </c>
      <c r="M7593" s="23" t="n">
        <v>2500</v>
      </c>
      <c r="N7593" s="24" t="n">
        <f aca="false">L7593-M7593</f>
        <v>-212</v>
      </c>
      <c r="O7593" s="25" t="n">
        <f aca="false">IF(L7593&gt;=M7593,1,0)</f>
        <v>0</v>
      </c>
      <c r="P7593" s="26" t="n">
        <v>0.8096</v>
      </c>
      <c r="Q7593" s="26" t="n">
        <v>0.399</v>
      </c>
      <c r="R7593" s="25" t="n">
        <v>86</v>
      </c>
      <c r="S7593" s="21" t="n">
        <v>10</v>
      </c>
    </row>
    <row r="7594" customFormat="false" ht="15" hidden="false" customHeight="true" outlineLevel="0" collapsed="false">
      <c r="A7594" s="19" t="n">
        <v>46273</v>
      </c>
      <c r="B7594" s="1" t="s">
        <v>888</v>
      </c>
      <c r="C7594" s="1" t="s">
        <v>164</v>
      </c>
      <c r="D7594" s="1" t="n">
        <v>31</v>
      </c>
      <c r="E7594" s="1" t="s">
        <v>522</v>
      </c>
      <c r="F7594" s="1" t="s">
        <v>566</v>
      </c>
      <c r="G7594" s="1" t="s">
        <v>504</v>
      </c>
      <c r="H7594" s="20" t="n">
        <v>2350</v>
      </c>
      <c r="I7594" s="21" t="n">
        <v>14.09</v>
      </c>
      <c r="J7594" s="20" t="n">
        <f aca="false">H7594*I7594</f>
        <v>33111.5</v>
      </c>
      <c r="K7594" s="22" t="n">
        <v>1</v>
      </c>
      <c r="L7594" s="23" t="n">
        <f aca="false">H7594*K7594</f>
        <v>2350</v>
      </c>
      <c r="M7594" s="23" t="n">
        <v>2500</v>
      </c>
      <c r="N7594" s="24" t="n">
        <f aca="false">L7594-M7594</f>
        <v>-150</v>
      </c>
      <c r="O7594" s="25" t="n">
        <f aca="false">IF(L7594&gt;=M7594,1,0)</f>
        <v>0</v>
      </c>
      <c r="P7594" s="26" t="n">
        <v>0.7861</v>
      </c>
      <c r="Q7594" s="26" t="n">
        <v>0.0994</v>
      </c>
      <c r="R7594" s="25" t="n">
        <v>74</v>
      </c>
      <c r="S7594" s="21" t="n">
        <v>10</v>
      </c>
    </row>
    <row r="7595" customFormat="false" ht="15" hidden="false" customHeight="true" outlineLevel="0" collapsed="false">
      <c r="A7595" s="19" t="n">
        <v>46273</v>
      </c>
      <c r="B7595" s="1" t="s">
        <v>888</v>
      </c>
      <c r="C7595" s="1" t="s">
        <v>164</v>
      </c>
      <c r="D7595" s="1" t="n">
        <v>32</v>
      </c>
      <c r="E7595" s="1" t="s">
        <v>576</v>
      </c>
      <c r="F7595" s="1" t="s">
        <v>910</v>
      </c>
      <c r="G7595" s="1" t="s">
        <v>835</v>
      </c>
      <c r="H7595" s="20" t="n">
        <v>1200</v>
      </c>
      <c r="I7595" s="21" t="n">
        <v>21.17</v>
      </c>
      <c r="J7595" s="20" t="n">
        <f aca="false">H7595*I7595</f>
        <v>25404</v>
      </c>
      <c r="K7595" s="22" t="n">
        <v>1.34</v>
      </c>
      <c r="L7595" s="23" t="n">
        <f aca="false">H7595*K7595</f>
        <v>1608</v>
      </c>
      <c r="M7595" s="23" t="n">
        <v>2500</v>
      </c>
      <c r="N7595" s="24" t="n">
        <f aca="false">L7595-M7595</f>
        <v>-892</v>
      </c>
      <c r="O7595" s="25" t="n">
        <f aca="false">IF(L7595&gt;=M7595,1,0)</f>
        <v>0</v>
      </c>
      <c r="P7595" s="26" t="n">
        <v>0.5824</v>
      </c>
      <c r="Q7595" s="26" t="n">
        <v>0.1241</v>
      </c>
      <c r="R7595" s="25" t="n">
        <v>74</v>
      </c>
      <c r="S7595" s="21" t="n">
        <v>10</v>
      </c>
    </row>
    <row r="7596" customFormat="false" ht="15" hidden="false" customHeight="true" outlineLevel="0" collapsed="false">
      <c r="A7596" s="19" t="n">
        <v>46273</v>
      </c>
      <c r="B7596" s="1" t="s">
        <v>888</v>
      </c>
      <c r="C7596" s="1" t="s">
        <v>190</v>
      </c>
      <c r="D7596" s="1" t="n">
        <v>33</v>
      </c>
      <c r="E7596" s="1" t="s">
        <v>530</v>
      </c>
      <c r="F7596" s="1" t="s">
        <v>909</v>
      </c>
      <c r="G7596" s="1" t="s">
        <v>885</v>
      </c>
      <c r="H7596" s="20" t="n">
        <v>1200</v>
      </c>
      <c r="I7596" s="21" t="n">
        <v>20.55</v>
      </c>
      <c r="J7596" s="20" t="n">
        <f aca="false">H7596*I7596</f>
        <v>24660</v>
      </c>
      <c r="K7596" s="22" t="n">
        <v>2.5</v>
      </c>
      <c r="L7596" s="23" t="n">
        <f aca="false">H7596*K7596</f>
        <v>3000</v>
      </c>
      <c r="M7596" s="23" t="n">
        <v>2500</v>
      </c>
      <c r="N7596" s="24" t="n">
        <f aca="false">L7596-M7596</f>
        <v>500</v>
      </c>
      <c r="O7596" s="25" t="n">
        <f aca="false">IF(L7596&gt;=M7596,1,0)</f>
        <v>1</v>
      </c>
      <c r="P7596" s="26" t="n">
        <v>0.678217821782178</v>
      </c>
      <c r="Q7596" s="26" t="n">
        <v>0.118657937806874</v>
      </c>
      <c r="R7596" s="25" t="n">
        <v>71</v>
      </c>
      <c r="S7596" s="21" t="n">
        <v>10</v>
      </c>
    </row>
    <row r="7597" customFormat="false" ht="15" hidden="false" customHeight="true" outlineLevel="0" collapsed="false">
      <c r="A7597" s="19" t="n">
        <v>46273</v>
      </c>
      <c r="B7597" s="1" t="s">
        <v>888</v>
      </c>
      <c r="C7597" s="1" t="s">
        <v>190</v>
      </c>
      <c r="D7597" s="1" t="n">
        <v>34</v>
      </c>
      <c r="E7597" s="1" t="s">
        <v>16</v>
      </c>
      <c r="F7597" s="1" t="s">
        <v>302</v>
      </c>
      <c r="G7597" s="1" t="s">
        <v>260</v>
      </c>
      <c r="H7597" s="20" t="n">
        <v>1750</v>
      </c>
      <c r="I7597" s="21" t="n">
        <v>17.59</v>
      </c>
      <c r="J7597" s="20" t="n">
        <f aca="false">H7597*I7597</f>
        <v>30782.5</v>
      </c>
      <c r="K7597" s="22" t="n">
        <v>1.45</v>
      </c>
      <c r="L7597" s="23" t="n">
        <f aca="false">H7597*K7597</f>
        <v>2537.5</v>
      </c>
      <c r="M7597" s="23" t="n">
        <v>2500</v>
      </c>
      <c r="N7597" s="24" t="n">
        <f aca="false">L7597-M7597</f>
        <v>37.5</v>
      </c>
      <c r="O7597" s="25" t="n">
        <f aca="false">IF(L7597&gt;=M7597,1,0)</f>
        <v>1</v>
      </c>
      <c r="P7597" s="26" t="n">
        <v>0.756698623402163</v>
      </c>
      <c r="Q7597" s="26" t="n">
        <v>0.104838709677419</v>
      </c>
      <c r="R7597" s="25" t="n">
        <v>70</v>
      </c>
      <c r="S7597" s="21" t="n">
        <v>10</v>
      </c>
    </row>
    <row r="7598" customFormat="false" ht="15" hidden="false" customHeight="true" outlineLevel="0" collapsed="false">
      <c r="A7598" s="19" t="n">
        <v>46273</v>
      </c>
      <c r="B7598" s="1" t="s">
        <v>888</v>
      </c>
      <c r="C7598" s="1" t="s">
        <v>190</v>
      </c>
      <c r="D7598" s="1" t="n">
        <v>35</v>
      </c>
      <c r="E7598" s="1" t="s">
        <v>16</v>
      </c>
      <c r="F7598" s="1" t="s">
        <v>302</v>
      </c>
      <c r="G7598" s="1" t="s">
        <v>260</v>
      </c>
      <c r="H7598" s="20" t="n">
        <v>2000</v>
      </c>
      <c r="I7598" s="21" t="n">
        <v>16.59</v>
      </c>
      <c r="J7598" s="20" t="n">
        <f aca="false">H7598*I7598</f>
        <v>33180</v>
      </c>
      <c r="K7598" s="22" t="n">
        <v>1.45</v>
      </c>
      <c r="L7598" s="23" t="n">
        <f aca="false">H7598*K7598</f>
        <v>2900</v>
      </c>
      <c r="M7598" s="23" t="n">
        <v>2500</v>
      </c>
      <c r="N7598" s="24" t="n">
        <f aca="false">L7598-M7598</f>
        <v>400</v>
      </c>
      <c r="O7598" s="25" t="n">
        <f aca="false">IF(L7598&gt;=M7598,1,0)</f>
        <v>1</v>
      </c>
      <c r="P7598" s="26" t="n">
        <v>0.82660687593423</v>
      </c>
      <c r="Q7598" s="26" t="n">
        <v>0.092818759159746</v>
      </c>
      <c r="R7598" s="25" t="n">
        <v>75</v>
      </c>
      <c r="S7598" s="21" t="n">
        <v>10</v>
      </c>
    </row>
    <row r="7599" customFormat="false" ht="15" hidden="false" customHeight="true" outlineLevel="0" collapsed="false">
      <c r="A7599" s="19" t="n">
        <v>46273</v>
      </c>
      <c r="B7599" s="1" t="s">
        <v>888</v>
      </c>
      <c r="C7599" s="1" t="s">
        <v>190</v>
      </c>
      <c r="D7599" s="1" t="n">
        <v>36</v>
      </c>
      <c r="E7599" s="1" t="s">
        <v>16</v>
      </c>
      <c r="F7599" s="1" t="s">
        <v>300</v>
      </c>
      <c r="G7599" s="1" t="s">
        <v>260</v>
      </c>
      <c r="H7599" s="20" t="n">
        <v>1800</v>
      </c>
      <c r="I7599" s="21" t="n">
        <v>15.95</v>
      </c>
      <c r="J7599" s="20" t="n">
        <f aca="false">H7599*I7599</f>
        <v>28710</v>
      </c>
      <c r="K7599" s="22" t="n">
        <v>1.4</v>
      </c>
      <c r="L7599" s="23" t="n">
        <f aca="false">H7599*K7599</f>
        <v>2520</v>
      </c>
      <c r="M7599" s="23" t="n">
        <v>2500</v>
      </c>
      <c r="N7599" s="24" t="n">
        <f aca="false">L7599-M7599</f>
        <v>20</v>
      </c>
      <c r="O7599" s="25" t="n">
        <f aca="false">IF(L7599&gt;=M7599,1,0)</f>
        <v>1</v>
      </c>
      <c r="P7599" s="26" t="n">
        <v>0.776785714285714</v>
      </c>
      <c r="Q7599" s="26" t="n">
        <v>0.114115738236885</v>
      </c>
      <c r="R7599" s="25" t="n">
        <v>67</v>
      </c>
      <c r="S7599" s="21" t="n">
        <v>10</v>
      </c>
    </row>
    <row r="7600" customFormat="false" ht="15" hidden="false" customHeight="true" outlineLevel="0" collapsed="false">
      <c r="A7600" s="19" t="n">
        <v>46273</v>
      </c>
      <c r="B7600" s="1" t="s">
        <v>888</v>
      </c>
      <c r="C7600" s="1" t="s">
        <v>190</v>
      </c>
      <c r="D7600" s="1" t="n">
        <v>37</v>
      </c>
      <c r="E7600" s="1" t="s">
        <v>19</v>
      </c>
      <c r="F7600" s="1" t="s">
        <v>870</v>
      </c>
      <c r="G7600" s="1" t="s">
        <v>871</v>
      </c>
      <c r="H7600" s="20" t="n">
        <v>1070</v>
      </c>
      <c r="I7600" s="21" t="n">
        <v>27.97</v>
      </c>
      <c r="J7600" s="20" t="n">
        <f aca="false">H7600*I7600</f>
        <v>29927.9</v>
      </c>
      <c r="K7600" s="22" t="n">
        <v>2.15</v>
      </c>
      <c r="L7600" s="23" t="n">
        <f aca="false">H7600*K7600</f>
        <v>2300.5</v>
      </c>
      <c r="M7600" s="23" t="n">
        <v>2500</v>
      </c>
      <c r="N7600" s="24" t="n">
        <f aca="false">L7600-M7600</f>
        <v>-199.5</v>
      </c>
      <c r="O7600" s="25" t="n">
        <f aca="false">IF(L7600&gt;=M7600,1,0)</f>
        <v>0</v>
      </c>
      <c r="P7600" s="26" t="n">
        <v>0.636222363945578</v>
      </c>
      <c r="Q7600" s="26" t="n">
        <v>0.151356080489939</v>
      </c>
      <c r="R7600" s="25" t="n">
        <v>75</v>
      </c>
      <c r="S7600" s="21" t="n">
        <v>10</v>
      </c>
    </row>
    <row r="7601" customFormat="false" ht="15" hidden="false" customHeight="true" outlineLevel="0" collapsed="false">
      <c r="A7601" s="19" t="n">
        <v>46273</v>
      </c>
      <c r="B7601" s="1" t="s">
        <v>888</v>
      </c>
      <c r="C7601" s="1" t="s">
        <v>190</v>
      </c>
      <c r="D7601" s="1" t="n">
        <v>38</v>
      </c>
      <c r="E7601" s="1" t="s">
        <v>19</v>
      </c>
      <c r="F7601" s="1" t="s">
        <v>870</v>
      </c>
      <c r="G7601" s="1" t="s">
        <v>871</v>
      </c>
      <c r="H7601" s="20" t="n">
        <v>1100</v>
      </c>
      <c r="I7601" s="21" t="n">
        <v>27.97</v>
      </c>
      <c r="J7601" s="20" t="n">
        <f aca="false">H7601*I7601</f>
        <v>30767</v>
      </c>
      <c r="K7601" s="22" t="n">
        <v>2.15</v>
      </c>
      <c r="L7601" s="23" t="n">
        <f aca="false">H7601*K7601</f>
        <v>2365</v>
      </c>
      <c r="M7601" s="23" t="n">
        <v>2500</v>
      </c>
      <c r="N7601" s="24" t="n">
        <f aca="false">L7601-M7601</f>
        <v>-135</v>
      </c>
      <c r="O7601" s="25" t="n">
        <f aca="false">IF(L7601&gt;=M7601,1,0)</f>
        <v>0</v>
      </c>
      <c r="P7601" s="26" t="n">
        <v>0.628410947712418</v>
      </c>
      <c r="Q7601" s="26" t="n">
        <v>0.107272727272727</v>
      </c>
      <c r="R7601" s="25" t="n">
        <v>82</v>
      </c>
      <c r="S7601" s="21" t="n">
        <v>10</v>
      </c>
    </row>
    <row r="7602" customFormat="false" ht="15" hidden="false" customHeight="true" outlineLevel="0" collapsed="false">
      <c r="A7602" s="19" t="n">
        <v>46274</v>
      </c>
      <c r="B7602" s="1" t="s">
        <v>888</v>
      </c>
      <c r="C7602" s="1" t="s">
        <v>138</v>
      </c>
      <c r="D7602" s="1" t="n">
        <v>1</v>
      </c>
      <c r="E7602" s="1" t="s">
        <v>10</v>
      </c>
      <c r="F7602" s="1" t="s">
        <v>915</v>
      </c>
      <c r="G7602" s="1" t="s">
        <v>444</v>
      </c>
      <c r="H7602" s="20" t="n">
        <v>780</v>
      </c>
      <c r="I7602" s="21" t="n">
        <v>26.24</v>
      </c>
      <c r="J7602" s="20" t="n">
        <f aca="false">H7602*I7602</f>
        <v>20467.2</v>
      </c>
      <c r="K7602" s="22" t="n">
        <v>3</v>
      </c>
      <c r="L7602" s="23" t="n">
        <f aca="false">H7602*K7602</f>
        <v>2340</v>
      </c>
      <c r="M7602" s="23" t="n">
        <v>2500</v>
      </c>
      <c r="N7602" s="24" t="n">
        <f aca="false">L7602-M7602</f>
        <v>-160</v>
      </c>
      <c r="O7602" s="25" t="n">
        <f aca="false">IF(L7602&gt;=M7602,1,0)</f>
        <v>0</v>
      </c>
      <c r="P7602" s="26" t="n">
        <v>0.5122</v>
      </c>
      <c r="Q7602" s="26" t="n">
        <v>0.2157</v>
      </c>
      <c r="R7602" s="25" t="n">
        <v>78</v>
      </c>
      <c r="S7602" s="21" t="n">
        <v>10</v>
      </c>
    </row>
    <row r="7603" customFormat="false" ht="15" hidden="false" customHeight="true" outlineLevel="0" collapsed="false">
      <c r="A7603" s="19" t="n">
        <v>46274</v>
      </c>
      <c r="B7603" s="1" t="s">
        <v>888</v>
      </c>
      <c r="C7603" s="1" t="s">
        <v>138</v>
      </c>
      <c r="D7603" s="1" t="n">
        <v>2</v>
      </c>
      <c r="E7603" s="1" t="s">
        <v>16</v>
      </c>
      <c r="F7603" s="1" t="s">
        <v>895</v>
      </c>
      <c r="G7603" s="1" t="s">
        <v>896</v>
      </c>
      <c r="H7603" s="20" t="n">
        <v>600</v>
      </c>
      <c r="I7603" s="21" t="n">
        <v>28.95</v>
      </c>
      <c r="J7603" s="20" t="n">
        <f aca="false">H7603*I7603</f>
        <v>17370</v>
      </c>
      <c r="K7603" s="22" t="n">
        <v>2.4</v>
      </c>
      <c r="L7603" s="23" t="n">
        <f aca="false">H7603*K7603</f>
        <v>1440</v>
      </c>
      <c r="M7603" s="23" t="n">
        <v>2500</v>
      </c>
      <c r="N7603" s="24" t="n">
        <f aca="false">L7603-M7603</f>
        <v>-1060</v>
      </c>
      <c r="O7603" s="25" t="n">
        <f aca="false">IF(L7603&gt;=M7603,1,0)</f>
        <v>0</v>
      </c>
      <c r="P7603" s="26" t="n">
        <v>0.4245</v>
      </c>
      <c r="Q7603" s="26" t="n">
        <v>0.2053</v>
      </c>
      <c r="R7603" s="25" t="n">
        <v>69</v>
      </c>
      <c r="S7603" s="21" t="n">
        <v>10</v>
      </c>
    </row>
    <row r="7604" customFormat="false" ht="15" hidden="false" customHeight="true" outlineLevel="0" collapsed="false">
      <c r="A7604" s="19" t="n">
        <v>46274</v>
      </c>
      <c r="B7604" s="1" t="s">
        <v>888</v>
      </c>
      <c r="C7604" s="1" t="s">
        <v>138</v>
      </c>
      <c r="D7604" s="1" t="n">
        <v>3</v>
      </c>
      <c r="E7604" s="1" t="s">
        <v>846</v>
      </c>
      <c r="F7604" s="1" t="s">
        <v>897</v>
      </c>
      <c r="G7604" s="1" t="s">
        <v>898</v>
      </c>
      <c r="H7604" s="20" t="n">
        <v>1700</v>
      </c>
      <c r="I7604" s="21" t="n">
        <v>18.11</v>
      </c>
      <c r="J7604" s="20" t="n">
        <f aca="false">H7604*I7604</f>
        <v>30787</v>
      </c>
      <c r="K7604" s="22" t="n">
        <v>2.1</v>
      </c>
      <c r="L7604" s="23" t="n">
        <f aca="false">H7604*K7604</f>
        <v>3570</v>
      </c>
      <c r="M7604" s="23" t="n">
        <v>2500</v>
      </c>
      <c r="N7604" s="24" t="n">
        <f aca="false">L7604-M7604</f>
        <v>1070</v>
      </c>
      <c r="O7604" s="25" t="n">
        <f aca="false">IF(L7604&gt;=M7604,1,0)</f>
        <v>1</v>
      </c>
      <c r="P7604" s="26" t="n">
        <v>0.7309</v>
      </c>
      <c r="Q7604" s="26" t="n">
        <v>0.0917</v>
      </c>
      <c r="R7604" s="25" t="n">
        <v>72</v>
      </c>
      <c r="S7604" s="21" t="n">
        <v>10</v>
      </c>
    </row>
    <row r="7605" customFormat="false" ht="15" hidden="false" customHeight="true" outlineLevel="0" collapsed="false">
      <c r="A7605" s="19" t="n">
        <v>46274</v>
      </c>
      <c r="B7605" s="1" t="s">
        <v>888</v>
      </c>
      <c r="C7605" s="1" t="s">
        <v>138</v>
      </c>
      <c r="D7605" s="1" t="n">
        <v>4</v>
      </c>
      <c r="E7605" s="1" t="s">
        <v>145</v>
      </c>
      <c r="F7605" s="1" t="s">
        <v>821</v>
      </c>
      <c r="G7605" s="1" t="s">
        <v>379</v>
      </c>
      <c r="H7605" s="20" t="n">
        <v>750</v>
      </c>
      <c r="I7605" s="21" t="n">
        <v>26.29</v>
      </c>
      <c r="J7605" s="20" t="n">
        <f aca="false">H7605*I7605</f>
        <v>19717.5</v>
      </c>
      <c r="K7605" s="22" t="n">
        <v>2.2</v>
      </c>
      <c r="L7605" s="23" t="n">
        <f aca="false">H7605*K7605</f>
        <v>1650</v>
      </c>
      <c r="M7605" s="23" t="n">
        <v>2500</v>
      </c>
      <c r="N7605" s="24" t="n">
        <f aca="false">L7605-M7605</f>
        <v>-850</v>
      </c>
      <c r="O7605" s="25" t="n">
        <f aca="false">IF(L7605&gt;=M7605,1,0)</f>
        <v>0</v>
      </c>
      <c r="P7605" s="26" t="n">
        <v>0.5103</v>
      </c>
      <c r="Q7605" s="26" t="n">
        <v>0.2626</v>
      </c>
      <c r="R7605" s="25" t="n">
        <v>78</v>
      </c>
      <c r="S7605" s="21" t="n">
        <v>8</v>
      </c>
    </row>
    <row r="7606" customFormat="false" ht="15" hidden="false" customHeight="true" outlineLevel="0" collapsed="false">
      <c r="A7606" s="19" t="n">
        <v>46274</v>
      </c>
      <c r="B7606" s="1" t="s">
        <v>888</v>
      </c>
      <c r="C7606" s="1" t="s">
        <v>138</v>
      </c>
      <c r="D7606" s="1" t="n">
        <v>5</v>
      </c>
      <c r="E7606" s="1" t="s">
        <v>13</v>
      </c>
      <c r="F7606" s="1" t="s">
        <v>901</v>
      </c>
      <c r="G7606" s="1" t="s">
        <v>149</v>
      </c>
      <c r="H7606" s="20" t="n">
        <v>1030</v>
      </c>
      <c r="I7606" s="21" t="n">
        <v>23.11</v>
      </c>
      <c r="J7606" s="20" t="n">
        <f aca="false">H7606*I7606</f>
        <v>23803.3</v>
      </c>
      <c r="K7606" s="22" t="n">
        <v>2.2</v>
      </c>
      <c r="L7606" s="23" t="n">
        <f aca="false">H7606*K7606</f>
        <v>2266</v>
      </c>
      <c r="M7606" s="23" t="n">
        <v>2500</v>
      </c>
      <c r="N7606" s="24" t="n">
        <f aca="false">L7606-M7606</f>
        <v>-234</v>
      </c>
      <c r="O7606" s="25" t="n">
        <f aca="false">IF(L7606&gt;=M7606,1,0)</f>
        <v>0</v>
      </c>
      <c r="P7606" s="26" t="n">
        <v>0.539</v>
      </c>
      <c r="Q7606" s="26" t="n">
        <v>0.1515</v>
      </c>
      <c r="R7606" s="25" t="n">
        <v>80</v>
      </c>
      <c r="S7606" s="21" t="n">
        <v>9</v>
      </c>
    </row>
    <row r="7607" customFormat="false" ht="15" hidden="false" customHeight="true" outlineLevel="0" collapsed="false">
      <c r="A7607" s="19" t="n">
        <v>46274</v>
      </c>
      <c r="B7607" s="1" t="s">
        <v>888</v>
      </c>
      <c r="C7607" s="1" t="s">
        <v>138</v>
      </c>
      <c r="D7607" s="1" t="n">
        <v>6</v>
      </c>
      <c r="E7607" s="1" t="s">
        <v>16</v>
      </c>
      <c r="F7607" s="1" t="s">
        <v>902</v>
      </c>
      <c r="G7607" s="1" t="s">
        <v>903</v>
      </c>
      <c r="H7607" s="20" t="n">
        <v>1300</v>
      </c>
      <c r="I7607" s="21" t="n">
        <v>17.12</v>
      </c>
      <c r="J7607" s="20" t="n">
        <f aca="false">H7607*I7607</f>
        <v>22256</v>
      </c>
      <c r="K7607" s="22" t="n">
        <v>1.56</v>
      </c>
      <c r="L7607" s="23" t="n">
        <f aca="false">H7607*K7607</f>
        <v>2028</v>
      </c>
      <c r="M7607" s="23" t="n">
        <v>2500</v>
      </c>
      <c r="N7607" s="24" t="n">
        <f aca="false">L7607-M7607</f>
        <v>-472</v>
      </c>
      <c r="O7607" s="25" t="n">
        <f aca="false">IF(L7607&gt;=M7607,1,0)</f>
        <v>0</v>
      </c>
      <c r="P7607" s="26" t="n">
        <v>0.6151</v>
      </c>
      <c r="Q7607" s="26" t="n">
        <v>0.1656</v>
      </c>
      <c r="R7607" s="25" t="n">
        <v>66</v>
      </c>
      <c r="S7607" s="21" t="n">
        <v>9</v>
      </c>
    </row>
    <row r="7608" customFormat="false" ht="15" hidden="false" customHeight="true" outlineLevel="0" collapsed="false">
      <c r="A7608" s="19" t="n">
        <v>46274</v>
      </c>
      <c r="B7608" s="1" t="s">
        <v>888</v>
      </c>
      <c r="C7608" s="1" t="s">
        <v>138</v>
      </c>
      <c r="D7608" s="1" t="n">
        <v>7</v>
      </c>
      <c r="E7608" s="1" t="s">
        <v>846</v>
      </c>
      <c r="F7608" s="1" t="s">
        <v>911</v>
      </c>
      <c r="G7608" s="1" t="s">
        <v>916</v>
      </c>
      <c r="H7608" s="20" t="n">
        <v>1200</v>
      </c>
      <c r="I7608" s="21" t="n">
        <v>20.57</v>
      </c>
      <c r="J7608" s="20" t="n">
        <f aca="false">H7608*I7608</f>
        <v>24684</v>
      </c>
      <c r="K7608" s="22" t="n">
        <v>2.1</v>
      </c>
      <c r="L7608" s="23" t="n">
        <f aca="false">H7608*K7608</f>
        <v>2520</v>
      </c>
      <c r="M7608" s="23" t="n">
        <v>2500</v>
      </c>
      <c r="N7608" s="24" t="n">
        <f aca="false">L7608-M7608</f>
        <v>20</v>
      </c>
      <c r="O7608" s="25" t="n">
        <f aca="false">IF(L7608&gt;=M7608,1,0)</f>
        <v>1</v>
      </c>
      <c r="P7608" s="26" t="n">
        <v>0.6625</v>
      </c>
      <c r="Q7608" s="26" t="n">
        <v>0.1475</v>
      </c>
      <c r="R7608" s="25" t="n">
        <v>72</v>
      </c>
      <c r="S7608" s="21" t="n">
        <v>8</v>
      </c>
    </row>
    <row r="7609" customFormat="false" ht="15" hidden="false" customHeight="true" outlineLevel="0" collapsed="false">
      <c r="A7609" s="19" t="n">
        <v>46274</v>
      </c>
      <c r="B7609" s="1" t="s">
        <v>888</v>
      </c>
      <c r="C7609" s="1" t="s">
        <v>138</v>
      </c>
      <c r="D7609" s="1" t="n">
        <v>8</v>
      </c>
      <c r="E7609" s="1" t="s">
        <v>16</v>
      </c>
      <c r="F7609" s="1" t="s">
        <v>524</v>
      </c>
      <c r="G7609" s="1" t="s">
        <v>508</v>
      </c>
      <c r="H7609" s="20" t="n">
        <v>650</v>
      </c>
      <c r="I7609" s="21" t="n">
        <v>26.73</v>
      </c>
      <c r="J7609" s="20" t="n">
        <f aca="false">H7609*I7609</f>
        <v>17374.5</v>
      </c>
      <c r="K7609" s="22" t="n">
        <v>1.48</v>
      </c>
      <c r="L7609" s="23" t="n">
        <f aca="false">H7609*K7609</f>
        <v>962</v>
      </c>
      <c r="M7609" s="23" t="n">
        <v>2500</v>
      </c>
      <c r="N7609" s="24" t="n">
        <f aca="false">L7609-M7609</f>
        <v>-1538</v>
      </c>
      <c r="O7609" s="25" t="n">
        <f aca="false">IF(L7609&gt;=M7609,1,0)</f>
        <v>0</v>
      </c>
      <c r="P7609" s="26" t="n">
        <v>0.4322</v>
      </c>
      <c r="Q7609" s="26" t="n">
        <v>0.114</v>
      </c>
      <c r="R7609" s="25" t="n">
        <v>70</v>
      </c>
      <c r="S7609" s="21" t="n">
        <v>10</v>
      </c>
    </row>
    <row r="7610" customFormat="false" ht="15" hidden="false" customHeight="true" outlineLevel="0" collapsed="false">
      <c r="A7610" s="19" t="n">
        <v>46274</v>
      </c>
      <c r="B7610" s="1" t="s">
        <v>888</v>
      </c>
      <c r="C7610" s="1" t="s">
        <v>138</v>
      </c>
      <c r="D7610" s="1" t="n">
        <v>9</v>
      </c>
      <c r="E7610" s="1" t="s">
        <v>846</v>
      </c>
      <c r="F7610" s="1" t="s">
        <v>889</v>
      </c>
      <c r="G7610" s="1" t="s">
        <v>890</v>
      </c>
      <c r="H7610" s="20" t="n">
        <v>700</v>
      </c>
      <c r="I7610" s="21" t="n">
        <v>23.94</v>
      </c>
      <c r="J7610" s="20" t="n">
        <f aca="false">H7610*I7610</f>
        <v>16758</v>
      </c>
      <c r="K7610" s="22" t="n">
        <v>2.2</v>
      </c>
      <c r="L7610" s="23" t="n">
        <f aca="false">H7610*K7610</f>
        <v>1540</v>
      </c>
      <c r="M7610" s="23" t="n">
        <v>2500</v>
      </c>
      <c r="N7610" s="24" t="n">
        <f aca="false">L7610-M7610</f>
        <v>-960</v>
      </c>
      <c r="O7610" s="25" t="n">
        <f aca="false">IF(L7610&gt;=M7610,1,0)</f>
        <v>0</v>
      </c>
      <c r="P7610" s="26" t="n">
        <v>0.4089</v>
      </c>
      <c r="Q7610" s="26" t="n">
        <v>0.2267</v>
      </c>
      <c r="R7610" s="25" t="n">
        <v>66</v>
      </c>
      <c r="S7610" s="21" t="n">
        <v>10</v>
      </c>
    </row>
    <row r="7611" customFormat="false" ht="15" hidden="false" customHeight="true" outlineLevel="0" collapsed="false">
      <c r="A7611" s="19" t="n">
        <v>46274</v>
      </c>
      <c r="B7611" s="1" t="s">
        <v>888</v>
      </c>
      <c r="C7611" s="1" t="s">
        <v>138</v>
      </c>
      <c r="D7611" s="1" t="n">
        <v>10</v>
      </c>
      <c r="E7611" s="1" t="s">
        <v>10</v>
      </c>
      <c r="F7611" s="1" t="s">
        <v>167</v>
      </c>
      <c r="G7611" s="1" t="s">
        <v>161</v>
      </c>
      <c r="H7611" s="20" t="n">
        <v>1450</v>
      </c>
      <c r="I7611" s="21" t="n">
        <v>19.05</v>
      </c>
      <c r="J7611" s="20" t="n">
        <f aca="false">H7611*I7611</f>
        <v>27622.5</v>
      </c>
      <c r="K7611" s="22" t="n">
        <v>1.83</v>
      </c>
      <c r="L7611" s="23" t="n">
        <f aca="false">H7611*K7611</f>
        <v>2653.5</v>
      </c>
      <c r="M7611" s="23" t="n">
        <v>2500</v>
      </c>
      <c r="N7611" s="24" t="n">
        <f aca="false">L7611-M7611</f>
        <v>153.5</v>
      </c>
      <c r="O7611" s="25" t="n">
        <f aca="false">IF(L7611&gt;=M7611,1,0)</f>
        <v>1</v>
      </c>
      <c r="P7611" s="26" t="n">
        <v>0.6412</v>
      </c>
      <c r="Q7611" s="26" t="n">
        <v>0.1184</v>
      </c>
      <c r="R7611" s="25" t="n">
        <v>72</v>
      </c>
      <c r="S7611" s="21" t="n">
        <v>10</v>
      </c>
    </row>
    <row r="7612" customFormat="false" ht="15" hidden="false" customHeight="true" outlineLevel="0" collapsed="false">
      <c r="A7612" s="19" t="n">
        <v>46274</v>
      </c>
      <c r="B7612" s="1" t="s">
        <v>888</v>
      </c>
      <c r="C7612" s="1" t="s">
        <v>138</v>
      </c>
      <c r="D7612" s="1" t="n">
        <v>11</v>
      </c>
      <c r="E7612" s="1" t="s">
        <v>522</v>
      </c>
      <c r="F7612" s="1" t="s">
        <v>710</v>
      </c>
      <c r="G7612" s="1" t="s">
        <v>686</v>
      </c>
      <c r="H7612" s="20" t="n">
        <v>850</v>
      </c>
      <c r="I7612" s="21" t="n">
        <v>20.81</v>
      </c>
      <c r="J7612" s="20" t="n">
        <f aca="false">H7612*I7612</f>
        <v>17688.5</v>
      </c>
      <c r="K7612" s="22" t="n">
        <v>1.5</v>
      </c>
      <c r="L7612" s="23" t="n">
        <f aca="false">H7612*K7612</f>
        <v>1275</v>
      </c>
      <c r="M7612" s="23" t="n">
        <v>2500</v>
      </c>
      <c r="N7612" s="24" t="n">
        <f aca="false">L7612-M7612</f>
        <v>-1225</v>
      </c>
      <c r="O7612" s="25" t="n">
        <f aca="false">IF(L7612&gt;=M7612,1,0)</f>
        <v>0</v>
      </c>
      <c r="P7612" s="26" t="n">
        <v>0.4614</v>
      </c>
      <c r="Q7612" s="26" t="n">
        <v>0.3184</v>
      </c>
      <c r="R7612" s="25" t="n">
        <v>74</v>
      </c>
      <c r="S7612" s="21" t="n">
        <v>10</v>
      </c>
    </row>
    <row r="7613" customFormat="false" ht="15" hidden="false" customHeight="true" outlineLevel="0" collapsed="false">
      <c r="A7613" s="19" t="n">
        <v>46274</v>
      </c>
      <c r="B7613" s="1" t="s">
        <v>888</v>
      </c>
      <c r="C7613" s="1" t="s">
        <v>138</v>
      </c>
      <c r="D7613" s="1" t="n">
        <v>12</v>
      </c>
      <c r="E7613" s="1" t="s">
        <v>16</v>
      </c>
      <c r="F7613" s="1" t="s">
        <v>524</v>
      </c>
      <c r="G7613" s="1" t="s">
        <v>267</v>
      </c>
      <c r="H7613" s="20" t="n">
        <v>1500</v>
      </c>
      <c r="I7613" s="21" t="n">
        <v>18.58</v>
      </c>
      <c r="J7613" s="20" t="n">
        <f aca="false">H7613*I7613</f>
        <v>27870</v>
      </c>
      <c r="K7613" s="22" t="n">
        <v>1.5</v>
      </c>
      <c r="L7613" s="23" t="n">
        <f aca="false">H7613*K7613</f>
        <v>2250</v>
      </c>
      <c r="M7613" s="23" t="n">
        <v>2500</v>
      </c>
      <c r="N7613" s="24" t="n">
        <f aca="false">L7613-M7613</f>
        <v>-250</v>
      </c>
      <c r="O7613" s="25" t="n">
        <f aca="false">IF(L7613&gt;=M7613,1,0)</f>
        <v>0</v>
      </c>
      <c r="P7613" s="26" t="n">
        <v>0.6434</v>
      </c>
      <c r="Q7613" s="26" t="n">
        <v>0.1314</v>
      </c>
      <c r="R7613" s="25" t="n">
        <v>75</v>
      </c>
      <c r="S7613" s="21" t="n">
        <v>10</v>
      </c>
    </row>
    <row r="7614" customFormat="false" ht="15" hidden="false" customHeight="true" outlineLevel="0" collapsed="false">
      <c r="A7614" s="19" t="n">
        <v>46274</v>
      </c>
      <c r="B7614" s="1" t="s">
        <v>888</v>
      </c>
      <c r="C7614" s="1" t="s">
        <v>138</v>
      </c>
      <c r="D7614" s="1" t="n">
        <v>13</v>
      </c>
      <c r="E7614" s="1" t="s">
        <v>16</v>
      </c>
      <c r="F7614" s="1" t="s">
        <v>902</v>
      </c>
      <c r="G7614" s="1" t="s">
        <v>903</v>
      </c>
      <c r="H7614" s="20" t="n">
        <v>1500</v>
      </c>
      <c r="I7614" s="21" t="n">
        <v>17.12</v>
      </c>
      <c r="J7614" s="20" t="n">
        <f aca="false">H7614*I7614</f>
        <v>25680</v>
      </c>
      <c r="K7614" s="22" t="n">
        <v>1.56</v>
      </c>
      <c r="L7614" s="23" t="n">
        <f aca="false">H7614*K7614</f>
        <v>2340</v>
      </c>
      <c r="M7614" s="23" t="n">
        <v>2500</v>
      </c>
      <c r="N7614" s="24" t="n">
        <f aca="false">L7614-M7614</f>
        <v>-160</v>
      </c>
      <c r="O7614" s="25" t="n">
        <f aca="false">IF(L7614&gt;=M7614,1,0)</f>
        <v>0</v>
      </c>
      <c r="P7614" s="26" t="n">
        <v>0.6475</v>
      </c>
      <c r="Q7614" s="26" t="n">
        <v>0.1321</v>
      </c>
      <c r="R7614" s="25" t="n">
        <v>67</v>
      </c>
      <c r="S7614" s="21" t="n">
        <v>10</v>
      </c>
    </row>
    <row r="7615" customFormat="false" ht="15" hidden="false" customHeight="true" outlineLevel="0" collapsed="false">
      <c r="A7615" s="19" t="n">
        <v>46274</v>
      </c>
      <c r="B7615" s="1" t="s">
        <v>888</v>
      </c>
      <c r="C7615" s="1" t="s">
        <v>138</v>
      </c>
      <c r="D7615" s="1" t="n">
        <v>14</v>
      </c>
      <c r="E7615" s="1" t="s">
        <v>10</v>
      </c>
      <c r="F7615" s="1" t="s">
        <v>687</v>
      </c>
      <c r="G7615" s="1" t="s">
        <v>694</v>
      </c>
      <c r="H7615" s="20" t="n">
        <v>1450</v>
      </c>
      <c r="I7615" s="21" t="n">
        <v>28.66</v>
      </c>
      <c r="J7615" s="20" t="n">
        <f aca="false">H7615*I7615</f>
        <v>41557</v>
      </c>
      <c r="K7615" s="22" t="n">
        <v>2.3</v>
      </c>
      <c r="L7615" s="23" t="n">
        <f aca="false">H7615*K7615</f>
        <v>3335</v>
      </c>
      <c r="M7615" s="23" t="n">
        <v>2500</v>
      </c>
      <c r="N7615" s="24" t="n">
        <f aca="false">L7615-M7615</f>
        <v>835</v>
      </c>
      <c r="O7615" s="25" t="n">
        <f aca="false">IF(L7615&gt;=M7615,1,0)</f>
        <v>1</v>
      </c>
      <c r="P7615" s="26" t="n">
        <v>0.854</v>
      </c>
      <c r="Q7615" s="26" t="n">
        <v>0.2138</v>
      </c>
      <c r="R7615" s="25" t="n">
        <v>82</v>
      </c>
      <c r="S7615" s="21" t="n">
        <v>10</v>
      </c>
    </row>
    <row r="7616" customFormat="false" ht="15" hidden="false" customHeight="true" outlineLevel="0" collapsed="false">
      <c r="A7616" s="19" t="n">
        <v>46274</v>
      </c>
      <c r="B7616" s="1" t="s">
        <v>888</v>
      </c>
      <c r="C7616" s="1" t="s">
        <v>138</v>
      </c>
      <c r="D7616" s="1" t="n">
        <v>15</v>
      </c>
      <c r="E7616" s="1" t="s">
        <v>10</v>
      </c>
      <c r="F7616" s="1" t="s">
        <v>872</v>
      </c>
      <c r="G7616" s="1" t="s">
        <v>873</v>
      </c>
      <c r="H7616" s="20" t="n">
        <v>1050</v>
      </c>
      <c r="I7616" s="21" t="n">
        <v>24.81</v>
      </c>
      <c r="J7616" s="20" t="n">
        <f aca="false">H7616*I7616</f>
        <v>26050.5</v>
      </c>
      <c r="K7616" s="22" t="n">
        <v>2.1</v>
      </c>
      <c r="L7616" s="23" t="n">
        <f aca="false">H7616*K7616</f>
        <v>2205</v>
      </c>
      <c r="M7616" s="23" t="n">
        <v>2500</v>
      </c>
      <c r="N7616" s="24" t="n">
        <f aca="false">L7616-M7616</f>
        <v>-295</v>
      </c>
      <c r="O7616" s="25" t="n">
        <f aca="false">IF(L7616&gt;=M7616,1,0)</f>
        <v>0</v>
      </c>
      <c r="P7616" s="26" t="n">
        <v>0.6519</v>
      </c>
      <c r="Q7616" s="26" t="n">
        <v>0.3712</v>
      </c>
      <c r="R7616" s="25" t="n">
        <v>80</v>
      </c>
      <c r="S7616" s="21" t="n">
        <v>8</v>
      </c>
    </row>
    <row r="7617" customFormat="false" ht="15" hidden="false" customHeight="true" outlineLevel="0" collapsed="false">
      <c r="A7617" s="19" t="n">
        <v>46274</v>
      </c>
      <c r="B7617" s="1" t="s">
        <v>888</v>
      </c>
      <c r="C7617" s="1" t="s">
        <v>138</v>
      </c>
      <c r="D7617" s="1" t="n">
        <v>16</v>
      </c>
      <c r="E7617" s="1" t="s">
        <v>10</v>
      </c>
      <c r="F7617" s="1" t="s">
        <v>581</v>
      </c>
      <c r="G7617" s="1" t="s">
        <v>590</v>
      </c>
      <c r="H7617" s="20" t="n">
        <v>2250</v>
      </c>
      <c r="I7617" s="21" t="n">
        <v>13.94</v>
      </c>
      <c r="J7617" s="20" t="n">
        <f aca="false">H7617*I7617</f>
        <v>31365</v>
      </c>
      <c r="K7617" s="22" t="n">
        <v>1.44</v>
      </c>
      <c r="L7617" s="23" t="n">
        <f aca="false">H7617*K7617</f>
        <v>3240</v>
      </c>
      <c r="M7617" s="23" t="n">
        <v>2500</v>
      </c>
      <c r="N7617" s="24" t="n">
        <f aca="false">L7617-M7617</f>
        <v>740</v>
      </c>
      <c r="O7617" s="25" t="n">
        <f aca="false">IF(L7617&gt;=M7617,1,0)</f>
        <v>1</v>
      </c>
      <c r="P7617" s="26" t="n">
        <v>1.015</v>
      </c>
      <c r="Q7617" s="26" t="n">
        <v>0.1316</v>
      </c>
      <c r="R7617" s="25" t="n">
        <v>61</v>
      </c>
      <c r="S7617" s="21" t="n">
        <v>8</v>
      </c>
    </row>
    <row r="7618" customFormat="false" ht="15" hidden="false" customHeight="true" outlineLevel="0" collapsed="false">
      <c r="A7618" s="19" t="n">
        <v>46274</v>
      </c>
      <c r="B7618" s="1" t="s">
        <v>888</v>
      </c>
      <c r="C7618" s="1" t="s">
        <v>164</v>
      </c>
      <c r="D7618" s="1" t="n">
        <v>17</v>
      </c>
      <c r="E7618" s="1" t="s">
        <v>461</v>
      </c>
      <c r="F7618" s="1" t="s">
        <v>891</v>
      </c>
      <c r="G7618" s="1" t="s">
        <v>892</v>
      </c>
      <c r="H7618" s="20" t="n">
        <v>1250</v>
      </c>
      <c r="I7618" s="21" t="n">
        <v>20.28</v>
      </c>
      <c r="J7618" s="20" t="n">
        <f aca="false">H7618*I7618</f>
        <v>25350</v>
      </c>
      <c r="K7618" s="22" t="n">
        <v>1.8</v>
      </c>
      <c r="L7618" s="23" t="n">
        <f aca="false">H7618*K7618</f>
        <v>2250</v>
      </c>
      <c r="M7618" s="23" t="n">
        <v>2500</v>
      </c>
      <c r="N7618" s="24" t="n">
        <f aca="false">L7618-M7618</f>
        <v>-250</v>
      </c>
      <c r="O7618" s="25" t="n">
        <f aca="false">IF(L7618&gt;=M7618,1,0)</f>
        <v>0</v>
      </c>
      <c r="P7618" s="26" t="n">
        <v>0.5926</v>
      </c>
      <c r="Q7618" s="26" t="n">
        <v>0.0935</v>
      </c>
      <c r="R7618" s="25" t="n">
        <v>73</v>
      </c>
      <c r="S7618" s="21" t="n">
        <v>10</v>
      </c>
    </row>
    <row r="7619" customFormat="false" ht="15" hidden="false" customHeight="true" outlineLevel="0" collapsed="false">
      <c r="A7619" s="19" t="n">
        <v>46274</v>
      </c>
      <c r="B7619" s="1" t="s">
        <v>888</v>
      </c>
      <c r="C7619" s="1" t="s">
        <v>164</v>
      </c>
      <c r="D7619" s="1" t="n">
        <v>18</v>
      </c>
      <c r="E7619" s="1" t="s">
        <v>865</v>
      </c>
      <c r="F7619" s="1" t="s">
        <v>866</v>
      </c>
      <c r="G7619" s="1" t="s">
        <v>527</v>
      </c>
      <c r="H7619" s="20" t="n">
        <v>2200</v>
      </c>
      <c r="I7619" s="21" t="n">
        <v>17.93</v>
      </c>
      <c r="J7619" s="20" t="n">
        <f aca="false">H7619*I7619</f>
        <v>39446</v>
      </c>
      <c r="K7619" s="22" t="n">
        <v>1.04</v>
      </c>
      <c r="L7619" s="23" t="n">
        <f aca="false">H7619*K7619</f>
        <v>2288</v>
      </c>
      <c r="M7619" s="23" t="n">
        <v>2500</v>
      </c>
      <c r="N7619" s="24" t="n">
        <f aca="false">L7619-M7619</f>
        <v>-212</v>
      </c>
      <c r="O7619" s="25" t="n">
        <f aca="false">IF(L7619&gt;=M7619,1,0)</f>
        <v>0</v>
      </c>
      <c r="P7619" s="26" t="n">
        <v>0.8483</v>
      </c>
      <c r="Q7619" s="26" t="n">
        <v>0.1446</v>
      </c>
      <c r="R7619" s="25" t="n">
        <v>80</v>
      </c>
      <c r="S7619" s="21" t="n">
        <v>10</v>
      </c>
    </row>
    <row r="7620" customFormat="false" ht="15" hidden="false" customHeight="true" outlineLevel="0" collapsed="false">
      <c r="A7620" s="19" t="n">
        <v>46274</v>
      </c>
      <c r="B7620" s="1" t="s">
        <v>888</v>
      </c>
      <c r="C7620" s="1" t="s">
        <v>164</v>
      </c>
      <c r="D7620" s="1" t="n">
        <v>19</v>
      </c>
      <c r="E7620" s="1" t="s">
        <v>461</v>
      </c>
      <c r="F7620" s="1" t="s">
        <v>899</v>
      </c>
      <c r="G7620" s="1" t="s">
        <v>540</v>
      </c>
      <c r="H7620" s="20" t="n">
        <v>1750</v>
      </c>
      <c r="I7620" s="21" t="n">
        <v>20.18</v>
      </c>
      <c r="J7620" s="20" t="n">
        <f aca="false">H7620*I7620</f>
        <v>35315</v>
      </c>
      <c r="K7620" s="22" t="n">
        <v>1.8</v>
      </c>
      <c r="L7620" s="23" t="n">
        <f aca="false">H7620*K7620</f>
        <v>3150</v>
      </c>
      <c r="M7620" s="23" t="n">
        <v>2500</v>
      </c>
      <c r="N7620" s="24" t="n">
        <f aca="false">L7620-M7620</f>
        <v>650</v>
      </c>
      <c r="O7620" s="25" t="n">
        <f aca="false">IF(L7620&gt;=M7620,1,0)</f>
        <v>1</v>
      </c>
      <c r="P7620" s="26" t="n">
        <v>0.789</v>
      </c>
      <c r="Q7620" s="26" t="n">
        <v>0.1055</v>
      </c>
      <c r="R7620" s="25" t="n">
        <v>75</v>
      </c>
      <c r="S7620" s="21" t="n">
        <v>10</v>
      </c>
    </row>
    <row r="7621" customFormat="false" ht="15" hidden="false" customHeight="true" outlineLevel="0" collapsed="false">
      <c r="A7621" s="19" t="n">
        <v>46274</v>
      </c>
      <c r="B7621" s="1" t="s">
        <v>888</v>
      </c>
      <c r="C7621" s="1" t="s">
        <v>164</v>
      </c>
      <c r="D7621" s="1" t="n">
        <v>20</v>
      </c>
      <c r="E7621" s="1" t="s">
        <v>461</v>
      </c>
      <c r="F7621" s="1" t="s">
        <v>899</v>
      </c>
      <c r="G7621" s="1" t="s">
        <v>540</v>
      </c>
      <c r="H7621" s="20" t="n">
        <v>1500</v>
      </c>
      <c r="I7621" s="21" t="n">
        <v>20.18</v>
      </c>
      <c r="J7621" s="20" t="n">
        <f aca="false">H7621*I7621</f>
        <v>30270</v>
      </c>
      <c r="K7621" s="22" t="n">
        <v>1.8</v>
      </c>
      <c r="L7621" s="23" t="n">
        <f aca="false">H7621*K7621</f>
        <v>2700</v>
      </c>
      <c r="M7621" s="23" t="n">
        <v>2500</v>
      </c>
      <c r="N7621" s="24" t="n">
        <f aca="false">L7621-M7621</f>
        <v>200</v>
      </c>
      <c r="O7621" s="25" t="n">
        <f aca="false">IF(L7621&gt;=M7621,1,0)</f>
        <v>1</v>
      </c>
      <c r="P7621" s="26" t="n">
        <v>0.6959</v>
      </c>
      <c r="Q7621" s="26" t="n">
        <v>0.0799</v>
      </c>
      <c r="R7621" s="25" t="n">
        <v>72</v>
      </c>
      <c r="S7621" s="21" t="n">
        <v>10</v>
      </c>
    </row>
    <row r="7622" customFormat="false" ht="15" hidden="false" customHeight="true" outlineLevel="0" collapsed="false">
      <c r="A7622" s="19" t="n">
        <v>46274</v>
      </c>
      <c r="B7622" s="1" t="s">
        <v>888</v>
      </c>
      <c r="C7622" s="1" t="s">
        <v>164</v>
      </c>
      <c r="D7622" s="1" t="n">
        <v>21</v>
      </c>
      <c r="E7622" s="1" t="s">
        <v>401</v>
      </c>
      <c r="F7622" s="1" t="s">
        <v>912</v>
      </c>
      <c r="G7622" s="1" t="s">
        <v>913</v>
      </c>
      <c r="H7622" s="20" t="n">
        <v>400</v>
      </c>
      <c r="I7622" s="21" t="n">
        <v>22.21</v>
      </c>
      <c r="J7622" s="20" t="n">
        <f aca="false">H7622*I7622</f>
        <v>8884</v>
      </c>
      <c r="K7622" s="22" t="n">
        <v>2.08</v>
      </c>
      <c r="L7622" s="23" t="n">
        <f aca="false">H7622*K7622</f>
        <v>832</v>
      </c>
      <c r="M7622" s="23" t="n">
        <v>2500</v>
      </c>
      <c r="N7622" s="24" t="n">
        <f aca="false">L7622-M7622</f>
        <v>-1668</v>
      </c>
      <c r="O7622" s="25" t="n">
        <f aca="false">IF(L7622&gt;=M7622,1,0)</f>
        <v>0</v>
      </c>
      <c r="P7622" s="26" t="n">
        <v>0.2692</v>
      </c>
      <c r="Q7622" s="26" t="n">
        <v>0.4397</v>
      </c>
      <c r="R7622" s="25" t="n">
        <v>55</v>
      </c>
      <c r="S7622" s="21" t="n">
        <v>10</v>
      </c>
    </row>
    <row r="7623" customFormat="false" ht="15" hidden="false" customHeight="true" outlineLevel="0" collapsed="false">
      <c r="A7623" s="19" t="n">
        <v>46274</v>
      </c>
      <c r="B7623" s="1" t="s">
        <v>888</v>
      </c>
      <c r="C7623" s="1" t="s">
        <v>164</v>
      </c>
      <c r="D7623" s="1" t="n">
        <v>22</v>
      </c>
      <c r="E7623" s="1" t="s">
        <v>10</v>
      </c>
      <c r="F7623" s="1" t="s">
        <v>872</v>
      </c>
      <c r="G7623" s="1" t="s">
        <v>873</v>
      </c>
      <c r="H7623" s="20" t="n">
        <v>1500</v>
      </c>
      <c r="I7623" s="21" t="n">
        <v>24.81</v>
      </c>
      <c r="J7623" s="20" t="n">
        <f aca="false">H7623*I7623</f>
        <v>37215</v>
      </c>
      <c r="K7623" s="22" t="n">
        <v>2.1</v>
      </c>
      <c r="L7623" s="23" t="n">
        <f aca="false">H7623*K7623</f>
        <v>3150</v>
      </c>
      <c r="M7623" s="23" t="n">
        <v>2500</v>
      </c>
      <c r="N7623" s="24" t="n">
        <f aca="false">L7623-M7623</f>
        <v>650</v>
      </c>
      <c r="O7623" s="25" t="n">
        <f aca="false">IF(L7623&gt;=M7623,1,0)</f>
        <v>1</v>
      </c>
      <c r="P7623" s="26" t="n">
        <v>0.7861</v>
      </c>
      <c r="Q7623" s="26" t="n">
        <v>0.1136</v>
      </c>
      <c r="R7623" s="25" t="n">
        <v>80</v>
      </c>
      <c r="S7623" s="21" t="n">
        <v>10</v>
      </c>
    </row>
    <row r="7624" customFormat="false" ht="15" hidden="false" customHeight="true" outlineLevel="0" collapsed="false">
      <c r="A7624" s="19" t="n">
        <v>46274</v>
      </c>
      <c r="B7624" s="1" t="s">
        <v>888</v>
      </c>
      <c r="C7624" s="1" t="s">
        <v>164</v>
      </c>
      <c r="D7624" s="1" t="n">
        <v>23</v>
      </c>
      <c r="E7624" s="1" t="s">
        <v>865</v>
      </c>
      <c r="F7624" s="1" t="s">
        <v>866</v>
      </c>
      <c r="G7624" s="1" t="s">
        <v>527</v>
      </c>
      <c r="H7624" s="20" t="n">
        <v>1900</v>
      </c>
      <c r="I7624" s="21" t="n">
        <v>17.93</v>
      </c>
      <c r="J7624" s="20" t="n">
        <f aca="false">H7624*I7624</f>
        <v>34067</v>
      </c>
      <c r="K7624" s="22" t="n">
        <v>1.04</v>
      </c>
      <c r="L7624" s="23" t="n">
        <f aca="false">H7624*K7624</f>
        <v>1976</v>
      </c>
      <c r="M7624" s="23" t="n">
        <v>2500</v>
      </c>
      <c r="N7624" s="24" t="n">
        <f aca="false">L7624-M7624</f>
        <v>-524</v>
      </c>
      <c r="O7624" s="25" t="n">
        <f aca="false">IF(L7624&gt;=M7624,1,0)</f>
        <v>0</v>
      </c>
      <c r="P7624" s="26" t="n">
        <v>0.7044</v>
      </c>
      <c r="Q7624" s="26" t="n">
        <v>0.122</v>
      </c>
      <c r="R7624" s="25" t="n">
        <v>81</v>
      </c>
      <c r="S7624" s="21" t="n">
        <v>10</v>
      </c>
    </row>
    <row r="7625" customFormat="false" ht="15" hidden="false" customHeight="true" outlineLevel="0" collapsed="false">
      <c r="A7625" s="19" t="n">
        <v>46274</v>
      </c>
      <c r="B7625" s="1" t="s">
        <v>888</v>
      </c>
      <c r="C7625" s="1" t="s">
        <v>164</v>
      </c>
      <c r="D7625" s="1" t="n">
        <v>24</v>
      </c>
      <c r="E7625" s="1" t="s">
        <v>522</v>
      </c>
      <c r="F7625" s="1" t="s">
        <v>523</v>
      </c>
      <c r="G7625" s="1" t="s">
        <v>527</v>
      </c>
      <c r="H7625" s="20" t="n">
        <v>2200</v>
      </c>
      <c r="I7625" s="21" t="n">
        <v>13.28</v>
      </c>
      <c r="J7625" s="20" t="n">
        <f aca="false">H7625*I7625</f>
        <v>29216</v>
      </c>
      <c r="K7625" s="22" t="n">
        <v>0.95</v>
      </c>
      <c r="L7625" s="23" t="n">
        <f aca="false">H7625*K7625</f>
        <v>2090</v>
      </c>
      <c r="M7625" s="23" t="n">
        <v>2500</v>
      </c>
      <c r="N7625" s="24" t="n">
        <f aca="false">L7625-M7625</f>
        <v>-410</v>
      </c>
      <c r="O7625" s="25" t="n">
        <f aca="false">IF(L7625&gt;=M7625,1,0)</f>
        <v>0</v>
      </c>
      <c r="P7625" s="26" t="n">
        <v>0.7098</v>
      </c>
      <c r="Q7625" s="26" t="n">
        <v>0.115</v>
      </c>
      <c r="R7625" s="25" t="n">
        <v>69</v>
      </c>
      <c r="S7625" s="21" t="n">
        <v>10</v>
      </c>
    </row>
    <row r="7626" customFormat="false" ht="15" hidden="false" customHeight="true" outlineLevel="0" collapsed="false">
      <c r="A7626" s="19" t="n">
        <v>46274</v>
      </c>
      <c r="B7626" s="1" t="s">
        <v>888</v>
      </c>
      <c r="C7626" s="1" t="s">
        <v>164</v>
      </c>
      <c r="D7626" s="1" t="n">
        <v>25</v>
      </c>
      <c r="E7626" s="1" t="s">
        <v>16</v>
      </c>
      <c r="F7626" s="1" t="s">
        <v>895</v>
      </c>
      <c r="G7626" s="1" t="s">
        <v>896</v>
      </c>
      <c r="H7626" s="20" t="n">
        <v>400</v>
      </c>
      <c r="I7626" s="21" t="n">
        <v>28.95</v>
      </c>
      <c r="J7626" s="20" t="n">
        <f aca="false">H7626*I7626</f>
        <v>11580</v>
      </c>
      <c r="K7626" s="22" t="n">
        <v>2.4</v>
      </c>
      <c r="L7626" s="23" t="n">
        <f aca="false">H7626*K7626</f>
        <v>960</v>
      </c>
      <c r="M7626" s="23" t="n">
        <v>2500</v>
      </c>
      <c r="N7626" s="24" t="n">
        <f aca="false">L7626-M7626</f>
        <v>-1540</v>
      </c>
      <c r="O7626" s="25" t="n">
        <f aca="false">IF(L7626&gt;=M7626,1,0)</f>
        <v>0</v>
      </c>
      <c r="P7626" s="26" t="n">
        <v>0.2371</v>
      </c>
      <c r="Q7626" s="26" t="n">
        <v>0.1617</v>
      </c>
      <c r="R7626" s="25" t="n">
        <v>82</v>
      </c>
      <c r="S7626" s="21" t="n">
        <v>10</v>
      </c>
    </row>
    <row r="7627" customFormat="false" ht="15" hidden="false" customHeight="true" outlineLevel="0" collapsed="false">
      <c r="A7627" s="19" t="n">
        <v>46274</v>
      </c>
      <c r="B7627" s="1" t="s">
        <v>888</v>
      </c>
      <c r="C7627" s="1" t="s">
        <v>164</v>
      </c>
      <c r="D7627" s="1" t="n">
        <v>26</v>
      </c>
      <c r="E7627" s="1" t="s">
        <v>865</v>
      </c>
      <c r="F7627" s="1" t="s">
        <v>866</v>
      </c>
      <c r="G7627" s="1" t="s">
        <v>527</v>
      </c>
      <c r="H7627" s="20" t="n">
        <v>1850</v>
      </c>
      <c r="I7627" s="21" t="n">
        <v>17.93</v>
      </c>
      <c r="J7627" s="20" t="n">
        <f aca="false">H7627*I7627</f>
        <v>33170.5</v>
      </c>
      <c r="K7627" s="22" t="n">
        <v>1.04</v>
      </c>
      <c r="L7627" s="23" t="n">
        <f aca="false">H7627*K7627</f>
        <v>1924</v>
      </c>
      <c r="M7627" s="23" t="n">
        <v>2500</v>
      </c>
      <c r="N7627" s="24" t="n">
        <f aca="false">L7627-M7627</f>
        <v>-576</v>
      </c>
      <c r="O7627" s="25" t="n">
        <f aca="false">IF(L7627&gt;=M7627,1,0)</f>
        <v>0</v>
      </c>
      <c r="P7627" s="26" t="n">
        <v>0.7007</v>
      </c>
      <c r="Q7627" s="26" t="n">
        <v>0.1839</v>
      </c>
      <c r="R7627" s="25" t="n">
        <v>80</v>
      </c>
      <c r="S7627" s="21" t="n">
        <v>10</v>
      </c>
    </row>
    <row r="7628" customFormat="false" ht="15" hidden="false" customHeight="true" outlineLevel="0" collapsed="false">
      <c r="A7628" s="19" t="n">
        <v>46274</v>
      </c>
      <c r="B7628" s="1" t="s">
        <v>888</v>
      </c>
      <c r="C7628" s="1" t="s">
        <v>164</v>
      </c>
      <c r="D7628" s="1" t="n">
        <v>27</v>
      </c>
      <c r="E7628" s="1" t="s">
        <v>176</v>
      </c>
      <c r="F7628" s="1" t="s">
        <v>917</v>
      </c>
      <c r="G7628" s="1" t="s">
        <v>918</v>
      </c>
      <c r="H7628" s="20" t="n">
        <v>800</v>
      </c>
      <c r="I7628" s="21" t="n">
        <v>21.46</v>
      </c>
      <c r="J7628" s="20" t="n">
        <f aca="false">H7628*I7628</f>
        <v>17168</v>
      </c>
      <c r="K7628" s="22" t="n">
        <v>1.4</v>
      </c>
      <c r="L7628" s="23" t="n">
        <f aca="false">H7628*K7628</f>
        <v>1120</v>
      </c>
      <c r="M7628" s="23" t="n">
        <v>2500</v>
      </c>
      <c r="N7628" s="24" t="n">
        <f aca="false">L7628-M7628</f>
        <v>-1380</v>
      </c>
      <c r="O7628" s="25" t="n">
        <f aca="false">IF(L7628&gt;=M7628,1,0)</f>
        <v>0</v>
      </c>
      <c r="P7628" s="26" t="n">
        <v>0.4443</v>
      </c>
      <c r="Q7628" s="26" t="n">
        <v>0.1346</v>
      </c>
      <c r="R7628" s="25" t="n">
        <v>72</v>
      </c>
      <c r="S7628" s="21" t="n">
        <v>10</v>
      </c>
    </row>
    <row r="7629" customFormat="false" ht="15" hidden="false" customHeight="true" outlineLevel="0" collapsed="false">
      <c r="A7629" s="19" t="n">
        <v>46274</v>
      </c>
      <c r="B7629" s="1" t="s">
        <v>888</v>
      </c>
      <c r="C7629" s="1" t="s">
        <v>164</v>
      </c>
      <c r="D7629" s="1" t="n">
        <v>28</v>
      </c>
      <c r="E7629" s="1" t="s">
        <v>401</v>
      </c>
      <c r="F7629" s="1" t="s">
        <v>919</v>
      </c>
      <c r="G7629" s="1" t="s">
        <v>578</v>
      </c>
      <c r="H7629" s="20" t="n">
        <v>300</v>
      </c>
      <c r="I7629" s="21" t="n">
        <v>23.59</v>
      </c>
      <c r="J7629" s="20" t="n">
        <f aca="false">H7629*I7629</f>
        <v>7077</v>
      </c>
      <c r="K7629" s="22" t="n">
        <v>4.3</v>
      </c>
      <c r="L7629" s="23" t="n">
        <f aca="false">H7629*K7629</f>
        <v>1290</v>
      </c>
      <c r="M7629" s="23" t="n">
        <v>2500</v>
      </c>
      <c r="N7629" s="24" t="n">
        <f aca="false">L7629-M7629</f>
        <v>-1210</v>
      </c>
      <c r="O7629" s="25" t="n">
        <f aca="false">IF(L7629&gt;=M7629,1,0)</f>
        <v>0</v>
      </c>
      <c r="P7629" s="26" t="n">
        <v>0.1855</v>
      </c>
      <c r="Q7629" s="26" t="n">
        <v>0.1405</v>
      </c>
      <c r="R7629" s="25" t="n">
        <v>75</v>
      </c>
      <c r="S7629" s="21" t="n">
        <v>8</v>
      </c>
    </row>
    <row r="7630" customFormat="false" ht="15" hidden="false" customHeight="true" outlineLevel="0" collapsed="false">
      <c r="A7630" s="19" t="n">
        <v>46274</v>
      </c>
      <c r="B7630" s="1" t="s">
        <v>888</v>
      </c>
      <c r="C7630" s="1" t="s">
        <v>164</v>
      </c>
      <c r="D7630" s="1" t="n">
        <v>29</v>
      </c>
      <c r="E7630" s="1" t="s">
        <v>176</v>
      </c>
      <c r="F7630" s="1" t="s">
        <v>787</v>
      </c>
      <c r="G7630" s="1" t="s">
        <v>685</v>
      </c>
      <c r="H7630" s="20" t="n">
        <v>1550</v>
      </c>
      <c r="I7630" s="21" t="n">
        <v>19.04</v>
      </c>
      <c r="J7630" s="20" t="n">
        <f aca="false">H7630*I7630</f>
        <v>29512</v>
      </c>
      <c r="K7630" s="22" t="n">
        <v>1.4</v>
      </c>
      <c r="L7630" s="23" t="n">
        <f aca="false">H7630*K7630</f>
        <v>2170</v>
      </c>
      <c r="M7630" s="23" t="n">
        <v>2500</v>
      </c>
      <c r="N7630" s="24" t="n">
        <f aca="false">L7630-M7630</f>
        <v>-330</v>
      </c>
      <c r="O7630" s="25" t="n">
        <f aca="false">IF(L7630&gt;=M7630,1,0)</f>
        <v>0</v>
      </c>
      <c r="P7630" s="26" t="n">
        <v>0.7027</v>
      </c>
      <c r="Q7630" s="26" t="n">
        <v>0.1082</v>
      </c>
      <c r="R7630" s="25" t="n">
        <v>72</v>
      </c>
      <c r="S7630" s="21" t="n">
        <v>10</v>
      </c>
    </row>
    <row r="7631" customFormat="false" ht="15" hidden="false" customHeight="true" outlineLevel="0" collapsed="false">
      <c r="A7631" s="19" t="n">
        <v>46274</v>
      </c>
      <c r="B7631" s="1" t="s">
        <v>888</v>
      </c>
      <c r="C7631" s="1" t="s">
        <v>164</v>
      </c>
      <c r="D7631" s="1" t="n">
        <v>30</v>
      </c>
      <c r="E7631" s="1" t="s">
        <v>865</v>
      </c>
      <c r="F7631" s="1" t="s">
        <v>866</v>
      </c>
      <c r="G7631" s="1" t="s">
        <v>527</v>
      </c>
      <c r="H7631" s="20" t="n">
        <v>2200</v>
      </c>
      <c r="I7631" s="21" t="n">
        <v>17.93</v>
      </c>
      <c r="J7631" s="20" t="n">
        <f aca="false">H7631*I7631</f>
        <v>39446</v>
      </c>
      <c r="K7631" s="22" t="n">
        <v>1.04</v>
      </c>
      <c r="L7631" s="23" t="n">
        <f aca="false">H7631*K7631</f>
        <v>2288</v>
      </c>
      <c r="M7631" s="23" t="n">
        <v>2500</v>
      </c>
      <c r="N7631" s="24" t="n">
        <f aca="false">L7631-M7631</f>
        <v>-212</v>
      </c>
      <c r="O7631" s="25" t="n">
        <f aca="false">IF(L7631&gt;=M7631,1,0)</f>
        <v>0</v>
      </c>
      <c r="P7631" s="26" t="n">
        <v>0.8731</v>
      </c>
      <c r="Q7631" s="26" t="n">
        <v>0.399</v>
      </c>
      <c r="R7631" s="25" t="n">
        <v>81</v>
      </c>
      <c r="S7631" s="21" t="n">
        <v>10</v>
      </c>
    </row>
    <row r="7632" customFormat="false" ht="15" hidden="false" customHeight="true" outlineLevel="0" collapsed="false">
      <c r="A7632" s="19" t="n">
        <v>46274</v>
      </c>
      <c r="B7632" s="1" t="s">
        <v>888</v>
      </c>
      <c r="C7632" s="1" t="s">
        <v>164</v>
      </c>
      <c r="D7632" s="1" t="n">
        <v>31</v>
      </c>
      <c r="E7632" s="1" t="s">
        <v>522</v>
      </c>
      <c r="F7632" s="1" t="s">
        <v>566</v>
      </c>
      <c r="G7632" s="1" t="s">
        <v>504</v>
      </c>
      <c r="H7632" s="20" t="n">
        <v>2350</v>
      </c>
      <c r="I7632" s="21" t="n">
        <v>14.09</v>
      </c>
      <c r="J7632" s="20" t="n">
        <f aca="false">H7632*I7632</f>
        <v>33111.5</v>
      </c>
      <c r="K7632" s="22" t="n">
        <v>1</v>
      </c>
      <c r="L7632" s="23" t="n">
        <f aca="false">H7632*K7632</f>
        <v>2350</v>
      </c>
      <c r="M7632" s="23" t="n">
        <v>2500</v>
      </c>
      <c r="N7632" s="24" t="n">
        <f aca="false">L7632-M7632</f>
        <v>-150</v>
      </c>
      <c r="O7632" s="25" t="n">
        <f aca="false">IF(L7632&gt;=M7632,1,0)</f>
        <v>0</v>
      </c>
      <c r="P7632" s="26" t="n">
        <v>0.7963</v>
      </c>
      <c r="Q7632" s="26" t="n">
        <v>0.0994</v>
      </c>
      <c r="R7632" s="25" t="n">
        <v>71</v>
      </c>
      <c r="S7632" s="21" t="n">
        <v>10</v>
      </c>
    </row>
    <row r="7633" customFormat="false" ht="15" hidden="false" customHeight="true" outlineLevel="0" collapsed="false">
      <c r="A7633" s="19" t="n">
        <v>46274</v>
      </c>
      <c r="B7633" s="1" t="s">
        <v>888</v>
      </c>
      <c r="C7633" s="1" t="s">
        <v>164</v>
      </c>
      <c r="D7633" s="1" t="n">
        <v>32</v>
      </c>
      <c r="E7633" s="1" t="s">
        <v>576</v>
      </c>
      <c r="F7633" s="1" t="s">
        <v>910</v>
      </c>
      <c r="G7633" s="1" t="s">
        <v>835</v>
      </c>
      <c r="H7633" s="20" t="n">
        <v>1300</v>
      </c>
      <c r="I7633" s="21" t="n">
        <v>21.17</v>
      </c>
      <c r="J7633" s="20" t="n">
        <f aca="false">H7633*I7633</f>
        <v>27521</v>
      </c>
      <c r="K7633" s="22" t="n">
        <v>1.34</v>
      </c>
      <c r="L7633" s="23" t="n">
        <f aca="false">H7633*K7633</f>
        <v>1742</v>
      </c>
      <c r="M7633" s="23" t="n">
        <v>2500</v>
      </c>
      <c r="N7633" s="24" t="n">
        <f aca="false">L7633-M7633</f>
        <v>-758</v>
      </c>
      <c r="O7633" s="25" t="n">
        <f aca="false">IF(L7633&gt;=M7633,1,0)</f>
        <v>0</v>
      </c>
      <c r="P7633" s="26" t="n">
        <v>0.6918</v>
      </c>
      <c r="Q7633" s="26" t="n">
        <v>0.1241</v>
      </c>
      <c r="R7633" s="25" t="n">
        <v>72</v>
      </c>
      <c r="S7633" s="21" t="n">
        <v>10</v>
      </c>
    </row>
    <row r="7634" customFormat="false" ht="15" hidden="false" customHeight="true" outlineLevel="0" collapsed="false">
      <c r="A7634" s="19" t="n">
        <v>46274</v>
      </c>
      <c r="B7634" s="1" t="s">
        <v>888</v>
      </c>
      <c r="C7634" s="1" t="s">
        <v>190</v>
      </c>
      <c r="D7634" s="1" t="n">
        <v>33</v>
      </c>
      <c r="E7634" s="1" t="s">
        <v>530</v>
      </c>
      <c r="F7634" s="1" t="s">
        <v>909</v>
      </c>
      <c r="G7634" s="1" t="s">
        <v>885</v>
      </c>
      <c r="H7634" s="20" t="n">
        <v>1050</v>
      </c>
      <c r="I7634" s="21" t="n">
        <v>20.55</v>
      </c>
      <c r="J7634" s="20" t="n">
        <f aca="false">H7634*I7634</f>
        <v>21577.5</v>
      </c>
      <c r="K7634" s="22" t="n">
        <v>2.5</v>
      </c>
      <c r="L7634" s="23" t="n">
        <f aca="false">H7634*K7634</f>
        <v>2625</v>
      </c>
      <c r="M7634" s="23" t="n">
        <v>2500</v>
      </c>
      <c r="N7634" s="24" t="n">
        <f aca="false">L7634-M7634</f>
        <v>125</v>
      </c>
      <c r="O7634" s="25" t="n">
        <f aca="false">IF(L7634&gt;=M7634,1,0)</f>
        <v>1</v>
      </c>
      <c r="P7634" s="26" t="n">
        <v>0.588584288052373</v>
      </c>
      <c r="Q7634" s="26" t="n">
        <v>0.145251396648045</v>
      </c>
      <c r="R7634" s="25" t="n">
        <v>71</v>
      </c>
      <c r="S7634" s="21" t="n">
        <v>10</v>
      </c>
    </row>
    <row r="7635" customFormat="false" ht="15" hidden="false" customHeight="true" outlineLevel="0" collapsed="false">
      <c r="A7635" s="19" t="n">
        <v>46274</v>
      </c>
      <c r="B7635" s="1" t="s">
        <v>888</v>
      </c>
      <c r="C7635" s="1" t="s">
        <v>190</v>
      </c>
      <c r="D7635" s="1" t="n">
        <v>34</v>
      </c>
      <c r="E7635" s="1" t="s">
        <v>16</v>
      </c>
      <c r="F7635" s="1" t="s">
        <v>302</v>
      </c>
      <c r="G7635" s="1" t="s">
        <v>260</v>
      </c>
      <c r="H7635" s="20" t="n">
        <v>2000</v>
      </c>
      <c r="I7635" s="21" t="n">
        <v>16.59</v>
      </c>
      <c r="J7635" s="20" t="n">
        <f aca="false">H7635*I7635</f>
        <v>33180</v>
      </c>
      <c r="K7635" s="22" t="n">
        <v>1.45</v>
      </c>
      <c r="L7635" s="23" t="n">
        <f aca="false">H7635*K7635</f>
        <v>2900</v>
      </c>
      <c r="M7635" s="23" t="n">
        <v>2500</v>
      </c>
      <c r="N7635" s="24" t="n">
        <f aca="false">L7635-M7635</f>
        <v>400</v>
      </c>
      <c r="O7635" s="25" t="n">
        <f aca="false">IF(L7635&gt;=M7635,1,0)</f>
        <v>1</v>
      </c>
      <c r="P7635" s="26" t="n">
        <v>0.827844311377246</v>
      </c>
      <c r="Q7635" s="26" t="n">
        <v>0.0996546620621608</v>
      </c>
      <c r="R7635" s="25" t="n">
        <v>70</v>
      </c>
      <c r="S7635" s="21" t="n">
        <v>10</v>
      </c>
    </row>
    <row r="7636" customFormat="false" ht="15" hidden="false" customHeight="true" outlineLevel="0" collapsed="false">
      <c r="A7636" s="19" t="n">
        <v>46274</v>
      </c>
      <c r="B7636" s="1" t="s">
        <v>888</v>
      </c>
      <c r="C7636" s="1" t="s">
        <v>190</v>
      </c>
      <c r="D7636" s="1" t="n">
        <v>35</v>
      </c>
      <c r="E7636" s="1" t="s">
        <v>16</v>
      </c>
      <c r="F7636" s="1" t="s">
        <v>302</v>
      </c>
      <c r="G7636" s="1" t="s">
        <v>260</v>
      </c>
      <c r="H7636" s="20" t="n">
        <v>1550</v>
      </c>
      <c r="I7636" s="21" t="n">
        <v>16.59</v>
      </c>
      <c r="J7636" s="20" t="n">
        <f aca="false">H7636*I7636</f>
        <v>25714.5</v>
      </c>
      <c r="K7636" s="22" t="n">
        <v>1.45</v>
      </c>
      <c r="L7636" s="23" t="n">
        <f aca="false">H7636*K7636</f>
        <v>2247.5</v>
      </c>
      <c r="M7636" s="23" t="n">
        <v>2500</v>
      </c>
      <c r="N7636" s="24" t="n">
        <f aca="false">L7636-M7636</f>
        <v>-252.5</v>
      </c>
      <c r="O7636" s="25" t="n">
        <f aca="false">IF(L7636&gt;=M7636,1,0)</f>
        <v>0</v>
      </c>
      <c r="P7636" s="26" t="n">
        <v>0.654312977099237</v>
      </c>
      <c r="Q7636" s="26" t="n">
        <v>0.0805060379528465</v>
      </c>
      <c r="R7636" s="25" t="n">
        <v>75</v>
      </c>
      <c r="S7636" s="21" t="n">
        <v>10</v>
      </c>
    </row>
    <row r="7637" customFormat="false" ht="15" hidden="false" customHeight="true" outlineLevel="0" collapsed="false">
      <c r="A7637" s="19" t="n">
        <v>46274</v>
      </c>
      <c r="B7637" s="1" t="s">
        <v>888</v>
      </c>
      <c r="C7637" s="1" t="s">
        <v>190</v>
      </c>
      <c r="D7637" s="1" t="n">
        <v>36</v>
      </c>
      <c r="E7637" s="1" t="s">
        <v>16</v>
      </c>
      <c r="F7637" s="1" t="s">
        <v>300</v>
      </c>
      <c r="G7637" s="1" t="s">
        <v>260</v>
      </c>
      <c r="H7637" s="20" t="n">
        <v>1860</v>
      </c>
      <c r="I7637" s="21" t="n">
        <v>15.95</v>
      </c>
      <c r="J7637" s="20" t="n">
        <f aca="false">H7637*I7637</f>
        <v>29667</v>
      </c>
      <c r="K7637" s="22" t="n">
        <v>1.4</v>
      </c>
      <c r="L7637" s="23" t="n">
        <f aca="false">H7637*K7637</f>
        <v>2604</v>
      </c>
      <c r="M7637" s="23" t="n">
        <v>2500</v>
      </c>
      <c r="N7637" s="24" t="n">
        <f aca="false">L7637-M7637</f>
        <v>104</v>
      </c>
      <c r="O7637" s="25" t="n">
        <f aca="false">IF(L7637&gt;=M7637,1,0)</f>
        <v>1</v>
      </c>
      <c r="P7637" s="26" t="n">
        <v>0.772578125</v>
      </c>
      <c r="Q7637" s="26" t="n">
        <v>0.111435239206534</v>
      </c>
      <c r="R7637" s="25" t="n">
        <v>67</v>
      </c>
      <c r="S7637" s="21" t="n">
        <v>10</v>
      </c>
    </row>
    <row r="7638" customFormat="false" ht="15" hidden="false" customHeight="true" outlineLevel="0" collapsed="false">
      <c r="A7638" s="19" t="n">
        <v>46274</v>
      </c>
      <c r="B7638" s="1" t="s">
        <v>888</v>
      </c>
      <c r="C7638" s="1" t="s">
        <v>190</v>
      </c>
      <c r="D7638" s="1" t="n">
        <v>37</v>
      </c>
      <c r="E7638" s="1" t="s">
        <v>19</v>
      </c>
      <c r="F7638" s="1" t="s">
        <v>870</v>
      </c>
      <c r="G7638" s="1" t="s">
        <v>871</v>
      </c>
      <c r="H7638" s="20" t="n">
        <v>1070</v>
      </c>
      <c r="I7638" s="21" t="n">
        <v>27.97</v>
      </c>
      <c r="J7638" s="20" t="n">
        <f aca="false">H7638*I7638</f>
        <v>29927.9</v>
      </c>
      <c r="K7638" s="22" t="n">
        <v>2.15</v>
      </c>
      <c r="L7638" s="23" t="n">
        <f aca="false">H7638*K7638</f>
        <v>2300.5</v>
      </c>
      <c r="M7638" s="23" t="n">
        <v>2500</v>
      </c>
      <c r="N7638" s="24" t="n">
        <f aca="false">L7638-M7638</f>
        <v>-199.5</v>
      </c>
      <c r="O7638" s="25" t="n">
        <f aca="false">IF(L7638&gt;=M7638,1,0)</f>
        <v>0</v>
      </c>
      <c r="P7638" s="26" t="n">
        <v>0.636222363945578</v>
      </c>
      <c r="Q7638" s="26" t="n">
        <v>0.144859813084112</v>
      </c>
      <c r="R7638" s="25" t="n">
        <v>75</v>
      </c>
      <c r="S7638" s="21" t="n">
        <v>10</v>
      </c>
    </row>
    <row r="7639" customFormat="false" ht="15" hidden="false" customHeight="true" outlineLevel="0" collapsed="false">
      <c r="A7639" s="19" t="n">
        <v>46274</v>
      </c>
      <c r="B7639" s="1" t="s">
        <v>888</v>
      </c>
      <c r="C7639" s="1" t="s">
        <v>190</v>
      </c>
      <c r="D7639" s="1" t="n">
        <v>38</v>
      </c>
      <c r="E7639" s="1" t="s">
        <v>19</v>
      </c>
      <c r="F7639" s="1" t="s">
        <v>870</v>
      </c>
      <c r="G7639" s="1" t="s">
        <v>871</v>
      </c>
      <c r="H7639" s="20" t="n">
        <v>1000</v>
      </c>
      <c r="I7639" s="21" t="n">
        <v>27.97</v>
      </c>
      <c r="J7639" s="20" t="n">
        <f aca="false">H7639*I7639</f>
        <v>27970</v>
      </c>
      <c r="K7639" s="22" t="n">
        <v>2.15</v>
      </c>
      <c r="L7639" s="23" t="n">
        <f aca="false">H7639*K7639</f>
        <v>2150</v>
      </c>
      <c r="M7639" s="23" t="n">
        <v>2500</v>
      </c>
      <c r="N7639" s="24" t="n">
        <f aca="false">L7639-M7639</f>
        <v>-350</v>
      </c>
      <c r="O7639" s="25" t="n">
        <f aca="false">IF(L7639&gt;=M7639,1,0)</f>
        <v>0</v>
      </c>
      <c r="P7639" s="26" t="n">
        <v>0.619079238601151</v>
      </c>
      <c r="Q7639" s="26" t="n">
        <v>0.0984251968503937</v>
      </c>
      <c r="R7639" s="25" t="n">
        <v>82</v>
      </c>
      <c r="S7639" s="21" t="n">
        <v>10</v>
      </c>
    </row>
    <row r="7640" customFormat="false" ht="15" hidden="false" customHeight="true" outlineLevel="0" collapsed="false">
      <c r="A7640" s="19" t="n">
        <v>46275</v>
      </c>
      <c r="B7640" s="1" t="s">
        <v>888</v>
      </c>
      <c r="C7640" s="1" t="s">
        <v>138</v>
      </c>
      <c r="D7640" s="1" t="n">
        <v>1</v>
      </c>
      <c r="E7640" s="1" t="s">
        <v>10</v>
      </c>
      <c r="F7640" s="1" t="s">
        <v>915</v>
      </c>
      <c r="G7640" s="1" t="s">
        <v>852</v>
      </c>
      <c r="H7640" s="20" t="n">
        <v>700</v>
      </c>
      <c r="I7640" s="21" t="n">
        <v>21.87</v>
      </c>
      <c r="J7640" s="20" t="n">
        <f aca="false">H7640*I7640</f>
        <v>15309</v>
      </c>
      <c r="K7640" s="22" t="n">
        <v>1.85</v>
      </c>
      <c r="L7640" s="23" t="n">
        <f aca="false">H7640*K7640</f>
        <v>1295</v>
      </c>
      <c r="M7640" s="23" t="n">
        <v>2500</v>
      </c>
      <c r="N7640" s="24" t="n">
        <f aca="false">L7640-M7640</f>
        <v>-1205</v>
      </c>
      <c r="O7640" s="25" t="n">
        <f aca="false">IF(L7640&gt;=M7640,1,0)</f>
        <v>0</v>
      </c>
      <c r="P7640" s="26" t="n">
        <v>0.4109</v>
      </c>
      <c r="Q7640" s="26" t="n">
        <v>0.2157</v>
      </c>
      <c r="R7640" s="25" t="n">
        <v>72</v>
      </c>
      <c r="S7640" s="21" t="n">
        <v>8</v>
      </c>
    </row>
    <row r="7641" customFormat="false" ht="15" hidden="false" customHeight="true" outlineLevel="0" collapsed="false">
      <c r="A7641" s="19" t="n">
        <v>46275</v>
      </c>
      <c r="B7641" s="1" t="s">
        <v>888</v>
      </c>
      <c r="C7641" s="1" t="s">
        <v>138</v>
      </c>
      <c r="D7641" s="1" t="n">
        <v>2</v>
      </c>
      <c r="E7641" s="1" t="s">
        <v>16</v>
      </c>
      <c r="F7641" s="1" t="s">
        <v>895</v>
      </c>
      <c r="G7641" s="1" t="s">
        <v>896</v>
      </c>
      <c r="H7641" s="20" t="n">
        <v>450</v>
      </c>
      <c r="I7641" s="21" t="n">
        <v>28.95</v>
      </c>
      <c r="J7641" s="20" t="n">
        <f aca="false">H7641*I7641</f>
        <v>13027.5</v>
      </c>
      <c r="K7641" s="22" t="n">
        <v>2.4</v>
      </c>
      <c r="L7641" s="23" t="n">
        <f aca="false">H7641*K7641</f>
        <v>1080</v>
      </c>
      <c r="M7641" s="23" t="n">
        <v>2500</v>
      </c>
      <c r="N7641" s="24" t="n">
        <f aca="false">L7641-M7641</f>
        <v>-1420</v>
      </c>
      <c r="O7641" s="25" t="n">
        <f aca="false">IF(L7641&gt;=M7641,1,0)</f>
        <v>0</v>
      </c>
      <c r="P7641" s="26" t="n">
        <v>0.3138</v>
      </c>
      <c r="Q7641" s="26" t="n">
        <v>0.2053</v>
      </c>
      <c r="R7641" s="25" t="n">
        <v>70</v>
      </c>
      <c r="S7641" s="21" t="n">
        <v>10</v>
      </c>
    </row>
    <row r="7642" customFormat="false" ht="15" hidden="false" customHeight="true" outlineLevel="0" collapsed="false">
      <c r="A7642" s="19" t="n">
        <v>46275</v>
      </c>
      <c r="B7642" s="1" t="s">
        <v>888</v>
      </c>
      <c r="C7642" s="1" t="s">
        <v>138</v>
      </c>
      <c r="D7642" s="1" t="n">
        <v>3</v>
      </c>
      <c r="E7642" s="1" t="s">
        <v>846</v>
      </c>
      <c r="F7642" s="1" t="s">
        <v>897</v>
      </c>
      <c r="G7642" s="1" t="s">
        <v>898</v>
      </c>
      <c r="H7642" s="20" t="n">
        <v>1770</v>
      </c>
      <c r="I7642" s="21" t="n">
        <v>18.11</v>
      </c>
      <c r="J7642" s="20" t="n">
        <f aca="false">H7642*I7642</f>
        <v>32054.7</v>
      </c>
      <c r="K7642" s="22" t="n">
        <v>2.1</v>
      </c>
      <c r="L7642" s="23" t="n">
        <f aca="false">H7642*K7642</f>
        <v>3717</v>
      </c>
      <c r="M7642" s="23" t="n">
        <v>2500</v>
      </c>
      <c r="N7642" s="24" t="n">
        <f aca="false">L7642-M7642</f>
        <v>1217</v>
      </c>
      <c r="O7642" s="25" t="n">
        <f aca="false">IF(L7642&gt;=M7642,1,0)</f>
        <v>1</v>
      </c>
      <c r="P7642" s="26" t="n">
        <v>0.7451</v>
      </c>
      <c r="Q7642" s="26" t="n">
        <v>0.0917</v>
      </c>
      <c r="R7642" s="25" t="n">
        <v>73</v>
      </c>
      <c r="S7642" s="21" t="n">
        <v>10</v>
      </c>
    </row>
    <row r="7643" customFormat="false" ht="15" hidden="false" customHeight="true" outlineLevel="0" collapsed="false">
      <c r="A7643" s="19" t="n">
        <v>46275</v>
      </c>
      <c r="B7643" s="1" t="s">
        <v>888</v>
      </c>
      <c r="C7643" s="1" t="s">
        <v>138</v>
      </c>
      <c r="D7643" s="1" t="n">
        <v>4</v>
      </c>
      <c r="E7643" s="1" t="s">
        <v>145</v>
      </c>
      <c r="F7643" s="1" t="s">
        <v>821</v>
      </c>
      <c r="G7643" s="1" t="s">
        <v>379</v>
      </c>
      <c r="H7643" s="20" t="n">
        <v>1020</v>
      </c>
      <c r="I7643" s="21" t="n">
        <v>26.29</v>
      </c>
      <c r="J7643" s="20" t="n">
        <f aca="false">H7643*I7643</f>
        <v>26815.8</v>
      </c>
      <c r="K7643" s="22" t="n">
        <v>2.2</v>
      </c>
      <c r="L7643" s="23" t="n">
        <f aca="false">H7643*K7643</f>
        <v>2244</v>
      </c>
      <c r="M7643" s="23" t="n">
        <v>2500</v>
      </c>
      <c r="N7643" s="24" t="n">
        <f aca="false">L7643-M7643</f>
        <v>-256</v>
      </c>
      <c r="O7643" s="25" t="n">
        <f aca="false">IF(L7643&gt;=M7643,1,0)</f>
        <v>0</v>
      </c>
      <c r="P7643" s="26" t="n">
        <v>0.6918</v>
      </c>
      <c r="Q7643" s="26" t="n">
        <v>0.2626</v>
      </c>
      <c r="R7643" s="25" t="n">
        <v>78</v>
      </c>
      <c r="S7643" s="21" t="n">
        <v>8</v>
      </c>
    </row>
    <row r="7644" customFormat="false" ht="15" hidden="false" customHeight="true" outlineLevel="0" collapsed="false">
      <c r="A7644" s="19" t="n">
        <v>46275</v>
      </c>
      <c r="B7644" s="1" t="s">
        <v>888</v>
      </c>
      <c r="C7644" s="1" t="s">
        <v>138</v>
      </c>
      <c r="D7644" s="1" t="n">
        <v>5</v>
      </c>
      <c r="E7644" s="1" t="s">
        <v>16</v>
      </c>
      <c r="F7644" s="1" t="s">
        <v>524</v>
      </c>
      <c r="G7644" s="1" t="s">
        <v>149</v>
      </c>
      <c r="H7644" s="20" t="n">
        <v>650</v>
      </c>
      <c r="I7644" s="21" t="n">
        <v>23.11</v>
      </c>
      <c r="J7644" s="20" t="n">
        <f aca="false">H7644*I7644</f>
        <v>15021.5</v>
      </c>
      <c r="K7644" s="22" t="n">
        <v>2.2</v>
      </c>
      <c r="L7644" s="23" t="n">
        <f aca="false">H7644*K7644</f>
        <v>1430</v>
      </c>
      <c r="M7644" s="23" t="n">
        <v>2500</v>
      </c>
      <c r="N7644" s="24" t="n">
        <f aca="false">L7644-M7644</f>
        <v>-1070</v>
      </c>
      <c r="O7644" s="25" t="n">
        <f aca="false">IF(L7644&gt;=M7644,1,0)</f>
        <v>0</v>
      </c>
      <c r="P7644" s="26" t="n">
        <v>0.4471</v>
      </c>
      <c r="Q7644" s="26" t="n">
        <v>0.1515</v>
      </c>
      <c r="R7644" s="25" t="n">
        <v>77</v>
      </c>
      <c r="S7644" s="21" t="n">
        <v>8</v>
      </c>
    </row>
    <row r="7645" customFormat="false" ht="15" hidden="false" customHeight="true" outlineLevel="0" collapsed="false">
      <c r="A7645" s="19" t="n">
        <v>46275</v>
      </c>
      <c r="B7645" s="1" t="s">
        <v>888</v>
      </c>
      <c r="C7645" s="1" t="s">
        <v>138</v>
      </c>
      <c r="D7645" s="1" t="n">
        <v>6</v>
      </c>
      <c r="E7645" s="1" t="s">
        <v>16</v>
      </c>
      <c r="F7645" s="1" t="s">
        <v>902</v>
      </c>
      <c r="G7645" s="1" t="s">
        <v>903</v>
      </c>
      <c r="H7645" s="20" t="n">
        <v>1720</v>
      </c>
      <c r="I7645" s="21" t="n">
        <v>17.12</v>
      </c>
      <c r="J7645" s="20" t="n">
        <f aca="false">H7645*I7645</f>
        <v>29446.4</v>
      </c>
      <c r="K7645" s="22" t="n">
        <v>1.56</v>
      </c>
      <c r="L7645" s="23" t="n">
        <f aca="false">H7645*K7645</f>
        <v>2683.2</v>
      </c>
      <c r="M7645" s="23" t="n">
        <v>2500</v>
      </c>
      <c r="N7645" s="24" t="n">
        <f aca="false">L7645-M7645</f>
        <v>183.2</v>
      </c>
      <c r="O7645" s="25" t="n">
        <f aca="false">IF(L7645&gt;=M7645,1,0)</f>
        <v>1</v>
      </c>
      <c r="P7645" s="26" t="n">
        <v>0.7369</v>
      </c>
      <c r="Q7645" s="26" t="n">
        <v>0.1656</v>
      </c>
      <c r="R7645" s="25" t="n">
        <v>66</v>
      </c>
      <c r="S7645" s="21" t="n">
        <v>10</v>
      </c>
    </row>
    <row r="7646" customFormat="false" ht="15" hidden="false" customHeight="true" outlineLevel="0" collapsed="false">
      <c r="A7646" s="19" t="n">
        <v>46275</v>
      </c>
      <c r="B7646" s="1" t="s">
        <v>888</v>
      </c>
      <c r="C7646" s="1" t="s">
        <v>138</v>
      </c>
      <c r="D7646" s="1" t="n">
        <v>7</v>
      </c>
      <c r="E7646" s="1" t="s">
        <v>846</v>
      </c>
      <c r="F7646" s="1" t="s">
        <v>911</v>
      </c>
      <c r="G7646" s="1" t="s">
        <v>916</v>
      </c>
      <c r="H7646" s="20" t="n">
        <v>1400</v>
      </c>
      <c r="I7646" s="21" t="n">
        <v>18.11</v>
      </c>
      <c r="J7646" s="20" t="n">
        <f aca="false">H7646*I7646</f>
        <v>25354</v>
      </c>
      <c r="K7646" s="22" t="n">
        <v>2.1</v>
      </c>
      <c r="L7646" s="23" t="n">
        <f aca="false">H7646*K7646</f>
        <v>2940</v>
      </c>
      <c r="M7646" s="23" t="n">
        <v>2500</v>
      </c>
      <c r="N7646" s="24" t="n">
        <f aca="false">L7646-M7646</f>
        <v>440</v>
      </c>
      <c r="O7646" s="25" t="n">
        <f aca="false">IF(L7646&gt;=M7646,1,0)</f>
        <v>1</v>
      </c>
      <c r="P7646" s="26" t="n">
        <v>0.6939</v>
      </c>
      <c r="Q7646" s="26" t="n">
        <v>0.1475</v>
      </c>
      <c r="R7646" s="25" t="n">
        <v>72</v>
      </c>
      <c r="S7646" s="21" t="n">
        <v>8</v>
      </c>
    </row>
    <row r="7647" customFormat="false" ht="15" hidden="false" customHeight="true" outlineLevel="0" collapsed="false">
      <c r="A7647" s="19" t="n">
        <v>46275</v>
      </c>
      <c r="B7647" s="1" t="s">
        <v>888</v>
      </c>
      <c r="C7647" s="1" t="s">
        <v>138</v>
      </c>
      <c r="D7647" s="1" t="n">
        <v>8</v>
      </c>
      <c r="E7647" s="1" t="s">
        <v>16</v>
      </c>
      <c r="F7647" s="1" t="s">
        <v>524</v>
      </c>
      <c r="G7647" s="1" t="s">
        <v>508</v>
      </c>
      <c r="H7647" s="20" t="n">
        <v>1100</v>
      </c>
      <c r="I7647" s="21" t="n">
        <v>17.24</v>
      </c>
      <c r="J7647" s="20" t="n">
        <f aca="false">H7647*I7647</f>
        <v>18964</v>
      </c>
      <c r="K7647" s="22" t="n">
        <v>1.48</v>
      </c>
      <c r="L7647" s="23" t="n">
        <f aca="false">H7647*K7647</f>
        <v>1628</v>
      </c>
      <c r="M7647" s="23" t="n">
        <v>2500</v>
      </c>
      <c r="N7647" s="24" t="n">
        <f aca="false">L7647-M7647</f>
        <v>-872</v>
      </c>
      <c r="O7647" s="25" t="n">
        <f aca="false">IF(L7647&gt;=M7647,1,0)</f>
        <v>0</v>
      </c>
      <c r="P7647" s="26" t="n">
        <v>0.4863</v>
      </c>
      <c r="Q7647" s="26" t="n">
        <v>0.114</v>
      </c>
      <c r="R7647" s="25" t="n">
        <v>69</v>
      </c>
      <c r="S7647" s="21" t="n">
        <v>10</v>
      </c>
    </row>
    <row r="7648" customFormat="false" ht="15" hidden="false" customHeight="true" outlineLevel="0" collapsed="false">
      <c r="A7648" s="19" t="n">
        <v>46275</v>
      </c>
      <c r="B7648" s="1" t="s">
        <v>888</v>
      </c>
      <c r="C7648" s="1" t="s">
        <v>138</v>
      </c>
      <c r="D7648" s="1" t="n">
        <v>9</v>
      </c>
      <c r="E7648" s="1" t="s">
        <v>846</v>
      </c>
      <c r="F7648" s="1" t="s">
        <v>889</v>
      </c>
      <c r="G7648" s="1" t="s">
        <v>890</v>
      </c>
      <c r="H7648" s="20" t="n">
        <v>750</v>
      </c>
      <c r="I7648" s="21" t="n">
        <v>23.94</v>
      </c>
      <c r="J7648" s="20" t="n">
        <f aca="false">H7648*I7648</f>
        <v>17955</v>
      </c>
      <c r="K7648" s="22" t="n">
        <v>2.2</v>
      </c>
      <c r="L7648" s="23" t="n">
        <f aca="false">H7648*K7648</f>
        <v>1650</v>
      </c>
      <c r="M7648" s="23" t="n">
        <v>2500</v>
      </c>
      <c r="N7648" s="24" t="n">
        <f aca="false">L7648-M7648</f>
        <v>-850</v>
      </c>
      <c r="O7648" s="25" t="n">
        <f aca="false">IF(L7648&gt;=M7648,1,0)</f>
        <v>0</v>
      </c>
      <c r="P7648" s="26" t="n">
        <v>0.43</v>
      </c>
      <c r="Q7648" s="26" t="n">
        <v>0.2267</v>
      </c>
      <c r="R7648" s="25" t="n">
        <v>70</v>
      </c>
      <c r="S7648" s="21" t="n">
        <v>10</v>
      </c>
    </row>
    <row r="7649" customFormat="false" ht="15" hidden="false" customHeight="true" outlineLevel="0" collapsed="false">
      <c r="A7649" s="19" t="n">
        <v>46275</v>
      </c>
      <c r="B7649" s="1" t="s">
        <v>888</v>
      </c>
      <c r="C7649" s="1" t="s">
        <v>138</v>
      </c>
      <c r="D7649" s="1" t="n">
        <v>10</v>
      </c>
      <c r="E7649" s="1" t="s">
        <v>10</v>
      </c>
      <c r="F7649" s="1" t="s">
        <v>167</v>
      </c>
      <c r="G7649" s="1" t="s">
        <v>161</v>
      </c>
      <c r="H7649" s="20" t="n">
        <v>1550</v>
      </c>
      <c r="I7649" s="21" t="n">
        <v>19.05</v>
      </c>
      <c r="J7649" s="20" t="n">
        <f aca="false">H7649*I7649</f>
        <v>29527.5</v>
      </c>
      <c r="K7649" s="22" t="n">
        <v>1.83</v>
      </c>
      <c r="L7649" s="23" t="n">
        <f aca="false">H7649*K7649</f>
        <v>2836.5</v>
      </c>
      <c r="M7649" s="23" t="n">
        <v>2500</v>
      </c>
      <c r="N7649" s="24" t="n">
        <f aca="false">L7649-M7649</f>
        <v>336.5</v>
      </c>
      <c r="O7649" s="25" t="n">
        <f aca="false">IF(L7649&gt;=M7649,1,0)</f>
        <v>1</v>
      </c>
      <c r="P7649" s="26" t="n">
        <v>0.699</v>
      </c>
      <c r="Q7649" s="26" t="n">
        <v>0.1184</v>
      </c>
      <c r="R7649" s="25" t="n">
        <v>71</v>
      </c>
      <c r="S7649" s="21" t="n">
        <v>10</v>
      </c>
    </row>
    <row r="7650" customFormat="false" ht="15" hidden="false" customHeight="true" outlineLevel="0" collapsed="false">
      <c r="A7650" s="19" t="n">
        <v>46275</v>
      </c>
      <c r="B7650" s="1" t="s">
        <v>888</v>
      </c>
      <c r="C7650" s="1" t="s">
        <v>138</v>
      </c>
      <c r="D7650" s="1" t="n">
        <v>11</v>
      </c>
      <c r="E7650" s="1" t="s">
        <v>522</v>
      </c>
      <c r="F7650" s="1" t="s">
        <v>710</v>
      </c>
      <c r="G7650" s="1" t="s">
        <v>686</v>
      </c>
      <c r="H7650" s="20" t="n">
        <v>1200</v>
      </c>
      <c r="I7650" s="21" t="n">
        <v>20.01</v>
      </c>
      <c r="J7650" s="20" t="n">
        <f aca="false">H7650*I7650</f>
        <v>24012</v>
      </c>
      <c r="K7650" s="22" t="n">
        <v>1.5</v>
      </c>
      <c r="L7650" s="23" t="n">
        <f aca="false">H7650*K7650</f>
        <v>1800</v>
      </c>
      <c r="M7650" s="23" t="n">
        <v>2500</v>
      </c>
      <c r="N7650" s="24" t="n">
        <f aca="false">L7650-M7650</f>
        <v>-700</v>
      </c>
      <c r="O7650" s="25" t="n">
        <f aca="false">IF(L7650&gt;=M7650,1,0)</f>
        <v>0</v>
      </c>
      <c r="P7650" s="26" t="n">
        <v>0.5661</v>
      </c>
      <c r="Q7650" s="26" t="n">
        <v>0.3184</v>
      </c>
      <c r="R7650" s="25" t="n">
        <v>74</v>
      </c>
      <c r="S7650" s="21" t="n">
        <v>10</v>
      </c>
    </row>
    <row r="7651" customFormat="false" ht="15" hidden="false" customHeight="true" outlineLevel="0" collapsed="false">
      <c r="A7651" s="19" t="n">
        <v>46275</v>
      </c>
      <c r="B7651" s="1" t="s">
        <v>888</v>
      </c>
      <c r="C7651" s="1" t="s">
        <v>138</v>
      </c>
      <c r="D7651" s="1" t="n">
        <v>12</v>
      </c>
      <c r="E7651" s="1" t="s">
        <v>16</v>
      </c>
      <c r="F7651" s="1" t="s">
        <v>524</v>
      </c>
      <c r="G7651" s="1" t="s">
        <v>267</v>
      </c>
      <c r="H7651" s="20" t="n">
        <v>1350</v>
      </c>
      <c r="I7651" s="21" t="n">
        <v>18.58</v>
      </c>
      <c r="J7651" s="20" t="n">
        <f aca="false">H7651*I7651</f>
        <v>25083</v>
      </c>
      <c r="K7651" s="22" t="n">
        <v>1.5</v>
      </c>
      <c r="L7651" s="23" t="n">
        <f aca="false">H7651*K7651</f>
        <v>2025</v>
      </c>
      <c r="M7651" s="23" t="n">
        <v>2500</v>
      </c>
      <c r="N7651" s="24" t="n">
        <f aca="false">L7651-M7651</f>
        <v>-475</v>
      </c>
      <c r="O7651" s="25" t="n">
        <f aca="false">IF(L7651&gt;=M7651,1,0)</f>
        <v>0</v>
      </c>
      <c r="P7651" s="26" t="n">
        <v>0.588</v>
      </c>
      <c r="Q7651" s="26" t="n">
        <v>0.1314</v>
      </c>
      <c r="R7651" s="25" t="n">
        <v>75</v>
      </c>
      <c r="S7651" s="21" t="n">
        <v>10</v>
      </c>
    </row>
    <row r="7652" customFormat="false" ht="15" hidden="false" customHeight="true" outlineLevel="0" collapsed="false">
      <c r="A7652" s="19" t="n">
        <v>46275</v>
      </c>
      <c r="B7652" s="1" t="s">
        <v>888</v>
      </c>
      <c r="C7652" s="1" t="s">
        <v>138</v>
      </c>
      <c r="D7652" s="1" t="n">
        <v>13</v>
      </c>
      <c r="E7652" s="1" t="s">
        <v>16</v>
      </c>
      <c r="F7652" s="1" t="s">
        <v>902</v>
      </c>
      <c r="G7652" s="1" t="s">
        <v>903</v>
      </c>
      <c r="H7652" s="20" t="n">
        <v>1350</v>
      </c>
      <c r="I7652" s="21" t="n">
        <v>17.12</v>
      </c>
      <c r="J7652" s="20" t="n">
        <f aca="false">H7652*I7652</f>
        <v>23112</v>
      </c>
      <c r="K7652" s="22" t="n">
        <v>1.56</v>
      </c>
      <c r="L7652" s="23" t="n">
        <f aca="false">H7652*K7652</f>
        <v>2106</v>
      </c>
      <c r="M7652" s="23" t="n">
        <v>2500</v>
      </c>
      <c r="N7652" s="24" t="n">
        <f aca="false">L7652-M7652</f>
        <v>-394</v>
      </c>
      <c r="O7652" s="25" t="n">
        <f aca="false">IF(L7652&gt;=M7652,1,0)</f>
        <v>0</v>
      </c>
      <c r="P7652" s="26" t="n">
        <v>0.6928</v>
      </c>
      <c r="Q7652" s="26" t="n">
        <v>0.1321</v>
      </c>
      <c r="R7652" s="25" t="n">
        <v>67</v>
      </c>
      <c r="S7652" s="21" t="n">
        <v>8</v>
      </c>
    </row>
    <row r="7653" customFormat="false" ht="15" hidden="false" customHeight="true" outlineLevel="0" collapsed="false">
      <c r="A7653" s="19" t="n">
        <v>46275</v>
      </c>
      <c r="B7653" s="1" t="s">
        <v>888</v>
      </c>
      <c r="C7653" s="1" t="s">
        <v>138</v>
      </c>
      <c r="D7653" s="1" t="n">
        <v>14</v>
      </c>
      <c r="E7653" s="1" t="s">
        <v>10</v>
      </c>
      <c r="F7653" s="1" t="s">
        <v>687</v>
      </c>
      <c r="G7653" s="1" t="s">
        <v>694</v>
      </c>
      <c r="H7653" s="20" t="n">
        <v>1450</v>
      </c>
      <c r="I7653" s="21" t="n">
        <v>28.66</v>
      </c>
      <c r="J7653" s="20" t="n">
        <f aca="false">H7653*I7653</f>
        <v>41557</v>
      </c>
      <c r="K7653" s="22" t="n">
        <v>2.3</v>
      </c>
      <c r="L7653" s="23" t="n">
        <f aca="false">H7653*K7653</f>
        <v>3335</v>
      </c>
      <c r="M7653" s="23" t="n">
        <v>2500</v>
      </c>
      <c r="N7653" s="24" t="n">
        <f aca="false">L7653-M7653</f>
        <v>835</v>
      </c>
      <c r="O7653" s="25" t="n">
        <f aca="false">IF(L7653&gt;=M7653,1,0)</f>
        <v>1</v>
      </c>
      <c r="P7653" s="26" t="n">
        <v>0.8647</v>
      </c>
      <c r="Q7653" s="26" t="n">
        <v>0.2138</v>
      </c>
      <c r="R7653" s="25" t="n">
        <v>81</v>
      </c>
      <c r="S7653" s="21" t="n">
        <v>10</v>
      </c>
    </row>
    <row r="7654" customFormat="false" ht="15" hidden="false" customHeight="true" outlineLevel="0" collapsed="false">
      <c r="A7654" s="19" t="n">
        <v>46275</v>
      </c>
      <c r="B7654" s="1" t="s">
        <v>888</v>
      </c>
      <c r="C7654" s="1" t="s">
        <v>138</v>
      </c>
      <c r="D7654" s="1" t="n">
        <v>15</v>
      </c>
      <c r="E7654" s="1" t="s">
        <v>10</v>
      </c>
      <c r="F7654" s="1" t="s">
        <v>167</v>
      </c>
      <c r="G7654" s="1" t="s">
        <v>161</v>
      </c>
      <c r="H7654" s="20" t="n">
        <v>1100</v>
      </c>
      <c r="I7654" s="21" t="n">
        <v>18.43</v>
      </c>
      <c r="J7654" s="20" t="n">
        <f aca="false">H7654*I7654</f>
        <v>20273</v>
      </c>
      <c r="K7654" s="22" t="n">
        <v>1.83</v>
      </c>
      <c r="L7654" s="23" t="n">
        <f aca="false">H7654*K7654</f>
        <v>2013</v>
      </c>
      <c r="M7654" s="23" t="n">
        <v>2500</v>
      </c>
      <c r="N7654" s="24" t="n">
        <f aca="false">L7654-M7654</f>
        <v>-487</v>
      </c>
      <c r="O7654" s="25" t="n">
        <f aca="false">IF(L7654&gt;=M7654,1,0)</f>
        <v>0</v>
      </c>
      <c r="P7654" s="26" t="n">
        <v>0.5135</v>
      </c>
      <c r="Q7654" s="26" t="n">
        <v>0.3712</v>
      </c>
      <c r="R7654" s="25" t="n">
        <v>76</v>
      </c>
      <c r="S7654" s="21" t="n">
        <v>8</v>
      </c>
    </row>
    <row r="7655" customFormat="false" ht="15" hidden="false" customHeight="true" outlineLevel="0" collapsed="false">
      <c r="A7655" s="19" t="n">
        <v>46275</v>
      </c>
      <c r="B7655" s="1" t="s">
        <v>888</v>
      </c>
      <c r="C7655" s="1" t="s">
        <v>138</v>
      </c>
      <c r="D7655" s="1" t="n">
        <v>16</v>
      </c>
      <c r="E7655" s="1" t="s">
        <v>10</v>
      </c>
      <c r="F7655" s="1" t="s">
        <v>581</v>
      </c>
      <c r="G7655" s="1" t="s">
        <v>590</v>
      </c>
      <c r="H7655" s="20" t="n">
        <v>2250</v>
      </c>
      <c r="I7655" s="21" t="n">
        <v>13.94</v>
      </c>
      <c r="J7655" s="20" t="n">
        <f aca="false">H7655*I7655</f>
        <v>31365</v>
      </c>
      <c r="K7655" s="22" t="n">
        <v>1.44</v>
      </c>
      <c r="L7655" s="23" t="n">
        <f aca="false">H7655*K7655</f>
        <v>3240</v>
      </c>
      <c r="M7655" s="23" t="n">
        <v>2500</v>
      </c>
      <c r="N7655" s="24" t="n">
        <f aca="false">L7655-M7655</f>
        <v>740</v>
      </c>
      <c r="O7655" s="25" t="n">
        <f aca="false">IF(L7655&gt;=M7655,1,0)</f>
        <v>1</v>
      </c>
      <c r="P7655" s="26" t="n">
        <v>1.025</v>
      </c>
      <c r="Q7655" s="26" t="n">
        <v>0.1316</v>
      </c>
      <c r="R7655" s="25" t="n">
        <v>60</v>
      </c>
      <c r="S7655" s="21" t="n">
        <v>8</v>
      </c>
    </row>
    <row r="7656" customFormat="false" ht="15" hidden="false" customHeight="true" outlineLevel="0" collapsed="false">
      <c r="A7656" s="19" t="n">
        <v>46275</v>
      </c>
      <c r="B7656" s="1" t="s">
        <v>888</v>
      </c>
      <c r="C7656" s="1" t="s">
        <v>164</v>
      </c>
      <c r="D7656" s="1" t="n">
        <v>17</v>
      </c>
      <c r="E7656" s="1" t="s">
        <v>176</v>
      </c>
      <c r="F7656" s="1" t="s">
        <v>824</v>
      </c>
      <c r="G7656" s="1" t="s">
        <v>825</v>
      </c>
      <c r="H7656" s="20" t="n">
        <v>600</v>
      </c>
      <c r="I7656" s="21" t="n">
        <v>17.9</v>
      </c>
      <c r="J7656" s="20" t="n">
        <f aca="false">H7656*I7656</f>
        <v>10740</v>
      </c>
      <c r="K7656" s="22" t="n">
        <v>1.41</v>
      </c>
      <c r="L7656" s="23" t="n">
        <f aca="false">H7656*K7656</f>
        <v>846</v>
      </c>
      <c r="M7656" s="23" t="n">
        <v>2500</v>
      </c>
      <c r="N7656" s="24" t="n">
        <f aca="false">L7656-M7656</f>
        <v>-1654</v>
      </c>
      <c r="O7656" s="25" t="n">
        <f aca="false">IF(L7656&gt;=M7656,1,0)</f>
        <v>0</v>
      </c>
      <c r="P7656" s="26" t="n">
        <v>0.2964</v>
      </c>
      <c r="Q7656" s="26" t="n">
        <v>0.0836</v>
      </c>
      <c r="R7656" s="25" t="n">
        <v>60</v>
      </c>
      <c r="S7656" s="21" t="n">
        <v>10</v>
      </c>
    </row>
    <row r="7657" customFormat="false" ht="15" hidden="false" customHeight="true" outlineLevel="0" collapsed="false">
      <c r="A7657" s="19" t="n">
        <v>46275</v>
      </c>
      <c r="B7657" s="1" t="s">
        <v>888</v>
      </c>
      <c r="C7657" s="1" t="s">
        <v>164</v>
      </c>
      <c r="D7657" s="1" t="n">
        <v>18</v>
      </c>
      <c r="E7657" s="1" t="s">
        <v>865</v>
      </c>
      <c r="F7657" s="1" t="s">
        <v>866</v>
      </c>
      <c r="G7657" s="1" t="s">
        <v>527</v>
      </c>
      <c r="H7657" s="20" t="n">
        <v>2200</v>
      </c>
      <c r="I7657" s="21" t="n">
        <v>17.93</v>
      </c>
      <c r="J7657" s="20" t="n">
        <f aca="false">H7657*I7657</f>
        <v>39446</v>
      </c>
      <c r="K7657" s="22" t="n">
        <v>1.04</v>
      </c>
      <c r="L7657" s="23" t="n">
        <f aca="false">H7657*K7657</f>
        <v>2288</v>
      </c>
      <c r="M7657" s="23" t="n">
        <v>2500</v>
      </c>
      <c r="N7657" s="24" t="n">
        <f aca="false">L7657-M7657</f>
        <v>-212</v>
      </c>
      <c r="O7657" s="25" t="n">
        <f aca="false">IF(L7657&gt;=M7657,1,0)</f>
        <v>0</v>
      </c>
      <c r="P7657" s="26" t="n">
        <v>0.8549</v>
      </c>
      <c r="Q7657" s="26" t="n">
        <v>0.1376</v>
      </c>
      <c r="R7657" s="25" t="n">
        <v>79</v>
      </c>
      <c r="S7657" s="21" t="n">
        <v>10</v>
      </c>
    </row>
    <row r="7658" customFormat="false" ht="15" hidden="false" customHeight="true" outlineLevel="0" collapsed="false">
      <c r="A7658" s="19" t="n">
        <v>46275</v>
      </c>
      <c r="B7658" s="1" t="s">
        <v>888</v>
      </c>
      <c r="C7658" s="1" t="s">
        <v>164</v>
      </c>
      <c r="D7658" s="1" t="n">
        <v>19</v>
      </c>
      <c r="E7658" s="1" t="s">
        <v>461</v>
      </c>
      <c r="F7658" s="1" t="s">
        <v>899</v>
      </c>
      <c r="G7658" s="1" t="s">
        <v>540</v>
      </c>
      <c r="H7658" s="20" t="n">
        <v>1400</v>
      </c>
      <c r="I7658" s="21" t="n">
        <v>20.18</v>
      </c>
      <c r="J7658" s="20" t="n">
        <f aca="false">H7658*I7658</f>
        <v>28252</v>
      </c>
      <c r="K7658" s="22" t="n">
        <v>1.8</v>
      </c>
      <c r="L7658" s="23" t="n">
        <f aca="false">H7658*K7658</f>
        <v>2520</v>
      </c>
      <c r="M7658" s="23" t="n">
        <v>2500</v>
      </c>
      <c r="N7658" s="24" t="n">
        <f aca="false">L7658-M7658</f>
        <v>20</v>
      </c>
      <c r="O7658" s="25" t="n">
        <f aca="false">IF(L7658&gt;=M7658,1,0)</f>
        <v>1</v>
      </c>
      <c r="P7658" s="26" t="n">
        <v>0.7745</v>
      </c>
      <c r="Q7658" s="26" t="n">
        <v>0.1</v>
      </c>
      <c r="R7658" s="25" t="n">
        <v>76</v>
      </c>
      <c r="S7658" s="21" t="n">
        <v>8</v>
      </c>
    </row>
    <row r="7659" customFormat="false" ht="15" hidden="false" customHeight="true" outlineLevel="0" collapsed="false">
      <c r="A7659" s="19" t="n">
        <v>46275</v>
      </c>
      <c r="B7659" s="1" t="s">
        <v>888</v>
      </c>
      <c r="C7659" s="1" t="s">
        <v>164</v>
      </c>
      <c r="D7659" s="1" t="n">
        <v>20</v>
      </c>
      <c r="E7659" s="1" t="s">
        <v>461</v>
      </c>
      <c r="F7659" s="1" t="s">
        <v>899</v>
      </c>
      <c r="G7659" s="1" t="s">
        <v>540</v>
      </c>
      <c r="H7659" s="20" t="n">
        <v>1450</v>
      </c>
      <c r="I7659" s="21" t="n">
        <v>20.18</v>
      </c>
      <c r="J7659" s="20" t="n">
        <f aca="false">H7659*I7659</f>
        <v>29261</v>
      </c>
      <c r="K7659" s="22" t="n">
        <v>1.8</v>
      </c>
      <c r="L7659" s="23" t="n">
        <f aca="false">H7659*K7659</f>
        <v>2610</v>
      </c>
      <c r="M7659" s="23" t="n">
        <v>2500</v>
      </c>
      <c r="N7659" s="24" t="n">
        <f aca="false">L7659-M7659</f>
        <v>110</v>
      </c>
      <c r="O7659" s="25" t="n">
        <f aca="false">IF(L7659&gt;=M7659,1,0)</f>
        <v>1</v>
      </c>
      <c r="P7659" s="26" t="n">
        <v>0.7943</v>
      </c>
      <c r="Q7659" s="26" t="n">
        <v>0.05</v>
      </c>
      <c r="R7659" s="25" t="n">
        <v>76</v>
      </c>
      <c r="S7659" s="21" t="n">
        <v>8</v>
      </c>
    </row>
    <row r="7660" customFormat="false" ht="15" hidden="false" customHeight="true" outlineLevel="0" collapsed="false">
      <c r="A7660" s="19" t="n">
        <v>46275</v>
      </c>
      <c r="B7660" s="1" t="s">
        <v>888</v>
      </c>
      <c r="C7660" s="1" t="s">
        <v>164</v>
      </c>
      <c r="D7660" s="1" t="n">
        <v>21</v>
      </c>
      <c r="E7660" s="1" t="s">
        <v>401</v>
      </c>
      <c r="F7660" s="1" t="s">
        <v>912</v>
      </c>
      <c r="G7660" s="1" t="s">
        <v>913</v>
      </c>
      <c r="H7660" s="20" t="n">
        <v>500</v>
      </c>
      <c r="I7660" s="21" t="n">
        <v>22.21</v>
      </c>
      <c r="J7660" s="20" t="n">
        <f aca="false">H7660*I7660</f>
        <v>11105</v>
      </c>
      <c r="K7660" s="22" t="n">
        <v>2.08</v>
      </c>
      <c r="L7660" s="23" t="n">
        <f aca="false">H7660*K7660</f>
        <v>1040</v>
      </c>
      <c r="M7660" s="23" t="n">
        <v>2500</v>
      </c>
      <c r="N7660" s="24" t="n">
        <f aca="false">L7660-M7660</f>
        <v>-1460</v>
      </c>
      <c r="O7660" s="25" t="n">
        <f aca="false">IF(L7660&gt;=M7660,1,0)</f>
        <v>0</v>
      </c>
      <c r="P7660" s="26" t="n">
        <v>0.3293</v>
      </c>
      <c r="Q7660" s="26" t="n">
        <v>0.3063</v>
      </c>
      <c r="R7660" s="25" t="n">
        <v>55</v>
      </c>
      <c r="S7660" s="21" t="n">
        <v>10</v>
      </c>
    </row>
    <row r="7661" customFormat="false" ht="15" hidden="false" customHeight="true" outlineLevel="0" collapsed="false">
      <c r="A7661" s="19" t="n">
        <v>46275</v>
      </c>
      <c r="B7661" s="1" t="s">
        <v>888</v>
      </c>
      <c r="C7661" s="1" t="s">
        <v>164</v>
      </c>
      <c r="D7661" s="1" t="n">
        <v>22</v>
      </c>
      <c r="E7661" s="1" t="s">
        <v>10</v>
      </c>
      <c r="F7661" s="1" t="s">
        <v>872</v>
      </c>
      <c r="G7661" s="1" t="s">
        <v>873</v>
      </c>
      <c r="H7661" s="20" t="n">
        <v>1450</v>
      </c>
      <c r="I7661" s="21" t="n">
        <v>24.81</v>
      </c>
      <c r="J7661" s="20" t="n">
        <f aca="false">H7661*I7661</f>
        <v>35974.5</v>
      </c>
      <c r="K7661" s="22" t="n">
        <v>2.1</v>
      </c>
      <c r="L7661" s="23" t="n">
        <f aca="false">H7661*K7661</f>
        <v>3045</v>
      </c>
      <c r="M7661" s="23" t="n">
        <v>2500</v>
      </c>
      <c r="N7661" s="24" t="n">
        <f aca="false">L7661-M7661</f>
        <v>545</v>
      </c>
      <c r="O7661" s="25" t="n">
        <f aca="false">IF(L7661&gt;=M7661,1,0)</f>
        <v>1</v>
      </c>
      <c r="P7661" s="26" t="n">
        <v>0.791</v>
      </c>
      <c r="Q7661" s="26" t="n">
        <v>0.1121</v>
      </c>
      <c r="R7661" s="25" t="n">
        <v>79</v>
      </c>
      <c r="S7661" s="21" t="n">
        <v>10</v>
      </c>
    </row>
    <row r="7662" customFormat="false" ht="15" hidden="false" customHeight="true" outlineLevel="0" collapsed="false">
      <c r="A7662" s="19" t="n">
        <v>46275</v>
      </c>
      <c r="B7662" s="1" t="s">
        <v>888</v>
      </c>
      <c r="C7662" s="1" t="s">
        <v>164</v>
      </c>
      <c r="D7662" s="1" t="n">
        <v>23</v>
      </c>
      <c r="E7662" s="1" t="s">
        <v>865</v>
      </c>
      <c r="F7662" s="1" t="s">
        <v>866</v>
      </c>
      <c r="G7662" s="1" t="s">
        <v>527</v>
      </c>
      <c r="H7662" s="20" t="n">
        <v>2000</v>
      </c>
      <c r="I7662" s="21" t="n">
        <v>17.93</v>
      </c>
      <c r="J7662" s="20" t="n">
        <f aca="false">H7662*I7662</f>
        <v>35860</v>
      </c>
      <c r="K7662" s="22" t="n">
        <v>1.04</v>
      </c>
      <c r="L7662" s="23" t="n">
        <f aca="false">H7662*K7662</f>
        <v>2080</v>
      </c>
      <c r="M7662" s="23" t="n">
        <v>2500</v>
      </c>
      <c r="N7662" s="24" t="n">
        <f aca="false">L7662-M7662</f>
        <v>-420</v>
      </c>
      <c r="O7662" s="25" t="n">
        <f aca="false">IF(L7662&gt;=M7662,1,0)</f>
        <v>0</v>
      </c>
      <c r="P7662" s="26" t="n">
        <v>0.7604</v>
      </c>
      <c r="Q7662" s="26" t="n">
        <v>0.0969</v>
      </c>
      <c r="R7662" s="25" t="n">
        <v>79</v>
      </c>
      <c r="S7662" s="21" t="n">
        <v>10</v>
      </c>
    </row>
    <row r="7663" customFormat="false" ht="15" hidden="false" customHeight="true" outlineLevel="0" collapsed="false">
      <c r="A7663" s="19" t="n">
        <v>46275</v>
      </c>
      <c r="B7663" s="1" t="s">
        <v>888</v>
      </c>
      <c r="C7663" s="1" t="s">
        <v>164</v>
      </c>
      <c r="D7663" s="1" t="n">
        <v>24</v>
      </c>
      <c r="E7663" s="1" t="s">
        <v>522</v>
      </c>
      <c r="F7663" s="1" t="s">
        <v>523</v>
      </c>
      <c r="G7663" s="1" t="s">
        <v>527</v>
      </c>
      <c r="H7663" s="20" t="n">
        <v>2150</v>
      </c>
      <c r="I7663" s="21" t="n">
        <v>13.28</v>
      </c>
      <c r="J7663" s="20" t="n">
        <f aca="false">H7663*I7663</f>
        <v>28552</v>
      </c>
      <c r="K7663" s="22" t="n">
        <v>0.95</v>
      </c>
      <c r="L7663" s="23" t="n">
        <f aca="false">H7663*K7663</f>
        <v>2042.5</v>
      </c>
      <c r="M7663" s="23" t="n">
        <v>2500</v>
      </c>
      <c r="N7663" s="24" t="n">
        <f aca="false">L7663-M7663</f>
        <v>-457.5</v>
      </c>
      <c r="O7663" s="25" t="n">
        <f aca="false">IF(L7663&gt;=M7663,1,0)</f>
        <v>0</v>
      </c>
      <c r="P7663" s="26" t="n">
        <v>0.6837</v>
      </c>
      <c r="Q7663" s="26" t="n">
        <v>0.1149</v>
      </c>
      <c r="R7663" s="25" t="n">
        <v>70</v>
      </c>
      <c r="S7663" s="21" t="n">
        <v>10</v>
      </c>
    </row>
    <row r="7664" customFormat="false" ht="15" hidden="false" customHeight="true" outlineLevel="0" collapsed="false">
      <c r="A7664" s="19" t="n">
        <v>46275</v>
      </c>
      <c r="B7664" s="1" t="s">
        <v>888</v>
      </c>
      <c r="C7664" s="1" t="s">
        <v>164</v>
      </c>
      <c r="D7664" s="1" t="n">
        <v>25</v>
      </c>
      <c r="E7664" s="1" t="s">
        <v>16</v>
      </c>
      <c r="F7664" s="1" t="s">
        <v>895</v>
      </c>
      <c r="G7664" s="1" t="s">
        <v>896</v>
      </c>
      <c r="H7664" s="20" t="n">
        <v>550</v>
      </c>
      <c r="I7664" s="21" t="n">
        <v>28.95</v>
      </c>
      <c r="J7664" s="20" t="n">
        <f aca="false">H7664*I7664</f>
        <v>15922.5</v>
      </c>
      <c r="K7664" s="22" t="n">
        <v>2.4</v>
      </c>
      <c r="L7664" s="23" t="n">
        <f aca="false">H7664*K7664</f>
        <v>1320</v>
      </c>
      <c r="M7664" s="23" t="n">
        <v>2500</v>
      </c>
      <c r="N7664" s="24" t="n">
        <f aca="false">L7664-M7664</f>
        <v>-1180</v>
      </c>
      <c r="O7664" s="25" t="n">
        <f aca="false">IF(L7664&gt;=M7664,1,0)</f>
        <v>0</v>
      </c>
      <c r="P7664" s="26" t="n">
        <v>0.3193</v>
      </c>
      <c r="Q7664" s="26" t="n">
        <v>0.175</v>
      </c>
      <c r="R7664" s="25" t="n">
        <v>84</v>
      </c>
      <c r="S7664" s="21" t="n">
        <v>10</v>
      </c>
    </row>
    <row r="7665" customFormat="false" ht="15" hidden="false" customHeight="true" outlineLevel="0" collapsed="false">
      <c r="A7665" s="19" t="n">
        <v>46275</v>
      </c>
      <c r="B7665" s="1" t="s">
        <v>888</v>
      </c>
      <c r="C7665" s="1" t="s">
        <v>164</v>
      </c>
      <c r="D7665" s="1" t="n">
        <v>26</v>
      </c>
      <c r="E7665" s="1" t="s">
        <v>865</v>
      </c>
      <c r="F7665" s="1" t="s">
        <v>866</v>
      </c>
      <c r="G7665" s="1" t="s">
        <v>527</v>
      </c>
      <c r="H7665" s="20" t="n">
        <v>2200</v>
      </c>
      <c r="I7665" s="21" t="n">
        <v>17.93</v>
      </c>
      <c r="J7665" s="20" t="n">
        <f aca="false">H7665*I7665</f>
        <v>39446</v>
      </c>
      <c r="K7665" s="22" t="n">
        <v>1.04</v>
      </c>
      <c r="L7665" s="23" t="n">
        <f aca="false">H7665*K7665</f>
        <v>2288</v>
      </c>
      <c r="M7665" s="23" t="n">
        <v>2500</v>
      </c>
      <c r="N7665" s="24" t="n">
        <f aca="false">L7665-M7665</f>
        <v>-212</v>
      </c>
      <c r="O7665" s="25" t="n">
        <f aca="false">IF(L7665&gt;=M7665,1,0)</f>
        <v>0</v>
      </c>
      <c r="P7665" s="26" t="n">
        <v>0.8208</v>
      </c>
      <c r="Q7665" s="26" t="n">
        <v>0.2161</v>
      </c>
      <c r="R7665" s="25" t="n">
        <v>82</v>
      </c>
      <c r="S7665" s="21" t="n">
        <v>10</v>
      </c>
    </row>
    <row r="7666" customFormat="false" ht="15" hidden="false" customHeight="true" outlineLevel="0" collapsed="false">
      <c r="A7666" s="19" t="n">
        <v>46275</v>
      </c>
      <c r="B7666" s="1" t="s">
        <v>888</v>
      </c>
      <c r="C7666" s="1" t="s">
        <v>164</v>
      </c>
      <c r="D7666" s="1" t="n">
        <v>27</v>
      </c>
      <c r="E7666" s="1" t="s">
        <v>176</v>
      </c>
      <c r="F7666" s="1" t="s">
        <v>917</v>
      </c>
      <c r="G7666" s="1" t="s">
        <v>918</v>
      </c>
      <c r="H7666" s="20" t="n">
        <v>1050</v>
      </c>
      <c r="I7666" s="21" t="n">
        <v>25.03</v>
      </c>
      <c r="J7666" s="20" t="n">
        <f aca="false">H7666*I7666</f>
        <v>26281.5</v>
      </c>
      <c r="K7666" s="22" t="n">
        <v>1.75</v>
      </c>
      <c r="L7666" s="23" t="n">
        <f aca="false">H7666*K7666</f>
        <v>1837.5</v>
      </c>
      <c r="M7666" s="23" t="n">
        <v>2500</v>
      </c>
      <c r="N7666" s="24" t="n">
        <f aca="false">L7666-M7666</f>
        <v>-662.5</v>
      </c>
      <c r="O7666" s="25" t="n">
        <f aca="false">IF(L7666&gt;=M7666,1,0)</f>
        <v>0</v>
      </c>
      <c r="P7666" s="26" t="n">
        <v>0.6647</v>
      </c>
      <c r="Q7666" s="26" t="n">
        <v>0.2485</v>
      </c>
      <c r="R7666" s="25" t="n">
        <v>74</v>
      </c>
      <c r="S7666" s="21" t="n">
        <v>10</v>
      </c>
    </row>
    <row r="7667" customFormat="false" ht="15" hidden="false" customHeight="true" outlineLevel="0" collapsed="false">
      <c r="A7667" s="19" t="n">
        <v>46275</v>
      </c>
      <c r="B7667" s="1" t="s">
        <v>888</v>
      </c>
      <c r="C7667" s="1" t="s">
        <v>164</v>
      </c>
      <c r="D7667" s="1" t="n">
        <v>28</v>
      </c>
      <c r="E7667" s="1" t="s">
        <v>401</v>
      </c>
      <c r="F7667" s="1" t="s">
        <v>920</v>
      </c>
      <c r="G7667" s="1" t="s">
        <v>578</v>
      </c>
      <c r="H7667" s="20" t="n">
        <v>250</v>
      </c>
      <c r="I7667" s="21" t="n">
        <v>20.97</v>
      </c>
      <c r="J7667" s="20" t="n">
        <f aca="false">H7667*I7667</f>
        <v>5242.5</v>
      </c>
      <c r="K7667" s="22" t="n">
        <v>4.3</v>
      </c>
      <c r="L7667" s="23" t="n">
        <f aca="false">H7667*K7667</f>
        <v>1075</v>
      </c>
      <c r="M7667" s="23" t="n">
        <v>2500</v>
      </c>
      <c r="N7667" s="24" t="n">
        <f aca="false">L7667-M7667</f>
        <v>-1425</v>
      </c>
      <c r="O7667" s="25" t="n">
        <f aca="false">IF(L7667&gt;=M7667,1,0)</f>
        <v>0</v>
      </c>
      <c r="P7667" s="26" t="n">
        <v>0.1314</v>
      </c>
      <c r="Q7667" s="26" t="n">
        <v>0.1242</v>
      </c>
      <c r="R7667" s="25" t="n">
        <v>75</v>
      </c>
      <c r="S7667" s="21" t="n">
        <v>10</v>
      </c>
    </row>
    <row r="7668" customFormat="false" ht="15" hidden="false" customHeight="true" outlineLevel="0" collapsed="false">
      <c r="A7668" s="19" t="n">
        <v>46275</v>
      </c>
      <c r="B7668" s="1" t="s">
        <v>888</v>
      </c>
      <c r="C7668" s="1" t="s">
        <v>164</v>
      </c>
      <c r="D7668" s="1" t="n">
        <v>29</v>
      </c>
      <c r="E7668" s="1" t="s">
        <v>176</v>
      </c>
      <c r="F7668" s="1" t="s">
        <v>787</v>
      </c>
      <c r="G7668" s="1" t="s">
        <v>685</v>
      </c>
      <c r="H7668" s="20" t="n">
        <v>1400</v>
      </c>
      <c r="I7668" s="21" t="n">
        <v>19.04</v>
      </c>
      <c r="J7668" s="20" t="n">
        <f aca="false">H7668*I7668</f>
        <v>26656</v>
      </c>
      <c r="K7668" s="22" t="n">
        <v>1.4</v>
      </c>
      <c r="L7668" s="23" t="n">
        <f aca="false">H7668*K7668</f>
        <v>1960</v>
      </c>
      <c r="M7668" s="23" t="n">
        <v>2500</v>
      </c>
      <c r="N7668" s="24" t="n">
        <f aca="false">L7668-M7668</f>
        <v>-540</v>
      </c>
      <c r="O7668" s="25" t="n">
        <f aca="false">IF(L7668&gt;=M7668,1,0)</f>
        <v>0</v>
      </c>
      <c r="P7668" s="26" t="n">
        <v>0.6476</v>
      </c>
      <c r="Q7668" s="26" t="n">
        <v>0.0782</v>
      </c>
      <c r="R7668" s="25" t="n">
        <v>71</v>
      </c>
      <c r="S7668" s="21" t="n">
        <v>10</v>
      </c>
    </row>
    <row r="7669" customFormat="false" ht="15" hidden="false" customHeight="true" outlineLevel="0" collapsed="false">
      <c r="A7669" s="19" t="n">
        <v>46275</v>
      </c>
      <c r="B7669" s="1" t="s">
        <v>888</v>
      </c>
      <c r="C7669" s="1" t="s">
        <v>164</v>
      </c>
      <c r="D7669" s="1" t="n">
        <v>30</v>
      </c>
      <c r="E7669" s="1" t="s">
        <v>865</v>
      </c>
      <c r="F7669" s="1" t="s">
        <v>866</v>
      </c>
      <c r="G7669" s="1" t="s">
        <v>527</v>
      </c>
      <c r="H7669" s="20" t="n">
        <v>2200</v>
      </c>
      <c r="I7669" s="21" t="n">
        <v>17.93</v>
      </c>
      <c r="J7669" s="20" t="n">
        <f aca="false">H7669*I7669</f>
        <v>39446</v>
      </c>
      <c r="K7669" s="22" t="n">
        <v>1.04</v>
      </c>
      <c r="L7669" s="23" t="n">
        <f aca="false">H7669*K7669</f>
        <v>2288</v>
      </c>
      <c r="M7669" s="23" t="n">
        <v>2500</v>
      </c>
      <c r="N7669" s="24" t="n">
        <f aca="false">L7669-M7669</f>
        <v>-212</v>
      </c>
      <c r="O7669" s="25" t="n">
        <f aca="false">IF(L7669&gt;=M7669,1,0)</f>
        <v>0</v>
      </c>
      <c r="P7669" s="26" t="n">
        <v>0.8696</v>
      </c>
      <c r="Q7669" s="26" t="n">
        <v>0.393</v>
      </c>
      <c r="R7669" s="25" t="n">
        <v>81</v>
      </c>
      <c r="S7669" s="21" t="n">
        <v>10</v>
      </c>
    </row>
    <row r="7670" customFormat="false" ht="15" hidden="false" customHeight="true" outlineLevel="0" collapsed="false">
      <c r="A7670" s="19" t="n">
        <v>46275</v>
      </c>
      <c r="B7670" s="1" t="s">
        <v>888</v>
      </c>
      <c r="C7670" s="1" t="s">
        <v>164</v>
      </c>
      <c r="D7670" s="1" t="n">
        <v>31</v>
      </c>
      <c r="E7670" s="1" t="s">
        <v>522</v>
      </c>
      <c r="F7670" s="1" t="s">
        <v>566</v>
      </c>
      <c r="G7670" s="1" t="s">
        <v>504</v>
      </c>
      <c r="H7670" s="20" t="n">
        <v>2350</v>
      </c>
      <c r="I7670" s="21" t="n">
        <v>14.09</v>
      </c>
      <c r="J7670" s="20" t="n">
        <f aca="false">H7670*I7670</f>
        <v>33111.5</v>
      </c>
      <c r="K7670" s="22" t="n">
        <v>1</v>
      </c>
      <c r="L7670" s="23" t="n">
        <f aca="false">H7670*K7670</f>
        <v>2350</v>
      </c>
      <c r="M7670" s="23" t="n">
        <v>2500</v>
      </c>
      <c r="N7670" s="24" t="n">
        <f aca="false">L7670-M7670</f>
        <v>-150</v>
      </c>
      <c r="O7670" s="25" t="n">
        <f aca="false">IF(L7670&gt;=M7670,1,0)</f>
        <v>0</v>
      </c>
      <c r="P7670" s="26" t="n">
        <v>0.8261</v>
      </c>
      <c r="Q7670" s="26" t="n">
        <v>0.1056</v>
      </c>
      <c r="R7670" s="25" t="n">
        <v>69</v>
      </c>
      <c r="S7670" s="21" t="n">
        <v>10</v>
      </c>
    </row>
    <row r="7671" customFormat="false" ht="15" hidden="false" customHeight="true" outlineLevel="0" collapsed="false">
      <c r="A7671" s="19" t="n">
        <v>46275</v>
      </c>
      <c r="B7671" s="1" t="s">
        <v>888</v>
      </c>
      <c r="C7671" s="1" t="s">
        <v>164</v>
      </c>
      <c r="D7671" s="1" t="n">
        <v>32</v>
      </c>
      <c r="E7671" s="1" t="s">
        <v>576</v>
      </c>
      <c r="F7671" s="1" t="s">
        <v>921</v>
      </c>
      <c r="G7671" s="1" t="s">
        <v>835</v>
      </c>
      <c r="H7671" s="20" t="n">
        <v>1400</v>
      </c>
      <c r="I7671" s="21" t="n">
        <v>21.17</v>
      </c>
      <c r="J7671" s="20" t="n">
        <f aca="false">H7671*I7671</f>
        <v>29638</v>
      </c>
      <c r="K7671" s="22" t="n">
        <v>1.05</v>
      </c>
      <c r="L7671" s="23" t="n">
        <f aca="false">H7671*K7671</f>
        <v>1470</v>
      </c>
      <c r="M7671" s="23" t="n">
        <v>2500</v>
      </c>
      <c r="N7671" s="24" t="n">
        <f aca="false">L7671-M7671</f>
        <v>-1030</v>
      </c>
      <c r="O7671" s="25" t="n">
        <f aca="false">IF(L7671&gt;=M7671,1,0)</f>
        <v>0</v>
      </c>
      <c r="P7671" s="26" t="n">
        <v>0.7779</v>
      </c>
      <c r="Q7671" s="26" t="n">
        <v>0.1501</v>
      </c>
      <c r="R7671" s="25" t="n">
        <v>69</v>
      </c>
      <c r="S7671" s="21" t="n">
        <v>10</v>
      </c>
    </row>
    <row r="7672" customFormat="false" ht="15" hidden="false" customHeight="true" outlineLevel="0" collapsed="false">
      <c r="A7672" s="19" t="n">
        <v>46275</v>
      </c>
      <c r="B7672" s="1" t="s">
        <v>888</v>
      </c>
      <c r="C7672" s="1" t="s">
        <v>190</v>
      </c>
      <c r="D7672" s="1" t="n">
        <v>33</v>
      </c>
      <c r="E7672" s="1" t="s">
        <v>530</v>
      </c>
      <c r="F7672" s="1" t="s">
        <v>909</v>
      </c>
      <c r="G7672" s="1" t="s">
        <v>885</v>
      </c>
      <c r="H7672" s="20" t="n">
        <v>720</v>
      </c>
      <c r="I7672" s="21" t="n">
        <v>20.55</v>
      </c>
      <c r="J7672" s="20" t="n">
        <f aca="false">H7672*I7672</f>
        <v>14796</v>
      </c>
      <c r="K7672" s="22" t="n">
        <v>2.5</v>
      </c>
      <c r="L7672" s="23" t="n">
        <f aca="false">H7672*K7672</f>
        <v>1800</v>
      </c>
      <c r="M7672" s="23" t="n">
        <v>2500</v>
      </c>
      <c r="N7672" s="24" t="n">
        <f aca="false">L7672-M7672</f>
        <v>-700</v>
      </c>
      <c r="O7672" s="25" t="n">
        <f aca="false">IF(L7672&gt;=M7672,1,0)</f>
        <v>0</v>
      </c>
      <c r="P7672" s="26" t="n">
        <v>0.388958990536278</v>
      </c>
      <c r="Q7672" s="26" t="n">
        <v>0.219718309859155</v>
      </c>
      <c r="R7672" s="25" t="n">
        <v>71</v>
      </c>
      <c r="S7672" s="21" t="n">
        <v>10</v>
      </c>
    </row>
    <row r="7673" customFormat="false" ht="15" hidden="false" customHeight="true" outlineLevel="0" collapsed="false">
      <c r="A7673" s="19" t="n">
        <v>46275</v>
      </c>
      <c r="B7673" s="1" t="s">
        <v>888</v>
      </c>
      <c r="C7673" s="1" t="s">
        <v>190</v>
      </c>
      <c r="D7673" s="1" t="n">
        <v>34</v>
      </c>
      <c r="E7673" s="1" t="s">
        <v>16</v>
      </c>
      <c r="F7673" s="1" t="s">
        <v>302</v>
      </c>
      <c r="G7673" s="1" t="s">
        <v>260</v>
      </c>
      <c r="H7673" s="20" t="n">
        <v>2010</v>
      </c>
      <c r="I7673" s="21" t="n">
        <v>16.59</v>
      </c>
      <c r="J7673" s="20" t="n">
        <f aca="false">H7673*I7673</f>
        <v>33345.9</v>
      </c>
      <c r="K7673" s="22" t="n">
        <v>1.45</v>
      </c>
      <c r="L7673" s="23" t="n">
        <f aca="false">H7673*K7673</f>
        <v>2914.5</v>
      </c>
      <c r="M7673" s="23" t="n">
        <v>2500</v>
      </c>
      <c r="N7673" s="24" t="n">
        <f aca="false">L7673-M7673</f>
        <v>414.5</v>
      </c>
      <c r="O7673" s="25" t="n">
        <f aca="false">IF(L7673&gt;=M7673,1,0)</f>
        <v>1</v>
      </c>
      <c r="P7673" s="26" t="n">
        <v>0.79395</v>
      </c>
      <c r="Q7673" s="26" t="n">
        <v>0.105060240963855</v>
      </c>
      <c r="R7673" s="25" t="n">
        <v>70</v>
      </c>
      <c r="S7673" s="21" t="n">
        <v>10</v>
      </c>
    </row>
    <row r="7674" customFormat="false" ht="15" hidden="false" customHeight="true" outlineLevel="0" collapsed="false">
      <c r="A7674" s="19" t="n">
        <v>46275</v>
      </c>
      <c r="B7674" s="1" t="s">
        <v>888</v>
      </c>
      <c r="C7674" s="1" t="s">
        <v>190</v>
      </c>
      <c r="D7674" s="1" t="n">
        <v>35</v>
      </c>
      <c r="E7674" s="1" t="s">
        <v>19</v>
      </c>
      <c r="F7674" s="1" t="s">
        <v>922</v>
      </c>
      <c r="G7674" s="1" t="s">
        <v>342</v>
      </c>
      <c r="H7674" s="20" t="n">
        <v>70</v>
      </c>
      <c r="I7674" s="21" t="n">
        <v>23.36</v>
      </c>
      <c r="J7674" s="20" t="n">
        <f aca="false">H7674*I7674</f>
        <v>1635.2</v>
      </c>
      <c r="K7674" s="22" t="n">
        <v>1.83</v>
      </c>
      <c r="L7674" s="23" t="n">
        <f aca="false">H7674*K7674</f>
        <v>128.1</v>
      </c>
      <c r="M7674" s="23" t="n">
        <v>2500</v>
      </c>
      <c r="N7674" s="24" t="n">
        <f aca="false">L7674-M7674</f>
        <v>-2371.9</v>
      </c>
      <c r="O7674" s="25" t="n">
        <f aca="false">IF(L7674&gt;=M7674,1,0)</f>
        <v>0</v>
      </c>
      <c r="P7674" s="26" t="n">
        <v>0.0466666666666667</v>
      </c>
      <c r="Q7674" s="26" t="n">
        <v>0.625</v>
      </c>
      <c r="R7674" s="25" t="n">
        <v>75</v>
      </c>
      <c r="S7674" s="21" t="n">
        <v>10</v>
      </c>
    </row>
    <row r="7675" customFormat="false" ht="15" hidden="false" customHeight="true" outlineLevel="0" collapsed="false">
      <c r="A7675" s="19" t="n">
        <v>46275</v>
      </c>
      <c r="B7675" s="1" t="s">
        <v>888</v>
      </c>
      <c r="C7675" s="1" t="s">
        <v>190</v>
      </c>
      <c r="D7675" s="1" t="n">
        <v>36</v>
      </c>
      <c r="E7675" s="1" t="s">
        <v>16</v>
      </c>
      <c r="F7675" s="1" t="s">
        <v>300</v>
      </c>
      <c r="G7675" s="1" t="s">
        <v>260</v>
      </c>
      <c r="H7675" s="20" t="n">
        <v>1900</v>
      </c>
      <c r="I7675" s="21" t="n">
        <v>15.95</v>
      </c>
      <c r="J7675" s="20" t="n">
        <f aca="false">H7675*I7675</f>
        <v>30305</v>
      </c>
      <c r="K7675" s="22" t="n">
        <v>1.4</v>
      </c>
      <c r="L7675" s="23" t="n">
        <f aca="false">H7675*K7675</f>
        <v>2660</v>
      </c>
      <c r="M7675" s="23" t="n">
        <v>2500</v>
      </c>
      <c r="N7675" s="24" t="n">
        <f aca="false">L7675-M7675</f>
        <v>160</v>
      </c>
      <c r="O7675" s="25" t="n">
        <f aca="false">IF(L7675&gt;=M7675,1,0)</f>
        <v>1</v>
      </c>
      <c r="P7675" s="26" t="n">
        <v>0.796661409043112</v>
      </c>
      <c r="Q7675" s="26" t="n">
        <v>0.0964681075382183</v>
      </c>
      <c r="R7675" s="25" t="n">
        <v>67</v>
      </c>
      <c r="S7675" s="21" t="n">
        <v>10</v>
      </c>
    </row>
    <row r="7676" customFormat="false" ht="15" hidden="false" customHeight="true" outlineLevel="0" collapsed="false">
      <c r="A7676" s="19" t="n">
        <v>46275</v>
      </c>
      <c r="B7676" s="1" t="s">
        <v>888</v>
      </c>
      <c r="C7676" s="1" t="s">
        <v>190</v>
      </c>
      <c r="D7676" s="1" t="n">
        <v>37</v>
      </c>
      <c r="E7676" s="1" t="s">
        <v>19</v>
      </c>
      <c r="F7676" s="1" t="s">
        <v>870</v>
      </c>
      <c r="G7676" s="1" t="s">
        <v>871</v>
      </c>
      <c r="H7676" s="20" t="n">
        <v>1000</v>
      </c>
      <c r="I7676" s="21" t="n">
        <v>27.97</v>
      </c>
      <c r="J7676" s="20" t="n">
        <f aca="false">H7676*I7676</f>
        <v>27970</v>
      </c>
      <c r="K7676" s="22" t="n">
        <v>2.15</v>
      </c>
      <c r="L7676" s="23" t="n">
        <f aca="false">H7676*K7676</f>
        <v>2150</v>
      </c>
      <c r="M7676" s="23" t="n">
        <v>2500</v>
      </c>
      <c r="N7676" s="24" t="n">
        <f aca="false">L7676-M7676</f>
        <v>-350</v>
      </c>
      <c r="O7676" s="25" t="n">
        <f aca="false">IF(L7676&gt;=M7676,1,0)</f>
        <v>0</v>
      </c>
      <c r="P7676" s="26" t="n">
        <v>0.617439293598234</v>
      </c>
      <c r="Q7676" s="26" t="n">
        <v>0.141253507951356</v>
      </c>
      <c r="R7676" s="25" t="n">
        <v>75</v>
      </c>
      <c r="S7676" s="21" t="n">
        <v>10</v>
      </c>
    </row>
    <row r="7677" customFormat="false" ht="15" hidden="false" customHeight="true" outlineLevel="0" collapsed="false">
      <c r="A7677" s="19" t="n">
        <v>46275</v>
      </c>
      <c r="B7677" s="1" t="s">
        <v>888</v>
      </c>
      <c r="C7677" s="1" t="s">
        <v>190</v>
      </c>
      <c r="D7677" s="1" t="n">
        <v>38</v>
      </c>
      <c r="E7677" s="1" t="s">
        <v>19</v>
      </c>
      <c r="F7677" s="1" t="s">
        <v>870</v>
      </c>
      <c r="G7677" s="1" t="s">
        <v>871</v>
      </c>
      <c r="H7677" s="20" t="n">
        <v>770</v>
      </c>
      <c r="I7677" s="21" t="n">
        <v>27.97</v>
      </c>
      <c r="J7677" s="20" t="n">
        <f aca="false">H7677*I7677</f>
        <v>21536.9</v>
      </c>
      <c r="K7677" s="22" t="n">
        <v>2.15</v>
      </c>
      <c r="L7677" s="23" t="n">
        <f aca="false">H7677*K7677</f>
        <v>1655.5</v>
      </c>
      <c r="M7677" s="23" t="n">
        <v>2500</v>
      </c>
      <c r="N7677" s="24" t="n">
        <f aca="false">L7677-M7677</f>
        <v>-844.5</v>
      </c>
      <c r="O7677" s="25" t="n">
        <f aca="false">IF(L7677&gt;=M7677,1,0)</f>
        <v>0</v>
      </c>
      <c r="P7677" s="26" t="n">
        <v>0.487039800995025</v>
      </c>
      <c r="Q7677" s="26" t="n">
        <v>0.114927344782034</v>
      </c>
      <c r="R7677" s="25" t="n">
        <v>82</v>
      </c>
      <c r="S7677" s="21" t="n">
        <v>10</v>
      </c>
    </row>
    <row r="7678" customFormat="false" ht="15" hidden="false" customHeight="true" outlineLevel="0" collapsed="false">
      <c r="A7678" s="19" t="n">
        <v>46277</v>
      </c>
      <c r="B7678" s="1" t="s">
        <v>888</v>
      </c>
      <c r="C7678" s="1" t="s">
        <v>138</v>
      </c>
      <c r="D7678" s="1" t="n">
        <v>1</v>
      </c>
      <c r="E7678" s="1" t="s">
        <v>10</v>
      </c>
      <c r="F7678" s="1" t="s">
        <v>915</v>
      </c>
      <c r="G7678" s="1" t="s">
        <v>852</v>
      </c>
      <c r="H7678" s="20" t="n">
        <v>1100</v>
      </c>
      <c r="I7678" s="21" t="n">
        <v>21.87</v>
      </c>
      <c r="J7678" s="20" t="n">
        <f aca="false">H7678*I7678</f>
        <v>24057</v>
      </c>
      <c r="K7678" s="22" t="n">
        <v>1.85</v>
      </c>
      <c r="L7678" s="23" t="n">
        <f aca="false">H7678*K7678</f>
        <v>2035</v>
      </c>
      <c r="M7678" s="23" t="n">
        <v>2500</v>
      </c>
      <c r="N7678" s="24" t="n">
        <f aca="false">L7678-M7678</f>
        <v>-465</v>
      </c>
      <c r="O7678" s="25" t="n">
        <f aca="false">IF(L7678&gt;=M7678,1,0)</f>
        <v>0</v>
      </c>
      <c r="P7678" s="26" t="n">
        <v>0.6112</v>
      </c>
      <c r="Q7678" s="26" t="n">
        <v>0.1735</v>
      </c>
      <c r="R7678" s="25" t="n">
        <v>70</v>
      </c>
      <c r="S7678" s="21" t="n">
        <v>10</v>
      </c>
    </row>
    <row r="7679" customFormat="false" ht="15" hidden="false" customHeight="true" outlineLevel="0" collapsed="false">
      <c r="A7679" s="19" t="n">
        <v>46277</v>
      </c>
      <c r="B7679" s="1" t="s">
        <v>888</v>
      </c>
      <c r="C7679" s="1" t="s">
        <v>138</v>
      </c>
      <c r="D7679" s="1" t="n">
        <v>2</v>
      </c>
      <c r="E7679" s="1" t="s">
        <v>16</v>
      </c>
      <c r="F7679" s="1" t="s">
        <v>895</v>
      </c>
      <c r="G7679" s="1" t="s">
        <v>896</v>
      </c>
      <c r="H7679" s="20" t="n">
        <v>600</v>
      </c>
      <c r="I7679" s="21" t="n">
        <v>28.95</v>
      </c>
      <c r="J7679" s="20" t="n">
        <f aca="false">H7679*I7679</f>
        <v>17370</v>
      </c>
      <c r="K7679" s="22" t="n">
        <v>2.4</v>
      </c>
      <c r="L7679" s="23" t="n">
        <f aca="false">H7679*K7679</f>
        <v>1440</v>
      </c>
      <c r="M7679" s="23" t="n">
        <v>2500</v>
      </c>
      <c r="N7679" s="24" t="n">
        <f aca="false">L7679-M7679</f>
        <v>-1060</v>
      </c>
      <c r="O7679" s="25" t="n">
        <f aca="false">IF(L7679&gt;=M7679,1,0)</f>
        <v>0</v>
      </c>
      <c r="P7679" s="26" t="n">
        <v>0.4066</v>
      </c>
      <c r="Q7679" s="26" t="n">
        <v>0.1915</v>
      </c>
      <c r="R7679" s="25" t="n">
        <v>72</v>
      </c>
      <c r="S7679" s="21" t="n">
        <v>10</v>
      </c>
    </row>
    <row r="7680" customFormat="false" ht="15" hidden="false" customHeight="true" outlineLevel="0" collapsed="false">
      <c r="A7680" s="19" t="n">
        <v>46277</v>
      </c>
      <c r="B7680" s="1" t="s">
        <v>888</v>
      </c>
      <c r="C7680" s="1" t="s">
        <v>138</v>
      </c>
      <c r="D7680" s="1" t="n">
        <v>3</v>
      </c>
      <c r="E7680" s="1" t="s">
        <v>846</v>
      </c>
      <c r="F7680" s="1" t="s">
        <v>897</v>
      </c>
      <c r="G7680" s="1" t="s">
        <v>898</v>
      </c>
      <c r="H7680" s="20" t="n">
        <v>1800</v>
      </c>
      <c r="I7680" s="21" t="n">
        <v>18.11</v>
      </c>
      <c r="J7680" s="20" t="n">
        <f aca="false">H7680*I7680</f>
        <v>32598</v>
      </c>
      <c r="K7680" s="22" t="n">
        <v>2.1</v>
      </c>
      <c r="L7680" s="23" t="n">
        <f aca="false">H7680*K7680</f>
        <v>3780</v>
      </c>
      <c r="M7680" s="23" t="n">
        <v>2500</v>
      </c>
      <c r="N7680" s="24" t="n">
        <f aca="false">L7680-M7680</f>
        <v>1280</v>
      </c>
      <c r="O7680" s="25" t="n">
        <f aca="false">IF(L7680&gt;=M7680,1,0)</f>
        <v>1</v>
      </c>
      <c r="P7680" s="26" t="n">
        <v>0.7483</v>
      </c>
      <c r="Q7680" s="26" t="n">
        <v>0.0954</v>
      </c>
      <c r="R7680" s="25" t="n">
        <v>74</v>
      </c>
      <c r="S7680" s="21" t="n">
        <v>10</v>
      </c>
    </row>
    <row r="7681" customFormat="false" ht="15" hidden="false" customHeight="true" outlineLevel="0" collapsed="false">
      <c r="A7681" s="19" t="n">
        <v>46277</v>
      </c>
      <c r="B7681" s="1" t="s">
        <v>888</v>
      </c>
      <c r="C7681" s="1" t="s">
        <v>138</v>
      </c>
      <c r="D7681" s="1" t="n">
        <v>4</v>
      </c>
      <c r="E7681" s="1" t="s">
        <v>16</v>
      </c>
      <c r="F7681" s="1" t="s">
        <v>300</v>
      </c>
      <c r="G7681" s="1" t="s">
        <v>398</v>
      </c>
      <c r="H7681" s="20" t="n">
        <v>600</v>
      </c>
      <c r="I7681" s="21" t="n">
        <v>26.29</v>
      </c>
      <c r="J7681" s="20" t="n">
        <f aca="false">H7681*I7681</f>
        <v>15774</v>
      </c>
      <c r="K7681" s="22" t="n">
        <v>1.4</v>
      </c>
      <c r="L7681" s="23" t="n">
        <f aca="false">H7681*K7681</f>
        <v>840</v>
      </c>
      <c r="M7681" s="23" t="n">
        <v>2500</v>
      </c>
      <c r="N7681" s="24" t="n">
        <f aca="false">L7681-M7681</f>
        <v>-1660</v>
      </c>
      <c r="O7681" s="25" t="n">
        <f aca="false">IF(L7681&gt;=M7681,1,0)</f>
        <v>0</v>
      </c>
      <c r="P7681" s="26" t="n">
        <v>0.4661</v>
      </c>
      <c r="Q7681" s="26" t="n">
        <v>0.2916</v>
      </c>
      <c r="R7681" s="25" t="n">
        <v>75</v>
      </c>
      <c r="S7681" s="21" t="n">
        <v>8</v>
      </c>
    </row>
    <row r="7682" customFormat="false" ht="15" hidden="false" customHeight="true" outlineLevel="0" collapsed="false">
      <c r="A7682" s="19" t="n">
        <v>46277</v>
      </c>
      <c r="B7682" s="1" t="s">
        <v>888</v>
      </c>
      <c r="C7682" s="1" t="s">
        <v>138</v>
      </c>
      <c r="D7682" s="1" t="n">
        <v>5</v>
      </c>
      <c r="E7682" s="1" t="s">
        <v>16</v>
      </c>
      <c r="F7682" s="1" t="s">
        <v>524</v>
      </c>
      <c r="G7682" s="1" t="s">
        <v>149</v>
      </c>
      <c r="H7682" s="20" t="n">
        <v>400</v>
      </c>
      <c r="I7682" s="21" t="n">
        <v>27.53</v>
      </c>
      <c r="J7682" s="20" t="n">
        <f aca="false">H7682*I7682</f>
        <v>11012</v>
      </c>
      <c r="K7682" s="22" t="n">
        <v>2.2</v>
      </c>
      <c r="L7682" s="23" t="n">
        <f aca="false">H7682*K7682</f>
        <v>880</v>
      </c>
      <c r="M7682" s="23" t="n">
        <v>2500</v>
      </c>
      <c r="N7682" s="24" t="n">
        <f aca="false">L7682-M7682</f>
        <v>-1620</v>
      </c>
      <c r="O7682" s="25" t="n">
        <f aca="false">IF(L7682&gt;=M7682,1,0)</f>
        <v>0</v>
      </c>
      <c r="P7682" s="26" t="n">
        <v>0.3431</v>
      </c>
      <c r="Q7682" s="26" t="n">
        <v>0.2338</v>
      </c>
      <c r="R7682" s="25" t="n">
        <v>72</v>
      </c>
      <c r="S7682" s="21" t="n">
        <v>8</v>
      </c>
    </row>
    <row r="7683" customFormat="false" ht="15" hidden="false" customHeight="true" outlineLevel="0" collapsed="false">
      <c r="A7683" s="19" t="n">
        <v>46277</v>
      </c>
      <c r="B7683" s="1" t="s">
        <v>888</v>
      </c>
      <c r="C7683" s="1" t="s">
        <v>138</v>
      </c>
      <c r="D7683" s="1" t="n">
        <v>6</v>
      </c>
      <c r="E7683" s="1" t="s">
        <v>16</v>
      </c>
      <c r="F7683" s="1" t="s">
        <v>902</v>
      </c>
      <c r="G7683" s="1" t="s">
        <v>903</v>
      </c>
      <c r="H7683" s="20" t="n">
        <v>1600</v>
      </c>
      <c r="I7683" s="21" t="n">
        <v>17.12</v>
      </c>
      <c r="J7683" s="20" t="n">
        <f aca="false">H7683*I7683</f>
        <v>27392</v>
      </c>
      <c r="K7683" s="22" t="n">
        <v>1.56</v>
      </c>
      <c r="L7683" s="23" t="n">
        <f aca="false">H7683*K7683</f>
        <v>2496</v>
      </c>
      <c r="M7683" s="23" t="n">
        <v>2500</v>
      </c>
      <c r="N7683" s="24" t="n">
        <f aca="false">L7683-M7683</f>
        <v>-4</v>
      </c>
      <c r="O7683" s="25" t="n">
        <f aca="false">IF(L7683&gt;=M7683,1,0)</f>
        <v>0</v>
      </c>
      <c r="P7683" s="26" t="n">
        <v>0.7686</v>
      </c>
      <c r="Q7683" s="26" t="n">
        <v>0.1392</v>
      </c>
      <c r="R7683" s="25" t="n">
        <v>66</v>
      </c>
      <c r="S7683" s="21" t="n">
        <v>9</v>
      </c>
    </row>
    <row r="7684" customFormat="false" ht="15" hidden="false" customHeight="true" outlineLevel="0" collapsed="false">
      <c r="A7684" s="19" t="n">
        <v>46277</v>
      </c>
      <c r="B7684" s="1" t="s">
        <v>888</v>
      </c>
      <c r="C7684" s="1" t="s">
        <v>138</v>
      </c>
      <c r="D7684" s="1" t="n">
        <v>7</v>
      </c>
      <c r="E7684" s="1" t="s">
        <v>846</v>
      </c>
      <c r="F7684" s="1" t="s">
        <v>911</v>
      </c>
      <c r="G7684" s="1" t="s">
        <v>916</v>
      </c>
      <c r="H7684" s="20" t="n">
        <v>1600</v>
      </c>
      <c r="I7684" s="21" t="n">
        <v>18.11</v>
      </c>
      <c r="J7684" s="20" t="n">
        <f aca="false">H7684*I7684</f>
        <v>28976</v>
      </c>
      <c r="K7684" s="22" t="n">
        <v>2.1</v>
      </c>
      <c r="L7684" s="23" t="n">
        <f aca="false">H7684*K7684</f>
        <v>3360</v>
      </c>
      <c r="M7684" s="23" t="n">
        <v>2500</v>
      </c>
      <c r="N7684" s="24" t="n">
        <f aca="false">L7684-M7684</f>
        <v>860</v>
      </c>
      <c r="O7684" s="25" t="n">
        <f aca="false">IF(L7684&gt;=M7684,1,0)</f>
        <v>1</v>
      </c>
      <c r="P7684" s="26" t="n">
        <v>0.7176</v>
      </c>
      <c r="Q7684" s="26" t="n">
        <v>0.1279</v>
      </c>
      <c r="R7684" s="25" t="n">
        <v>72</v>
      </c>
      <c r="S7684" s="21" t="n">
        <v>9</v>
      </c>
    </row>
    <row r="7685" customFormat="false" ht="15" hidden="false" customHeight="true" outlineLevel="0" collapsed="false">
      <c r="A7685" s="19" t="n">
        <v>46277</v>
      </c>
      <c r="B7685" s="1" t="s">
        <v>888</v>
      </c>
      <c r="C7685" s="1" t="s">
        <v>138</v>
      </c>
      <c r="D7685" s="1" t="n">
        <v>8</v>
      </c>
      <c r="E7685" s="1" t="s">
        <v>16</v>
      </c>
      <c r="F7685" s="1" t="s">
        <v>524</v>
      </c>
      <c r="G7685" s="1" t="s">
        <v>508</v>
      </c>
      <c r="H7685" s="20" t="n">
        <v>1300</v>
      </c>
      <c r="I7685" s="21" t="n">
        <v>17.24</v>
      </c>
      <c r="J7685" s="20" t="n">
        <f aca="false">H7685*I7685</f>
        <v>22412</v>
      </c>
      <c r="K7685" s="22" t="n">
        <v>1.48</v>
      </c>
      <c r="L7685" s="23" t="n">
        <f aca="false">H7685*K7685</f>
        <v>1924</v>
      </c>
      <c r="M7685" s="23" t="n">
        <v>2500</v>
      </c>
      <c r="N7685" s="24" t="n">
        <f aca="false">L7685-M7685</f>
        <v>-576</v>
      </c>
      <c r="O7685" s="25" t="n">
        <f aca="false">IF(L7685&gt;=M7685,1,0)</f>
        <v>0</v>
      </c>
      <c r="P7685" s="26" t="n">
        <v>0.5747</v>
      </c>
      <c r="Q7685" s="26" t="n">
        <v>0.1712</v>
      </c>
      <c r="R7685" s="25" t="n">
        <v>69</v>
      </c>
      <c r="S7685" s="21" t="n">
        <v>10</v>
      </c>
    </row>
    <row r="7686" customFormat="false" ht="15" hidden="false" customHeight="true" outlineLevel="0" collapsed="false">
      <c r="A7686" s="19" t="n">
        <v>46277</v>
      </c>
      <c r="B7686" s="1" t="s">
        <v>888</v>
      </c>
      <c r="C7686" s="1" t="s">
        <v>138</v>
      </c>
      <c r="D7686" s="1" t="n">
        <v>9</v>
      </c>
      <c r="E7686" s="1" t="s">
        <v>846</v>
      </c>
      <c r="F7686" s="1" t="s">
        <v>889</v>
      </c>
      <c r="G7686" s="1" t="s">
        <v>890</v>
      </c>
      <c r="H7686" s="20" t="n">
        <v>900</v>
      </c>
      <c r="I7686" s="21" t="n">
        <v>23.94</v>
      </c>
      <c r="J7686" s="20" t="n">
        <f aca="false">H7686*I7686</f>
        <v>21546</v>
      </c>
      <c r="K7686" s="22" t="n">
        <v>2.2</v>
      </c>
      <c r="L7686" s="23" t="n">
        <f aca="false">H7686*K7686</f>
        <v>1980</v>
      </c>
      <c r="M7686" s="23" t="n">
        <v>2500</v>
      </c>
      <c r="N7686" s="24" t="n">
        <f aca="false">L7686-M7686</f>
        <v>-520</v>
      </c>
      <c r="O7686" s="25" t="n">
        <f aca="false">IF(L7686&gt;=M7686,1,0)</f>
        <v>0</v>
      </c>
      <c r="P7686" s="26" t="n">
        <v>0.5482</v>
      </c>
      <c r="Q7686" s="26" t="n">
        <v>0.2</v>
      </c>
      <c r="R7686" s="25" t="n">
        <v>69</v>
      </c>
      <c r="S7686" s="21" t="n">
        <v>10</v>
      </c>
    </row>
    <row r="7687" customFormat="false" ht="15" hidden="false" customHeight="true" outlineLevel="0" collapsed="false">
      <c r="A7687" s="19" t="n">
        <v>46277</v>
      </c>
      <c r="B7687" s="1" t="s">
        <v>888</v>
      </c>
      <c r="C7687" s="1" t="s">
        <v>138</v>
      </c>
      <c r="D7687" s="1" t="n">
        <v>10</v>
      </c>
      <c r="E7687" s="1" t="s">
        <v>10</v>
      </c>
      <c r="F7687" s="1" t="s">
        <v>167</v>
      </c>
      <c r="G7687" s="1" t="s">
        <v>161</v>
      </c>
      <c r="H7687" s="20" t="n">
        <v>1200</v>
      </c>
      <c r="I7687" s="21" t="n">
        <v>19.05</v>
      </c>
      <c r="J7687" s="20" t="n">
        <f aca="false">H7687*I7687</f>
        <v>22860</v>
      </c>
      <c r="K7687" s="22" t="n">
        <v>1.83</v>
      </c>
      <c r="L7687" s="23" t="n">
        <f aca="false">H7687*K7687</f>
        <v>2196</v>
      </c>
      <c r="M7687" s="23" t="n">
        <v>2500</v>
      </c>
      <c r="N7687" s="24" t="n">
        <f aca="false">L7687-M7687</f>
        <v>-304</v>
      </c>
      <c r="O7687" s="25" t="n">
        <f aca="false">IF(L7687&gt;=M7687,1,0)</f>
        <v>0</v>
      </c>
      <c r="P7687" s="26" t="n">
        <v>0.5687</v>
      </c>
      <c r="Q7687" s="26" t="n">
        <v>0.1491</v>
      </c>
      <c r="R7687" s="25" t="n">
        <v>69</v>
      </c>
      <c r="S7687" s="21" t="n">
        <v>10</v>
      </c>
    </row>
    <row r="7688" customFormat="false" ht="15" hidden="false" customHeight="true" outlineLevel="0" collapsed="false">
      <c r="A7688" s="19" t="n">
        <v>46277</v>
      </c>
      <c r="B7688" s="1" t="s">
        <v>888</v>
      </c>
      <c r="C7688" s="1" t="s">
        <v>138</v>
      </c>
      <c r="D7688" s="1" t="n">
        <v>11</v>
      </c>
      <c r="E7688" s="1" t="s">
        <v>522</v>
      </c>
      <c r="F7688" s="1" t="s">
        <v>710</v>
      </c>
      <c r="G7688" s="1" t="s">
        <v>686</v>
      </c>
      <c r="H7688" s="20" t="n">
        <v>1150</v>
      </c>
      <c r="I7688" s="21" t="n">
        <v>20.01</v>
      </c>
      <c r="J7688" s="20" t="n">
        <f aca="false">H7688*I7688</f>
        <v>23011.5</v>
      </c>
      <c r="K7688" s="22" t="n">
        <v>1.5</v>
      </c>
      <c r="L7688" s="23" t="n">
        <f aca="false">H7688*K7688</f>
        <v>1725</v>
      </c>
      <c r="M7688" s="23" t="n">
        <v>2500</v>
      </c>
      <c r="N7688" s="24" t="n">
        <f aca="false">L7688-M7688</f>
        <v>-775</v>
      </c>
      <c r="O7688" s="25" t="n">
        <f aca="false">IF(L7688&gt;=M7688,1,0)</f>
        <v>0</v>
      </c>
      <c r="P7688" s="26" t="n">
        <v>0.5829</v>
      </c>
      <c r="Q7688" s="26" t="n">
        <v>0.2206</v>
      </c>
      <c r="R7688" s="25" t="n">
        <v>71</v>
      </c>
      <c r="S7688" s="21" t="n">
        <v>10</v>
      </c>
    </row>
    <row r="7689" customFormat="false" ht="15" hidden="false" customHeight="true" outlineLevel="0" collapsed="false">
      <c r="A7689" s="19" t="n">
        <v>46277</v>
      </c>
      <c r="B7689" s="1" t="s">
        <v>888</v>
      </c>
      <c r="C7689" s="1" t="s">
        <v>138</v>
      </c>
      <c r="D7689" s="1" t="n">
        <v>12</v>
      </c>
      <c r="E7689" s="1" t="s">
        <v>16</v>
      </c>
      <c r="F7689" s="1" t="s">
        <v>524</v>
      </c>
      <c r="G7689" s="1" t="s">
        <v>267</v>
      </c>
      <c r="H7689" s="20" t="n">
        <v>1550</v>
      </c>
      <c r="I7689" s="21" t="n">
        <v>18.58</v>
      </c>
      <c r="J7689" s="20" t="n">
        <f aca="false">H7689*I7689</f>
        <v>28799</v>
      </c>
      <c r="K7689" s="22" t="n">
        <v>1.5</v>
      </c>
      <c r="L7689" s="23" t="n">
        <f aca="false">H7689*K7689</f>
        <v>2325</v>
      </c>
      <c r="M7689" s="23" t="n">
        <v>2500</v>
      </c>
      <c r="N7689" s="24" t="n">
        <f aca="false">L7689-M7689</f>
        <v>-175</v>
      </c>
      <c r="O7689" s="25" t="n">
        <f aca="false">IF(L7689&gt;=M7689,1,0)</f>
        <v>0</v>
      </c>
      <c r="P7689" s="26" t="n">
        <v>0.6857</v>
      </c>
      <c r="Q7689" s="26" t="n">
        <v>0.1422</v>
      </c>
      <c r="R7689" s="25" t="n">
        <v>72</v>
      </c>
      <c r="S7689" s="21" t="n">
        <v>10</v>
      </c>
    </row>
    <row r="7690" customFormat="false" ht="15" hidden="false" customHeight="true" outlineLevel="0" collapsed="false">
      <c r="A7690" s="19" t="n">
        <v>46277</v>
      </c>
      <c r="B7690" s="1" t="s">
        <v>888</v>
      </c>
      <c r="C7690" s="1" t="s">
        <v>138</v>
      </c>
      <c r="D7690" s="1" t="n">
        <v>13</v>
      </c>
      <c r="E7690" s="1" t="s">
        <v>16</v>
      </c>
      <c r="F7690" s="1" t="s">
        <v>902</v>
      </c>
      <c r="G7690" s="1" t="s">
        <v>903</v>
      </c>
      <c r="H7690" s="20" t="n">
        <v>1400</v>
      </c>
      <c r="I7690" s="21" t="n">
        <v>17.12</v>
      </c>
      <c r="J7690" s="20" t="n">
        <f aca="false">H7690*I7690</f>
        <v>23968</v>
      </c>
      <c r="K7690" s="22" t="n">
        <v>1.56</v>
      </c>
      <c r="L7690" s="23" t="n">
        <f aca="false">H7690*K7690</f>
        <v>2184</v>
      </c>
      <c r="M7690" s="23" t="n">
        <v>2500</v>
      </c>
      <c r="N7690" s="24" t="n">
        <f aca="false">L7690-M7690</f>
        <v>-316</v>
      </c>
      <c r="O7690" s="25" t="n">
        <f aca="false">IF(L7690&gt;=M7690,1,0)</f>
        <v>0</v>
      </c>
      <c r="P7690" s="26" t="n">
        <v>0.6301</v>
      </c>
      <c r="Q7690" s="26" t="n">
        <v>0.1443</v>
      </c>
      <c r="R7690" s="25" t="n">
        <v>65</v>
      </c>
      <c r="S7690" s="21" t="n">
        <v>10</v>
      </c>
    </row>
    <row r="7691" customFormat="false" ht="15" hidden="false" customHeight="true" outlineLevel="0" collapsed="false">
      <c r="A7691" s="19" t="n">
        <v>46277</v>
      </c>
      <c r="B7691" s="1" t="s">
        <v>888</v>
      </c>
      <c r="C7691" s="1" t="s">
        <v>138</v>
      </c>
      <c r="D7691" s="1" t="n">
        <v>14</v>
      </c>
      <c r="E7691" s="1" t="s">
        <v>10</v>
      </c>
      <c r="F7691" s="1" t="s">
        <v>687</v>
      </c>
      <c r="G7691" s="1" t="s">
        <v>694</v>
      </c>
      <c r="H7691" s="20" t="n">
        <v>1400</v>
      </c>
      <c r="I7691" s="21" t="n">
        <v>28.66</v>
      </c>
      <c r="J7691" s="20" t="n">
        <f aca="false">H7691*I7691</f>
        <v>40124</v>
      </c>
      <c r="K7691" s="22" t="n">
        <v>2.3</v>
      </c>
      <c r="L7691" s="23" t="n">
        <f aca="false">H7691*K7691</f>
        <v>3220</v>
      </c>
      <c r="M7691" s="23" t="n">
        <v>2500</v>
      </c>
      <c r="N7691" s="24" t="n">
        <f aca="false">L7691-M7691</f>
        <v>720</v>
      </c>
      <c r="O7691" s="25" t="n">
        <f aca="false">IF(L7691&gt;=M7691,1,0)</f>
        <v>1</v>
      </c>
      <c r="P7691" s="26" t="n">
        <v>0.853</v>
      </c>
      <c r="Q7691" s="26" t="n">
        <v>0.2429</v>
      </c>
      <c r="R7691" s="25" t="n">
        <v>80</v>
      </c>
      <c r="S7691" s="21" t="n">
        <v>10</v>
      </c>
    </row>
    <row r="7692" customFormat="false" ht="15" hidden="false" customHeight="true" outlineLevel="0" collapsed="false">
      <c r="A7692" s="19" t="n">
        <v>46277</v>
      </c>
      <c r="B7692" s="1" t="s">
        <v>888</v>
      </c>
      <c r="C7692" s="1" t="s">
        <v>138</v>
      </c>
      <c r="D7692" s="1" t="n">
        <v>15</v>
      </c>
      <c r="E7692" s="1" t="s">
        <v>10</v>
      </c>
      <c r="F7692" s="1" t="s">
        <v>167</v>
      </c>
      <c r="G7692" s="1" t="s">
        <v>161</v>
      </c>
      <c r="H7692" s="20" t="n">
        <v>1600</v>
      </c>
      <c r="I7692" s="21" t="n">
        <v>18.43</v>
      </c>
      <c r="J7692" s="20" t="n">
        <f aca="false">H7692*I7692</f>
        <v>29488</v>
      </c>
      <c r="K7692" s="22" t="n">
        <v>1.83</v>
      </c>
      <c r="L7692" s="23" t="n">
        <f aca="false">H7692*K7692</f>
        <v>2928</v>
      </c>
      <c r="M7692" s="23" t="n">
        <v>2500</v>
      </c>
      <c r="N7692" s="24" t="n">
        <f aca="false">L7692-M7692</f>
        <v>428</v>
      </c>
      <c r="O7692" s="25" t="n">
        <f aca="false">IF(L7692&gt;=M7692,1,0)</f>
        <v>1</v>
      </c>
      <c r="P7692" s="26" t="n">
        <v>0.7703</v>
      </c>
      <c r="Q7692" s="26" t="n">
        <v>0.2232</v>
      </c>
      <c r="R7692" s="25" t="n">
        <v>75</v>
      </c>
      <c r="S7692" s="21" t="n">
        <v>8</v>
      </c>
    </row>
    <row r="7693" customFormat="false" ht="15" hidden="false" customHeight="true" outlineLevel="0" collapsed="false">
      <c r="A7693" s="19" t="n">
        <v>46277</v>
      </c>
      <c r="B7693" s="1" t="s">
        <v>888</v>
      </c>
      <c r="C7693" s="1" t="s">
        <v>138</v>
      </c>
      <c r="D7693" s="1" t="n">
        <v>16</v>
      </c>
      <c r="E7693" s="1" t="s">
        <v>10</v>
      </c>
      <c r="F7693" s="1" t="s">
        <v>581</v>
      </c>
      <c r="G7693" s="1" t="s">
        <v>590</v>
      </c>
      <c r="H7693" s="20" t="n">
        <v>2250</v>
      </c>
      <c r="I7693" s="21" t="n">
        <v>13.94</v>
      </c>
      <c r="J7693" s="20" t="n">
        <f aca="false">H7693*I7693</f>
        <v>31365</v>
      </c>
      <c r="K7693" s="22" t="n">
        <v>1.44</v>
      </c>
      <c r="L7693" s="23" t="n">
        <f aca="false">H7693*K7693</f>
        <v>3240</v>
      </c>
      <c r="M7693" s="23" t="n">
        <v>2500</v>
      </c>
      <c r="N7693" s="24" t="n">
        <f aca="false">L7693-M7693</f>
        <v>740</v>
      </c>
      <c r="O7693" s="25" t="n">
        <f aca="false">IF(L7693&gt;=M7693,1,0)</f>
        <v>1</v>
      </c>
      <c r="P7693" s="26" t="n">
        <v>1.0372</v>
      </c>
      <c r="Q7693" s="26" t="n">
        <v>0.1272</v>
      </c>
      <c r="R7693" s="25" t="n">
        <v>61</v>
      </c>
      <c r="S7693" s="21" t="n">
        <v>8</v>
      </c>
    </row>
    <row r="7694" customFormat="false" ht="15" hidden="false" customHeight="true" outlineLevel="0" collapsed="false">
      <c r="A7694" s="19" t="n">
        <v>46277</v>
      </c>
      <c r="B7694" s="1" t="s">
        <v>888</v>
      </c>
      <c r="C7694" s="1" t="s">
        <v>164</v>
      </c>
      <c r="D7694" s="1" t="n">
        <v>17</v>
      </c>
      <c r="E7694" s="1" t="s">
        <v>176</v>
      </c>
      <c r="F7694" s="1" t="s">
        <v>824</v>
      </c>
      <c r="G7694" s="1" t="s">
        <v>825</v>
      </c>
      <c r="H7694" s="20" t="n">
        <v>1100</v>
      </c>
      <c r="I7694" s="21" t="n">
        <v>17.9</v>
      </c>
      <c r="J7694" s="20" t="n">
        <f aca="false">H7694*I7694</f>
        <v>19690</v>
      </c>
      <c r="K7694" s="22" t="n">
        <v>1.41</v>
      </c>
      <c r="L7694" s="23" t="n">
        <f aca="false">H7694*K7694</f>
        <v>1551</v>
      </c>
      <c r="M7694" s="23" t="n">
        <v>2500</v>
      </c>
      <c r="N7694" s="24" t="n">
        <f aca="false">L7694-M7694</f>
        <v>-949</v>
      </c>
      <c r="O7694" s="25" t="n">
        <f aca="false">IF(L7694&gt;=M7694,1,0)</f>
        <v>0</v>
      </c>
      <c r="P7694" s="26" t="n">
        <v>0.5707</v>
      </c>
      <c r="Q7694" s="26" t="n">
        <v>0.1087</v>
      </c>
      <c r="R7694" s="25" t="n">
        <v>58</v>
      </c>
      <c r="S7694" s="21" t="n">
        <v>10</v>
      </c>
    </row>
    <row r="7695" customFormat="false" ht="15" hidden="false" customHeight="true" outlineLevel="0" collapsed="false">
      <c r="A7695" s="19" t="n">
        <v>46277</v>
      </c>
      <c r="B7695" s="1" t="s">
        <v>888</v>
      </c>
      <c r="C7695" s="1" t="s">
        <v>164</v>
      </c>
      <c r="D7695" s="1" t="n">
        <v>18</v>
      </c>
      <c r="E7695" s="1" t="s">
        <v>865</v>
      </c>
      <c r="F7695" s="1" t="s">
        <v>866</v>
      </c>
      <c r="G7695" s="1" t="s">
        <v>527</v>
      </c>
      <c r="H7695" s="20" t="n">
        <v>2200</v>
      </c>
      <c r="I7695" s="21" t="n">
        <v>17.93</v>
      </c>
      <c r="J7695" s="20" t="n">
        <f aca="false">H7695*I7695</f>
        <v>39446</v>
      </c>
      <c r="K7695" s="22" t="n">
        <v>1.04</v>
      </c>
      <c r="L7695" s="23" t="n">
        <f aca="false">H7695*K7695</f>
        <v>2288</v>
      </c>
      <c r="M7695" s="23" t="n">
        <v>2500</v>
      </c>
      <c r="N7695" s="24" t="n">
        <f aca="false">L7695-M7695</f>
        <v>-212</v>
      </c>
      <c r="O7695" s="25" t="n">
        <f aca="false">IF(L7695&gt;=M7695,1,0)</f>
        <v>0</v>
      </c>
      <c r="P7695" s="26" t="n">
        <v>0.845</v>
      </c>
      <c r="Q7695" s="26" t="n">
        <v>0.1462</v>
      </c>
      <c r="R7695" s="25" t="n">
        <v>79</v>
      </c>
      <c r="S7695" s="21" t="n">
        <v>10</v>
      </c>
    </row>
    <row r="7696" customFormat="false" ht="15" hidden="false" customHeight="true" outlineLevel="0" collapsed="false">
      <c r="A7696" s="19" t="n">
        <v>46277</v>
      </c>
      <c r="B7696" s="1" t="s">
        <v>888</v>
      </c>
      <c r="C7696" s="1" t="s">
        <v>164</v>
      </c>
      <c r="D7696" s="1" t="n">
        <v>19</v>
      </c>
      <c r="E7696" s="1" t="s">
        <v>461</v>
      </c>
      <c r="F7696" s="1" t="s">
        <v>923</v>
      </c>
      <c r="G7696" s="1" t="s">
        <v>924</v>
      </c>
      <c r="H7696" s="20" t="n">
        <v>800</v>
      </c>
      <c r="I7696" s="21" t="n">
        <v>20.18</v>
      </c>
      <c r="J7696" s="20" t="n">
        <f aca="false">H7696*I7696</f>
        <v>16144</v>
      </c>
      <c r="K7696" s="22" t="n">
        <v>1.8</v>
      </c>
      <c r="L7696" s="23" t="n">
        <f aca="false">H7696*K7696</f>
        <v>1440</v>
      </c>
      <c r="M7696" s="23" t="n">
        <v>2500</v>
      </c>
      <c r="N7696" s="24" t="n">
        <f aca="false">L7696-M7696</f>
        <v>-1060</v>
      </c>
      <c r="O7696" s="25" t="n">
        <f aca="false">IF(L7696&gt;=M7696,1,0)</f>
        <v>0</v>
      </c>
      <c r="P7696" s="26" t="n">
        <v>0.3588</v>
      </c>
      <c r="Q7696" s="26" t="n">
        <v>0.1021</v>
      </c>
      <c r="R7696" s="25" t="n">
        <v>75</v>
      </c>
      <c r="S7696" s="21" t="n">
        <v>10</v>
      </c>
    </row>
    <row r="7697" customFormat="false" ht="15" hidden="false" customHeight="true" outlineLevel="0" collapsed="false">
      <c r="A7697" s="19" t="n">
        <v>46277</v>
      </c>
      <c r="B7697" s="1" t="s">
        <v>888</v>
      </c>
      <c r="C7697" s="1" t="s">
        <v>164</v>
      </c>
      <c r="D7697" s="1" t="n">
        <v>20</v>
      </c>
      <c r="E7697" s="1" t="s">
        <v>461</v>
      </c>
      <c r="F7697" s="1" t="s">
        <v>923</v>
      </c>
      <c r="G7697" s="1" t="s">
        <v>924</v>
      </c>
      <c r="H7697" s="20" t="n">
        <v>1000</v>
      </c>
      <c r="I7697" s="21" t="n">
        <v>20.18</v>
      </c>
      <c r="J7697" s="20" t="n">
        <f aca="false">H7697*I7697</f>
        <v>20180</v>
      </c>
      <c r="K7697" s="22" t="n">
        <v>1.8</v>
      </c>
      <c r="L7697" s="23" t="n">
        <f aca="false">H7697*K7697</f>
        <v>1800</v>
      </c>
      <c r="M7697" s="23" t="n">
        <v>2500</v>
      </c>
      <c r="N7697" s="24" t="n">
        <f aca="false">L7697-M7697</f>
        <v>-700</v>
      </c>
      <c r="O7697" s="25" t="n">
        <f aca="false">IF(L7697&gt;=M7697,1,0)</f>
        <v>0</v>
      </c>
      <c r="P7697" s="26" t="n">
        <v>0.4508</v>
      </c>
      <c r="Q7697" s="26" t="n">
        <v>0.0518</v>
      </c>
      <c r="R7697" s="25" t="n">
        <v>75</v>
      </c>
      <c r="S7697" s="21" t="n">
        <v>10</v>
      </c>
    </row>
    <row r="7698" customFormat="false" ht="15" hidden="false" customHeight="true" outlineLevel="0" collapsed="false">
      <c r="A7698" s="19" t="n">
        <v>46277</v>
      </c>
      <c r="B7698" s="1" t="s">
        <v>888</v>
      </c>
      <c r="C7698" s="1" t="s">
        <v>164</v>
      </c>
      <c r="D7698" s="1" t="n">
        <v>21</v>
      </c>
      <c r="E7698" s="1" t="s">
        <v>401</v>
      </c>
      <c r="F7698" s="1" t="s">
        <v>912</v>
      </c>
      <c r="G7698" s="1" t="s">
        <v>913</v>
      </c>
      <c r="H7698" s="20" t="n">
        <v>600</v>
      </c>
      <c r="I7698" s="21" t="n">
        <v>22.21</v>
      </c>
      <c r="J7698" s="20" t="n">
        <f aca="false">H7698*I7698</f>
        <v>13326</v>
      </c>
      <c r="K7698" s="22" t="n">
        <v>2.08</v>
      </c>
      <c r="L7698" s="23" t="n">
        <f aca="false">H7698*K7698</f>
        <v>1248</v>
      </c>
      <c r="M7698" s="23" t="n">
        <v>2500</v>
      </c>
      <c r="N7698" s="24" t="n">
        <f aca="false">L7698-M7698</f>
        <v>-1252</v>
      </c>
      <c r="O7698" s="25" t="n">
        <f aca="false">IF(L7698&gt;=M7698,1,0)</f>
        <v>0</v>
      </c>
      <c r="P7698" s="26" t="n">
        <v>0.4191</v>
      </c>
      <c r="Q7698" s="26" t="n">
        <v>0.2925</v>
      </c>
      <c r="R7698" s="25" t="n">
        <v>53</v>
      </c>
      <c r="S7698" s="21" t="n">
        <v>10</v>
      </c>
    </row>
    <row r="7699" customFormat="false" ht="15" hidden="false" customHeight="true" outlineLevel="0" collapsed="false">
      <c r="A7699" s="19" t="n">
        <v>46277</v>
      </c>
      <c r="B7699" s="1" t="s">
        <v>888</v>
      </c>
      <c r="C7699" s="1" t="s">
        <v>164</v>
      </c>
      <c r="D7699" s="1" t="n">
        <v>22</v>
      </c>
      <c r="E7699" s="1" t="s">
        <v>10</v>
      </c>
      <c r="F7699" s="1" t="s">
        <v>872</v>
      </c>
      <c r="G7699" s="1" t="s">
        <v>873</v>
      </c>
      <c r="H7699" s="20" t="n">
        <v>1400</v>
      </c>
      <c r="I7699" s="21" t="n">
        <v>24.81</v>
      </c>
      <c r="J7699" s="20" t="n">
        <f aca="false">H7699*I7699</f>
        <v>34734</v>
      </c>
      <c r="K7699" s="22" t="n">
        <v>2.1</v>
      </c>
      <c r="L7699" s="23" t="n">
        <f aca="false">H7699*K7699</f>
        <v>2940</v>
      </c>
      <c r="M7699" s="23" t="n">
        <v>2500</v>
      </c>
      <c r="N7699" s="24" t="n">
        <f aca="false">L7699-M7699</f>
        <v>440</v>
      </c>
      <c r="O7699" s="25" t="n">
        <f aca="false">IF(L7699&gt;=M7699,1,0)</f>
        <v>1</v>
      </c>
      <c r="P7699" s="26" t="n">
        <v>0.7528</v>
      </c>
      <c r="Q7699" s="26" t="n">
        <v>0.1197</v>
      </c>
      <c r="R7699" s="25" t="n">
        <v>78</v>
      </c>
      <c r="S7699" s="21" t="n">
        <v>10</v>
      </c>
    </row>
    <row r="7700" customFormat="false" ht="15" hidden="false" customHeight="true" outlineLevel="0" collapsed="false">
      <c r="A7700" s="19" t="n">
        <v>46277</v>
      </c>
      <c r="B7700" s="1" t="s">
        <v>888</v>
      </c>
      <c r="C7700" s="1" t="s">
        <v>164</v>
      </c>
      <c r="D7700" s="1" t="n">
        <v>23</v>
      </c>
      <c r="E7700" s="1" t="s">
        <v>865</v>
      </c>
      <c r="F7700" s="1" t="s">
        <v>866</v>
      </c>
      <c r="G7700" s="1" t="s">
        <v>527</v>
      </c>
      <c r="H7700" s="20" t="n">
        <v>2000</v>
      </c>
      <c r="I7700" s="21" t="n">
        <v>17.93</v>
      </c>
      <c r="J7700" s="20" t="n">
        <f aca="false">H7700*I7700</f>
        <v>35860</v>
      </c>
      <c r="K7700" s="22" t="n">
        <v>1.04</v>
      </c>
      <c r="L7700" s="23" t="n">
        <f aca="false">H7700*K7700</f>
        <v>2080</v>
      </c>
      <c r="M7700" s="23" t="n">
        <v>2500</v>
      </c>
      <c r="N7700" s="24" t="n">
        <f aca="false">L7700-M7700</f>
        <v>-420</v>
      </c>
      <c r="O7700" s="25" t="n">
        <f aca="false">IF(L7700&gt;=M7700,1,0)</f>
        <v>0</v>
      </c>
      <c r="P7700" s="26" t="n">
        <v>0.7662</v>
      </c>
      <c r="Q7700" s="26" t="n">
        <v>0.0813</v>
      </c>
      <c r="R7700" s="25" t="n">
        <v>78</v>
      </c>
      <c r="S7700" s="21" t="n">
        <v>10</v>
      </c>
    </row>
    <row r="7701" customFormat="false" ht="15" hidden="false" customHeight="true" outlineLevel="0" collapsed="false">
      <c r="A7701" s="19" t="n">
        <v>46277</v>
      </c>
      <c r="B7701" s="1" t="s">
        <v>888</v>
      </c>
      <c r="C7701" s="1" t="s">
        <v>164</v>
      </c>
      <c r="D7701" s="1" t="n">
        <v>24</v>
      </c>
      <c r="E7701" s="1" t="s">
        <v>522</v>
      </c>
      <c r="F7701" s="1" t="s">
        <v>523</v>
      </c>
      <c r="G7701" s="1" t="s">
        <v>527</v>
      </c>
      <c r="H7701" s="20" t="n">
        <v>2200</v>
      </c>
      <c r="I7701" s="21" t="n">
        <v>13.28</v>
      </c>
      <c r="J7701" s="20" t="n">
        <f aca="false">H7701*I7701</f>
        <v>29216</v>
      </c>
      <c r="K7701" s="22" t="n">
        <v>0.95</v>
      </c>
      <c r="L7701" s="23" t="n">
        <f aca="false">H7701*K7701</f>
        <v>2090</v>
      </c>
      <c r="M7701" s="23" t="n">
        <v>2500</v>
      </c>
      <c r="N7701" s="24" t="n">
        <f aca="false">L7701-M7701</f>
        <v>-410</v>
      </c>
      <c r="O7701" s="25" t="n">
        <f aca="false">IF(L7701&gt;=M7701,1,0)</f>
        <v>0</v>
      </c>
      <c r="P7701" s="26" t="n">
        <v>0.6996</v>
      </c>
      <c r="Q7701" s="26" t="n">
        <v>0.1145</v>
      </c>
      <c r="R7701" s="25" t="n">
        <v>70</v>
      </c>
      <c r="S7701" s="21" t="n">
        <v>10</v>
      </c>
    </row>
    <row r="7702" customFormat="false" ht="15" hidden="false" customHeight="true" outlineLevel="0" collapsed="false">
      <c r="A7702" s="19" t="n">
        <v>46277</v>
      </c>
      <c r="B7702" s="1" t="s">
        <v>888</v>
      </c>
      <c r="C7702" s="1" t="s">
        <v>164</v>
      </c>
      <c r="D7702" s="1" t="n">
        <v>25</v>
      </c>
      <c r="E7702" s="1" t="s">
        <v>16</v>
      </c>
      <c r="F7702" s="1" t="s">
        <v>895</v>
      </c>
      <c r="G7702" s="1" t="s">
        <v>896</v>
      </c>
      <c r="H7702" s="20" t="n">
        <v>700</v>
      </c>
      <c r="I7702" s="21" t="n">
        <v>28.95</v>
      </c>
      <c r="J7702" s="20" t="n">
        <f aca="false">H7702*I7702</f>
        <v>20265</v>
      </c>
      <c r="K7702" s="22" t="n">
        <v>2.4</v>
      </c>
      <c r="L7702" s="23" t="n">
        <f aca="false">H7702*K7702</f>
        <v>1680</v>
      </c>
      <c r="M7702" s="23" t="n">
        <v>2500</v>
      </c>
      <c r="N7702" s="24" t="n">
        <f aca="false">L7702-M7702</f>
        <v>-820</v>
      </c>
      <c r="O7702" s="25" t="n">
        <f aca="false">IF(L7702&gt;=M7702,1,0)</f>
        <v>0</v>
      </c>
      <c r="P7702" s="26" t="n">
        <v>0.419</v>
      </c>
      <c r="Q7702" s="26" t="n">
        <v>0.165</v>
      </c>
      <c r="R7702" s="25" t="n">
        <v>81</v>
      </c>
      <c r="S7702" s="21" t="n">
        <v>10</v>
      </c>
    </row>
    <row r="7703" customFormat="false" ht="15" hidden="false" customHeight="true" outlineLevel="0" collapsed="false">
      <c r="A7703" s="19" t="n">
        <v>46277</v>
      </c>
      <c r="B7703" s="1" t="s">
        <v>888</v>
      </c>
      <c r="C7703" s="1" t="s">
        <v>164</v>
      </c>
      <c r="D7703" s="1" t="n">
        <v>26</v>
      </c>
      <c r="E7703" s="1" t="s">
        <v>865</v>
      </c>
      <c r="F7703" s="1" t="s">
        <v>866</v>
      </c>
      <c r="G7703" s="1" t="s">
        <v>527</v>
      </c>
      <c r="H7703" s="20" t="n">
        <v>2200</v>
      </c>
      <c r="I7703" s="21" t="n">
        <v>17.93</v>
      </c>
      <c r="J7703" s="20" t="n">
        <f aca="false">H7703*I7703</f>
        <v>39446</v>
      </c>
      <c r="K7703" s="22" t="n">
        <v>1.04</v>
      </c>
      <c r="L7703" s="23" t="n">
        <f aca="false">H7703*K7703</f>
        <v>2288</v>
      </c>
      <c r="M7703" s="23" t="n">
        <v>2500</v>
      </c>
      <c r="N7703" s="24" t="n">
        <f aca="false">L7703-M7703</f>
        <v>-212</v>
      </c>
      <c r="O7703" s="25" t="n">
        <f aca="false">IF(L7703&gt;=M7703,1,0)</f>
        <v>0</v>
      </c>
      <c r="P7703" s="26" t="n">
        <v>0.8167</v>
      </c>
      <c r="Q7703" s="26" t="n">
        <v>0.2036</v>
      </c>
      <c r="R7703" s="25" t="n">
        <v>82</v>
      </c>
      <c r="S7703" s="21" t="n">
        <v>10</v>
      </c>
    </row>
    <row r="7704" customFormat="false" ht="15" hidden="false" customHeight="true" outlineLevel="0" collapsed="false">
      <c r="A7704" s="19" t="n">
        <v>46277</v>
      </c>
      <c r="B7704" s="1" t="s">
        <v>888</v>
      </c>
      <c r="C7704" s="1" t="s">
        <v>164</v>
      </c>
      <c r="D7704" s="1" t="n">
        <v>27</v>
      </c>
      <c r="E7704" s="1" t="s">
        <v>176</v>
      </c>
      <c r="F7704" s="1" t="s">
        <v>917</v>
      </c>
      <c r="G7704" s="1" t="s">
        <v>918</v>
      </c>
      <c r="H7704" s="20" t="n">
        <v>1250</v>
      </c>
      <c r="I7704" s="21" t="n">
        <v>25.03</v>
      </c>
      <c r="J7704" s="20" t="n">
        <f aca="false">H7704*I7704</f>
        <v>31287.5</v>
      </c>
      <c r="K7704" s="22" t="n">
        <v>1.75</v>
      </c>
      <c r="L7704" s="23" t="n">
        <f aca="false">H7704*K7704</f>
        <v>2187.5</v>
      </c>
      <c r="M7704" s="23" t="n">
        <v>2500</v>
      </c>
      <c r="N7704" s="24" t="n">
        <f aca="false">L7704-M7704</f>
        <v>-312.5</v>
      </c>
      <c r="O7704" s="25" t="n">
        <f aca="false">IF(L7704&gt;=M7704,1,0)</f>
        <v>0</v>
      </c>
      <c r="P7704" s="26" t="n">
        <v>0.8148</v>
      </c>
      <c r="Q7704" s="26" t="n">
        <v>0.199</v>
      </c>
      <c r="R7704" s="25" t="n">
        <v>72</v>
      </c>
      <c r="S7704" s="21" t="n">
        <v>10</v>
      </c>
    </row>
    <row r="7705" customFormat="false" ht="15" hidden="false" customHeight="true" outlineLevel="0" collapsed="false">
      <c r="A7705" s="19" t="n">
        <v>46277</v>
      </c>
      <c r="B7705" s="1" t="s">
        <v>888</v>
      </c>
      <c r="C7705" s="1" t="s">
        <v>164</v>
      </c>
      <c r="D7705" s="1" t="n">
        <v>28</v>
      </c>
      <c r="E7705" s="1" t="s">
        <v>401</v>
      </c>
      <c r="F7705" s="1" t="s">
        <v>925</v>
      </c>
      <c r="G7705" s="1" t="s">
        <v>926</v>
      </c>
      <c r="H7705" s="20" t="n">
        <v>300</v>
      </c>
      <c r="I7705" s="21" t="n">
        <v>20.88</v>
      </c>
      <c r="J7705" s="20" t="n">
        <f aca="false">H7705*I7705</f>
        <v>6264</v>
      </c>
      <c r="K7705" s="22" t="n">
        <v>2.1</v>
      </c>
      <c r="L7705" s="23" t="n">
        <f aca="false">H7705*K7705</f>
        <v>630</v>
      </c>
      <c r="M7705" s="23" t="n">
        <v>2500</v>
      </c>
      <c r="N7705" s="24" t="n">
        <f aca="false">L7705-M7705</f>
        <v>-1870</v>
      </c>
      <c r="O7705" s="25" t="n">
        <f aca="false">IF(L7705&gt;=M7705,1,0)</f>
        <v>0</v>
      </c>
      <c r="P7705" s="26" t="n">
        <v>0.1464</v>
      </c>
      <c r="Q7705" s="26" t="n">
        <v>0.1517</v>
      </c>
      <c r="R7705" s="25" t="n">
        <v>75</v>
      </c>
      <c r="S7705" s="21" t="n">
        <v>10</v>
      </c>
    </row>
    <row r="7706" customFormat="false" ht="15" hidden="false" customHeight="true" outlineLevel="0" collapsed="false">
      <c r="A7706" s="19" t="n">
        <v>46277</v>
      </c>
      <c r="B7706" s="1" t="s">
        <v>888</v>
      </c>
      <c r="C7706" s="1" t="s">
        <v>164</v>
      </c>
      <c r="D7706" s="1" t="n">
        <v>29</v>
      </c>
      <c r="E7706" s="1" t="s">
        <v>176</v>
      </c>
      <c r="F7706" s="1" t="s">
        <v>792</v>
      </c>
      <c r="G7706" s="1" t="s">
        <v>794</v>
      </c>
      <c r="H7706" s="20" t="n">
        <v>1300</v>
      </c>
      <c r="I7706" s="21" t="n">
        <v>19.04</v>
      </c>
      <c r="J7706" s="20" t="n">
        <f aca="false">H7706*I7706</f>
        <v>24752</v>
      </c>
      <c r="K7706" s="22" t="n">
        <v>1.65</v>
      </c>
      <c r="L7706" s="23" t="n">
        <f aca="false">H7706*K7706</f>
        <v>2145</v>
      </c>
      <c r="M7706" s="23" t="n">
        <v>2500</v>
      </c>
      <c r="N7706" s="24" t="n">
        <f aca="false">L7706-M7706</f>
        <v>-355</v>
      </c>
      <c r="O7706" s="25" t="n">
        <f aca="false">IF(L7706&gt;=M7706,1,0)</f>
        <v>0</v>
      </c>
      <c r="P7706" s="26" t="n">
        <v>0.6665</v>
      </c>
      <c r="Q7706" s="26" t="n">
        <v>0.073</v>
      </c>
      <c r="R7706" s="25" t="n">
        <v>68</v>
      </c>
      <c r="S7706" s="21" t="n">
        <v>10</v>
      </c>
    </row>
    <row r="7707" customFormat="false" ht="15" hidden="false" customHeight="true" outlineLevel="0" collapsed="false">
      <c r="A7707" s="19" t="n">
        <v>46277</v>
      </c>
      <c r="B7707" s="1" t="s">
        <v>888</v>
      </c>
      <c r="C7707" s="1" t="s">
        <v>164</v>
      </c>
      <c r="D7707" s="1" t="n">
        <v>30</v>
      </c>
      <c r="E7707" s="1" t="s">
        <v>865</v>
      </c>
      <c r="F7707" s="1" t="s">
        <v>866</v>
      </c>
      <c r="G7707" s="1" t="s">
        <v>527</v>
      </c>
      <c r="H7707" s="20" t="n">
        <v>2150</v>
      </c>
      <c r="I7707" s="21" t="n">
        <v>17.93</v>
      </c>
      <c r="J7707" s="20" t="n">
        <f aca="false">H7707*I7707</f>
        <v>38549.5</v>
      </c>
      <c r="K7707" s="22" t="n">
        <v>1.04</v>
      </c>
      <c r="L7707" s="23" t="n">
        <f aca="false">H7707*K7707</f>
        <v>2236</v>
      </c>
      <c r="M7707" s="23" t="n">
        <v>2500</v>
      </c>
      <c r="N7707" s="24" t="n">
        <f aca="false">L7707-M7707</f>
        <v>-264</v>
      </c>
      <c r="O7707" s="25" t="n">
        <f aca="false">IF(L7707&gt;=M7707,1,0)</f>
        <v>0</v>
      </c>
      <c r="P7707" s="26" t="n">
        <v>0.841</v>
      </c>
      <c r="Q7707" s="26" t="n">
        <v>0.374</v>
      </c>
      <c r="R7707" s="25" t="n">
        <v>81</v>
      </c>
      <c r="S7707" s="21" t="n">
        <v>10</v>
      </c>
    </row>
    <row r="7708" customFormat="false" ht="15" hidden="false" customHeight="true" outlineLevel="0" collapsed="false">
      <c r="A7708" s="19" t="n">
        <v>46277</v>
      </c>
      <c r="B7708" s="1" t="s">
        <v>888</v>
      </c>
      <c r="C7708" s="1" t="s">
        <v>164</v>
      </c>
      <c r="D7708" s="1" t="n">
        <v>31</v>
      </c>
      <c r="E7708" s="1" t="s">
        <v>522</v>
      </c>
      <c r="F7708" s="1" t="s">
        <v>566</v>
      </c>
      <c r="G7708" s="1" t="s">
        <v>504</v>
      </c>
      <c r="H7708" s="20" t="n">
        <v>2350</v>
      </c>
      <c r="I7708" s="21" t="n">
        <v>14.09</v>
      </c>
      <c r="J7708" s="20" t="n">
        <f aca="false">H7708*I7708</f>
        <v>33111.5</v>
      </c>
      <c r="K7708" s="22" t="n">
        <v>1</v>
      </c>
      <c r="L7708" s="23" t="n">
        <f aca="false">H7708*K7708</f>
        <v>2350</v>
      </c>
      <c r="M7708" s="23" t="n">
        <v>2500</v>
      </c>
      <c r="N7708" s="24" t="n">
        <f aca="false">L7708-M7708</f>
        <v>-150</v>
      </c>
      <c r="O7708" s="25" t="n">
        <f aca="false">IF(L7708&gt;=M7708,1,0)</f>
        <v>0</v>
      </c>
      <c r="P7708" s="26" t="n">
        <v>0.8068</v>
      </c>
      <c r="Q7708" s="26" t="n">
        <v>0.0781</v>
      </c>
      <c r="R7708" s="25" t="n">
        <v>72</v>
      </c>
      <c r="S7708" s="21" t="n">
        <v>10</v>
      </c>
    </row>
    <row r="7709" customFormat="false" ht="15" hidden="false" customHeight="true" outlineLevel="0" collapsed="false">
      <c r="A7709" s="19" t="n">
        <v>46277</v>
      </c>
      <c r="B7709" s="1" t="s">
        <v>888</v>
      </c>
      <c r="C7709" s="1" t="s">
        <v>164</v>
      </c>
      <c r="D7709" s="1" t="n">
        <v>32</v>
      </c>
      <c r="E7709" s="1" t="s">
        <v>576</v>
      </c>
      <c r="F7709" s="1" t="s">
        <v>921</v>
      </c>
      <c r="G7709" s="1" t="s">
        <v>835</v>
      </c>
      <c r="H7709" s="20" t="n">
        <v>1900</v>
      </c>
      <c r="I7709" s="21" t="n">
        <v>11.95</v>
      </c>
      <c r="J7709" s="20" t="n">
        <f aca="false">H7709*I7709</f>
        <v>22705</v>
      </c>
      <c r="K7709" s="22" t="n">
        <v>1.05</v>
      </c>
      <c r="L7709" s="23" t="n">
        <f aca="false">H7709*K7709</f>
        <v>1995</v>
      </c>
      <c r="M7709" s="23" t="n">
        <v>2500</v>
      </c>
      <c r="N7709" s="24" t="n">
        <f aca="false">L7709-M7709</f>
        <v>-505</v>
      </c>
      <c r="O7709" s="25" t="n">
        <f aca="false">IF(L7709&gt;=M7709,1,0)</f>
        <v>0</v>
      </c>
      <c r="P7709" s="26" t="n">
        <v>0.5606</v>
      </c>
      <c r="Q7709" s="26" t="n">
        <v>0.1098</v>
      </c>
      <c r="R7709" s="25" t="n">
        <v>71</v>
      </c>
      <c r="S7709" s="21" t="n">
        <v>10</v>
      </c>
    </row>
    <row r="7710" customFormat="false" ht="15" hidden="false" customHeight="true" outlineLevel="0" collapsed="false">
      <c r="A7710" s="19" t="n">
        <v>46277</v>
      </c>
      <c r="B7710" s="1" t="s">
        <v>888</v>
      </c>
      <c r="C7710" s="1" t="s">
        <v>190</v>
      </c>
      <c r="D7710" s="1" t="n">
        <v>33</v>
      </c>
      <c r="E7710" s="1" t="s">
        <v>846</v>
      </c>
      <c r="F7710" s="1" t="s">
        <v>911</v>
      </c>
      <c r="G7710" s="1" t="s">
        <v>927</v>
      </c>
      <c r="H7710" s="20" t="n">
        <v>840</v>
      </c>
      <c r="I7710" s="21" t="n">
        <v>24.92</v>
      </c>
      <c r="J7710" s="20" t="n">
        <f aca="false">H7710*I7710</f>
        <v>20932.8</v>
      </c>
      <c r="K7710" s="22" t="n">
        <v>2.1</v>
      </c>
      <c r="L7710" s="23" t="n">
        <f aca="false">H7710*K7710</f>
        <v>1764</v>
      </c>
      <c r="M7710" s="23" t="n">
        <v>2500</v>
      </c>
      <c r="N7710" s="24" t="n">
        <f aca="false">L7710-M7710</f>
        <v>-736</v>
      </c>
      <c r="O7710" s="25" t="n">
        <f aca="false">IF(L7710&gt;=M7710,1,0)</f>
        <v>0</v>
      </c>
      <c r="P7710" s="26" t="n">
        <v>0.562709677419355</v>
      </c>
      <c r="Q7710" s="26" t="n">
        <v>0.207734806629834</v>
      </c>
      <c r="R7710" s="25" t="n">
        <v>71</v>
      </c>
      <c r="S7710" s="21" t="n">
        <v>10</v>
      </c>
    </row>
    <row r="7711" customFormat="false" ht="15" hidden="false" customHeight="true" outlineLevel="0" collapsed="false">
      <c r="A7711" s="19" t="n">
        <v>46277</v>
      </c>
      <c r="B7711" s="1" t="s">
        <v>888</v>
      </c>
      <c r="C7711" s="1" t="s">
        <v>190</v>
      </c>
      <c r="D7711" s="1" t="n">
        <v>34</v>
      </c>
      <c r="E7711" s="1" t="s">
        <v>16</v>
      </c>
      <c r="F7711" s="1" t="s">
        <v>302</v>
      </c>
      <c r="G7711" s="1" t="s">
        <v>260</v>
      </c>
      <c r="H7711" s="20" t="n">
        <v>2010</v>
      </c>
      <c r="I7711" s="21" t="n">
        <v>16.59</v>
      </c>
      <c r="J7711" s="20" t="n">
        <f aca="false">H7711*I7711</f>
        <v>33345.9</v>
      </c>
      <c r="K7711" s="22" t="n">
        <v>1.45</v>
      </c>
      <c r="L7711" s="23" t="n">
        <f aca="false">H7711*K7711</f>
        <v>2914.5</v>
      </c>
      <c r="M7711" s="23" t="n">
        <v>2500</v>
      </c>
      <c r="N7711" s="24" t="n">
        <f aca="false">L7711-M7711</f>
        <v>414.5</v>
      </c>
      <c r="O7711" s="25" t="n">
        <f aca="false">IF(L7711&gt;=M7711,1,0)</f>
        <v>1</v>
      </c>
      <c r="P7711" s="26" t="n">
        <v>0.796224928366762</v>
      </c>
      <c r="Q7711" s="26" t="n">
        <v>0.095703125</v>
      </c>
      <c r="R7711" s="25" t="n">
        <v>70</v>
      </c>
      <c r="S7711" s="21" t="n">
        <v>10</v>
      </c>
    </row>
    <row r="7712" customFormat="false" ht="15" hidden="false" customHeight="true" outlineLevel="0" collapsed="false">
      <c r="A7712" s="19" t="n">
        <v>46277</v>
      </c>
      <c r="B7712" s="1" t="s">
        <v>888</v>
      </c>
      <c r="C7712" s="1" t="s">
        <v>190</v>
      </c>
      <c r="D7712" s="1" t="n">
        <v>35</v>
      </c>
      <c r="E7712" s="1" t="s">
        <v>19</v>
      </c>
      <c r="F7712" s="1" t="s">
        <v>922</v>
      </c>
      <c r="G7712" s="1" t="s">
        <v>342</v>
      </c>
      <c r="H7712" s="20" t="n">
        <v>300</v>
      </c>
      <c r="I7712" s="21" t="n">
        <v>23.36</v>
      </c>
      <c r="J7712" s="20" t="n">
        <f aca="false">H7712*I7712</f>
        <v>7008</v>
      </c>
      <c r="K7712" s="22" t="n">
        <v>1.83</v>
      </c>
      <c r="L7712" s="23" t="n">
        <f aca="false">H7712*K7712</f>
        <v>549</v>
      </c>
      <c r="M7712" s="23" t="n">
        <v>2500</v>
      </c>
      <c r="N7712" s="24" t="n">
        <f aca="false">L7712-M7712</f>
        <v>-1951</v>
      </c>
      <c r="O7712" s="25" t="n">
        <f aca="false">IF(L7712&gt;=M7712,1,0)</f>
        <v>0</v>
      </c>
      <c r="P7712" s="26" t="n">
        <v>0.194666666666667</v>
      </c>
      <c r="Q7712" s="26" t="n">
        <v>0.383435582822086</v>
      </c>
      <c r="R7712" s="25" t="n">
        <v>75</v>
      </c>
      <c r="S7712" s="21" t="n">
        <v>10</v>
      </c>
    </row>
    <row r="7713" customFormat="false" ht="15" hidden="false" customHeight="true" outlineLevel="0" collapsed="false">
      <c r="A7713" s="19" t="n">
        <v>46277</v>
      </c>
      <c r="B7713" s="1" t="s">
        <v>888</v>
      </c>
      <c r="C7713" s="1" t="s">
        <v>190</v>
      </c>
      <c r="D7713" s="1" t="n">
        <v>36</v>
      </c>
      <c r="E7713" s="1" t="s">
        <v>16</v>
      </c>
      <c r="F7713" s="1" t="s">
        <v>300</v>
      </c>
      <c r="G7713" s="1" t="s">
        <v>260</v>
      </c>
      <c r="H7713" s="20" t="n">
        <v>1900</v>
      </c>
      <c r="I7713" s="21" t="n">
        <v>15.95</v>
      </c>
      <c r="J7713" s="20" t="n">
        <f aca="false">H7713*I7713</f>
        <v>30305</v>
      </c>
      <c r="K7713" s="22" t="n">
        <v>1.4</v>
      </c>
      <c r="L7713" s="23" t="n">
        <f aca="false">H7713*K7713</f>
        <v>2660</v>
      </c>
      <c r="M7713" s="23" t="n">
        <v>2500</v>
      </c>
      <c r="N7713" s="24" t="n">
        <f aca="false">L7713-M7713</f>
        <v>160</v>
      </c>
      <c r="O7713" s="25" t="n">
        <f aca="false">IF(L7713&gt;=M7713,1,0)</f>
        <v>1</v>
      </c>
      <c r="P7713" s="26" t="n">
        <v>0.841805555555556</v>
      </c>
      <c r="Q7713" s="26" t="n">
        <v>0.109349371241115</v>
      </c>
      <c r="R7713" s="25" t="n">
        <v>67</v>
      </c>
      <c r="S7713" s="21" t="n">
        <v>10</v>
      </c>
    </row>
    <row r="7714" customFormat="false" ht="15" hidden="false" customHeight="true" outlineLevel="0" collapsed="false">
      <c r="A7714" s="19" t="n">
        <v>46277</v>
      </c>
      <c r="B7714" s="1" t="s">
        <v>888</v>
      </c>
      <c r="C7714" s="1" t="s">
        <v>190</v>
      </c>
      <c r="D7714" s="1" t="n">
        <v>37</v>
      </c>
      <c r="E7714" s="1" t="s">
        <v>19</v>
      </c>
      <c r="F7714" s="1" t="s">
        <v>870</v>
      </c>
      <c r="G7714" s="1" t="s">
        <v>871</v>
      </c>
      <c r="H7714" s="20" t="n">
        <v>1120</v>
      </c>
      <c r="I7714" s="21" t="n">
        <v>27.97</v>
      </c>
      <c r="J7714" s="20" t="n">
        <f aca="false">H7714*I7714</f>
        <v>31326.4</v>
      </c>
      <c r="K7714" s="22" t="n">
        <v>2.15</v>
      </c>
      <c r="L7714" s="23" t="n">
        <f aca="false">H7714*K7714</f>
        <v>2408</v>
      </c>
      <c r="M7714" s="23" t="n">
        <v>2500</v>
      </c>
      <c r="N7714" s="24" t="n">
        <f aca="false">L7714-M7714</f>
        <v>-92</v>
      </c>
      <c r="O7714" s="25" t="n">
        <f aca="false">IF(L7714&gt;=M7714,1,0)</f>
        <v>0</v>
      </c>
      <c r="P7714" s="26" t="n">
        <v>0.685179352580927</v>
      </c>
      <c r="Q7714" s="26" t="n">
        <v>0.132933104631218</v>
      </c>
      <c r="R7714" s="25" t="n">
        <v>75</v>
      </c>
      <c r="S7714" s="21" t="n">
        <v>10</v>
      </c>
    </row>
    <row r="7715" customFormat="false" ht="15" hidden="false" customHeight="true" outlineLevel="0" collapsed="false">
      <c r="A7715" s="19" t="n">
        <v>46277</v>
      </c>
      <c r="B7715" s="1" t="s">
        <v>888</v>
      </c>
      <c r="C7715" s="1" t="s">
        <v>190</v>
      </c>
      <c r="D7715" s="1" t="n">
        <v>38</v>
      </c>
      <c r="E7715" s="1" t="s">
        <v>19</v>
      </c>
      <c r="F7715" s="1" t="s">
        <v>928</v>
      </c>
      <c r="G7715" s="1" t="s">
        <v>871</v>
      </c>
      <c r="H7715" s="20" t="n">
        <v>950</v>
      </c>
      <c r="I7715" s="21" t="n">
        <v>25.97</v>
      </c>
      <c r="J7715" s="20" t="n">
        <f aca="false">H7715*I7715</f>
        <v>24671.5</v>
      </c>
      <c r="K7715" s="22" t="n">
        <v>2.15</v>
      </c>
      <c r="L7715" s="23" t="n">
        <f aca="false">H7715*K7715</f>
        <v>2042.5</v>
      </c>
      <c r="M7715" s="23" t="n">
        <v>2500</v>
      </c>
      <c r="N7715" s="24" t="n">
        <f aca="false">L7715-M7715</f>
        <v>-457.5</v>
      </c>
      <c r="O7715" s="25" t="n">
        <f aca="false">IF(L7715&gt;=M7715,1,0)</f>
        <v>0</v>
      </c>
      <c r="P7715" s="26" t="n">
        <v>0.568729829414477</v>
      </c>
      <c r="Q7715" s="26" t="n">
        <v>0.0979591836734694</v>
      </c>
      <c r="R7715" s="25" t="n">
        <v>82</v>
      </c>
      <c r="S7715" s="21" t="n">
        <v>10</v>
      </c>
    </row>
    <row r="7716" customFormat="false" ht="15" hidden="false" customHeight="true" outlineLevel="0" collapsed="false">
      <c r="A7716" s="19" t="n">
        <v>46278</v>
      </c>
      <c r="B7716" s="1" t="s">
        <v>888</v>
      </c>
      <c r="C7716" s="1" t="s">
        <v>138</v>
      </c>
      <c r="D7716" s="1" t="n">
        <v>1</v>
      </c>
      <c r="E7716" s="1" t="s">
        <v>10</v>
      </c>
      <c r="F7716" s="1" t="s">
        <v>915</v>
      </c>
      <c r="G7716" s="1" t="s">
        <v>852</v>
      </c>
      <c r="H7716" s="20" t="n">
        <v>1250</v>
      </c>
      <c r="I7716" s="21" t="n">
        <v>21.87</v>
      </c>
      <c r="J7716" s="20" t="n">
        <f aca="false">H7716*I7716</f>
        <v>27337.5</v>
      </c>
      <c r="K7716" s="22" t="n">
        <v>1.85</v>
      </c>
      <c r="L7716" s="23" t="n">
        <f aca="false">H7716*K7716</f>
        <v>2312.5</v>
      </c>
      <c r="M7716" s="23" t="n">
        <v>2500</v>
      </c>
      <c r="N7716" s="24" t="n">
        <f aca="false">L7716-M7716</f>
        <v>-187.5</v>
      </c>
      <c r="O7716" s="25" t="n">
        <f aca="false">IF(L7716&gt;=M7716,1,0)</f>
        <v>0</v>
      </c>
      <c r="P7716" s="26" t="n">
        <v>0.6988</v>
      </c>
      <c r="Q7716" s="26" t="n">
        <v>0.1563</v>
      </c>
      <c r="R7716" s="25" t="n">
        <v>70</v>
      </c>
      <c r="S7716" s="21" t="n">
        <v>10</v>
      </c>
    </row>
    <row r="7717" customFormat="false" ht="15" hidden="false" customHeight="true" outlineLevel="0" collapsed="false">
      <c r="A7717" s="19" t="n">
        <v>46278</v>
      </c>
      <c r="B7717" s="1" t="s">
        <v>888</v>
      </c>
      <c r="C7717" s="1" t="s">
        <v>138</v>
      </c>
      <c r="D7717" s="1" t="n">
        <v>2</v>
      </c>
      <c r="E7717" s="1" t="s">
        <v>16</v>
      </c>
      <c r="F7717" s="1" t="s">
        <v>895</v>
      </c>
      <c r="G7717" s="1" t="s">
        <v>896</v>
      </c>
      <c r="H7717" s="20" t="n">
        <v>750</v>
      </c>
      <c r="I7717" s="21" t="n">
        <v>28.95</v>
      </c>
      <c r="J7717" s="20" t="n">
        <f aca="false">H7717*I7717</f>
        <v>21712.5</v>
      </c>
      <c r="K7717" s="22" t="n">
        <v>2.4</v>
      </c>
      <c r="L7717" s="23" t="n">
        <f aca="false">H7717*K7717</f>
        <v>1800</v>
      </c>
      <c r="M7717" s="23" t="n">
        <v>2500</v>
      </c>
      <c r="N7717" s="24" t="n">
        <f aca="false">L7717-M7717</f>
        <v>-700</v>
      </c>
      <c r="O7717" s="25" t="n">
        <f aca="false">IF(L7717&gt;=M7717,1,0)</f>
        <v>0</v>
      </c>
      <c r="P7717" s="26" t="n">
        <v>0.4957</v>
      </c>
      <c r="Q7717" s="26" t="n">
        <v>0.1922</v>
      </c>
      <c r="R7717" s="25" t="n">
        <v>74</v>
      </c>
      <c r="S7717" s="21" t="n">
        <v>10</v>
      </c>
    </row>
    <row r="7718" customFormat="false" ht="15" hidden="false" customHeight="true" outlineLevel="0" collapsed="false">
      <c r="A7718" s="19" t="n">
        <v>46278</v>
      </c>
      <c r="B7718" s="1" t="s">
        <v>888</v>
      </c>
      <c r="C7718" s="1" t="s">
        <v>138</v>
      </c>
      <c r="D7718" s="1" t="n">
        <v>3</v>
      </c>
      <c r="E7718" s="1" t="s">
        <v>846</v>
      </c>
      <c r="F7718" s="1" t="s">
        <v>897</v>
      </c>
      <c r="G7718" s="1" t="s">
        <v>898</v>
      </c>
      <c r="H7718" s="20" t="n">
        <v>1500</v>
      </c>
      <c r="I7718" s="21" t="n">
        <v>18.11</v>
      </c>
      <c r="J7718" s="20" t="n">
        <f aca="false">H7718*I7718</f>
        <v>27165</v>
      </c>
      <c r="K7718" s="22" t="n">
        <v>2.1</v>
      </c>
      <c r="L7718" s="23" t="n">
        <f aca="false">H7718*K7718</f>
        <v>3150</v>
      </c>
      <c r="M7718" s="23" t="n">
        <v>2500</v>
      </c>
      <c r="N7718" s="24" t="n">
        <f aca="false">L7718-M7718</f>
        <v>650</v>
      </c>
      <c r="O7718" s="25" t="n">
        <f aca="false">IF(L7718&gt;=M7718,1,0)</f>
        <v>1</v>
      </c>
      <c r="P7718" s="26" t="n">
        <v>0.7571</v>
      </c>
      <c r="Q7718" s="26" t="n">
        <v>0.1169</v>
      </c>
      <c r="R7718" s="25" t="n">
        <v>74</v>
      </c>
      <c r="S7718" s="21" t="n">
        <v>8</v>
      </c>
    </row>
    <row r="7719" customFormat="false" ht="15" hidden="false" customHeight="true" outlineLevel="0" collapsed="false">
      <c r="A7719" s="19" t="n">
        <v>46278</v>
      </c>
      <c r="B7719" s="1" t="s">
        <v>888</v>
      </c>
      <c r="C7719" s="1" t="s">
        <v>138</v>
      </c>
      <c r="D7719" s="1" t="n">
        <v>4</v>
      </c>
      <c r="E7719" s="1" t="s">
        <v>16</v>
      </c>
      <c r="F7719" s="1" t="s">
        <v>300</v>
      </c>
      <c r="G7719" s="1" t="s">
        <v>398</v>
      </c>
      <c r="H7719" s="20" t="n">
        <v>1100</v>
      </c>
      <c r="I7719" s="21" t="n">
        <v>18.21</v>
      </c>
      <c r="J7719" s="20" t="n">
        <f aca="false">H7719*I7719</f>
        <v>20031</v>
      </c>
      <c r="K7719" s="22" t="n">
        <v>1.4</v>
      </c>
      <c r="L7719" s="23" t="n">
        <f aca="false">H7719*K7719</f>
        <v>1540</v>
      </c>
      <c r="M7719" s="23" t="n">
        <v>2500</v>
      </c>
      <c r="N7719" s="24" t="n">
        <f aca="false">L7719-M7719</f>
        <v>-960</v>
      </c>
      <c r="O7719" s="25" t="n">
        <f aca="false">IF(L7719&gt;=M7719,1,0)</f>
        <v>0</v>
      </c>
      <c r="P7719" s="26" t="n">
        <v>0.6299</v>
      </c>
      <c r="Q7719" s="26" t="n">
        <v>0.1802</v>
      </c>
      <c r="R7719" s="25" t="n">
        <v>68</v>
      </c>
      <c r="S7719" s="21" t="n">
        <v>8</v>
      </c>
    </row>
    <row r="7720" customFormat="false" ht="15" hidden="false" customHeight="true" outlineLevel="0" collapsed="false">
      <c r="A7720" s="19" t="n">
        <v>46278</v>
      </c>
      <c r="B7720" s="1" t="s">
        <v>888</v>
      </c>
      <c r="C7720" s="1" t="s">
        <v>138</v>
      </c>
      <c r="D7720" s="1" t="n">
        <v>5</v>
      </c>
      <c r="E7720" s="1" t="s">
        <v>16</v>
      </c>
      <c r="F7720" s="1" t="s">
        <v>300</v>
      </c>
      <c r="G7720" s="1" t="s">
        <v>398</v>
      </c>
      <c r="H7720" s="20" t="n">
        <v>700</v>
      </c>
      <c r="I7720" s="21" t="n">
        <v>27.53</v>
      </c>
      <c r="J7720" s="20" t="n">
        <f aca="false">H7720*I7720</f>
        <v>19271</v>
      </c>
      <c r="K7720" s="22" t="n">
        <v>1.4</v>
      </c>
      <c r="L7720" s="23" t="n">
        <f aca="false">H7720*K7720</f>
        <v>980</v>
      </c>
      <c r="M7720" s="23" t="n">
        <v>2500</v>
      </c>
      <c r="N7720" s="24" t="n">
        <f aca="false">L7720-M7720</f>
        <v>-1520</v>
      </c>
      <c r="O7720" s="25" t="n">
        <f aca="false">IF(L7720&gt;=M7720,1,0)</f>
        <v>0</v>
      </c>
      <c r="P7720" s="26" t="n">
        <v>0.4689</v>
      </c>
      <c r="Q7720" s="26" t="n">
        <v>0.1866</v>
      </c>
      <c r="R7720" s="25" t="n">
        <v>70</v>
      </c>
      <c r="S7720" s="21" t="n">
        <v>10</v>
      </c>
    </row>
    <row r="7721" customFormat="false" ht="15" hidden="false" customHeight="true" outlineLevel="0" collapsed="false">
      <c r="A7721" s="19" t="n">
        <v>46278</v>
      </c>
      <c r="B7721" s="1" t="s">
        <v>888</v>
      </c>
      <c r="C7721" s="1" t="s">
        <v>138</v>
      </c>
      <c r="D7721" s="1" t="n">
        <v>6</v>
      </c>
      <c r="E7721" s="1" t="s">
        <v>16</v>
      </c>
      <c r="F7721" s="1" t="s">
        <v>902</v>
      </c>
      <c r="G7721" s="1" t="s">
        <v>903</v>
      </c>
      <c r="H7721" s="20" t="n">
        <v>1400</v>
      </c>
      <c r="I7721" s="21" t="n">
        <v>17.12</v>
      </c>
      <c r="J7721" s="20" t="n">
        <f aca="false">H7721*I7721</f>
        <v>23968</v>
      </c>
      <c r="K7721" s="22" t="n">
        <v>1.56</v>
      </c>
      <c r="L7721" s="23" t="n">
        <f aca="false">H7721*K7721</f>
        <v>2184</v>
      </c>
      <c r="M7721" s="23" t="n">
        <v>2500</v>
      </c>
      <c r="N7721" s="24" t="n">
        <f aca="false">L7721-M7721</f>
        <v>-316</v>
      </c>
      <c r="O7721" s="25" t="n">
        <f aca="false">IF(L7721&gt;=M7721,1,0)</f>
        <v>0</v>
      </c>
      <c r="P7721" s="26" t="n">
        <v>0.7537</v>
      </c>
      <c r="Q7721" s="26" t="n">
        <v>0.1539</v>
      </c>
      <c r="R7721" s="25" t="n">
        <v>65</v>
      </c>
      <c r="S7721" s="21" t="n">
        <v>8</v>
      </c>
    </row>
    <row r="7722" customFormat="false" ht="15" hidden="false" customHeight="true" outlineLevel="0" collapsed="false">
      <c r="A7722" s="19" t="n">
        <v>46278</v>
      </c>
      <c r="B7722" s="1" t="s">
        <v>888</v>
      </c>
      <c r="C7722" s="1" t="s">
        <v>138</v>
      </c>
      <c r="D7722" s="1" t="n">
        <v>7</v>
      </c>
      <c r="E7722" s="1" t="s">
        <v>846</v>
      </c>
      <c r="F7722" s="1" t="s">
        <v>911</v>
      </c>
      <c r="G7722" s="1" t="s">
        <v>916</v>
      </c>
      <c r="H7722" s="20" t="n">
        <v>1700</v>
      </c>
      <c r="I7722" s="21" t="n">
        <v>18.11</v>
      </c>
      <c r="J7722" s="20" t="n">
        <f aca="false">H7722*I7722</f>
        <v>30787</v>
      </c>
      <c r="K7722" s="22" t="n">
        <v>2.1</v>
      </c>
      <c r="L7722" s="23" t="n">
        <f aca="false">H7722*K7722</f>
        <v>3570</v>
      </c>
      <c r="M7722" s="23" t="n">
        <v>2500</v>
      </c>
      <c r="N7722" s="24" t="n">
        <f aca="false">L7722-M7722</f>
        <v>1070</v>
      </c>
      <c r="O7722" s="25" t="n">
        <f aca="false">IF(L7722&gt;=M7722,1,0)</f>
        <v>1</v>
      </c>
      <c r="P7722" s="26" t="n">
        <v>0.7029</v>
      </c>
      <c r="Q7722" s="26" t="n">
        <v>0.1172</v>
      </c>
      <c r="R7722" s="25" t="n">
        <v>74</v>
      </c>
      <c r="S7722" s="21" t="n">
        <v>10</v>
      </c>
    </row>
    <row r="7723" customFormat="false" ht="15" hidden="false" customHeight="true" outlineLevel="0" collapsed="false">
      <c r="A7723" s="19" t="n">
        <v>46278</v>
      </c>
      <c r="B7723" s="1" t="s">
        <v>888</v>
      </c>
      <c r="C7723" s="1" t="s">
        <v>138</v>
      </c>
      <c r="D7723" s="1" t="n">
        <v>8</v>
      </c>
      <c r="E7723" s="1" t="s">
        <v>16</v>
      </c>
      <c r="F7723" s="1" t="s">
        <v>524</v>
      </c>
      <c r="G7723" s="1" t="s">
        <v>508</v>
      </c>
      <c r="H7723" s="20" t="n">
        <v>1350</v>
      </c>
      <c r="I7723" s="21" t="n">
        <v>17.24</v>
      </c>
      <c r="J7723" s="20" t="n">
        <f aca="false">H7723*I7723</f>
        <v>23274</v>
      </c>
      <c r="K7723" s="22" t="n">
        <v>1.48</v>
      </c>
      <c r="L7723" s="23" t="n">
        <f aca="false">H7723*K7723</f>
        <v>1998</v>
      </c>
      <c r="M7723" s="23" t="n">
        <v>2500</v>
      </c>
      <c r="N7723" s="24" t="n">
        <f aca="false">L7723-M7723</f>
        <v>-502</v>
      </c>
      <c r="O7723" s="25" t="n">
        <f aca="false">IF(L7723&gt;=M7723,1,0)</f>
        <v>0</v>
      </c>
      <c r="P7723" s="26" t="n">
        <v>0.5977</v>
      </c>
      <c r="Q7723" s="26" t="n">
        <v>0.1639</v>
      </c>
      <c r="R7723" s="25" t="n">
        <v>69</v>
      </c>
      <c r="S7723" s="21" t="n">
        <v>10</v>
      </c>
    </row>
    <row r="7724" customFormat="false" ht="15" hidden="false" customHeight="true" outlineLevel="0" collapsed="false">
      <c r="A7724" s="19" t="n">
        <v>46278</v>
      </c>
      <c r="B7724" s="1" t="s">
        <v>888</v>
      </c>
      <c r="C7724" s="1" t="s">
        <v>138</v>
      </c>
      <c r="D7724" s="1" t="n">
        <v>9</v>
      </c>
      <c r="E7724" s="1" t="s">
        <v>846</v>
      </c>
      <c r="F7724" s="1" t="s">
        <v>889</v>
      </c>
      <c r="G7724" s="1" t="s">
        <v>890</v>
      </c>
      <c r="H7724" s="20" t="n">
        <v>950</v>
      </c>
      <c r="I7724" s="21" t="n">
        <v>23.94</v>
      </c>
      <c r="J7724" s="20" t="n">
        <f aca="false">H7724*I7724</f>
        <v>22743</v>
      </c>
      <c r="K7724" s="22" t="n">
        <v>2.2</v>
      </c>
      <c r="L7724" s="23" t="n">
        <f aca="false">H7724*K7724</f>
        <v>2090</v>
      </c>
      <c r="M7724" s="23" t="n">
        <v>2500</v>
      </c>
      <c r="N7724" s="24" t="n">
        <f aca="false">L7724-M7724</f>
        <v>-410</v>
      </c>
      <c r="O7724" s="25" t="n">
        <f aca="false">IF(L7724&gt;=M7724,1,0)</f>
        <v>0</v>
      </c>
      <c r="P7724" s="26" t="n">
        <v>0.54</v>
      </c>
      <c r="Q7724" s="26" t="n">
        <v>0.1944</v>
      </c>
      <c r="R7724" s="25" t="n">
        <v>72</v>
      </c>
      <c r="S7724" s="21" t="n">
        <v>10</v>
      </c>
    </row>
    <row r="7725" customFormat="false" ht="15" hidden="false" customHeight="true" outlineLevel="0" collapsed="false">
      <c r="A7725" s="19" t="n">
        <v>46278</v>
      </c>
      <c r="B7725" s="1" t="s">
        <v>888</v>
      </c>
      <c r="C7725" s="1" t="s">
        <v>138</v>
      </c>
      <c r="D7725" s="1" t="n">
        <v>10</v>
      </c>
      <c r="E7725" s="1" t="s">
        <v>10</v>
      </c>
      <c r="F7725" s="1" t="s">
        <v>167</v>
      </c>
      <c r="G7725" s="1" t="s">
        <v>161</v>
      </c>
      <c r="H7725" s="20" t="n">
        <v>1450</v>
      </c>
      <c r="I7725" s="21" t="n">
        <v>19.05</v>
      </c>
      <c r="J7725" s="20" t="n">
        <f aca="false">H7725*I7725</f>
        <v>27622.5</v>
      </c>
      <c r="K7725" s="22" t="n">
        <v>1.83</v>
      </c>
      <c r="L7725" s="23" t="n">
        <f aca="false">H7725*K7725</f>
        <v>2653.5</v>
      </c>
      <c r="M7725" s="23" t="n">
        <v>2500</v>
      </c>
      <c r="N7725" s="24" t="n">
        <f aca="false">L7725-M7725</f>
        <v>153.5</v>
      </c>
      <c r="O7725" s="25" t="n">
        <f aca="false">IF(L7725&gt;=M7725,1,0)</f>
        <v>1</v>
      </c>
      <c r="P7725" s="26" t="n">
        <v>0.6521</v>
      </c>
      <c r="Q7725" s="26" t="n">
        <v>0.1411</v>
      </c>
      <c r="R7725" s="25" t="n">
        <v>71</v>
      </c>
      <c r="S7725" s="21" t="n">
        <v>10</v>
      </c>
    </row>
    <row r="7726" customFormat="false" ht="15" hidden="false" customHeight="true" outlineLevel="0" collapsed="false">
      <c r="A7726" s="19" t="n">
        <v>46278</v>
      </c>
      <c r="B7726" s="1" t="s">
        <v>888</v>
      </c>
      <c r="C7726" s="1" t="s">
        <v>138</v>
      </c>
      <c r="D7726" s="1" t="n">
        <v>11</v>
      </c>
      <c r="E7726" s="1" t="s">
        <v>522</v>
      </c>
      <c r="F7726" s="1" t="s">
        <v>710</v>
      </c>
      <c r="G7726" s="1" t="s">
        <v>686</v>
      </c>
      <c r="H7726" s="20" t="n">
        <v>1200</v>
      </c>
      <c r="I7726" s="21" t="n">
        <v>20.01</v>
      </c>
      <c r="J7726" s="20" t="n">
        <f aca="false">H7726*I7726</f>
        <v>24012</v>
      </c>
      <c r="K7726" s="22" t="n">
        <v>1.5</v>
      </c>
      <c r="L7726" s="23" t="n">
        <f aca="false">H7726*K7726</f>
        <v>1800</v>
      </c>
      <c r="M7726" s="23" t="n">
        <v>2500</v>
      </c>
      <c r="N7726" s="24" t="n">
        <f aca="false">L7726-M7726</f>
        <v>-700</v>
      </c>
      <c r="O7726" s="25" t="n">
        <f aca="false">IF(L7726&gt;=M7726,1,0)</f>
        <v>0</v>
      </c>
      <c r="P7726" s="26" t="n">
        <v>0.5497</v>
      </c>
      <c r="Q7726" s="26" t="n">
        <v>0.2294</v>
      </c>
      <c r="R7726" s="25" t="n">
        <v>73</v>
      </c>
      <c r="S7726" s="21" t="n">
        <v>10</v>
      </c>
    </row>
    <row r="7727" customFormat="false" ht="15" hidden="false" customHeight="true" outlineLevel="0" collapsed="false">
      <c r="A7727" s="19" t="n">
        <v>46278</v>
      </c>
      <c r="B7727" s="1" t="s">
        <v>888</v>
      </c>
      <c r="C7727" s="1" t="s">
        <v>138</v>
      </c>
      <c r="D7727" s="1" t="n">
        <v>12</v>
      </c>
      <c r="E7727" s="1" t="s">
        <v>16</v>
      </c>
      <c r="F7727" s="1" t="s">
        <v>524</v>
      </c>
      <c r="G7727" s="1" t="s">
        <v>267</v>
      </c>
      <c r="H7727" s="20" t="n">
        <v>1550</v>
      </c>
      <c r="I7727" s="21" t="n">
        <v>18.58</v>
      </c>
      <c r="J7727" s="20" t="n">
        <f aca="false">H7727*I7727</f>
        <v>28799</v>
      </c>
      <c r="K7727" s="22" t="n">
        <v>1.5</v>
      </c>
      <c r="L7727" s="23" t="n">
        <f aca="false">H7727*K7727</f>
        <v>2325</v>
      </c>
      <c r="M7727" s="23" t="n">
        <v>2500</v>
      </c>
      <c r="N7727" s="24" t="n">
        <f aca="false">L7727-M7727</f>
        <v>-175</v>
      </c>
      <c r="O7727" s="25" t="n">
        <f aca="false">IF(L7727&gt;=M7727,1,0)</f>
        <v>0</v>
      </c>
      <c r="P7727" s="26" t="n">
        <v>0.7261</v>
      </c>
      <c r="Q7727" s="26" t="n">
        <v>0.1494</v>
      </c>
      <c r="R7727" s="25" t="n">
        <v>70</v>
      </c>
      <c r="S7727" s="21" t="n">
        <v>10</v>
      </c>
    </row>
    <row r="7728" customFormat="false" ht="15" hidden="false" customHeight="true" outlineLevel="0" collapsed="false">
      <c r="A7728" s="19" t="n">
        <v>46278</v>
      </c>
      <c r="B7728" s="1" t="s">
        <v>888</v>
      </c>
      <c r="C7728" s="1" t="s">
        <v>138</v>
      </c>
      <c r="D7728" s="1" t="n">
        <v>13</v>
      </c>
      <c r="E7728" s="1" t="s">
        <v>16</v>
      </c>
      <c r="F7728" s="1" t="s">
        <v>902</v>
      </c>
      <c r="G7728" s="1" t="s">
        <v>903</v>
      </c>
      <c r="H7728" s="20" t="n">
        <v>600</v>
      </c>
      <c r="I7728" s="21" t="n">
        <v>17.12</v>
      </c>
      <c r="J7728" s="20" t="n">
        <f aca="false">H7728*I7728</f>
        <v>10272</v>
      </c>
      <c r="K7728" s="22" t="n">
        <v>1.56</v>
      </c>
      <c r="L7728" s="23" t="n">
        <f aca="false">H7728*K7728</f>
        <v>936</v>
      </c>
      <c r="M7728" s="23" t="n">
        <v>2500</v>
      </c>
      <c r="N7728" s="24" t="n">
        <f aca="false">L7728-M7728</f>
        <v>-1564</v>
      </c>
      <c r="O7728" s="25" t="n">
        <f aca="false">IF(L7728&gt;=M7728,1,0)</f>
        <v>0</v>
      </c>
      <c r="P7728" s="26" t="n">
        <v>0.265</v>
      </c>
      <c r="Q7728" s="26" t="n">
        <v>0.2466</v>
      </c>
      <c r="R7728" s="25" t="n">
        <v>65</v>
      </c>
      <c r="S7728" s="21" t="n">
        <v>10</v>
      </c>
    </row>
    <row r="7729" customFormat="false" ht="15" hidden="false" customHeight="true" outlineLevel="0" collapsed="false">
      <c r="A7729" s="19" t="n">
        <v>46278</v>
      </c>
      <c r="B7729" s="1" t="s">
        <v>888</v>
      </c>
      <c r="C7729" s="1" t="s">
        <v>138</v>
      </c>
      <c r="D7729" s="1" t="n">
        <v>14</v>
      </c>
      <c r="E7729" s="1" t="s">
        <v>10</v>
      </c>
      <c r="F7729" s="1" t="s">
        <v>687</v>
      </c>
      <c r="G7729" s="1" t="s">
        <v>694</v>
      </c>
      <c r="H7729" s="20" t="n">
        <v>1300</v>
      </c>
      <c r="I7729" s="21" t="n">
        <v>28.66</v>
      </c>
      <c r="J7729" s="20" t="n">
        <f aca="false">H7729*I7729</f>
        <v>37258</v>
      </c>
      <c r="K7729" s="22" t="n">
        <v>2.3</v>
      </c>
      <c r="L7729" s="23" t="n">
        <f aca="false">H7729*K7729</f>
        <v>2990</v>
      </c>
      <c r="M7729" s="23" t="n">
        <v>2500</v>
      </c>
      <c r="N7729" s="24" t="n">
        <f aca="false">L7729-M7729</f>
        <v>490</v>
      </c>
      <c r="O7729" s="25" t="n">
        <f aca="false">IF(L7729&gt;=M7729,1,0)</f>
        <v>1</v>
      </c>
      <c r="P7729" s="26" t="n">
        <v>0.7752</v>
      </c>
      <c r="Q7729" s="26" t="n">
        <v>0.2357</v>
      </c>
      <c r="R7729" s="25" t="n">
        <v>81</v>
      </c>
      <c r="S7729" s="21" t="n">
        <v>10</v>
      </c>
    </row>
    <row r="7730" customFormat="false" ht="15" hidden="false" customHeight="true" outlineLevel="0" collapsed="false">
      <c r="A7730" s="19" t="n">
        <v>46278</v>
      </c>
      <c r="B7730" s="1" t="s">
        <v>888</v>
      </c>
      <c r="C7730" s="1" t="s">
        <v>138</v>
      </c>
      <c r="D7730" s="1" t="n">
        <v>15</v>
      </c>
      <c r="E7730" s="1" t="s">
        <v>10</v>
      </c>
      <c r="F7730" s="1" t="s">
        <v>167</v>
      </c>
      <c r="G7730" s="1" t="s">
        <v>161</v>
      </c>
      <c r="H7730" s="20" t="n">
        <v>1800</v>
      </c>
      <c r="I7730" s="21" t="n">
        <v>18.43</v>
      </c>
      <c r="J7730" s="20" t="n">
        <f aca="false">H7730*I7730</f>
        <v>33174</v>
      </c>
      <c r="K7730" s="22" t="n">
        <v>1.83</v>
      </c>
      <c r="L7730" s="23" t="n">
        <f aca="false">H7730*K7730</f>
        <v>3294</v>
      </c>
      <c r="M7730" s="23" t="n">
        <v>2500</v>
      </c>
      <c r="N7730" s="24" t="n">
        <f aca="false">L7730-M7730</f>
        <v>794</v>
      </c>
      <c r="O7730" s="25" t="n">
        <f aca="false">IF(L7730&gt;=M7730,1,0)</f>
        <v>1</v>
      </c>
      <c r="P7730" s="26" t="n">
        <v>0.8639</v>
      </c>
      <c r="Q7730" s="26" t="n">
        <v>0.2174</v>
      </c>
      <c r="R7730" s="25" t="n">
        <v>75</v>
      </c>
      <c r="S7730" s="21" t="n">
        <v>8</v>
      </c>
    </row>
    <row r="7731" customFormat="false" ht="15" hidden="false" customHeight="true" outlineLevel="0" collapsed="false">
      <c r="A7731" s="19" t="n">
        <v>46278</v>
      </c>
      <c r="B7731" s="1" t="s">
        <v>888</v>
      </c>
      <c r="C7731" s="1" t="s">
        <v>138</v>
      </c>
      <c r="D7731" s="1" t="n">
        <v>16</v>
      </c>
      <c r="E7731" s="1" t="s">
        <v>10</v>
      </c>
      <c r="F7731" s="1" t="s">
        <v>581</v>
      </c>
      <c r="G7731" s="1" t="s">
        <v>590</v>
      </c>
      <c r="H7731" s="20" t="n">
        <v>2250</v>
      </c>
      <c r="I7731" s="21" t="n">
        <v>13.94</v>
      </c>
      <c r="J7731" s="20" t="n">
        <f aca="false">H7731*I7731</f>
        <v>31365</v>
      </c>
      <c r="K7731" s="22" t="n">
        <v>1.44</v>
      </c>
      <c r="L7731" s="23" t="n">
        <f aca="false">H7731*K7731</f>
        <v>3240</v>
      </c>
      <c r="M7731" s="23" t="n">
        <v>2500</v>
      </c>
      <c r="N7731" s="24" t="n">
        <f aca="false">L7731-M7731</f>
        <v>740</v>
      </c>
      <c r="O7731" s="25" t="n">
        <f aca="false">IF(L7731&gt;=M7731,1,0)</f>
        <v>1</v>
      </c>
      <c r="P7731" s="26" t="n">
        <v>1.0092</v>
      </c>
      <c r="Q7731" s="26" t="n">
        <v>0.1286</v>
      </c>
      <c r="R7731" s="25" t="n">
        <v>61</v>
      </c>
      <c r="S7731" s="21" t="n">
        <v>8</v>
      </c>
    </row>
    <row r="7732" customFormat="false" ht="15" hidden="false" customHeight="true" outlineLevel="0" collapsed="false">
      <c r="A7732" s="19" t="n">
        <v>46278</v>
      </c>
      <c r="B7732" s="1" t="s">
        <v>888</v>
      </c>
      <c r="C7732" s="1" t="s">
        <v>164</v>
      </c>
      <c r="D7732" s="1" t="n">
        <v>17</v>
      </c>
      <c r="E7732" s="1" t="s">
        <v>176</v>
      </c>
      <c r="F7732" s="1" t="s">
        <v>824</v>
      </c>
      <c r="G7732" s="1" t="s">
        <v>825</v>
      </c>
      <c r="H7732" s="20" t="n">
        <v>1810</v>
      </c>
      <c r="I7732" s="21" t="n">
        <v>17.9</v>
      </c>
      <c r="J7732" s="20" t="n">
        <f aca="false">H7732*I7732</f>
        <v>32399</v>
      </c>
      <c r="K7732" s="22" t="n">
        <v>1.41</v>
      </c>
      <c r="L7732" s="23" t="n">
        <f aca="false">H7732*K7732</f>
        <v>2552.1</v>
      </c>
      <c r="M7732" s="23" t="n">
        <v>2500</v>
      </c>
      <c r="N7732" s="24" t="n">
        <f aca="false">L7732-M7732</f>
        <v>52.0999999999999</v>
      </c>
      <c r="O7732" s="25" t="n">
        <f aca="false">IF(L7732&gt;=M7732,1,0)</f>
        <v>1</v>
      </c>
      <c r="P7732" s="26" t="n">
        <v>0.7251</v>
      </c>
      <c r="Q7732" s="26" t="n">
        <v>0.0813</v>
      </c>
      <c r="R7732" s="25" t="n">
        <v>58</v>
      </c>
      <c r="S7732" s="21" t="n">
        <v>10</v>
      </c>
    </row>
    <row r="7733" customFormat="false" ht="15" hidden="false" customHeight="true" outlineLevel="0" collapsed="false">
      <c r="A7733" s="19" t="n">
        <v>46278</v>
      </c>
      <c r="B7733" s="1" t="s">
        <v>888</v>
      </c>
      <c r="C7733" s="1" t="s">
        <v>164</v>
      </c>
      <c r="D7733" s="1" t="n">
        <v>18</v>
      </c>
      <c r="E7733" s="1" t="s">
        <v>865</v>
      </c>
      <c r="F7733" s="1" t="s">
        <v>866</v>
      </c>
      <c r="G7733" s="1" t="s">
        <v>527</v>
      </c>
      <c r="H7733" s="20" t="n">
        <v>2200</v>
      </c>
      <c r="I7733" s="21" t="n">
        <v>17.93</v>
      </c>
      <c r="J7733" s="20" t="n">
        <f aca="false">H7733*I7733</f>
        <v>39446</v>
      </c>
      <c r="K7733" s="22" t="n">
        <v>1.04</v>
      </c>
      <c r="L7733" s="23" t="n">
        <f aca="false">H7733*K7733</f>
        <v>2288</v>
      </c>
      <c r="M7733" s="23" t="n">
        <v>2500</v>
      </c>
      <c r="N7733" s="24" t="n">
        <f aca="false">L7733-M7733</f>
        <v>-212</v>
      </c>
      <c r="O7733" s="25" t="n">
        <f aca="false">IF(L7733&gt;=M7733,1,0)</f>
        <v>0</v>
      </c>
      <c r="P7733" s="26" t="n">
        <v>0.8472</v>
      </c>
      <c r="Q7733" s="26" t="n">
        <v>0.1419</v>
      </c>
      <c r="R7733" s="25" t="n">
        <v>78</v>
      </c>
      <c r="S7733" s="21" t="n">
        <v>10</v>
      </c>
    </row>
    <row r="7734" customFormat="false" ht="15" hidden="false" customHeight="true" outlineLevel="0" collapsed="false">
      <c r="A7734" s="19" t="n">
        <v>46278</v>
      </c>
      <c r="B7734" s="1" t="s">
        <v>888</v>
      </c>
      <c r="C7734" s="1" t="s">
        <v>164</v>
      </c>
      <c r="D7734" s="1" t="n">
        <v>19</v>
      </c>
      <c r="E7734" s="1" t="s">
        <v>461</v>
      </c>
      <c r="F7734" s="1" t="s">
        <v>923</v>
      </c>
      <c r="G7734" s="1" t="s">
        <v>924</v>
      </c>
      <c r="H7734" s="20" t="n">
        <v>900</v>
      </c>
      <c r="I7734" s="21" t="n">
        <v>17.08</v>
      </c>
      <c r="J7734" s="20" t="n">
        <f aca="false">H7734*I7734</f>
        <v>15372</v>
      </c>
      <c r="K7734" s="22" t="n">
        <v>1.6</v>
      </c>
      <c r="L7734" s="23" t="n">
        <f aca="false">H7734*K7734</f>
        <v>1440</v>
      </c>
      <c r="M7734" s="23" t="n">
        <v>2500</v>
      </c>
      <c r="N7734" s="24" t="n">
        <f aca="false">L7734-M7734</f>
        <v>-1060</v>
      </c>
      <c r="O7734" s="25" t="n">
        <f aca="false">IF(L7734&gt;=M7734,1,0)</f>
        <v>0</v>
      </c>
      <c r="P7734" s="26" t="n">
        <v>0.3882</v>
      </c>
      <c r="Q7734" s="26" t="n">
        <v>0.1741</v>
      </c>
      <c r="R7734" s="25" t="n">
        <v>66</v>
      </c>
      <c r="S7734" s="21" t="n">
        <v>10</v>
      </c>
    </row>
    <row r="7735" customFormat="false" ht="15" hidden="false" customHeight="true" outlineLevel="0" collapsed="false">
      <c r="A7735" s="19" t="n">
        <v>46278</v>
      </c>
      <c r="B7735" s="1" t="s">
        <v>888</v>
      </c>
      <c r="C7735" s="1" t="s">
        <v>164</v>
      </c>
      <c r="D7735" s="1" t="n">
        <v>20</v>
      </c>
      <c r="E7735" s="1" t="s">
        <v>461</v>
      </c>
      <c r="F7735" s="1" t="s">
        <v>923</v>
      </c>
      <c r="G7735" s="1" t="s">
        <v>924</v>
      </c>
      <c r="H7735" s="20" t="n">
        <v>1100</v>
      </c>
      <c r="I7735" s="21" t="n">
        <v>17.08</v>
      </c>
      <c r="J7735" s="20" t="n">
        <f aca="false">H7735*I7735</f>
        <v>18788</v>
      </c>
      <c r="K7735" s="22" t="n">
        <v>1.6</v>
      </c>
      <c r="L7735" s="23" t="n">
        <f aca="false">H7735*K7735</f>
        <v>1760</v>
      </c>
      <c r="M7735" s="23" t="n">
        <v>2500</v>
      </c>
      <c r="N7735" s="24" t="n">
        <f aca="false">L7735-M7735</f>
        <v>-740</v>
      </c>
      <c r="O7735" s="25" t="n">
        <f aca="false">IF(L7735&gt;=M7735,1,0)</f>
        <v>0</v>
      </c>
      <c r="P7735" s="26" t="n">
        <v>0.4847</v>
      </c>
      <c r="Q7735" s="26" t="n">
        <v>0.1018</v>
      </c>
      <c r="R7735" s="25" t="n">
        <v>65</v>
      </c>
      <c r="S7735" s="21" t="n">
        <v>10</v>
      </c>
    </row>
    <row r="7736" customFormat="false" ht="15" hidden="false" customHeight="true" outlineLevel="0" collapsed="false">
      <c r="A7736" s="19" t="n">
        <v>46278</v>
      </c>
      <c r="B7736" s="1" t="s">
        <v>888</v>
      </c>
      <c r="C7736" s="1" t="s">
        <v>164</v>
      </c>
      <c r="D7736" s="1" t="n">
        <v>21</v>
      </c>
      <c r="E7736" s="1" t="s">
        <v>401</v>
      </c>
      <c r="F7736" s="1" t="s">
        <v>912</v>
      </c>
      <c r="G7736" s="1" t="s">
        <v>913</v>
      </c>
      <c r="H7736" s="20" t="n">
        <v>650</v>
      </c>
      <c r="I7736" s="21" t="n">
        <v>22.21</v>
      </c>
      <c r="J7736" s="20" t="n">
        <f aca="false">H7736*I7736</f>
        <v>14436.5</v>
      </c>
      <c r="K7736" s="22" t="n">
        <v>2.08</v>
      </c>
      <c r="L7736" s="23" t="n">
        <f aca="false">H7736*K7736</f>
        <v>1352</v>
      </c>
      <c r="M7736" s="23" t="n">
        <v>2500</v>
      </c>
      <c r="N7736" s="24" t="n">
        <f aca="false">L7736-M7736</f>
        <v>-1148</v>
      </c>
      <c r="O7736" s="25" t="n">
        <f aca="false">IF(L7736&gt;=M7736,1,0)</f>
        <v>0</v>
      </c>
      <c r="P7736" s="26" t="n">
        <v>0.454</v>
      </c>
      <c r="Q7736" s="26" t="n">
        <v>0.2624</v>
      </c>
      <c r="R7736" s="25" t="n">
        <v>53</v>
      </c>
      <c r="S7736" s="21" t="n">
        <v>10</v>
      </c>
    </row>
    <row r="7737" customFormat="false" ht="15" hidden="false" customHeight="true" outlineLevel="0" collapsed="false">
      <c r="A7737" s="19" t="n">
        <v>46278</v>
      </c>
      <c r="B7737" s="1" t="s">
        <v>888</v>
      </c>
      <c r="C7737" s="1" t="s">
        <v>164</v>
      </c>
      <c r="D7737" s="1" t="n">
        <v>22</v>
      </c>
      <c r="E7737" s="1" t="s">
        <v>10</v>
      </c>
      <c r="F7737" s="1" t="s">
        <v>872</v>
      </c>
      <c r="G7737" s="1" t="s">
        <v>873</v>
      </c>
      <c r="H7737" s="20" t="n">
        <v>1500</v>
      </c>
      <c r="I7737" s="21" t="n">
        <v>24.81</v>
      </c>
      <c r="J7737" s="20" t="n">
        <f aca="false">H7737*I7737</f>
        <v>37215</v>
      </c>
      <c r="K7737" s="22" t="n">
        <v>2.1</v>
      </c>
      <c r="L7737" s="23" t="n">
        <f aca="false">H7737*K7737</f>
        <v>3150</v>
      </c>
      <c r="M7737" s="23" t="n">
        <v>2500</v>
      </c>
      <c r="N7737" s="24" t="n">
        <f aca="false">L7737-M7737</f>
        <v>650</v>
      </c>
      <c r="O7737" s="25" t="n">
        <f aca="false">IF(L7737&gt;=M7737,1,0)</f>
        <v>1</v>
      </c>
      <c r="P7737" s="26" t="n">
        <v>0.8066</v>
      </c>
      <c r="Q7737" s="26" t="n">
        <v>0.1213</v>
      </c>
      <c r="R7737" s="25" t="n">
        <v>78</v>
      </c>
      <c r="S7737" s="21" t="n">
        <v>10</v>
      </c>
    </row>
    <row r="7738" customFormat="false" ht="15" hidden="false" customHeight="true" outlineLevel="0" collapsed="false">
      <c r="A7738" s="19" t="n">
        <v>46278</v>
      </c>
      <c r="B7738" s="1" t="s">
        <v>888</v>
      </c>
      <c r="C7738" s="1" t="s">
        <v>164</v>
      </c>
      <c r="D7738" s="1" t="n">
        <v>23</v>
      </c>
      <c r="E7738" s="1" t="s">
        <v>865</v>
      </c>
      <c r="F7738" s="1" t="s">
        <v>866</v>
      </c>
      <c r="G7738" s="1" t="s">
        <v>527</v>
      </c>
      <c r="H7738" s="20" t="n">
        <v>1900</v>
      </c>
      <c r="I7738" s="21" t="n">
        <v>17.93</v>
      </c>
      <c r="J7738" s="20" t="n">
        <f aca="false">H7738*I7738</f>
        <v>34067</v>
      </c>
      <c r="K7738" s="22" t="n">
        <v>1.04</v>
      </c>
      <c r="L7738" s="23" t="n">
        <f aca="false">H7738*K7738</f>
        <v>1976</v>
      </c>
      <c r="M7738" s="23" t="n">
        <v>2500</v>
      </c>
      <c r="N7738" s="24" t="n">
        <f aca="false">L7738-M7738</f>
        <v>-524</v>
      </c>
      <c r="O7738" s="25" t="n">
        <f aca="false">IF(L7738&gt;=M7738,1,0)</f>
        <v>0</v>
      </c>
      <c r="P7738" s="26" t="n">
        <v>0.7317</v>
      </c>
      <c r="Q7738" s="26" t="n">
        <v>0.0813</v>
      </c>
      <c r="R7738" s="25" t="n">
        <v>78</v>
      </c>
      <c r="S7738" s="21" t="n">
        <v>10</v>
      </c>
    </row>
    <row r="7739" customFormat="false" ht="15" hidden="false" customHeight="true" outlineLevel="0" collapsed="false">
      <c r="A7739" s="19" t="n">
        <v>46278</v>
      </c>
      <c r="B7739" s="1" t="s">
        <v>888</v>
      </c>
      <c r="C7739" s="1" t="s">
        <v>164</v>
      </c>
      <c r="D7739" s="1" t="n">
        <v>24</v>
      </c>
      <c r="E7739" s="1" t="s">
        <v>522</v>
      </c>
      <c r="F7739" s="1" t="s">
        <v>523</v>
      </c>
      <c r="G7739" s="1" t="s">
        <v>527</v>
      </c>
      <c r="H7739" s="20" t="n">
        <v>2200</v>
      </c>
      <c r="I7739" s="21" t="n">
        <v>13.28</v>
      </c>
      <c r="J7739" s="20" t="n">
        <f aca="false">H7739*I7739</f>
        <v>29216</v>
      </c>
      <c r="K7739" s="22" t="n">
        <v>0.95</v>
      </c>
      <c r="L7739" s="23" t="n">
        <f aca="false">H7739*K7739</f>
        <v>2090</v>
      </c>
      <c r="M7739" s="23" t="n">
        <v>2500</v>
      </c>
      <c r="N7739" s="24" t="n">
        <f aca="false">L7739-M7739</f>
        <v>-410</v>
      </c>
      <c r="O7739" s="25" t="n">
        <f aca="false">IF(L7739&gt;=M7739,1,0)</f>
        <v>0</v>
      </c>
      <c r="P7739" s="26" t="n">
        <v>0.6996</v>
      </c>
      <c r="Q7739" s="26" t="n">
        <v>0.114</v>
      </c>
      <c r="R7739" s="25" t="n">
        <v>70</v>
      </c>
      <c r="S7739" s="21" t="n">
        <v>10</v>
      </c>
    </row>
    <row r="7740" customFormat="false" ht="15" hidden="false" customHeight="true" outlineLevel="0" collapsed="false">
      <c r="A7740" s="19" t="n">
        <v>46278</v>
      </c>
      <c r="B7740" s="1" t="s">
        <v>888</v>
      </c>
      <c r="C7740" s="1" t="s">
        <v>164</v>
      </c>
      <c r="D7740" s="1" t="n">
        <v>25</v>
      </c>
      <c r="E7740" s="1" t="s">
        <v>16</v>
      </c>
      <c r="F7740" s="1" t="s">
        <v>895</v>
      </c>
      <c r="G7740" s="1" t="s">
        <v>896</v>
      </c>
      <c r="H7740" s="20" t="n">
        <v>800</v>
      </c>
      <c r="I7740" s="21" t="n">
        <v>28.95</v>
      </c>
      <c r="J7740" s="20" t="n">
        <f aca="false">H7740*I7740</f>
        <v>23160</v>
      </c>
      <c r="K7740" s="22" t="n">
        <v>2.4</v>
      </c>
      <c r="L7740" s="23" t="n">
        <f aca="false">H7740*K7740</f>
        <v>1920</v>
      </c>
      <c r="M7740" s="23" t="n">
        <v>2500</v>
      </c>
      <c r="N7740" s="24" t="n">
        <f aca="false">L7740-M7740</f>
        <v>-580</v>
      </c>
      <c r="O7740" s="25" t="n">
        <f aca="false">IF(L7740&gt;=M7740,1,0)</f>
        <v>0</v>
      </c>
      <c r="P7740" s="26" t="n">
        <v>0.4789</v>
      </c>
      <c r="Q7740" s="26" t="n">
        <v>0.1463</v>
      </c>
      <c r="R7740" s="25" t="n">
        <v>81</v>
      </c>
      <c r="S7740" s="21" t="n">
        <v>10</v>
      </c>
    </row>
    <row r="7741" customFormat="false" ht="15" hidden="false" customHeight="true" outlineLevel="0" collapsed="false">
      <c r="A7741" s="19" t="n">
        <v>46278</v>
      </c>
      <c r="B7741" s="1" t="s">
        <v>888</v>
      </c>
      <c r="C7741" s="1" t="s">
        <v>164</v>
      </c>
      <c r="D7741" s="1" t="n">
        <v>26</v>
      </c>
      <c r="E7741" s="1" t="s">
        <v>865</v>
      </c>
      <c r="F7741" s="1" t="s">
        <v>866</v>
      </c>
      <c r="G7741" s="1" t="s">
        <v>527</v>
      </c>
      <c r="H7741" s="20" t="n">
        <v>2100</v>
      </c>
      <c r="I7741" s="21" t="n">
        <v>17.93</v>
      </c>
      <c r="J7741" s="20" t="n">
        <f aca="false">H7741*I7741</f>
        <v>37653</v>
      </c>
      <c r="K7741" s="22" t="n">
        <v>1.04</v>
      </c>
      <c r="L7741" s="23" t="n">
        <f aca="false">H7741*K7741</f>
        <v>2184</v>
      </c>
      <c r="M7741" s="23" t="n">
        <v>2500</v>
      </c>
      <c r="N7741" s="24" t="n">
        <f aca="false">L7741-M7741</f>
        <v>-316</v>
      </c>
      <c r="O7741" s="25" t="n">
        <f aca="false">IF(L7741&gt;=M7741,1,0)</f>
        <v>0</v>
      </c>
      <c r="P7741" s="26" t="n">
        <v>0.8097</v>
      </c>
      <c r="Q7741" s="26" t="n">
        <v>0.2247</v>
      </c>
      <c r="R7741" s="25" t="n">
        <v>80</v>
      </c>
      <c r="S7741" s="21" t="n">
        <v>10</v>
      </c>
    </row>
    <row r="7742" customFormat="false" ht="15" hidden="false" customHeight="true" outlineLevel="0" collapsed="false">
      <c r="A7742" s="19" t="n">
        <v>46278</v>
      </c>
      <c r="B7742" s="1" t="s">
        <v>888</v>
      </c>
      <c r="C7742" s="1" t="s">
        <v>164</v>
      </c>
      <c r="D7742" s="1" t="n">
        <v>27</v>
      </c>
      <c r="E7742" s="1" t="s">
        <v>219</v>
      </c>
      <c r="F7742" s="1" t="s">
        <v>929</v>
      </c>
      <c r="G7742" s="1" t="s">
        <v>506</v>
      </c>
      <c r="H7742" s="20" t="n">
        <v>1300</v>
      </c>
      <c r="I7742" s="21" t="n">
        <v>25.03</v>
      </c>
      <c r="J7742" s="20" t="n">
        <f aca="false">H7742*I7742</f>
        <v>32539</v>
      </c>
      <c r="K7742" s="22" t="n">
        <v>1</v>
      </c>
      <c r="L7742" s="23" t="n">
        <f aca="false">H7742*K7742</f>
        <v>1300</v>
      </c>
      <c r="M7742" s="23" t="n">
        <v>2500</v>
      </c>
      <c r="N7742" s="24" t="n">
        <f aca="false">L7742-M7742</f>
        <v>-1200</v>
      </c>
      <c r="O7742" s="25" t="n">
        <f aca="false">IF(L7742&gt;=M7742,1,0)</f>
        <v>0</v>
      </c>
      <c r="P7742" s="26" t="n">
        <v>0.8058</v>
      </c>
      <c r="Q7742" s="26" t="n">
        <v>0.1566</v>
      </c>
      <c r="R7742" s="25" t="n">
        <v>69</v>
      </c>
      <c r="S7742" s="21" t="n">
        <v>10</v>
      </c>
    </row>
    <row r="7743" customFormat="false" ht="15" hidden="false" customHeight="true" outlineLevel="0" collapsed="false">
      <c r="A7743" s="19" t="n">
        <v>46278</v>
      </c>
      <c r="B7743" s="1" t="s">
        <v>888</v>
      </c>
      <c r="C7743" s="1" t="s">
        <v>164</v>
      </c>
      <c r="D7743" s="1" t="n">
        <v>28</v>
      </c>
      <c r="E7743" s="1" t="s">
        <v>401</v>
      </c>
      <c r="F7743" s="1" t="s">
        <v>476</v>
      </c>
      <c r="G7743" s="1" t="s">
        <v>926</v>
      </c>
      <c r="H7743" s="20" t="n">
        <v>400</v>
      </c>
      <c r="I7743" s="21" t="n">
        <v>20.88</v>
      </c>
      <c r="J7743" s="20" t="n">
        <f aca="false">H7743*I7743</f>
        <v>8352</v>
      </c>
      <c r="K7743" s="22" t="n">
        <v>2.75</v>
      </c>
      <c r="L7743" s="23" t="n">
        <f aca="false">H7743*K7743</f>
        <v>1100</v>
      </c>
      <c r="M7743" s="23" t="n">
        <v>2500</v>
      </c>
      <c r="N7743" s="24" t="n">
        <f aca="false">L7743-M7743</f>
        <v>-1400</v>
      </c>
      <c r="O7743" s="25" t="n">
        <f aca="false">IF(L7743&gt;=M7743,1,0)</f>
        <v>0</v>
      </c>
      <c r="P7743" s="26" t="n">
        <v>0.1896</v>
      </c>
      <c r="Q7743" s="26" t="n">
        <v>0.1796</v>
      </c>
      <c r="R7743" s="25" t="n">
        <v>75</v>
      </c>
      <c r="S7743" s="21" t="n">
        <v>10</v>
      </c>
    </row>
    <row r="7744" customFormat="false" ht="15" hidden="false" customHeight="true" outlineLevel="0" collapsed="false">
      <c r="A7744" s="19" t="n">
        <v>46278</v>
      </c>
      <c r="B7744" s="1" t="s">
        <v>888</v>
      </c>
      <c r="C7744" s="1" t="s">
        <v>164</v>
      </c>
      <c r="D7744" s="1" t="n">
        <v>29</v>
      </c>
      <c r="E7744" s="1" t="s">
        <v>176</v>
      </c>
      <c r="F7744" s="1" t="s">
        <v>528</v>
      </c>
      <c r="G7744" s="1" t="s">
        <v>529</v>
      </c>
      <c r="H7744" s="20" t="n">
        <v>1500</v>
      </c>
      <c r="I7744" s="21" t="n">
        <v>21.09</v>
      </c>
      <c r="J7744" s="20" t="n">
        <f aca="false">H7744*I7744</f>
        <v>31635</v>
      </c>
      <c r="K7744" s="22" t="n">
        <v>1.5</v>
      </c>
      <c r="L7744" s="23" t="n">
        <f aca="false">H7744*K7744</f>
        <v>2250</v>
      </c>
      <c r="M7744" s="23" t="n">
        <v>2500</v>
      </c>
      <c r="N7744" s="24" t="n">
        <f aca="false">L7744-M7744</f>
        <v>-250</v>
      </c>
      <c r="O7744" s="25" t="n">
        <f aca="false">IF(L7744&gt;=M7744,1,0)</f>
        <v>0</v>
      </c>
      <c r="P7744" s="26" t="n">
        <v>0.7965</v>
      </c>
      <c r="Q7744" s="26" t="n">
        <v>0.1016</v>
      </c>
      <c r="R7744" s="25" t="n">
        <v>68</v>
      </c>
      <c r="S7744" s="21" t="n">
        <v>10</v>
      </c>
    </row>
    <row r="7745" customFormat="false" ht="15" hidden="false" customHeight="true" outlineLevel="0" collapsed="false">
      <c r="A7745" s="19" t="n">
        <v>46278</v>
      </c>
      <c r="B7745" s="1" t="s">
        <v>888</v>
      </c>
      <c r="C7745" s="1" t="s">
        <v>164</v>
      </c>
      <c r="D7745" s="1" t="n">
        <v>30</v>
      </c>
      <c r="E7745" s="1" t="s">
        <v>865</v>
      </c>
      <c r="F7745" s="1" t="s">
        <v>866</v>
      </c>
      <c r="G7745" s="1" t="s">
        <v>527</v>
      </c>
      <c r="H7745" s="20" t="n">
        <v>2150</v>
      </c>
      <c r="I7745" s="21" t="n">
        <v>17.93</v>
      </c>
      <c r="J7745" s="20" t="n">
        <f aca="false">H7745*I7745</f>
        <v>38549.5</v>
      </c>
      <c r="K7745" s="22" t="n">
        <v>1.04</v>
      </c>
      <c r="L7745" s="23" t="n">
        <f aca="false">H7745*K7745</f>
        <v>2236</v>
      </c>
      <c r="M7745" s="23" t="n">
        <v>2500</v>
      </c>
      <c r="N7745" s="24" t="n">
        <f aca="false">L7745-M7745</f>
        <v>-264</v>
      </c>
      <c r="O7745" s="25" t="n">
        <f aca="false">IF(L7745&gt;=M7745,1,0)</f>
        <v>0</v>
      </c>
      <c r="P7745" s="26" t="n">
        <v>0.8377</v>
      </c>
      <c r="Q7745" s="26" t="n">
        <v>0.3665</v>
      </c>
      <c r="R7745" s="25" t="n">
        <v>80</v>
      </c>
      <c r="S7745" s="21" t="n">
        <v>10</v>
      </c>
    </row>
    <row r="7746" customFormat="false" ht="15" hidden="false" customHeight="true" outlineLevel="0" collapsed="false">
      <c r="A7746" s="19" t="n">
        <v>46278</v>
      </c>
      <c r="B7746" s="1" t="s">
        <v>888</v>
      </c>
      <c r="C7746" s="1" t="s">
        <v>164</v>
      </c>
      <c r="D7746" s="1" t="n">
        <v>31</v>
      </c>
      <c r="E7746" s="1" t="s">
        <v>522</v>
      </c>
      <c r="F7746" s="1" t="s">
        <v>566</v>
      </c>
      <c r="G7746" s="1" t="s">
        <v>504</v>
      </c>
      <c r="H7746" s="20" t="n">
        <v>2400</v>
      </c>
      <c r="I7746" s="21" t="n">
        <v>14.09</v>
      </c>
      <c r="J7746" s="20" t="n">
        <f aca="false">H7746*I7746</f>
        <v>33816</v>
      </c>
      <c r="K7746" s="22" t="n">
        <v>1</v>
      </c>
      <c r="L7746" s="23" t="n">
        <f aca="false">H7746*K7746</f>
        <v>2400</v>
      </c>
      <c r="M7746" s="23" t="n">
        <v>2500</v>
      </c>
      <c r="N7746" s="24" t="n">
        <f aca="false">L7746-M7746</f>
        <v>-100</v>
      </c>
      <c r="O7746" s="25" t="n">
        <f aca="false">IF(L7746&gt;=M7746,1,0)</f>
        <v>0</v>
      </c>
      <c r="P7746" s="26" t="n">
        <v>0.8462</v>
      </c>
      <c r="Q7746" s="26" t="n">
        <v>0.0784</v>
      </c>
      <c r="R7746" s="25" t="n">
        <v>70</v>
      </c>
      <c r="S7746" s="21" t="n">
        <v>10</v>
      </c>
    </row>
    <row r="7747" customFormat="false" ht="15" hidden="false" customHeight="true" outlineLevel="0" collapsed="false">
      <c r="A7747" s="19" t="n">
        <v>46278</v>
      </c>
      <c r="B7747" s="1" t="s">
        <v>888</v>
      </c>
      <c r="C7747" s="1" t="s">
        <v>164</v>
      </c>
      <c r="D7747" s="1" t="n">
        <v>32</v>
      </c>
      <c r="E7747" s="1" t="s">
        <v>576</v>
      </c>
      <c r="F7747" s="1" t="s">
        <v>930</v>
      </c>
      <c r="G7747" s="1" t="s">
        <v>835</v>
      </c>
      <c r="H7747" s="20" t="n">
        <v>1400</v>
      </c>
      <c r="I7747" s="21" t="n">
        <v>15.98</v>
      </c>
      <c r="J7747" s="20" t="n">
        <f aca="false">H7747*I7747</f>
        <v>22372</v>
      </c>
      <c r="K7747" s="22" t="n">
        <v>1.1</v>
      </c>
      <c r="L7747" s="23" t="n">
        <f aca="false">H7747*K7747</f>
        <v>1540</v>
      </c>
      <c r="M7747" s="23" t="n">
        <v>2500</v>
      </c>
      <c r="N7747" s="24" t="n">
        <f aca="false">L7747-M7747</f>
        <v>-960</v>
      </c>
      <c r="O7747" s="25" t="n">
        <f aca="false">IF(L7747&gt;=M7747,1,0)</f>
        <v>0</v>
      </c>
      <c r="P7747" s="26" t="n">
        <v>0.571</v>
      </c>
      <c r="Q7747" s="26" t="n">
        <v>0.1374</v>
      </c>
      <c r="R7747" s="25" t="n">
        <v>73</v>
      </c>
      <c r="S7747" s="21" t="n">
        <v>10</v>
      </c>
    </row>
    <row r="7748" customFormat="false" ht="15" hidden="false" customHeight="true" outlineLevel="0" collapsed="false">
      <c r="A7748" s="19" t="n">
        <v>46278</v>
      </c>
      <c r="B7748" s="1" t="s">
        <v>888</v>
      </c>
      <c r="C7748" s="1" t="s">
        <v>190</v>
      </c>
      <c r="D7748" s="1" t="n">
        <v>33</v>
      </c>
      <c r="E7748" s="1" t="s">
        <v>846</v>
      </c>
      <c r="F7748" s="1" t="s">
        <v>911</v>
      </c>
      <c r="G7748" s="1" t="s">
        <v>927</v>
      </c>
      <c r="H7748" s="20" t="n">
        <v>1000</v>
      </c>
      <c r="I7748" s="21" t="n">
        <v>20.67</v>
      </c>
      <c r="J7748" s="20" t="n">
        <f aca="false">H7748*I7748</f>
        <v>20670</v>
      </c>
      <c r="K7748" s="22" t="n">
        <v>2.1</v>
      </c>
      <c r="L7748" s="23" t="n">
        <f aca="false">H7748*K7748</f>
        <v>2100</v>
      </c>
      <c r="M7748" s="23" t="n">
        <v>2500</v>
      </c>
      <c r="N7748" s="24" t="n">
        <f aca="false">L7748-M7748</f>
        <v>-400</v>
      </c>
      <c r="O7748" s="25" t="n">
        <f aca="false">IF(L7748&gt;=M7748,1,0)</f>
        <v>0</v>
      </c>
      <c r="P7748" s="26" t="n">
        <v>0.53</v>
      </c>
      <c r="Q7748" s="26" t="n">
        <v>0.195357833655706</v>
      </c>
      <c r="R7748" s="25" t="n">
        <v>71</v>
      </c>
      <c r="S7748" s="21" t="n">
        <v>10</v>
      </c>
    </row>
    <row r="7749" customFormat="false" ht="15" hidden="false" customHeight="true" outlineLevel="0" collapsed="false">
      <c r="A7749" s="19" t="n">
        <v>46278</v>
      </c>
      <c r="B7749" s="1" t="s">
        <v>888</v>
      </c>
      <c r="C7749" s="1" t="s">
        <v>190</v>
      </c>
      <c r="D7749" s="1" t="n">
        <v>34</v>
      </c>
      <c r="E7749" s="1" t="s">
        <v>16</v>
      </c>
      <c r="F7749" s="1" t="s">
        <v>302</v>
      </c>
      <c r="G7749" s="1" t="s">
        <v>260</v>
      </c>
      <c r="H7749" s="20" t="n">
        <v>1750</v>
      </c>
      <c r="I7749" s="21" t="n">
        <v>17.59</v>
      </c>
      <c r="J7749" s="20" t="n">
        <f aca="false">H7749*I7749</f>
        <v>30782.5</v>
      </c>
      <c r="K7749" s="22" t="n">
        <v>1.45</v>
      </c>
      <c r="L7749" s="23" t="n">
        <f aca="false">H7749*K7749</f>
        <v>2537.5</v>
      </c>
      <c r="M7749" s="23" t="n">
        <v>2500</v>
      </c>
      <c r="N7749" s="24" t="n">
        <f aca="false">L7749-M7749</f>
        <v>37.5</v>
      </c>
      <c r="O7749" s="25" t="n">
        <f aca="false">IF(L7749&gt;=M7749,1,0)</f>
        <v>1</v>
      </c>
      <c r="P7749" s="26" t="n">
        <v>0.743538647342995</v>
      </c>
      <c r="Q7749" s="26" t="n">
        <v>0.137832017229002</v>
      </c>
      <c r="R7749" s="25" t="n">
        <v>70</v>
      </c>
      <c r="S7749" s="21" t="n">
        <v>10</v>
      </c>
    </row>
    <row r="7750" customFormat="false" ht="15" hidden="false" customHeight="true" outlineLevel="0" collapsed="false">
      <c r="A7750" s="19" t="n">
        <v>46278</v>
      </c>
      <c r="B7750" s="1" t="s">
        <v>888</v>
      </c>
      <c r="C7750" s="1" t="s">
        <v>190</v>
      </c>
      <c r="D7750" s="1" t="n">
        <v>35</v>
      </c>
      <c r="E7750" s="1" t="s">
        <v>19</v>
      </c>
      <c r="F7750" s="1" t="s">
        <v>922</v>
      </c>
      <c r="G7750" s="1" t="s">
        <v>342</v>
      </c>
      <c r="H7750" s="20" t="n">
        <v>400</v>
      </c>
      <c r="I7750" s="21" t="n">
        <v>23.66</v>
      </c>
      <c r="J7750" s="20" t="n">
        <f aca="false">H7750*I7750</f>
        <v>9464</v>
      </c>
      <c r="K7750" s="22" t="n">
        <v>1.83</v>
      </c>
      <c r="L7750" s="23" t="n">
        <f aca="false">H7750*K7750</f>
        <v>732</v>
      </c>
      <c r="M7750" s="23" t="n">
        <v>2500</v>
      </c>
      <c r="N7750" s="24" t="n">
        <f aca="false">L7750-M7750</f>
        <v>-1768</v>
      </c>
      <c r="O7750" s="25" t="n">
        <f aca="false">IF(L7750&gt;=M7750,1,0)</f>
        <v>0</v>
      </c>
      <c r="P7750" s="26" t="n">
        <v>0.258156028368794</v>
      </c>
      <c r="Q7750" s="26" t="n">
        <v>0.361038961038961</v>
      </c>
      <c r="R7750" s="25" t="n">
        <v>75</v>
      </c>
      <c r="S7750" s="21" t="n">
        <v>10</v>
      </c>
    </row>
    <row r="7751" customFormat="false" ht="15" hidden="false" customHeight="true" outlineLevel="0" collapsed="false">
      <c r="A7751" s="19" t="n">
        <v>46278</v>
      </c>
      <c r="B7751" s="1" t="s">
        <v>888</v>
      </c>
      <c r="C7751" s="1" t="s">
        <v>190</v>
      </c>
      <c r="D7751" s="1" t="n">
        <v>36</v>
      </c>
      <c r="E7751" s="1" t="s">
        <v>16</v>
      </c>
      <c r="F7751" s="1" t="s">
        <v>300</v>
      </c>
      <c r="G7751" s="1" t="s">
        <v>260</v>
      </c>
      <c r="H7751" s="20" t="n">
        <v>1350</v>
      </c>
      <c r="I7751" s="21" t="n">
        <v>15.95</v>
      </c>
      <c r="J7751" s="20" t="n">
        <f aca="false">H7751*I7751</f>
        <v>21532.5</v>
      </c>
      <c r="K7751" s="22" t="n">
        <v>1.4</v>
      </c>
      <c r="L7751" s="23" t="n">
        <f aca="false">H7751*K7751</f>
        <v>1890</v>
      </c>
      <c r="M7751" s="23" t="n">
        <v>2500</v>
      </c>
      <c r="N7751" s="24" t="n">
        <f aca="false">L7751-M7751</f>
        <v>-610</v>
      </c>
      <c r="O7751" s="25" t="n">
        <f aca="false">IF(L7751&gt;=M7751,1,0)</f>
        <v>0</v>
      </c>
      <c r="P7751" s="26" t="n">
        <v>0.6875</v>
      </c>
      <c r="Q7751" s="26" t="n">
        <v>0.0930232558139535</v>
      </c>
      <c r="R7751" s="25" t="n">
        <v>67</v>
      </c>
      <c r="S7751" s="21" t="n">
        <v>10</v>
      </c>
    </row>
    <row r="7752" customFormat="false" ht="15" hidden="false" customHeight="true" outlineLevel="0" collapsed="false">
      <c r="A7752" s="19" t="n">
        <v>46278</v>
      </c>
      <c r="B7752" s="1" t="s">
        <v>888</v>
      </c>
      <c r="C7752" s="1" t="s">
        <v>190</v>
      </c>
      <c r="D7752" s="1" t="n">
        <v>37</v>
      </c>
      <c r="E7752" s="1" t="s">
        <v>19</v>
      </c>
      <c r="F7752" s="1" t="s">
        <v>870</v>
      </c>
      <c r="G7752" s="1" t="s">
        <v>871</v>
      </c>
      <c r="H7752" s="20" t="n">
        <v>1050</v>
      </c>
      <c r="I7752" s="21" t="n">
        <v>27.97</v>
      </c>
      <c r="J7752" s="20" t="n">
        <f aca="false">H7752*I7752</f>
        <v>29368.5</v>
      </c>
      <c r="K7752" s="22" t="n">
        <v>2.15</v>
      </c>
      <c r="L7752" s="23" t="n">
        <f aca="false">H7752*K7752</f>
        <v>2257.5</v>
      </c>
      <c r="M7752" s="23" t="n">
        <v>2500</v>
      </c>
      <c r="N7752" s="24" t="n">
        <f aca="false">L7752-M7752</f>
        <v>-242.5</v>
      </c>
      <c r="O7752" s="25" t="n">
        <f aca="false">IF(L7752&gt;=M7752,1,0)</f>
        <v>0</v>
      </c>
      <c r="P7752" s="26" t="n">
        <v>0.653504672897196</v>
      </c>
      <c r="Q7752" s="26" t="n">
        <v>0.140964995269631</v>
      </c>
      <c r="R7752" s="25" t="n">
        <v>75</v>
      </c>
      <c r="S7752" s="21" t="n">
        <v>10</v>
      </c>
    </row>
    <row r="7753" customFormat="false" ht="15" hidden="false" customHeight="true" outlineLevel="0" collapsed="false">
      <c r="A7753" s="19" t="n">
        <v>46278</v>
      </c>
      <c r="B7753" s="1" t="s">
        <v>888</v>
      </c>
      <c r="C7753" s="1" t="s">
        <v>190</v>
      </c>
      <c r="D7753" s="1" t="n">
        <v>38</v>
      </c>
      <c r="E7753" s="1" t="s">
        <v>19</v>
      </c>
      <c r="F7753" s="1" t="s">
        <v>928</v>
      </c>
      <c r="G7753" s="1" t="s">
        <v>871</v>
      </c>
      <c r="H7753" s="20" t="n">
        <v>1000</v>
      </c>
      <c r="I7753" s="21" t="n">
        <v>25.97</v>
      </c>
      <c r="J7753" s="20" t="n">
        <f aca="false">H7753*I7753</f>
        <v>25970</v>
      </c>
      <c r="K7753" s="22" t="n">
        <v>2.15</v>
      </c>
      <c r="L7753" s="23" t="n">
        <f aca="false">H7753*K7753</f>
        <v>2150</v>
      </c>
      <c r="M7753" s="23" t="n">
        <v>2500</v>
      </c>
      <c r="N7753" s="24" t="n">
        <f aca="false">L7753-M7753</f>
        <v>-350</v>
      </c>
      <c r="O7753" s="25" t="n">
        <f aca="false">IF(L7753&gt;=M7753,1,0)</f>
        <v>0</v>
      </c>
      <c r="P7753" s="26" t="n">
        <v>0.55491452991453</v>
      </c>
      <c r="Q7753" s="26" t="n">
        <v>0.109004739336493</v>
      </c>
      <c r="R7753" s="25" t="n">
        <v>82</v>
      </c>
      <c r="S7753" s="21" t="n">
        <v>10</v>
      </c>
    </row>
    <row r="7754" customFormat="false" ht="15" hidden="false" customHeight="true" outlineLevel="0" collapsed="false">
      <c r="A7754" s="19" t="n">
        <v>46279</v>
      </c>
      <c r="B7754" s="1" t="s">
        <v>888</v>
      </c>
      <c r="C7754" s="1" t="s">
        <v>138</v>
      </c>
      <c r="D7754" s="1" t="n">
        <v>1</v>
      </c>
      <c r="E7754" s="1" t="s">
        <v>10</v>
      </c>
      <c r="F7754" s="1" t="s">
        <v>915</v>
      </c>
      <c r="G7754" s="1" t="s">
        <v>852</v>
      </c>
      <c r="H7754" s="20" t="n">
        <v>1340</v>
      </c>
      <c r="I7754" s="21" t="n">
        <v>21.87</v>
      </c>
      <c r="J7754" s="20" t="n">
        <f aca="false">H7754*I7754</f>
        <v>29305.8</v>
      </c>
      <c r="K7754" s="22" t="n">
        <v>1.85</v>
      </c>
      <c r="L7754" s="23" t="n">
        <f aca="false">H7754*K7754</f>
        <v>2479</v>
      </c>
      <c r="M7754" s="23" t="n">
        <v>2500</v>
      </c>
      <c r="N7754" s="24" t="n">
        <f aca="false">L7754-M7754</f>
        <v>-21</v>
      </c>
      <c r="O7754" s="25" t="n">
        <f aca="false">IF(L7754&gt;=M7754,1,0)</f>
        <v>0</v>
      </c>
      <c r="P7754" s="26" t="n">
        <v>0.7345</v>
      </c>
      <c r="Q7754" s="26" t="n">
        <v>0.1563</v>
      </c>
      <c r="R7754" s="25" t="n">
        <v>70</v>
      </c>
      <c r="S7754" s="21" t="n">
        <v>10</v>
      </c>
    </row>
    <row r="7755" customFormat="false" ht="15" hidden="false" customHeight="true" outlineLevel="0" collapsed="false">
      <c r="A7755" s="19" t="n">
        <v>46279</v>
      </c>
      <c r="B7755" s="1" t="s">
        <v>888</v>
      </c>
      <c r="C7755" s="1" t="s">
        <v>138</v>
      </c>
      <c r="D7755" s="1" t="n">
        <v>2</v>
      </c>
      <c r="E7755" s="1" t="s">
        <v>16</v>
      </c>
      <c r="F7755" s="1" t="s">
        <v>895</v>
      </c>
      <c r="G7755" s="1" t="s">
        <v>896</v>
      </c>
      <c r="H7755" s="20" t="n">
        <v>650</v>
      </c>
      <c r="I7755" s="21" t="n">
        <v>28.95</v>
      </c>
      <c r="J7755" s="20" t="n">
        <f aca="false">H7755*I7755</f>
        <v>18817.5</v>
      </c>
      <c r="K7755" s="22" t="n">
        <v>2.4</v>
      </c>
      <c r="L7755" s="23" t="n">
        <f aca="false">H7755*K7755</f>
        <v>1560</v>
      </c>
      <c r="M7755" s="23" t="n">
        <v>2500</v>
      </c>
      <c r="N7755" s="24" t="n">
        <f aca="false">L7755-M7755</f>
        <v>-940</v>
      </c>
      <c r="O7755" s="25" t="n">
        <f aca="false">IF(L7755&gt;=M7755,1,0)</f>
        <v>0</v>
      </c>
      <c r="P7755" s="26" t="n">
        <v>0.4127</v>
      </c>
      <c r="Q7755" s="26" t="n">
        <v>0.1922</v>
      </c>
      <c r="R7755" s="25" t="n">
        <v>76</v>
      </c>
      <c r="S7755" s="21" t="n">
        <v>10</v>
      </c>
    </row>
    <row r="7756" customFormat="false" ht="15" hidden="false" customHeight="true" outlineLevel="0" collapsed="false">
      <c r="A7756" s="19" t="n">
        <v>46279</v>
      </c>
      <c r="B7756" s="1" t="s">
        <v>888</v>
      </c>
      <c r="C7756" s="1" t="s">
        <v>138</v>
      </c>
      <c r="D7756" s="1" t="n">
        <v>3</v>
      </c>
      <c r="E7756" s="1" t="s">
        <v>846</v>
      </c>
      <c r="F7756" s="1" t="s">
        <v>897</v>
      </c>
      <c r="G7756" s="1" t="s">
        <v>898</v>
      </c>
      <c r="H7756" s="20" t="n">
        <v>1800</v>
      </c>
      <c r="I7756" s="21" t="n">
        <v>18.11</v>
      </c>
      <c r="J7756" s="20" t="n">
        <f aca="false">H7756*I7756</f>
        <v>32598</v>
      </c>
      <c r="K7756" s="22" t="n">
        <v>2.1</v>
      </c>
      <c r="L7756" s="23" t="n">
        <f aca="false">H7756*K7756</f>
        <v>3780</v>
      </c>
      <c r="M7756" s="23" t="n">
        <v>2500</v>
      </c>
      <c r="N7756" s="24" t="n">
        <f aca="false">L7756-M7756</f>
        <v>1280</v>
      </c>
      <c r="O7756" s="25" t="n">
        <f aca="false">IF(L7756&gt;=M7756,1,0)</f>
        <v>1</v>
      </c>
      <c r="P7756" s="26" t="n">
        <v>0.7717</v>
      </c>
      <c r="Q7756" s="26" t="n">
        <v>0.1169</v>
      </c>
      <c r="R7756" s="25" t="n">
        <v>74</v>
      </c>
      <c r="S7756" s="21" t="n">
        <v>10</v>
      </c>
    </row>
    <row r="7757" customFormat="false" ht="15" hidden="false" customHeight="true" outlineLevel="0" collapsed="false">
      <c r="A7757" s="19" t="n">
        <v>46279</v>
      </c>
      <c r="B7757" s="1" t="s">
        <v>888</v>
      </c>
      <c r="C7757" s="1" t="s">
        <v>138</v>
      </c>
      <c r="D7757" s="1" t="n">
        <v>4</v>
      </c>
      <c r="E7757" s="1" t="s">
        <v>145</v>
      </c>
      <c r="F7757" s="1" t="s">
        <v>931</v>
      </c>
      <c r="G7757" s="1" t="s">
        <v>398</v>
      </c>
      <c r="H7757" s="20" t="n">
        <v>1100</v>
      </c>
      <c r="I7757" s="21" t="n">
        <v>18.21</v>
      </c>
      <c r="J7757" s="20" t="n">
        <f aca="false">H7757*I7757</f>
        <v>20031</v>
      </c>
      <c r="K7757" s="22" t="n">
        <v>1.4</v>
      </c>
      <c r="L7757" s="23" t="n">
        <f aca="false">H7757*K7757</f>
        <v>1540</v>
      </c>
      <c r="M7757" s="23" t="n">
        <v>2500</v>
      </c>
      <c r="N7757" s="24" t="n">
        <f aca="false">L7757-M7757</f>
        <v>-960</v>
      </c>
      <c r="O7757" s="25" t="n">
        <f aca="false">IF(L7757&gt;=M7757,1,0)</f>
        <v>0</v>
      </c>
      <c r="P7757" s="26" t="n">
        <v>0.5249</v>
      </c>
      <c r="Q7757" s="26" t="n">
        <v>0.1802</v>
      </c>
      <c r="R7757" s="25" t="n">
        <v>68</v>
      </c>
      <c r="S7757" s="21" t="n">
        <v>10</v>
      </c>
    </row>
    <row r="7758" customFormat="false" ht="15" hidden="false" customHeight="true" outlineLevel="0" collapsed="false">
      <c r="A7758" s="19" t="n">
        <v>46279</v>
      </c>
      <c r="B7758" s="1" t="s">
        <v>888</v>
      </c>
      <c r="C7758" s="1" t="s">
        <v>138</v>
      </c>
      <c r="D7758" s="1" t="n">
        <v>5</v>
      </c>
      <c r="E7758" s="1" t="s">
        <v>16</v>
      </c>
      <c r="F7758" s="1" t="s">
        <v>300</v>
      </c>
      <c r="G7758" s="1" t="s">
        <v>398</v>
      </c>
      <c r="H7758" s="20" t="n">
        <v>1200</v>
      </c>
      <c r="I7758" s="21" t="n">
        <v>18.21</v>
      </c>
      <c r="J7758" s="20" t="n">
        <f aca="false">H7758*I7758</f>
        <v>21852</v>
      </c>
      <c r="K7758" s="22" t="n">
        <v>1.4</v>
      </c>
      <c r="L7758" s="23" t="n">
        <f aca="false">H7758*K7758</f>
        <v>1680</v>
      </c>
      <c r="M7758" s="23" t="n">
        <v>2500</v>
      </c>
      <c r="N7758" s="24" t="n">
        <f aca="false">L7758-M7758</f>
        <v>-820</v>
      </c>
      <c r="O7758" s="25" t="n">
        <f aca="false">IF(L7758&gt;=M7758,1,0)</f>
        <v>0</v>
      </c>
      <c r="P7758" s="26" t="n">
        <v>0.6226</v>
      </c>
      <c r="Q7758" s="26" t="n">
        <v>0.1866</v>
      </c>
      <c r="R7758" s="25" t="n">
        <v>63</v>
      </c>
      <c r="S7758" s="21" t="n">
        <v>9</v>
      </c>
    </row>
    <row r="7759" customFormat="false" ht="15" hidden="false" customHeight="true" outlineLevel="0" collapsed="false">
      <c r="A7759" s="19" t="n">
        <v>46279</v>
      </c>
      <c r="B7759" s="1" t="s">
        <v>888</v>
      </c>
      <c r="C7759" s="1" t="s">
        <v>138</v>
      </c>
      <c r="D7759" s="1" t="n">
        <v>6</v>
      </c>
      <c r="E7759" s="1" t="s">
        <v>16</v>
      </c>
      <c r="F7759" s="1" t="s">
        <v>902</v>
      </c>
      <c r="G7759" s="1" t="s">
        <v>903</v>
      </c>
      <c r="H7759" s="20" t="n">
        <v>1650</v>
      </c>
      <c r="I7759" s="21" t="n">
        <v>17.12</v>
      </c>
      <c r="J7759" s="20" t="n">
        <f aca="false">H7759*I7759</f>
        <v>28248</v>
      </c>
      <c r="K7759" s="22" t="n">
        <v>1.56</v>
      </c>
      <c r="L7759" s="23" t="n">
        <f aca="false">H7759*K7759</f>
        <v>2574</v>
      </c>
      <c r="M7759" s="23" t="n">
        <v>2500</v>
      </c>
      <c r="N7759" s="24" t="n">
        <f aca="false">L7759-M7759</f>
        <v>74</v>
      </c>
      <c r="O7759" s="25" t="n">
        <f aca="false">IF(L7759&gt;=M7759,1,0)</f>
        <v>1</v>
      </c>
      <c r="P7759" s="26" t="n">
        <v>0.7243</v>
      </c>
      <c r="Q7759" s="26" t="n">
        <v>0.1539</v>
      </c>
      <c r="R7759" s="25" t="n">
        <v>65</v>
      </c>
      <c r="S7759" s="21" t="n">
        <v>10</v>
      </c>
    </row>
    <row r="7760" customFormat="false" ht="15" hidden="false" customHeight="true" outlineLevel="0" collapsed="false">
      <c r="A7760" s="19" t="n">
        <v>46279</v>
      </c>
      <c r="B7760" s="1" t="s">
        <v>888</v>
      </c>
      <c r="C7760" s="1" t="s">
        <v>138</v>
      </c>
      <c r="D7760" s="1" t="n">
        <v>7</v>
      </c>
      <c r="E7760" s="1" t="s">
        <v>846</v>
      </c>
      <c r="F7760" s="1" t="s">
        <v>911</v>
      </c>
      <c r="G7760" s="1" t="s">
        <v>916</v>
      </c>
      <c r="H7760" s="20" t="n">
        <v>1800</v>
      </c>
      <c r="I7760" s="21" t="n">
        <v>18.11</v>
      </c>
      <c r="J7760" s="20" t="n">
        <f aca="false">H7760*I7760</f>
        <v>32598</v>
      </c>
      <c r="K7760" s="22" t="n">
        <v>2.1</v>
      </c>
      <c r="L7760" s="23" t="n">
        <f aca="false">H7760*K7760</f>
        <v>3780</v>
      </c>
      <c r="M7760" s="23" t="n">
        <v>2500</v>
      </c>
      <c r="N7760" s="24" t="n">
        <f aca="false">L7760-M7760</f>
        <v>1280</v>
      </c>
      <c r="O7760" s="25" t="n">
        <f aca="false">IF(L7760&gt;=M7760,1,0)</f>
        <v>1</v>
      </c>
      <c r="P7760" s="26" t="n">
        <v>0.7342</v>
      </c>
      <c r="Q7760" s="26" t="n">
        <v>0.1172</v>
      </c>
      <c r="R7760" s="25" t="n">
        <v>74</v>
      </c>
      <c r="S7760" s="21" t="n">
        <v>10</v>
      </c>
    </row>
    <row r="7761" customFormat="false" ht="15" hidden="false" customHeight="true" outlineLevel="0" collapsed="false">
      <c r="A7761" s="19" t="n">
        <v>46279</v>
      </c>
      <c r="B7761" s="1" t="s">
        <v>888</v>
      </c>
      <c r="C7761" s="1" t="s">
        <v>138</v>
      </c>
      <c r="D7761" s="1" t="n">
        <v>8</v>
      </c>
      <c r="E7761" s="1" t="s">
        <v>16</v>
      </c>
      <c r="F7761" s="1" t="s">
        <v>524</v>
      </c>
      <c r="G7761" s="1" t="s">
        <v>508</v>
      </c>
      <c r="H7761" s="20" t="n">
        <v>1450</v>
      </c>
      <c r="I7761" s="21" t="n">
        <v>17.24</v>
      </c>
      <c r="J7761" s="20" t="n">
        <f aca="false">H7761*I7761</f>
        <v>24998</v>
      </c>
      <c r="K7761" s="22" t="n">
        <v>1.48</v>
      </c>
      <c r="L7761" s="23" t="n">
        <f aca="false">H7761*K7761</f>
        <v>2146</v>
      </c>
      <c r="M7761" s="23" t="n">
        <v>2500</v>
      </c>
      <c r="N7761" s="24" t="n">
        <f aca="false">L7761-M7761</f>
        <v>-354</v>
      </c>
      <c r="O7761" s="25" t="n">
        <f aca="false">IF(L7761&gt;=M7761,1,0)</f>
        <v>0</v>
      </c>
      <c r="P7761" s="26" t="n">
        <v>0.6655</v>
      </c>
      <c r="Q7761" s="26" t="n">
        <v>0.1639</v>
      </c>
      <c r="R7761" s="25" t="n">
        <v>69</v>
      </c>
      <c r="S7761" s="21" t="n">
        <v>10</v>
      </c>
    </row>
    <row r="7762" customFormat="false" ht="15" hidden="false" customHeight="true" outlineLevel="0" collapsed="false">
      <c r="A7762" s="19" t="n">
        <v>46279</v>
      </c>
      <c r="B7762" s="1" t="s">
        <v>888</v>
      </c>
      <c r="C7762" s="1" t="s">
        <v>138</v>
      </c>
      <c r="D7762" s="1" t="n">
        <v>9</v>
      </c>
      <c r="E7762" s="1" t="s">
        <v>846</v>
      </c>
      <c r="F7762" s="1" t="s">
        <v>889</v>
      </c>
      <c r="G7762" s="1" t="s">
        <v>890</v>
      </c>
      <c r="H7762" s="20" t="n">
        <v>1000</v>
      </c>
      <c r="I7762" s="21" t="n">
        <v>23.94</v>
      </c>
      <c r="J7762" s="20" t="n">
        <f aca="false">H7762*I7762</f>
        <v>23940</v>
      </c>
      <c r="K7762" s="22" t="n">
        <v>2.2</v>
      </c>
      <c r="L7762" s="23" t="n">
        <f aca="false">H7762*K7762</f>
        <v>2200</v>
      </c>
      <c r="M7762" s="23" t="n">
        <v>2500</v>
      </c>
      <c r="N7762" s="24" t="n">
        <f aca="false">L7762-M7762</f>
        <v>-300</v>
      </c>
      <c r="O7762" s="25" t="n">
        <f aca="false">IF(L7762&gt;=M7762,1,0)</f>
        <v>0</v>
      </c>
      <c r="P7762" s="26" t="n">
        <v>0.5511</v>
      </c>
      <c r="Q7762" s="26" t="n">
        <v>0.1944</v>
      </c>
      <c r="R7762" s="25" t="n">
        <v>71</v>
      </c>
      <c r="S7762" s="21" t="n">
        <v>10</v>
      </c>
    </row>
    <row r="7763" customFormat="false" ht="15" hidden="false" customHeight="true" outlineLevel="0" collapsed="false">
      <c r="A7763" s="19" t="n">
        <v>46279</v>
      </c>
      <c r="B7763" s="1" t="s">
        <v>888</v>
      </c>
      <c r="C7763" s="1" t="s">
        <v>138</v>
      </c>
      <c r="D7763" s="1" t="n">
        <v>10</v>
      </c>
      <c r="E7763" s="1" t="s">
        <v>10</v>
      </c>
      <c r="F7763" s="1" t="s">
        <v>167</v>
      </c>
      <c r="G7763" s="1" t="s">
        <v>161</v>
      </c>
      <c r="H7763" s="20" t="n">
        <v>1350</v>
      </c>
      <c r="I7763" s="21" t="n">
        <v>19.05</v>
      </c>
      <c r="J7763" s="20" t="n">
        <f aca="false">H7763*I7763</f>
        <v>25717.5</v>
      </c>
      <c r="K7763" s="22" t="n">
        <v>1.83</v>
      </c>
      <c r="L7763" s="23" t="n">
        <f aca="false">H7763*K7763</f>
        <v>2470.5</v>
      </c>
      <c r="M7763" s="23" t="n">
        <v>2500</v>
      </c>
      <c r="N7763" s="24" t="n">
        <f aca="false">L7763-M7763</f>
        <v>-29.5</v>
      </c>
      <c r="O7763" s="25" t="n">
        <f aca="false">IF(L7763&gt;=M7763,1,0)</f>
        <v>0</v>
      </c>
      <c r="P7763" s="26" t="n">
        <v>0.635</v>
      </c>
      <c r="Q7763" s="26" t="n">
        <v>0.1411</v>
      </c>
      <c r="R7763" s="25" t="n">
        <v>70</v>
      </c>
      <c r="S7763" s="21" t="n">
        <v>10</v>
      </c>
    </row>
    <row r="7764" customFormat="false" ht="15" hidden="false" customHeight="true" outlineLevel="0" collapsed="false">
      <c r="A7764" s="19" t="n">
        <v>46279</v>
      </c>
      <c r="B7764" s="1" t="s">
        <v>888</v>
      </c>
      <c r="C7764" s="1" t="s">
        <v>138</v>
      </c>
      <c r="D7764" s="1" t="n">
        <v>11</v>
      </c>
      <c r="E7764" s="1" t="s">
        <v>522</v>
      </c>
      <c r="F7764" s="1" t="s">
        <v>710</v>
      </c>
      <c r="G7764" s="1" t="s">
        <v>686</v>
      </c>
      <c r="H7764" s="20" t="n">
        <v>1100</v>
      </c>
      <c r="I7764" s="21" t="n">
        <v>20.01</v>
      </c>
      <c r="J7764" s="20" t="n">
        <f aca="false">H7764*I7764</f>
        <v>22011</v>
      </c>
      <c r="K7764" s="22" t="n">
        <v>1.5</v>
      </c>
      <c r="L7764" s="23" t="n">
        <f aca="false">H7764*K7764</f>
        <v>1650</v>
      </c>
      <c r="M7764" s="23" t="n">
        <v>2500</v>
      </c>
      <c r="N7764" s="24" t="n">
        <f aca="false">L7764-M7764</f>
        <v>-850</v>
      </c>
      <c r="O7764" s="25" t="n">
        <f aca="false">IF(L7764&gt;=M7764,1,0)</f>
        <v>0</v>
      </c>
      <c r="P7764" s="26" t="n">
        <v>0.5427</v>
      </c>
      <c r="Q7764" s="26" t="n">
        <v>0.2294</v>
      </c>
      <c r="R7764" s="25" t="n">
        <v>70</v>
      </c>
      <c r="S7764" s="21" t="n">
        <v>10</v>
      </c>
    </row>
    <row r="7765" customFormat="false" ht="15" hidden="false" customHeight="true" outlineLevel="0" collapsed="false">
      <c r="A7765" s="19" t="n">
        <v>46279</v>
      </c>
      <c r="B7765" s="1" t="s">
        <v>888</v>
      </c>
      <c r="C7765" s="1" t="s">
        <v>138</v>
      </c>
      <c r="D7765" s="1" t="n">
        <v>12</v>
      </c>
      <c r="E7765" s="1" t="s">
        <v>16</v>
      </c>
      <c r="F7765" s="1" t="s">
        <v>524</v>
      </c>
      <c r="G7765" s="1" t="s">
        <v>267</v>
      </c>
      <c r="H7765" s="20" t="n">
        <v>1550</v>
      </c>
      <c r="I7765" s="21" t="n">
        <v>18.58</v>
      </c>
      <c r="J7765" s="20" t="n">
        <f aca="false">H7765*I7765</f>
        <v>28799</v>
      </c>
      <c r="K7765" s="22" t="n">
        <v>1.5</v>
      </c>
      <c r="L7765" s="23" t="n">
        <f aca="false">H7765*K7765</f>
        <v>2325</v>
      </c>
      <c r="M7765" s="23" t="n">
        <v>2500</v>
      </c>
      <c r="N7765" s="24" t="n">
        <f aca="false">L7765-M7765</f>
        <v>-175</v>
      </c>
      <c r="O7765" s="25" t="n">
        <f aca="false">IF(L7765&gt;=M7765,1,0)</f>
        <v>0</v>
      </c>
      <c r="P7765" s="26" t="n">
        <v>0.7185</v>
      </c>
      <c r="Q7765" s="26" t="n">
        <v>0.1494</v>
      </c>
      <c r="R7765" s="25" t="n">
        <v>70</v>
      </c>
      <c r="S7765" s="21" t="n">
        <v>10</v>
      </c>
    </row>
    <row r="7766" customFormat="false" ht="15" hidden="false" customHeight="true" outlineLevel="0" collapsed="false">
      <c r="A7766" s="19" t="n">
        <v>46279</v>
      </c>
      <c r="B7766" s="1" t="s">
        <v>888</v>
      </c>
      <c r="C7766" s="1" t="s">
        <v>138</v>
      </c>
      <c r="D7766" s="1" t="n">
        <v>13</v>
      </c>
      <c r="E7766" s="1" t="s">
        <v>16</v>
      </c>
      <c r="F7766" s="1" t="s">
        <v>932</v>
      </c>
      <c r="G7766" s="1" t="s">
        <v>903</v>
      </c>
      <c r="H7766" s="20" t="n">
        <v>160</v>
      </c>
      <c r="I7766" s="21" t="n">
        <v>37.63</v>
      </c>
      <c r="J7766" s="20" t="n">
        <f aca="false">H7766*I7766</f>
        <v>6020.8</v>
      </c>
      <c r="K7766" s="22" t="n">
        <v>1.56</v>
      </c>
      <c r="L7766" s="23" t="n">
        <f aca="false">H7766*K7766</f>
        <v>249.6</v>
      </c>
      <c r="M7766" s="23" t="n">
        <v>2500</v>
      </c>
      <c r="N7766" s="24" t="n">
        <f aca="false">L7766-M7766</f>
        <v>-2250.4</v>
      </c>
      <c r="O7766" s="25" t="n">
        <f aca="false">IF(L7766&gt;=M7766,1,0)</f>
        <v>0</v>
      </c>
      <c r="P7766" s="26" t="n">
        <v>0.153</v>
      </c>
      <c r="Q7766" s="26" t="n">
        <v>0.2466</v>
      </c>
      <c r="R7766" s="25" t="n">
        <v>68</v>
      </c>
      <c r="S7766" s="21" t="n">
        <v>10</v>
      </c>
    </row>
    <row r="7767" customFormat="false" ht="15" hidden="false" customHeight="true" outlineLevel="0" collapsed="false">
      <c r="A7767" s="19" t="n">
        <v>46279</v>
      </c>
      <c r="B7767" s="1" t="s">
        <v>888</v>
      </c>
      <c r="C7767" s="1" t="s">
        <v>138</v>
      </c>
      <c r="D7767" s="1" t="n">
        <v>14</v>
      </c>
      <c r="E7767" s="1" t="s">
        <v>10</v>
      </c>
      <c r="F7767" s="1" t="s">
        <v>687</v>
      </c>
      <c r="G7767" s="1" t="s">
        <v>694</v>
      </c>
      <c r="H7767" s="20" t="n">
        <v>1400</v>
      </c>
      <c r="I7767" s="21" t="n">
        <v>28.66</v>
      </c>
      <c r="J7767" s="20" t="n">
        <f aca="false">H7767*I7767</f>
        <v>40124</v>
      </c>
      <c r="K7767" s="22" t="n">
        <v>2.3</v>
      </c>
      <c r="L7767" s="23" t="n">
        <f aca="false">H7767*K7767</f>
        <v>3220</v>
      </c>
      <c r="M7767" s="23" t="n">
        <v>2500</v>
      </c>
      <c r="N7767" s="24" t="n">
        <f aca="false">L7767-M7767</f>
        <v>720</v>
      </c>
      <c r="O7767" s="25" t="n">
        <f aca="false">IF(L7767&gt;=M7767,1,0)</f>
        <v>1</v>
      </c>
      <c r="P7767" s="26" t="n">
        <v>0.8236</v>
      </c>
      <c r="Q7767" s="26" t="n">
        <v>0.2357</v>
      </c>
      <c r="R7767" s="25" t="n">
        <v>80</v>
      </c>
      <c r="S7767" s="21" t="n">
        <v>10</v>
      </c>
    </row>
    <row r="7768" customFormat="false" ht="15" hidden="false" customHeight="true" outlineLevel="0" collapsed="false">
      <c r="A7768" s="19" t="n">
        <v>46279</v>
      </c>
      <c r="B7768" s="1" t="s">
        <v>888</v>
      </c>
      <c r="C7768" s="1" t="s">
        <v>138</v>
      </c>
      <c r="D7768" s="1" t="n">
        <v>15</v>
      </c>
      <c r="E7768" s="1" t="s">
        <v>10</v>
      </c>
      <c r="F7768" s="1" t="s">
        <v>167</v>
      </c>
      <c r="G7768" s="1" t="s">
        <v>161</v>
      </c>
      <c r="H7768" s="20" t="n">
        <v>1750</v>
      </c>
      <c r="I7768" s="21" t="n">
        <v>18.43</v>
      </c>
      <c r="J7768" s="20" t="n">
        <f aca="false">H7768*I7768</f>
        <v>32252.5</v>
      </c>
      <c r="K7768" s="22" t="n">
        <v>1.83</v>
      </c>
      <c r="L7768" s="23" t="n">
        <f aca="false">H7768*K7768</f>
        <v>3202.5</v>
      </c>
      <c r="M7768" s="23" t="n">
        <v>2500</v>
      </c>
      <c r="N7768" s="24" t="n">
        <f aca="false">L7768-M7768</f>
        <v>702.5</v>
      </c>
      <c r="O7768" s="25" t="n">
        <f aca="false">IF(L7768&gt;=M7768,1,0)</f>
        <v>1</v>
      </c>
      <c r="P7768" s="26" t="n">
        <v>0.7952</v>
      </c>
      <c r="Q7768" s="26" t="n">
        <v>0.2174</v>
      </c>
      <c r="R7768" s="25" t="n">
        <v>73</v>
      </c>
      <c r="S7768" s="21" t="n">
        <v>10</v>
      </c>
    </row>
    <row r="7769" customFormat="false" ht="15" hidden="false" customHeight="true" outlineLevel="0" collapsed="false">
      <c r="A7769" s="19" t="n">
        <v>46279</v>
      </c>
      <c r="B7769" s="1" t="s">
        <v>888</v>
      </c>
      <c r="C7769" s="1" t="s">
        <v>138</v>
      </c>
      <c r="D7769" s="1" t="n">
        <v>16</v>
      </c>
      <c r="E7769" s="1" t="s">
        <v>10</v>
      </c>
      <c r="F7769" s="1" t="s">
        <v>581</v>
      </c>
      <c r="G7769" s="1" t="s">
        <v>590</v>
      </c>
      <c r="H7769" s="20" t="n">
        <v>2300</v>
      </c>
      <c r="I7769" s="21" t="n">
        <v>13.94</v>
      </c>
      <c r="J7769" s="20" t="n">
        <f aca="false">H7769*I7769</f>
        <v>32062</v>
      </c>
      <c r="K7769" s="22" t="n">
        <v>1.44</v>
      </c>
      <c r="L7769" s="23" t="n">
        <f aca="false">H7769*K7769</f>
        <v>3312</v>
      </c>
      <c r="M7769" s="23" t="n">
        <v>2500</v>
      </c>
      <c r="N7769" s="24" t="n">
        <f aca="false">L7769-M7769</f>
        <v>812</v>
      </c>
      <c r="O7769" s="25" t="n">
        <f aca="false">IF(L7769&gt;=M7769,1,0)</f>
        <v>1</v>
      </c>
      <c r="P7769" s="26" t="n">
        <v>1.0159</v>
      </c>
      <c r="Q7769" s="26" t="n">
        <v>0.1286</v>
      </c>
      <c r="R7769" s="25" t="n">
        <v>62</v>
      </c>
      <c r="S7769" s="21" t="n">
        <v>8</v>
      </c>
    </row>
    <row r="7770" customFormat="false" ht="15" hidden="false" customHeight="true" outlineLevel="0" collapsed="false">
      <c r="A7770" s="19" t="n">
        <v>46279</v>
      </c>
      <c r="B7770" s="1" t="s">
        <v>888</v>
      </c>
      <c r="C7770" s="1" t="s">
        <v>164</v>
      </c>
      <c r="D7770" s="1" t="n">
        <v>17</v>
      </c>
      <c r="E7770" s="1" t="s">
        <v>176</v>
      </c>
      <c r="F7770" s="1" t="s">
        <v>742</v>
      </c>
      <c r="G7770" s="1" t="s">
        <v>685</v>
      </c>
      <c r="H7770" s="20" t="n">
        <v>390</v>
      </c>
      <c r="I7770" s="21" t="n">
        <v>18.06</v>
      </c>
      <c r="J7770" s="20" t="n">
        <f aca="false">H7770*I7770</f>
        <v>7043.4</v>
      </c>
      <c r="K7770" s="22" t="n">
        <v>1.4</v>
      </c>
      <c r="L7770" s="23" t="n">
        <f aca="false">H7770*K7770</f>
        <v>546</v>
      </c>
      <c r="M7770" s="23" t="n">
        <v>2500</v>
      </c>
      <c r="N7770" s="24" t="n">
        <f aca="false">L7770-M7770</f>
        <v>-1954</v>
      </c>
      <c r="O7770" s="25" t="n">
        <f aca="false">IF(L7770&gt;=M7770,1,0)</f>
        <v>0</v>
      </c>
      <c r="P7770" s="26" t="n">
        <v>0.2031</v>
      </c>
      <c r="Q7770" s="26" t="n">
        <v>0.0708</v>
      </c>
      <c r="R7770" s="25" t="n">
        <v>58</v>
      </c>
      <c r="S7770" s="21" t="n">
        <v>10</v>
      </c>
    </row>
    <row r="7771" customFormat="false" ht="15" hidden="false" customHeight="true" outlineLevel="0" collapsed="false">
      <c r="A7771" s="19" t="n">
        <v>46279</v>
      </c>
      <c r="B7771" s="1" t="s">
        <v>888</v>
      </c>
      <c r="C7771" s="1" t="s">
        <v>164</v>
      </c>
      <c r="D7771" s="1" t="n">
        <v>18</v>
      </c>
      <c r="E7771" s="1" t="s">
        <v>865</v>
      </c>
      <c r="F7771" s="1" t="s">
        <v>866</v>
      </c>
      <c r="G7771" s="1" t="s">
        <v>527</v>
      </c>
      <c r="H7771" s="20" t="n">
        <v>2200</v>
      </c>
      <c r="I7771" s="21" t="n">
        <v>17.93</v>
      </c>
      <c r="J7771" s="20" t="n">
        <f aca="false">H7771*I7771</f>
        <v>39446</v>
      </c>
      <c r="K7771" s="22" t="n">
        <v>1.04</v>
      </c>
      <c r="L7771" s="23" t="n">
        <f aca="false">H7771*K7771</f>
        <v>2288</v>
      </c>
      <c r="M7771" s="23" t="n">
        <v>2500</v>
      </c>
      <c r="N7771" s="24" t="n">
        <f aca="false">L7771-M7771</f>
        <v>-212</v>
      </c>
      <c r="O7771" s="25" t="n">
        <f aca="false">IF(L7771&gt;=M7771,1,0)</f>
        <v>0</v>
      </c>
      <c r="P7771" s="26" t="n">
        <v>0.8364</v>
      </c>
      <c r="Q7771" s="26" t="n">
        <v>0.1552</v>
      </c>
      <c r="R7771" s="25" t="n">
        <v>79</v>
      </c>
      <c r="S7771" s="21" t="n">
        <v>10</v>
      </c>
    </row>
    <row r="7772" customFormat="false" ht="15" hidden="false" customHeight="true" outlineLevel="0" collapsed="false">
      <c r="A7772" s="19" t="n">
        <v>46279</v>
      </c>
      <c r="B7772" s="1" t="s">
        <v>888</v>
      </c>
      <c r="C7772" s="1" t="s">
        <v>164</v>
      </c>
      <c r="D7772" s="1" t="n">
        <v>19</v>
      </c>
      <c r="E7772" s="1" t="s">
        <v>461</v>
      </c>
      <c r="F7772" s="1" t="s">
        <v>923</v>
      </c>
      <c r="G7772" s="1" t="s">
        <v>924</v>
      </c>
      <c r="H7772" s="20" t="n">
        <v>1200</v>
      </c>
      <c r="I7772" s="21" t="n">
        <v>18.07</v>
      </c>
      <c r="J7772" s="20" t="n">
        <f aca="false">H7772*I7772</f>
        <v>21684</v>
      </c>
      <c r="K7772" s="22" t="n">
        <v>1.6</v>
      </c>
      <c r="L7772" s="23" t="n">
        <f aca="false">H7772*K7772</f>
        <v>1920</v>
      </c>
      <c r="M7772" s="23" t="n">
        <v>2500</v>
      </c>
      <c r="N7772" s="24" t="n">
        <f aca="false">L7772-M7772</f>
        <v>-580</v>
      </c>
      <c r="O7772" s="25" t="n">
        <f aca="false">IF(L7772&gt;=M7772,1,0)</f>
        <v>0</v>
      </c>
      <c r="P7772" s="26" t="n">
        <v>0.5238</v>
      </c>
      <c r="Q7772" s="26" t="n">
        <v>0.1325</v>
      </c>
      <c r="R7772" s="25" t="n">
        <v>69</v>
      </c>
      <c r="S7772" s="21" t="n">
        <v>10</v>
      </c>
    </row>
    <row r="7773" customFormat="false" ht="15" hidden="false" customHeight="true" outlineLevel="0" collapsed="false">
      <c r="A7773" s="19" t="n">
        <v>46279</v>
      </c>
      <c r="B7773" s="1" t="s">
        <v>888</v>
      </c>
      <c r="C7773" s="1" t="s">
        <v>164</v>
      </c>
      <c r="D7773" s="1" t="n">
        <v>20</v>
      </c>
      <c r="E7773" s="1" t="s">
        <v>461</v>
      </c>
      <c r="F7773" s="1" t="s">
        <v>923</v>
      </c>
      <c r="G7773" s="1" t="s">
        <v>924</v>
      </c>
      <c r="H7773" s="20" t="n">
        <v>1300</v>
      </c>
      <c r="I7773" s="21" t="n">
        <v>18.07</v>
      </c>
      <c r="J7773" s="20" t="n">
        <f aca="false">H7773*I7773</f>
        <v>23491</v>
      </c>
      <c r="K7773" s="22" t="n">
        <v>1.6</v>
      </c>
      <c r="L7773" s="23" t="n">
        <f aca="false">H7773*K7773</f>
        <v>2080</v>
      </c>
      <c r="M7773" s="23" t="n">
        <v>2500</v>
      </c>
      <c r="N7773" s="24" t="n">
        <f aca="false">L7773-M7773</f>
        <v>-420</v>
      </c>
      <c r="O7773" s="25" t="n">
        <f aca="false">IF(L7773&gt;=M7773,1,0)</f>
        <v>0</v>
      </c>
      <c r="P7773" s="26" t="n">
        <v>0.5724</v>
      </c>
      <c r="Q7773" s="26" t="n">
        <v>0.0766</v>
      </c>
      <c r="R7773" s="25" t="n">
        <v>69</v>
      </c>
      <c r="S7773" s="21" t="n">
        <v>10</v>
      </c>
    </row>
    <row r="7774" customFormat="false" ht="15" hidden="false" customHeight="true" outlineLevel="0" collapsed="false">
      <c r="A7774" s="19" t="n">
        <v>46279</v>
      </c>
      <c r="B7774" s="1" t="s">
        <v>888</v>
      </c>
      <c r="C7774" s="1" t="s">
        <v>164</v>
      </c>
      <c r="D7774" s="1" t="n">
        <v>21</v>
      </c>
      <c r="E7774" s="1" t="s">
        <v>401</v>
      </c>
      <c r="F7774" s="1" t="s">
        <v>912</v>
      </c>
      <c r="G7774" s="1" t="s">
        <v>913</v>
      </c>
      <c r="H7774" s="20" t="n">
        <v>700</v>
      </c>
      <c r="I7774" s="21" t="n">
        <v>22.21</v>
      </c>
      <c r="J7774" s="20" t="n">
        <f aca="false">H7774*I7774</f>
        <v>15547</v>
      </c>
      <c r="K7774" s="22" t="n">
        <v>2.08</v>
      </c>
      <c r="L7774" s="23" t="n">
        <f aca="false">H7774*K7774</f>
        <v>1456</v>
      </c>
      <c r="M7774" s="23" t="n">
        <v>2500</v>
      </c>
      <c r="N7774" s="24" t="n">
        <f aca="false">L7774-M7774</f>
        <v>-1044</v>
      </c>
      <c r="O7774" s="25" t="n">
        <f aca="false">IF(L7774&gt;=M7774,1,0)</f>
        <v>0</v>
      </c>
      <c r="P7774" s="26" t="n">
        <v>0.4754</v>
      </c>
      <c r="Q7774" s="26" t="n">
        <v>0.1762</v>
      </c>
      <c r="R7774" s="25" t="n">
        <v>55</v>
      </c>
      <c r="S7774" s="21" t="n">
        <v>10</v>
      </c>
    </row>
    <row r="7775" customFormat="false" ht="15" hidden="false" customHeight="true" outlineLevel="0" collapsed="false">
      <c r="A7775" s="19" t="n">
        <v>46279</v>
      </c>
      <c r="B7775" s="1" t="s">
        <v>888</v>
      </c>
      <c r="C7775" s="1" t="s">
        <v>164</v>
      </c>
      <c r="D7775" s="1" t="n">
        <v>22</v>
      </c>
      <c r="E7775" s="1" t="s">
        <v>10</v>
      </c>
      <c r="F7775" s="1" t="s">
        <v>872</v>
      </c>
      <c r="G7775" s="1" t="s">
        <v>873</v>
      </c>
      <c r="H7775" s="20" t="n">
        <v>1500</v>
      </c>
      <c r="I7775" s="21" t="n">
        <v>24.81</v>
      </c>
      <c r="J7775" s="20" t="n">
        <f aca="false">H7775*I7775</f>
        <v>37215</v>
      </c>
      <c r="K7775" s="22" t="n">
        <v>2.1</v>
      </c>
      <c r="L7775" s="23" t="n">
        <f aca="false">H7775*K7775</f>
        <v>3150</v>
      </c>
      <c r="M7775" s="23" t="n">
        <v>2500</v>
      </c>
      <c r="N7775" s="24" t="n">
        <f aca="false">L7775-M7775</f>
        <v>650</v>
      </c>
      <c r="O7775" s="25" t="n">
        <f aca="false">IF(L7775&gt;=M7775,1,0)</f>
        <v>1</v>
      </c>
      <c r="P7775" s="26" t="n">
        <v>0.8014</v>
      </c>
      <c r="Q7775" s="26" t="n">
        <v>0.1208</v>
      </c>
      <c r="R7775" s="25" t="n">
        <v>78</v>
      </c>
      <c r="S7775" s="21" t="n">
        <v>10</v>
      </c>
    </row>
    <row r="7776" customFormat="false" ht="15" hidden="false" customHeight="true" outlineLevel="0" collapsed="false">
      <c r="A7776" s="19" t="n">
        <v>46279</v>
      </c>
      <c r="B7776" s="1" t="s">
        <v>888</v>
      </c>
      <c r="C7776" s="1" t="s">
        <v>164</v>
      </c>
      <c r="D7776" s="1" t="n">
        <v>23</v>
      </c>
      <c r="E7776" s="1" t="s">
        <v>865</v>
      </c>
      <c r="F7776" s="1" t="s">
        <v>866</v>
      </c>
      <c r="G7776" s="1" t="s">
        <v>527</v>
      </c>
      <c r="H7776" s="20" t="n">
        <v>2000</v>
      </c>
      <c r="I7776" s="21" t="n">
        <v>17.93</v>
      </c>
      <c r="J7776" s="20" t="n">
        <f aca="false">H7776*I7776</f>
        <v>35860</v>
      </c>
      <c r="K7776" s="22" t="n">
        <v>1.04</v>
      </c>
      <c r="L7776" s="23" t="n">
        <f aca="false">H7776*K7776</f>
        <v>2080</v>
      </c>
      <c r="M7776" s="23" t="n">
        <v>2500</v>
      </c>
      <c r="N7776" s="24" t="n">
        <f aca="false">L7776-M7776</f>
        <v>-420</v>
      </c>
      <c r="O7776" s="25" t="n">
        <f aca="false">IF(L7776&gt;=M7776,1,0)</f>
        <v>0</v>
      </c>
      <c r="P7776" s="26" t="n">
        <v>0.7508</v>
      </c>
      <c r="Q7776" s="26" t="n">
        <v>0.0839</v>
      </c>
      <c r="R7776" s="25" t="n">
        <v>80</v>
      </c>
      <c r="S7776" s="21" t="n">
        <v>10</v>
      </c>
    </row>
    <row r="7777" customFormat="false" ht="15" hidden="false" customHeight="true" outlineLevel="0" collapsed="false">
      <c r="A7777" s="19" t="n">
        <v>46279</v>
      </c>
      <c r="B7777" s="1" t="s">
        <v>888</v>
      </c>
      <c r="C7777" s="1" t="s">
        <v>164</v>
      </c>
      <c r="D7777" s="1" t="n">
        <v>24</v>
      </c>
      <c r="E7777" s="1" t="s">
        <v>522</v>
      </c>
      <c r="F7777" s="1" t="s">
        <v>523</v>
      </c>
      <c r="G7777" s="1" t="s">
        <v>527</v>
      </c>
      <c r="H7777" s="20" t="n">
        <v>2200</v>
      </c>
      <c r="I7777" s="21" t="n">
        <v>13.28</v>
      </c>
      <c r="J7777" s="20" t="n">
        <f aca="false">H7777*I7777</f>
        <v>29216</v>
      </c>
      <c r="K7777" s="22" t="n">
        <v>0.95</v>
      </c>
      <c r="L7777" s="23" t="n">
        <f aca="false">H7777*K7777</f>
        <v>2090</v>
      </c>
      <c r="M7777" s="23" t="n">
        <v>2500</v>
      </c>
      <c r="N7777" s="24" t="n">
        <f aca="false">L7777-M7777</f>
        <v>-410</v>
      </c>
      <c r="O7777" s="25" t="n">
        <f aca="false">IF(L7777&gt;=M7777,1,0)</f>
        <v>0</v>
      </c>
      <c r="P7777" s="26" t="n">
        <v>0.6996</v>
      </c>
      <c r="Q7777" s="26" t="n">
        <v>0.1139</v>
      </c>
      <c r="R7777" s="25" t="n">
        <v>70</v>
      </c>
      <c r="S7777" s="21" t="n">
        <v>10</v>
      </c>
    </row>
    <row r="7778" customFormat="false" ht="15" hidden="false" customHeight="true" outlineLevel="0" collapsed="false">
      <c r="A7778" s="19" t="n">
        <v>46279</v>
      </c>
      <c r="B7778" s="1" t="s">
        <v>888</v>
      </c>
      <c r="C7778" s="1" t="s">
        <v>164</v>
      </c>
      <c r="D7778" s="1" t="n">
        <v>25</v>
      </c>
      <c r="E7778" s="1" t="s">
        <v>16</v>
      </c>
      <c r="F7778" s="1" t="s">
        <v>895</v>
      </c>
      <c r="G7778" s="1" t="s">
        <v>896</v>
      </c>
      <c r="H7778" s="20" t="n">
        <v>750</v>
      </c>
      <c r="I7778" s="21" t="n">
        <v>28.95</v>
      </c>
      <c r="J7778" s="20" t="n">
        <f aca="false">H7778*I7778</f>
        <v>21712.5</v>
      </c>
      <c r="K7778" s="22" t="n">
        <v>2.4</v>
      </c>
      <c r="L7778" s="23" t="n">
        <f aca="false">H7778*K7778</f>
        <v>1800</v>
      </c>
      <c r="M7778" s="23" t="n">
        <v>2500</v>
      </c>
      <c r="N7778" s="24" t="n">
        <f aca="false">L7778-M7778</f>
        <v>-700</v>
      </c>
      <c r="O7778" s="25" t="n">
        <f aca="false">IF(L7778&gt;=M7778,1,0)</f>
        <v>0</v>
      </c>
      <c r="P7778" s="26" t="n">
        <v>0.4851</v>
      </c>
      <c r="Q7778" s="26" t="n">
        <v>0.1438</v>
      </c>
      <c r="R7778" s="25" t="n">
        <v>75</v>
      </c>
      <c r="S7778" s="21" t="n">
        <v>10</v>
      </c>
    </row>
    <row r="7779" customFormat="false" ht="15" hidden="false" customHeight="true" outlineLevel="0" collapsed="false">
      <c r="A7779" s="19" t="n">
        <v>46279</v>
      </c>
      <c r="B7779" s="1" t="s">
        <v>888</v>
      </c>
      <c r="C7779" s="1" t="s">
        <v>164</v>
      </c>
      <c r="D7779" s="1" t="n">
        <v>26</v>
      </c>
      <c r="E7779" s="1" t="s">
        <v>865</v>
      </c>
      <c r="F7779" s="1" t="s">
        <v>866</v>
      </c>
      <c r="G7779" s="1" t="s">
        <v>527</v>
      </c>
      <c r="H7779" s="20" t="n">
        <v>2150</v>
      </c>
      <c r="I7779" s="21" t="n">
        <v>17.93</v>
      </c>
      <c r="J7779" s="20" t="n">
        <f aca="false">H7779*I7779</f>
        <v>38549.5</v>
      </c>
      <c r="K7779" s="22" t="n">
        <v>1.04</v>
      </c>
      <c r="L7779" s="23" t="n">
        <f aca="false">H7779*K7779</f>
        <v>2236</v>
      </c>
      <c r="M7779" s="23" t="n">
        <v>2500</v>
      </c>
      <c r="N7779" s="24" t="n">
        <f aca="false">L7779-M7779</f>
        <v>-264</v>
      </c>
      <c r="O7779" s="25" t="n">
        <f aca="false">IF(L7779&gt;=M7779,1,0)</f>
        <v>0</v>
      </c>
      <c r="P7779" s="26" t="n">
        <v>0.8421</v>
      </c>
      <c r="Q7779" s="26" t="n">
        <v>0.2064</v>
      </c>
      <c r="R7779" s="25" t="n">
        <v>80</v>
      </c>
      <c r="S7779" s="21" t="n">
        <v>10</v>
      </c>
    </row>
    <row r="7780" customFormat="false" ht="15" hidden="false" customHeight="true" outlineLevel="0" collapsed="false">
      <c r="A7780" s="19" t="n">
        <v>46279</v>
      </c>
      <c r="B7780" s="1" t="s">
        <v>888</v>
      </c>
      <c r="C7780" s="1" t="s">
        <v>164</v>
      </c>
      <c r="D7780" s="1" t="n">
        <v>27</v>
      </c>
      <c r="E7780" s="1" t="s">
        <v>219</v>
      </c>
      <c r="F7780" s="1" t="s">
        <v>929</v>
      </c>
      <c r="G7780" s="1" t="s">
        <v>506</v>
      </c>
      <c r="H7780" s="20" t="n">
        <v>1700</v>
      </c>
      <c r="I7780" s="21" t="n">
        <v>10.96</v>
      </c>
      <c r="J7780" s="20" t="n">
        <f aca="false">H7780*I7780</f>
        <v>18632</v>
      </c>
      <c r="K7780" s="22" t="n">
        <v>1</v>
      </c>
      <c r="L7780" s="23" t="n">
        <f aca="false">H7780*K7780</f>
        <v>1700</v>
      </c>
      <c r="M7780" s="23" t="n">
        <v>2500</v>
      </c>
      <c r="N7780" s="24" t="n">
        <f aca="false">L7780-M7780</f>
        <v>-800</v>
      </c>
      <c r="O7780" s="25" t="n">
        <f aca="false">IF(L7780&gt;=M7780,1,0)</f>
        <v>0</v>
      </c>
      <c r="P7780" s="26" t="n">
        <v>0.4621</v>
      </c>
      <c r="Q7780" s="26" t="n">
        <v>0.1396</v>
      </c>
      <c r="R7780" s="25" t="n">
        <v>68</v>
      </c>
      <c r="S7780" s="21" t="n">
        <v>10</v>
      </c>
    </row>
    <row r="7781" customFormat="false" ht="15" hidden="false" customHeight="true" outlineLevel="0" collapsed="false">
      <c r="A7781" s="19" t="n">
        <v>46279</v>
      </c>
      <c r="B7781" s="1" t="s">
        <v>888</v>
      </c>
      <c r="C7781" s="1" t="s">
        <v>164</v>
      </c>
      <c r="D7781" s="1" t="n">
        <v>28</v>
      </c>
      <c r="E7781" s="1" t="s">
        <v>401</v>
      </c>
      <c r="F7781" s="1" t="s">
        <v>476</v>
      </c>
      <c r="G7781" s="1" t="s">
        <v>926</v>
      </c>
      <c r="H7781" s="20" t="n">
        <v>800</v>
      </c>
      <c r="I7781" s="21" t="n">
        <v>21.38</v>
      </c>
      <c r="J7781" s="20" t="n">
        <f aca="false">H7781*I7781</f>
        <v>17104</v>
      </c>
      <c r="K7781" s="22" t="n">
        <v>2.75</v>
      </c>
      <c r="L7781" s="23" t="n">
        <f aca="false">H7781*K7781</f>
        <v>2200</v>
      </c>
      <c r="M7781" s="23" t="n">
        <v>2500</v>
      </c>
      <c r="N7781" s="24" t="n">
        <f aca="false">L7781-M7781</f>
        <v>-300</v>
      </c>
      <c r="O7781" s="25" t="n">
        <f aca="false">IF(L7781&gt;=M7781,1,0)</f>
        <v>0</v>
      </c>
      <c r="P7781" s="26" t="n">
        <v>0.3943</v>
      </c>
      <c r="Q7781" s="26" t="n">
        <v>0.1589</v>
      </c>
      <c r="R7781" s="25" t="n">
        <v>75</v>
      </c>
      <c r="S7781" s="21" t="n">
        <v>10</v>
      </c>
    </row>
    <row r="7782" customFormat="false" ht="15" hidden="false" customHeight="true" outlineLevel="0" collapsed="false">
      <c r="A7782" s="19" t="n">
        <v>46279</v>
      </c>
      <c r="B7782" s="1" t="s">
        <v>888</v>
      </c>
      <c r="C7782" s="1" t="s">
        <v>164</v>
      </c>
      <c r="D7782" s="1" t="n">
        <v>29</v>
      </c>
      <c r="E7782" s="1" t="s">
        <v>176</v>
      </c>
      <c r="F7782" s="1" t="s">
        <v>528</v>
      </c>
      <c r="G7782" s="1" t="s">
        <v>529</v>
      </c>
      <c r="H7782" s="20" t="n">
        <v>1550</v>
      </c>
      <c r="I7782" s="21" t="n">
        <v>20.05</v>
      </c>
      <c r="J7782" s="20" t="n">
        <f aca="false">H7782*I7782</f>
        <v>31077.5</v>
      </c>
      <c r="K7782" s="22" t="n">
        <v>1.5</v>
      </c>
      <c r="L7782" s="23" t="n">
        <f aca="false">H7782*K7782</f>
        <v>2325</v>
      </c>
      <c r="M7782" s="23" t="n">
        <v>2500</v>
      </c>
      <c r="N7782" s="24" t="n">
        <f aca="false">L7782-M7782</f>
        <v>-175</v>
      </c>
      <c r="O7782" s="25" t="n">
        <f aca="false">IF(L7782&gt;=M7782,1,0)</f>
        <v>0</v>
      </c>
      <c r="P7782" s="26" t="n">
        <v>0.7742</v>
      </c>
      <c r="Q7782" s="26" t="n">
        <v>0.0997</v>
      </c>
      <c r="R7782" s="25" t="n">
        <v>69</v>
      </c>
      <c r="S7782" s="21" t="n">
        <v>10</v>
      </c>
    </row>
    <row r="7783" customFormat="false" ht="15" hidden="false" customHeight="true" outlineLevel="0" collapsed="false">
      <c r="A7783" s="19" t="n">
        <v>46279</v>
      </c>
      <c r="B7783" s="1" t="s">
        <v>888</v>
      </c>
      <c r="C7783" s="1" t="s">
        <v>164</v>
      </c>
      <c r="D7783" s="1" t="n">
        <v>30</v>
      </c>
      <c r="E7783" s="1" t="s">
        <v>865</v>
      </c>
      <c r="F7783" s="1" t="s">
        <v>866</v>
      </c>
      <c r="G7783" s="1" t="s">
        <v>527</v>
      </c>
      <c r="H7783" s="20" t="n">
        <v>2200</v>
      </c>
      <c r="I7783" s="21" t="n">
        <v>17.93</v>
      </c>
      <c r="J7783" s="20" t="n">
        <f aca="false">H7783*I7783</f>
        <v>39446</v>
      </c>
      <c r="K7783" s="22" t="n">
        <v>1.04</v>
      </c>
      <c r="L7783" s="23" t="n">
        <f aca="false">H7783*K7783</f>
        <v>2288</v>
      </c>
      <c r="M7783" s="23" t="n">
        <v>2500</v>
      </c>
      <c r="N7783" s="24" t="n">
        <f aca="false">L7783-M7783</f>
        <v>-212</v>
      </c>
      <c r="O7783" s="25" t="n">
        <f aca="false">IF(L7783&gt;=M7783,1,0)</f>
        <v>0</v>
      </c>
      <c r="P7783" s="26" t="n">
        <v>0.8386</v>
      </c>
      <c r="Q7783" s="26" t="n">
        <v>0.4055</v>
      </c>
      <c r="R7783" s="25" t="n">
        <v>81</v>
      </c>
      <c r="S7783" s="21" t="n">
        <v>10</v>
      </c>
    </row>
    <row r="7784" customFormat="false" ht="15" hidden="false" customHeight="true" outlineLevel="0" collapsed="false">
      <c r="A7784" s="19" t="n">
        <v>46279</v>
      </c>
      <c r="B7784" s="1" t="s">
        <v>888</v>
      </c>
      <c r="C7784" s="1" t="s">
        <v>164</v>
      </c>
      <c r="D7784" s="1" t="n">
        <v>31</v>
      </c>
      <c r="E7784" s="1" t="s">
        <v>522</v>
      </c>
      <c r="F7784" s="1" t="s">
        <v>566</v>
      </c>
      <c r="G7784" s="1" t="s">
        <v>504</v>
      </c>
      <c r="H7784" s="20" t="n">
        <v>2400</v>
      </c>
      <c r="I7784" s="21" t="n">
        <v>14.09</v>
      </c>
      <c r="J7784" s="20" t="n">
        <f aca="false">H7784*I7784</f>
        <v>33816</v>
      </c>
      <c r="K7784" s="22" t="n">
        <v>1</v>
      </c>
      <c r="L7784" s="23" t="n">
        <f aca="false">H7784*K7784</f>
        <v>2400</v>
      </c>
      <c r="M7784" s="23" t="n">
        <v>2500</v>
      </c>
      <c r="N7784" s="24" t="n">
        <f aca="false">L7784-M7784</f>
        <v>-100</v>
      </c>
      <c r="O7784" s="25" t="n">
        <f aca="false">IF(L7784&gt;=M7784,1,0)</f>
        <v>0</v>
      </c>
      <c r="P7784" s="26" t="n">
        <v>0.8399</v>
      </c>
      <c r="Q7784" s="26" t="n">
        <v>0.0903</v>
      </c>
      <c r="R7784" s="25" t="n">
        <v>71</v>
      </c>
      <c r="S7784" s="21" t="n">
        <v>10</v>
      </c>
    </row>
    <row r="7785" customFormat="false" ht="15" hidden="false" customHeight="true" outlineLevel="0" collapsed="false">
      <c r="A7785" s="19" t="n">
        <v>46279</v>
      </c>
      <c r="B7785" s="1" t="s">
        <v>888</v>
      </c>
      <c r="C7785" s="1" t="s">
        <v>164</v>
      </c>
      <c r="D7785" s="1" t="n">
        <v>32</v>
      </c>
      <c r="E7785" s="1" t="s">
        <v>576</v>
      </c>
      <c r="F7785" s="1" t="s">
        <v>930</v>
      </c>
      <c r="G7785" s="1" t="s">
        <v>835</v>
      </c>
      <c r="H7785" s="20" t="n">
        <v>2100</v>
      </c>
      <c r="I7785" s="21" t="n">
        <v>15.98</v>
      </c>
      <c r="J7785" s="20" t="n">
        <f aca="false">H7785*I7785</f>
        <v>33558</v>
      </c>
      <c r="K7785" s="22" t="n">
        <v>1.1</v>
      </c>
      <c r="L7785" s="23" t="n">
        <f aca="false">H7785*K7785</f>
        <v>2310</v>
      </c>
      <c r="M7785" s="23" t="n">
        <v>2500</v>
      </c>
      <c r="N7785" s="24" t="n">
        <f aca="false">L7785-M7785</f>
        <v>-190</v>
      </c>
      <c r="O7785" s="25" t="n">
        <f aca="false">IF(L7785&gt;=M7785,1,0)</f>
        <v>0</v>
      </c>
      <c r="P7785" s="26" t="n">
        <v>0.8024</v>
      </c>
      <c r="Q7785" s="26" t="n">
        <v>0.0978</v>
      </c>
      <c r="R7785" s="25" t="n">
        <v>73</v>
      </c>
      <c r="S7785" s="21" t="n">
        <v>10</v>
      </c>
    </row>
    <row r="7786" customFormat="false" ht="15" hidden="false" customHeight="true" outlineLevel="0" collapsed="false">
      <c r="A7786" s="19" t="n">
        <v>46279</v>
      </c>
      <c r="B7786" s="1" t="s">
        <v>888</v>
      </c>
      <c r="C7786" s="1" t="s">
        <v>190</v>
      </c>
      <c r="D7786" s="1" t="n">
        <v>33</v>
      </c>
      <c r="E7786" s="1" t="s">
        <v>846</v>
      </c>
      <c r="F7786" s="1" t="s">
        <v>911</v>
      </c>
      <c r="G7786" s="1" t="s">
        <v>927</v>
      </c>
      <c r="H7786" s="20" t="n">
        <v>1240</v>
      </c>
      <c r="I7786" s="21" t="n">
        <v>20.67</v>
      </c>
      <c r="J7786" s="20" t="n">
        <f aca="false">H7786*I7786</f>
        <v>25630.8</v>
      </c>
      <c r="K7786" s="22" t="n">
        <v>2.1</v>
      </c>
      <c r="L7786" s="23" t="n">
        <f aca="false">H7786*K7786</f>
        <v>2604</v>
      </c>
      <c r="M7786" s="23" t="n">
        <v>2500</v>
      </c>
      <c r="N7786" s="24" t="n">
        <f aca="false">L7786-M7786</f>
        <v>104</v>
      </c>
      <c r="O7786" s="25" t="n">
        <f aca="false">IF(L7786&gt;=M7786,1,0)</f>
        <v>1</v>
      </c>
      <c r="P7786" s="26" t="n">
        <v>0.650197869101979</v>
      </c>
      <c r="Q7786" s="26" t="n">
        <v>0.159702878365831</v>
      </c>
      <c r="R7786" s="25" t="n">
        <v>71</v>
      </c>
      <c r="S7786" s="21" t="n">
        <v>10</v>
      </c>
    </row>
    <row r="7787" customFormat="false" ht="15" hidden="false" customHeight="true" outlineLevel="0" collapsed="false">
      <c r="A7787" s="19" t="n">
        <v>46279</v>
      </c>
      <c r="B7787" s="1" t="s">
        <v>888</v>
      </c>
      <c r="C7787" s="1" t="s">
        <v>190</v>
      </c>
      <c r="D7787" s="1" t="n">
        <v>34</v>
      </c>
      <c r="E7787" s="1" t="s">
        <v>16</v>
      </c>
      <c r="F7787" s="1" t="s">
        <v>302</v>
      </c>
      <c r="G7787" s="1" t="s">
        <v>260</v>
      </c>
      <c r="H7787" s="20" t="n">
        <v>2000</v>
      </c>
      <c r="I7787" s="21" t="n">
        <v>16.59</v>
      </c>
      <c r="J7787" s="20" t="n">
        <f aca="false">H7787*I7787</f>
        <v>33180</v>
      </c>
      <c r="K7787" s="22" t="n">
        <v>1.45</v>
      </c>
      <c r="L7787" s="23" t="n">
        <f aca="false">H7787*K7787</f>
        <v>2900</v>
      </c>
      <c r="M7787" s="23" t="n">
        <v>2500</v>
      </c>
      <c r="N7787" s="24" t="n">
        <f aca="false">L7787-M7787</f>
        <v>400</v>
      </c>
      <c r="O7787" s="25" t="n">
        <f aca="false">IF(L7787&gt;=M7787,1,0)</f>
        <v>1</v>
      </c>
      <c r="P7787" s="26" t="n">
        <v>0.801449275362319</v>
      </c>
      <c r="Q7787" s="26" t="n">
        <v>0.102975909305621</v>
      </c>
      <c r="R7787" s="25" t="n">
        <v>70</v>
      </c>
      <c r="S7787" s="21" t="n">
        <v>10</v>
      </c>
    </row>
    <row r="7788" customFormat="false" ht="15" hidden="false" customHeight="true" outlineLevel="0" collapsed="false">
      <c r="A7788" s="19" t="n">
        <v>46279</v>
      </c>
      <c r="B7788" s="1" t="s">
        <v>888</v>
      </c>
      <c r="C7788" s="1" t="s">
        <v>190</v>
      </c>
      <c r="D7788" s="1" t="n">
        <v>35</v>
      </c>
      <c r="E7788" s="1" t="s">
        <v>19</v>
      </c>
      <c r="F7788" s="1" t="s">
        <v>933</v>
      </c>
      <c r="G7788" s="1" t="s">
        <v>342</v>
      </c>
      <c r="H7788" s="20" t="n">
        <v>300</v>
      </c>
      <c r="I7788" s="21" t="n">
        <v>25.41</v>
      </c>
      <c r="J7788" s="20" t="n">
        <f aca="false">H7788*I7788</f>
        <v>7623</v>
      </c>
      <c r="K7788" s="22" t="n">
        <v>1.83</v>
      </c>
      <c r="L7788" s="23" t="n">
        <f aca="false">H7788*K7788</f>
        <v>549</v>
      </c>
      <c r="M7788" s="23" t="n">
        <v>2500</v>
      </c>
      <c r="N7788" s="24" t="n">
        <f aca="false">L7788-M7788</f>
        <v>-1951</v>
      </c>
      <c r="O7788" s="25" t="n">
        <f aca="false">IF(L7788&gt;=M7788,1,0)</f>
        <v>0</v>
      </c>
      <c r="P7788" s="26" t="n">
        <v>0.20827868852459</v>
      </c>
      <c r="Q7788" s="26" t="n">
        <v>0.295514511873351</v>
      </c>
      <c r="R7788" s="25" t="n">
        <v>75</v>
      </c>
      <c r="S7788" s="21" t="n">
        <v>10</v>
      </c>
    </row>
    <row r="7789" customFormat="false" ht="15" hidden="false" customHeight="true" outlineLevel="0" collapsed="false">
      <c r="A7789" s="19" t="n">
        <v>46279</v>
      </c>
      <c r="B7789" s="1" t="s">
        <v>888</v>
      </c>
      <c r="C7789" s="1" t="s">
        <v>190</v>
      </c>
      <c r="D7789" s="1" t="n">
        <v>36</v>
      </c>
      <c r="E7789" s="1" t="s">
        <v>16</v>
      </c>
      <c r="F7789" s="1" t="s">
        <v>302</v>
      </c>
      <c r="G7789" s="1" t="s">
        <v>260</v>
      </c>
      <c r="H7789" s="20" t="n">
        <v>820</v>
      </c>
      <c r="I7789" s="21" t="n">
        <v>16.59</v>
      </c>
      <c r="J7789" s="20" t="n">
        <f aca="false">H7789*I7789</f>
        <v>13603.8</v>
      </c>
      <c r="K7789" s="22" t="n">
        <v>1.45</v>
      </c>
      <c r="L7789" s="23" t="n">
        <f aca="false">H7789*K7789</f>
        <v>1189</v>
      </c>
      <c r="M7789" s="23" t="n">
        <v>2500</v>
      </c>
      <c r="N7789" s="24" t="n">
        <f aca="false">L7789-M7789</f>
        <v>-1311</v>
      </c>
      <c r="O7789" s="25" t="n">
        <f aca="false">IF(L7789&gt;=M7789,1,0)</f>
        <v>0</v>
      </c>
      <c r="P7789" s="26" t="n">
        <v>0.349891975308642</v>
      </c>
      <c r="Q7789" s="26" t="n">
        <v>0.110169491525424</v>
      </c>
      <c r="R7789" s="25" t="n">
        <v>67</v>
      </c>
      <c r="S7789" s="21" t="n">
        <v>10</v>
      </c>
    </row>
    <row r="7790" customFormat="false" ht="15" hidden="false" customHeight="true" outlineLevel="0" collapsed="false">
      <c r="A7790" s="19" t="n">
        <v>46279</v>
      </c>
      <c r="B7790" s="1" t="s">
        <v>888</v>
      </c>
      <c r="C7790" s="1" t="s">
        <v>190</v>
      </c>
      <c r="D7790" s="1" t="n">
        <v>37</v>
      </c>
      <c r="E7790" s="1" t="s">
        <v>19</v>
      </c>
      <c r="F7790" s="1" t="s">
        <v>870</v>
      </c>
      <c r="G7790" s="1" t="s">
        <v>871</v>
      </c>
      <c r="H7790" s="20" t="n">
        <v>1050</v>
      </c>
      <c r="I7790" s="21" t="n">
        <v>27.97</v>
      </c>
      <c r="J7790" s="20" t="n">
        <f aca="false">H7790*I7790</f>
        <v>29368.5</v>
      </c>
      <c r="K7790" s="22" t="n">
        <v>2.15</v>
      </c>
      <c r="L7790" s="23" t="n">
        <f aca="false">H7790*K7790</f>
        <v>2257.5</v>
      </c>
      <c r="M7790" s="23" t="n">
        <v>2500</v>
      </c>
      <c r="N7790" s="24" t="n">
        <f aca="false">L7790-M7790</f>
        <v>-242.5</v>
      </c>
      <c r="O7790" s="25" t="n">
        <f aca="false">IF(L7790&gt;=M7790,1,0)</f>
        <v>0</v>
      </c>
      <c r="P7790" s="26" t="n">
        <v>0.657896505376344</v>
      </c>
      <c r="Q7790" s="26" t="n">
        <v>0.126548672566372</v>
      </c>
      <c r="R7790" s="25" t="n">
        <v>75</v>
      </c>
      <c r="S7790" s="21" t="n">
        <v>10</v>
      </c>
    </row>
    <row r="7791" customFormat="false" ht="15" hidden="false" customHeight="true" outlineLevel="0" collapsed="false">
      <c r="A7791" s="19" t="n">
        <v>46279</v>
      </c>
      <c r="B7791" s="1" t="s">
        <v>888</v>
      </c>
      <c r="C7791" s="1" t="s">
        <v>190</v>
      </c>
      <c r="D7791" s="1" t="n">
        <v>38</v>
      </c>
      <c r="E7791" s="1" t="s">
        <v>19</v>
      </c>
      <c r="F7791" s="1" t="s">
        <v>928</v>
      </c>
      <c r="G7791" s="1" t="s">
        <v>871</v>
      </c>
      <c r="H7791" s="20" t="n">
        <v>900</v>
      </c>
      <c r="I7791" s="21" t="n">
        <v>25.97</v>
      </c>
      <c r="J7791" s="20" t="n">
        <f aca="false">H7791*I7791</f>
        <v>23373</v>
      </c>
      <c r="K7791" s="22" t="n">
        <v>2.15</v>
      </c>
      <c r="L7791" s="23" t="n">
        <f aca="false">H7791*K7791</f>
        <v>1935</v>
      </c>
      <c r="M7791" s="23" t="n">
        <v>2500</v>
      </c>
      <c r="N7791" s="24" t="n">
        <f aca="false">L7791-M7791</f>
        <v>-565</v>
      </c>
      <c r="O7791" s="25" t="n">
        <f aca="false">IF(L7791&gt;=M7791,1,0)</f>
        <v>0</v>
      </c>
      <c r="P7791" s="26" t="n">
        <v>0.496875</v>
      </c>
      <c r="Q7791" s="26" t="n">
        <v>0.114253393665158</v>
      </c>
      <c r="R7791" s="25" t="n">
        <v>82</v>
      </c>
      <c r="S7791" s="21" t="n">
        <v>10</v>
      </c>
    </row>
    <row r="7792" customFormat="false" ht="15" hidden="false" customHeight="true" outlineLevel="0" collapsed="false">
      <c r="A7792" s="19" t="n">
        <v>46280</v>
      </c>
      <c r="B7792" s="1" t="s">
        <v>888</v>
      </c>
      <c r="C7792" s="1" t="s">
        <v>138</v>
      </c>
      <c r="D7792" s="1" t="n">
        <v>1</v>
      </c>
      <c r="E7792" s="1" t="s">
        <v>10</v>
      </c>
      <c r="F7792" s="1" t="s">
        <v>915</v>
      </c>
      <c r="G7792" s="1" t="s">
        <v>852</v>
      </c>
      <c r="H7792" s="20" t="n">
        <v>1400</v>
      </c>
      <c r="I7792" s="21" t="n">
        <v>21.87</v>
      </c>
      <c r="J7792" s="20" t="n">
        <f aca="false">H7792*I7792</f>
        <v>30618</v>
      </c>
      <c r="K7792" s="22" t="n">
        <v>1.85</v>
      </c>
      <c r="L7792" s="23" t="n">
        <f aca="false">H7792*K7792</f>
        <v>2590</v>
      </c>
      <c r="M7792" s="23" t="n">
        <v>2500</v>
      </c>
      <c r="N7792" s="24" t="n">
        <f aca="false">L7792-M7792</f>
        <v>90</v>
      </c>
      <c r="O7792" s="25" t="n">
        <f aca="false">IF(L7792&gt;=M7792,1,0)</f>
        <v>1</v>
      </c>
      <c r="P7792" s="26" t="n">
        <v>0.7708</v>
      </c>
      <c r="Q7792" s="26" t="n">
        <v>0.1423</v>
      </c>
      <c r="R7792" s="25" t="n">
        <v>70</v>
      </c>
      <c r="S7792" s="21" t="n">
        <v>10</v>
      </c>
    </row>
    <row r="7793" customFormat="false" ht="15" hidden="false" customHeight="true" outlineLevel="0" collapsed="false">
      <c r="A7793" s="19" t="n">
        <v>46280</v>
      </c>
      <c r="B7793" s="1" t="s">
        <v>888</v>
      </c>
      <c r="C7793" s="1" t="s">
        <v>138</v>
      </c>
      <c r="D7793" s="1" t="n">
        <v>2</v>
      </c>
      <c r="E7793" s="1" t="s">
        <v>16</v>
      </c>
      <c r="F7793" s="1" t="s">
        <v>895</v>
      </c>
      <c r="G7793" s="1" t="s">
        <v>896</v>
      </c>
      <c r="H7793" s="20" t="n">
        <v>800</v>
      </c>
      <c r="I7793" s="21" t="n">
        <v>28.95</v>
      </c>
      <c r="J7793" s="20" t="n">
        <f aca="false">H7793*I7793</f>
        <v>23160</v>
      </c>
      <c r="K7793" s="22" t="n">
        <v>2.4</v>
      </c>
      <c r="L7793" s="23" t="n">
        <f aca="false">H7793*K7793</f>
        <v>1920</v>
      </c>
      <c r="M7793" s="23" t="n">
        <v>2500</v>
      </c>
      <c r="N7793" s="24" t="n">
        <f aca="false">L7793-M7793</f>
        <v>-580</v>
      </c>
      <c r="O7793" s="25" t="n">
        <f aca="false">IF(L7793&gt;=M7793,1,0)</f>
        <v>0</v>
      </c>
      <c r="P7793" s="26" t="n">
        <v>0.5066</v>
      </c>
      <c r="Q7793" s="26" t="n">
        <v>0.2009</v>
      </c>
      <c r="R7793" s="25" t="n">
        <v>77</v>
      </c>
      <c r="S7793" s="21" t="n">
        <v>10</v>
      </c>
    </row>
    <row r="7794" customFormat="false" ht="15" hidden="false" customHeight="true" outlineLevel="0" collapsed="false">
      <c r="A7794" s="19" t="n">
        <v>46280</v>
      </c>
      <c r="B7794" s="1" t="s">
        <v>888</v>
      </c>
      <c r="C7794" s="1" t="s">
        <v>138</v>
      </c>
      <c r="D7794" s="1" t="n">
        <v>3</v>
      </c>
      <c r="E7794" s="1" t="s">
        <v>846</v>
      </c>
      <c r="F7794" s="1" t="s">
        <v>897</v>
      </c>
      <c r="G7794" s="1" t="s">
        <v>898</v>
      </c>
      <c r="H7794" s="20" t="n">
        <v>1850</v>
      </c>
      <c r="I7794" s="21" t="n">
        <v>18.11</v>
      </c>
      <c r="J7794" s="20" t="n">
        <f aca="false">H7794*I7794</f>
        <v>33503.5</v>
      </c>
      <c r="K7794" s="22" t="n">
        <v>2.1</v>
      </c>
      <c r="L7794" s="23" t="n">
        <f aca="false">H7794*K7794</f>
        <v>3885</v>
      </c>
      <c r="M7794" s="23" t="n">
        <v>2500</v>
      </c>
      <c r="N7794" s="24" t="n">
        <f aca="false">L7794-M7794</f>
        <v>1385</v>
      </c>
      <c r="O7794" s="25" t="n">
        <f aca="false">IF(L7794&gt;=M7794,1,0)</f>
        <v>1</v>
      </c>
      <c r="P7794" s="26" t="n">
        <v>0.7887</v>
      </c>
      <c r="Q7794" s="26" t="n">
        <v>0.1056</v>
      </c>
      <c r="R7794" s="25" t="n">
        <v>74</v>
      </c>
      <c r="S7794" s="21" t="n">
        <v>10</v>
      </c>
    </row>
    <row r="7795" customFormat="false" ht="15" hidden="false" customHeight="true" outlineLevel="0" collapsed="false">
      <c r="A7795" s="19" t="n">
        <v>46280</v>
      </c>
      <c r="B7795" s="1" t="s">
        <v>888</v>
      </c>
      <c r="C7795" s="1" t="s">
        <v>138</v>
      </c>
      <c r="D7795" s="1" t="n">
        <v>4</v>
      </c>
      <c r="E7795" s="1" t="s">
        <v>145</v>
      </c>
      <c r="F7795" s="1" t="s">
        <v>931</v>
      </c>
      <c r="G7795" s="1" t="s">
        <v>398</v>
      </c>
      <c r="H7795" s="20" t="n">
        <v>1150</v>
      </c>
      <c r="I7795" s="21" t="n">
        <v>20.01</v>
      </c>
      <c r="J7795" s="20" t="n">
        <f aca="false">H7795*I7795</f>
        <v>23011.5</v>
      </c>
      <c r="K7795" s="22" t="n">
        <v>2.2</v>
      </c>
      <c r="L7795" s="23" t="n">
        <f aca="false">H7795*K7795</f>
        <v>2530</v>
      </c>
      <c r="M7795" s="23" t="n">
        <v>2500</v>
      </c>
      <c r="N7795" s="24" t="n">
        <f aca="false">L7795-M7795</f>
        <v>30</v>
      </c>
      <c r="O7795" s="25" t="n">
        <f aca="false">IF(L7795&gt;=M7795,1,0)</f>
        <v>1</v>
      </c>
      <c r="P7795" s="26" t="n">
        <v>0.5558</v>
      </c>
      <c r="Q7795" s="26" t="n">
        <v>0.1656</v>
      </c>
      <c r="R7795" s="25" t="n">
        <v>70</v>
      </c>
      <c r="S7795" s="21" t="n">
        <v>10</v>
      </c>
    </row>
    <row r="7796" customFormat="false" ht="15" hidden="false" customHeight="true" outlineLevel="0" collapsed="false">
      <c r="A7796" s="19" t="n">
        <v>46280</v>
      </c>
      <c r="B7796" s="1" t="s">
        <v>888</v>
      </c>
      <c r="C7796" s="1" t="s">
        <v>138</v>
      </c>
      <c r="D7796" s="1" t="n">
        <v>5</v>
      </c>
      <c r="E7796" s="1" t="s">
        <v>16</v>
      </c>
      <c r="F7796" s="1" t="s">
        <v>300</v>
      </c>
      <c r="G7796" s="1" t="s">
        <v>398</v>
      </c>
      <c r="H7796" s="20" t="n">
        <v>1300</v>
      </c>
      <c r="I7796" s="21" t="n">
        <v>18.21</v>
      </c>
      <c r="J7796" s="20" t="n">
        <f aca="false">H7796*I7796</f>
        <v>23673</v>
      </c>
      <c r="K7796" s="22" t="n">
        <v>1.4</v>
      </c>
      <c r="L7796" s="23" t="n">
        <f aca="false">H7796*K7796</f>
        <v>1820</v>
      </c>
      <c r="M7796" s="23" t="n">
        <v>2500</v>
      </c>
      <c r="N7796" s="24" t="n">
        <f aca="false">L7796-M7796</f>
        <v>-680</v>
      </c>
      <c r="O7796" s="25" t="n">
        <f aca="false">IF(L7796&gt;=M7796,1,0)</f>
        <v>0</v>
      </c>
      <c r="P7796" s="26" t="n">
        <v>0.6223</v>
      </c>
      <c r="Q7796" s="26" t="n">
        <v>0.1409</v>
      </c>
      <c r="R7796" s="25" t="n">
        <v>66</v>
      </c>
      <c r="S7796" s="21" t="n">
        <v>10</v>
      </c>
    </row>
    <row r="7797" customFormat="false" ht="15" hidden="false" customHeight="true" outlineLevel="0" collapsed="false">
      <c r="A7797" s="19" t="n">
        <v>46280</v>
      </c>
      <c r="B7797" s="1" t="s">
        <v>888</v>
      </c>
      <c r="C7797" s="1" t="s">
        <v>138</v>
      </c>
      <c r="D7797" s="1" t="n">
        <v>6</v>
      </c>
      <c r="E7797" s="1" t="s">
        <v>16</v>
      </c>
      <c r="F7797" s="1" t="s">
        <v>300</v>
      </c>
      <c r="G7797" s="1" t="s">
        <v>398</v>
      </c>
      <c r="H7797" s="20" t="n">
        <v>1150</v>
      </c>
      <c r="I7797" s="21" t="n">
        <v>18.21</v>
      </c>
      <c r="J7797" s="20" t="n">
        <f aca="false">H7797*I7797</f>
        <v>20941.5</v>
      </c>
      <c r="K7797" s="22" t="n">
        <v>1.4</v>
      </c>
      <c r="L7797" s="23" t="n">
        <f aca="false">H7797*K7797</f>
        <v>1610</v>
      </c>
      <c r="M7797" s="23" t="n">
        <v>2500</v>
      </c>
      <c r="N7797" s="24" t="n">
        <f aca="false">L7797-M7797</f>
        <v>-890</v>
      </c>
      <c r="O7797" s="25" t="n">
        <f aca="false">IF(L7797&gt;=M7797,1,0)</f>
        <v>0</v>
      </c>
      <c r="P7797" s="26" t="n">
        <v>0.5288</v>
      </c>
      <c r="Q7797" s="26" t="n">
        <v>0.164</v>
      </c>
      <c r="R7797" s="25" t="n">
        <v>66</v>
      </c>
      <c r="S7797" s="21" t="n">
        <v>10</v>
      </c>
    </row>
    <row r="7798" customFormat="false" ht="15" hidden="false" customHeight="true" outlineLevel="0" collapsed="false">
      <c r="A7798" s="19" t="n">
        <v>46280</v>
      </c>
      <c r="B7798" s="1" t="s">
        <v>888</v>
      </c>
      <c r="C7798" s="1" t="s">
        <v>138</v>
      </c>
      <c r="D7798" s="1" t="n">
        <v>7</v>
      </c>
      <c r="E7798" s="1" t="s">
        <v>846</v>
      </c>
      <c r="F7798" s="1" t="s">
        <v>911</v>
      </c>
      <c r="G7798" s="1" t="s">
        <v>916</v>
      </c>
      <c r="H7798" s="20" t="n">
        <v>1900</v>
      </c>
      <c r="I7798" s="21" t="n">
        <v>18.11</v>
      </c>
      <c r="J7798" s="20" t="n">
        <f aca="false">H7798*I7798</f>
        <v>34409</v>
      </c>
      <c r="K7798" s="22" t="n">
        <v>2.1</v>
      </c>
      <c r="L7798" s="23" t="n">
        <f aca="false">H7798*K7798</f>
        <v>3990</v>
      </c>
      <c r="M7798" s="23" t="n">
        <v>2500</v>
      </c>
      <c r="N7798" s="24" t="n">
        <f aca="false">L7798-M7798</f>
        <v>1490</v>
      </c>
      <c r="O7798" s="25" t="n">
        <f aca="false">IF(L7798&gt;=M7798,1,0)</f>
        <v>1</v>
      </c>
      <c r="P7798" s="26" t="n">
        <v>0.7856</v>
      </c>
      <c r="Q7798" s="26" t="n">
        <v>0.0795</v>
      </c>
      <c r="R7798" s="25" t="n">
        <v>73</v>
      </c>
      <c r="S7798" s="21" t="n">
        <v>10</v>
      </c>
    </row>
    <row r="7799" customFormat="false" ht="15" hidden="false" customHeight="true" outlineLevel="0" collapsed="false">
      <c r="A7799" s="19" t="n">
        <v>46280</v>
      </c>
      <c r="B7799" s="1" t="s">
        <v>888</v>
      </c>
      <c r="C7799" s="1" t="s">
        <v>138</v>
      </c>
      <c r="D7799" s="1" t="n">
        <v>8</v>
      </c>
      <c r="E7799" s="1" t="s">
        <v>16</v>
      </c>
      <c r="F7799" s="1" t="s">
        <v>524</v>
      </c>
      <c r="G7799" s="1" t="s">
        <v>508</v>
      </c>
      <c r="H7799" s="20" t="n">
        <v>1550</v>
      </c>
      <c r="I7799" s="21" t="n">
        <v>17.24</v>
      </c>
      <c r="J7799" s="20" t="n">
        <f aca="false">H7799*I7799</f>
        <v>26722</v>
      </c>
      <c r="K7799" s="22" t="n">
        <v>1.48</v>
      </c>
      <c r="L7799" s="23" t="n">
        <f aca="false">H7799*K7799</f>
        <v>2294</v>
      </c>
      <c r="M7799" s="23" t="n">
        <v>2500</v>
      </c>
      <c r="N7799" s="24" t="n">
        <f aca="false">L7799-M7799</f>
        <v>-206</v>
      </c>
      <c r="O7799" s="25" t="n">
        <f aca="false">IF(L7799&gt;=M7799,1,0)</f>
        <v>0</v>
      </c>
      <c r="P7799" s="26" t="n">
        <v>0.6647</v>
      </c>
      <c r="Q7799" s="26" t="n">
        <v>0.1478</v>
      </c>
      <c r="R7799" s="25" t="n">
        <v>70</v>
      </c>
      <c r="S7799" s="21" t="n">
        <v>10</v>
      </c>
    </row>
    <row r="7800" customFormat="false" ht="15" hidden="false" customHeight="true" outlineLevel="0" collapsed="false">
      <c r="A7800" s="19" t="n">
        <v>46280</v>
      </c>
      <c r="B7800" s="1" t="s">
        <v>888</v>
      </c>
      <c r="C7800" s="1" t="s">
        <v>138</v>
      </c>
      <c r="D7800" s="1" t="n">
        <v>9</v>
      </c>
      <c r="E7800" s="1" t="s">
        <v>846</v>
      </c>
      <c r="F7800" s="1" t="s">
        <v>889</v>
      </c>
      <c r="G7800" s="1" t="s">
        <v>890</v>
      </c>
      <c r="H7800" s="20" t="n">
        <v>1000</v>
      </c>
      <c r="I7800" s="21" t="n">
        <v>23.94</v>
      </c>
      <c r="J7800" s="20" t="n">
        <f aca="false">H7800*I7800</f>
        <v>23940</v>
      </c>
      <c r="K7800" s="22" t="n">
        <v>2.2</v>
      </c>
      <c r="L7800" s="23" t="n">
        <f aca="false">H7800*K7800</f>
        <v>2200</v>
      </c>
      <c r="M7800" s="23" t="n">
        <v>2500</v>
      </c>
      <c r="N7800" s="24" t="n">
        <f aca="false">L7800-M7800</f>
        <v>-300</v>
      </c>
      <c r="O7800" s="25" t="n">
        <f aca="false">IF(L7800&gt;=M7800,1,0)</f>
        <v>0</v>
      </c>
      <c r="P7800" s="26" t="n">
        <v>0.5766</v>
      </c>
      <c r="Q7800" s="26" t="n">
        <v>0.17</v>
      </c>
      <c r="R7800" s="25" t="n">
        <v>71</v>
      </c>
      <c r="S7800" s="21" t="n">
        <v>10</v>
      </c>
    </row>
    <row r="7801" customFormat="false" ht="15" hidden="false" customHeight="true" outlineLevel="0" collapsed="false">
      <c r="A7801" s="19" t="n">
        <v>46280</v>
      </c>
      <c r="B7801" s="1" t="s">
        <v>888</v>
      </c>
      <c r="C7801" s="1" t="s">
        <v>138</v>
      </c>
      <c r="D7801" s="1" t="n">
        <v>10</v>
      </c>
      <c r="E7801" s="1" t="s">
        <v>10</v>
      </c>
      <c r="F7801" s="1" t="s">
        <v>167</v>
      </c>
      <c r="G7801" s="1" t="s">
        <v>161</v>
      </c>
      <c r="H7801" s="20" t="n">
        <v>1150</v>
      </c>
      <c r="I7801" s="21" t="n">
        <v>19.05</v>
      </c>
      <c r="J7801" s="20" t="n">
        <f aca="false">H7801*I7801</f>
        <v>21907.5</v>
      </c>
      <c r="K7801" s="22" t="n">
        <v>1.83</v>
      </c>
      <c r="L7801" s="23" t="n">
        <f aca="false">H7801*K7801</f>
        <v>2104.5</v>
      </c>
      <c r="M7801" s="23" t="n">
        <v>2500</v>
      </c>
      <c r="N7801" s="24" t="n">
        <f aca="false">L7801-M7801</f>
        <v>-395.5</v>
      </c>
      <c r="O7801" s="25" t="n">
        <f aca="false">IF(L7801&gt;=M7801,1,0)</f>
        <v>0</v>
      </c>
      <c r="P7801" s="26" t="n">
        <v>0.5532</v>
      </c>
      <c r="Q7801" s="26" t="n">
        <v>0.1358</v>
      </c>
      <c r="R7801" s="25" t="n">
        <v>71</v>
      </c>
      <c r="S7801" s="21" t="n">
        <v>9</v>
      </c>
    </row>
    <row r="7802" customFormat="false" ht="15" hidden="false" customHeight="true" outlineLevel="0" collapsed="false">
      <c r="A7802" s="19" t="n">
        <v>46280</v>
      </c>
      <c r="B7802" s="1" t="s">
        <v>888</v>
      </c>
      <c r="C7802" s="1" t="s">
        <v>138</v>
      </c>
      <c r="D7802" s="1" t="n">
        <v>11</v>
      </c>
      <c r="E7802" s="1" t="s">
        <v>522</v>
      </c>
      <c r="F7802" s="1" t="s">
        <v>710</v>
      </c>
      <c r="G7802" s="1" t="s">
        <v>686</v>
      </c>
      <c r="H7802" s="20" t="n">
        <v>1270</v>
      </c>
      <c r="I7802" s="21" t="n">
        <v>20.01</v>
      </c>
      <c r="J7802" s="20" t="n">
        <f aca="false">H7802*I7802</f>
        <v>25412.7</v>
      </c>
      <c r="K7802" s="22" t="n">
        <v>1.5</v>
      </c>
      <c r="L7802" s="23" t="n">
        <f aca="false">H7802*K7802</f>
        <v>1905</v>
      </c>
      <c r="M7802" s="23" t="n">
        <v>2500</v>
      </c>
      <c r="N7802" s="24" t="n">
        <f aca="false">L7802-M7802</f>
        <v>-595</v>
      </c>
      <c r="O7802" s="25" t="n">
        <f aca="false">IF(L7802&gt;=M7802,1,0)</f>
        <v>0</v>
      </c>
      <c r="P7802" s="26" t="n">
        <v>0.6247</v>
      </c>
      <c r="Q7802" s="26" t="n">
        <v>0.2727</v>
      </c>
      <c r="R7802" s="25" t="n">
        <v>68</v>
      </c>
      <c r="S7802" s="21" t="n">
        <v>10</v>
      </c>
    </row>
    <row r="7803" customFormat="false" ht="15" hidden="false" customHeight="true" outlineLevel="0" collapsed="false">
      <c r="A7803" s="19" t="n">
        <v>46280</v>
      </c>
      <c r="B7803" s="1" t="s">
        <v>888</v>
      </c>
      <c r="C7803" s="1" t="s">
        <v>138</v>
      </c>
      <c r="D7803" s="1" t="n">
        <v>12</v>
      </c>
      <c r="E7803" s="1" t="s">
        <v>16</v>
      </c>
      <c r="F7803" s="1" t="s">
        <v>524</v>
      </c>
      <c r="G7803" s="1" t="s">
        <v>267</v>
      </c>
      <c r="H7803" s="20" t="n">
        <v>1000</v>
      </c>
      <c r="I7803" s="21" t="n">
        <v>18.58</v>
      </c>
      <c r="J7803" s="20" t="n">
        <f aca="false">H7803*I7803</f>
        <v>18580</v>
      </c>
      <c r="K7803" s="22" t="n">
        <v>1.5</v>
      </c>
      <c r="L7803" s="23" t="n">
        <f aca="false">H7803*K7803</f>
        <v>1500</v>
      </c>
      <c r="M7803" s="23" t="n">
        <v>2500</v>
      </c>
      <c r="N7803" s="24" t="n">
        <f aca="false">L7803-M7803</f>
        <v>-1000</v>
      </c>
      <c r="O7803" s="25" t="n">
        <f aca="false">IF(L7803&gt;=M7803,1,0)</f>
        <v>0</v>
      </c>
      <c r="P7803" s="26" t="n">
        <v>0.4979</v>
      </c>
      <c r="Q7803" s="26" t="n">
        <v>0.162</v>
      </c>
      <c r="R7803" s="25" t="n">
        <v>70</v>
      </c>
      <c r="S7803" s="21" t="n">
        <v>10</v>
      </c>
    </row>
    <row r="7804" customFormat="false" ht="15" hidden="false" customHeight="true" outlineLevel="0" collapsed="false">
      <c r="A7804" s="19" t="n">
        <v>46280</v>
      </c>
      <c r="B7804" s="1" t="s">
        <v>888</v>
      </c>
      <c r="C7804" s="1" t="s">
        <v>138</v>
      </c>
      <c r="D7804" s="1" t="n">
        <v>13</v>
      </c>
      <c r="E7804" s="1" t="s">
        <v>16</v>
      </c>
      <c r="F7804" s="1" t="s">
        <v>932</v>
      </c>
      <c r="G7804" s="1" t="s">
        <v>934</v>
      </c>
      <c r="H7804" s="20" t="n">
        <v>300</v>
      </c>
      <c r="I7804" s="21" t="n">
        <v>37.63</v>
      </c>
      <c r="J7804" s="20" t="n">
        <f aca="false">H7804*I7804</f>
        <v>11289</v>
      </c>
      <c r="K7804" s="22" t="n">
        <v>3.11</v>
      </c>
      <c r="L7804" s="23" t="n">
        <f aca="false">H7804*K7804</f>
        <v>933</v>
      </c>
      <c r="M7804" s="23" t="n">
        <v>2500</v>
      </c>
      <c r="N7804" s="24" t="n">
        <f aca="false">L7804-M7804</f>
        <v>-1567</v>
      </c>
      <c r="O7804" s="25" t="n">
        <f aca="false">IF(L7804&gt;=M7804,1,0)</f>
        <v>0</v>
      </c>
      <c r="P7804" s="26" t="n">
        <v>0.3682</v>
      </c>
      <c r="Q7804" s="26" t="n">
        <v>0.2924</v>
      </c>
      <c r="R7804" s="25" t="n">
        <v>71</v>
      </c>
      <c r="S7804" s="21" t="n">
        <v>8</v>
      </c>
    </row>
    <row r="7805" customFormat="false" ht="15" hidden="false" customHeight="true" outlineLevel="0" collapsed="false">
      <c r="A7805" s="19" t="n">
        <v>46280</v>
      </c>
      <c r="B7805" s="1" t="s">
        <v>888</v>
      </c>
      <c r="C7805" s="1" t="s">
        <v>138</v>
      </c>
      <c r="D7805" s="1" t="n">
        <v>14</v>
      </c>
      <c r="E7805" s="1" t="s">
        <v>10</v>
      </c>
      <c r="F7805" s="1" t="s">
        <v>687</v>
      </c>
      <c r="G7805" s="1" t="s">
        <v>694</v>
      </c>
      <c r="H7805" s="20" t="n">
        <v>1450</v>
      </c>
      <c r="I7805" s="21" t="n">
        <v>28.66</v>
      </c>
      <c r="J7805" s="20" t="n">
        <f aca="false">H7805*I7805</f>
        <v>41557</v>
      </c>
      <c r="K7805" s="22" t="n">
        <v>2.3</v>
      </c>
      <c r="L7805" s="23" t="n">
        <f aca="false">H7805*K7805</f>
        <v>3335</v>
      </c>
      <c r="M7805" s="23" t="n">
        <v>2500</v>
      </c>
      <c r="N7805" s="24" t="n">
        <f aca="false">L7805-M7805</f>
        <v>835</v>
      </c>
      <c r="O7805" s="25" t="n">
        <f aca="false">IF(L7805&gt;=M7805,1,0)</f>
        <v>1</v>
      </c>
      <c r="P7805" s="26" t="n">
        <v>0.8355</v>
      </c>
      <c r="Q7805" s="26" t="n">
        <v>0.2069</v>
      </c>
      <c r="R7805" s="25" t="n">
        <v>80</v>
      </c>
      <c r="S7805" s="21" t="n">
        <v>10</v>
      </c>
    </row>
    <row r="7806" customFormat="false" ht="15" hidden="false" customHeight="true" outlineLevel="0" collapsed="false">
      <c r="A7806" s="19" t="n">
        <v>46280</v>
      </c>
      <c r="B7806" s="1" t="s">
        <v>888</v>
      </c>
      <c r="C7806" s="1" t="s">
        <v>138</v>
      </c>
      <c r="D7806" s="1" t="n">
        <v>15</v>
      </c>
      <c r="E7806" s="1" t="s">
        <v>10</v>
      </c>
      <c r="F7806" s="1" t="s">
        <v>167</v>
      </c>
      <c r="G7806" s="1" t="s">
        <v>161</v>
      </c>
      <c r="H7806" s="20" t="n">
        <v>1900</v>
      </c>
      <c r="I7806" s="21" t="n">
        <v>18.43</v>
      </c>
      <c r="J7806" s="20" t="n">
        <f aca="false">H7806*I7806</f>
        <v>35017</v>
      </c>
      <c r="K7806" s="22" t="n">
        <v>1.83</v>
      </c>
      <c r="L7806" s="23" t="n">
        <f aca="false">H7806*K7806</f>
        <v>3477</v>
      </c>
      <c r="M7806" s="23" t="n">
        <v>2500</v>
      </c>
      <c r="N7806" s="24" t="n">
        <f aca="false">L7806-M7806</f>
        <v>977</v>
      </c>
      <c r="O7806" s="25" t="n">
        <f aca="false">IF(L7806&gt;=M7806,1,0)</f>
        <v>1</v>
      </c>
      <c r="P7806" s="26" t="n">
        <v>0.8458</v>
      </c>
      <c r="Q7806" s="26" t="n">
        <v>0.237</v>
      </c>
      <c r="R7806" s="25" t="n">
        <v>73</v>
      </c>
      <c r="S7806" s="21" t="n">
        <v>10</v>
      </c>
    </row>
    <row r="7807" customFormat="false" ht="15" hidden="false" customHeight="true" outlineLevel="0" collapsed="false">
      <c r="A7807" s="19" t="n">
        <v>46280</v>
      </c>
      <c r="B7807" s="1" t="s">
        <v>888</v>
      </c>
      <c r="C7807" s="1" t="s">
        <v>138</v>
      </c>
      <c r="D7807" s="1" t="n">
        <v>16</v>
      </c>
      <c r="E7807" s="1" t="s">
        <v>10</v>
      </c>
      <c r="F7807" s="1" t="s">
        <v>581</v>
      </c>
      <c r="G7807" s="1" t="s">
        <v>590</v>
      </c>
      <c r="H7807" s="20" t="n">
        <v>2300</v>
      </c>
      <c r="I7807" s="21" t="n">
        <v>13.94</v>
      </c>
      <c r="J7807" s="20" t="n">
        <f aca="false">H7807*I7807</f>
        <v>32062</v>
      </c>
      <c r="K7807" s="22" t="n">
        <v>1.44</v>
      </c>
      <c r="L7807" s="23" t="n">
        <f aca="false">H7807*K7807</f>
        <v>3312</v>
      </c>
      <c r="M7807" s="23" t="n">
        <v>2500</v>
      </c>
      <c r="N7807" s="24" t="n">
        <f aca="false">L7807-M7807</f>
        <v>812</v>
      </c>
      <c r="O7807" s="25" t="n">
        <f aca="false">IF(L7807&gt;=M7807,1,0)</f>
        <v>1</v>
      </c>
      <c r="P7807" s="26" t="n">
        <v>1.0316</v>
      </c>
      <c r="Q7807" s="26" t="n">
        <v>0.1103</v>
      </c>
      <c r="R7807" s="25" t="n">
        <v>61</v>
      </c>
      <c r="S7807" s="21" t="n">
        <v>8</v>
      </c>
    </row>
    <row r="7808" customFormat="false" ht="15" hidden="false" customHeight="true" outlineLevel="0" collapsed="false">
      <c r="A7808" s="19" t="n">
        <v>46280</v>
      </c>
      <c r="B7808" s="1" t="s">
        <v>888</v>
      </c>
      <c r="C7808" s="1" t="s">
        <v>164</v>
      </c>
      <c r="D7808" s="1" t="n">
        <v>17</v>
      </c>
      <c r="E7808" s="1" t="s">
        <v>176</v>
      </c>
      <c r="F7808" s="1" t="s">
        <v>780</v>
      </c>
      <c r="G7808" s="1" t="s">
        <v>785</v>
      </c>
      <c r="H7808" s="20" t="n">
        <v>1300</v>
      </c>
      <c r="I7808" s="21" t="n">
        <v>18.06</v>
      </c>
      <c r="J7808" s="20" t="n">
        <f aca="false">H7808*I7808</f>
        <v>23478</v>
      </c>
      <c r="K7808" s="22" t="n">
        <v>1.4</v>
      </c>
      <c r="L7808" s="23" t="n">
        <f aca="false">H7808*K7808</f>
        <v>1820</v>
      </c>
      <c r="M7808" s="23" t="n">
        <v>2500</v>
      </c>
      <c r="N7808" s="24" t="n">
        <f aca="false">L7808-M7808</f>
        <v>-680</v>
      </c>
      <c r="O7808" s="25" t="n">
        <f aca="false">IF(L7808&gt;=M7808,1,0)</f>
        <v>0</v>
      </c>
      <c r="P7808" s="26" t="n">
        <v>0.6666</v>
      </c>
      <c r="Q7808" s="26" t="n">
        <v>0.1028</v>
      </c>
      <c r="R7808" s="25" t="n">
        <v>60</v>
      </c>
      <c r="S7808" s="21" t="n">
        <v>10</v>
      </c>
    </row>
    <row r="7809" customFormat="false" ht="15" hidden="false" customHeight="true" outlineLevel="0" collapsed="false">
      <c r="A7809" s="19" t="n">
        <v>46280</v>
      </c>
      <c r="B7809" s="1" t="s">
        <v>888</v>
      </c>
      <c r="C7809" s="1" t="s">
        <v>164</v>
      </c>
      <c r="D7809" s="1" t="n">
        <v>18</v>
      </c>
      <c r="E7809" s="1" t="s">
        <v>865</v>
      </c>
      <c r="F7809" s="1" t="s">
        <v>866</v>
      </c>
      <c r="G7809" s="1" t="s">
        <v>527</v>
      </c>
      <c r="H7809" s="20" t="n">
        <v>2200</v>
      </c>
      <c r="I7809" s="21" t="n">
        <v>17.93</v>
      </c>
      <c r="J7809" s="20" t="n">
        <f aca="false">H7809*I7809</f>
        <v>39446</v>
      </c>
      <c r="K7809" s="22" t="n">
        <v>1.04</v>
      </c>
      <c r="L7809" s="23" t="n">
        <f aca="false">H7809*K7809</f>
        <v>2288</v>
      </c>
      <c r="M7809" s="23" t="n">
        <v>2500</v>
      </c>
      <c r="N7809" s="24" t="n">
        <f aca="false">L7809-M7809</f>
        <v>-212</v>
      </c>
      <c r="O7809" s="25" t="n">
        <f aca="false">IF(L7809&gt;=M7809,1,0)</f>
        <v>0</v>
      </c>
      <c r="P7809" s="26" t="n">
        <v>0.8407</v>
      </c>
      <c r="Q7809" s="26" t="n">
        <v>0.1503</v>
      </c>
      <c r="R7809" s="25" t="n">
        <v>79</v>
      </c>
      <c r="S7809" s="21" t="n">
        <v>10</v>
      </c>
    </row>
    <row r="7810" customFormat="false" ht="15" hidden="false" customHeight="true" outlineLevel="0" collapsed="false">
      <c r="A7810" s="19" t="n">
        <v>46280</v>
      </c>
      <c r="B7810" s="1" t="s">
        <v>888</v>
      </c>
      <c r="C7810" s="1" t="s">
        <v>164</v>
      </c>
      <c r="D7810" s="1" t="n">
        <v>19</v>
      </c>
      <c r="E7810" s="1" t="s">
        <v>461</v>
      </c>
      <c r="F7810" s="1" t="s">
        <v>923</v>
      </c>
      <c r="G7810" s="1" t="s">
        <v>924</v>
      </c>
      <c r="H7810" s="20" t="n">
        <v>1200</v>
      </c>
      <c r="I7810" s="21" t="n">
        <v>18.07</v>
      </c>
      <c r="J7810" s="20" t="n">
        <f aca="false">H7810*I7810</f>
        <v>21684</v>
      </c>
      <c r="K7810" s="22" t="n">
        <v>1.6</v>
      </c>
      <c r="L7810" s="23" t="n">
        <f aca="false">H7810*K7810</f>
        <v>1920</v>
      </c>
      <c r="M7810" s="23" t="n">
        <v>2500</v>
      </c>
      <c r="N7810" s="24" t="n">
        <f aca="false">L7810-M7810</f>
        <v>-580</v>
      </c>
      <c r="O7810" s="25" t="n">
        <f aca="false">IF(L7810&gt;=M7810,1,0)</f>
        <v>0</v>
      </c>
      <c r="P7810" s="26" t="n">
        <v>0.6285</v>
      </c>
      <c r="Q7810" s="26" t="n">
        <v>0.1208</v>
      </c>
      <c r="R7810" s="25" t="n">
        <v>70</v>
      </c>
      <c r="S7810" s="21" t="n">
        <v>8</v>
      </c>
    </row>
    <row r="7811" customFormat="false" ht="15" hidden="false" customHeight="true" outlineLevel="0" collapsed="false">
      <c r="A7811" s="19" t="n">
        <v>46280</v>
      </c>
      <c r="B7811" s="1" t="s">
        <v>888</v>
      </c>
      <c r="C7811" s="1" t="s">
        <v>164</v>
      </c>
      <c r="D7811" s="1" t="n">
        <v>20</v>
      </c>
      <c r="E7811" s="1" t="s">
        <v>461</v>
      </c>
      <c r="F7811" s="1" t="s">
        <v>923</v>
      </c>
      <c r="G7811" s="1" t="s">
        <v>924</v>
      </c>
      <c r="H7811" s="20" t="n">
        <v>1100</v>
      </c>
      <c r="I7811" s="21" t="n">
        <v>18.07</v>
      </c>
      <c r="J7811" s="20" t="n">
        <f aca="false">H7811*I7811</f>
        <v>19877</v>
      </c>
      <c r="K7811" s="22" t="n">
        <v>1.6</v>
      </c>
      <c r="L7811" s="23" t="n">
        <f aca="false">H7811*K7811</f>
        <v>1760</v>
      </c>
      <c r="M7811" s="23" t="n">
        <v>2500</v>
      </c>
      <c r="N7811" s="24" t="n">
        <f aca="false">L7811-M7811</f>
        <v>-740</v>
      </c>
      <c r="O7811" s="25" t="n">
        <f aca="false">IF(L7811&gt;=M7811,1,0)</f>
        <v>0</v>
      </c>
      <c r="P7811" s="26" t="n">
        <v>0.5494</v>
      </c>
      <c r="Q7811" s="26" t="n">
        <v>0.0555</v>
      </c>
      <c r="R7811" s="25" t="n">
        <v>73</v>
      </c>
      <c r="S7811" s="21" t="n">
        <v>8</v>
      </c>
    </row>
    <row r="7812" customFormat="false" ht="15" hidden="false" customHeight="true" outlineLevel="0" collapsed="false">
      <c r="A7812" s="19" t="n">
        <v>46280</v>
      </c>
      <c r="B7812" s="1" t="s">
        <v>888</v>
      </c>
      <c r="C7812" s="1" t="s">
        <v>164</v>
      </c>
      <c r="D7812" s="1" t="n">
        <v>21</v>
      </c>
      <c r="E7812" s="1" t="s">
        <v>401</v>
      </c>
      <c r="F7812" s="1" t="s">
        <v>912</v>
      </c>
      <c r="G7812" s="1" t="s">
        <v>913</v>
      </c>
      <c r="H7812" s="20" t="n">
        <v>800</v>
      </c>
      <c r="I7812" s="21" t="n">
        <v>22.21</v>
      </c>
      <c r="J7812" s="20" t="n">
        <f aca="false">H7812*I7812</f>
        <v>17768</v>
      </c>
      <c r="K7812" s="22" t="n">
        <v>2.08</v>
      </c>
      <c r="L7812" s="23" t="n">
        <f aca="false">H7812*K7812</f>
        <v>1664</v>
      </c>
      <c r="M7812" s="23" t="n">
        <v>2500</v>
      </c>
      <c r="N7812" s="24" t="n">
        <f aca="false">L7812-M7812</f>
        <v>-836</v>
      </c>
      <c r="O7812" s="25" t="n">
        <f aca="false">IF(L7812&gt;=M7812,1,0)</f>
        <v>0</v>
      </c>
      <c r="P7812" s="26" t="n">
        <v>0.5384</v>
      </c>
      <c r="Q7812" s="26" t="n">
        <v>0.0453</v>
      </c>
      <c r="R7812" s="25" t="n">
        <v>56</v>
      </c>
      <c r="S7812" s="21" t="n">
        <v>10</v>
      </c>
    </row>
    <row r="7813" customFormat="false" ht="15" hidden="false" customHeight="true" outlineLevel="0" collapsed="false">
      <c r="A7813" s="19" t="n">
        <v>46280</v>
      </c>
      <c r="B7813" s="1" t="s">
        <v>888</v>
      </c>
      <c r="C7813" s="1" t="s">
        <v>164</v>
      </c>
      <c r="D7813" s="1" t="n">
        <v>22</v>
      </c>
      <c r="E7813" s="1" t="s">
        <v>10</v>
      </c>
      <c r="F7813" s="1" t="s">
        <v>872</v>
      </c>
      <c r="G7813" s="1" t="s">
        <v>873</v>
      </c>
      <c r="H7813" s="20" t="n">
        <v>1500</v>
      </c>
      <c r="I7813" s="21" t="n">
        <v>24.81</v>
      </c>
      <c r="J7813" s="20" t="n">
        <f aca="false">H7813*I7813</f>
        <v>37215</v>
      </c>
      <c r="K7813" s="22" t="n">
        <v>2.1</v>
      </c>
      <c r="L7813" s="23" t="n">
        <f aca="false">H7813*K7813</f>
        <v>3150</v>
      </c>
      <c r="M7813" s="23" t="n">
        <v>2500</v>
      </c>
      <c r="N7813" s="24" t="n">
        <f aca="false">L7813-M7813</f>
        <v>650</v>
      </c>
      <c r="O7813" s="25" t="n">
        <f aca="false">IF(L7813&gt;=M7813,1,0)</f>
        <v>1</v>
      </c>
      <c r="P7813" s="26" t="n">
        <v>0.8066</v>
      </c>
      <c r="Q7813" s="26" t="n">
        <v>0.1157</v>
      </c>
      <c r="R7813" s="25" t="n">
        <v>78</v>
      </c>
      <c r="S7813" s="21" t="n">
        <v>10</v>
      </c>
    </row>
    <row r="7814" customFormat="false" ht="15" hidden="false" customHeight="true" outlineLevel="0" collapsed="false">
      <c r="A7814" s="19" t="n">
        <v>46280</v>
      </c>
      <c r="B7814" s="1" t="s">
        <v>888</v>
      </c>
      <c r="C7814" s="1" t="s">
        <v>164</v>
      </c>
      <c r="D7814" s="1" t="n">
        <v>23</v>
      </c>
      <c r="E7814" s="1" t="s">
        <v>865</v>
      </c>
      <c r="F7814" s="1" t="s">
        <v>866</v>
      </c>
      <c r="G7814" s="1" t="s">
        <v>527</v>
      </c>
      <c r="H7814" s="20" t="n">
        <v>2000</v>
      </c>
      <c r="I7814" s="21" t="n">
        <v>17.93</v>
      </c>
      <c r="J7814" s="20" t="n">
        <f aca="false">H7814*I7814</f>
        <v>35860</v>
      </c>
      <c r="K7814" s="22" t="n">
        <v>1.04</v>
      </c>
      <c r="L7814" s="23" t="n">
        <f aca="false">H7814*K7814</f>
        <v>2080</v>
      </c>
      <c r="M7814" s="23" t="n">
        <v>2500</v>
      </c>
      <c r="N7814" s="24" t="n">
        <f aca="false">L7814-M7814</f>
        <v>-420</v>
      </c>
      <c r="O7814" s="25" t="n">
        <f aca="false">IF(L7814&gt;=M7814,1,0)</f>
        <v>0</v>
      </c>
      <c r="P7814" s="26" t="n">
        <v>0.7575</v>
      </c>
      <c r="Q7814" s="26" t="n">
        <v>0.0849</v>
      </c>
      <c r="R7814" s="25" t="n">
        <v>80</v>
      </c>
      <c r="S7814" s="21" t="n">
        <v>10</v>
      </c>
    </row>
    <row r="7815" customFormat="false" ht="15" hidden="false" customHeight="true" outlineLevel="0" collapsed="false">
      <c r="A7815" s="19" t="n">
        <v>46280</v>
      </c>
      <c r="B7815" s="1" t="s">
        <v>888</v>
      </c>
      <c r="C7815" s="1" t="s">
        <v>164</v>
      </c>
      <c r="D7815" s="1" t="n">
        <v>24</v>
      </c>
      <c r="E7815" s="1" t="s">
        <v>522</v>
      </c>
      <c r="F7815" s="1" t="s">
        <v>523</v>
      </c>
      <c r="G7815" s="1" t="s">
        <v>527</v>
      </c>
      <c r="H7815" s="20" t="n">
        <v>2200</v>
      </c>
      <c r="I7815" s="21" t="n">
        <v>13.28</v>
      </c>
      <c r="J7815" s="20" t="n">
        <f aca="false">H7815*I7815</f>
        <v>29216</v>
      </c>
      <c r="K7815" s="22" t="n">
        <v>0.95</v>
      </c>
      <c r="L7815" s="23" t="n">
        <f aca="false">H7815*K7815</f>
        <v>2090</v>
      </c>
      <c r="M7815" s="23" t="n">
        <v>2500</v>
      </c>
      <c r="N7815" s="24" t="n">
        <f aca="false">L7815-M7815</f>
        <v>-410</v>
      </c>
      <c r="O7815" s="25" t="n">
        <f aca="false">IF(L7815&gt;=M7815,1,0)</f>
        <v>0</v>
      </c>
      <c r="P7815" s="26" t="n">
        <v>0.667</v>
      </c>
      <c r="Q7815" s="26" t="n">
        <v>0.1135</v>
      </c>
      <c r="R7815" s="25" t="n">
        <v>73</v>
      </c>
      <c r="S7815" s="21" t="n">
        <v>10</v>
      </c>
    </row>
    <row r="7816" customFormat="false" ht="15" hidden="false" customHeight="true" outlineLevel="0" collapsed="false">
      <c r="A7816" s="19" t="n">
        <v>46280</v>
      </c>
      <c r="B7816" s="1" t="s">
        <v>888</v>
      </c>
      <c r="C7816" s="1" t="s">
        <v>164</v>
      </c>
      <c r="D7816" s="1" t="n">
        <v>25</v>
      </c>
      <c r="E7816" s="1" t="s">
        <v>16</v>
      </c>
      <c r="F7816" s="1" t="s">
        <v>895</v>
      </c>
      <c r="G7816" s="1" t="s">
        <v>896</v>
      </c>
      <c r="H7816" s="20" t="n">
        <v>850</v>
      </c>
      <c r="I7816" s="21" t="n">
        <v>28.95</v>
      </c>
      <c r="J7816" s="20" t="n">
        <f aca="false">H7816*I7816</f>
        <v>24607.5</v>
      </c>
      <c r="K7816" s="22" t="n">
        <v>2.4</v>
      </c>
      <c r="L7816" s="23" t="n">
        <f aca="false">H7816*K7816</f>
        <v>2040</v>
      </c>
      <c r="M7816" s="23" t="n">
        <v>2500</v>
      </c>
      <c r="N7816" s="24" t="n">
        <f aca="false">L7816-M7816</f>
        <v>-460</v>
      </c>
      <c r="O7816" s="25" t="n">
        <f aca="false">IF(L7816&gt;=M7816,1,0)</f>
        <v>0</v>
      </c>
      <c r="P7816" s="26" t="n">
        <v>0.4906</v>
      </c>
      <c r="Q7816" s="26" t="n">
        <v>0.1398</v>
      </c>
      <c r="R7816" s="25" t="n">
        <v>84</v>
      </c>
      <c r="S7816" s="21" t="n">
        <v>10</v>
      </c>
    </row>
    <row r="7817" customFormat="false" ht="15" hidden="false" customHeight="true" outlineLevel="0" collapsed="false">
      <c r="A7817" s="19" t="n">
        <v>46280</v>
      </c>
      <c r="B7817" s="1" t="s">
        <v>888</v>
      </c>
      <c r="C7817" s="1" t="s">
        <v>164</v>
      </c>
      <c r="D7817" s="1" t="n">
        <v>26</v>
      </c>
      <c r="E7817" s="1" t="s">
        <v>865</v>
      </c>
      <c r="F7817" s="1" t="s">
        <v>866</v>
      </c>
      <c r="G7817" s="1" t="s">
        <v>527</v>
      </c>
      <c r="H7817" s="20" t="n">
        <v>2100</v>
      </c>
      <c r="I7817" s="21" t="n">
        <v>17.93</v>
      </c>
      <c r="J7817" s="20" t="n">
        <f aca="false">H7817*I7817</f>
        <v>37653</v>
      </c>
      <c r="K7817" s="22" t="n">
        <v>1.04</v>
      </c>
      <c r="L7817" s="23" t="n">
        <f aca="false">H7817*K7817</f>
        <v>2184</v>
      </c>
      <c r="M7817" s="23" t="n">
        <v>2500</v>
      </c>
      <c r="N7817" s="24" t="n">
        <f aca="false">L7817-M7817</f>
        <v>-316</v>
      </c>
      <c r="O7817" s="25" t="n">
        <f aca="false">IF(L7817&gt;=M7817,1,0)</f>
        <v>0</v>
      </c>
      <c r="P7817" s="26" t="n">
        <v>0.7964</v>
      </c>
      <c r="Q7817" s="26" t="n">
        <v>0.2092</v>
      </c>
      <c r="R7817" s="25" t="n">
        <v>79</v>
      </c>
      <c r="S7817" s="21" t="n">
        <v>10</v>
      </c>
    </row>
    <row r="7818" customFormat="false" ht="15" hidden="false" customHeight="true" outlineLevel="0" collapsed="false">
      <c r="A7818" s="19" t="n">
        <v>46280</v>
      </c>
      <c r="B7818" s="1" t="s">
        <v>888</v>
      </c>
      <c r="C7818" s="1" t="s">
        <v>164</v>
      </c>
      <c r="D7818" s="1" t="n">
        <v>27</v>
      </c>
      <c r="E7818" s="1" t="s">
        <v>219</v>
      </c>
      <c r="F7818" s="1" t="s">
        <v>929</v>
      </c>
      <c r="G7818" s="1" t="s">
        <v>506</v>
      </c>
      <c r="H7818" s="20" t="n">
        <v>1950</v>
      </c>
      <c r="I7818" s="21" t="n">
        <v>10.96</v>
      </c>
      <c r="J7818" s="20" t="n">
        <f aca="false">H7818*I7818</f>
        <v>21372</v>
      </c>
      <c r="K7818" s="22" t="n">
        <v>1</v>
      </c>
      <c r="L7818" s="23" t="n">
        <f aca="false">H7818*K7818</f>
        <v>1950</v>
      </c>
      <c r="M7818" s="23" t="n">
        <v>2500</v>
      </c>
      <c r="N7818" s="24" t="n">
        <f aca="false">L7818-M7818</f>
        <v>-550</v>
      </c>
      <c r="O7818" s="25" t="n">
        <f aca="false">IF(L7818&gt;=M7818,1,0)</f>
        <v>0</v>
      </c>
      <c r="P7818" s="26" t="n">
        <v>0.5627</v>
      </c>
      <c r="Q7818" s="26" t="n">
        <v>0.1262</v>
      </c>
      <c r="R7818" s="25" t="n">
        <v>69</v>
      </c>
      <c r="S7818" s="21" t="n">
        <v>9</v>
      </c>
    </row>
    <row r="7819" customFormat="false" ht="15" hidden="false" customHeight="true" outlineLevel="0" collapsed="false">
      <c r="A7819" s="19" t="n">
        <v>46280</v>
      </c>
      <c r="B7819" s="1" t="s">
        <v>888</v>
      </c>
      <c r="C7819" s="1" t="s">
        <v>164</v>
      </c>
      <c r="D7819" s="1" t="n">
        <v>28</v>
      </c>
      <c r="E7819" s="1" t="s">
        <v>401</v>
      </c>
      <c r="F7819" s="1" t="s">
        <v>476</v>
      </c>
      <c r="G7819" s="1" t="s">
        <v>926</v>
      </c>
      <c r="H7819" s="20" t="n">
        <v>1000</v>
      </c>
      <c r="I7819" s="21" t="n">
        <v>21.88</v>
      </c>
      <c r="J7819" s="20" t="n">
        <f aca="false">H7819*I7819</f>
        <v>21880</v>
      </c>
      <c r="K7819" s="22" t="n">
        <v>2.75</v>
      </c>
      <c r="L7819" s="23" t="n">
        <f aca="false">H7819*K7819</f>
        <v>2750</v>
      </c>
      <c r="M7819" s="23" t="n">
        <v>2500</v>
      </c>
      <c r="N7819" s="24" t="n">
        <f aca="false">L7819-M7819</f>
        <v>250</v>
      </c>
      <c r="O7819" s="25" t="n">
        <f aca="false">IF(L7819&gt;=M7819,1,0)</f>
        <v>1</v>
      </c>
      <c r="P7819" s="26" t="n">
        <v>0.5402</v>
      </c>
      <c r="Q7819" s="26" t="n">
        <v>0.134</v>
      </c>
      <c r="R7819" s="25" t="n">
        <v>75</v>
      </c>
      <c r="S7819" s="21" t="n">
        <v>10</v>
      </c>
    </row>
    <row r="7820" customFormat="false" ht="15" hidden="false" customHeight="true" outlineLevel="0" collapsed="false">
      <c r="A7820" s="19" t="n">
        <v>46280</v>
      </c>
      <c r="B7820" s="1" t="s">
        <v>888</v>
      </c>
      <c r="C7820" s="1" t="s">
        <v>164</v>
      </c>
      <c r="D7820" s="1" t="n">
        <v>29</v>
      </c>
      <c r="E7820" s="1" t="s">
        <v>176</v>
      </c>
      <c r="F7820" s="1" t="s">
        <v>552</v>
      </c>
      <c r="G7820" s="1" t="s">
        <v>529</v>
      </c>
      <c r="H7820" s="20" t="n">
        <v>1500</v>
      </c>
      <c r="I7820" s="21" t="n">
        <v>22.02</v>
      </c>
      <c r="J7820" s="20" t="n">
        <f aca="false">H7820*I7820</f>
        <v>33030</v>
      </c>
      <c r="K7820" s="22" t="n">
        <v>1.5</v>
      </c>
      <c r="L7820" s="23" t="n">
        <f aca="false">H7820*K7820</f>
        <v>2250</v>
      </c>
      <c r="M7820" s="23" t="n">
        <v>2500</v>
      </c>
      <c r="N7820" s="24" t="n">
        <f aca="false">L7820-M7820</f>
        <v>-250</v>
      </c>
      <c r="O7820" s="25" t="n">
        <f aca="false">IF(L7820&gt;=M7820,1,0)</f>
        <v>0</v>
      </c>
      <c r="P7820" s="26" t="n">
        <v>0.7853</v>
      </c>
      <c r="Q7820" s="26" t="n">
        <v>0.0992</v>
      </c>
      <c r="R7820" s="25" t="n">
        <v>73</v>
      </c>
      <c r="S7820" s="21" t="n">
        <v>10</v>
      </c>
    </row>
    <row r="7821" customFormat="false" ht="15" hidden="false" customHeight="true" outlineLevel="0" collapsed="false">
      <c r="A7821" s="19" t="n">
        <v>46280</v>
      </c>
      <c r="B7821" s="1" t="s">
        <v>888</v>
      </c>
      <c r="C7821" s="1" t="s">
        <v>164</v>
      </c>
      <c r="D7821" s="1" t="n">
        <v>30</v>
      </c>
      <c r="E7821" s="1" t="s">
        <v>865</v>
      </c>
      <c r="F7821" s="1" t="s">
        <v>866</v>
      </c>
      <c r="G7821" s="1" t="s">
        <v>527</v>
      </c>
      <c r="H7821" s="20" t="n">
        <v>2200</v>
      </c>
      <c r="I7821" s="21" t="n">
        <v>17.93</v>
      </c>
      <c r="J7821" s="20" t="n">
        <f aca="false">H7821*I7821</f>
        <v>39446</v>
      </c>
      <c r="K7821" s="22" t="n">
        <v>1.04</v>
      </c>
      <c r="L7821" s="23" t="n">
        <f aca="false">H7821*K7821</f>
        <v>2288</v>
      </c>
      <c r="M7821" s="23" t="n">
        <v>2500</v>
      </c>
      <c r="N7821" s="24" t="n">
        <f aca="false">L7821-M7821</f>
        <v>-212</v>
      </c>
      <c r="O7821" s="25" t="n">
        <f aca="false">IF(L7821&gt;=M7821,1,0)</f>
        <v>0</v>
      </c>
      <c r="P7821" s="26" t="n">
        <v>0.8594</v>
      </c>
      <c r="Q7821" s="26" t="n">
        <v>0.3582</v>
      </c>
      <c r="R7821" s="25" t="n">
        <v>82</v>
      </c>
      <c r="S7821" s="21" t="n">
        <v>10</v>
      </c>
    </row>
    <row r="7822" customFormat="false" ht="15" hidden="false" customHeight="true" outlineLevel="0" collapsed="false">
      <c r="A7822" s="19" t="n">
        <v>46280</v>
      </c>
      <c r="B7822" s="1" t="s">
        <v>888</v>
      </c>
      <c r="C7822" s="1" t="s">
        <v>164</v>
      </c>
      <c r="D7822" s="1" t="n">
        <v>31</v>
      </c>
      <c r="E7822" s="1" t="s">
        <v>522</v>
      </c>
      <c r="F7822" s="1" t="s">
        <v>566</v>
      </c>
      <c r="G7822" s="1" t="s">
        <v>504</v>
      </c>
      <c r="H7822" s="20" t="n">
        <v>2400</v>
      </c>
      <c r="I7822" s="21" t="n">
        <v>14.09</v>
      </c>
      <c r="J7822" s="20" t="n">
        <f aca="false">H7822*I7822</f>
        <v>33816</v>
      </c>
      <c r="K7822" s="22" t="n">
        <v>1</v>
      </c>
      <c r="L7822" s="23" t="n">
        <f aca="false">H7822*K7822</f>
        <v>2400</v>
      </c>
      <c r="M7822" s="23" t="n">
        <v>2500</v>
      </c>
      <c r="N7822" s="24" t="n">
        <f aca="false">L7822-M7822</f>
        <v>-100</v>
      </c>
      <c r="O7822" s="25" t="n">
        <f aca="false">IF(L7822&gt;=M7822,1,0)</f>
        <v>0</v>
      </c>
      <c r="P7822" s="26" t="n">
        <v>0.845</v>
      </c>
      <c r="Q7822" s="26" t="n">
        <v>0.0789</v>
      </c>
      <c r="R7822" s="25" t="n">
        <v>72</v>
      </c>
      <c r="S7822" s="21" t="n">
        <v>10</v>
      </c>
    </row>
    <row r="7823" customFormat="false" ht="15" hidden="false" customHeight="true" outlineLevel="0" collapsed="false">
      <c r="A7823" s="19" t="n">
        <v>46280</v>
      </c>
      <c r="B7823" s="1" t="s">
        <v>888</v>
      </c>
      <c r="C7823" s="1" t="s">
        <v>164</v>
      </c>
      <c r="D7823" s="1" t="n">
        <v>32</v>
      </c>
      <c r="E7823" s="1" t="s">
        <v>576</v>
      </c>
      <c r="F7823" s="1" t="s">
        <v>930</v>
      </c>
      <c r="G7823" s="1" t="s">
        <v>835</v>
      </c>
      <c r="H7823" s="20" t="n">
        <v>2100</v>
      </c>
      <c r="I7823" s="21" t="n">
        <v>15.98</v>
      </c>
      <c r="J7823" s="20" t="n">
        <f aca="false">H7823*I7823</f>
        <v>33558</v>
      </c>
      <c r="K7823" s="22" t="n">
        <v>1.1</v>
      </c>
      <c r="L7823" s="23" t="n">
        <f aca="false">H7823*K7823</f>
        <v>2310</v>
      </c>
      <c r="M7823" s="23" t="n">
        <v>2500</v>
      </c>
      <c r="N7823" s="24" t="n">
        <f aca="false">L7823-M7823</f>
        <v>-190</v>
      </c>
      <c r="O7823" s="25" t="n">
        <f aca="false">IF(L7823&gt;=M7823,1,0)</f>
        <v>0</v>
      </c>
      <c r="P7823" s="26" t="n">
        <v>0.8129</v>
      </c>
      <c r="Q7823" s="26" t="n">
        <v>0.084</v>
      </c>
      <c r="R7823" s="25" t="n">
        <v>73</v>
      </c>
      <c r="S7823" s="21" t="n">
        <v>10</v>
      </c>
    </row>
    <row r="7824" customFormat="false" ht="15" hidden="false" customHeight="true" outlineLevel="0" collapsed="false">
      <c r="A7824" s="19" t="n">
        <v>46280</v>
      </c>
      <c r="B7824" s="1" t="s">
        <v>888</v>
      </c>
      <c r="C7824" s="1" t="s">
        <v>190</v>
      </c>
      <c r="D7824" s="1" t="n">
        <v>33</v>
      </c>
      <c r="E7824" s="1" t="s">
        <v>846</v>
      </c>
      <c r="F7824" s="1" t="s">
        <v>911</v>
      </c>
      <c r="G7824" s="1" t="s">
        <v>927</v>
      </c>
      <c r="H7824" s="20" t="n">
        <v>570</v>
      </c>
      <c r="I7824" s="21" t="n">
        <v>16.59</v>
      </c>
      <c r="J7824" s="20" t="n">
        <f aca="false">H7824*I7824</f>
        <v>9456.3</v>
      </c>
      <c r="K7824" s="22" t="n">
        <v>2.1</v>
      </c>
      <c r="L7824" s="23" t="n">
        <f aca="false">H7824*K7824</f>
        <v>1197</v>
      </c>
      <c r="M7824" s="23" t="n">
        <v>2500</v>
      </c>
      <c r="N7824" s="24" t="n">
        <f aca="false">L7824-M7824</f>
        <v>-1303</v>
      </c>
      <c r="O7824" s="25" t="n">
        <f aca="false">IF(L7824&gt;=M7824,1,0)</f>
        <v>0</v>
      </c>
      <c r="P7824" s="26" t="n">
        <v>0.2425</v>
      </c>
      <c r="Q7824" s="26" t="n">
        <v>0.159702878365831</v>
      </c>
      <c r="R7824" s="25" t="n">
        <v>71</v>
      </c>
      <c r="S7824" s="21" t="n">
        <v>10</v>
      </c>
    </row>
    <row r="7825" customFormat="false" ht="15" hidden="false" customHeight="true" outlineLevel="0" collapsed="false">
      <c r="A7825" s="19" t="n">
        <v>46280</v>
      </c>
      <c r="B7825" s="1" t="s">
        <v>888</v>
      </c>
      <c r="C7825" s="1" t="s">
        <v>190</v>
      </c>
      <c r="D7825" s="1" t="n">
        <v>34</v>
      </c>
      <c r="E7825" s="1" t="s">
        <v>16</v>
      </c>
      <c r="F7825" s="1" t="s">
        <v>302</v>
      </c>
      <c r="G7825" s="1" t="s">
        <v>260</v>
      </c>
      <c r="H7825" s="20" t="n">
        <v>1750</v>
      </c>
      <c r="I7825" s="21" t="n">
        <v>16.59</v>
      </c>
      <c r="J7825" s="20" t="n">
        <f aca="false">H7825*I7825</f>
        <v>29032.5</v>
      </c>
      <c r="K7825" s="22" t="n">
        <v>1.45</v>
      </c>
      <c r="L7825" s="23" t="n">
        <f aca="false">H7825*K7825</f>
        <v>2537.5</v>
      </c>
      <c r="M7825" s="23" t="n">
        <v>2500</v>
      </c>
      <c r="N7825" s="24" t="n">
        <f aca="false">L7825-M7825</f>
        <v>37.5</v>
      </c>
      <c r="O7825" s="25" t="n">
        <f aca="false">IF(L7825&gt;=M7825,1,0)</f>
        <v>1</v>
      </c>
      <c r="P7825" s="26" t="n">
        <v>0.6834</v>
      </c>
      <c r="Q7825" s="26" t="n">
        <v>0.102975909305621</v>
      </c>
      <c r="R7825" s="25" t="n">
        <v>70</v>
      </c>
      <c r="S7825" s="21" t="n">
        <v>10</v>
      </c>
    </row>
    <row r="7826" customFormat="false" ht="15" hidden="false" customHeight="true" outlineLevel="0" collapsed="false">
      <c r="A7826" s="19" t="n">
        <v>46280</v>
      </c>
      <c r="B7826" s="1" t="s">
        <v>888</v>
      </c>
      <c r="C7826" s="1" t="s">
        <v>190</v>
      </c>
      <c r="D7826" s="1" t="n">
        <v>35</v>
      </c>
      <c r="E7826" s="1" t="s">
        <v>19</v>
      </c>
      <c r="F7826" s="1" t="s">
        <v>933</v>
      </c>
      <c r="G7826" s="1" t="s">
        <v>342</v>
      </c>
      <c r="H7826" s="20" t="n">
        <v>425</v>
      </c>
      <c r="I7826" s="21" t="n">
        <v>25.41</v>
      </c>
      <c r="J7826" s="20" t="n">
        <f aca="false">H7826*I7826</f>
        <v>10799.25</v>
      </c>
      <c r="K7826" s="22" t="n">
        <v>1.83</v>
      </c>
      <c r="L7826" s="23" t="n">
        <f aca="false">H7826*K7826</f>
        <v>777.75</v>
      </c>
      <c r="M7826" s="23" t="n">
        <v>2500</v>
      </c>
      <c r="N7826" s="24" t="n">
        <f aca="false">L7826-M7826</f>
        <v>-1722.25</v>
      </c>
      <c r="O7826" s="25" t="n">
        <f aca="false">IF(L7826&gt;=M7826,1,0)</f>
        <v>0</v>
      </c>
      <c r="P7826" s="26" t="n">
        <v>0.3</v>
      </c>
      <c r="Q7826" s="26" t="n">
        <v>0.295514511873351</v>
      </c>
      <c r="R7826" s="25" t="n">
        <v>75</v>
      </c>
      <c r="S7826" s="21" t="n">
        <v>10</v>
      </c>
    </row>
    <row r="7827" customFormat="false" ht="15" hidden="false" customHeight="true" outlineLevel="0" collapsed="false">
      <c r="A7827" s="19" t="n">
        <v>46280</v>
      </c>
      <c r="B7827" s="1" t="s">
        <v>888</v>
      </c>
      <c r="C7827" s="1" t="s">
        <v>190</v>
      </c>
      <c r="D7827" s="1" t="n">
        <v>36</v>
      </c>
      <c r="E7827" s="1" t="s">
        <v>16</v>
      </c>
      <c r="F7827" s="1" t="s">
        <v>302</v>
      </c>
      <c r="G7827" s="1" t="s">
        <v>260</v>
      </c>
      <c r="H7827" s="20" t="n">
        <v>1330</v>
      </c>
      <c r="I7827" s="21" t="n">
        <v>16.59</v>
      </c>
      <c r="J7827" s="20" t="n">
        <f aca="false">H7827*I7827</f>
        <v>22064.7</v>
      </c>
      <c r="K7827" s="22" t="n">
        <v>1.45</v>
      </c>
      <c r="L7827" s="23" t="n">
        <f aca="false">H7827*K7827</f>
        <v>1928.5</v>
      </c>
      <c r="M7827" s="23" t="n">
        <v>2500</v>
      </c>
      <c r="N7827" s="24" t="n">
        <f aca="false">L7827-M7827</f>
        <v>-571.5</v>
      </c>
      <c r="O7827" s="25" t="n">
        <f aca="false">IF(L7827&gt;=M7827,1,0)</f>
        <v>0</v>
      </c>
      <c r="P7827" s="26" t="n">
        <v>0.5782</v>
      </c>
      <c r="Q7827" s="26" t="n">
        <v>0.110169491525424</v>
      </c>
      <c r="R7827" s="25" t="n">
        <v>67</v>
      </c>
      <c r="S7827" s="21" t="n">
        <v>10</v>
      </c>
    </row>
    <row r="7828" customFormat="false" ht="15" hidden="false" customHeight="true" outlineLevel="0" collapsed="false">
      <c r="A7828" s="19" t="n">
        <v>46280</v>
      </c>
      <c r="B7828" s="1" t="s">
        <v>888</v>
      </c>
      <c r="C7828" s="1" t="s">
        <v>190</v>
      </c>
      <c r="D7828" s="1" t="n">
        <v>37</v>
      </c>
      <c r="E7828" s="1" t="s">
        <v>19</v>
      </c>
      <c r="F7828" s="1" t="s">
        <v>870</v>
      </c>
      <c r="G7828" s="1" t="s">
        <v>871</v>
      </c>
      <c r="H7828" s="20" t="n">
        <v>950</v>
      </c>
      <c r="I7828" s="21" t="n">
        <v>27.97</v>
      </c>
      <c r="J7828" s="20" t="n">
        <f aca="false">H7828*I7828</f>
        <v>26571.5</v>
      </c>
      <c r="K7828" s="22" t="n">
        <v>2.15</v>
      </c>
      <c r="L7828" s="23" t="n">
        <f aca="false">H7828*K7828</f>
        <v>2042.5</v>
      </c>
      <c r="M7828" s="23" t="n">
        <v>2500</v>
      </c>
      <c r="N7828" s="24" t="n">
        <f aca="false">L7828-M7828</f>
        <v>-457.5</v>
      </c>
      <c r="O7828" s="25" t="n">
        <f aca="false">IF(L7828&gt;=M7828,1,0)</f>
        <v>0</v>
      </c>
      <c r="P7828" s="26" t="n">
        <v>0.5905</v>
      </c>
      <c r="Q7828" s="26" t="n">
        <v>0.126548672566372</v>
      </c>
      <c r="R7828" s="25" t="n">
        <v>75</v>
      </c>
      <c r="S7828" s="21" t="n">
        <v>10</v>
      </c>
    </row>
    <row r="7829" customFormat="false" ht="15" hidden="false" customHeight="true" outlineLevel="0" collapsed="false">
      <c r="A7829" s="19" t="n">
        <v>46280</v>
      </c>
      <c r="B7829" s="1" t="s">
        <v>888</v>
      </c>
      <c r="C7829" s="1" t="s">
        <v>190</v>
      </c>
      <c r="D7829" s="1" t="n">
        <v>38</v>
      </c>
      <c r="E7829" s="1" t="s">
        <v>19</v>
      </c>
      <c r="F7829" s="1" t="s">
        <v>928</v>
      </c>
      <c r="G7829" s="1" t="s">
        <v>871</v>
      </c>
      <c r="H7829" s="20" t="n">
        <v>1000</v>
      </c>
      <c r="I7829" s="21" t="n">
        <v>27.97</v>
      </c>
      <c r="J7829" s="20" t="n">
        <f aca="false">H7829*I7829</f>
        <v>27970</v>
      </c>
      <c r="K7829" s="22" t="n">
        <v>2.15</v>
      </c>
      <c r="L7829" s="23" t="n">
        <f aca="false">H7829*K7829</f>
        <v>2150</v>
      </c>
      <c r="M7829" s="23" t="n">
        <v>2500</v>
      </c>
      <c r="N7829" s="24" t="n">
        <f aca="false">L7829-M7829</f>
        <v>-350</v>
      </c>
      <c r="O7829" s="25" t="n">
        <f aca="false">IF(L7829&gt;=M7829,1,0)</f>
        <v>0</v>
      </c>
      <c r="P7829" s="26" t="n">
        <v>0.5893</v>
      </c>
      <c r="Q7829" s="26" t="n">
        <v>0.114253393665158</v>
      </c>
      <c r="R7829" s="25" t="n">
        <v>82</v>
      </c>
      <c r="S7829" s="21" t="n">
        <v>10</v>
      </c>
    </row>
    <row r="7830" customFormat="false" ht="15" hidden="false" customHeight="true" outlineLevel="0" collapsed="false">
      <c r="A7830" s="19" t="n">
        <v>46281</v>
      </c>
      <c r="B7830" s="1" t="s">
        <v>888</v>
      </c>
      <c r="C7830" s="1" t="s">
        <v>138</v>
      </c>
      <c r="D7830" s="1" t="n">
        <v>1</v>
      </c>
      <c r="E7830" s="1" t="s">
        <v>10</v>
      </c>
      <c r="F7830" s="1" t="s">
        <v>915</v>
      </c>
      <c r="G7830" s="1" t="s">
        <v>852</v>
      </c>
      <c r="H7830" s="20" t="n">
        <v>1450</v>
      </c>
      <c r="I7830" s="21" t="n">
        <v>21.87</v>
      </c>
      <c r="J7830" s="20" t="n">
        <f aca="false">H7830*I7830</f>
        <v>31711.5</v>
      </c>
      <c r="K7830" s="22" t="n">
        <v>1.85</v>
      </c>
      <c r="L7830" s="23" t="n">
        <f aca="false">H7830*K7830</f>
        <v>2682.5</v>
      </c>
      <c r="M7830" s="23" t="n">
        <v>2500</v>
      </c>
      <c r="N7830" s="24" t="n">
        <f aca="false">L7830-M7830</f>
        <v>182.5</v>
      </c>
      <c r="O7830" s="25" t="n">
        <f aca="false">IF(L7830&gt;=M7830,1,0)</f>
        <v>1</v>
      </c>
      <c r="P7830" s="26" t="n">
        <v>0.8008</v>
      </c>
      <c r="Q7830" s="26" t="n">
        <v>0.1343</v>
      </c>
      <c r="R7830" s="25" t="n">
        <v>70</v>
      </c>
      <c r="S7830" s="21" t="n">
        <v>10</v>
      </c>
    </row>
    <row r="7831" customFormat="false" ht="15" hidden="false" customHeight="true" outlineLevel="0" collapsed="false">
      <c r="A7831" s="19" t="n">
        <v>46281</v>
      </c>
      <c r="B7831" s="1" t="s">
        <v>888</v>
      </c>
      <c r="C7831" s="1" t="s">
        <v>138</v>
      </c>
      <c r="D7831" s="1" t="n">
        <v>2</v>
      </c>
      <c r="E7831" s="1" t="s">
        <v>16</v>
      </c>
      <c r="F7831" s="1" t="s">
        <v>895</v>
      </c>
      <c r="G7831" s="1" t="s">
        <v>896</v>
      </c>
      <c r="H7831" s="20" t="n">
        <v>850</v>
      </c>
      <c r="I7831" s="21" t="n">
        <v>28.95</v>
      </c>
      <c r="J7831" s="20" t="n">
        <f aca="false">H7831*I7831</f>
        <v>24607.5</v>
      </c>
      <c r="K7831" s="22" t="n">
        <v>2.4</v>
      </c>
      <c r="L7831" s="23" t="n">
        <f aca="false">H7831*K7831</f>
        <v>2040</v>
      </c>
      <c r="M7831" s="23" t="n">
        <v>2500</v>
      </c>
      <c r="N7831" s="24" t="n">
        <f aca="false">L7831-M7831</f>
        <v>-460</v>
      </c>
      <c r="O7831" s="25" t="n">
        <f aca="false">IF(L7831&gt;=M7831,1,0)</f>
        <v>0</v>
      </c>
      <c r="P7831" s="26" t="n">
        <v>0.5313</v>
      </c>
      <c r="Q7831" s="26" t="n">
        <v>0.1573</v>
      </c>
      <c r="R7831" s="25" t="n">
        <v>78</v>
      </c>
      <c r="S7831" s="21" t="n">
        <v>10</v>
      </c>
    </row>
    <row r="7832" customFormat="false" ht="15" hidden="false" customHeight="true" outlineLevel="0" collapsed="false">
      <c r="A7832" s="19" t="n">
        <v>46281</v>
      </c>
      <c r="B7832" s="1" t="s">
        <v>888</v>
      </c>
      <c r="C7832" s="1" t="s">
        <v>138</v>
      </c>
      <c r="D7832" s="1" t="n">
        <v>3</v>
      </c>
      <c r="E7832" s="1" t="s">
        <v>846</v>
      </c>
      <c r="F7832" s="1" t="s">
        <v>897</v>
      </c>
      <c r="G7832" s="1" t="s">
        <v>898</v>
      </c>
      <c r="H7832" s="20" t="n">
        <v>1900</v>
      </c>
      <c r="I7832" s="21" t="n">
        <v>18.11</v>
      </c>
      <c r="J7832" s="20" t="n">
        <f aca="false">H7832*I7832</f>
        <v>34409</v>
      </c>
      <c r="K7832" s="22" t="n">
        <v>2.1</v>
      </c>
      <c r="L7832" s="23" t="n">
        <f aca="false">H7832*K7832</f>
        <v>3990</v>
      </c>
      <c r="M7832" s="23" t="n">
        <v>2500</v>
      </c>
      <c r="N7832" s="24" t="n">
        <f aca="false">L7832-M7832</f>
        <v>1490</v>
      </c>
      <c r="O7832" s="25" t="n">
        <f aca="false">IF(L7832&gt;=M7832,1,0)</f>
        <v>1</v>
      </c>
      <c r="P7832" s="26" t="n">
        <v>0.8021</v>
      </c>
      <c r="Q7832" s="26" t="n">
        <v>0.094</v>
      </c>
      <c r="R7832" s="25" t="n">
        <v>73</v>
      </c>
      <c r="S7832" s="21" t="n">
        <v>10</v>
      </c>
    </row>
    <row r="7833" customFormat="false" ht="15" hidden="false" customHeight="true" outlineLevel="0" collapsed="false">
      <c r="A7833" s="19" t="n">
        <v>46281</v>
      </c>
      <c r="B7833" s="1" t="s">
        <v>888</v>
      </c>
      <c r="C7833" s="1" t="s">
        <v>138</v>
      </c>
      <c r="D7833" s="1" t="n">
        <v>4</v>
      </c>
      <c r="E7833" s="1" t="s">
        <v>145</v>
      </c>
      <c r="F7833" s="1" t="s">
        <v>931</v>
      </c>
      <c r="G7833" s="1" t="s">
        <v>398</v>
      </c>
      <c r="H7833" s="20" t="n">
        <v>1450</v>
      </c>
      <c r="I7833" s="21" t="n">
        <v>20.01</v>
      </c>
      <c r="J7833" s="20" t="n">
        <f aca="false">H7833*I7833</f>
        <v>29014.5</v>
      </c>
      <c r="K7833" s="22" t="n">
        <v>2.2</v>
      </c>
      <c r="L7833" s="23" t="n">
        <f aca="false">H7833*K7833</f>
        <v>3190</v>
      </c>
      <c r="M7833" s="23" t="n">
        <v>2500</v>
      </c>
      <c r="N7833" s="24" t="n">
        <f aca="false">L7833-M7833</f>
        <v>690.000000000001</v>
      </c>
      <c r="O7833" s="25" t="n">
        <f aca="false">IF(L7833&gt;=M7833,1,0)</f>
        <v>1</v>
      </c>
      <c r="P7833" s="26" t="n">
        <v>0.6908</v>
      </c>
      <c r="Q7833" s="26" t="n">
        <v>0.1263</v>
      </c>
      <c r="R7833" s="25" t="n">
        <v>72</v>
      </c>
      <c r="S7833" s="21" t="n">
        <v>10</v>
      </c>
    </row>
    <row r="7834" customFormat="false" ht="15" hidden="false" customHeight="true" outlineLevel="0" collapsed="false">
      <c r="A7834" s="19" t="n">
        <v>46281</v>
      </c>
      <c r="B7834" s="1" t="s">
        <v>888</v>
      </c>
      <c r="C7834" s="1" t="s">
        <v>138</v>
      </c>
      <c r="D7834" s="1" t="n">
        <v>5</v>
      </c>
      <c r="E7834" s="1" t="s">
        <v>16</v>
      </c>
      <c r="F7834" s="1" t="s">
        <v>300</v>
      </c>
      <c r="G7834" s="1" t="s">
        <v>398</v>
      </c>
      <c r="H7834" s="20" t="n">
        <v>1300</v>
      </c>
      <c r="I7834" s="21" t="n">
        <v>18.21</v>
      </c>
      <c r="J7834" s="20" t="n">
        <f aca="false">H7834*I7834</f>
        <v>23673</v>
      </c>
      <c r="K7834" s="22" t="n">
        <v>1.4</v>
      </c>
      <c r="L7834" s="23" t="n">
        <f aca="false">H7834*K7834</f>
        <v>1820</v>
      </c>
      <c r="M7834" s="23" t="n">
        <v>2500</v>
      </c>
      <c r="N7834" s="24" t="n">
        <f aca="false">L7834-M7834</f>
        <v>-680</v>
      </c>
      <c r="O7834" s="25" t="n">
        <f aca="false">IF(L7834&gt;=M7834,1,0)</f>
        <v>0</v>
      </c>
      <c r="P7834" s="26" t="n">
        <v>0.6213</v>
      </c>
      <c r="Q7834" s="26" t="n">
        <v>0.1525</v>
      </c>
      <c r="R7834" s="25" t="n">
        <v>65</v>
      </c>
      <c r="S7834" s="21" t="n">
        <v>10</v>
      </c>
    </row>
    <row r="7835" customFormat="false" ht="15" hidden="false" customHeight="true" outlineLevel="0" collapsed="false">
      <c r="A7835" s="19" t="n">
        <v>46281</v>
      </c>
      <c r="B7835" s="1" t="s">
        <v>888</v>
      </c>
      <c r="C7835" s="1" t="s">
        <v>138</v>
      </c>
      <c r="D7835" s="1" t="n">
        <v>6</v>
      </c>
      <c r="E7835" s="1" t="s">
        <v>16</v>
      </c>
      <c r="F7835" s="1" t="s">
        <v>300</v>
      </c>
      <c r="G7835" s="1" t="s">
        <v>398</v>
      </c>
      <c r="H7835" s="20" t="n">
        <v>1400</v>
      </c>
      <c r="I7835" s="21" t="n">
        <v>18.21</v>
      </c>
      <c r="J7835" s="20" t="n">
        <f aca="false">H7835*I7835</f>
        <v>25494</v>
      </c>
      <c r="K7835" s="22" t="n">
        <v>1.4</v>
      </c>
      <c r="L7835" s="23" t="n">
        <f aca="false">H7835*K7835</f>
        <v>1960</v>
      </c>
      <c r="M7835" s="23" t="n">
        <v>2500</v>
      </c>
      <c r="N7835" s="24" t="n">
        <f aca="false">L7835-M7835</f>
        <v>-540</v>
      </c>
      <c r="O7835" s="25" t="n">
        <f aca="false">IF(L7835&gt;=M7835,1,0)</f>
        <v>0</v>
      </c>
      <c r="P7835" s="26" t="n">
        <v>0.6681</v>
      </c>
      <c r="Q7835" s="26" t="n">
        <v>0.1087</v>
      </c>
      <c r="R7835" s="25" t="n">
        <v>66</v>
      </c>
      <c r="S7835" s="21" t="n">
        <v>10</v>
      </c>
    </row>
    <row r="7836" customFormat="false" ht="15" hidden="false" customHeight="true" outlineLevel="0" collapsed="false">
      <c r="A7836" s="19" t="n">
        <v>46281</v>
      </c>
      <c r="B7836" s="1" t="s">
        <v>888</v>
      </c>
      <c r="C7836" s="1" t="s">
        <v>138</v>
      </c>
      <c r="D7836" s="1" t="n">
        <v>7</v>
      </c>
      <c r="E7836" s="1" t="s">
        <v>846</v>
      </c>
      <c r="F7836" s="1" t="s">
        <v>911</v>
      </c>
      <c r="G7836" s="1" t="s">
        <v>916</v>
      </c>
      <c r="H7836" s="20" t="n">
        <v>1900</v>
      </c>
      <c r="I7836" s="21" t="n">
        <v>18.11</v>
      </c>
      <c r="J7836" s="20" t="n">
        <f aca="false">H7836*I7836</f>
        <v>34409</v>
      </c>
      <c r="K7836" s="22" t="n">
        <v>2.1</v>
      </c>
      <c r="L7836" s="23" t="n">
        <f aca="false">H7836*K7836</f>
        <v>3990</v>
      </c>
      <c r="M7836" s="23" t="n">
        <v>2500</v>
      </c>
      <c r="N7836" s="24" t="n">
        <f aca="false">L7836-M7836</f>
        <v>1490</v>
      </c>
      <c r="O7836" s="25" t="n">
        <f aca="false">IF(L7836&gt;=M7836,1,0)</f>
        <v>1</v>
      </c>
      <c r="P7836" s="26" t="n">
        <v>0.7899</v>
      </c>
      <c r="Q7836" s="26" t="n">
        <v>0.0929</v>
      </c>
      <c r="R7836" s="25" t="n">
        <v>73</v>
      </c>
      <c r="S7836" s="21" t="n">
        <v>10</v>
      </c>
    </row>
    <row r="7837" customFormat="false" ht="15" hidden="false" customHeight="true" outlineLevel="0" collapsed="false">
      <c r="A7837" s="19" t="n">
        <v>46281</v>
      </c>
      <c r="B7837" s="1" t="s">
        <v>888</v>
      </c>
      <c r="C7837" s="1" t="s">
        <v>138</v>
      </c>
      <c r="D7837" s="1" t="n">
        <v>8</v>
      </c>
      <c r="E7837" s="1" t="s">
        <v>16</v>
      </c>
      <c r="F7837" s="1" t="s">
        <v>524</v>
      </c>
      <c r="G7837" s="1" t="s">
        <v>508</v>
      </c>
      <c r="H7837" s="20" t="n">
        <v>1550</v>
      </c>
      <c r="I7837" s="21" t="n">
        <v>17.24</v>
      </c>
      <c r="J7837" s="20" t="n">
        <f aca="false">H7837*I7837</f>
        <v>26722</v>
      </c>
      <c r="K7837" s="22" t="n">
        <v>1.48</v>
      </c>
      <c r="L7837" s="23" t="n">
        <f aca="false">H7837*K7837</f>
        <v>2294</v>
      </c>
      <c r="M7837" s="23" t="n">
        <v>2500</v>
      </c>
      <c r="N7837" s="24" t="n">
        <f aca="false">L7837-M7837</f>
        <v>-206</v>
      </c>
      <c r="O7837" s="25" t="n">
        <f aca="false">IF(L7837&gt;=M7837,1,0)</f>
        <v>0</v>
      </c>
      <c r="P7837" s="26" t="n">
        <v>0.6905</v>
      </c>
      <c r="Q7837" s="26" t="n">
        <v>0.1476</v>
      </c>
      <c r="R7837" s="25" t="n">
        <v>69</v>
      </c>
      <c r="S7837" s="21" t="n">
        <v>10</v>
      </c>
    </row>
    <row r="7838" customFormat="false" ht="15" hidden="false" customHeight="true" outlineLevel="0" collapsed="false">
      <c r="A7838" s="19" t="n">
        <v>46281</v>
      </c>
      <c r="B7838" s="1" t="s">
        <v>888</v>
      </c>
      <c r="C7838" s="1" t="s">
        <v>138</v>
      </c>
      <c r="D7838" s="1" t="n">
        <v>9</v>
      </c>
      <c r="E7838" s="1" t="s">
        <v>846</v>
      </c>
      <c r="F7838" s="1" t="s">
        <v>889</v>
      </c>
      <c r="G7838" s="1" t="s">
        <v>890</v>
      </c>
      <c r="H7838" s="20" t="n">
        <v>1120</v>
      </c>
      <c r="I7838" s="21" t="n">
        <v>23.94</v>
      </c>
      <c r="J7838" s="20" t="n">
        <f aca="false">H7838*I7838</f>
        <v>26812.8</v>
      </c>
      <c r="K7838" s="22" t="n">
        <v>2.2</v>
      </c>
      <c r="L7838" s="23" t="n">
        <f aca="false">H7838*K7838</f>
        <v>2464</v>
      </c>
      <c r="M7838" s="23" t="n">
        <v>2500</v>
      </c>
      <c r="N7838" s="24" t="n">
        <f aca="false">L7838-M7838</f>
        <v>-36</v>
      </c>
      <c r="O7838" s="25" t="n">
        <f aca="false">IF(L7838&gt;=M7838,1,0)</f>
        <v>0</v>
      </c>
      <c r="P7838" s="26" t="n">
        <v>0.6023</v>
      </c>
      <c r="Q7838" s="26" t="n">
        <v>0.1636</v>
      </c>
      <c r="R7838" s="25" t="n">
        <v>76</v>
      </c>
      <c r="S7838" s="21" t="n">
        <v>10</v>
      </c>
    </row>
    <row r="7839" customFormat="false" ht="15" hidden="false" customHeight="true" outlineLevel="0" collapsed="false">
      <c r="A7839" s="19" t="n">
        <v>46281</v>
      </c>
      <c r="B7839" s="1" t="s">
        <v>888</v>
      </c>
      <c r="C7839" s="1" t="s">
        <v>138</v>
      </c>
      <c r="D7839" s="1" t="n">
        <v>10</v>
      </c>
      <c r="E7839" s="1" t="s">
        <v>10</v>
      </c>
      <c r="F7839" s="1" t="s">
        <v>207</v>
      </c>
      <c r="G7839" s="1" t="s">
        <v>161</v>
      </c>
      <c r="H7839" s="20" t="n">
        <v>1400</v>
      </c>
      <c r="I7839" s="21" t="n">
        <v>19.05</v>
      </c>
      <c r="J7839" s="20" t="n">
        <f aca="false">H7839*I7839</f>
        <v>26670</v>
      </c>
      <c r="K7839" s="22" t="n">
        <v>1.83</v>
      </c>
      <c r="L7839" s="23" t="n">
        <f aca="false">H7839*K7839</f>
        <v>2562</v>
      </c>
      <c r="M7839" s="23" t="n">
        <v>2500</v>
      </c>
      <c r="N7839" s="24" t="n">
        <f aca="false">L7839-M7839</f>
        <v>62</v>
      </c>
      <c r="O7839" s="25" t="n">
        <f aca="false">IF(L7839&gt;=M7839,1,0)</f>
        <v>1</v>
      </c>
      <c r="P7839" s="26" t="n">
        <v>0.614</v>
      </c>
      <c r="Q7839" s="26" t="n">
        <v>0.1382</v>
      </c>
      <c r="R7839" s="25" t="n">
        <v>73</v>
      </c>
      <c r="S7839" s="21" t="n">
        <v>10</v>
      </c>
    </row>
    <row r="7840" customFormat="false" ht="15" hidden="false" customHeight="true" outlineLevel="0" collapsed="false">
      <c r="A7840" s="19" t="n">
        <v>46281</v>
      </c>
      <c r="B7840" s="1" t="s">
        <v>888</v>
      </c>
      <c r="C7840" s="1" t="s">
        <v>138</v>
      </c>
      <c r="D7840" s="1" t="n">
        <v>11</v>
      </c>
      <c r="E7840" s="1" t="s">
        <v>522</v>
      </c>
      <c r="F7840" s="1" t="s">
        <v>710</v>
      </c>
      <c r="G7840" s="1" t="s">
        <v>686</v>
      </c>
      <c r="H7840" s="20" t="n">
        <v>1200</v>
      </c>
      <c r="I7840" s="21" t="n">
        <v>20.01</v>
      </c>
      <c r="J7840" s="20" t="n">
        <f aca="false">H7840*I7840</f>
        <v>24012</v>
      </c>
      <c r="K7840" s="22" t="n">
        <v>1.5</v>
      </c>
      <c r="L7840" s="23" t="n">
        <f aca="false">H7840*K7840</f>
        <v>1800</v>
      </c>
      <c r="M7840" s="23" t="n">
        <v>2500</v>
      </c>
      <c r="N7840" s="24" t="n">
        <f aca="false">L7840-M7840</f>
        <v>-700</v>
      </c>
      <c r="O7840" s="25" t="n">
        <f aca="false">IF(L7840&gt;=M7840,1,0)</f>
        <v>0</v>
      </c>
      <c r="P7840" s="26" t="n">
        <v>0.5589</v>
      </c>
      <c r="Q7840" s="26" t="n">
        <v>0.2296</v>
      </c>
      <c r="R7840" s="25" t="n">
        <v>72</v>
      </c>
      <c r="S7840" s="21" t="n">
        <v>10</v>
      </c>
    </row>
    <row r="7841" customFormat="false" ht="15" hidden="false" customHeight="true" outlineLevel="0" collapsed="false">
      <c r="A7841" s="19" t="n">
        <v>46281</v>
      </c>
      <c r="B7841" s="1" t="s">
        <v>888</v>
      </c>
      <c r="C7841" s="1" t="s">
        <v>138</v>
      </c>
      <c r="D7841" s="1" t="n">
        <v>12</v>
      </c>
      <c r="E7841" s="1" t="s">
        <v>16</v>
      </c>
      <c r="F7841" s="1" t="s">
        <v>524</v>
      </c>
      <c r="G7841" s="1" t="s">
        <v>267</v>
      </c>
      <c r="H7841" s="20" t="n">
        <v>1600</v>
      </c>
      <c r="I7841" s="21" t="n">
        <v>11.45</v>
      </c>
      <c r="J7841" s="20" t="n">
        <f aca="false">H7841*I7841</f>
        <v>18320</v>
      </c>
      <c r="K7841" s="22" t="n">
        <v>1.5</v>
      </c>
      <c r="L7841" s="23" t="n">
        <f aca="false">H7841*K7841</f>
        <v>2400</v>
      </c>
      <c r="M7841" s="23" t="n">
        <v>2500</v>
      </c>
      <c r="N7841" s="24" t="n">
        <f aca="false">L7841-M7841</f>
        <v>-100</v>
      </c>
      <c r="O7841" s="25" t="n">
        <f aca="false">IF(L7841&gt;=M7841,1,0)</f>
        <v>0</v>
      </c>
      <c r="P7841" s="26" t="n">
        <v>0.6939</v>
      </c>
      <c r="Q7841" s="26" t="n">
        <v>0.1551</v>
      </c>
      <c r="R7841" s="25" t="n">
        <v>45</v>
      </c>
      <c r="S7841" s="21" t="n">
        <v>10</v>
      </c>
    </row>
    <row r="7842" customFormat="false" ht="15" hidden="false" customHeight="true" outlineLevel="0" collapsed="false">
      <c r="A7842" s="19" t="n">
        <v>46281</v>
      </c>
      <c r="B7842" s="1" t="s">
        <v>888</v>
      </c>
      <c r="C7842" s="1" t="s">
        <v>138</v>
      </c>
      <c r="D7842" s="1" t="n">
        <v>13</v>
      </c>
      <c r="E7842" s="1" t="s">
        <v>16</v>
      </c>
      <c r="F7842" s="1" t="s">
        <v>932</v>
      </c>
      <c r="G7842" s="1" t="s">
        <v>934</v>
      </c>
      <c r="H7842" s="20" t="n">
        <v>160</v>
      </c>
      <c r="I7842" s="21" t="n">
        <v>37.63</v>
      </c>
      <c r="J7842" s="20" t="n">
        <f aca="false">H7842*I7842</f>
        <v>6020.8</v>
      </c>
      <c r="K7842" s="22" t="n">
        <v>3.11</v>
      </c>
      <c r="L7842" s="23" t="n">
        <f aca="false">H7842*K7842</f>
        <v>497.6</v>
      </c>
      <c r="M7842" s="23" t="n">
        <v>2500</v>
      </c>
      <c r="N7842" s="24" t="n">
        <f aca="false">L7842-M7842</f>
        <v>-2002.4</v>
      </c>
      <c r="O7842" s="25" t="n">
        <f aca="false">IF(L7842&gt;=M7842,1,0)</f>
        <v>0</v>
      </c>
      <c r="P7842" s="26" t="n">
        <v>0.3078</v>
      </c>
      <c r="Q7842" s="26" t="n">
        <v>0.4652</v>
      </c>
      <c r="R7842" s="25" t="n">
        <v>68</v>
      </c>
      <c r="S7842" s="21" t="n">
        <v>8</v>
      </c>
    </row>
    <row r="7843" customFormat="false" ht="15" hidden="false" customHeight="true" outlineLevel="0" collapsed="false">
      <c r="A7843" s="19" t="n">
        <v>46281</v>
      </c>
      <c r="B7843" s="1" t="s">
        <v>888</v>
      </c>
      <c r="C7843" s="1" t="s">
        <v>138</v>
      </c>
      <c r="D7843" s="1" t="n">
        <v>14</v>
      </c>
      <c r="E7843" s="1" t="s">
        <v>10</v>
      </c>
      <c r="F7843" s="1" t="s">
        <v>687</v>
      </c>
      <c r="G7843" s="1" t="s">
        <v>694</v>
      </c>
      <c r="H7843" s="20" t="n">
        <v>1450</v>
      </c>
      <c r="I7843" s="21" t="n">
        <v>28.66</v>
      </c>
      <c r="J7843" s="20" t="n">
        <f aca="false">H7843*I7843</f>
        <v>41557</v>
      </c>
      <c r="K7843" s="22" t="n">
        <v>2.3</v>
      </c>
      <c r="L7843" s="23" t="n">
        <f aca="false">H7843*K7843</f>
        <v>3335</v>
      </c>
      <c r="M7843" s="23" t="n">
        <v>2500</v>
      </c>
      <c r="N7843" s="24" t="n">
        <f aca="false">L7843-M7843</f>
        <v>835</v>
      </c>
      <c r="O7843" s="25" t="n">
        <f aca="false">IF(L7843&gt;=M7843,1,0)</f>
        <v>1</v>
      </c>
      <c r="P7843" s="26" t="n">
        <v>0.8285</v>
      </c>
      <c r="Q7843" s="26" t="n">
        <v>0.2</v>
      </c>
      <c r="R7843" s="25" t="n">
        <v>84</v>
      </c>
      <c r="S7843" s="21" t="n">
        <v>10</v>
      </c>
    </row>
    <row r="7844" customFormat="false" ht="15" hidden="false" customHeight="true" outlineLevel="0" collapsed="false">
      <c r="A7844" s="19" t="n">
        <v>46281</v>
      </c>
      <c r="B7844" s="1" t="s">
        <v>888</v>
      </c>
      <c r="C7844" s="1" t="s">
        <v>138</v>
      </c>
      <c r="D7844" s="1" t="n">
        <v>15</v>
      </c>
      <c r="E7844" s="1" t="s">
        <v>10</v>
      </c>
      <c r="F7844" s="1" t="s">
        <v>167</v>
      </c>
      <c r="G7844" s="1" t="s">
        <v>161</v>
      </c>
      <c r="H7844" s="20" t="n">
        <v>1900</v>
      </c>
      <c r="I7844" s="21" t="n">
        <v>18.43</v>
      </c>
      <c r="J7844" s="20" t="n">
        <f aca="false">H7844*I7844</f>
        <v>35017</v>
      </c>
      <c r="K7844" s="22" t="n">
        <v>1.83</v>
      </c>
      <c r="L7844" s="23" t="n">
        <f aca="false">H7844*K7844</f>
        <v>3477</v>
      </c>
      <c r="M7844" s="23" t="n">
        <v>2500</v>
      </c>
      <c r="N7844" s="24" t="n">
        <f aca="false">L7844-M7844</f>
        <v>977</v>
      </c>
      <c r="O7844" s="25" t="n">
        <f aca="false">IF(L7844&gt;=M7844,1,0)</f>
        <v>1</v>
      </c>
      <c r="P7844" s="26" t="n">
        <v>0.7995</v>
      </c>
      <c r="Q7844" s="26" t="n">
        <v>0.2276</v>
      </c>
      <c r="R7844" s="25" t="n">
        <v>73</v>
      </c>
      <c r="S7844" s="21" t="n">
        <v>10</v>
      </c>
    </row>
    <row r="7845" customFormat="false" ht="15" hidden="false" customHeight="true" outlineLevel="0" collapsed="false">
      <c r="A7845" s="19" t="n">
        <v>46281</v>
      </c>
      <c r="B7845" s="1" t="s">
        <v>888</v>
      </c>
      <c r="C7845" s="1" t="s">
        <v>138</v>
      </c>
      <c r="D7845" s="1" t="n">
        <v>16</v>
      </c>
      <c r="E7845" s="1" t="s">
        <v>10</v>
      </c>
      <c r="F7845" s="1" t="s">
        <v>581</v>
      </c>
      <c r="G7845" s="1" t="s">
        <v>590</v>
      </c>
      <c r="H7845" s="20" t="n">
        <v>2300</v>
      </c>
      <c r="I7845" s="21" t="n">
        <v>13.94</v>
      </c>
      <c r="J7845" s="20" t="n">
        <f aca="false">H7845*I7845</f>
        <v>32062</v>
      </c>
      <c r="K7845" s="22" t="n">
        <v>1.44</v>
      </c>
      <c r="L7845" s="23" t="n">
        <f aca="false">H7845*K7845</f>
        <v>3312</v>
      </c>
      <c r="M7845" s="23" t="n">
        <v>2500</v>
      </c>
      <c r="N7845" s="24" t="n">
        <f aca="false">L7845-M7845</f>
        <v>812</v>
      </c>
      <c r="O7845" s="25" t="n">
        <f aca="false">IF(L7845&gt;=M7845,1,0)</f>
        <v>1</v>
      </c>
      <c r="P7845" s="26" t="n">
        <v>1.0159</v>
      </c>
      <c r="Q7845" s="26" t="n">
        <v>0.1263</v>
      </c>
      <c r="R7845" s="25" t="n">
        <v>62</v>
      </c>
      <c r="S7845" s="21" t="n">
        <v>8</v>
      </c>
    </row>
    <row r="7846" customFormat="false" ht="15" hidden="false" customHeight="true" outlineLevel="0" collapsed="false">
      <c r="A7846" s="19" t="n">
        <v>46281</v>
      </c>
      <c r="B7846" s="1" t="s">
        <v>888</v>
      </c>
      <c r="C7846" s="1" t="s">
        <v>164</v>
      </c>
      <c r="D7846" s="1" t="n">
        <v>17</v>
      </c>
      <c r="E7846" s="1" t="s">
        <v>176</v>
      </c>
      <c r="F7846" s="1" t="s">
        <v>780</v>
      </c>
      <c r="G7846" s="1" t="s">
        <v>785</v>
      </c>
      <c r="H7846" s="20" t="n">
        <v>1300</v>
      </c>
      <c r="I7846" s="21" t="n">
        <v>16.02</v>
      </c>
      <c r="J7846" s="20" t="n">
        <f aca="false">H7846*I7846</f>
        <v>20826</v>
      </c>
      <c r="K7846" s="22" t="n">
        <v>1.3</v>
      </c>
      <c r="L7846" s="23" t="n">
        <f aca="false">H7846*K7846</f>
        <v>1690</v>
      </c>
      <c r="M7846" s="23" t="n">
        <v>2500</v>
      </c>
      <c r="N7846" s="24" t="n">
        <f aca="false">L7846-M7846</f>
        <v>-810</v>
      </c>
      <c r="O7846" s="25" t="n">
        <f aca="false">IF(L7846&gt;=M7846,1,0)</f>
        <v>0</v>
      </c>
      <c r="P7846" s="26" t="n">
        <v>0.6464</v>
      </c>
      <c r="Q7846" s="26" t="n">
        <v>0.1028</v>
      </c>
      <c r="R7846" s="25" t="n">
        <v>55</v>
      </c>
      <c r="S7846" s="21" t="n">
        <v>10</v>
      </c>
    </row>
    <row r="7847" customFormat="false" ht="15" hidden="false" customHeight="true" outlineLevel="0" collapsed="false">
      <c r="A7847" s="19" t="n">
        <v>46281</v>
      </c>
      <c r="B7847" s="1" t="s">
        <v>888</v>
      </c>
      <c r="C7847" s="1" t="s">
        <v>164</v>
      </c>
      <c r="D7847" s="1" t="n">
        <v>18</v>
      </c>
      <c r="E7847" s="1" t="s">
        <v>865</v>
      </c>
      <c r="F7847" s="1" t="s">
        <v>866</v>
      </c>
      <c r="G7847" s="1" t="s">
        <v>527</v>
      </c>
      <c r="H7847" s="20" t="n">
        <v>2200</v>
      </c>
      <c r="I7847" s="21" t="n">
        <v>17.93</v>
      </c>
      <c r="J7847" s="20" t="n">
        <f aca="false">H7847*I7847</f>
        <v>39446</v>
      </c>
      <c r="K7847" s="22" t="n">
        <v>1.04</v>
      </c>
      <c r="L7847" s="23" t="n">
        <f aca="false">H7847*K7847</f>
        <v>2288</v>
      </c>
      <c r="M7847" s="23" t="n">
        <v>2500</v>
      </c>
      <c r="N7847" s="24" t="n">
        <f aca="false">L7847-M7847</f>
        <v>-212</v>
      </c>
      <c r="O7847" s="25" t="n">
        <f aca="false">IF(L7847&gt;=M7847,1,0)</f>
        <v>0</v>
      </c>
      <c r="P7847" s="26" t="n">
        <v>0.8375</v>
      </c>
      <c r="Q7847" s="26" t="n">
        <v>0.1503</v>
      </c>
      <c r="R7847" s="25" t="n">
        <v>80</v>
      </c>
      <c r="S7847" s="21" t="n">
        <v>10</v>
      </c>
    </row>
    <row r="7848" customFormat="false" ht="15" hidden="false" customHeight="true" outlineLevel="0" collapsed="false">
      <c r="A7848" s="19" t="n">
        <v>46281</v>
      </c>
      <c r="B7848" s="1" t="s">
        <v>888</v>
      </c>
      <c r="C7848" s="1" t="s">
        <v>164</v>
      </c>
      <c r="D7848" s="1" t="n">
        <v>19</v>
      </c>
      <c r="E7848" s="1" t="s">
        <v>461</v>
      </c>
      <c r="F7848" s="1" t="s">
        <v>923</v>
      </c>
      <c r="G7848" s="1" t="s">
        <v>924</v>
      </c>
      <c r="H7848" s="20" t="n">
        <v>1400</v>
      </c>
      <c r="I7848" s="21" t="n">
        <v>18.07</v>
      </c>
      <c r="J7848" s="20" t="n">
        <f aca="false">H7848*I7848</f>
        <v>25298</v>
      </c>
      <c r="K7848" s="22" t="n">
        <v>1.6</v>
      </c>
      <c r="L7848" s="23" t="n">
        <f aca="false">H7848*K7848</f>
        <v>2240</v>
      </c>
      <c r="M7848" s="23" t="n">
        <v>2500</v>
      </c>
      <c r="N7848" s="24" t="n">
        <f aca="false">L7848-M7848</f>
        <v>-260</v>
      </c>
      <c r="O7848" s="25" t="n">
        <f aca="false">IF(L7848&gt;=M7848,1,0)</f>
        <v>0</v>
      </c>
      <c r="P7848" s="26" t="n">
        <v>0.5897</v>
      </c>
      <c r="Q7848" s="26" t="n">
        <v>0.1208</v>
      </c>
      <c r="R7848" s="25" t="n">
        <v>72</v>
      </c>
      <c r="S7848" s="21" t="n">
        <v>10</v>
      </c>
    </row>
    <row r="7849" customFormat="false" ht="15" hidden="false" customHeight="true" outlineLevel="0" collapsed="false">
      <c r="A7849" s="19" t="n">
        <v>46281</v>
      </c>
      <c r="B7849" s="1" t="s">
        <v>888</v>
      </c>
      <c r="C7849" s="1" t="s">
        <v>164</v>
      </c>
      <c r="D7849" s="1" t="n">
        <v>20</v>
      </c>
      <c r="E7849" s="1" t="s">
        <v>461</v>
      </c>
      <c r="F7849" s="1" t="s">
        <v>923</v>
      </c>
      <c r="G7849" s="1" t="s">
        <v>924</v>
      </c>
      <c r="H7849" s="20" t="n">
        <v>1500</v>
      </c>
      <c r="I7849" s="21" t="n">
        <v>18.07</v>
      </c>
      <c r="J7849" s="20" t="n">
        <f aca="false">H7849*I7849</f>
        <v>27105</v>
      </c>
      <c r="K7849" s="22" t="n">
        <v>1.6</v>
      </c>
      <c r="L7849" s="23" t="n">
        <f aca="false">H7849*K7849</f>
        <v>2400</v>
      </c>
      <c r="M7849" s="23" t="n">
        <v>2500</v>
      </c>
      <c r="N7849" s="24" t="n">
        <f aca="false">L7849-M7849</f>
        <v>-100</v>
      </c>
      <c r="O7849" s="25" t="n">
        <f aca="false">IF(L7849&gt;=M7849,1,0)</f>
        <v>0</v>
      </c>
      <c r="P7849" s="26" t="n">
        <v>0.6327</v>
      </c>
      <c r="Q7849" s="26" t="n">
        <v>0.0555</v>
      </c>
      <c r="R7849" s="25" t="n">
        <v>73</v>
      </c>
      <c r="S7849" s="21" t="n">
        <v>10</v>
      </c>
    </row>
    <row r="7850" customFormat="false" ht="15" hidden="false" customHeight="true" outlineLevel="0" collapsed="false">
      <c r="A7850" s="19" t="n">
        <v>46281</v>
      </c>
      <c r="B7850" s="1" t="s">
        <v>888</v>
      </c>
      <c r="C7850" s="1" t="s">
        <v>164</v>
      </c>
      <c r="D7850" s="1" t="n">
        <v>21</v>
      </c>
      <c r="E7850" s="1" t="s">
        <v>401</v>
      </c>
      <c r="F7850" s="1" t="s">
        <v>912</v>
      </c>
      <c r="G7850" s="1" t="s">
        <v>913</v>
      </c>
      <c r="H7850" s="20" t="n">
        <v>900</v>
      </c>
      <c r="I7850" s="21" t="n">
        <v>22.21</v>
      </c>
      <c r="J7850" s="20" t="n">
        <f aca="false">H7850*I7850</f>
        <v>19989</v>
      </c>
      <c r="K7850" s="22" t="n">
        <v>2.08</v>
      </c>
      <c r="L7850" s="23" t="n">
        <f aca="false">H7850*K7850</f>
        <v>1872</v>
      </c>
      <c r="M7850" s="23" t="n">
        <v>2500</v>
      </c>
      <c r="N7850" s="24" t="n">
        <f aca="false">L7850-M7850</f>
        <v>-628</v>
      </c>
      <c r="O7850" s="25" t="n">
        <f aca="false">IF(L7850&gt;=M7850,1,0)</f>
        <v>0</v>
      </c>
      <c r="P7850" s="26" t="n">
        <v>0.6124</v>
      </c>
      <c r="Q7850" s="26" t="n">
        <v>0.0453</v>
      </c>
      <c r="R7850" s="25" t="n">
        <v>55</v>
      </c>
      <c r="S7850" s="21" t="n">
        <v>10</v>
      </c>
    </row>
    <row r="7851" customFormat="false" ht="15" hidden="false" customHeight="true" outlineLevel="0" collapsed="false">
      <c r="A7851" s="19" t="n">
        <v>46281</v>
      </c>
      <c r="B7851" s="1" t="s">
        <v>888</v>
      </c>
      <c r="C7851" s="1" t="s">
        <v>164</v>
      </c>
      <c r="D7851" s="1" t="n">
        <v>22</v>
      </c>
      <c r="E7851" s="1" t="s">
        <v>10</v>
      </c>
      <c r="F7851" s="1" t="s">
        <v>872</v>
      </c>
      <c r="G7851" s="1" t="s">
        <v>873</v>
      </c>
      <c r="H7851" s="20" t="n">
        <v>1500</v>
      </c>
      <c r="I7851" s="21" t="n">
        <v>24.81</v>
      </c>
      <c r="J7851" s="20" t="n">
        <f aca="false">H7851*I7851</f>
        <v>37215</v>
      </c>
      <c r="K7851" s="22" t="n">
        <v>2.1</v>
      </c>
      <c r="L7851" s="23" t="n">
        <f aca="false">H7851*K7851</f>
        <v>3150</v>
      </c>
      <c r="M7851" s="23" t="n">
        <v>2500</v>
      </c>
      <c r="N7851" s="24" t="n">
        <f aca="false">L7851-M7851</f>
        <v>650</v>
      </c>
      <c r="O7851" s="25" t="n">
        <f aca="false">IF(L7851&gt;=M7851,1,0)</f>
        <v>1</v>
      </c>
      <c r="P7851" s="26" t="n">
        <v>0.8161</v>
      </c>
      <c r="Q7851" s="26" t="n">
        <v>0.1157</v>
      </c>
      <c r="R7851" s="25" t="n">
        <v>78</v>
      </c>
      <c r="S7851" s="21" t="n">
        <v>10</v>
      </c>
    </row>
    <row r="7852" customFormat="false" ht="15" hidden="false" customHeight="true" outlineLevel="0" collapsed="false">
      <c r="A7852" s="19" t="n">
        <v>46281</v>
      </c>
      <c r="B7852" s="1" t="s">
        <v>888</v>
      </c>
      <c r="C7852" s="1" t="s">
        <v>164</v>
      </c>
      <c r="D7852" s="1" t="n">
        <v>23</v>
      </c>
      <c r="E7852" s="1" t="s">
        <v>865</v>
      </c>
      <c r="F7852" s="1" t="s">
        <v>866</v>
      </c>
      <c r="G7852" s="1" t="s">
        <v>527</v>
      </c>
      <c r="H7852" s="20" t="n">
        <v>1400</v>
      </c>
      <c r="I7852" s="21" t="n">
        <v>17.93</v>
      </c>
      <c r="J7852" s="20" t="n">
        <f aca="false">H7852*I7852</f>
        <v>25102</v>
      </c>
      <c r="K7852" s="22" t="n">
        <v>1.04</v>
      </c>
      <c r="L7852" s="23" t="n">
        <f aca="false">H7852*K7852</f>
        <v>1456</v>
      </c>
      <c r="M7852" s="23" t="n">
        <v>2500</v>
      </c>
      <c r="N7852" s="24" t="n">
        <f aca="false">L7852-M7852</f>
        <v>-1044</v>
      </c>
      <c r="O7852" s="25" t="n">
        <f aca="false">IF(L7852&gt;=M7852,1,0)</f>
        <v>0</v>
      </c>
      <c r="P7852" s="26" t="n">
        <v>0.5102</v>
      </c>
      <c r="Q7852" s="26" t="n">
        <v>0.0849</v>
      </c>
      <c r="R7852" s="25" t="n">
        <v>82</v>
      </c>
      <c r="S7852" s="21" t="n">
        <v>10</v>
      </c>
    </row>
    <row r="7853" customFormat="false" ht="15" hidden="false" customHeight="true" outlineLevel="0" collapsed="false">
      <c r="A7853" s="19" t="n">
        <v>46281</v>
      </c>
      <c r="B7853" s="1" t="s">
        <v>888</v>
      </c>
      <c r="C7853" s="1" t="s">
        <v>164</v>
      </c>
      <c r="D7853" s="1" t="n">
        <v>24</v>
      </c>
      <c r="E7853" s="1" t="s">
        <v>522</v>
      </c>
      <c r="F7853" s="1" t="s">
        <v>523</v>
      </c>
      <c r="G7853" s="1" t="s">
        <v>527</v>
      </c>
      <c r="H7853" s="20" t="n">
        <v>2200</v>
      </c>
      <c r="I7853" s="21" t="n">
        <v>13.28</v>
      </c>
      <c r="J7853" s="20" t="n">
        <f aca="false">H7853*I7853</f>
        <v>29216</v>
      </c>
      <c r="K7853" s="22" t="n">
        <v>0.95</v>
      </c>
      <c r="L7853" s="23" t="n">
        <f aca="false">H7853*K7853</f>
        <v>2090</v>
      </c>
      <c r="M7853" s="23" t="n">
        <v>2500</v>
      </c>
      <c r="N7853" s="24" t="n">
        <f aca="false">L7853-M7853</f>
        <v>-410</v>
      </c>
      <c r="O7853" s="25" t="n">
        <f aca="false">IF(L7853&gt;=M7853,1,0)</f>
        <v>0</v>
      </c>
      <c r="P7853" s="26" t="n">
        <v>0.6849</v>
      </c>
      <c r="Q7853" s="26" t="n">
        <v>0.1135</v>
      </c>
      <c r="R7853" s="25" t="n">
        <v>72</v>
      </c>
      <c r="S7853" s="21" t="n">
        <v>10</v>
      </c>
    </row>
    <row r="7854" customFormat="false" ht="15" hidden="false" customHeight="true" outlineLevel="0" collapsed="false">
      <c r="A7854" s="19" t="n">
        <v>46281</v>
      </c>
      <c r="B7854" s="1" t="s">
        <v>888</v>
      </c>
      <c r="C7854" s="1" t="s">
        <v>164</v>
      </c>
      <c r="D7854" s="1" t="n">
        <v>25</v>
      </c>
      <c r="E7854" s="1" t="s">
        <v>16</v>
      </c>
      <c r="F7854" s="1" t="s">
        <v>895</v>
      </c>
      <c r="G7854" s="1" t="s">
        <v>896</v>
      </c>
      <c r="H7854" s="20" t="n">
        <v>900</v>
      </c>
      <c r="I7854" s="21" t="n">
        <v>28.95</v>
      </c>
      <c r="J7854" s="20" t="n">
        <f aca="false">H7854*I7854</f>
        <v>26055</v>
      </c>
      <c r="K7854" s="22" t="n">
        <v>2.4</v>
      </c>
      <c r="L7854" s="23" t="n">
        <f aca="false">H7854*K7854</f>
        <v>2160</v>
      </c>
      <c r="M7854" s="23" t="n">
        <v>2500</v>
      </c>
      <c r="N7854" s="24" t="n">
        <f aca="false">L7854-M7854</f>
        <v>-340</v>
      </c>
      <c r="O7854" s="25" t="n">
        <f aca="false">IF(L7854&gt;=M7854,1,0)</f>
        <v>0</v>
      </c>
      <c r="P7854" s="26" t="n">
        <v>0.5207</v>
      </c>
      <c r="Q7854" s="26" t="n">
        <v>0.1398</v>
      </c>
      <c r="R7854" s="25" t="n">
        <v>84</v>
      </c>
      <c r="S7854" s="21" t="n">
        <v>10</v>
      </c>
    </row>
    <row r="7855" customFormat="false" ht="15" hidden="false" customHeight="true" outlineLevel="0" collapsed="false">
      <c r="A7855" s="19" t="n">
        <v>46281</v>
      </c>
      <c r="B7855" s="1" t="s">
        <v>888</v>
      </c>
      <c r="C7855" s="1" t="s">
        <v>164</v>
      </c>
      <c r="D7855" s="1" t="n">
        <v>26</v>
      </c>
      <c r="E7855" s="1" t="s">
        <v>865</v>
      </c>
      <c r="F7855" s="1" t="s">
        <v>866</v>
      </c>
      <c r="G7855" s="1" t="s">
        <v>527</v>
      </c>
      <c r="H7855" s="20" t="n">
        <v>2100</v>
      </c>
      <c r="I7855" s="21" t="n">
        <v>17.93</v>
      </c>
      <c r="J7855" s="20" t="n">
        <f aca="false">H7855*I7855</f>
        <v>37653</v>
      </c>
      <c r="K7855" s="22" t="n">
        <v>1.04</v>
      </c>
      <c r="L7855" s="23" t="n">
        <f aca="false">H7855*K7855</f>
        <v>2184</v>
      </c>
      <c r="M7855" s="23" t="n">
        <v>2500</v>
      </c>
      <c r="N7855" s="24" t="n">
        <f aca="false">L7855-M7855</f>
        <v>-316</v>
      </c>
      <c r="O7855" s="25" t="n">
        <f aca="false">IF(L7855&gt;=M7855,1,0)</f>
        <v>0</v>
      </c>
      <c r="P7855" s="26" t="n">
        <v>0.8056</v>
      </c>
      <c r="Q7855" s="26" t="n">
        <v>0.2092</v>
      </c>
      <c r="R7855" s="25" t="n">
        <v>79</v>
      </c>
      <c r="S7855" s="21" t="n">
        <v>10</v>
      </c>
    </row>
    <row r="7856" customFormat="false" ht="15" hidden="false" customHeight="true" outlineLevel="0" collapsed="false">
      <c r="A7856" s="19" t="n">
        <v>46281</v>
      </c>
      <c r="B7856" s="1" t="s">
        <v>888</v>
      </c>
      <c r="C7856" s="1" t="s">
        <v>164</v>
      </c>
      <c r="D7856" s="1" t="n">
        <v>27</v>
      </c>
      <c r="E7856" s="1" t="s">
        <v>219</v>
      </c>
      <c r="F7856" s="1" t="s">
        <v>929</v>
      </c>
      <c r="G7856" s="1" t="s">
        <v>506</v>
      </c>
      <c r="H7856" s="20" t="n">
        <v>2000</v>
      </c>
      <c r="I7856" s="21" t="n">
        <v>10.96</v>
      </c>
      <c r="J7856" s="20" t="n">
        <f aca="false">H7856*I7856</f>
        <v>21920</v>
      </c>
      <c r="K7856" s="22" t="n">
        <v>1</v>
      </c>
      <c r="L7856" s="23" t="n">
        <f aca="false">H7856*K7856</f>
        <v>2000</v>
      </c>
      <c r="M7856" s="23" t="n">
        <v>2500</v>
      </c>
      <c r="N7856" s="24" t="n">
        <f aca="false">L7856-M7856</f>
        <v>-500</v>
      </c>
      <c r="O7856" s="25" t="n">
        <f aca="false">IF(L7856&gt;=M7856,1,0)</f>
        <v>0</v>
      </c>
      <c r="P7856" s="26" t="n">
        <v>0.5699</v>
      </c>
      <c r="Q7856" s="26" t="n">
        <v>0.1262</v>
      </c>
      <c r="R7856" s="25" t="n">
        <v>69</v>
      </c>
      <c r="S7856" s="21" t="n">
        <v>9</v>
      </c>
    </row>
    <row r="7857" customFormat="false" ht="15" hidden="false" customHeight="true" outlineLevel="0" collapsed="false">
      <c r="A7857" s="19" t="n">
        <v>46281</v>
      </c>
      <c r="B7857" s="1" t="s">
        <v>888</v>
      </c>
      <c r="C7857" s="1" t="s">
        <v>164</v>
      </c>
      <c r="D7857" s="1" t="n">
        <v>28</v>
      </c>
      <c r="E7857" s="1" t="s">
        <v>401</v>
      </c>
      <c r="F7857" s="1" t="s">
        <v>402</v>
      </c>
      <c r="G7857" s="1" t="s">
        <v>416</v>
      </c>
      <c r="H7857" s="20" t="n">
        <v>950</v>
      </c>
      <c r="I7857" s="21" t="n">
        <v>21.88</v>
      </c>
      <c r="J7857" s="20" t="n">
        <f aca="false">H7857*I7857</f>
        <v>20786</v>
      </c>
      <c r="K7857" s="22" t="n">
        <v>2.75</v>
      </c>
      <c r="L7857" s="23" t="n">
        <f aca="false">H7857*K7857</f>
        <v>2612.5</v>
      </c>
      <c r="M7857" s="23" t="n">
        <v>2500</v>
      </c>
      <c r="N7857" s="24" t="n">
        <f aca="false">L7857-M7857</f>
        <v>112.5</v>
      </c>
      <c r="O7857" s="25" t="n">
        <f aca="false">IF(L7857&gt;=M7857,1,0)</f>
        <v>1</v>
      </c>
      <c r="P7857" s="26" t="n">
        <v>0.4772</v>
      </c>
      <c r="Q7857" s="26" t="n">
        <v>0.134</v>
      </c>
      <c r="R7857" s="25" t="n">
        <v>75</v>
      </c>
      <c r="S7857" s="21" t="n">
        <v>10</v>
      </c>
    </row>
    <row r="7858" customFormat="false" ht="15" hidden="false" customHeight="true" outlineLevel="0" collapsed="false">
      <c r="A7858" s="19" t="n">
        <v>46281</v>
      </c>
      <c r="B7858" s="1" t="s">
        <v>888</v>
      </c>
      <c r="C7858" s="1" t="s">
        <v>164</v>
      </c>
      <c r="D7858" s="1" t="n">
        <v>29</v>
      </c>
      <c r="E7858" s="1" t="s">
        <v>176</v>
      </c>
      <c r="F7858" s="1" t="s">
        <v>630</v>
      </c>
      <c r="G7858" s="1" t="s">
        <v>529</v>
      </c>
      <c r="H7858" s="20" t="n">
        <v>1500</v>
      </c>
      <c r="I7858" s="21" t="n">
        <v>22.02</v>
      </c>
      <c r="J7858" s="20" t="n">
        <f aca="false">H7858*I7858</f>
        <v>33030</v>
      </c>
      <c r="K7858" s="22" t="n">
        <v>1.5</v>
      </c>
      <c r="L7858" s="23" t="n">
        <f aca="false">H7858*K7858</f>
        <v>2250</v>
      </c>
      <c r="M7858" s="23" t="n">
        <v>2500</v>
      </c>
      <c r="N7858" s="24" t="n">
        <f aca="false">L7858-M7858</f>
        <v>-250</v>
      </c>
      <c r="O7858" s="25" t="n">
        <f aca="false">IF(L7858&gt;=M7858,1,0)</f>
        <v>0</v>
      </c>
      <c r="P7858" s="26" t="n">
        <v>0.8119</v>
      </c>
      <c r="Q7858" s="26" t="n">
        <v>0.0992</v>
      </c>
      <c r="R7858" s="25" t="n">
        <v>72</v>
      </c>
      <c r="S7858" s="21" t="n">
        <v>10</v>
      </c>
    </row>
    <row r="7859" customFormat="false" ht="15" hidden="false" customHeight="true" outlineLevel="0" collapsed="false">
      <c r="A7859" s="19" t="n">
        <v>46281</v>
      </c>
      <c r="B7859" s="1" t="s">
        <v>888</v>
      </c>
      <c r="C7859" s="1" t="s">
        <v>164</v>
      </c>
      <c r="D7859" s="1" t="n">
        <v>30</v>
      </c>
      <c r="E7859" s="1" t="s">
        <v>865</v>
      </c>
      <c r="F7859" s="1" t="s">
        <v>866</v>
      </c>
      <c r="G7859" s="1" t="s">
        <v>527</v>
      </c>
      <c r="H7859" s="20" t="n">
        <v>2150</v>
      </c>
      <c r="I7859" s="21" t="n">
        <v>17.93</v>
      </c>
      <c r="J7859" s="20" t="n">
        <f aca="false">H7859*I7859</f>
        <v>38549.5</v>
      </c>
      <c r="K7859" s="22" t="n">
        <v>1.04</v>
      </c>
      <c r="L7859" s="23" t="n">
        <f aca="false">H7859*K7859</f>
        <v>2236</v>
      </c>
      <c r="M7859" s="23" t="n">
        <v>2500</v>
      </c>
      <c r="N7859" s="24" t="n">
        <f aca="false">L7859-M7859</f>
        <v>-264</v>
      </c>
      <c r="O7859" s="25" t="n">
        <f aca="false">IF(L7859&gt;=M7859,1,0)</f>
        <v>0</v>
      </c>
      <c r="P7859" s="26" t="n">
        <v>0.8612</v>
      </c>
      <c r="Q7859" s="26" t="n">
        <v>0.3582</v>
      </c>
      <c r="R7859" s="25" t="n">
        <v>81</v>
      </c>
      <c r="S7859" s="21" t="n">
        <v>10</v>
      </c>
    </row>
    <row r="7860" customFormat="false" ht="15" hidden="false" customHeight="true" outlineLevel="0" collapsed="false">
      <c r="A7860" s="19" t="n">
        <v>46281</v>
      </c>
      <c r="B7860" s="1" t="s">
        <v>888</v>
      </c>
      <c r="C7860" s="1" t="s">
        <v>164</v>
      </c>
      <c r="D7860" s="1" t="n">
        <v>31</v>
      </c>
      <c r="E7860" s="1" t="s">
        <v>522</v>
      </c>
      <c r="F7860" s="1" t="s">
        <v>566</v>
      </c>
      <c r="G7860" s="1" t="s">
        <v>504</v>
      </c>
      <c r="H7860" s="20" t="n">
        <v>2400</v>
      </c>
      <c r="I7860" s="21" t="n">
        <v>14.09</v>
      </c>
      <c r="J7860" s="20" t="n">
        <f aca="false">H7860*I7860</f>
        <v>33816</v>
      </c>
      <c r="K7860" s="22" t="n">
        <v>1</v>
      </c>
      <c r="L7860" s="23" t="n">
        <f aca="false">H7860*K7860</f>
        <v>2400</v>
      </c>
      <c r="M7860" s="23" t="n">
        <v>2500</v>
      </c>
      <c r="N7860" s="24" t="n">
        <f aca="false">L7860-M7860</f>
        <v>-100</v>
      </c>
      <c r="O7860" s="25" t="n">
        <f aca="false">IF(L7860&gt;=M7860,1,0)</f>
        <v>0</v>
      </c>
      <c r="P7860" s="26" t="n">
        <v>0.8578</v>
      </c>
      <c r="Q7860" s="26" t="n">
        <v>0.0789</v>
      </c>
      <c r="R7860" s="25" t="n">
        <v>71</v>
      </c>
      <c r="S7860" s="21" t="n">
        <v>10</v>
      </c>
    </row>
    <row r="7861" customFormat="false" ht="15" hidden="false" customHeight="true" outlineLevel="0" collapsed="false">
      <c r="A7861" s="19" t="n">
        <v>46281</v>
      </c>
      <c r="B7861" s="1" t="s">
        <v>888</v>
      </c>
      <c r="C7861" s="1" t="s">
        <v>164</v>
      </c>
      <c r="D7861" s="1" t="n">
        <v>32</v>
      </c>
      <c r="E7861" s="1" t="s">
        <v>576</v>
      </c>
      <c r="F7861" s="1" t="s">
        <v>930</v>
      </c>
      <c r="G7861" s="1" t="s">
        <v>835</v>
      </c>
      <c r="H7861" s="20" t="n">
        <v>2000</v>
      </c>
      <c r="I7861" s="21" t="n">
        <v>15.98</v>
      </c>
      <c r="J7861" s="20" t="n">
        <f aca="false">H7861*I7861</f>
        <v>31960</v>
      </c>
      <c r="K7861" s="22" t="n">
        <v>1.1</v>
      </c>
      <c r="L7861" s="23" t="n">
        <f aca="false">H7861*K7861</f>
        <v>2200</v>
      </c>
      <c r="M7861" s="23" t="n">
        <v>2500</v>
      </c>
      <c r="N7861" s="24" t="n">
        <f aca="false">L7861-M7861</f>
        <v>-300</v>
      </c>
      <c r="O7861" s="25" t="n">
        <f aca="false">IF(L7861&gt;=M7861,1,0)</f>
        <v>0</v>
      </c>
      <c r="P7861" s="26" t="n">
        <v>0.781</v>
      </c>
      <c r="Q7861" s="26" t="n">
        <v>0.084</v>
      </c>
      <c r="R7861" s="25" t="n">
        <v>73</v>
      </c>
      <c r="S7861" s="21" t="n">
        <v>10</v>
      </c>
    </row>
    <row r="7862" customFormat="false" ht="15" hidden="false" customHeight="true" outlineLevel="0" collapsed="false">
      <c r="A7862" s="19" t="n">
        <v>46281</v>
      </c>
      <c r="B7862" s="1" t="s">
        <v>888</v>
      </c>
      <c r="C7862" s="1" t="s">
        <v>190</v>
      </c>
      <c r="D7862" s="1" t="n">
        <v>33</v>
      </c>
      <c r="E7862" s="1" t="s">
        <v>846</v>
      </c>
      <c r="F7862" s="1" t="s">
        <v>911</v>
      </c>
      <c r="G7862" s="1" t="s">
        <v>927</v>
      </c>
      <c r="H7862" s="20" t="n">
        <v>1200</v>
      </c>
      <c r="I7862" s="21" t="n">
        <v>20.67</v>
      </c>
      <c r="J7862" s="20" t="n">
        <f aca="false">H7862*I7862</f>
        <v>24804</v>
      </c>
      <c r="K7862" s="22" t="n">
        <v>2.1</v>
      </c>
      <c r="L7862" s="23" t="n">
        <f aca="false">H7862*K7862</f>
        <v>2520</v>
      </c>
      <c r="M7862" s="23" t="n">
        <v>2500</v>
      </c>
      <c r="N7862" s="24" t="n">
        <f aca="false">L7862-M7862</f>
        <v>20</v>
      </c>
      <c r="O7862" s="25" t="n">
        <f aca="false">IF(L7862&gt;=M7862,1,0)</f>
        <v>1</v>
      </c>
      <c r="P7862" s="26" t="n">
        <v>0.607941176470588</v>
      </c>
      <c r="Q7862" s="26" t="n">
        <v>0.154907975460123</v>
      </c>
      <c r="R7862" s="25" t="n">
        <v>71</v>
      </c>
      <c r="S7862" s="21" t="n">
        <v>10</v>
      </c>
    </row>
    <row r="7863" customFormat="false" ht="15" hidden="false" customHeight="true" outlineLevel="0" collapsed="false">
      <c r="A7863" s="19" t="n">
        <v>46281</v>
      </c>
      <c r="B7863" s="1" t="s">
        <v>888</v>
      </c>
      <c r="C7863" s="1" t="s">
        <v>190</v>
      </c>
      <c r="D7863" s="1" t="n">
        <v>34</v>
      </c>
      <c r="E7863" s="1" t="s">
        <v>16</v>
      </c>
      <c r="F7863" s="1" t="s">
        <v>302</v>
      </c>
      <c r="G7863" s="1" t="s">
        <v>260</v>
      </c>
      <c r="H7863" s="20" t="n">
        <v>1450</v>
      </c>
      <c r="I7863" s="21" t="n">
        <v>16.59</v>
      </c>
      <c r="J7863" s="20" t="n">
        <f aca="false">H7863*I7863</f>
        <v>24055.5</v>
      </c>
      <c r="K7863" s="22" t="n">
        <v>1.45</v>
      </c>
      <c r="L7863" s="23" t="n">
        <f aca="false">H7863*K7863</f>
        <v>2102.5</v>
      </c>
      <c r="M7863" s="23" t="n">
        <v>2500</v>
      </c>
      <c r="N7863" s="24" t="n">
        <f aca="false">L7863-M7863</f>
        <v>-397.5</v>
      </c>
      <c r="O7863" s="25" t="n">
        <f aca="false">IF(L7863&gt;=M7863,1,0)</f>
        <v>0</v>
      </c>
      <c r="P7863" s="26" t="n">
        <v>0.59839552238806</v>
      </c>
      <c r="Q7863" s="26" t="n">
        <v>0.115452930728242</v>
      </c>
      <c r="R7863" s="25" t="n">
        <v>70</v>
      </c>
      <c r="S7863" s="21" t="n">
        <v>10</v>
      </c>
    </row>
    <row r="7864" customFormat="false" ht="15" hidden="false" customHeight="true" outlineLevel="0" collapsed="false">
      <c r="A7864" s="19" t="n">
        <v>46281</v>
      </c>
      <c r="B7864" s="1" t="s">
        <v>888</v>
      </c>
      <c r="C7864" s="1" t="s">
        <v>190</v>
      </c>
      <c r="D7864" s="1" t="n">
        <v>35</v>
      </c>
      <c r="E7864" s="1" t="s">
        <v>19</v>
      </c>
      <c r="F7864" s="1" t="s">
        <v>933</v>
      </c>
      <c r="G7864" s="1" t="s">
        <v>342</v>
      </c>
      <c r="H7864" s="20" t="n">
        <v>350</v>
      </c>
      <c r="I7864" s="21" t="n">
        <v>25.41</v>
      </c>
      <c r="J7864" s="20" t="n">
        <f aca="false">H7864*I7864</f>
        <v>8893.5</v>
      </c>
      <c r="K7864" s="22" t="n">
        <v>1.83</v>
      </c>
      <c r="L7864" s="23" t="n">
        <f aca="false">H7864*K7864</f>
        <v>640.5</v>
      </c>
      <c r="M7864" s="23" t="n">
        <v>2500</v>
      </c>
      <c r="N7864" s="24" t="n">
        <f aca="false">L7864-M7864</f>
        <v>-1859.5</v>
      </c>
      <c r="O7864" s="25" t="n">
        <f aca="false">IF(L7864&gt;=M7864,1,0)</f>
        <v>0</v>
      </c>
      <c r="P7864" s="26" t="n">
        <v>0.181349938499385</v>
      </c>
      <c r="Q7864" s="26" t="n">
        <v>0.328859060402685</v>
      </c>
      <c r="R7864" s="25" t="n">
        <v>75</v>
      </c>
      <c r="S7864" s="21" t="n">
        <v>10</v>
      </c>
    </row>
    <row r="7865" customFormat="false" ht="15" hidden="false" customHeight="true" outlineLevel="0" collapsed="false">
      <c r="A7865" s="19" t="n">
        <v>46281</v>
      </c>
      <c r="B7865" s="1" t="s">
        <v>888</v>
      </c>
      <c r="C7865" s="1" t="s">
        <v>190</v>
      </c>
      <c r="D7865" s="1" t="n">
        <v>36</v>
      </c>
      <c r="E7865" s="1" t="s">
        <v>16</v>
      </c>
      <c r="F7865" s="1" t="s">
        <v>302</v>
      </c>
      <c r="G7865" s="1" t="s">
        <v>260</v>
      </c>
      <c r="H7865" s="20" t="n">
        <v>958</v>
      </c>
      <c r="I7865" s="21" t="n">
        <v>16.59</v>
      </c>
      <c r="J7865" s="20" t="n">
        <f aca="false">H7865*I7865</f>
        <v>15893.22</v>
      </c>
      <c r="K7865" s="22" t="n">
        <v>1.45</v>
      </c>
      <c r="L7865" s="23" t="n">
        <f aca="false">H7865*K7865</f>
        <v>1389.1</v>
      </c>
      <c r="M7865" s="23" t="n">
        <v>2500</v>
      </c>
      <c r="N7865" s="24" t="n">
        <f aca="false">L7865-M7865</f>
        <v>-1110.9</v>
      </c>
      <c r="O7865" s="25" t="n">
        <f aca="false">IF(L7865&gt;=M7865,1,0)</f>
        <v>0</v>
      </c>
      <c r="P7865" s="26" t="n">
        <v>0.421794585987261</v>
      </c>
      <c r="Q7865" s="26" t="n">
        <v>0.0458333333333333</v>
      </c>
      <c r="R7865" s="25" t="n">
        <v>67</v>
      </c>
      <c r="S7865" s="21" t="n">
        <v>10</v>
      </c>
    </row>
    <row r="7866" customFormat="false" ht="15" hidden="false" customHeight="true" outlineLevel="0" collapsed="false">
      <c r="A7866" s="19" t="n">
        <v>46281</v>
      </c>
      <c r="B7866" s="1" t="s">
        <v>888</v>
      </c>
      <c r="C7866" s="1" t="s">
        <v>190</v>
      </c>
      <c r="D7866" s="1" t="n">
        <v>37</v>
      </c>
      <c r="E7866" s="1" t="s">
        <v>19</v>
      </c>
      <c r="F7866" s="1" t="s">
        <v>870</v>
      </c>
      <c r="G7866" s="1" t="s">
        <v>871</v>
      </c>
      <c r="H7866" s="20" t="n">
        <v>1000</v>
      </c>
      <c r="I7866" s="21" t="n">
        <v>27.97</v>
      </c>
      <c r="J7866" s="20" t="n">
        <f aca="false">H7866*I7866</f>
        <v>27970</v>
      </c>
      <c r="K7866" s="22" t="n">
        <v>2.15</v>
      </c>
      <c r="L7866" s="23" t="n">
        <f aca="false">H7866*K7866</f>
        <v>2150</v>
      </c>
      <c r="M7866" s="23" t="n">
        <v>2500</v>
      </c>
      <c r="N7866" s="24" t="n">
        <f aca="false">L7866-M7866</f>
        <v>-350</v>
      </c>
      <c r="O7866" s="25" t="n">
        <f aca="false">IF(L7866&gt;=M7866,1,0)</f>
        <v>0</v>
      </c>
      <c r="P7866" s="26" t="n">
        <v>0.618258178603006</v>
      </c>
      <c r="Q7866" s="26" t="n">
        <v>0.134020618556701</v>
      </c>
      <c r="R7866" s="25" t="n">
        <v>75</v>
      </c>
      <c r="S7866" s="21" t="n">
        <v>10</v>
      </c>
    </row>
    <row r="7867" customFormat="false" ht="15" hidden="false" customHeight="true" outlineLevel="0" collapsed="false">
      <c r="A7867" s="19" t="n">
        <v>46281</v>
      </c>
      <c r="B7867" s="1" t="s">
        <v>888</v>
      </c>
      <c r="C7867" s="1" t="s">
        <v>190</v>
      </c>
      <c r="D7867" s="1" t="n">
        <v>38</v>
      </c>
      <c r="E7867" s="1" t="s">
        <v>19</v>
      </c>
      <c r="F7867" s="1" t="s">
        <v>870</v>
      </c>
      <c r="G7867" s="1" t="s">
        <v>871</v>
      </c>
      <c r="H7867" s="20" t="n">
        <v>900</v>
      </c>
      <c r="I7867" s="21" t="n">
        <v>27.97</v>
      </c>
      <c r="J7867" s="20" t="n">
        <f aca="false">H7867*I7867</f>
        <v>25173</v>
      </c>
      <c r="K7867" s="22" t="n">
        <v>2.15</v>
      </c>
      <c r="L7867" s="23" t="n">
        <f aca="false">H7867*K7867</f>
        <v>1935</v>
      </c>
      <c r="M7867" s="23" t="n">
        <v>2500</v>
      </c>
      <c r="N7867" s="24" t="n">
        <f aca="false">L7867-M7867</f>
        <v>-565</v>
      </c>
      <c r="O7867" s="25" t="n">
        <f aca="false">IF(L7867&gt;=M7867,1,0)</f>
        <v>0</v>
      </c>
      <c r="P7867" s="26" t="n">
        <v>0.520533498759305</v>
      </c>
      <c r="Q7867" s="26" t="n">
        <v>0.122767857142857</v>
      </c>
      <c r="R7867" s="25" t="n">
        <v>82</v>
      </c>
      <c r="S7867" s="21" t="n">
        <v>10</v>
      </c>
    </row>
    <row r="7868" customFormat="false" ht="15" hidden="false" customHeight="true" outlineLevel="0" collapsed="false">
      <c r="A7868" s="19" t="n">
        <v>46282</v>
      </c>
      <c r="B7868" s="1" t="s">
        <v>888</v>
      </c>
      <c r="C7868" s="1" t="s">
        <v>138</v>
      </c>
      <c r="D7868" s="1" t="n">
        <v>1</v>
      </c>
      <c r="E7868" s="1" t="s">
        <v>10</v>
      </c>
      <c r="F7868" s="1" t="s">
        <v>915</v>
      </c>
      <c r="G7868" s="1" t="s">
        <v>852</v>
      </c>
      <c r="H7868" s="20" t="n">
        <v>1500</v>
      </c>
      <c r="I7868" s="21" t="n">
        <v>21.87</v>
      </c>
      <c r="J7868" s="20" t="n">
        <f aca="false">H7868*I7868</f>
        <v>32805</v>
      </c>
      <c r="K7868" s="22" t="n">
        <v>1.85</v>
      </c>
      <c r="L7868" s="23" t="n">
        <f aca="false">H7868*K7868</f>
        <v>2775</v>
      </c>
      <c r="M7868" s="23" t="n">
        <v>2500</v>
      </c>
      <c r="N7868" s="24" t="n">
        <f aca="false">L7868-M7868</f>
        <v>275</v>
      </c>
      <c r="O7868" s="25" t="n">
        <f aca="false">IF(L7868&gt;=M7868,1,0)</f>
        <v>1</v>
      </c>
      <c r="P7868" s="26" t="n">
        <v>0.8222</v>
      </c>
      <c r="Q7868" s="26" t="n">
        <v>0.1273</v>
      </c>
      <c r="R7868" s="25" t="n">
        <v>70</v>
      </c>
      <c r="S7868" s="21" t="n">
        <v>10</v>
      </c>
    </row>
    <row r="7869" customFormat="false" ht="15" hidden="false" customHeight="true" outlineLevel="0" collapsed="false">
      <c r="A7869" s="19" t="n">
        <v>46282</v>
      </c>
      <c r="B7869" s="1" t="s">
        <v>888</v>
      </c>
      <c r="C7869" s="1" t="s">
        <v>138</v>
      </c>
      <c r="D7869" s="1" t="n">
        <v>2</v>
      </c>
      <c r="E7869" s="1" t="s">
        <v>16</v>
      </c>
      <c r="F7869" s="1" t="s">
        <v>895</v>
      </c>
      <c r="G7869" s="1" t="s">
        <v>896</v>
      </c>
      <c r="H7869" s="20" t="n">
        <v>900</v>
      </c>
      <c r="I7869" s="21" t="n">
        <v>28.95</v>
      </c>
      <c r="J7869" s="20" t="n">
        <f aca="false">H7869*I7869</f>
        <v>26055</v>
      </c>
      <c r="K7869" s="22" t="n">
        <v>2.4</v>
      </c>
      <c r="L7869" s="23" t="n">
        <f aca="false">H7869*K7869</f>
        <v>2160</v>
      </c>
      <c r="M7869" s="23" t="n">
        <v>2500</v>
      </c>
      <c r="N7869" s="24" t="n">
        <f aca="false">L7869-M7869</f>
        <v>-340</v>
      </c>
      <c r="O7869" s="25" t="n">
        <f aca="false">IF(L7869&gt;=M7869,1,0)</f>
        <v>0</v>
      </c>
      <c r="P7869" s="26" t="n">
        <v>0.5625</v>
      </c>
      <c r="Q7869" s="26" t="n">
        <v>0.1465</v>
      </c>
      <c r="R7869" s="25" t="n">
        <v>78</v>
      </c>
      <c r="S7869" s="21" t="n">
        <v>10</v>
      </c>
    </row>
    <row r="7870" customFormat="false" ht="15" hidden="false" customHeight="true" outlineLevel="0" collapsed="false">
      <c r="A7870" s="19" t="n">
        <v>46282</v>
      </c>
      <c r="B7870" s="1" t="s">
        <v>888</v>
      </c>
      <c r="C7870" s="1" t="s">
        <v>138</v>
      </c>
      <c r="D7870" s="1" t="n">
        <v>3</v>
      </c>
      <c r="E7870" s="1" t="s">
        <v>846</v>
      </c>
      <c r="F7870" s="1" t="s">
        <v>897</v>
      </c>
      <c r="G7870" s="1" t="s">
        <v>898</v>
      </c>
      <c r="H7870" s="20" t="n">
        <v>1950</v>
      </c>
      <c r="I7870" s="21" t="n">
        <v>18.11</v>
      </c>
      <c r="J7870" s="20" t="n">
        <f aca="false">H7870*I7870</f>
        <v>35314.5</v>
      </c>
      <c r="K7870" s="22" t="n">
        <v>2.1</v>
      </c>
      <c r="L7870" s="23" t="n">
        <f aca="false">H7870*K7870</f>
        <v>4095</v>
      </c>
      <c r="M7870" s="23" t="n">
        <v>2500</v>
      </c>
      <c r="N7870" s="24" t="n">
        <f aca="false">L7870-M7870</f>
        <v>1595</v>
      </c>
      <c r="O7870" s="25" t="n">
        <f aca="false">IF(L7870&gt;=M7870,1,0)</f>
        <v>1</v>
      </c>
      <c r="P7870" s="26" t="n">
        <v>0.822</v>
      </c>
      <c r="Q7870" s="26" t="n">
        <v>0.095</v>
      </c>
      <c r="R7870" s="25" t="n">
        <v>73</v>
      </c>
      <c r="S7870" s="21" t="n">
        <v>10</v>
      </c>
    </row>
    <row r="7871" customFormat="false" ht="15" hidden="false" customHeight="true" outlineLevel="0" collapsed="false">
      <c r="A7871" s="19" t="n">
        <v>46282</v>
      </c>
      <c r="B7871" s="1" t="s">
        <v>888</v>
      </c>
      <c r="C7871" s="1" t="s">
        <v>138</v>
      </c>
      <c r="D7871" s="1" t="n">
        <v>4</v>
      </c>
      <c r="E7871" s="1" t="s">
        <v>145</v>
      </c>
      <c r="F7871" s="1" t="s">
        <v>931</v>
      </c>
      <c r="G7871" s="1" t="s">
        <v>398</v>
      </c>
      <c r="H7871" s="20" t="n">
        <v>1250</v>
      </c>
      <c r="I7871" s="21" t="n">
        <v>20.01</v>
      </c>
      <c r="J7871" s="20" t="n">
        <f aca="false">H7871*I7871</f>
        <v>25012.5</v>
      </c>
      <c r="K7871" s="22" t="n">
        <v>2.2</v>
      </c>
      <c r="L7871" s="23" t="n">
        <f aca="false">H7871*K7871</f>
        <v>2750</v>
      </c>
      <c r="M7871" s="23" t="n">
        <v>2500</v>
      </c>
      <c r="N7871" s="24" t="n">
        <f aca="false">L7871-M7871</f>
        <v>250</v>
      </c>
      <c r="O7871" s="25" t="n">
        <f aca="false">IF(L7871&gt;=M7871,1,0)</f>
        <v>1</v>
      </c>
      <c r="P7871" s="26" t="n">
        <v>0.7175</v>
      </c>
      <c r="Q7871" s="26" t="n">
        <v>0.1433</v>
      </c>
      <c r="R7871" s="25" t="n">
        <v>72</v>
      </c>
      <c r="S7871" s="21" t="n">
        <v>8</v>
      </c>
    </row>
    <row r="7872" customFormat="false" ht="15" hidden="false" customHeight="true" outlineLevel="0" collapsed="false">
      <c r="A7872" s="19" t="n">
        <v>46282</v>
      </c>
      <c r="B7872" s="1" t="s">
        <v>888</v>
      </c>
      <c r="C7872" s="1" t="s">
        <v>138</v>
      </c>
      <c r="D7872" s="1" t="n">
        <v>5</v>
      </c>
      <c r="E7872" s="1" t="s">
        <v>16</v>
      </c>
      <c r="F7872" s="1" t="s">
        <v>300</v>
      </c>
      <c r="G7872" s="1" t="s">
        <v>398</v>
      </c>
      <c r="H7872" s="20" t="n">
        <v>950</v>
      </c>
      <c r="I7872" s="21" t="n">
        <v>18.21</v>
      </c>
      <c r="J7872" s="20" t="n">
        <f aca="false">H7872*I7872</f>
        <v>17299.5</v>
      </c>
      <c r="K7872" s="22" t="n">
        <v>1.4</v>
      </c>
      <c r="L7872" s="23" t="n">
        <f aca="false">H7872*K7872</f>
        <v>1330</v>
      </c>
      <c r="M7872" s="23" t="n">
        <v>2500</v>
      </c>
      <c r="N7872" s="24" t="n">
        <f aca="false">L7872-M7872</f>
        <v>-1170</v>
      </c>
      <c r="O7872" s="25" t="n">
        <f aca="false">IF(L7872&gt;=M7872,1,0)</f>
        <v>0</v>
      </c>
      <c r="P7872" s="26" t="n">
        <v>0.5094</v>
      </c>
      <c r="Q7872" s="26" t="n">
        <v>0.201</v>
      </c>
      <c r="R7872" s="25" t="n">
        <v>66</v>
      </c>
      <c r="S7872" s="21" t="n">
        <v>8</v>
      </c>
    </row>
    <row r="7873" customFormat="false" ht="15" hidden="false" customHeight="true" outlineLevel="0" collapsed="false">
      <c r="A7873" s="19" t="n">
        <v>46282</v>
      </c>
      <c r="B7873" s="1" t="s">
        <v>888</v>
      </c>
      <c r="C7873" s="1" t="s">
        <v>138</v>
      </c>
      <c r="D7873" s="1" t="n">
        <v>6</v>
      </c>
      <c r="E7873" s="1" t="s">
        <v>16</v>
      </c>
      <c r="F7873" s="1" t="s">
        <v>300</v>
      </c>
      <c r="G7873" s="1" t="s">
        <v>398</v>
      </c>
      <c r="H7873" s="20" t="n">
        <v>1600</v>
      </c>
      <c r="I7873" s="21" t="n">
        <v>18.21</v>
      </c>
      <c r="J7873" s="20" t="n">
        <f aca="false">H7873*I7873</f>
        <v>29136</v>
      </c>
      <c r="K7873" s="22" t="n">
        <v>1.4</v>
      </c>
      <c r="L7873" s="23" t="n">
        <f aca="false">H7873*K7873</f>
        <v>2240</v>
      </c>
      <c r="M7873" s="23" t="n">
        <v>2500</v>
      </c>
      <c r="N7873" s="24" t="n">
        <f aca="false">L7873-M7873</f>
        <v>-260</v>
      </c>
      <c r="O7873" s="25" t="n">
        <f aca="false">IF(L7873&gt;=M7873,1,0)</f>
        <v>0</v>
      </c>
      <c r="P7873" s="26" t="n">
        <v>0.7402</v>
      </c>
      <c r="Q7873" s="26" t="n">
        <v>0.0991</v>
      </c>
      <c r="R7873" s="25" t="n">
        <v>66</v>
      </c>
      <c r="S7873" s="21" t="n">
        <v>10</v>
      </c>
    </row>
    <row r="7874" customFormat="false" ht="15" hidden="false" customHeight="true" outlineLevel="0" collapsed="false">
      <c r="A7874" s="19" t="n">
        <v>46282</v>
      </c>
      <c r="B7874" s="1" t="s">
        <v>888</v>
      </c>
      <c r="C7874" s="1" t="s">
        <v>138</v>
      </c>
      <c r="D7874" s="1" t="n">
        <v>7</v>
      </c>
      <c r="E7874" s="1" t="s">
        <v>846</v>
      </c>
      <c r="F7874" s="1" t="s">
        <v>911</v>
      </c>
      <c r="G7874" s="1" t="s">
        <v>916</v>
      </c>
      <c r="H7874" s="20" t="n">
        <v>1600</v>
      </c>
      <c r="I7874" s="21" t="n">
        <v>18.11</v>
      </c>
      <c r="J7874" s="20" t="n">
        <f aca="false">H7874*I7874</f>
        <v>28976</v>
      </c>
      <c r="K7874" s="22" t="n">
        <v>2.1</v>
      </c>
      <c r="L7874" s="23" t="n">
        <f aca="false">H7874*K7874</f>
        <v>3360</v>
      </c>
      <c r="M7874" s="23" t="n">
        <v>2500</v>
      </c>
      <c r="N7874" s="24" t="n">
        <f aca="false">L7874-M7874</f>
        <v>860</v>
      </c>
      <c r="O7874" s="25" t="n">
        <f aca="false">IF(L7874&gt;=M7874,1,0)</f>
        <v>1</v>
      </c>
      <c r="P7874" s="26" t="n">
        <v>0.7865</v>
      </c>
      <c r="Q7874" s="26" t="n">
        <v>0.1175</v>
      </c>
      <c r="R7874" s="25" t="n">
        <v>73</v>
      </c>
      <c r="S7874" s="21" t="n">
        <v>8</v>
      </c>
    </row>
    <row r="7875" customFormat="false" ht="15" hidden="false" customHeight="true" outlineLevel="0" collapsed="false">
      <c r="A7875" s="19" t="n">
        <v>46282</v>
      </c>
      <c r="B7875" s="1" t="s">
        <v>888</v>
      </c>
      <c r="C7875" s="1" t="s">
        <v>138</v>
      </c>
      <c r="D7875" s="1" t="n">
        <v>8</v>
      </c>
      <c r="E7875" s="1" t="s">
        <v>16</v>
      </c>
      <c r="F7875" s="1" t="s">
        <v>524</v>
      </c>
      <c r="G7875" s="1" t="s">
        <v>508</v>
      </c>
      <c r="H7875" s="20" t="n">
        <v>1600</v>
      </c>
      <c r="I7875" s="21" t="n">
        <v>17.24</v>
      </c>
      <c r="J7875" s="20" t="n">
        <f aca="false">H7875*I7875</f>
        <v>27584</v>
      </c>
      <c r="K7875" s="22" t="n">
        <v>1.48</v>
      </c>
      <c r="L7875" s="23" t="n">
        <f aca="false">H7875*K7875</f>
        <v>2368</v>
      </c>
      <c r="M7875" s="23" t="n">
        <v>2500</v>
      </c>
      <c r="N7875" s="24" t="n">
        <f aca="false">L7875-M7875</f>
        <v>-132</v>
      </c>
      <c r="O7875" s="25" t="n">
        <f aca="false">IF(L7875&gt;=M7875,1,0)</f>
        <v>0</v>
      </c>
      <c r="P7875" s="26" t="n">
        <v>0.8329</v>
      </c>
      <c r="Q7875" s="26" t="n">
        <v>0.1473</v>
      </c>
      <c r="R7875" s="25" t="n">
        <v>62</v>
      </c>
      <c r="S7875" s="21" t="n">
        <v>10</v>
      </c>
    </row>
    <row r="7876" customFormat="false" ht="15" hidden="false" customHeight="true" outlineLevel="0" collapsed="false">
      <c r="A7876" s="19" t="n">
        <v>46282</v>
      </c>
      <c r="B7876" s="1" t="s">
        <v>888</v>
      </c>
      <c r="C7876" s="1" t="s">
        <v>138</v>
      </c>
      <c r="D7876" s="1" t="n">
        <v>9</v>
      </c>
      <c r="E7876" s="1" t="s">
        <v>846</v>
      </c>
      <c r="F7876" s="1" t="s">
        <v>889</v>
      </c>
      <c r="G7876" s="1" t="s">
        <v>890</v>
      </c>
      <c r="H7876" s="20" t="n">
        <v>1200</v>
      </c>
      <c r="I7876" s="21" t="n">
        <v>23.94</v>
      </c>
      <c r="J7876" s="20" t="n">
        <f aca="false">H7876*I7876</f>
        <v>28728</v>
      </c>
      <c r="K7876" s="22" t="n">
        <v>2.2</v>
      </c>
      <c r="L7876" s="23" t="n">
        <f aca="false">H7876*K7876</f>
        <v>2640</v>
      </c>
      <c r="M7876" s="23" t="n">
        <v>2500</v>
      </c>
      <c r="N7876" s="24" t="n">
        <f aca="false">L7876-M7876</f>
        <v>140</v>
      </c>
      <c r="O7876" s="25" t="n">
        <f aca="false">IF(L7876&gt;=M7876,1,0)</f>
        <v>1</v>
      </c>
      <c r="P7876" s="26" t="n">
        <v>0.6669</v>
      </c>
      <c r="Q7876" s="26" t="n">
        <v>0.1565</v>
      </c>
      <c r="R7876" s="25" t="n">
        <v>76</v>
      </c>
      <c r="S7876" s="21" t="n">
        <v>10</v>
      </c>
    </row>
    <row r="7877" customFormat="false" ht="15" hidden="false" customHeight="true" outlineLevel="0" collapsed="false">
      <c r="A7877" s="19" t="n">
        <v>46282</v>
      </c>
      <c r="B7877" s="1" t="s">
        <v>888</v>
      </c>
      <c r="C7877" s="1" t="s">
        <v>138</v>
      </c>
      <c r="D7877" s="1" t="n">
        <v>10</v>
      </c>
      <c r="E7877" s="1" t="s">
        <v>10</v>
      </c>
      <c r="F7877" s="1" t="s">
        <v>207</v>
      </c>
      <c r="G7877" s="1" t="s">
        <v>161</v>
      </c>
      <c r="H7877" s="20" t="n">
        <v>1250</v>
      </c>
      <c r="I7877" s="21" t="n">
        <v>19.05</v>
      </c>
      <c r="J7877" s="20" t="n">
        <f aca="false">H7877*I7877</f>
        <v>23812.5</v>
      </c>
      <c r="K7877" s="22" t="n">
        <v>1.83</v>
      </c>
      <c r="L7877" s="23" t="n">
        <f aca="false">H7877*K7877</f>
        <v>2287.5</v>
      </c>
      <c r="M7877" s="23" t="n">
        <v>2500</v>
      </c>
      <c r="N7877" s="24" t="n">
        <f aca="false">L7877-M7877</f>
        <v>-212.5</v>
      </c>
      <c r="O7877" s="25" t="n">
        <f aca="false">IF(L7877&gt;=M7877,1,0)</f>
        <v>0</v>
      </c>
      <c r="P7877" s="26" t="n">
        <v>0.5769</v>
      </c>
      <c r="Q7877" s="26" t="n">
        <v>0.1444</v>
      </c>
      <c r="R7877" s="25" t="n">
        <v>73</v>
      </c>
      <c r="S7877" s="21" t="n">
        <v>10</v>
      </c>
    </row>
    <row r="7878" customFormat="false" ht="15" hidden="false" customHeight="true" outlineLevel="0" collapsed="false">
      <c r="A7878" s="19" t="n">
        <v>46282</v>
      </c>
      <c r="B7878" s="1" t="s">
        <v>888</v>
      </c>
      <c r="C7878" s="1" t="s">
        <v>138</v>
      </c>
      <c r="D7878" s="1" t="n">
        <v>11</v>
      </c>
      <c r="E7878" s="1" t="s">
        <v>522</v>
      </c>
      <c r="F7878" s="1" t="s">
        <v>710</v>
      </c>
      <c r="G7878" s="1" t="s">
        <v>686</v>
      </c>
      <c r="H7878" s="20" t="n">
        <v>1160</v>
      </c>
      <c r="I7878" s="21" t="n">
        <v>20.01</v>
      </c>
      <c r="J7878" s="20" t="n">
        <f aca="false">H7878*I7878</f>
        <v>23211.6</v>
      </c>
      <c r="K7878" s="22" t="n">
        <v>1.5</v>
      </c>
      <c r="L7878" s="23" t="n">
        <f aca="false">H7878*K7878</f>
        <v>1740</v>
      </c>
      <c r="M7878" s="23" t="n">
        <v>2500</v>
      </c>
      <c r="N7878" s="24" t="n">
        <f aca="false">L7878-M7878</f>
        <v>-760</v>
      </c>
      <c r="O7878" s="25" t="n">
        <f aca="false">IF(L7878&gt;=M7878,1,0)</f>
        <v>0</v>
      </c>
      <c r="P7878" s="26" t="n">
        <v>0.6342</v>
      </c>
      <c r="Q7878" s="26" t="n">
        <v>0.2385</v>
      </c>
      <c r="R7878" s="25" t="n">
        <v>72</v>
      </c>
      <c r="S7878" s="21" t="n">
        <v>8</v>
      </c>
    </row>
    <row r="7879" customFormat="false" ht="15" hidden="false" customHeight="true" outlineLevel="0" collapsed="false">
      <c r="A7879" s="19" t="n">
        <v>46282</v>
      </c>
      <c r="B7879" s="1" t="s">
        <v>888</v>
      </c>
      <c r="C7879" s="1" t="s">
        <v>138</v>
      </c>
      <c r="D7879" s="1" t="n">
        <v>12</v>
      </c>
      <c r="E7879" s="1" t="s">
        <v>16</v>
      </c>
      <c r="F7879" s="1" t="s">
        <v>524</v>
      </c>
      <c r="G7879" s="1" t="s">
        <v>267</v>
      </c>
      <c r="H7879" s="20" t="n">
        <v>1300</v>
      </c>
      <c r="I7879" s="21" t="n">
        <v>10.19</v>
      </c>
      <c r="J7879" s="20" t="n">
        <f aca="false">H7879*I7879</f>
        <v>13247</v>
      </c>
      <c r="K7879" s="22" t="n">
        <v>1.5</v>
      </c>
      <c r="L7879" s="23" t="n">
        <f aca="false">H7879*K7879</f>
        <v>1950</v>
      </c>
      <c r="M7879" s="23" t="n">
        <v>2500</v>
      </c>
      <c r="N7879" s="24" t="n">
        <f aca="false">L7879-M7879</f>
        <v>-550</v>
      </c>
      <c r="O7879" s="25" t="n">
        <f aca="false">IF(L7879&gt;=M7879,1,0)</f>
        <v>0</v>
      </c>
      <c r="P7879" s="26" t="n">
        <v>0.6272</v>
      </c>
      <c r="Q7879" s="26" t="n">
        <v>0.1593</v>
      </c>
      <c r="R7879" s="25" t="n">
        <v>43</v>
      </c>
      <c r="S7879" s="21" t="n">
        <v>8</v>
      </c>
    </row>
    <row r="7880" customFormat="false" ht="15" hidden="false" customHeight="true" outlineLevel="0" collapsed="false">
      <c r="A7880" s="19" t="n">
        <v>46282</v>
      </c>
      <c r="B7880" s="1" t="s">
        <v>888</v>
      </c>
      <c r="C7880" s="1" t="s">
        <v>138</v>
      </c>
      <c r="D7880" s="1" t="n">
        <v>13</v>
      </c>
      <c r="E7880" s="1" t="s">
        <v>16</v>
      </c>
      <c r="F7880" s="1" t="s">
        <v>932</v>
      </c>
      <c r="G7880" s="1" t="s">
        <v>934</v>
      </c>
      <c r="H7880" s="20" t="n">
        <v>450</v>
      </c>
      <c r="I7880" s="21" t="n">
        <v>37.63</v>
      </c>
      <c r="J7880" s="20" t="n">
        <f aca="false">H7880*I7880</f>
        <v>16933.5</v>
      </c>
      <c r="K7880" s="22" t="n">
        <v>3.11</v>
      </c>
      <c r="L7880" s="23" t="n">
        <f aca="false">H7880*K7880</f>
        <v>1399.5</v>
      </c>
      <c r="M7880" s="23" t="n">
        <v>2500</v>
      </c>
      <c r="N7880" s="24" t="n">
        <f aca="false">L7880-M7880</f>
        <v>-1100.5</v>
      </c>
      <c r="O7880" s="25" t="n">
        <f aca="false">IF(L7880&gt;=M7880,1,0)</f>
        <v>0</v>
      </c>
      <c r="P7880" s="26" t="n">
        <v>0.3931</v>
      </c>
      <c r="Q7880" s="26" t="n">
        <v>0.2667</v>
      </c>
      <c r="R7880" s="25" t="n">
        <v>72</v>
      </c>
      <c r="S7880" s="21" t="n">
        <v>10</v>
      </c>
    </row>
    <row r="7881" customFormat="false" ht="15" hidden="false" customHeight="true" outlineLevel="0" collapsed="false">
      <c r="A7881" s="19" t="n">
        <v>46282</v>
      </c>
      <c r="B7881" s="1" t="s">
        <v>888</v>
      </c>
      <c r="C7881" s="1" t="s">
        <v>138</v>
      </c>
      <c r="D7881" s="1" t="n">
        <v>14</v>
      </c>
      <c r="E7881" s="1" t="s">
        <v>10</v>
      </c>
      <c r="F7881" s="1" t="s">
        <v>687</v>
      </c>
      <c r="G7881" s="1" t="s">
        <v>694</v>
      </c>
      <c r="H7881" s="20" t="n">
        <v>1450</v>
      </c>
      <c r="I7881" s="21" t="n">
        <v>28.66</v>
      </c>
      <c r="J7881" s="20" t="n">
        <f aca="false">H7881*I7881</f>
        <v>41557</v>
      </c>
      <c r="K7881" s="22" t="n">
        <v>2.3</v>
      </c>
      <c r="L7881" s="23" t="n">
        <f aca="false">H7881*K7881</f>
        <v>3335</v>
      </c>
      <c r="M7881" s="23" t="n">
        <v>2500</v>
      </c>
      <c r="N7881" s="24" t="n">
        <f aca="false">L7881-M7881</f>
        <v>835</v>
      </c>
      <c r="O7881" s="25" t="n">
        <f aca="false">IF(L7881&gt;=M7881,1,0)</f>
        <v>1</v>
      </c>
      <c r="P7881" s="26" t="n">
        <v>0.8295</v>
      </c>
      <c r="Q7881" s="26" t="n">
        <v>0.1966</v>
      </c>
      <c r="R7881" s="25" t="n">
        <v>84</v>
      </c>
      <c r="S7881" s="21" t="n">
        <v>10</v>
      </c>
    </row>
    <row r="7882" customFormat="false" ht="15" hidden="false" customHeight="true" outlineLevel="0" collapsed="false">
      <c r="A7882" s="19" t="n">
        <v>46282</v>
      </c>
      <c r="B7882" s="1" t="s">
        <v>888</v>
      </c>
      <c r="C7882" s="1" t="s">
        <v>138</v>
      </c>
      <c r="D7882" s="1" t="n">
        <v>15</v>
      </c>
      <c r="E7882" s="1" t="s">
        <v>10</v>
      </c>
      <c r="F7882" s="1" t="s">
        <v>167</v>
      </c>
      <c r="G7882" s="1" t="s">
        <v>161</v>
      </c>
      <c r="H7882" s="20" t="n">
        <v>1900</v>
      </c>
      <c r="I7882" s="21" t="n">
        <v>18.43</v>
      </c>
      <c r="J7882" s="20" t="n">
        <f aca="false">H7882*I7882</f>
        <v>35017</v>
      </c>
      <c r="K7882" s="22" t="n">
        <v>1.83</v>
      </c>
      <c r="L7882" s="23" t="n">
        <f aca="false">H7882*K7882</f>
        <v>3477</v>
      </c>
      <c r="M7882" s="23" t="n">
        <v>2500</v>
      </c>
      <c r="N7882" s="24" t="n">
        <f aca="false">L7882-M7882</f>
        <v>977</v>
      </c>
      <c r="O7882" s="25" t="n">
        <f aca="false">IF(L7882&gt;=M7882,1,0)</f>
        <v>1</v>
      </c>
      <c r="P7882" s="26" t="n">
        <v>0.793</v>
      </c>
      <c r="Q7882" s="26" t="n">
        <v>0.2289</v>
      </c>
      <c r="R7882" s="25" t="n">
        <v>74</v>
      </c>
      <c r="S7882" s="21" t="n">
        <v>10</v>
      </c>
    </row>
    <row r="7883" customFormat="false" ht="15" hidden="false" customHeight="true" outlineLevel="0" collapsed="false">
      <c r="A7883" s="19" t="n">
        <v>46282</v>
      </c>
      <c r="B7883" s="1" t="s">
        <v>888</v>
      </c>
      <c r="C7883" s="1" t="s">
        <v>138</v>
      </c>
      <c r="D7883" s="1" t="n">
        <v>16</v>
      </c>
      <c r="E7883" s="1" t="s">
        <v>10</v>
      </c>
      <c r="F7883" s="1" t="s">
        <v>581</v>
      </c>
      <c r="G7883" s="1" t="s">
        <v>590</v>
      </c>
      <c r="H7883" s="20" t="n">
        <v>2300</v>
      </c>
      <c r="I7883" s="21" t="n">
        <v>13.94</v>
      </c>
      <c r="J7883" s="20" t="n">
        <f aca="false">H7883*I7883</f>
        <v>32062</v>
      </c>
      <c r="K7883" s="22" t="n">
        <v>1.44</v>
      </c>
      <c r="L7883" s="23" t="n">
        <f aca="false">H7883*K7883</f>
        <v>3312</v>
      </c>
      <c r="M7883" s="23" t="n">
        <v>2500</v>
      </c>
      <c r="N7883" s="24" t="n">
        <f aca="false">L7883-M7883</f>
        <v>812</v>
      </c>
      <c r="O7883" s="25" t="n">
        <f aca="false">IF(L7883&gt;=M7883,1,0)</f>
        <v>1</v>
      </c>
      <c r="P7883" s="26" t="n">
        <v>1.0316</v>
      </c>
      <c r="Q7883" s="26" t="n">
        <v>0.1265</v>
      </c>
      <c r="R7883" s="25" t="n">
        <v>61</v>
      </c>
      <c r="S7883" s="21" t="n">
        <v>8</v>
      </c>
    </row>
    <row r="7884" customFormat="false" ht="15" hidden="false" customHeight="true" outlineLevel="0" collapsed="false">
      <c r="A7884" s="19" t="n">
        <v>46282</v>
      </c>
      <c r="B7884" s="1" t="s">
        <v>888</v>
      </c>
      <c r="C7884" s="1" t="s">
        <v>164</v>
      </c>
      <c r="D7884" s="1" t="n">
        <v>17</v>
      </c>
      <c r="E7884" s="1" t="s">
        <v>176</v>
      </c>
      <c r="F7884" s="1" t="s">
        <v>742</v>
      </c>
      <c r="G7884" s="1" t="s">
        <v>785</v>
      </c>
      <c r="H7884" s="20" t="n">
        <v>1100</v>
      </c>
      <c r="I7884" s="21" t="n">
        <v>16.02</v>
      </c>
      <c r="J7884" s="20" t="n">
        <f aca="false">H7884*I7884</f>
        <v>17622</v>
      </c>
      <c r="K7884" s="22" t="n">
        <v>1.3</v>
      </c>
      <c r="L7884" s="23" t="n">
        <f aca="false">H7884*K7884</f>
        <v>1430</v>
      </c>
      <c r="M7884" s="23" t="n">
        <v>2500</v>
      </c>
      <c r="N7884" s="24" t="n">
        <f aca="false">L7884-M7884</f>
        <v>-1070</v>
      </c>
      <c r="O7884" s="25" t="n">
        <f aca="false">IF(L7884&gt;=M7884,1,0)</f>
        <v>0</v>
      </c>
      <c r="P7884" s="26" t="n">
        <v>0.5419</v>
      </c>
      <c r="Q7884" s="26" t="n">
        <v>0.0762</v>
      </c>
      <c r="R7884" s="25" t="n">
        <v>56</v>
      </c>
      <c r="S7884" s="21" t="n">
        <v>10</v>
      </c>
    </row>
    <row r="7885" customFormat="false" ht="15" hidden="false" customHeight="true" outlineLevel="0" collapsed="false">
      <c r="A7885" s="19" t="n">
        <v>46282</v>
      </c>
      <c r="B7885" s="1" t="s">
        <v>888</v>
      </c>
      <c r="C7885" s="1" t="s">
        <v>164</v>
      </c>
      <c r="D7885" s="1" t="n">
        <v>18</v>
      </c>
      <c r="E7885" s="1" t="s">
        <v>865</v>
      </c>
      <c r="F7885" s="1" t="s">
        <v>866</v>
      </c>
      <c r="G7885" s="1" t="s">
        <v>527</v>
      </c>
      <c r="H7885" s="20" t="n">
        <v>2200</v>
      </c>
      <c r="I7885" s="21" t="n">
        <v>17.93</v>
      </c>
      <c r="J7885" s="20" t="n">
        <f aca="false">H7885*I7885</f>
        <v>39446</v>
      </c>
      <c r="K7885" s="22" t="n">
        <v>1.04</v>
      </c>
      <c r="L7885" s="23" t="n">
        <f aca="false">H7885*K7885</f>
        <v>2288</v>
      </c>
      <c r="M7885" s="23" t="n">
        <v>2500</v>
      </c>
      <c r="N7885" s="24" t="n">
        <f aca="false">L7885-M7885</f>
        <v>-212</v>
      </c>
      <c r="O7885" s="25" t="n">
        <f aca="false">IF(L7885&gt;=M7885,1,0)</f>
        <v>0</v>
      </c>
      <c r="P7885" s="26" t="n">
        <v>0.8332</v>
      </c>
      <c r="Q7885" s="26" t="n">
        <v>0.1466</v>
      </c>
      <c r="R7885" s="25" t="n">
        <v>80</v>
      </c>
      <c r="S7885" s="21" t="n">
        <v>10</v>
      </c>
    </row>
    <row r="7886" customFormat="false" ht="15" hidden="false" customHeight="true" outlineLevel="0" collapsed="false">
      <c r="A7886" s="19" t="n">
        <v>46282</v>
      </c>
      <c r="B7886" s="1" t="s">
        <v>888</v>
      </c>
      <c r="C7886" s="1" t="s">
        <v>164</v>
      </c>
      <c r="D7886" s="1" t="n">
        <v>19</v>
      </c>
      <c r="E7886" s="1" t="s">
        <v>461</v>
      </c>
      <c r="F7886" s="1" t="s">
        <v>923</v>
      </c>
      <c r="G7886" s="1" t="s">
        <v>924</v>
      </c>
      <c r="H7886" s="20" t="n">
        <v>1600</v>
      </c>
      <c r="I7886" s="21" t="n">
        <v>18.07</v>
      </c>
      <c r="J7886" s="20" t="n">
        <f aca="false">H7886*I7886</f>
        <v>28912</v>
      </c>
      <c r="K7886" s="22" t="n">
        <v>1.6</v>
      </c>
      <c r="L7886" s="23" t="n">
        <f aca="false">H7886*K7886</f>
        <v>2560</v>
      </c>
      <c r="M7886" s="23" t="n">
        <v>2500</v>
      </c>
      <c r="N7886" s="24" t="n">
        <f aca="false">L7886-M7886</f>
        <v>60</v>
      </c>
      <c r="O7886" s="25" t="n">
        <f aca="false">IF(L7886&gt;=M7886,1,0)</f>
        <v>1</v>
      </c>
      <c r="P7886" s="26" t="n">
        <v>0.6693</v>
      </c>
      <c r="Q7886" s="26" t="n">
        <v>0.1127</v>
      </c>
      <c r="R7886" s="25" t="n">
        <v>73</v>
      </c>
      <c r="S7886" s="21" t="n">
        <v>10</v>
      </c>
    </row>
    <row r="7887" customFormat="false" ht="15" hidden="false" customHeight="true" outlineLevel="0" collapsed="false">
      <c r="A7887" s="19" t="n">
        <v>46282</v>
      </c>
      <c r="B7887" s="1" t="s">
        <v>888</v>
      </c>
      <c r="C7887" s="1" t="s">
        <v>164</v>
      </c>
      <c r="D7887" s="1" t="n">
        <v>20</v>
      </c>
      <c r="E7887" s="1" t="s">
        <v>461</v>
      </c>
      <c r="F7887" s="1" t="s">
        <v>923</v>
      </c>
      <c r="G7887" s="1" t="s">
        <v>924</v>
      </c>
      <c r="H7887" s="20" t="n">
        <v>1700</v>
      </c>
      <c r="I7887" s="21" t="n">
        <v>18.07</v>
      </c>
      <c r="J7887" s="20" t="n">
        <f aca="false">H7887*I7887</f>
        <v>30719</v>
      </c>
      <c r="K7887" s="22" t="n">
        <v>1.6</v>
      </c>
      <c r="L7887" s="23" t="n">
        <f aca="false">H7887*K7887</f>
        <v>2720</v>
      </c>
      <c r="M7887" s="23" t="n">
        <v>2500</v>
      </c>
      <c r="N7887" s="24" t="n">
        <f aca="false">L7887-M7887</f>
        <v>220</v>
      </c>
      <c r="O7887" s="25" t="n">
        <f aca="false">IF(L7887&gt;=M7887,1,0)</f>
        <v>1</v>
      </c>
      <c r="P7887" s="26" t="n">
        <v>0.7151</v>
      </c>
      <c r="Q7887" s="26" t="n">
        <v>0.0762</v>
      </c>
      <c r="R7887" s="25" t="n">
        <v>73</v>
      </c>
      <c r="S7887" s="21" t="n">
        <v>10</v>
      </c>
    </row>
    <row r="7888" customFormat="false" ht="15" hidden="false" customHeight="true" outlineLevel="0" collapsed="false">
      <c r="A7888" s="19" t="n">
        <v>46282</v>
      </c>
      <c r="B7888" s="1" t="s">
        <v>888</v>
      </c>
      <c r="C7888" s="1" t="s">
        <v>164</v>
      </c>
      <c r="D7888" s="1" t="n">
        <v>21</v>
      </c>
      <c r="E7888" s="1" t="s">
        <v>401</v>
      </c>
      <c r="F7888" s="1" t="s">
        <v>912</v>
      </c>
      <c r="G7888" s="1" t="s">
        <v>913</v>
      </c>
      <c r="H7888" s="20" t="n">
        <v>900</v>
      </c>
      <c r="I7888" s="21" t="n">
        <v>22.21</v>
      </c>
      <c r="J7888" s="20" t="n">
        <f aca="false">H7888*I7888</f>
        <v>19989</v>
      </c>
      <c r="K7888" s="22" t="n">
        <v>2.08</v>
      </c>
      <c r="L7888" s="23" t="n">
        <f aca="false">H7888*K7888</f>
        <v>1872</v>
      </c>
      <c r="M7888" s="23" t="n">
        <v>2500</v>
      </c>
      <c r="N7888" s="24" t="n">
        <f aca="false">L7888-M7888</f>
        <v>-628</v>
      </c>
      <c r="O7888" s="25" t="n">
        <f aca="false">IF(L7888&gt;=M7888,1,0)</f>
        <v>0</v>
      </c>
      <c r="P7888" s="26" t="n">
        <v>0.6124</v>
      </c>
      <c r="Q7888" s="26" t="n">
        <v>0.1734</v>
      </c>
      <c r="R7888" s="25" t="n">
        <v>55</v>
      </c>
      <c r="S7888" s="21" t="n">
        <v>10</v>
      </c>
    </row>
    <row r="7889" customFormat="false" ht="15" hidden="false" customHeight="true" outlineLevel="0" collapsed="false">
      <c r="A7889" s="19" t="n">
        <v>46282</v>
      </c>
      <c r="B7889" s="1" t="s">
        <v>888</v>
      </c>
      <c r="C7889" s="1" t="s">
        <v>164</v>
      </c>
      <c r="D7889" s="1" t="n">
        <v>22</v>
      </c>
      <c r="E7889" s="1" t="s">
        <v>10</v>
      </c>
      <c r="F7889" s="1" t="s">
        <v>872</v>
      </c>
      <c r="G7889" s="1" t="s">
        <v>873</v>
      </c>
      <c r="H7889" s="20" t="n">
        <v>1400</v>
      </c>
      <c r="I7889" s="21" t="n">
        <v>24.81</v>
      </c>
      <c r="J7889" s="20" t="n">
        <f aca="false">H7889*I7889</f>
        <v>34734</v>
      </c>
      <c r="K7889" s="22" t="n">
        <v>2.1</v>
      </c>
      <c r="L7889" s="23" t="n">
        <f aca="false">H7889*K7889</f>
        <v>2940</v>
      </c>
      <c r="M7889" s="23" t="n">
        <v>2500</v>
      </c>
      <c r="N7889" s="24" t="n">
        <f aca="false">L7889-M7889</f>
        <v>440</v>
      </c>
      <c r="O7889" s="25" t="n">
        <f aca="false">IF(L7889&gt;=M7889,1,0)</f>
        <v>1</v>
      </c>
      <c r="P7889" s="26" t="n">
        <v>0.7489</v>
      </c>
      <c r="Q7889" s="26" t="n">
        <v>0.1226</v>
      </c>
      <c r="R7889" s="25" t="n">
        <v>78</v>
      </c>
      <c r="S7889" s="21" t="n">
        <v>10</v>
      </c>
    </row>
    <row r="7890" customFormat="false" ht="15" hidden="false" customHeight="true" outlineLevel="0" collapsed="false">
      <c r="A7890" s="19" t="n">
        <v>46282</v>
      </c>
      <c r="B7890" s="1" t="s">
        <v>888</v>
      </c>
      <c r="C7890" s="1" t="s">
        <v>164</v>
      </c>
      <c r="D7890" s="1" t="n">
        <v>23</v>
      </c>
      <c r="E7890" s="1" t="s">
        <v>865</v>
      </c>
      <c r="F7890" s="1" t="s">
        <v>866</v>
      </c>
      <c r="G7890" s="1" t="s">
        <v>527</v>
      </c>
      <c r="H7890" s="20" t="n">
        <v>1900</v>
      </c>
      <c r="I7890" s="21" t="n">
        <v>17.93</v>
      </c>
      <c r="J7890" s="20" t="n">
        <f aca="false">H7890*I7890</f>
        <v>34067</v>
      </c>
      <c r="K7890" s="22" t="n">
        <v>1.04</v>
      </c>
      <c r="L7890" s="23" t="n">
        <f aca="false">H7890*K7890</f>
        <v>1976</v>
      </c>
      <c r="M7890" s="23" t="n">
        <v>2500</v>
      </c>
      <c r="N7890" s="24" t="n">
        <f aca="false">L7890-M7890</f>
        <v>-524</v>
      </c>
      <c r="O7890" s="25" t="n">
        <f aca="false">IF(L7890&gt;=M7890,1,0)</f>
        <v>0</v>
      </c>
      <c r="P7890" s="26" t="n">
        <v>0.6792</v>
      </c>
      <c r="Q7890" s="26" t="n">
        <v>0.0827</v>
      </c>
      <c r="R7890" s="25" t="n">
        <v>84</v>
      </c>
      <c r="S7890" s="21" t="n">
        <v>10</v>
      </c>
    </row>
    <row r="7891" customFormat="false" ht="15" hidden="false" customHeight="true" outlineLevel="0" collapsed="false">
      <c r="A7891" s="19" t="n">
        <v>46282</v>
      </c>
      <c r="B7891" s="1" t="s">
        <v>888</v>
      </c>
      <c r="C7891" s="1" t="s">
        <v>164</v>
      </c>
      <c r="D7891" s="1" t="n">
        <v>24</v>
      </c>
      <c r="E7891" s="1" t="s">
        <v>522</v>
      </c>
      <c r="F7891" s="1" t="s">
        <v>523</v>
      </c>
      <c r="G7891" s="1" t="s">
        <v>527</v>
      </c>
      <c r="H7891" s="20" t="n">
        <v>2200</v>
      </c>
      <c r="I7891" s="21" t="n">
        <v>13.28</v>
      </c>
      <c r="J7891" s="20" t="n">
        <f aca="false">H7891*I7891</f>
        <v>29216</v>
      </c>
      <c r="K7891" s="22" t="n">
        <v>0.95</v>
      </c>
      <c r="L7891" s="23" t="n">
        <f aca="false">H7891*K7891</f>
        <v>2090</v>
      </c>
      <c r="M7891" s="23" t="n">
        <v>2500</v>
      </c>
      <c r="N7891" s="24" t="n">
        <f aca="false">L7891-M7891</f>
        <v>-410</v>
      </c>
      <c r="O7891" s="25" t="n">
        <f aca="false">IF(L7891&gt;=M7891,1,0)</f>
        <v>0</v>
      </c>
      <c r="P7891" s="26" t="n">
        <v>0.6946</v>
      </c>
      <c r="Q7891" s="26" t="n">
        <v>0.1133</v>
      </c>
      <c r="R7891" s="25" t="n">
        <v>72</v>
      </c>
      <c r="S7891" s="21" t="n">
        <v>10</v>
      </c>
    </row>
    <row r="7892" customFormat="false" ht="15" hidden="false" customHeight="true" outlineLevel="0" collapsed="false">
      <c r="A7892" s="19" t="n">
        <v>46282</v>
      </c>
      <c r="B7892" s="1" t="s">
        <v>888</v>
      </c>
      <c r="C7892" s="1" t="s">
        <v>164</v>
      </c>
      <c r="D7892" s="1" t="n">
        <v>25</v>
      </c>
      <c r="E7892" s="1" t="s">
        <v>16</v>
      </c>
      <c r="F7892" s="1" t="s">
        <v>895</v>
      </c>
      <c r="G7892" s="1" t="s">
        <v>896</v>
      </c>
      <c r="H7892" s="20" t="n">
        <v>950</v>
      </c>
      <c r="I7892" s="21" t="n">
        <v>28.95</v>
      </c>
      <c r="J7892" s="20" t="n">
        <f aca="false">H7892*I7892</f>
        <v>27502.5</v>
      </c>
      <c r="K7892" s="22" t="n">
        <v>2.4</v>
      </c>
      <c r="L7892" s="23" t="n">
        <f aca="false">H7892*K7892</f>
        <v>2280</v>
      </c>
      <c r="M7892" s="23" t="n">
        <v>2500</v>
      </c>
      <c r="N7892" s="24" t="n">
        <f aca="false">L7892-M7892</f>
        <v>-220</v>
      </c>
      <c r="O7892" s="25" t="n">
        <f aca="false">IF(L7892&gt;=M7892,1,0)</f>
        <v>0</v>
      </c>
      <c r="P7892" s="26" t="n">
        <v>0.5496</v>
      </c>
      <c r="Q7892" s="26" t="n">
        <v>0.1305</v>
      </c>
      <c r="R7892" s="25" t="n">
        <v>84</v>
      </c>
      <c r="S7892" s="21" t="n">
        <v>10</v>
      </c>
    </row>
    <row r="7893" customFormat="false" ht="15" hidden="false" customHeight="true" outlineLevel="0" collapsed="false">
      <c r="A7893" s="19" t="n">
        <v>46282</v>
      </c>
      <c r="B7893" s="1" t="s">
        <v>888</v>
      </c>
      <c r="C7893" s="1" t="s">
        <v>164</v>
      </c>
      <c r="D7893" s="1" t="n">
        <v>26</v>
      </c>
      <c r="E7893" s="1" t="s">
        <v>865</v>
      </c>
      <c r="F7893" s="1" t="s">
        <v>866</v>
      </c>
      <c r="G7893" s="1" t="s">
        <v>527</v>
      </c>
      <c r="H7893" s="20" t="n">
        <v>2100</v>
      </c>
      <c r="I7893" s="21" t="n">
        <v>17.93</v>
      </c>
      <c r="J7893" s="20" t="n">
        <f aca="false">H7893*I7893</f>
        <v>37653</v>
      </c>
      <c r="K7893" s="22" t="n">
        <v>1.04</v>
      </c>
      <c r="L7893" s="23" t="n">
        <f aca="false">H7893*K7893</f>
        <v>2184</v>
      </c>
      <c r="M7893" s="23" t="n">
        <v>2500</v>
      </c>
      <c r="N7893" s="24" t="n">
        <f aca="false">L7893-M7893</f>
        <v>-316</v>
      </c>
      <c r="O7893" s="25" t="n">
        <f aca="false">IF(L7893&gt;=M7893,1,0)</f>
        <v>0</v>
      </c>
      <c r="P7893" s="26" t="n">
        <v>0.7825</v>
      </c>
      <c r="Q7893" s="26" t="n">
        <v>0.2175</v>
      </c>
      <c r="R7893" s="25" t="n">
        <v>81</v>
      </c>
      <c r="S7893" s="21" t="n">
        <v>10</v>
      </c>
    </row>
    <row r="7894" customFormat="false" ht="15" hidden="false" customHeight="true" outlineLevel="0" collapsed="false">
      <c r="A7894" s="19" t="n">
        <v>46282</v>
      </c>
      <c r="B7894" s="1" t="s">
        <v>888</v>
      </c>
      <c r="C7894" s="1" t="s">
        <v>164</v>
      </c>
      <c r="D7894" s="1" t="n">
        <v>27</v>
      </c>
      <c r="E7894" s="1" t="s">
        <v>219</v>
      </c>
      <c r="F7894" s="1" t="s">
        <v>929</v>
      </c>
      <c r="G7894" s="1" t="s">
        <v>506</v>
      </c>
      <c r="H7894" s="20" t="n">
        <v>2100</v>
      </c>
      <c r="I7894" s="21" t="n">
        <v>10.96</v>
      </c>
      <c r="J7894" s="20" t="n">
        <f aca="false">H7894*I7894</f>
        <v>23016</v>
      </c>
      <c r="K7894" s="22" t="n">
        <v>1</v>
      </c>
      <c r="L7894" s="23" t="n">
        <f aca="false">H7894*K7894</f>
        <v>2100</v>
      </c>
      <c r="M7894" s="23" t="n">
        <v>2500</v>
      </c>
      <c r="N7894" s="24" t="n">
        <f aca="false">L7894-M7894</f>
        <v>-400</v>
      </c>
      <c r="O7894" s="25" t="n">
        <f aca="false">IF(L7894&gt;=M7894,1,0)</f>
        <v>0</v>
      </c>
      <c r="P7894" s="26" t="n">
        <v>0.6079</v>
      </c>
      <c r="Q7894" s="26" t="n">
        <v>0.118</v>
      </c>
      <c r="R7894" s="25" t="n">
        <v>69</v>
      </c>
      <c r="S7894" s="21" t="n">
        <v>10</v>
      </c>
    </row>
    <row r="7895" customFormat="false" ht="15" hidden="false" customHeight="true" outlineLevel="0" collapsed="false">
      <c r="A7895" s="19" t="n">
        <v>46282</v>
      </c>
      <c r="B7895" s="1" t="s">
        <v>888</v>
      </c>
      <c r="C7895" s="1" t="s">
        <v>164</v>
      </c>
      <c r="D7895" s="1" t="n">
        <v>28</v>
      </c>
      <c r="E7895" s="1" t="s">
        <v>401</v>
      </c>
      <c r="F7895" s="1" t="s">
        <v>402</v>
      </c>
      <c r="G7895" s="1" t="s">
        <v>416</v>
      </c>
      <c r="H7895" s="20" t="n">
        <v>700</v>
      </c>
      <c r="I7895" s="21" t="n">
        <v>23.78</v>
      </c>
      <c r="J7895" s="20" t="n">
        <f aca="false">H7895*I7895</f>
        <v>16646</v>
      </c>
      <c r="K7895" s="22" t="n">
        <v>2.75</v>
      </c>
      <c r="L7895" s="23" t="n">
        <f aca="false">H7895*K7895</f>
        <v>1925</v>
      </c>
      <c r="M7895" s="23" t="n">
        <v>2500</v>
      </c>
      <c r="N7895" s="24" t="n">
        <f aca="false">L7895-M7895</f>
        <v>-575</v>
      </c>
      <c r="O7895" s="25" t="n">
        <f aca="false">IF(L7895&gt;=M7895,1,0)</f>
        <v>0</v>
      </c>
      <c r="P7895" s="26" t="n">
        <v>0.3795</v>
      </c>
      <c r="Q7895" s="26" t="n">
        <v>0.1625</v>
      </c>
      <c r="R7895" s="25" t="n">
        <v>75</v>
      </c>
      <c r="S7895" s="21" t="n">
        <v>10</v>
      </c>
    </row>
    <row r="7896" customFormat="false" ht="15" hidden="false" customHeight="true" outlineLevel="0" collapsed="false">
      <c r="A7896" s="19" t="n">
        <v>46282</v>
      </c>
      <c r="B7896" s="1" t="s">
        <v>888</v>
      </c>
      <c r="C7896" s="1" t="s">
        <v>164</v>
      </c>
      <c r="D7896" s="1" t="n">
        <v>29</v>
      </c>
      <c r="E7896" s="1" t="s">
        <v>176</v>
      </c>
      <c r="F7896" s="1" t="s">
        <v>630</v>
      </c>
      <c r="G7896" s="1" t="s">
        <v>529</v>
      </c>
      <c r="H7896" s="20" t="n">
        <v>1950</v>
      </c>
      <c r="I7896" s="21" t="n">
        <v>15.19</v>
      </c>
      <c r="J7896" s="20" t="n">
        <f aca="false">H7896*I7896</f>
        <v>29620.5</v>
      </c>
      <c r="K7896" s="22" t="n">
        <v>1.35</v>
      </c>
      <c r="L7896" s="23" t="n">
        <f aca="false">H7896*K7896</f>
        <v>2632.5</v>
      </c>
      <c r="M7896" s="23" t="n">
        <v>2500</v>
      </c>
      <c r="N7896" s="24" t="n">
        <f aca="false">L7896-M7896</f>
        <v>132.5</v>
      </c>
      <c r="O7896" s="25" t="n">
        <f aca="false">IF(L7896&gt;=M7896,1,0)</f>
        <v>1</v>
      </c>
      <c r="P7896" s="26" t="n">
        <v>0.7738</v>
      </c>
      <c r="Q7896" s="26" t="n">
        <v>0.0867</v>
      </c>
      <c r="R7896" s="25" t="n">
        <v>68</v>
      </c>
      <c r="S7896" s="21" t="n">
        <v>10</v>
      </c>
    </row>
    <row r="7897" customFormat="false" ht="15" hidden="false" customHeight="true" outlineLevel="0" collapsed="false">
      <c r="A7897" s="19" t="n">
        <v>46282</v>
      </c>
      <c r="B7897" s="1" t="s">
        <v>888</v>
      </c>
      <c r="C7897" s="1" t="s">
        <v>164</v>
      </c>
      <c r="D7897" s="1" t="n">
        <v>30</v>
      </c>
      <c r="E7897" s="1" t="s">
        <v>865</v>
      </c>
      <c r="F7897" s="1" t="s">
        <v>866</v>
      </c>
      <c r="G7897" s="1" t="s">
        <v>527</v>
      </c>
      <c r="H7897" s="20" t="n">
        <v>2150</v>
      </c>
      <c r="I7897" s="21" t="n">
        <v>17.93</v>
      </c>
      <c r="J7897" s="20" t="n">
        <f aca="false">H7897*I7897</f>
        <v>38549.5</v>
      </c>
      <c r="K7897" s="22" t="n">
        <v>1.04</v>
      </c>
      <c r="L7897" s="23" t="n">
        <f aca="false">H7897*K7897</f>
        <v>2236</v>
      </c>
      <c r="M7897" s="23" t="n">
        <v>2500</v>
      </c>
      <c r="N7897" s="24" t="n">
        <f aca="false">L7897-M7897</f>
        <v>-264</v>
      </c>
      <c r="O7897" s="25" t="n">
        <f aca="false">IF(L7897&gt;=M7897,1,0)</f>
        <v>0</v>
      </c>
      <c r="P7897" s="26" t="n">
        <v>0.8421</v>
      </c>
      <c r="Q7897" s="26" t="n">
        <v>0.2586</v>
      </c>
      <c r="R7897" s="25" t="n">
        <v>80</v>
      </c>
      <c r="S7897" s="21" t="n">
        <v>10</v>
      </c>
    </row>
    <row r="7898" customFormat="false" ht="15" hidden="false" customHeight="true" outlineLevel="0" collapsed="false">
      <c r="A7898" s="19" t="n">
        <v>46282</v>
      </c>
      <c r="B7898" s="1" t="s">
        <v>888</v>
      </c>
      <c r="C7898" s="1" t="s">
        <v>164</v>
      </c>
      <c r="D7898" s="1" t="n">
        <v>31</v>
      </c>
      <c r="E7898" s="1" t="s">
        <v>522</v>
      </c>
      <c r="F7898" s="1" t="s">
        <v>566</v>
      </c>
      <c r="G7898" s="1" t="s">
        <v>504</v>
      </c>
      <c r="H7898" s="20" t="n">
        <v>2400</v>
      </c>
      <c r="I7898" s="21" t="n">
        <v>14.09</v>
      </c>
      <c r="J7898" s="20" t="n">
        <f aca="false">H7898*I7898</f>
        <v>33816</v>
      </c>
      <c r="K7898" s="22" t="n">
        <v>1</v>
      </c>
      <c r="L7898" s="23" t="n">
        <f aca="false">H7898*K7898</f>
        <v>2400</v>
      </c>
      <c r="M7898" s="23" t="n">
        <v>2500</v>
      </c>
      <c r="N7898" s="24" t="n">
        <f aca="false">L7898-M7898</f>
        <v>-100</v>
      </c>
      <c r="O7898" s="25" t="n">
        <f aca="false">IF(L7898&gt;=M7898,1,0)</f>
        <v>0</v>
      </c>
      <c r="P7898" s="26" t="n">
        <v>0.8514</v>
      </c>
      <c r="Q7898" s="26" t="n">
        <v>0.0575</v>
      </c>
      <c r="R7898" s="25" t="n">
        <v>72</v>
      </c>
      <c r="S7898" s="21" t="n">
        <v>10</v>
      </c>
    </row>
    <row r="7899" customFormat="false" ht="15" hidden="false" customHeight="true" outlineLevel="0" collapsed="false">
      <c r="A7899" s="19" t="n">
        <v>46282</v>
      </c>
      <c r="B7899" s="1" t="s">
        <v>888</v>
      </c>
      <c r="C7899" s="1" t="s">
        <v>164</v>
      </c>
      <c r="D7899" s="1" t="n">
        <v>32</v>
      </c>
      <c r="E7899" s="1" t="s">
        <v>576</v>
      </c>
      <c r="F7899" s="1" t="s">
        <v>930</v>
      </c>
      <c r="G7899" s="1" t="s">
        <v>835</v>
      </c>
      <c r="H7899" s="20" t="n">
        <v>2100</v>
      </c>
      <c r="I7899" s="21" t="n">
        <v>15.98</v>
      </c>
      <c r="J7899" s="20" t="n">
        <f aca="false">H7899*I7899</f>
        <v>33558</v>
      </c>
      <c r="K7899" s="22" t="n">
        <v>1.1</v>
      </c>
      <c r="L7899" s="23" t="n">
        <f aca="false">H7899*K7899</f>
        <v>2310</v>
      </c>
      <c r="M7899" s="23" t="n">
        <v>2500</v>
      </c>
      <c r="N7899" s="24" t="n">
        <f aca="false">L7899-M7899</f>
        <v>-190</v>
      </c>
      <c r="O7899" s="25" t="n">
        <f aca="false">IF(L7899&gt;=M7899,1,0)</f>
        <v>0</v>
      </c>
      <c r="P7899" s="26" t="n">
        <v>0.8177</v>
      </c>
      <c r="Q7899" s="26" t="n">
        <v>0.0902</v>
      </c>
      <c r="R7899" s="25" t="n">
        <v>73</v>
      </c>
      <c r="S7899" s="21" t="n">
        <v>10</v>
      </c>
    </row>
    <row r="7900" customFormat="false" ht="15" hidden="false" customHeight="true" outlineLevel="0" collapsed="false">
      <c r="A7900" s="19" t="n">
        <v>46282</v>
      </c>
      <c r="B7900" s="1" t="s">
        <v>888</v>
      </c>
      <c r="C7900" s="1" t="s">
        <v>190</v>
      </c>
      <c r="D7900" s="1" t="n">
        <v>33</v>
      </c>
      <c r="E7900" s="1" t="s">
        <v>846</v>
      </c>
      <c r="F7900" s="1" t="s">
        <v>911</v>
      </c>
      <c r="G7900" s="1" t="s">
        <v>927</v>
      </c>
      <c r="H7900" s="20" t="n">
        <v>1200</v>
      </c>
      <c r="I7900" s="21" t="n">
        <v>24.92</v>
      </c>
      <c r="J7900" s="20" t="n">
        <f aca="false">H7900*I7900</f>
        <v>29904</v>
      </c>
      <c r="K7900" s="22" t="n">
        <v>2.1</v>
      </c>
      <c r="L7900" s="23" t="n">
        <f aca="false">H7900*K7900</f>
        <v>2520</v>
      </c>
      <c r="M7900" s="23" t="n">
        <v>2500</v>
      </c>
      <c r="N7900" s="24" t="n">
        <f aca="false">L7900-M7900</f>
        <v>20</v>
      </c>
      <c r="O7900" s="25" t="n">
        <f aca="false">IF(L7900&gt;=M7900,1,0)</f>
        <v>1</v>
      </c>
      <c r="P7900" s="26" t="n">
        <v>0.712</v>
      </c>
      <c r="Q7900" s="26" t="n">
        <v>0.166796570537802</v>
      </c>
      <c r="R7900" s="25" t="n">
        <v>71</v>
      </c>
      <c r="S7900" s="21" t="n">
        <v>10</v>
      </c>
    </row>
    <row r="7901" customFormat="false" ht="15" hidden="false" customHeight="true" outlineLevel="0" collapsed="false">
      <c r="A7901" s="19" t="n">
        <v>46282</v>
      </c>
      <c r="B7901" s="1" t="s">
        <v>888</v>
      </c>
      <c r="C7901" s="1" t="s">
        <v>190</v>
      </c>
      <c r="D7901" s="1" t="n">
        <v>34</v>
      </c>
      <c r="E7901" s="1" t="s">
        <v>16</v>
      </c>
      <c r="F7901" s="1" t="s">
        <v>302</v>
      </c>
      <c r="G7901" s="1" t="s">
        <v>260</v>
      </c>
      <c r="H7901" s="20" t="n">
        <v>1780</v>
      </c>
      <c r="I7901" s="21" t="n">
        <v>16.59</v>
      </c>
      <c r="J7901" s="20" t="n">
        <f aca="false">H7901*I7901</f>
        <v>29530.2</v>
      </c>
      <c r="K7901" s="22" t="n">
        <v>1.45</v>
      </c>
      <c r="L7901" s="23" t="n">
        <f aca="false">H7901*K7901</f>
        <v>2581</v>
      </c>
      <c r="M7901" s="23" t="n">
        <v>2500</v>
      </c>
      <c r="N7901" s="24" t="n">
        <f aca="false">L7901-M7901</f>
        <v>81</v>
      </c>
      <c r="O7901" s="25" t="n">
        <f aca="false">IF(L7901&gt;=M7901,1,0)</f>
        <v>1</v>
      </c>
      <c r="P7901" s="26" t="n">
        <v>0.738993993993994</v>
      </c>
      <c r="Q7901" s="26" t="n">
        <v>0.103448275862069</v>
      </c>
      <c r="R7901" s="25" t="n">
        <v>70</v>
      </c>
      <c r="S7901" s="21" t="n">
        <v>10</v>
      </c>
    </row>
    <row r="7902" customFormat="false" ht="15" hidden="false" customHeight="true" outlineLevel="0" collapsed="false">
      <c r="A7902" s="19" t="n">
        <v>46282</v>
      </c>
      <c r="B7902" s="1" t="s">
        <v>888</v>
      </c>
      <c r="C7902" s="1" t="s">
        <v>190</v>
      </c>
      <c r="D7902" s="1" t="n">
        <v>35</v>
      </c>
      <c r="E7902" s="1" t="s">
        <v>19</v>
      </c>
      <c r="F7902" s="1" t="s">
        <v>935</v>
      </c>
      <c r="G7902" s="1" t="s">
        <v>936</v>
      </c>
      <c r="H7902" s="20" t="n">
        <v>600</v>
      </c>
      <c r="I7902" s="21" t="n">
        <v>16.85</v>
      </c>
      <c r="J7902" s="20" t="n">
        <f aca="false">H7902*I7902</f>
        <v>10110</v>
      </c>
      <c r="K7902" s="22" t="n">
        <v>1.75</v>
      </c>
      <c r="L7902" s="23" t="n">
        <f aca="false">H7902*K7902</f>
        <v>1050</v>
      </c>
      <c r="M7902" s="23" t="n">
        <v>2500</v>
      </c>
      <c r="N7902" s="24" t="n">
        <f aca="false">L7902-M7902</f>
        <v>-1450</v>
      </c>
      <c r="O7902" s="25" t="n">
        <f aca="false">IF(L7902&gt;=M7902,1,0)</f>
        <v>0</v>
      </c>
      <c r="P7902" s="26" t="n">
        <v>0.280833333333333</v>
      </c>
      <c r="Q7902" s="26" t="n">
        <v>0.179970972423803</v>
      </c>
      <c r="R7902" s="25" t="n">
        <v>75</v>
      </c>
      <c r="S7902" s="21" t="n">
        <v>10</v>
      </c>
    </row>
    <row r="7903" customFormat="false" ht="15" hidden="false" customHeight="true" outlineLevel="0" collapsed="false">
      <c r="A7903" s="19" t="n">
        <v>46282</v>
      </c>
      <c r="B7903" s="1" t="s">
        <v>888</v>
      </c>
      <c r="C7903" s="1" t="s">
        <v>190</v>
      </c>
      <c r="D7903" s="1" t="n">
        <v>36</v>
      </c>
      <c r="E7903" s="1" t="s">
        <v>846</v>
      </c>
      <c r="F7903" s="1" t="s">
        <v>889</v>
      </c>
      <c r="G7903" s="1" t="s">
        <v>927</v>
      </c>
      <c r="H7903" s="20" t="n">
        <v>320</v>
      </c>
      <c r="I7903" s="21" t="n">
        <v>24.2</v>
      </c>
      <c r="J7903" s="20" t="n">
        <f aca="false">H7903*I7903</f>
        <v>7744</v>
      </c>
      <c r="K7903" s="22" t="n">
        <v>2.1</v>
      </c>
      <c r="L7903" s="23" t="n">
        <f aca="false">H7903*K7903</f>
        <v>672</v>
      </c>
      <c r="M7903" s="23" t="n">
        <v>2500</v>
      </c>
      <c r="N7903" s="24" t="n">
        <f aca="false">L7903-M7903</f>
        <v>-1828</v>
      </c>
      <c r="O7903" s="25" t="n">
        <f aca="false">IF(L7903&gt;=M7903,1,0)</f>
        <v>0</v>
      </c>
      <c r="P7903" s="26" t="n">
        <v>0.216918767507003</v>
      </c>
      <c r="Q7903" s="26" t="n">
        <v>0.265582655826558</v>
      </c>
      <c r="R7903" s="25" t="n">
        <v>67</v>
      </c>
      <c r="S7903" s="21" t="n">
        <v>10</v>
      </c>
    </row>
    <row r="7904" customFormat="false" ht="15" hidden="false" customHeight="true" outlineLevel="0" collapsed="false">
      <c r="A7904" s="19" t="n">
        <v>46282</v>
      </c>
      <c r="B7904" s="1" t="s">
        <v>888</v>
      </c>
      <c r="C7904" s="1" t="s">
        <v>190</v>
      </c>
      <c r="D7904" s="1" t="n">
        <v>37</v>
      </c>
      <c r="E7904" s="1" t="s">
        <v>19</v>
      </c>
      <c r="F7904" s="1" t="s">
        <v>870</v>
      </c>
      <c r="G7904" s="1" t="s">
        <v>871</v>
      </c>
      <c r="H7904" s="20" t="n">
        <v>1000</v>
      </c>
      <c r="I7904" s="21" t="n">
        <v>27.97</v>
      </c>
      <c r="J7904" s="20" t="n">
        <f aca="false">H7904*I7904</f>
        <v>27970</v>
      </c>
      <c r="K7904" s="22" t="n">
        <v>2.15</v>
      </c>
      <c r="L7904" s="23" t="n">
        <f aca="false">H7904*K7904</f>
        <v>2150</v>
      </c>
      <c r="M7904" s="23" t="n">
        <v>2500</v>
      </c>
      <c r="N7904" s="24" t="n">
        <f aca="false">L7904-M7904</f>
        <v>-350</v>
      </c>
      <c r="O7904" s="25" t="n">
        <f aca="false">IF(L7904&gt;=M7904,1,0)</f>
        <v>0</v>
      </c>
      <c r="P7904" s="26" t="n">
        <v>0.603061664510565</v>
      </c>
      <c r="Q7904" s="26" t="n">
        <v>0.134398496240602</v>
      </c>
      <c r="R7904" s="25" t="n">
        <v>75</v>
      </c>
      <c r="S7904" s="21" t="n">
        <v>10</v>
      </c>
    </row>
    <row r="7905" customFormat="false" ht="15" hidden="false" customHeight="true" outlineLevel="0" collapsed="false">
      <c r="A7905" s="19" t="n">
        <v>46282</v>
      </c>
      <c r="B7905" s="1" t="s">
        <v>888</v>
      </c>
      <c r="C7905" s="1" t="s">
        <v>190</v>
      </c>
      <c r="D7905" s="1" t="n">
        <v>38</v>
      </c>
      <c r="E7905" s="1" t="s">
        <v>19</v>
      </c>
      <c r="F7905" s="1" t="s">
        <v>870</v>
      </c>
      <c r="G7905" s="1" t="s">
        <v>871</v>
      </c>
      <c r="H7905" s="20" t="n">
        <v>860</v>
      </c>
      <c r="I7905" s="21" t="n">
        <v>27.97</v>
      </c>
      <c r="J7905" s="20" t="n">
        <f aca="false">H7905*I7905</f>
        <v>24054.2</v>
      </c>
      <c r="K7905" s="22" t="n">
        <v>2.15</v>
      </c>
      <c r="L7905" s="23" t="n">
        <f aca="false">H7905*K7905</f>
        <v>1849</v>
      </c>
      <c r="M7905" s="23" t="n">
        <v>2500</v>
      </c>
      <c r="N7905" s="24" t="n">
        <f aca="false">L7905-M7905</f>
        <v>-651</v>
      </c>
      <c r="O7905" s="25" t="n">
        <f aca="false">IF(L7905&gt;=M7905,1,0)</f>
        <v>0</v>
      </c>
      <c r="P7905" s="26" t="n">
        <v>0.497398676592225</v>
      </c>
      <c r="Q7905" s="26" t="n">
        <v>0.1198738170347</v>
      </c>
      <c r="R7905" s="25" t="n">
        <v>82</v>
      </c>
      <c r="S7905" s="21" t="n">
        <v>10</v>
      </c>
    </row>
    <row r="7906" customFormat="false" ht="15" hidden="false" customHeight="true" outlineLevel="0" collapsed="false">
      <c r="A7906" s="19" t="n">
        <v>46284</v>
      </c>
      <c r="B7906" s="1" t="s">
        <v>888</v>
      </c>
      <c r="C7906" s="1" t="s">
        <v>138</v>
      </c>
      <c r="D7906" s="1" t="n">
        <v>1</v>
      </c>
      <c r="E7906" s="1" t="s">
        <v>10</v>
      </c>
      <c r="F7906" s="1" t="s">
        <v>915</v>
      </c>
      <c r="G7906" s="1" t="s">
        <v>852</v>
      </c>
      <c r="H7906" s="20" t="n">
        <v>1530</v>
      </c>
      <c r="I7906" s="21" t="n">
        <v>21.87</v>
      </c>
      <c r="J7906" s="20" t="n">
        <f aca="false">H7906*I7906</f>
        <v>33461.1</v>
      </c>
      <c r="K7906" s="22" t="n">
        <v>1.85</v>
      </c>
      <c r="L7906" s="23" t="n">
        <f aca="false">H7906*K7906</f>
        <v>2830.5</v>
      </c>
      <c r="M7906" s="23" t="n">
        <v>2500</v>
      </c>
      <c r="N7906" s="24" t="n">
        <f aca="false">L7906-M7906</f>
        <v>330.5</v>
      </c>
      <c r="O7906" s="25" t="n">
        <f aca="false">IF(L7906&gt;=M7906,1,0)</f>
        <v>1</v>
      </c>
      <c r="P7906" s="26" t="n">
        <v>0.8463</v>
      </c>
      <c r="Q7906" s="26" t="n">
        <v>0.1273</v>
      </c>
      <c r="R7906" s="25" t="n">
        <v>70</v>
      </c>
      <c r="S7906" s="21" t="n">
        <v>10</v>
      </c>
    </row>
    <row r="7907" customFormat="false" ht="15" hidden="false" customHeight="true" outlineLevel="0" collapsed="false">
      <c r="A7907" s="19" t="n">
        <v>46284</v>
      </c>
      <c r="B7907" s="1" t="s">
        <v>888</v>
      </c>
      <c r="C7907" s="1" t="s">
        <v>138</v>
      </c>
      <c r="D7907" s="1" t="n">
        <v>2</v>
      </c>
      <c r="E7907" s="1" t="s">
        <v>16</v>
      </c>
      <c r="F7907" s="1" t="s">
        <v>895</v>
      </c>
      <c r="G7907" s="1" t="s">
        <v>896</v>
      </c>
      <c r="H7907" s="20" t="n">
        <v>900</v>
      </c>
      <c r="I7907" s="21" t="n">
        <v>29.15</v>
      </c>
      <c r="J7907" s="20" t="n">
        <f aca="false">H7907*I7907</f>
        <v>26235</v>
      </c>
      <c r="K7907" s="22" t="n">
        <v>2.4</v>
      </c>
      <c r="L7907" s="23" t="n">
        <f aca="false">H7907*K7907</f>
        <v>2160</v>
      </c>
      <c r="M7907" s="23" t="n">
        <v>2500</v>
      </c>
      <c r="N7907" s="24" t="n">
        <f aca="false">L7907-M7907</f>
        <v>-340</v>
      </c>
      <c r="O7907" s="25" t="n">
        <f aca="false">IF(L7907&gt;=M7907,1,0)</f>
        <v>0</v>
      </c>
      <c r="P7907" s="26" t="n">
        <v>0.5664</v>
      </c>
      <c r="Q7907" s="26" t="n">
        <v>0.1308</v>
      </c>
      <c r="R7907" s="25" t="n">
        <v>78</v>
      </c>
      <c r="S7907" s="21" t="n">
        <v>10</v>
      </c>
    </row>
    <row r="7908" customFormat="false" ht="15" hidden="false" customHeight="true" outlineLevel="0" collapsed="false">
      <c r="A7908" s="19" t="n">
        <v>46284</v>
      </c>
      <c r="B7908" s="1" t="s">
        <v>888</v>
      </c>
      <c r="C7908" s="1" t="s">
        <v>138</v>
      </c>
      <c r="D7908" s="1" t="n">
        <v>3</v>
      </c>
      <c r="E7908" s="1" t="s">
        <v>846</v>
      </c>
      <c r="F7908" s="1" t="s">
        <v>897</v>
      </c>
      <c r="G7908" s="1" t="s">
        <v>898</v>
      </c>
      <c r="H7908" s="20" t="n">
        <v>1620</v>
      </c>
      <c r="I7908" s="21" t="n">
        <v>18.11</v>
      </c>
      <c r="J7908" s="20" t="n">
        <f aca="false">H7908*I7908</f>
        <v>29338.2</v>
      </c>
      <c r="K7908" s="22" t="n">
        <v>2.1</v>
      </c>
      <c r="L7908" s="23" t="n">
        <f aca="false">H7908*K7908</f>
        <v>3402</v>
      </c>
      <c r="M7908" s="23" t="n">
        <v>2500</v>
      </c>
      <c r="N7908" s="24" t="n">
        <f aca="false">L7908-M7908</f>
        <v>902</v>
      </c>
      <c r="O7908" s="25" t="n">
        <f aca="false">IF(L7908&gt;=M7908,1,0)</f>
        <v>1</v>
      </c>
      <c r="P7908" s="26" t="n">
        <v>0.7593</v>
      </c>
      <c r="Q7908" s="26" t="n">
        <v>0.1132</v>
      </c>
      <c r="R7908" s="25" t="n">
        <v>74</v>
      </c>
      <c r="S7908" s="21" t="n">
        <v>8</v>
      </c>
    </row>
    <row r="7909" customFormat="false" ht="15" hidden="false" customHeight="true" outlineLevel="0" collapsed="false">
      <c r="A7909" s="19" t="n">
        <v>46284</v>
      </c>
      <c r="B7909" s="1" t="s">
        <v>888</v>
      </c>
      <c r="C7909" s="1" t="s">
        <v>138</v>
      </c>
      <c r="D7909" s="1" t="n">
        <v>4</v>
      </c>
      <c r="E7909" s="1" t="s">
        <v>145</v>
      </c>
      <c r="F7909" s="1" t="s">
        <v>931</v>
      </c>
      <c r="G7909" s="1" t="s">
        <v>398</v>
      </c>
      <c r="H7909" s="20" t="n">
        <v>1420</v>
      </c>
      <c r="I7909" s="21" t="n">
        <v>20.01</v>
      </c>
      <c r="J7909" s="20" t="n">
        <f aca="false">H7909*I7909</f>
        <v>28414.2</v>
      </c>
      <c r="K7909" s="22" t="n">
        <v>2.2</v>
      </c>
      <c r="L7909" s="23" t="n">
        <f aca="false">H7909*K7909</f>
        <v>3124</v>
      </c>
      <c r="M7909" s="23" t="n">
        <v>2500</v>
      </c>
      <c r="N7909" s="24" t="n">
        <f aca="false">L7909-M7909</f>
        <v>624.000000000001</v>
      </c>
      <c r="O7909" s="25" t="n">
        <f aca="false">IF(L7909&gt;=M7909,1,0)</f>
        <v>1</v>
      </c>
      <c r="P7909" s="26" t="n">
        <v>0.6883</v>
      </c>
      <c r="Q7909" s="26" t="n">
        <v>0.1313</v>
      </c>
      <c r="R7909" s="25" t="n">
        <v>72</v>
      </c>
      <c r="S7909" s="21" t="n">
        <v>10</v>
      </c>
    </row>
    <row r="7910" customFormat="false" ht="15" hidden="false" customHeight="true" outlineLevel="0" collapsed="false">
      <c r="A7910" s="19" t="n">
        <v>46284</v>
      </c>
      <c r="B7910" s="1" t="s">
        <v>888</v>
      </c>
      <c r="C7910" s="1" t="s">
        <v>138</v>
      </c>
      <c r="D7910" s="1" t="n">
        <v>5</v>
      </c>
      <c r="E7910" s="1" t="s">
        <v>16</v>
      </c>
      <c r="F7910" s="1" t="s">
        <v>300</v>
      </c>
      <c r="G7910" s="1" t="s">
        <v>398</v>
      </c>
      <c r="H7910" s="20" t="n">
        <v>1240</v>
      </c>
      <c r="I7910" s="21" t="n">
        <v>18.21</v>
      </c>
      <c r="J7910" s="20" t="n">
        <f aca="false">H7910*I7910</f>
        <v>22580.4</v>
      </c>
      <c r="K7910" s="22" t="n">
        <v>1.4</v>
      </c>
      <c r="L7910" s="23" t="n">
        <f aca="false">H7910*K7910</f>
        <v>1736</v>
      </c>
      <c r="M7910" s="23" t="n">
        <v>2500</v>
      </c>
      <c r="N7910" s="24" t="n">
        <f aca="false">L7910-M7910</f>
        <v>-764</v>
      </c>
      <c r="O7910" s="25" t="n">
        <f aca="false">IF(L7910&gt;=M7910,1,0)</f>
        <v>0</v>
      </c>
      <c r="P7910" s="26" t="n">
        <v>0.5702</v>
      </c>
      <c r="Q7910" s="26" t="n">
        <v>0.1471</v>
      </c>
      <c r="R7910" s="25" t="n">
        <v>66</v>
      </c>
      <c r="S7910" s="21" t="n">
        <v>10</v>
      </c>
    </row>
    <row r="7911" customFormat="false" ht="15" hidden="false" customHeight="true" outlineLevel="0" collapsed="false">
      <c r="A7911" s="19" t="n">
        <v>46284</v>
      </c>
      <c r="B7911" s="1" t="s">
        <v>888</v>
      </c>
      <c r="C7911" s="1" t="s">
        <v>138</v>
      </c>
      <c r="D7911" s="1" t="n">
        <v>6</v>
      </c>
      <c r="E7911" s="1" t="s">
        <v>16</v>
      </c>
      <c r="F7911" s="1" t="s">
        <v>300</v>
      </c>
      <c r="G7911" s="1" t="s">
        <v>398</v>
      </c>
      <c r="H7911" s="20" t="n">
        <v>1650</v>
      </c>
      <c r="I7911" s="21" t="n">
        <v>18.21</v>
      </c>
      <c r="J7911" s="20" t="n">
        <f aca="false">H7911*I7911</f>
        <v>30046.5</v>
      </c>
      <c r="K7911" s="22" t="n">
        <v>1.4</v>
      </c>
      <c r="L7911" s="23" t="n">
        <f aca="false">H7911*K7911</f>
        <v>2310</v>
      </c>
      <c r="M7911" s="23" t="n">
        <v>2500</v>
      </c>
      <c r="N7911" s="24" t="n">
        <f aca="false">L7911-M7911</f>
        <v>-190</v>
      </c>
      <c r="O7911" s="25" t="n">
        <f aca="false">IF(L7911&gt;=M7911,1,0)</f>
        <v>0</v>
      </c>
      <c r="P7911" s="26" t="n">
        <v>0.7825</v>
      </c>
      <c r="Q7911" s="26" t="n">
        <v>0.0961</v>
      </c>
      <c r="R7911" s="25" t="n">
        <v>66</v>
      </c>
      <c r="S7911" s="21" t="n">
        <v>10</v>
      </c>
    </row>
    <row r="7912" customFormat="false" ht="15" hidden="false" customHeight="true" outlineLevel="0" collapsed="false">
      <c r="A7912" s="19" t="n">
        <v>46284</v>
      </c>
      <c r="B7912" s="1" t="s">
        <v>888</v>
      </c>
      <c r="C7912" s="1" t="s">
        <v>138</v>
      </c>
      <c r="D7912" s="1" t="n">
        <v>7</v>
      </c>
      <c r="E7912" s="1" t="s">
        <v>846</v>
      </c>
      <c r="F7912" s="1" t="s">
        <v>911</v>
      </c>
      <c r="G7912" s="1" t="s">
        <v>916</v>
      </c>
      <c r="H7912" s="20" t="n">
        <v>1550</v>
      </c>
      <c r="I7912" s="21" t="n">
        <v>18.11</v>
      </c>
      <c r="J7912" s="20" t="n">
        <f aca="false">H7912*I7912</f>
        <v>28070.5</v>
      </c>
      <c r="K7912" s="22" t="n">
        <v>2.1</v>
      </c>
      <c r="L7912" s="23" t="n">
        <f aca="false">H7912*K7912</f>
        <v>3255</v>
      </c>
      <c r="M7912" s="23" t="n">
        <v>2500</v>
      </c>
      <c r="N7912" s="24" t="n">
        <f aca="false">L7912-M7912</f>
        <v>755</v>
      </c>
      <c r="O7912" s="25" t="n">
        <f aca="false">IF(L7912&gt;=M7912,1,0)</f>
        <v>1</v>
      </c>
      <c r="P7912" s="26" t="n">
        <v>0.7695</v>
      </c>
      <c r="Q7912" s="26" t="n">
        <v>0.1202</v>
      </c>
      <c r="R7912" s="25" t="n">
        <v>73</v>
      </c>
      <c r="S7912" s="21" t="n">
        <v>8</v>
      </c>
    </row>
    <row r="7913" customFormat="false" ht="15" hidden="false" customHeight="true" outlineLevel="0" collapsed="false">
      <c r="A7913" s="19" t="n">
        <v>46284</v>
      </c>
      <c r="B7913" s="1" t="s">
        <v>888</v>
      </c>
      <c r="C7913" s="1" t="s">
        <v>138</v>
      </c>
      <c r="D7913" s="1" t="n">
        <v>8</v>
      </c>
      <c r="E7913" s="1" t="s">
        <v>16</v>
      </c>
      <c r="F7913" s="1" t="s">
        <v>524</v>
      </c>
      <c r="G7913" s="1" t="s">
        <v>508</v>
      </c>
      <c r="H7913" s="20" t="n">
        <v>1620</v>
      </c>
      <c r="I7913" s="21" t="n">
        <v>10.19</v>
      </c>
      <c r="J7913" s="20" t="n">
        <f aca="false">H7913*I7913</f>
        <v>16507.8</v>
      </c>
      <c r="K7913" s="22" t="n">
        <v>1.48</v>
      </c>
      <c r="L7913" s="23" t="n">
        <f aca="false">H7913*K7913</f>
        <v>2397.6</v>
      </c>
      <c r="M7913" s="23" t="n">
        <v>2500</v>
      </c>
      <c r="N7913" s="24" t="n">
        <f aca="false">L7913-M7913</f>
        <v>-102.4</v>
      </c>
      <c r="O7913" s="25" t="n">
        <f aca="false">IF(L7913&gt;=M7913,1,0)</f>
        <v>0</v>
      </c>
      <c r="P7913" s="26" t="n">
        <v>0.671</v>
      </c>
      <c r="Q7913" s="26" t="n">
        <v>0.1448</v>
      </c>
      <c r="R7913" s="25" t="n">
        <v>44</v>
      </c>
      <c r="S7913" s="21" t="n">
        <v>10</v>
      </c>
    </row>
    <row r="7914" customFormat="false" ht="15" hidden="false" customHeight="true" outlineLevel="0" collapsed="false">
      <c r="A7914" s="19" t="n">
        <v>46284</v>
      </c>
      <c r="B7914" s="1" t="s">
        <v>888</v>
      </c>
      <c r="C7914" s="1" t="s">
        <v>138</v>
      </c>
      <c r="D7914" s="1" t="n">
        <v>9</v>
      </c>
      <c r="E7914" s="1" t="s">
        <v>846</v>
      </c>
      <c r="F7914" s="1" t="s">
        <v>889</v>
      </c>
      <c r="G7914" s="1" t="s">
        <v>890</v>
      </c>
      <c r="H7914" s="20" t="n">
        <v>1200</v>
      </c>
      <c r="I7914" s="21" t="n">
        <v>23.94</v>
      </c>
      <c r="J7914" s="20" t="n">
        <f aca="false">H7914*I7914</f>
        <v>28728</v>
      </c>
      <c r="K7914" s="22" t="n">
        <v>2.2</v>
      </c>
      <c r="L7914" s="23" t="n">
        <f aca="false">H7914*K7914</f>
        <v>2640</v>
      </c>
      <c r="M7914" s="23" t="n">
        <v>2500</v>
      </c>
      <c r="N7914" s="24" t="n">
        <f aca="false">L7914-M7914</f>
        <v>140</v>
      </c>
      <c r="O7914" s="25" t="n">
        <f aca="false">IF(L7914&gt;=M7914,1,0)</f>
        <v>1</v>
      </c>
      <c r="P7914" s="26" t="n">
        <v>0.6641</v>
      </c>
      <c r="Q7914" s="26" t="n">
        <v>0.15</v>
      </c>
      <c r="R7914" s="25" t="n">
        <v>75</v>
      </c>
      <c r="S7914" s="21" t="n">
        <v>10</v>
      </c>
    </row>
    <row r="7915" customFormat="false" ht="15" hidden="false" customHeight="true" outlineLevel="0" collapsed="false">
      <c r="A7915" s="19" t="n">
        <v>46284</v>
      </c>
      <c r="B7915" s="1" t="s">
        <v>888</v>
      </c>
      <c r="C7915" s="1" t="s">
        <v>138</v>
      </c>
      <c r="D7915" s="1" t="n">
        <v>10</v>
      </c>
      <c r="E7915" s="1" t="s">
        <v>10</v>
      </c>
      <c r="F7915" s="1" t="s">
        <v>207</v>
      </c>
      <c r="G7915" s="1" t="s">
        <v>161</v>
      </c>
      <c r="H7915" s="20" t="n">
        <v>1400</v>
      </c>
      <c r="I7915" s="21" t="n">
        <v>19.05</v>
      </c>
      <c r="J7915" s="20" t="n">
        <f aca="false">H7915*I7915</f>
        <v>26670</v>
      </c>
      <c r="K7915" s="22" t="n">
        <v>1.83</v>
      </c>
      <c r="L7915" s="23" t="n">
        <f aca="false">H7915*K7915</f>
        <v>2562</v>
      </c>
      <c r="M7915" s="23" t="n">
        <v>2500</v>
      </c>
      <c r="N7915" s="24" t="n">
        <f aca="false">L7915-M7915</f>
        <v>62</v>
      </c>
      <c r="O7915" s="25" t="n">
        <f aca="false">IF(L7915&gt;=M7915,1,0)</f>
        <v>1</v>
      </c>
      <c r="P7915" s="26" t="n">
        <v>0.6261</v>
      </c>
      <c r="Q7915" s="26" t="n">
        <v>0.138</v>
      </c>
      <c r="R7915" s="25" t="n">
        <v>74</v>
      </c>
      <c r="S7915" s="21" t="n">
        <v>10</v>
      </c>
    </row>
    <row r="7916" customFormat="false" ht="15" hidden="false" customHeight="true" outlineLevel="0" collapsed="false">
      <c r="A7916" s="19" t="n">
        <v>46284</v>
      </c>
      <c r="B7916" s="1" t="s">
        <v>888</v>
      </c>
      <c r="C7916" s="1" t="s">
        <v>138</v>
      </c>
      <c r="D7916" s="1" t="n">
        <v>11</v>
      </c>
      <c r="E7916" s="1" t="s">
        <v>522</v>
      </c>
      <c r="F7916" s="1" t="s">
        <v>710</v>
      </c>
      <c r="G7916" s="1" t="s">
        <v>686</v>
      </c>
      <c r="H7916" s="20" t="n">
        <v>1200</v>
      </c>
      <c r="I7916" s="21" t="n">
        <v>20.01</v>
      </c>
      <c r="J7916" s="20" t="n">
        <f aca="false">H7916*I7916</f>
        <v>24012</v>
      </c>
      <c r="K7916" s="22" t="n">
        <v>1.5</v>
      </c>
      <c r="L7916" s="23" t="n">
        <f aca="false">H7916*K7916</f>
        <v>1800</v>
      </c>
      <c r="M7916" s="23" t="n">
        <v>2500</v>
      </c>
      <c r="N7916" s="24" t="n">
        <f aca="false">L7916-M7916</f>
        <v>-700</v>
      </c>
      <c r="O7916" s="25" t="n">
        <f aca="false">IF(L7916&gt;=M7916,1,0)</f>
        <v>0</v>
      </c>
      <c r="P7916" s="26" t="n">
        <v>0.592</v>
      </c>
      <c r="Q7916" s="26" t="n">
        <v>0.2261</v>
      </c>
      <c r="R7916" s="25" t="n">
        <v>73</v>
      </c>
      <c r="S7916" s="21" t="n">
        <v>10</v>
      </c>
    </row>
    <row r="7917" customFormat="false" ht="15" hidden="false" customHeight="true" outlineLevel="0" collapsed="false">
      <c r="A7917" s="19" t="n">
        <v>46284</v>
      </c>
      <c r="B7917" s="1" t="s">
        <v>888</v>
      </c>
      <c r="C7917" s="1" t="s">
        <v>138</v>
      </c>
      <c r="D7917" s="1" t="n">
        <v>12</v>
      </c>
      <c r="E7917" s="1" t="s">
        <v>16</v>
      </c>
      <c r="F7917" s="1" t="s">
        <v>524</v>
      </c>
      <c r="G7917" s="1" t="s">
        <v>267</v>
      </c>
      <c r="H7917" s="20" t="n">
        <v>1600</v>
      </c>
      <c r="I7917" s="21" t="n">
        <v>10.19</v>
      </c>
      <c r="J7917" s="20" t="n">
        <f aca="false">H7917*I7917</f>
        <v>16304</v>
      </c>
      <c r="K7917" s="22" t="n">
        <v>1.5</v>
      </c>
      <c r="L7917" s="23" t="n">
        <f aca="false">H7917*K7917</f>
        <v>2400</v>
      </c>
      <c r="M7917" s="23" t="n">
        <v>2500</v>
      </c>
      <c r="N7917" s="24" t="n">
        <f aca="false">L7917-M7917</f>
        <v>-100</v>
      </c>
      <c r="O7917" s="25" t="n">
        <f aca="false">IF(L7917&gt;=M7917,1,0)</f>
        <v>0</v>
      </c>
      <c r="P7917" s="26" t="n">
        <v>0.6319</v>
      </c>
      <c r="Q7917" s="26" t="n">
        <v>0.1475</v>
      </c>
      <c r="R7917" s="25" t="n">
        <v>43</v>
      </c>
      <c r="S7917" s="21" t="n">
        <v>10</v>
      </c>
    </row>
    <row r="7918" customFormat="false" ht="15" hidden="false" customHeight="true" outlineLevel="0" collapsed="false">
      <c r="A7918" s="19" t="n">
        <v>46284</v>
      </c>
      <c r="B7918" s="1" t="s">
        <v>888</v>
      </c>
      <c r="C7918" s="1" t="s">
        <v>138</v>
      </c>
      <c r="D7918" s="1" t="n">
        <v>13</v>
      </c>
      <c r="E7918" s="1" t="s">
        <v>16</v>
      </c>
      <c r="F7918" s="1" t="s">
        <v>932</v>
      </c>
      <c r="G7918" s="1" t="s">
        <v>934</v>
      </c>
      <c r="H7918" s="20" t="n">
        <v>590</v>
      </c>
      <c r="I7918" s="21" t="n">
        <v>37.63</v>
      </c>
      <c r="J7918" s="20" t="n">
        <f aca="false">H7918*I7918</f>
        <v>22201.7</v>
      </c>
      <c r="K7918" s="22" t="n">
        <v>3.11</v>
      </c>
      <c r="L7918" s="23" t="n">
        <f aca="false">H7918*K7918</f>
        <v>1834.9</v>
      </c>
      <c r="M7918" s="23" t="n">
        <v>2500</v>
      </c>
      <c r="N7918" s="24" t="n">
        <f aca="false">L7918-M7918</f>
        <v>-665.1</v>
      </c>
      <c r="O7918" s="25" t="n">
        <f aca="false">IF(L7918&gt;=M7918,1,0)</f>
        <v>0</v>
      </c>
      <c r="P7918" s="26" t="n">
        <v>0.494</v>
      </c>
      <c r="Q7918" s="26" t="n">
        <v>0.2045</v>
      </c>
      <c r="R7918" s="25" t="n">
        <v>74</v>
      </c>
      <c r="S7918" s="21" t="n">
        <v>10</v>
      </c>
    </row>
    <row r="7919" customFormat="false" ht="15" hidden="false" customHeight="true" outlineLevel="0" collapsed="false">
      <c r="A7919" s="19" t="n">
        <v>46284</v>
      </c>
      <c r="B7919" s="1" t="s">
        <v>888</v>
      </c>
      <c r="C7919" s="1" t="s">
        <v>138</v>
      </c>
      <c r="D7919" s="1" t="n">
        <v>14</v>
      </c>
      <c r="E7919" s="1" t="s">
        <v>10</v>
      </c>
      <c r="F7919" s="1" t="s">
        <v>687</v>
      </c>
      <c r="G7919" s="1" t="s">
        <v>694</v>
      </c>
      <c r="H7919" s="20" t="n">
        <v>1200</v>
      </c>
      <c r="I7919" s="21" t="n">
        <v>28.66</v>
      </c>
      <c r="J7919" s="20" t="n">
        <f aca="false">H7919*I7919</f>
        <v>34392</v>
      </c>
      <c r="K7919" s="22" t="n">
        <v>2.3</v>
      </c>
      <c r="L7919" s="23" t="n">
        <f aca="false">H7919*K7919</f>
        <v>2760</v>
      </c>
      <c r="M7919" s="23" t="n">
        <v>2500</v>
      </c>
      <c r="N7919" s="24" t="n">
        <f aca="false">L7919-M7919</f>
        <v>260</v>
      </c>
      <c r="O7919" s="25" t="n">
        <f aca="false">IF(L7919&gt;=M7919,1,0)</f>
        <v>1</v>
      </c>
      <c r="P7919" s="26" t="n">
        <v>0.6973</v>
      </c>
      <c r="Q7919" s="26" t="n">
        <v>0.25</v>
      </c>
      <c r="R7919" s="25" t="n">
        <v>82</v>
      </c>
      <c r="S7919" s="21" t="n">
        <v>10</v>
      </c>
    </row>
    <row r="7920" customFormat="false" ht="15" hidden="false" customHeight="true" outlineLevel="0" collapsed="false">
      <c r="A7920" s="19" t="n">
        <v>46284</v>
      </c>
      <c r="B7920" s="1" t="s">
        <v>888</v>
      </c>
      <c r="C7920" s="1" t="s">
        <v>138</v>
      </c>
      <c r="D7920" s="1" t="n">
        <v>15</v>
      </c>
      <c r="E7920" s="1" t="s">
        <v>10</v>
      </c>
      <c r="F7920" s="1" t="s">
        <v>167</v>
      </c>
      <c r="G7920" s="1" t="s">
        <v>161</v>
      </c>
      <c r="H7920" s="20" t="n">
        <v>1500</v>
      </c>
      <c r="I7920" s="21" t="n">
        <v>18.43</v>
      </c>
      <c r="J7920" s="20" t="n">
        <f aca="false">H7920*I7920</f>
        <v>27645</v>
      </c>
      <c r="K7920" s="22" t="n">
        <v>1.83</v>
      </c>
      <c r="L7920" s="23" t="n">
        <f aca="false">H7920*K7920</f>
        <v>2745</v>
      </c>
      <c r="M7920" s="23" t="n">
        <v>2500</v>
      </c>
      <c r="N7920" s="24" t="n">
        <f aca="false">L7920-M7920</f>
        <v>245</v>
      </c>
      <c r="O7920" s="25" t="n">
        <f aca="false">IF(L7920&gt;=M7920,1,0)</f>
        <v>1</v>
      </c>
      <c r="P7920" s="26" t="n">
        <v>0.7166</v>
      </c>
      <c r="Q7920" s="26" t="n">
        <v>0.2548</v>
      </c>
      <c r="R7920" s="25" t="n">
        <v>72</v>
      </c>
      <c r="S7920" s="21" t="n">
        <v>8</v>
      </c>
    </row>
    <row r="7921" customFormat="false" ht="15" hidden="false" customHeight="true" outlineLevel="0" collapsed="false">
      <c r="A7921" s="19" t="n">
        <v>46284</v>
      </c>
      <c r="B7921" s="1" t="s">
        <v>888</v>
      </c>
      <c r="C7921" s="1" t="s">
        <v>138</v>
      </c>
      <c r="D7921" s="1" t="n">
        <v>16</v>
      </c>
      <c r="E7921" s="1" t="s">
        <v>10</v>
      </c>
      <c r="F7921" s="1" t="s">
        <v>581</v>
      </c>
      <c r="G7921" s="1" t="s">
        <v>590</v>
      </c>
      <c r="H7921" s="20" t="n">
        <v>2250</v>
      </c>
      <c r="I7921" s="21" t="n">
        <v>13.94</v>
      </c>
      <c r="J7921" s="20" t="n">
        <f aca="false">H7921*I7921</f>
        <v>31365</v>
      </c>
      <c r="K7921" s="22" t="n">
        <v>1.44</v>
      </c>
      <c r="L7921" s="23" t="n">
        <f aca="false">H7921*K7921</f>
        <v>3240</v>
      </c>
      <c r="M7921" s="23" t="n">
        <v>2500</v>
      </c>
      <c r="N7921" s="24" t="n">
        <f aca="false">L7921-M7921</f>
        <v>740</v>
      </c>
      <c r="O7921" s="25" t="n">
        <f aca="false">IF(L7921&gt;=M7921,1,0)</f>
        <v>1</v>
      </c>
      <c r="P7921" s="26" t="n">
        <v>1.025</v>
      </c>
      <c r="Q7921" s="26" t="n">
        <v>0.1324</v>
      </c>
      <c r="R7921" s="25" t="n">
        <v>60</v>
      </c>
      <c r="S7921" s="21" t="n">
        <v>8</v>
      </c>
    </row>
    <row r="7922" customFormat="false" ht="15" hidden="false" customHeight="true" outlineLevel="0" collapsed="false">
      <c r="A7922" s="19" t="n">
        <v>46284</v>
      </c>
      <c r="B7922" s="1" t="s">
        <v>888</v>
      </c>
      <c r="C7922" s="1" t="s">
        <v>164</v>
      </c>
      <c r="D7922" s="1" t="n">
        <v>17</v>
      </c>
      <c r="E7922" s="1" t="s">
        <v>176</v>
      </c>
      <c r="F7922" s="1" t="s">
        <v>360</v>
      </c>
      <c r="G7922" s="1" t="s">
        <v>685</v>
      </c>
      <c r="H7922" s="20" t="n">
        <v>1100</v>
      </c>
      <c r="I7922" s="21" t="n">
        <v>18.39</v>
      </c>
      <c r="J7922" s="20" t="n">
        <f aca="false">H7922*I7922</f>
        <v>20229</v>
      </c>
      <c r="K7922" s="22" t="n">
        <v>1.4</v>
      </c>
      <c r="L7922" s="23" t="n">
        <f aca="false">H7922*K7922</f>
        <v>1540</v>
      </c>
      <c r="M7922" s="23" t="n">
        <v>2500</v>
      </c>
      <c r="N7922" s="24" t="n">
        <f aca="false">L7922-M7922</f>
        <v>-960</v>
      </c>
      <c r="O7922" s="25" t="n">
        <f aca="false">IF(L7922&gt;=M7922,1,0)</f>
        <v>0</v>
      </c>
      <c r="P7922" s="26" t="n">
        <v>0.5139</v>
      </c>
      <c r="Q7922" s="26" t="n">
        <v>0.0815</v>
      </c>
      <c r="R7922" s="25" t="n">
        <v>67</v>
      </c>
      <c r="S7922" s="21" t="n">
        <v>10</v>
      </c>
    </row>
    <row r="7923" customFormat="false" ht="15" hidden="false" customHeight="true" outlineLevel="0" collapsed="false">
      <c r="A7923" s="19" t="n">
        <v>46284</v>
      </c>
      <c r="B7923" s="1" t="s">
        <v>888</v>
      </c>
      <c r="C7923" s="1" t="s">
        <v>164</v>
      </c>
      <c r="D7923" s="1" t="n">
        <v>18</v>
      </c>
      <c r="E7923" s="1" t="s">
        <v>865</v>
      </c>
      <c r="F7923" s="1" t="s">
        <v>866</v>
      </c>
      <c r="G7923" s="1" t="s">
        <v>527</v>
      </c>
      <c r="H7923" s="20" t="n">
        <v>2200</v>
      </c>
      <c r="I7923" s="21" t="n">
        <v>17.93</v>
      </c>
      <c r="J7923" s="20" t="n">
        <f aca="false">H7923*I7923</f>
        <v>39446</v>
      </c>
      <c r="K7923" s="22" t="n">
        <v>1.04</v>
      </c>
      <c r="L7923" s="23" t="n">
        <f aca="false">H7923*K7923</f>
        <v>2288</v>
      </c>
      <c r="M7923" s="23" t="n">
        <v>2500</v>
      </c>
      <c r="N7923" s="24" t="n">
        <f aca="false">L7923-M7923</f>
        <v>-212</v>
      </c>
      <c r="O7923" s="25" t="n">
        <f aca="false">IF(L7923&gt;=M7923,1,0)</f>
        <v>0</v>
      </c>
      <c r="P7923" s="26" t="n">
        <v>0.827</v>
      </c>
      <c r="Q7923" s="26" t="n">
        <v>0.1521</v>
      </c>
      <c r="R7923" s="25" t="n">
        <v>81</v>
      </c>
      <c r="S7923" s="21" t="n">
        <v>10</v>
      </c>
    </row>
    <row r="7924" customFormat="false" ht="15" hidden="false" customHeight="true" outlineLevel="0" collapsed="false">
      <c r="A7924" s="19" t="n">
        <v>46284</v>
      </c>
      <c r="B7924" s="1" t="s">
        <v>888</v>
      </c>
      <c r="C7924" s="1" t="s">
        <v>164</v>
      </c>
      <c r="D7924" s="1" t="n">
        <v>19</v>
      </c>
      <c r="E7924" s="1" t="s">
        <v>461</v>
      </c>
      <c r="F7924" s="1" t="s">
        <v>923</v>
      </c>
      <c r="G7924" s="1" t="s">
        <v>924</v>
      </c>
      <c r="H7924" s="20" t="n">
        <v>1700</v>
      </c>
      <c r="I7924" s="21" t="n">
        <v>18.07</v>
      </c>
      <c r="J7924" s="20" t="n">
        <f aca="false">H7924*I7924</f>
        <v>30719</v>
      </c>
      <c r="K7924" s="22" t="n">
        <v>1.6</v>
      </c>
      <c r="L7924" s="23" t="n">
        <f aca="false">H7924*K7924</f>
        <v>2720</v>
      </c>
      <c r="M7924" s="23" t="n">
        <v>2500</v>
      </c>
      <c r="N7924" s="24" t="n">
        <f aca="false">L7924-M7924</f>
        <v>220</v>
      </c>
      <c r="O7924" s="25" t="n">
        <f aca="false">IF(L7924&gt;=M7924,1,0)</f>
        <v>1</v>
      </c>
      <c r="P7924" s="26" t="n">
        <v>0.7013</v>
      </c>
      <c r="Q7924" s="26" t="n">
        <v>0.1053</v>
      </c>
      <c r="R7924" s="25" t="n">
        <v>73</v>
      </c>
      <c r="S7924" s="21" t="n">
        <v>10</v>
      </c>
    </row>
    <row r="7925" customFormat="false" ht="15" hidden="false" customHeight="true" outlineLevel="0" collapsed="false">
      <c r="A7925" s="19" t="n">
        <v>46284</v>
      </c>
      <c r="B7925" s="1" t="s">
        <v>888</v>
      </c>
      <c r="C7925" s="1" t="s">
        <v>164</v>
      </c>
      <c r="D7925" s="1" t="n">
        <v>20</v>
      </c>
      <c r="E7925" s="1" t="s">
        <v>461</v>
      </c>
      <c r="F7925" s="1" t="s">
        <v>923</v>
      </c>
      <c r="G7925" s="1" t="s">
        <v>924</v>
      </c>
      <c r="H7925" s="20" t="n">
        <v>1800</v>
      </c>
      <c r="I7925" s="21" t="n">
        <v>18.07</v>
      </c>
      <c r="J7925" s="20" t="n">
        <f aca="false">H7925*I7925</f>
        <v>32526</v>
      </c>
      <c r="K7925" s="22" t="n">
        <v>1.6</v>
      </c>
      <c r="L7925" s="23" t="n">
        <f aca="false">H7925*K7925</f>
        <v>2880</v>
      </c>
      <c r="M7925" s="23" t="n">
        <v>2500</v>
      </c>
      <c r="N7925" s="24" t="n">
        <f aca="false">L7925-M7925</f>
        <v>380</v>
      </c>
      <c r="O7925" s="25" t="n">
        <f aca="false">IF(L7925&gt;=M7925,1,0)</f>
        <v>1</v>
      </c>
      <c r="P7925" s="26" t="n">
        <v>0.7436</v>
      </c>
      <c r="Q7925" s="26" t="n">
        <v>0.0817</v>
      </c>
      <c r="R7925" s="25" t="n">
        <v>75</v>
      </c>
      <c r="S7925" s="21" t="n">
        <v>10</v>
      </c>
    </row>
    <row r="7926" customFormat="false" ht="15" hidden="false" customHeight="true" outlineLevel="0" collapsed="false">
      <c r="A7926" s="19" t="n">
        <v>46284</v>
      </c>
      <c r="B7926" s="1" t="s">
        <v>888</v>
      </c>
      <c r="C7926" s="1" t="s">
        <v>164</v>
      </c>
      <c r="D7926" s="1" t="n">
        <v>21</v>
      </c>
      <c r="E7926" s="1" t="s">
        <v>401</v>
      </c>
      <c r="F7926" s="1" t="s">
        <v>912</v>
      </c>
      <c r="G7926" s="1" t="s">
        <v>913</v>
      </c>
      <c r="H7926" s="20" t="n">
        <v>850</v>
      </c>
      <c r="I7926" s="21" t="n">
        <v>22.21</v>
      </c>
      <c r="J7926" s="20" t="n">
        <f aca="false">H7926*I7926</f>
        <v>18878.5</v>
      </c>
      <c r="K7926" s="22" t="n">
        <v>2.08</v>
      </c>
      <c r="L7926" s="23" t="n">
        <f aca="false">H7926*K7926</f>
        <v>1768</v>
      </c>
      <c r="M7926" s="23" t="n">
        <v>2500</v>
      </c>
      <c r="N7926" s="24" t="n">
        <f aca="false">L7926-M7926</f>
        <v>-732</v>
      </c>
      <c r="O7926" s="25" t="n">
        <f aca="false">IF(L7926&gt;=M7926,1,0)</f>
        <v>0</v>
      </c>
      <c r="P7926" s="26" t="n">
        <v>0.5982</v>
      </c>
      <c r="Q7926" s="26" t="n">
        <v>0.1889</v>
      </c>
      <c r="R7926" s="25" t="n">
        <v>53</v>
      </c>
      <c r="S7926" s="21" t="n">
        <v>10</v>
      </c>
    </row>
    <row r="7927" customFormat="false" ht="15" hidden="false" customHeight="true" outlineLevel="0" collapsed="false">
      <c r="A7927" s="19" t="n">
        <v>46284</v>
      </c>
      <c r="B7927" s="1" t="s">
        <v>888</v>
      </c>
      <c r="C7927" s="1" t="s">
        <v>164</v>
      </c>
      <c r="D7927" s="1" t="n">
        <v>22</v>
      </c>
      <c r="E7927" s="1" t="s">
        <v>10</v>
      </c>
      <c r="F7927" s="1" t="s">
        <v>872</v>
      </c>
      <c r="G7927" s="1" t="s">
        <v>873</v>
      </c>
      <c r="H7927" s="20" t="n">
        <v>1500</v>
      </c>
      <c r="I7927" s="21" t="n">
        <v>24.81</v>
      </c>
      <c r="J7927" s="20" t="n">
        <f aca="false">H7927*I7927</f>
        <v>37215</v>
      </c>
      <c r="K7927" s="22" t="n">
        <v>2.1</v>
      </c>
      <c r="L7927" s="23" t="n">
        <f aca="false">H7927*K7927</f>
        <v>3150</v>
      </c>
      <c r="M7927" s="23" t="n">
        <v>2500</v>
      </c>
      <c r="N7927" s="24" t="n">
        <f aca="false">L7927-M7927</f>
        <v>650</v>
      </c>
      <c r="O7927" s="25" t="n">
        <f aca="false">IF(L7927&gt;=M7927,1,0)</f>
        <v>1</v>
      </c>
      <c r="P7927" s="26" t="n">
        <v>0.8161</v>
      </c>
      <c r="Q7927" s="26" t="n">
        <v>0.121</v>
      </c>
      <c r="R7927" s="25" t="n">
        <v>78</v>
      </c>
      <c r="S7927" s="21" t="n">
        <v>10</v>
      </c>
    </row>
    <row r="7928" customFormat="false" ht="15" hidden="false" customHeight="true" outlineLevel="0" collapsed="false">
      <c r="A7928" s="19" t="n">
        <v>46284</v>
      </c>
      <c r="B7928" s="1" t="s">
        <v>888</v>
      </c>
      <c r="C7928" s="1" t="s">
        <v>164</v>
      </c>
      <c r="D7928" s="1" t="n">
        <v>23</v>
      </c>
      <c r="E7928" s="1" t="s">
        <v>865</v>
      </c>
      <c r="F7928" s="1" t="s">
        <v>866</v>
      </c>
      <c r="G7928" s="1" t="s">
        <v>527</v>
      </c>
      <c r="H7928" s="20" t="n">
        <v>2000</v>
      </c>
      <c r="I7928" s="21" t="n">
        <v>17.93</v>
      </c>
      <c r="J7928" s="20" t="n">
        <f aca="false">H7928*I7928</f>
        <v>35860</v>
      </c>
      <c r="K7928" s="22" t="n">
        <v>1.04</v>
      </c>
      <c r="L7928" s="23" t="n">
        <f aca="false">H7928*K7928</f>
        <v>2080</v>
      </c>
      <c r="M7928" s="23" t="n">
        <v>2500</v>
      </c>
      <c r="N7928" s="24" t="n">
        <f aca="false">L7928-M7928</f>
        <v>-420</v>
      </c>
      <c r="O7928" s="25" t="n">
        <f aca="false">IF(L7928&gt;=M7928,1,0)</f>
        <v>0</v>
      </c>
      <c r="P7928" s="26" t="n">
        <v>0.7324</v>
      </c>
      <c r="Q7928" s="26" t="n">
        <v>0.0878</v>
      </c>
      <c r="R7928" s="25" t="n">
        <v>82</v>
      </c>
      <c r="S7928" s="21" t="n">
        <v>10</v>
      </c>
    </row>
    <row r="7929" customFormat="false" ht="15" hidden="false" customHeight="true" outlineLevel="0" collapsed="false">
      <c r="A7929" s="19" t="n">
        <v>46284</v>
      </c>
      <c r="B7929" s="1" t="s">
        <v>888</v>
      </c>
      <c r="C7929" s="1" t="s">
        <v>164</v>
      </c>
      <c r="D7929" s="1" t="n">
        <v>24</v>
      </c>
      <c r="E7929" s="1" t="s">
        <v>522</v>
      </c>
      <c r="F7929" s="1" t="s">
        <v>523</v>
      </c>
      <c r="G7929" s="1" t="s">
        <v>527</v>
      </c>
      <c r="H7929" s="20" t="n">
        <v>2250</v>
      </c>
      <c r="I7929" s="21" t="n">
        <v>13.28</v>
      </c>
      <c r="J7929" s="20" t="n">
        <f aca="false">H7929*I7929</f>
        <v>29880</v>
      </c>
      <c r="K7929" s="22" t="n">
        <v>0.95</v>
      </c>
      <c r="L7929" s="23" t="n">
        <f aca="false">H7929*K7929</f>
        <v>2137.5</v>
      </c>
      <c r="M7929" s="23" t="n">
        <v>2500</v>
      </c>
      <c r="N7929" s="24" t="n">
        <f aca="false">L7929-M7929</f>
        <v>-362.5</v>
      </c>
      <c r="O7929" s="25" t="n">
        <f aca="false">IF(L7929&gt;=M7929,1,0)</f>
        <v>0</v>
      </c>
      <c r="P7929" s="26" t="n">
        <v>0.7054</v>
      </c>
      <c r="Q7929" s="26" t="n">
        <v>0.113</v>
      </c>
      <c r="R7929" s="25" t="n">
        <v>72</v>
      </c>
      <c r="S7929" s="21" t="n">
        <v>10</v>
      </c>
    </row>
    <row r="7930" customFormat="false" ht="15" hidden="false" customHeight="true" outlineLevel="0" collapsed="false">
      <c r="A7930" s="19" t="n">
        <v>46284</v>
      </c>
      <c r="B7930" s="1" t="s">
        <v>888</v>
      </c>
      <c r="C7930" s="1" t="s">
        <v>164</v>
      </c>
      <c r="D7930" s="1" t="n">
        <v>25</v>
      </c>
      <c r="E7930" s="1" t="s">
        <v>16</v>
      </c>
      <c r="F7930" s="1" t="s">
        <v>895</v>
      </c>
      <c r="G7930" s="1" t="s">
        <v>896</v>
      </c>
      <c r="H7930" s="20" t="n">
        <v>1000</v>
      </c>
      <c r="I7930" s="21" t="n">
        <v>29.15</v>
      </c>
      <c r="J7930" s="20" t="n">
        <f aca="false">H7930*I7930</f>
        <v>29150</v>
      </c>
      <c r="K7930" s="22" t="n">
        <v>2.4</v>
      </c>
      <c r="L7930" s="23" t="n">
        <f aca="false">H7930*K7930</f>
        <v>2400</v>
      </c>
      <c r="M7930" s="23" t="n">
        <v>2500</v>
      </c>
      <c r="N7930" s="24" t="n">
        <f aca="false">L7930-M7930</f>
        <v>-100</v>
      </c>
      <c r="O7930" s="25" t="n">
        <f aca="false">IF(L7930&gt;=M7930,1,0)</f>
        <v>0</v>
      </c>
      <c r="P7930" s="26" t="n">
        <v>0.586</v>
      </c>
      <c r="Q7930" s="26" t="n">
        <v>0.125</v>
      </c>
      <c r="R7930" s="25" t="n">
        <v>84</v>
      </c>
      <c r="S7930" s="21" t="n">
        <v>10</v>
      </c>
    </row>
    <row r="7931" customFormat="false" ht="15" hidden="false" customHeight="true" outlineLevel="0" collapsed="false">
      <c r="A7931" s="19" t="n">
        <v>46284</v>
      </c>
      <c r="B7931" s="1" t="s">
        <v>888</v>
      </c>
      <c r="C7931" s="1" t="s">
        <v>164</v>
      </c>
      <c r="D7931" s="1" t="n">
        <v>26</v>
      </c>
      <c r="E7931" s="1" t="s">
        <v>865</v>
      </c>
      <c r="F7931" s="1" t="s">
        <v>866</v>
      </c>
      <c r="G7931" s="1" t="s">
        <v>527</v>
      </c>
      <c r="H7931" s="20" t="n">
        <v>2150</v>
      </c>
      <c r="I7931" s="21" t="n">
        <v>17.93</v>
      </c>
      <c r="J7931" s="20" t="n">
        <f aca="false">H7931*I7931</f>
        <v>38549.5</v>
      </c>
      <c r="K7931" s="22" t="n">
        <v>1.04</v>
      </c>
      <c r="L7931" s="23" t="n">
        <f aca="false">H7931*K7931</f>
        <v>2236</v>
      </c>
      <c r="M7931" s="23" t="n">
        <v>2500</v>
      </c>
      <c r="N7931" s="24" t="n">
        <f aca="false">L7931-M7931</f>
        <v>-264</v>
      </c>
      <c r="O7931" s="25" t="n">
        <f aca="false">IF(L7931&gt;=M7931,1,0)</f>
        <v>0</v>
      </c>
      <c r="P7931" s="26" t="n">
        <v>0.8227</v>
      </c>
      <c r="Q7931" s="26" t="n">
        <v>0.2324</v>
      </c>
      <c r="R7931" s="25" t="n">
        <v>80</v>
      </c>
      <c r="S7931" s="21" t="n">
        <v>10</v>
      </c>
    </row>
    <row r="7932" customFormat="false" ht="15" hidden="false" customHeight="true" outlineLevel="0" collapsed="false">
      <c r="A7932" s="19" t="n">
        <v>46284</v>
      </c>
      <c r="B7932" s="1" t="s">
        <v>888</v>
      </c>
      <c r="C7932" s="1" t="s">
        <v>164</v>
      </c>
      <c r="D7932" s="1" t="n">
        <v>27</v>
      </c>
      <c r="E7932" s="1" t="s">
        <v>219</v>
      </c>
      <c r="F7932" s="1" t="s">
        <v>929</v>
      </c>
      <c r="G7932" s="1" t="s">
        <v>506</v>
      </c>
      <c r="H7932" s="20" t="n">
        <v>2100</v>
      </c>
      <c r="I7932" s="21" t="n">
        <v>10.96</v>
      </c>
      <c r="J7932" s="20" t="n">
        <f aca="false">H7932*I7932</f>
        <v>23016</v>
      </c>
      <c r="K7932" s="22" t="n">
        <v>1</v>
      </c>
      <c r="L7932" s="23" t="n">
        <f aca="false">H7932*K7932</f>
        <v>2100</v>
      </c>
      <c r="M7932" s="23" t="n">
        <v>2500</v>
      </c>
      <c r="N7932" s="24" t="n">
        <f aca="false">L7932-M7932</f>
        <v>-400</v>
      </c>
      <c r="O7932" s="25" t="n">
        <f aca="false">IF(L7932&gt;=M7932,1,0)</f>
        <v>0</v>
      </c>
      <c r="P7932" s="26" t="n">
        <v>0.5892</v>
      </c>
      <c r="Q7932" s="26" t="n">
        <v>0.1137</v>
      </c>
      <c r="R7932" s="25" t="n">
        <v>68</v>
      </c>
      <c r="S7932" s="21" t="n">
        <v>10</v>
      </c>
    </row>
    <row r="7933" customFormat="false" ht="15" hidden="false" customHeight="true" outlineLevel="0" collapsed="false">
      <c r="A7933" s="19" t="n">
        <v>46284</v>
      </c>
      <c r="B7933" s="1" t="s">
        <v>888</v>
      </c>
      <c r="C7933" s="1" t="s">
        <v>164</v>
      </c>
      <c r="D7933" s="1" t="n">
        <v>28</v>
      </c>
      <c r="E7933" s="1" t="s">
        <v>401</v>
      </c>
      <c r="F7933" s="1" t="s">
        <v>919</v>
      </c>
      <c r="G7933" s="1" t="s">
        <v>416</v>
      </c>
      <c r="H7933" s="20" t="n">
        <v>400</v>
      </c>
      <c r="I7933" s="21" t="n">
        <v>23.78</v>
      </c>
      <c r="J7933" s="20" t="n">
        <f aca="false">H7933*I7933</f>
        <v>9512</v>
      </c>
      <c r="K7933" s="22" t="n">
        <v>4.3</v>
      </c>
      <c r="L7933" s="23" t="n">
        <f aca="false">H7933*K7933</f>
        <v>1720</v>
      </c>
      <c r="M7933" s="23" t="n">
        <v>2500</v>
      </c>
      <c r="N7933" s="24" t="n">
        <f aca="false">L7933-M7933</f>
        <v>-780</v>
      </c>
      <c r="O7933" s="25" t="n">
        <f aca="false">IF(L7933&gt;=M7933,1,0)</f>
        <v>0</v>
      </c>
      <c r="P7933" s="26" t="n">
        <v>0.2255</v>
      </c>
      <c r="Q7933" s="26" t="n">
        <v>0.1496</v>
      </c>
      <c r="R7933" s="25" t="n">
        <v>75</v>
      </c>
      <c r="S7933" s="21" t="n">
        <v>10</v>
      </c>
    </row>
    <row r="7934" customFormat="false" ht="15" hidden="false" customHeight="true" outlineLevel="0" collapsed="false">
      <c r="A7934" s="19" t="n">
        <v>46284</v>
      </c>
      <c r="B7934" s="1" t="s">
        <v>888</v>
      </c>
      <c r="C7934" s="1" t="s">
        <v>164</v>
      </c>
      <c r="D7934" s="1" t="n">
        <v>29</v>
      </c>
      <c r="E7934" s="1" t="s">
        <v>176</v>
      </c>
      <c r="F7934" s="1" t="s">
        <v>630</v>
      </c>
      <c r="G7934" s="1" t="s">
        <v>529</v>
      </c>
      <c r="H7934" s="20" t="n">
        <v>2000</v>
      </c>
      <c r="I7934" s="21" t="n">
        <v>15.19</v>
      </c>
      <c r="J7934" s="20" t="n">
        <f aca="false">H7934*I7934</f>
        <v>30380</v>
      </c>
      <c r="K7934" s="22" t="n">
        <v>1.35</v>
      </c>
      <c r="L7934" s="23" t="n">
        <f aca="false">H7934*K7934</f>
        <v>2700</v>
      </c>
      <c r="M7934" s="23" t="n">
        <v>2500</v>
      </c>
      <c r="N7934" s="24" t="n">
        <f aca="false">L7934-M7934</f>
        <v>200</v>
      </c>
      <c r="O7934" s="25" t="n">
        <f aca="false">IF(L7934&gt;=M7934,1,0)</f>
        <v>1</v>
      </c>
      <c r="P7934" s="26" t="n">
        <v>0.7707</v>
      </c>
      <c r="Q7934" s="26" t="n">
        <v>0.0837</v>
      </c>
      <c r="R7934" s="25" t="n">
        <v>70</v>
      </c>
      <c r="S7934" s="21" t="n">
        <v>10</v>
      </c>
    </row>
    <row r="7935" customFormat="false" ht="15" hidden="false" customHeight="true" outlineLevel="0" collapsed="false">
      <c r="A7935" s="19" t="n">
        <v>46284</v>
      </c>
      <c r="B7935" s="1" t="s">
        <v>888</v>
      </c>
      <c r="C7935" s="1" t="s">
        <v>164</v>
      </c>
      <c r="D7935" s="1" t="n">
        <v>30</v>
      </c>
      <c r="E7935" s="1" t="s">
        <v>865</v>
      </c>
      <c r="F7935" s="1" t="s">
        <v>866</v>
      </c>
      <c r="G7935" s="1" t="s">
        <v>527</v>
      </c>
      <c r="H7935" s="20" t="n">
        <v>2200</v>
      </c>
      <c r="I7935" s="21" t="n">
        <v>17.93</v>
      </c>
      <c r="J7935" s="20" t="n">
        <f aca="false">H7935*I7935</f>
        <v>39446</v>
      </c>
      <c r="K7935" s="22" t="n">
        <v>1.04</v>
      </c>
      <c r="L7935" s="23" t="n">
        <f aca="false">H7935*K7935</f>
        <v>2288</v>
      </c>
      <c r="M7935" s="23" t="n">
        <v>2500</v>
      </c>
      <c r="N7935" s="24" t="n">
        <f aca="false">L7935-M7935</f>
        <v>-212</v>
      </c>
      <c r="O7935" s="25" t="n">
        <f aca="false">IF(L7935&gt;=M7935,1,0)</f>
        <v>0</v>
      </c>
      <c r="P7935" s="26" t="n">
        <v>0.8538</v>
      </c>
      <c r="Q7935" s="26" t="n">
        <v>0.2055</v>
      </c>
      <c r="R7935" s="25" t="n">
        <v>81</v>
      </c>
      <c r="S7935" s="21" t="n">
        <v>10</v>
      </c>
    </row>
    <row r="7936" customFormat="false" ht="15" hidden="false" customHeight="true" outlineLevel="0" collapsed="false">
      <c r="A7936" s="19" t="n">
        <v>46284</v>
      </c>
      <c r="B7936" s="1" t="s">
        <v>888</v>
      </c>
      <c r="C7936" s="1" t="s">
        <v>164</v>
      </c>
      <c r="D7936" s="1" t="n">
        <v>31</v>
      </c>
      <c r="E7936" s="1" t="s">
        <v>522</v>
      </c>
      <c r="F7936" s="1" t="s">
        <v>566</v>
      </c>
      <c r="G7936" s="1" t="s">
        <v>504</v>
      </c>
      <c r="H7936" s="20" t="n">
        <v>2420</v>
      </c>
      <c r="I7936" s="21" t="n">
        <v>14.09</v>
      </c>
      <c r="J7936" s="20" t="n">
        <f aca="false">H7936*I7936</f>
        <v>34097.8</v>
      </c>
      <c r="K7936" s="22" t="n">
        <v>1</v>
      </c>
      <c r="L7936" s="23" t="n">
        <f aca="false">H7936*K7936</f>
        <v>2420</v>
      </c>
      <c r="M7936" s="23" t="n">
        <v>2500</v>
      </c>
      <c r="N7936" s="24" t="n">
        <f aca="false">L7936-M7936</f>
        <v>-80</v>
      </c>
      <c r="O7936" s="25" t="n">
        <f aca="false">IF(L7936&gt;=M7936,1,0)</f>
        <v>0</v>
      </c>
      <c r="P7936" s="26" t="n">
        <v>0.8866</v>
      </c>
      <c r="Q7936" s="26" t="n">
        <v>0.0759</v>
      </c>
      <c r="R7936" s="25" t="n">
        <v>72</v>
      </c>
      <c r="S7936" s="21" t="n">
        <v>10</v>
      </c>
    </row>
    <row r="7937" customFormat="false" ht="15" hidden="false" customHeight="true" outlineLevel="0" collapsed="false">
      <c r="A7937" s="19" t="n">
        <v>46284</v>
      </c>
      <c r="B7937" s="1" t="s">
        <v>888</v>
      </c>
      <c r="C7937" s="1" t="s">
        <v>164</v>
      </c>
      <c r="D7937" s="1" t="n">
        <v>32</v>
      </c>
      <c r="E7937" s="1" t="s">
        <v>576</v>
      </c>
      <c r="F7937" s="1" t="s">
        <v>930</v>
      </c>
      <c r="G7937" s="1" t="s">
        <v>835</v>
      </c>
      <c r="H7937" s="20" t="n">
        <v>2150</v>
      </c>
      <c r="I7937" s="21" t="n">
        <v>15.98</v>
      </c>
      <c r="J7937" s="20" t="n">
        <f aca="false">H7937*I7937</f>
        <v>34357</v>
      </c>
      <c r="K7937" s="22" t="n">
        <v>1.1</v>
      </c>
      <c r="L7937" s="23" t="n">
        <f aca="false">H7937*K7937</f>
        <v>2365</v>
      </c>
      <c r="M7937" s="23" t="n">
        <v>2500</v>
      </c>
      <c r="N7937" s="24" t="n">
        <f aca="false">L7937-M7937</f>
        <v>-135</v>
      </c>
      <c r="O7937" s="25" t="n">
        <f aca="false">IF(L7937&gt;=M7937,1,0)</f>
        <v>0</v>
      </c>
      <c r="P7937" s="26" t="n">
        <v>0.8396</v>
      </c>
      <c r="Q7937" s="26" t="n">
        <v>0.077</v>
      </c>
      <c r="R7937" s="25" t="n">
        <v>73</v>
      </c>
      <c r="S7937" s="21" t="n">
        <v>10</v>
      </c>
    </row>
    <row r="7938" customFormat="false" ht="15" hidden="false" customHeight="true" outlineLevel="0" collapsed="false">
      <c r="A7938" s="19" t="n">
        <v>46284</v>
      </c>
      <c r="B7938" s="1" t="s">
        <v>888</v>
      </c>
      <c r="C7938" s="1" t="s">
        <v>190</v>
      </c>
      <c r="D7938" s="1" t="n">
        <v>33</v>
      </c>
      <c r="E7938" s="1" t="s">
        <v>846</v>
      </c>
      <c r="F7938" s="1" t="s">
        <v>911</v>
      </c>
      <c r="G7938" s="1" t="s">
        <v>927</v>
      </c>
      <c r="H7938" s="20" t="n">
        <v>1450</v>
      </c>
      <c r="I7938" s="21" t="n">
        <v>24.92</v>
      </c>
      <c r="J7938" s="20" t="n">
        <f aca="false">H7938*I7938</f>
        <v>36134</v>
      </c>
      <c r="K7938" s="22" t="n">
        <v>2.1</v>
      </c>
      <c r="L7938" s="23" t="n">
        <f aca="false">H7938*K7938</f>
        <v>3045</v>
      </c>
      <c r="M7938" s="23" t="n">
        <v>2500</v>
      </c>
      <c r="N7938" s="24" t="n">
        <f aca="false">L7938-M7938</f>
        <v>545</v>
      </c>
      <c r="O7938" s="25" t="n">
        <f aca="false">IF(L7938&gt;=M7938,1,0)</f>
        <v>1</v>
      </c>
      <c r="P7938" s="26" t="n">
        <v>0.813828828828829</v>
      </c>
      <c r="Q7938" s="26" t="n">
        <v>0.1060507482108</v>
      </c>
      <c r="R7938" s="25" t="n">
        <v>71</v>
      </c>
      <c r="S7938" s="21" t="n">
        <v>10</v>
      </c>
    </row>
    <row r="7939" customFormat="false" ht="15" hidden="false" customHeight="true" outlineLevel="0" collapsed="false">
      <c r="A7939" s="19" t="n">
        <v>46284</v>
      </c>
      <c r="B7939" s="1" t="s">
        <v>888</v>
      </c>
      <c r="C7939" s="1" t="s">
        <v>190</v>
      </c>
      <c r="D7939" s="1" t="n">
        <v>34</v>
      </c>
      <c r="E7939" s="1" t="s">
        <v>16</v>
      </c>
      <c r="F7939" s="1" t="s">
        <v>302</v>
      </c>
      <c r="G7939" s="1" t="s">
        <v>260</v>
      </c>
      <c r="H7939" s="20" t="n">
        <v>2000</v>
      </c>
      <c r="I7939" s="21" t="n">
        <v>16.59</v>
      </c>
      <c r="J7939" s="20" t="n">
        <f aca="false">H7939*I7939</f>
        <v>33180</v>
      </c>
      <c r="K7939" s="22" t="n">
        <v>1.45</v>
      </c>
      <c r="L7939" s="23" t="n">
        <f aca="false">H7939*K7939</f>
        <v>2900</v>
      </c>
      <c r="M7939" s="23" t="n">
        <v>2500</v>
      </c>
      <c r="N7939" s="24" t="n">
        <f aca="false">L7939-M7939</f>
        <v>400</v>
      </c>
      <c r="O7939" s="25" t="n">
        <f aca="false">IF(L7939&gt;=M7939,1,0)</f>
        <v>1</v>
      </c>
      <c r="P7939" s="26" t="n">
        <v>0.79568345323741</v>
      </c>
      <c r="Q7939" s="26" t="n">
        <v>0.101360863444392</v>
      </c>
      <c r="R7939" s="25" t="n">
        <v>70</v>
      </c>
      <c r="S7939" s="21" t="n">
        <v>10</v>
      </c>
    </row>
    <row r="7940" customFormat="false" ht="15" hidden="false" customHeight="true" outlineLevel="0" collapsed="false">
      <c r="A7940" s="19" t="n">
        <v>46284</v>
      </c>
      <c r="B7940" s="1" t="s">
        <v>888</v>
      </c>
      <c r="C7940" s="1" t="s">
        <v>190</v>
      </c>
      <c r="D7940" s="1" t="n">
        <v>35</v>
      </c>
      <c r="E7940" s="1" t="s">
        <v>19</v>
      </c>
      <c r="F7940" s="1" t="s">
        <v>935</v>
      </c>
      <c r="G7940" s="1" t="s">
        <v>936</v>
      </c>
      <c r="H7940" s="20" t="n">
        <v>714</v>
      </c>
      <c r="I7940" s="21" t="n">
        <v>16.85</v>
      </c>
      <c r="J7940" s="20" t="n">
        <f aca="false">H7940*I7940</f>
        <v>12030.9</v>
      </c>
      <c r="K7940" s="22" t="n">
        <v>1.75</v>
      </c>
      <c r="L7940" s="23" t="n">
        <f aca="false">H7940*K7940</f>
        <v>1249.5</v>
      </c>
      <c r="M7940" s="23" t="n">
        <v>2500</v>
      </c>
      <c r="N7940" s="24" t="n">
        <f aca="false">L7940-M7940</f>
        <v>-1250.5</v>
      </c>
      <c r="O7940" s="25" t="n">
        <f aca="false">IF(L7940&gt;=M7940,1,0)</f>
        <v>0</v>
      </c>
      <c r="P7940" s="26" t="n">
        <v>0.409214285714286</v>
      </c>
      <c r="Q7940" s="26" t="n">
        <v>0.142465753424658</v>
      </c>
      <c r="R7940" s="25" t="n">
        <v>55</v>
      </c>
      <c r="S7940" s="21" t="n">
        <v>10</v>
      </c>
    </row>
    <row r="7941" customFormat="false" ht="15" hidden="false" customHeight="true" outlineLevel="0" collapsed="false">
      <c r="A7941" s="19" t="n">
        <v>46284</v>
      </c>
      <c r="B7941" s="1" t="s">
        <v>888</v>
      </c>
      <c r="C7941" s="1" t="s">
        <v>190</v>
      </c>
      <c r="D7941" s="1" t="n">
        <v>36</v>
      </c>
      <c r="E7941" s="1" t="s">
        <v>846</v>
      </c>
      <c r="F7941" s="1" t="s">
        <v>889</v>
      </c>
      <c r="G7941" s="1" t="s">
        <v>927</v>
      </c>
      <c r="H7941" s="20" t="n">
        <v>520</v>
      </c>
      <c r="I7941" s="21" t="n">
        <v>24.2</v>
      </c>
      <c r="J7941" s="20" t="n">
        <f aca="false">H7941*I7941</f>
        <v>12584</v>
      </c>
      <c r="K7941" s="22" t="n">
        <v>2.2</v>
      </c>
      <c r="L7941" s="23" t="n">
        <f aca="false">H7941*K7941</f>
        <v>1144</v>
      </c>
      <c r="M7941" s="23" t="n">
        <v>2500</v>
      </c>
      <c r="N7941" s="24" t="n">
        <f aca="false">L7941-M7941</f>
        <v>-1356</v>
      </c>
      <c r="O7941" s="25" t="n">
        <f aca="false">IF(L7941&gt;=M7941,1,0)</f>
        <v>0</v>
      </c>
      <c r="P7941" s="26" t="n">
        <v>0.335573333333333</v>
      </c>
      <c r="Q7941" s="26" t="n">
        <v>0.210610932475884</v>
      </c>
      <c r="R7941" s="25" t="n">
        <v>67</v>
      </c>
      <c r="S7941" s="21" t="n">
        <v>10</v>
      </c>
    </row>
    <row r="7942" customFormat="false" ht="15" hidden="false" customHeight="true" outlineLevel="0" collapsed="false">
      <c r="A7942" s="19" t="n">
        <v>46284</v>
      </c>
      <c r="B7942" s="1" t="s">
        <v>888</v>
      </c>
      <c r="C7942" s="1" t="s">
        <v>190</v>
      </c>
      <c r="D7942" s="1" t="n">
        <v>37</v>
      </c>
      <c r="E7942" s="1" t="s">
        <v>19</v>
      </c>
      <c r="F7942" s="1" t="s">
        <v>870</v>
      </c>
      <c r="G7942" s="1" t="s">
        <v>871</v>
      </c>
      <c r="H7942" s="20" t="n">
        <v>1050</v>
      </c>
      <c r="I7942" s="21" t="n">
        <v>27.97</v>
      </c>
      <c r="J7942" s="20" t="n">
        <f aca="false">H7942*I7942</f>
        <v>29368.5</v>
      </c>
      <c r="K7942" s="22" t="n">
        <v>2.15</v>
      </c>
      <c r="L7942" s="23" t="n">
        <f aca="false">H7942*K7942</f>
        <v>2257.5</v>
      </c>
      <c r="M7942" s="23" t="n">
        <v>2500</v>
      </c>
      <c r="N7942" s="24" t="n">
        <f aca="false">L7942-M7942</f>
        <v>-242.5</v>
      </c>
      <c r="O7942" s="25" t="n">
        <f aca="false">IF(L7942&gt;=M7942,1,0)</f>
        <v>0</v>
      </c>
      <c r="P7942" s="26" t="n">
        <v>0.63158064516129</v>
      </c>
      <c r="Q7942" s="26" t="n">
        <v>0.136203866432337</v>
      </c>
      <c r="R7942" s="25" t="n">
        <v>75</v>
      </c>
      <c r="S7942" s="21" t="n">
        <v>10</v>
      </c>
    </row>
    <row r="7943" customFormat="false" ht="15" hidden="false" customHeight="true" outlineLevel="0" collapsed="false">
      <c r="A7943" s="19" t="n">
        <v>46284</v>
      </c>
      <c r="B7943" s="1" t="s">
        <v>888</v>
      </c>
      <c r="C7943" s="1" t="s">
        <v>190</v>
      </c>
      <c r="D7943" s="1" t="n">
        <v>38</v>
      </c>
      <c r="E7943" s="1" t="s">
        <v>19</v>
      </c>
      <c r="F7943" s="1" t="s">
        <v>870</v>
      </c>
      <c r="G7943" s="1" t="s">
        <v>871</v>
      </c>
      <c r="H7943" s="20" t="n">
        <v>1100</v>
      </c>
      <c r="I7943" s="21" t="n">
        <v>27.97</v>
      </c>
      <c r="J7943" s="20" t="n">
        <f aca="false">H7943*I7943</f>
        <v>30767</v>
      </c>
      <c r="K7943" s="22" t="n">
        <v>2.15</v>
      </c>
      <c r="L7943" s="23" t="n">
        <f aca="false">H7943*K7943</f>
        <v>2365</v>
      </c>
      <c r="M7943" s="23" t="n">
        <v>2500</v>
      </c>
      <c r="N7943" s="24" t="n">
        <f aca="false">L7943-M7943</f>
        <v>-135</v>
      </c>
      <c r="O7943" s="25" t="n">
        <f aca="false">IF(L7943&gt;=M7943,1,0)</f>
        <v>0</v>
      </c>
      <c r="P7943" s="26" t="n">
        <v>0.654895700297999</v>
      </c>
      <c r="Q7943" s="26" t="n">
        <v>0.112531969309463</v>
      </c>
      <c r="R7943" s="25" t="n">
        <v>82</v>
      </c>
      <c r="S7943" s="21" t="n">
        <v>10</v>
      </c>
    </row>
    <row r="7944" customFormat="false" ht="15" hidden="false" customHeight="true" outlineLevel="0" collapsed="false">
      <c r="A7944" s="19" t="n">
        <v>46285</v>
      </c>
      <c r="B7944" s="1" t="s">
        <v>888</v>
      </c>
      <c r="C7944" s="1" t="s">
        <v>138</v>
      </c>
      <c r="D7944" s="1" t="n">
        <v>1</v>
      </c>
      <c r="E7944" s="1" t="s">
        <v>10</v>
      </c>
      <c r="F7944" s="1" t="s">
        <v>915</v>
      </c>
      <c r="G7944" s="1" t="s">
        <v>852</v>
      </c>
      <c r="H7944" s="20" t="n">
        <v>1550</v>
      </c>
      <c r="I7944" s="21" t="n">
        <v>21.87</v>
      </c>
      <c r="J7944" s="20" t="n">
        <f aca="false">H7944*I7944</f>
        <v>33898.5</v>
      </c>
      <c r="K7944" s="22" t="n">
        <v>1.85</v>
      </c>
      <c r="L7944" s="23" t="n">
        <f aca="false">H7944*K7944</f>
        <v>2867.5</v>
      </c>
      <c r="M7944" s="23" t="n">
        <v>2500</v>
      </c>
      <c r="N7944" s="24" t="n">
        <f aca="false">L7944-M7944</f>
        <v>367.5</v>
      </c>
      <c r="O7944" s="25" t="n">
        <f aca="false">IF(L7944&gt;=M7944,1,0)</f>
        <v>1</v>
      </c>
      <c r="P7944" s="26" t="n">
        <v>0.8719</v>
      </c>
      <c r="Q7944" s="26" t="n">
        <v>0.1273</v>
      </c>
      <c r="R7944" s="25" t="n">
        <v>69</v>
      </c>
      <c r="S7944" s="21" t="n">
        <v>10</v>
      </c>
    </row>
    <row r="7945" customFormat="false" ht="15" hidden="false" customHeight="true" outlineLevel="0" collapsed="false">
      <c r="A7945" s="19" t="n">
        <v>46285</v>
      </c>
      <c r="B7945" s="1" t="s">
        <v>888</v>
      </c>
      <c r="C7945" s="1" t="s">
        <v>138</v>
      </c>
      <c r="D7945" s="1" t="n">
        <v>2</v>
      </c>
      <c r="E7945" s="1" t="s">
        <v>16</v>
      </c>
      <c r="F7945" s="1" t="s">
        <v>895</v>
      </c>
      <c r="G7945" s="1" t="s">
        <v>896</v>
      </c>
      <c r="H7945" s="20" t="n">
        <v>1000</v>
      </c>
      <c r="I7945" s="21" t="n">
        <v>29.15</v>
      </c>
      <c r="J7945" s="20" t="n">
        <f aca="false">H7945*I7945</f>
        <v>29150</v>
      </c>
      <c r="K7945" s="22" t="n">
        <v>2.4</v>
      </c>
      <c r="L7945" s="23" t="n">
        <f aca="false">H7945*K7945</f>
        <v>2400</v>
      </c>
      <c r="M7945" s="23" t="n">
        <v>2500</v>
      </c>
      <c r="N7945" s="24" t="n">
        <f aca="false">L7945-M7945</f>
        <v>-100</v>
      </c>
      <c r="O7945" s="25" t="n">
        <f aca="false">IF(L7945&gt;=M7945,1,0)</f>
        <v>0</v>
      </c>
      <c r="P7945" s="26" t="n">
        <v>0.6351</v>
      </c>
      <c r="Q7945" s="26" t="n">
        <v>0.1308</v>
      </c>
      <c r="R7945" s="25" t="n">
        <v>78</v>
      </c>
      <c r="S7945" s="21" t="n">
        <v>10</v>
      </c>
    </row>
    <row r="7946" customFormat="false" ht="15" hidden="false" customHeight="true" outlineLevel="0" collapsed="false">
      <c r="A7946" s="19" t="n">
        <v>46285</v>
      </c>
      <c r="B7946" s="1" t="s">
        <v>888</v>
      </c>
      <c r="C7946" s="1" t="s">
        <v>138</v>
      </c>
      <c r="D7946" s="1" t="n">
        <v>3</v>
      </c>
      <c r="E7946" s="1" t="s">
        <v>846</v>
      </c>
      <c r="F7946" s="1" t="s">
        <v>897</v>
      </c>
      <c r="G7946" s="1" t="s">
        <v>898</v>
      </c>
      <c r="H7946" s="20" t="n">
        <v>1800</v>
      </c>
      <c r="I7946" s="21" t="n">
        <v>18.11</v>
      </c>
      <c r="J7946" s="20" t="n">
        <f aca="false">H7946*I7946</f>
        <v>32598</v>
      </c>
      <c r="K7946" s="22" t="n">
        <v>2.1</v>
      </c>
      <c r="L7946" s="23" t="n">
        <f aca="false">H7946*K7946</f>
        <v>3780</v>
      </c>
      <c r="M7946" s="23" t="n">
        <v>2500</v>
      </c>
      <c r="N7946" s="24" t="n">
        <f aca="false">L7946-M7946</f>
        <v>1280</v>
      </c>
      <c r="O7946" s="25" t="n">
        <f aca="false">IF(L7946&gt;=M7946,1,0)</f>
        <v>1</v>
      </c>
      <c r="P7946" s="26" t="n">
        <v>0.7739</v>
      </c>
      <c r="Q7946" s="26" t="n">
        <v>0.1132</v>
      </c>
      <c r="R7946" s="25" t="n">
        <v>74</v>
      </c>
      <c r="S7946" s="21" t="n">
        <v>10</v>
      </c>
    </row>
    <row r="7947" customFormat="false" ht="15" hidden="false" customHeight="true" outlineLevel="0" collapsed="false">
      <c r="A7947" s="19" t="n">
        <v>46285</v>
      </c>
      <c r="B7947" s="1" t="s">
        <v>888</v>
      </c>
      <c r="C7947" s="1" t="s">
        <v>138</v>
      </c>
      <c r="D7947" s="1" t="n">
        <v>4</v>
      </c>
      <c r="E7947" s="1" t="s">
        <v>145</v>
      </c>
      <c r="F7947" s="1" t="s">
        <v>937</v>
      </c>
      <c r="G7947" s="1" t="s">
        <v>398</v>
      </c>
      <c r="H7947" s="20" t="n">
        <v>1400</v>
      </c>
      <c r="I7947" s="21" t="n">
        <v>20.01</v>
      </c>
      <c r="J7947" s="20" t="n">
        <f aca="false">H7947*I7947</f>
        <v>28014</v>
      </c>
      <c r="K7947" s="22" t="n">
        <v>2.2</v>
      </c>
      <c r="L7947" s="23" t="n">
        <f aca="false">H7947*K7947</f>
        <v>3080</v>
      </c>
      <c r="M7947" s="23" t="n">
        <v>2500</v>
      </c>
      <c r="N7947" s="24" t="n">
        <f aca="false">L7947-M7947</f>
        <v>580.000000000001</v>
      </c>
      <c r="O7947" s="25" t="n">
        <f aca="false">IF(L7947&gt;=M7947,1,0)</f>
        <v>1</v>
      </c>
      <c r="P7947" s="26" t="n">
        <v>0.7096</v>
      </c>
      <c r="Q7947" s="26" t="n">
        <v>0.1313</v>
      </c>
      <c r="R7947" s="25" t="n">
        <v>72</v>
      </c>
      <c r="S7947" s="21" t="n">
        <v>9</v>
      </c>
    </row>
    <row r="7948" customFormat="false" ht="15" hidden="false" customHeight="true" outlineLevel="0" collapsed="false">
      <c r="A7948" s="19" t="n">
        <v>46285</v>
      </c>
      <c r="B7948" s="1" t="s">
        <v>888</v>
      </c>
      <c r="C7948" s="1" t="s">
        <v>138</v>
      </c>
      <c r="D7948" s="1" t="n">
        <v>5</v>
      </c>
      <c r="E7948" s="1" t="s">
        <v>16</v>
      </c>
      <c r="F7948" s="1" t="s">
        <v>524</v>
      </c>
      <c r="G7948" s="1" t="s">
        <v>508</v>
      </c>
      <c r="H7948" s="20" t="n">
        <v>300</v>
      </c>
      <c r="I7948" s="21" t="n">
        <v>27.53</v>
      </c>
      <c r="J7948" s="20" t="n">
        <f aca="false">H7948*I7948</f>
        <v>8259</v>
      </c>
      <c r="K7948" s="22" t="n">
        <v>1.48</v>
      </c>
      <c r="L7948" s="23" t="n">
        <f aca="false">H7948*K7948</f>
        <v>444</v>
      </c>
      <c r="M7948" s="23" t="n">
        <v>2500</v>
      </c>
      <c r="N7948" s="24" t="n">
        <f aca="false">L7948-M7948</f>
        <v>-2056</v>
      </c>
      <c r="O7948" s="25" t="n">
        <f aca="false">IF(L7948&gt;=M7948,1,0)</f>
        <v>0</v>
      </c>
      <c r="P7948" s="26" t="n">
        <v>0.2294</v>
      </c>
      <c r="Q7948" s="26" t="n">
        <v>0.1471</v>
      </c>
      <c r="R7948" s="25" t="n">
        <v>71</v>
      </c>
      <c r="S7948" s="21" t="n">
        <v>8</v>
      </c>
    </row>
    <row r="7949" customFormat="false" ht="15" hidden="false" customHeight="true" outlineLevel="0" collapsed="false">
      <c r="A7949" s="19" t="n">
        <v>46285</v>
      </c>
      <c r="B7949" s="1" t="s">
        <v>888</v>
      </c>
      <c r="C7949" s="1" t="s">
        <v>138</v>
      </c>
      <c r="D7949" s="1" t="n">
        <v>6</v>
      </c>
      <c r="E7949" s="1" t="s">
        <v>16</v>
      </c>
      <c r="F7949" s="1" t="s">
        <v>300</v>
      </c>
      <c r="G7949" s="1" t="s">
        <v>398</v>
      </c>
      <c r="H7949" s="20" t="n">
        <v>1750</v>
      </c>
      <c r="I7949" s="21" t="n">
        <v>18.21</v>
      </c>
      <c r="J7949" s="20" t="n">
        <f aca="false">H7949*I7949</f>
        <v>31867.5</v>
      </c>
      <c r="K7949" s="22" t="n">
        <v>1.4</v>
      </c>
      <c r="L7949" s="23" t="n">
        <f aca="false">H7949*K7949</f>
        <v>2450</v>
      </c>
      <c r="M7949" s="23" t="n">
        <v>2500</v>
      </c>
      <c r="N7949" s="24" t="n">
        <f aca="false">L7949-M7949</f>
        <v>-50</v>
      </c>
      <c r="O7949" s="25" t="n">
        <f aca="false">IF(L7949&gt;=M7949,1,0)</f>
        <v>0</v>
      </c>
      <c r="P7949" s="26" t="n">
        <v>0.8171</v>
      </c>
      <c r="Q7949" s="26" t="n">
        <v>0.0961</v>
      </c>
      <c r="R7949" s="25" t="n">
        <v>66</v>
      </c>
      <c r="S7949" s="21" t="n">
        <v>10</v>
      </c>
    </row>
    <row r="7950" customFormat="false" ht="15" hidden="false" customHeight="true" outlineLevel="0" collapsed="false">
      <c r="A7950" s="19" t="n">
        <v>46285</v>
      </c>
      <c r="B7950" s="1" t="s">
        <v>888</v>
      </c>
      <c r="C7950" s="1" t="s">
        <v>138</v>
      </c>
      <c r="D7950" s="1" t="n">
        <v>7</v>
      </c>
      <c r="E7950" s="1" t="s">
        <v>846</v>
      </c>
      <c r="F7950" s="1" t="s">
        <v>911</v>
      </c>
      <c r="G7950" s="1" t="s">
        <v>916</v>
      </c>
      <c r="H7950" s="20" t="n">
        <v>770</v>
      </c>
      <c r="I7950" s="21" t="n">
        <v>18.11</v>
      </c>
      <c r="J7950" s="20" t="n">
        <f aca="false">H7950*I7950</f>
        <v>13944.7</v>
      </c>
      <c r="K7950" s="22" t="n">
        <v>2.1</v>
      </c>
      <c r="L7950" s="23" t="n">
        <f aca="false">H7950*K7950</f>
        <v>1617</v>
      </c>
      <c r="M7950" s="23" t="n">
        <v>2500</v>
      </c>
      <c r="N7950" s="24" t="n">
        <f aca="false">L7950-M7950</f>
        <v>-883</v>
      </c>
      <c r="O7950" s="25" t="n">
        <f aca="false">IF(L7950&gt;=M7950,1,0)</f>
        <v>0</v>
      </c>
      <c r="P7950" s="26" t="n">
        <v>0.3939</v>
      </c>
      <c r="Q7950" s="26" t="n">
        <v>0.1202</v>
      </c>
      <c r="R7950" s="25" t="n">
        <v>70</v>
      </c>
      <c r="S7950" s="21" t="n">
        <v>8</v>
      </c>
    </row>
    <row r="7951" customFormat="false" ht="15" hidden="false" customHeight="true" outlineLevel="0" collapsed="false">
      <c r="A7951" s="19" t="n">
        <v>46285</v>
      </c>
      <c r="B7951" s="1" t="s">
        <v>888</v>
      </c>
      <c r="C7951" s="1" t="s">
        <v>138</v>
      </c>
      <c r="D7951" s="1" t="n">
        <v>8</v>
      </c>
      <c r="E7951" s="1" t="s">
        <v>16</v>
      </c>
      <c r="F7951" s="1" t="s">
        <v>524</v>
      </c>
      <c r="G7951" s="1" t="s">
        <v>508</v>
      </c>
      <c r="H7951" s="20" t="n">
        <v>1650</v>
      </c>
      <c r="I7951" s="21" t="n">
        <v>10.19</v>
      </c>
      <c r="J7951" s="20" t="n">
        <f aca="false">H7951*I7951</f>
        <v>16813.5</v>
      </c>
      <c r="K7951" s="22" t="n">
        <v>1.48</v>
      </c>
      <c r="L7951" s="23" t="n">
        <f aca="false">H7951*K7951</f>
        <v>2442</v>
      </c>
      <c r="M7951" s="23" t="n">
        <v>2500</v>
      </c>
      <c r="N7951" s="24" t="n">
        <f aca="false">L7951-M7951</f>
        <v>-58</v>
      </c>
      <c r="O7951" s="25" t="n">
        <f aca="false">IF(L7951&gt;=M7951,1,0)</f>
        <v>0</v>
      </c>
      <c r="P7951" s="26" t="n">
        <v>0.6704</v>
      </c>
      <c r="Q7951" s="26" t="n">
        <v>0.1448</v>
      </c>
      <c r="R7951" s="25" t="n">
        <v>44</v>
      </c>
      <c r="S7951" s="21" t="n">
        <v>10</v>
      </c>
    </row>
    <row r="7952" customFormat="false" ht="15" hidden="false" customHeight="true" outlineLevel="0" collapsed="false">
      <c r="A7952" s="19" t="n">
        <v>46285</v>
      </c>
      <c r="B7952" s="1" t="s">
        <v>888</v>
      </c>
      <c r="C7952" s="1" t="s">
        <v>138</v>
      </c>
      <c r="D7952" s="1" t="n">
        <v>9</v>
      </c>
      <c r="E7952" s="1" t="s">
        <v>846</v>
      </c>
      <c r="F7952" s="1" t="s">
        <v>889</v>
      </c>
      <c r="G7952" s="1" t="s">
        <v>890</v>
      </c>
      <c r="H7952" s="20" t="n">
        <v>950</v>
      </c>
      <c r="I7952" s="21" t="n">
        <v>23.94</v>
      </c>
      <c r="J7952" s="20" t="n">
        <f aca="false">H7952*I7952</f>
        <v>22743</v>
      </c>
      <c r="K7952" s="22" t="n">
        <v>2.2</v>
      </c>
      <c r="L7952" s="23" t="n">
        <f aca="false">H7952*K7952</f>
        <v>2090</v>
      </c>
      <c r="M7952" s="23" t="n">
        <v>2500</v>
      </c>
      <c r="N7952" s="24" t="n">
        <f aca="false">L7952-M7952</f>
        <v>-410</v>
      </c>
      <c r="O7952" s="25" t="n">
        <f aca="false">IF(L7952&gt;=M7952,1,0)</f>
        <v>0</v>
      </c>
      <c r="P7952" s="26" t="n">
        <v>0.5027</v>
      </c>
      <c r="Q7952" s="26" t="n">
        <v>0.15</v>
      </c>
      <c r="R7952" s="25" t="n">
        <v>76</v>
      </c>
      <c r="S7952" s="21" t="n">
        <v>10</v>
      </c>
    </row>
    <row r="7953" customFormat="false" ht="15" hidden="false" customHeight="true" outlineLevel="0" collapsed="false">
      <c r="A7953" s="19" t="n">
        <v>46285</v>
      </c>
      <c r="B7953" s="1" t="s">
        <v>888</v>
      </c>
      <c r="C7953" s="1" t="s">
        <v>138</v>
      </c>
      <c r="D7953" s="1" t="n">
        <v>10</v>
      </c>
      <c r="E7953" s="1" t="s">
        <v>10</v>
      </c>
      <c r="F7953" s="1" t="s">
        <v>207</v>
      </c>
      <c r="G7953" s="1" t="s">
        <v>161</v>
      </c>
      <c r="H7953" s="20" t="n">
        <v>1450</v>
      </c>
      <c r="I7953" s="21" t="n">
        <v>19.05</v>
      </c>
      <c r="J7953" s="20" t="n">
        <f aca="false">H7953*I7953</f>
        <v>27622.5</v>
      </c>
      <c r="K7953" s="22" t="n">
        <v>1.83</v>
      </c>
      <c r="L7953" s="23" t="n">
        <f aca="false">H7953*K7953</f>
        <v>2653.5</v>
      </c>
      <c r="M7953" s="23" t="n">
        <v>2500</v>
      </c>
      <c r="N7953" s="24" t="n">
        <f aca="false">L7953-M7953</f>
        <v>153.5</v>
      </c>
      <c r="O7953" s="25" t="n">
        <f aca="false">IF(L7953&gt;=M7953,1,0)</f>
        <v>1</v>
      </c>
      <c r="P7953" s="26" t="n">
        <v>0.6324</v>
      </c>
      <c r="Q7953" s="26" t="n">
        <v>0.138</v>
      </c>
      <c r="R7953" s="25" t="n">
        <v>74</v>
      </c>
      <c r="S7953" s="21" t="n">
        <v>10</v>
      </c>
    </row>
    <row r="7954" customFormat="false" ht="15" hidden="false" customHeight="true" outlineLevel="0" collapsed="false">
      <c r="A7954" s="19" t="n">
        <v>46285</v>
      </c>
      <c r="B7954" s="1" t="s">
        <v>888</v>
      </c>
      <c r="C7954" s="1" t="s">
        <v>138</v>
      </c>
      <c r="D7954" s="1" t="n">
        <v>11</v>
      </c>
      <c r="E7954" s="1" t="s">
        <v>522</v>
      </c>
      <c r="F7954" s="1" t="s">
        <v>710</v>
      </c>
      <c r="G7954" s="1" t="s">
        <v>686</v>
      </c>
      <c r="H7954" s="20" t="n">
        <v>1250</v>
      </c>
      <c r="I7954" s="21" t="n">
        <v>20.01</v>
      </c>
      <c r="J7954" s="20" t="n">
        <f aca="false">H7954*I7954</f>
        <v>25012.5</v>
      </c>
      <c r="K7954" s="22" t="n">
        <v>1.5</v>
      </c>
      <c r="L7954" s="23" t="n">
        <f aca="false">H7954*K7954</f>
        <v>1875</v>
      </c>
      <c r="M7954" s="23" t="n">
        <v>2500</v>
      </c>
      <c r="N7954" s="24" t="n">
        <f aca="false">L7954-M7954</f>
        <v>-625</v>
      </c>
      <c r="O7954" s="25" t="n">
        <f aca="false">IF(L7954&gt;=M7954,1,0)</f>
        <v>0</v>
      </c>
      <c r="P7954" s="26" t="n">
        <v>0.5679</v>
      </c>
      <c r="Q7954" s="26" t="n">
        <v>0.2261</v>
      </c>
      <c r="R7954" s="25" t="n">
        <v>75</v>
      </c>
      <c r="S7954" s="21" t="n">
        <v>10</v>
      </c>
    </row>
    <row r="7955" customFormat="false" ht="15" hidden="false" customHeight="true" outlineLevel="0" collapsed="false">
      <c r="A7955" s="19" t="n">
        <v>46285</v>
      </c>
      <c r="B7955" s="1" t="s">
        <v>888</v>
      </c>
      <c r="C7955" s="1" t="s">
        <v>138</v>
      </c>
      <c r="D7955" s="1" t="n">
        <v>12</v>
      </c>
      <c r="E7955" s="1" t="s">
        <v>16</v>
      </c>
      <c r="F7955" s="1" t="s">
        <v>524</v>
      </c>
      <c r="G7955" s="1" t="s">
        <v>267</v>
      </c>
      <c r="H7955" s="20" t="n">
        <v>1400</v>
      </c>
      <c r="I7955" s="21" t="n">
        <v>10.19</v>
      </c>
      <c r="J7955" s="20" t="n">
        <f aca="false">H7955*I7955</f>
        <v>14266</v>
      </c>
      <c r="K7955" s="22" t="n">
        <v>1.5</v>
      </c>
      <c r="L7955" s="23" t="n">
        <f aca="false">H7955*K7955</f>
        <v>2100</v>
      </c>
      <c r="M7955" s="23" t="n">
        <v>2500</v>
      </c>
      <c r="N7955" s="24" t="n">
        <f aca="false">L7955-M7955</f>
        <v>-400</v>
      </c>
      <c r="O7955" s="25" t="n">
        <f aca="false">IF(L7955&gt;=M7955,1,0)</f>
        <v>0</v>
      </c>
      <c r="P7955" s="26" t="n">
        <v>0.5529</v>
      </c>
      <c r="Q7955" s="26" t="n">
        <v>0.1475</v>
      </c>
      <c r="R7955" s="25" t="n">
        <v>43</v>
      </c>
      <c r="S7955" s="21" t="n">
        <v>10</v>
      </c>
    </row>
    <row r="7956" customFormat="false" ht="15" hidden="false" customHeight="true" outlineLevel="0" collapsed="false">
      <c r="A7956" s="19" t="n">
        <v>46285</v>
      </c>
      <c r="B7956" s="1" t="s">
        <v>888</v>
      </c>
      <c r="C7956" s="1" t="s">
        <v>138</v>
      </c>
      <c r="D7956" s="1" t="n">
        <v>13</v>
      </c>
      <c r="E7956" s="1" t="s">
        <v>16</v>
      </c>
      <c r="F7956" s="1" t="s">
        <v>932</v>
      </c>
      <c r="G7956" s="1" t="s">
        <v>934</v>
      </c>
      <c r="H7956" s="20" t="n">
        <v>500</v>
      </c>
      <c r="I7956" s="21" t="n">
        <v>37.63</v>
      </c>
      <c r="J7956" s="20" t="n">
        <f aca="false">H7956*I7956</f>
        <v>18815</v>
      </c>
      <c r="K7956" s="22" t="n">
        <v>3.11</v>
      </c>
      <c r="L7956" s="23" t="n">
        <f aca="false">H7956*K7956</f>
        <v>1555</v>
      </c>
      <c r="M7956" s="23" t="n">
        <v>2500</v>
      </c>
      <c r="N7956" s="24" t="n">
        <f aca="false">L7956-M7956</f>
        <v>-945</v>
      </c>
      <c r="O7956" s="25" t="n">
        <f aca="false">IF(L7956&gt;=M7956,1,0)</f>
        <v>0</v>
      </c>
      <c r="P7956" s="26" t="n">
        <v>0.411</v>
      </c>
      <c r="Q7956" s="26" t="n">
        <v>0.2045</v>
      </c>
      <c r="R7956" s="25" t="n">
        <v>76</v>
      </c>
      <c r="S7956" s="21" t="n">
        <v>10</v>
      </c>
    </row>
    <row r="7957" customFormat="false" ht="15" hidden="false" customHeight="true" outlineLevel="0" collapsed="false">
      <c r="A7957" s="19" t="n">
        <v>46285</v>
      </c>
      <c r="B7957" s="1" t="s">
        <v>888</v>
      </c>
      <c r="C7957" s="1" t="s">
        <v>138</v>
      </c>
      <c r="D7957" s="1" t="n">
        <v>14</v>
      </c>
      <c r="E7957" s="1" t="s">
        <v>10</v>
      </c>
      <c r="F7957" s="1" t="s">
        <v>687</v>
      </c>
      <c r="G7957" s="1" t="s">
        <v>694</v>
      </c>
      <c r="H7957" s="20" t="n">
        <v>1300</v>
      </c>
      <c r="I7957" s="21" t="n">
        <v>28.66</v>
      </c>
      <c r="J7957" s="20" t="n">
        <f aca="false">H7957*I7957</f>
        <v>37258</v>
      </c>
      <c r="K7957" s="22" t="n">
        <v>2.3</v>
      </c>
      <c r="L7957" s="23" t="n">
        <f aca="false">H7957*K7957</f>
        <v>2990</v>
      </c>
      <c r="M7957" s="23" t="n">
        <v>2500</v>
      </c>
      <c r="N7957" s="24" t="n">
        <f aca="false">L7957-M7957</f>
        <v>490</v>
      </c>
      <c r="O7957" s="25" t="n">
        <f aca="false">IF(L7957&gt;=M7957,1,0)</f>
        <v>1</v>
      </c>
      <c r="P7957" s="26" t="n">
        <v>0.791</v>
      </c>
      <c r="Q7957" s="26" t="n">
        <v>0.25</v>
      </c>
      <c r="R7957" s="25" t="n">
        <v>82</v>
      </c>
      <c r="S7957" s="21" t="n">
        <v>10</v>
      </c>
    </row>
    <row r="7958" customFormat="false" ht="15" hidden="false" customHeight="true" outlineLevel="0" collapsed="false">
      <c r="A7958" s="19" t="n">
        <v>46285</v>
      </c>
      <c r="B7958" s="1" t="s">
        <v>888</v>
      </c>
      <c r="C7958" s="1" t="s">
        <v>138</v>
      </c>
      <c r="D7958" s="1" t="n">
        <v>15</v>
      </c>
      <c r="E7958" s="1" t="s">
        <v>522</v>
      </c>
      <c r="F7958" s="1" t="s">
        <v>566</v>
      </c>
      <c r="G7958" s="1" t="s">
        <v>504</v>
      </c>
      <c r="H7958" s="20" t="n">
        <v>1000</v>
      </c>
      <c r="I7958" s="21" t="n">
        <v>18.43</v>
      </c>
      <c r="J7958" s="20" t="n">
        <f aca="false">H7958*I7958</f>
        <v>18430</v>
      </c>
      <c r="K7958" s="22" t="n">
        <v>1</v>
      </c>
      <c r="L7958" s="23" t="n">
        <f aca="false">H7958*K7958</f>
        <v>1000</v>
      </c>
      <c r="M7958" s="23" t="n">
        <v>2500</v>
      </c>
      <c r="N7958" s="24" t="n">
        <f aca="false">L7958-M7958</f>
        <v>-1500</v>
      </c>
      <c r="O7958" s="25" t="n">
        <f aca="false">IF(L7958&gt;=M7958,1,0)</f>
        <v>0</v>
      </c>
      <c r="P7958" s="26" t="n">
        <v>0.4605</v>
      </c>
      <c r="Q7958" s="26" t="n">
        <v>0.2548</v>
      </c>
      <c r="R7958" s="25" t="n">
        <v>70</v>
      </c>
      <c r="S7958" s="21" t="n">
        <v>10</v>
      </c>
    </row>
    <row r="7959" customFormat="false" ht="15" hidden="false" customHeight="true" outlineLevel="0" collapsed="false">
      <c r="A7959" s="19" t="n">
        <v>46285</v>
      </c>
      <c r="B7959" s="1" t="s">
        <v>888</v>
      </c>
      <c r="C7959" s="1" t="s">
        <v>138</v>
      </c>
      <c r="D7959" s="1" t="n">
        <v>16</v>
      </c>
      <c r="E7959" s="1" t="s">
        <v>10</v>
      </c>
      <c r="F7959" s="1" t="s">
        <v>581</v>
      </c>
      <c r="G7959" s="1" t="s">
        <v>590</v>
      </c>
      <c r="H7959" s="20" t="n">
        <v>2200</v>
      </c>
      <c r="I7959" s="21" t="n">
        <v>13.94</v>
      </c>
      <c r="J7959" s="20" t="n">
        <f aca="false">H7959*I7959</f>
        <v>30668</v>
      </c>
      <c r="K7959" s="22" t="n">
        <v>1.44</v>
      </c>
      <c r="L7959" s="23" t="n">
        <f aca="false">H7959*K7959</f>
        <v>3168</v>
      </c>
      <c r="M7959" s="23" t="n">
        <v>2500</v>
      </c>
      <c r="N7959" s="24" t="n">
        <f aca="false">L7959-M7959</f>
        <v>668</v>
      </c>
      <c r="O7959" s="25" t="n">
        <f aca="false">IF(L7959&gt;=M7959,1,0)</f>
        <v>1</v>
      </c>
      <c r="P7959" s="26" t="n">
        <v>0.9465</v>
      </c>
      <c r="Q7959" s="26" t="n">
        <v>0.1324</v>
      </c>
      <c r="R7959" s="25" t="n">
        <v>59</v>
      </c>
      <c r="S7959" s="21" t="n">
        <v>8</v>
      </c>
    </row>
    <row r="7960" customFormat="false" ht="15" hidden="false" customHeight="true" outlineLevel="0" collapsed="false">
      <c r="A7960" s="19" t="n">
        <v>46285</v>
      </c>
      <c r="B7960" s="1" t="s">
        <v>888</v>
      </c>
      <c r="C7960" s="1" t="s">
        <v>164</v>
      </c>
      <c r="D7960" s="1" t="n">
        <v>17</v>
      </c>
      <c r="E7960" s="1" t="s">
        <v>176</v>
      </c>
      <c r="F7960" s="1" t="s">
        <v>360</v>
      </c>
      <c r="G7960" s="1" t="s">
        <v>612</v>
      </c>
      <c r="H7960" s="20" t="n">
        <v>900</v>
      </c>
      <c r="I7960" s="21" t="n">
        <v>21.59</v>
      </c>
      <c r="J7960" s="20" t="n">
        <f aca="false">H7960*I7960</f>
        <v>19431</v>
      </c>
      <c r="K7960" s="22" t="n">
        <v>1.6</v>
      </c>
      <c r="L7960" s="23" t="n">
        <f aca="false">H7960*K7960</f>
        <v>1440</v>
      </c>
      <c r="M7960" s="23" t="n">
        <v>2500</v>
      </c>
      <c r="N7960" s="24" t="n">
        <f aca="false">L7960-M7960</f>
        <v>-1060</v>
      </c>
      <c r="O7960" s="25" t="n">
        <f aca="false">IF(L7960&gt;=M7960,1,0)</f>
        <v>0</v>
      </c>
      <c r="P7960" s="26" t="n">
        <v>0.487</v>
      </c>
      <c r="Q7960" s="26" t="n">
        <v>0.0815</v>
      </c>
      <c r="R7960" s="25" t="n">
        <v>68</v>
      </c>
      <c r="S7960" s="21" t="n">
        <v>10</v>
      </c>
    </row>
    <row r="7961" customFormat="false" ht="15" hidden="false" customHeight="true" outlineLevel="0" collapsed="false">
      <c r="A7961" s="19" t="n">
        <v>46285</v>
      </c>
      <c r="B7961" s="1" t="s">
        <v>888</v>
      </c>
      <c r="C7961" s="1" t="s">
        <v>164</v>
      </c>
      <c r="D7961" s="1" t="n">
        <v>18</v>
      </c>
      <c r="E7961" s="1" t="s">
        <v>865</v>
      </c>
      <c r="F7961" s="1" t="s">
        <v>866</v>
      </c>
      <c r="G7961" s="1" t="s">
        <v>527</v>
      </c>
      <c r="H7961" s="20" t="n">
        <v>2200</v>
      </c>
      <c r="I7961" s="21" t="n">
        <v>17.93</v>
      </c>
      <c r="J7961" s="20" t="n">
        <f aca="false">H7961*I7961</f>
        <v>39446</v>
      </c>
      <c r="K7961" s="22" t="n">
        <v>1.04</v>
      </c>
      <c r="L7961" s="23" t="n">
        <f aca="false">H7961*K7961</f>
        <v>2288</v>
      </c>
      <c r="M7961" s="23" t="n">
        <v>2500</v>
      </c>
      <c r="N7961" s="24" t="n">
        <f aca="false">L7961-M7961</f>
        <v>-212</v>
      </c>
      <c r="O7961" s="25" t="n">
        <f aca="false">IF(L7961&gt;=M7961,1,0)</f>
        <v>0</v>
      </c>
      <c r="P7961" s="26" t="n">
        <v>0.8516</v>
      </c>
      <c r="Q7961" s="26" t="n">
        <v>0.1521</v>
      </c>
      <c r="R7961" s="25" t="n">
        <v>79</v>
      </c>
      <c r="S7961" s="21" t="n">
        <v>10</v>
      </c>
    </row>
    <row r="7962" customFormat="false" ht="15" hidden="false" customHeight="true" outlineLevel="0" collapsed="false">
      <c r="A7962" s="19" t="n">
        <v>46285</v>
      </c>
      <c r="B7962" s="1" t="s">
        <v>888</v>
      </c>
      <c r="C7962" s="1" t="s">
        <v>164</v>
      </c>
      <c r="D7962" s="1" t="n">
        <v>19</v>
      </c>
      <c r="E7962" s="1" t="s">
        <v>461</v>
      </c>
      <c r="F7962" s="1" t="s">
        <v>923</v>
      </c>
      <c r="G7962" s="1" t="s">
        <v>924</v>
      </c>
      <c r="H7962" s="20" t="n">
        <v>1800</v>
      </c>
      <c r="I7962" s="21" t="n">
        <v>18.07</v>
      </c>
      <c r="J7962" s="20" t="n">
        <f aca="false">H7962*I7962</f>
        <v>32526</v>
      </c>
      <c r="K7962" s="22" t="n">
        <v>1.6</v>
      </c>
      <c r="L7962" s="23" t="n">
        <f aca="false">H7962*K7962</f>
        <v>2880</v>
      </c>
      <c r="M7962" s="23" t="n">
        <v>2500</v>
      </c>
      <c r="N7962" s="24" t="n">
        <f aca="false">L7962-M7962</f>
        <v>380</v>
      </c>
      <c r="O7962" s="25" t="n">
        <f aca="false">IF(L7962&gt;=M7962,1,0)</f>
        <v>1</v>
      </c>
      <c r="P7962" s="26" t="n">
        <v>0.7678</v>
      </c>
      <c r="Q7962" s="26" t="n">
        <v>0.1053</v>
      </c>
      <c r="R7962" s="25" t="n">
        <v>74</v>
      </c>
      <c r="S7962" s="21" t="n">
        <v>10</v>
      </c>
    </row>
    <row r="7963" customFormat="false" ht="15" hidden="false" customHeight="true" outlineLevel="0" collapsed="false">
      <c r="A7963" s="19" t="n">
        <v>46285</v>
      </c>
      <c r="B7963" s="1" t="s">
        <v>888</v>
      </c>
      <c r="C7963" s="1" t="s">
        <v>164</v>
      </c>
      <c r="D7963" s="1" t="n">
        <v>20</v>
      </c>
      <c r="E7963" s="1" t="s">
        <v>461</v>
      </c>
      <c r="F7963" s="1" t="s">
        <v>923</v>
      </c>
      <c r="G7963" s="1" t="s">
        <v>924</v>
      </c>
      <c r="H7963" s="20" t="n">
        <v>1800</v>
      </c>
      <c r="I7963" s="21" t="n">
        <v>18.07</v>
      </c>
      <c r="J7963" s="20" t="n">
        <f aca="false">H7963*I7963</f>
        <v>32526</v>
      </c>
      <c r="K7963" s="22" t="n">
        <v>1.6</v>
      </c>
      <c r="L7963" s="23" t="n">
        <f aca="false">H7963*K7963</f>
        <v>2880</v>
      </c>
      <c r="M7963" s="23" t="n">
        <v>2500</v>
      </c>
      <c r="N7963" s="24" t="n">
        <f aca="false">L7963-M7963</f>
        <v>380</v>
      </c>
      <c r="O7963" s="25" t="n">
        <f aca="false">IF(L7963&gt;=M7963,1,0)</f>
        <v>1</v>
      </c>
      <c r="P7963" s="26" t="n">
        <v>0.7592</v>
      </c>
      <c r="Q7963" s="26" t="n">
        <v>0.0817</v>
      </c>
      <c r="R7963" s="25" t="n">
        <v>73</v>
      </c>
      <c r="S7963" s="21" t="n">
        <v>10</v>
      </c>
    </row>
    <row r="7964" customFormat="false" ht="15" hidden="false" customHeight="true" outlineLevel="0" collapsed="false">
      <c r="A7964" s="19" t="n">
        <v>46285</v>
      </c>
      <c r="B7964" s="1" t="s">
        <v>888</v>
      </c>
      <c r="C7964" s="1" t="s">
        <v>164</v>
      </c>
      <c r="D7964" s="1" t="n">
        <v>21</v>
      </c>
      <c r="E7964" s="1" t="s">
        <v>401</v>
      </c>
      <c r="F7964" s="1" t="s">
        <v>912</v>
      </c>
      <c r="G7964" s="1" t="s">
        <v>913</v>
      </c>
      <c r="H7964" s="20" t="n">
        <v>900</v>
      </c>
      <c r="I7964" s="21" t="n">
        <v>22.21</v>
      </c>
      <c r="J7964" s="20" t="n">
        <f aca="false">H7964*I7964</f>
        <v>19989</v>
      </c>
      <c r="K7964" s="22" t="n">
        <v>2.08</v>
      </c>
      <c r="L7964" s="23" t="n">
        <f aca="false">H7964*K7964</f>
        <v>1872</v>
      </c>
      <c r="M7964" s="23" t="n">
        <v>2500</v>
      </c>
      <c r="N7964" s="24" t="n">
        <f aca="false">L7964-M7964</f>
        <v>-628</v>
      </c>
      <c r="O7964" s="25" t="n">
        <f aca="false">IF(L7964&gt;=M7964,1,0)</f>
        <v>0</v>
      </c>
      <c r="P7964" s="26" t="n">
        <v>0.6274</v>
      </c>
      <c r="Q7964" s="26" t="n">
        <v>0.1889</v>
      </c>
      <c r="R7964" s="25" t="n">
        <v>55</v>
      </c>
      <c r="S7964" s="21" t="n">
        <v>10</v>
      </c>
    </row>
    <row r="7965" customFormat="false" ht="15" hidden="false" customHeight="true" outlineLevel="0" collapsed="false">
      <c r="A7965" s="19" t="n">
        <v>46285</v>
      </c>
      <c r="B7965" s="1" t="s">
        <v>888</v>
      </c>
      <c r="C7965" s="1" t="s">
        <v>164</v>
      </c>
      <c r="D7965" s="1" t="n">
        <v>22</v>
      </c>
      <c r="E7965" s="1" t="s">
        <v>10</v>
      </c>
      <c r="F7965" s="1" t="s">
        <v>872</v>
      </c>
      <c r="G7965" s="1" t="s">
        <v>873</v>
      </c>
      <c r="H7965" s="20" t="n">
        <v>1350</v>
      </c>
      <c r="I7965" s="21" t="n">
        <v>24.81</v>
      </c>
      <c r="J7965" s="20" t="n">
        <f aca="false">H7965*I7965</f>
        <v>33493.5</v>
      </c>
      <c r="K7965" s="22" t="n">
        <v>2.1</v>
      </c>
      <c r="L7965" s="23" t="n">
        <f aca="false">H7965*K7965</f>
        <v>2835</v>
      </c>
      <c r="M7965" s="23" t="n">
        <v>2500</v>
      </c>
      <c r="N7965" s="24" t="n">
        <f aca="false">L7965-M7965</f>
        <v>335</v>
      </c>
      <c r="O7965" s="25" t="n">
        <f aca="false">IF(L7965&gt;=M7965,1,0)</f>
        <v>1</v>
      </c>
      <c r="P7965" s="26" t="n">
        <v>0.7394</v>
      </c>
      <c r="Q7965" s="26" t="n">
        <v>0.121</v>
      </c>
      <c r="R7965" s="25" t="n">
        <v>78</v>
      </c>
      <c r="S7965" s="21" t="n">
        <v>10</v>
      </c>
    </row>
    <row r="7966" customFormat="false" ht="15" hidden="false" customHeight="true" outlineLevel="0" collapsed="false">
      <c r="A7966" s="19" t="n">
        <v>46285</v>
      </c>
      <c r="B7966" s="1" t="s">
        <v>888</v>
      </c>
      <c r="C7966" s="1" t="s">
        <v>164</v>
      </c>
      <c r="D7966" s="1" t="n">
        <v>23</v>
      </c>
      <c r="E7966" s="1" t="s">
        <v>865</v>
      </c>
      <c r="F7966" s="1" t="s">
        <v>866</v>
      </c>
      <c r="G7966" s="1" t="s">
        <v>527</v>
      </c>
      <c r="H7966" s="20" t="n">
        <v>2000</v>
      </c>
      <c r="I7966" s="21" t="n">
        <v>17.93</v>
      </c>
      <c r="J7966" s="20" t="n">
        <f aca="false">H7966*I7966</f>
        <v>35860</v>
      </c>
      <c r="K7966" s="22" t="n">
        <v>1.04</v>
      </c>
      <c r="L7966" s="23" t="n">
        <f aca="false">H7966*K7966</f>
        <v>2080</v>
      </c>
      <c r="M7966" s="23" t="n">
        <v>2500</v>
      </c>
      <c r="N7966" s="24" t="n">
        <f aca="false">L7966-M7966</f>
        <v>-420</v>
      </c>
      <c r="O7966" s="25" t="n">
        <f aca="false">IF(L7966&gt;=M7966,1,0)</f>
        <v>0</v>
      </c>
      <c r="P7966" s="26" t="n">
        <v>0.7236</v>
      </c>
      <c r="Q7966" s="26" t="n">
        <v>0.0878</v>
      </c>
      <c r="R7966" s="25" t="n">
        <v>83</v>
      </c>
      <c r="S7966" s="21" t="n">
        <v>10</v>
      </c>
    </row>
    <row r="7967" customFormat="false" ht="15" hidden="false" customHeight="true" outlineLevel="0" collapsed="false">
      <c r="A7967" s="19" t="n">
        <v>46285</v>
      </c>
      <c r="B7967" s="1" t="s">
        <v>888</v>
      </c>
      <c r="C7967" s="1" t="s">
        <v>164</v>
      </c>
      <c r="D7967" s="1" t="n">
        <v>24</v>
      </c>
      <c r="E7967" s="1" t="s">
        <v>522</v>
      </c>
      <c r="F7967" s="1" t="s">
        <v>523</v>
      </c>
      <c r="G7967" s="1" t="s">
        <v>527</v>
      </c>
      <c r="H7967" s="20" t="n">
        <v>2200</v>
      </c>
      <c r="I7967" s="21" t="n">
        <v>13.28</v>
      </c>
      <c r="J7967" s="20" t="n">
        <f aca="false">H7967*I7967</f>
        <v>29216</v>
      </c>
      <c r="K7967" s="22" t="n">
        <v>0.95</v>
      </c>
      <c r="L7967" s="23" t="n">
        <f aca="false">H7967*K7967</f>
        <v>2090</v>
      </c>
      <c r="M7967" s="23" t="n">
        <v>2500</v>
      </c>
      <c r="N7967" s="24" t="n">
        <f aca="false">L7967-M7967</f>
        <v>-410</v>
      </c>
      <c r="O7967" s="25" t="n">
        <f aca="false">IF(L7967&gt;=M7967,1,0)</f>
        <v>0</v>
      </c>
      <c r="P7967" s="26" t="n">
        <v>0.715</v>
      </c>
      <c r="Q7967" s="26" t="n">
        <v>0.113</v>
      </c>
      <c r="R7967" s="25" t="n">
        <v>70</v>
      </c>
      <c r="S7967" s="21" t="n">
        <v>10</v>
      </c>
    </row>
    <row r="7968" customFormat="false" ht="15" hidden="false" customHeight="true" outlineLevel="0" collapsed="false">
      <c r="A7968" s="19" t="n">
        <v>46285</v>
      </c>
      <c r="B7968" s="1" t="s">
        <v>888</v>
      </c>
      <c r="C7968" s="1" t="s">
        <v>164</v>
      </c>
      <c r="D7968" s="1" t="n">
        <v>25</v>
      </c>
      <c r="E7968" s="1" t="s">
        <v>16</v>
      </c>
      <c r="F7968" s="1" t="s">
        <v>895</v>
      </c>
      <c r="G7968" s="1" t="s">
        <v>896</v>
      </c>
      <c r="H7968" s="20" t="n">
        <v>1030</v>
      </c>
      <c r="I7968" s="21" t="n">
        <v>29.15</v>
      </c>
      <c r="J7968" s="20" t="n">
        <f aca="false">H7968*I7968</f>
        <v>30024.5</v>
      </c>
      <c r="K7968" s="22" t="n">
        <v>2.4</v>
      </c>
      <c r="L7968" s="23" t="n">
        <f aca="false">H7968*K7968</f>
        <v>2472</v>
      </c>
      <c r="M7968" s="23" t="n">
        <v>2500</v>
      </c>
      <c r="N7968" s="24" t="n">
        <f aca="false">L7968-M7968</f>
        <v>-28</v>
      </c>
      <c r="O7968" s="25" t="n">
        <f aca="false">IF(L7968&gt;=M7968,1,0)</f>
        <v>0</v>
      </c>
      <c r="P7968" s="26" t="n">
        <v>0.6036</v>
      </c>
      <c r="Q7968" s="26" t="n">
        <v>0.125</v>
      </c>
      <c r="R7968" s="25" t="n">
        <v>84</v>
      </c>
      <c r="S7968" s="21" t="n">
        <v>10</v>
      </c>
    </row>
    <row r="7969" customFormat="false" ht="15" hidden="false" customHeight="true" outlineLevel="0" collapsed="false">
      <c r="A7969" s="19" t="n">
        <v>46285</v>
      </c>
      <c r="B7969" s="1" t="s">
        <v>888</v>
      </c>
      <c r="C7969" s="1" t="s">
        <v>164</v>
      </c>
      <c r="D7969" s="1" t="n">
        <v>26</v>
      </c>
      <c r="E7969" s="1" t="s">
        <v>865</v>
      </c>
      <c r="F7969" s="1" t="s">
        <v>866</v>
      </c>
      <c r="G7969" s="1" t="s">
        <v>527</v>
      </c>
      <c r="H7969" s="20" t="n">
        <v>2200</v>
      </c>
      <c r="I7969" s="21" t="n">
        <v>17.93</v>
      </c>
      <c r="J7969" s="20" t="n">
        <f aca="false">H7969*I7969</f>
        <v>39446</v>
      </c>
      <c r="K7969" s="22" t="n">
        <v>1.04</v>
      </c>
      <c r="L7969" s="23" t="n">
        <f aca="false">H7969*K7969</f>
        <v>2288</v>
      </c>
      <c r="M7969" s="23" t="n">
        <v>2500</v>
      </c>
      <c r="N7969" s="24" t="n">
        <f aca="false">L7969-M7969</f>
        <v>-212</v>
      </c>
      <c r="O7969" s="25" t="n">
        <f aca="false">IF(L7969&gt;=M7969,1,0)</f>
        <v>0</v>
      </c>
      <c r="P7969" s="26" t="n">
        <v>0.8825</v>
      </c>
      <c r="Q7969" s="26" t="n">
        <v>0.2324</v>
      </c>
      <c r="R7969" s="25" t="n">
        <v>79</v>
      </c>
      <c r="S7969" s="21" t="n">
        <v>10</v>
      </c>
    </row>
    <row r="7970" customFormat="false" ht="15" hidden="false" customHeight="true" outlineLevel="0" collapsed="false">
      <c r="A7970" s="19" t="n">
        <v>46285</v>
      </c>
      <c r="B7970" s="1" t="s">
        <v>888</v>
      </c>
      <c r="C7970" s="1" t="s">
        <v>164</v>
      </c>
      <c r="D7970" s="1" t="n">
        <v>27</v>
      </c>
      <c r="E7970" s="1" t="s">
        <v>219</v>
      </c>
      <c r="F7970" s="1" t="s">
        <v>929</v>
      </c>
      <c r="G7970" s="1" t="s">
        <v>506</v>
      </c>
      <c r="H7970" s="20" t="n">
        <v>2250</v>
      </c>
      <c r="I7970" s="21" t="n">
        <v>10.96</v>
      </c>
      <c r="J7970" s="20" t="n">
        <f aca="false">H7970*I7970</f>
        <v>24660</v>
      </c>
      <c r="K7970" s="22" t="n">
        <v>1</v>
      </c>
      <c r="L7970" s="23" t="n">
        <f aca="false">H7970*K7970</f>
        <v>2250</v>
      </c>
      <c r="M7970" s="23" t="n">
        <v>2500</v>
      </c>
      <c r="N7970" s="24" t="n">
        <f aca="false">L7970-M7970</f>
        <v>-250</v>
      </c>
      <c r="O7970" s="25" t="n">
        <f aca="false">IF(L7970&gt;=M7970,1,0)</f>
        <v>0</v>
      </c>
      <c r="P7970" s="26" t="n">
        <v>0.6323</v>
      </c>
      <c r="Q7970" s="26" t="n">
        <v>0.1137</v>
      </c>
      <c r="R7970" s="25" t="n">
        <v>68</v>
      </c>
      <c r="S7970" s="21" t="n">
        <v>10</v>
      </c>
    </row>
    <row r="7971" customFormat="false" ht="15" hidden="false" customHeight="true" outlineLevel="0" collapsed="false">
      <c r="A7971" s="19" t="n">
        <v>46285</v>
      </c>
      <c r="B7971" s="1" t="s">
        <v>888</v>
      </c>
      <c r="C7971" s="1" t="s">
        <v>164</v>
      </c>
      <c r="D7971" s="1" t="n">
        <v>28</v>
      </c>
      <c r="E7971" s="1" t="s">
        <v>401</v>
      </c>
      <c r="F7971" s="1" t="s">
        <v>919</v>
      </c>
      <c r="G7971" s="1" t="s">
        <v>926</v>
      </c>
      <c r="H7971" s="20" t="n">
        <v>300</v>
      </c>
      <c r="I7971" s="21" t="n">
        <v>35.07</v>
      </c>
      <c r="J7971" s="20" t="n">
        <f aca="false">H7971*I7971</f>
        <v>10521</v>
      </c>
      <c r="K7971" s="22" t="n">
        <v>4.3</v>
      </c>
      <c r="L7971" s="23" t="n">
        <f aca="false">H7971*K7971</f>
        <v>1290</v>
      </c>
      <c r="M7971" s="23" t="n">
        <v>2500</v>
      </c>
      <c r="N7971" s="24" t="n">
        <f aca="false">L7971-M7971</f>
        <v>-1210</v>
      </c>
      <c r="O7971" s="25" t="n">
        <f aca="false">IF(L7971&gt;=M7971,1,0)</f>
        <v>0</v>
      </c>
      <c r="P7971" s="26" t="n">
        <v>0.2419</v>
      </c>
      <c r="Q7971" s="26" t="n">
        <v>0.1496</v>
      </c>
      <c r="R7971" s="25" t="n">
        <v>77</v>
      </c>
      <c r="S7971" s="21" t="n">
        <v>10</v>
      </c>
    </row>
    <row r="7972" customFormat="false" ht="15" hidden="false" customHeight="true" outlineLevel="0" collapsed="false">
      <c r="A7972" s="19" t="n">
        <v>46285</v>
      </c>
      <c r="B7972" s="1" t="s">
        <v>888</v>
      </c>
      <c r="C7972" s="1" t="s">
        <v>164</v>
      </c>
      <c r="D7972" s="1" t="n">
        <v>29</v>
      </c>
      <c r="E7972" s="1" t="s">
        <v>176</v>
      </c>
      <c r="F7972" s="1" t="s">
        <v>607</v>
      </c>
      <c r="G7972" s="1" t="s">
        <v>529</v>
      </c>
      <c r="H7972" s="20" t="n">
        <v>1100</v>
      </c>
      <c r="I7972" s="21" t="n">
        <v>15.19</v>
      </c>
      <c r="J7972" s="20" t="n">
        <f aca="false">H7972*I7972</f>
        <v>16709</v>
      </c>
      <c r="K7972" s="22" t="n">
        <v>1.35</v>
      </c>
      <c r="L7972" s="23" t="n">
        <f aca="false">H7972*K7972</f>
        <v>1485</v>
      </c>
      <c r="M7972" s="23" t="n">
        <v>2500</v>
      </c>
      <c r="N7972" s="24" t="n">
        <f aca="false">L7972-M7972</f>
        <v>-1015</v>
      </c>
      <c r="O7972" s="25" t="n">
        <f aca="false">IF(L7972&gt;=M7972,1,0)</f>
        <v>0</v>
      </c>
      <c r="P7972" s="26" t="n">
        <v>0.3984</v>
      </c>
      <c r="Q7972" s="26" t="n">
        <v>0.0837</v>
      </c>
      <c r="R7972" s="25" t="n">
        <v>72</v>
      </c>
      <c r="S7972" s="21" t="n">
        <v>10</v>
      </c>
    </row>
    <row r="7973" customFormat="false" ht="15" hidden="false" customHeight="true" outlineLevel="0" collapsed="false">
      <c r="A7973" s="19" t="n">
        <v>46285</v>
      </c>
      <c r="B7973" s="1" t="s">
        <v>888</v>
      </c>
      <c r="C7973" s="1" t="s">
        <v>164</v>
      </c>
      <c r="D7973" s="1" t="n">
        <v>30</v>
      </c>
      <c r="E7973" s="1" t="s">
        <v>865</v>
      </c>
      <c r="F7973" s="1" t="s">
        <v>866</v>
      </c>
      <c r="G7973" s="1" t="s">
        <v>527</v>
      </c>
      <c r="H7973" s="20" t="n">
        <v>2150</v>
      </c>
      <c r="I7973" s="21" t="n">
        <v>17.93</v>
      </c>
      <c r="J7973" s="20" t="n">
        <f aca="false">H7973*I7973</f>
        <v>38549.5</v>
      </c>
      <c r="K7973" s="22" t="n">
        <v>1.04</v>
      </c>
      <c r="L7973" s="23" t="n">
        <f aca="false">H7973*K7973</f>
        <v>2236</v>
      </c>
      <c r="M7973" s="23" t="n">
        <v>2500</v>
      </c>
      <c r="N7973" s="24" t="n">
        <f aca="false">L7973-M7973</f>
        <v>-264</v>
      </c>
      <c r="O7973" s="25" t="n">
        <f aca="false">IF(L7973&gt;=M7973,1,0)</f>
        <v>0</v>
      </c>
      <c r="P7973" s="26" t="n">
        <v>0.8476</v>
      </c>
      <c r="Q7973" s="26" t="n">
        <v>0.2055</v>
      </c>
      <c r="R7973" s="25" t="n">
        <v>82</v>
      </c>
      <c r="S7973" s="21" t="n">
        <v>10</v>
      </c>
    </row>
    <row r="7974" customFormat="false" ht="15" hidden="false" customHeight="true" outlineLevel="0" collapsed="false">
      <c r="A7974" s="19" t="n">
        <v>46285</v>
      </c>
      <c r="B7974" s="1" t="s">
        <v>888</v>
      </c>
      <c r="C7974" s="1" t="s">
        <v>164</v>
      </c>
      <c r="D7974" s="1" t="n">
        <v>31</v>
      </c>
      <c r="E7974" s="1" t="s">
        <v>522</v>
      </c>
      <c r="F7974" s="1" t="s">
        <v>566</v>
      </c>
      <c r="G7974" s="1" t="s">
        <v>504</v>
      </c>
      <c r="H7974" s="20" t="n">
        <v>2430</v>
      </c>
      <c r="I7974" s="21" t="n">
        <v>14.09</v>
      </c>
      <c r="J7974" s="20" t="n">
        <f aca="false">H7974*I7974</f>
        <v>34238.7</v>
      </c>
      <c r="K7974" s="22" t="n">
        <v>1</v>
      </c>
      <c r="L7974" s="23" t="n">
        <f aca="false">H7974*K7974</f>
        <v>2430</v>
      </c>
      <c r="M7974" s="23" t="n">
        <v>2500</v>
      </c>
      <c r="N7974" s="24" t="n">
        <f aca="false">L7974-M7974</f>
        <v>-70</v>
      </c>
      <c r="O7974" s="25" t="n">
        <f aca="false">IF(L7974&gt;=M7974,1,0)</f>
        <v>0</v>
      </c>
      <c r="P7974" s="26" t="n">
        <v>0.8517</v>
      </c>
      <c r="Q7974" s="26" t="n">
        <v>0.0759</v>
      </c>
      <c r="R7974" s="25" t="n">
        <v>73</v>
      </c>
      <c r="S7974" s="21" t="n">
        <v>10</v>
      </c>
    </row>
    <row r="7975" customFormat="false" ht="15" hidden="false" customHeight="true" outlineLevel="0" collapsed="false">
      <c r="A7975" s="19" t="n">
        <v>46285</v>
      </c>
      <c r="B7975" s="1" t="s">
        <v>888</v>
      </c>
      <c r="C7975" s="1" t="s">
        <v>164</v>
      </c>
      <c r="D7975" s="1" t="n">
        <v>32</v>
      </c>
      <c r="E7975" s="1" t="s">
        <v>576</v>
      </c>
      <c r="F7975" s="1" t="s">
        <v>930</v>
      </c>
      <c r="G7975" s="1" t="s">
        <v>835</v>
      </c>
      <c r="H7975" s="20" t="n">
        <v>2000</v>
      </c>
      <c r="I7975" s="21" t="n">
        <v>15.98</v>
      </c>
      <c r="J7975" s="20" t="n">
        <f aca="false">H7975*I7975</f>
        <v>31960</v>
      </c>
      <c r="K7975" s="22" t="n">
        <v>1.1</v>
      </c>
      <c r="L7975" s="23" t="n">
        <f aca="false">H7975*K7975</f>
        <v>2200</v>
      </c>
      <c r="M7975" s="23" t="n">
        <v>2500</v>
      </c>
      <c r="N7975" s="24" t="n">
        <f aca="false">L7975-M7975</f>
        <v>-300</v>
      </c>
      <c r="O7975" s="25" t="n">
        <f aca="false">IF(L7975&gt;=M7975,1,0)</f>
        <v>0</v>
      </c>
      <c r="P7975" s="26" t="n">
        <v>0.7998</v>
      </c>
      <c r="Q7975" s="26" t="n">
        <v>0.077</v>
      </c>
      <c r="R7975" s="25" t="n">
        <v>72</v>
      </c>
      <c r="S7975" s="21" t="n">
        <v>10</v>
      </c>
    </row>
    <row r="7976" customFormat="false" ht="15" hidden="false" customHeight="true" outlineLevel="0" collapsed="false">
      <c r="A7976" s="19" t="n">
        <v>46285</v>
      </c>
      <c r="B7976" s="1" t="s">
        <v>888</v>
      </c>
      <c r="C7976" s="1" t="s">
        <v>190</v>
      </c>
      <c r="D7976" s="1" t="n">
        <v>33</v>
      </c>
      <c r="E7976" s="1" t="s">
        <v>846</v>
      </c>
      <c r="F7976" s="1" t="s">
        <v>911</v>
      </c>
      <c r="G7976" s="1" t="s">
        <v>927</v>
      </c>
      <c r="H7976" s="20" t="n">
        <v>1500</v>
      </c>
      <c r="I7976" s="21" t="n">
        <v>24.92</v>
      </c>
      <c r="J7976" s="20" t="n">
        <f aca="false">H7976*I7976</f>
        <v>37380</v>
      </c>
      <c r="K7976" s="22" t="n">
        <v>2.1</v>
      </c>
      <c r="L7976" s="23" t="n">
        <f aca="false">H7976*K7976</f>
        <v>3150</v>
      </c>
      <c r="M7976" s="23" t="n">
        <v>2500</v>
      </c>
      <c r="N7976" s="24" t="n">
        <f aca="false">L7976-M7976</f>
        <v>650</v>
      </c>
      <c r="O7976" s="25" t="n">
        <f aca="false">IF(L7976&gt;=M7976,1,0)</f>
        <v>1</v>
      </c>
      <c r="P7976" s="26" t="n">
        <v>0.841891891891892</v>
      </c>
      <c r="Q7976" s="26" t="n">
        <v>0.0971061093247588</v>
      </c>
      <c r="R7976" s="25" t="n">
        <v>71</v>
      </c>
      <c r="S7976" s="21" t="n">
        <v>10</v>
      </c>
    </row>
    <row r="7977" customFormat="false" ht="15" hidden="false" customHeight="true" outlineLevel="0" collapsed="false">
      <c r="A7977" s="19" t="n">
        <v>46285</v>
      </c>
      <c r="B7977" s="1" t="s">
        <v>888</v>
      </c>
      <c r="C7977" s="1" t="s">
        <v>190</v>
      </c>
      <c r="D7977" s="1" t="n">
        <v>34</v>
      </c>
      <c r="E7977" s="1" t="s">
        <v>16</v>
      </c>
      <c r="F7977" s="1" t="s">
        <v>302</v>
      </c>
      <c r="G7977" s="1" t="s">
        <v>260</v>
      </c>
      <c r="H7977" s="20" t="n">
        <v>1900</v>
      </c>
      <c r="I7977" s="21" t="n">
        <v>16.59</v>
      </c>
      <c r="J7977" s="20" t="n">
        <f aca="false">H7977*I7977</f>
        <v>31521</v>
      </c>
      <c r="K7977" s="22" t="n">
        <v>1.45</v>
      </c>
      <c r="L7977" s="23" t="n">
        <f aca="false">H7977*K7977</f>
        <v>2755</v>
      </c>
      <c r="M7977" s="23" t="n">
        <v>2500</v>
      </c>
      <c r="N7977" s="24" t="n">
        <f aca="false">L7977-M7977</f>
        <v>255</v>
      </c>
      <c r="O7977" s="25" t="n">
        <f aca="false">IF(L7977&gt;=M7977,1,0)</f>
        <v>1</v>
      </c>
      <c r="P7977" s="26" t="n">
        <v>0.774852507374631</v>
      </c>
      <c r="Q7977" s="26" t="n">
        <v>0.0996563573883162</v>
      </c>
      <c r="R7977" s="25" t="n">
        <v>70</v>
      </c>
      <c r="S7977" s="21" t="n">
        <v>10</v>
      </c>
    </row>
    <row r="7978" customFormat="false" ht="15" hidden="false" customHeight="true" outlineLevel="0" collapsed="false">
      <c r="A7978" s="19" t="n">
        <v>46285</v>
      </c>
      <c r="B7978" s="1" t="s">
        <v>888</v>
      </c>
      <c r="C7978" s="1" t="s">
        <v>190</v>
      </c>
      <c r="D7978" s="1" t="n">
        <v>35</v>
      </c>
      <c r="E7978" s="1" t="s">
        <v>19</v>
      </c>
      <c r="F7978" s="1" t="s">
        <v>938</v>
      </c>
      <c r="G7978" s="1" t="s">
        <v>939</v>
      </c>
      <c r="H7978" s="20" t="n">
        <v>1020</v>
      </c>
      <c r="I7978" s="21" t="n">
        <v>8.45</v>
      </c>
      <c r="J7978" s="20" t="n">
        <f aca="false">H7978*I7978</f>
        <v>8619</v>
      </c>
      <c r="K7978" s="22" t="n">
        <v>0.45</v>
      </c>
      <c r="L7978" s="23" t="n">
        <f aca="false">H7978*K7978</f>
        <v>459</v>
      </c>
      <c r="M7978" s="23" t="n">
        <v>2500</v>
      </c>
      <c r="N7978" s="24" t="n">
        <f aca="false">L7978-M7978</f>
        <v>-2041</v>
      </c>
      <c r="O7978" s="25" t="n">
        <f aca="false">IF(L7978&gt;=M7978,1,0)</f>
        <v>0</v>
      </c>
      <c r="P7978" s="26" t="n">
        <v>0.299270833333333</v>
      </c>
      <c r="Q7978" s="26" t="n">
        <v>0.122040072859745</v>
      </c>
      <c r="R7978" s="25" t="n">
        <v>55</v>
      </c>
      <c r="S7978" s="21" t="n">
        <v>10</v>
      </c>
    </row>
    <row r="7979" customFormat="false" ht="15" hidden="false" customHeight="true" outlineLevel="0" collapsed="false">
      <c r="A7979" s="19" t="n">
        <v>46285</v>
      </c>
      <c r="B7979" s="1" t="s">
        <v>888</v>
      </c>
      <c r="C7979" s="1" t="s">
        <v>190</v>
      </c>
      <c r="D7979" s="1" t="n">
        <v>36</v>
      </c>
      <c r="E7979" s="1" t="s">
        <v>846</v>
      </c>
      <c r="F7979" s="1" t="s">
        <v>889</v>
      </c>
      <c r="G7979" s="1" t="s">
        <v>927</v>
      </c>
      <c r="H7979" s="20" t="n">
        <v>700</v>
      </c>
      <c r="I7979" s="21" t="n">
        <v>24.2</v>
      </c>
      <c r="J7979" s="20" t="n">
        <f aca="false">H7979*I7979</f>
        <v>16940</v>
      </c>
      <c r="K7979" s="22" t="n">
        <v>2.2</v>
      </c>
      <c r="L7979" s="23" t="n">
        <f aca="false">H7979*K7979</f>
        <v>1540</v>
      </c>
      <c r="M7979" s="23" t="n">
        <v>2500</v>
      </c>
      <c r="N7979" s="24" t="n">
        <f aca="false">L7979-M7979</f>
        <v>-960</v>
      </c>
      <c r="O7979" s="25" t="n">
        <f aca="false">IF(L7979&gt;=M7979,1,0)</f>
        <v>0</v>
      </c>
      <c r="P7979" s="26" t="n">
        <v>0.456850053937433</v>
      </c>
      <c r="Q7979" s="26" t="n">
        <v>0.192982456140351</v>
      </c>
      <c r="R7979" s="25" t="n">
        <v>67</v>
      </c>
      <c r="S7979" s="21" t="n">
        <v>10</v>
      </c>
    </row>
    <row r="7980" customFormat="false" ht="15" hidden="false" customHeight="true" outlineLevel="0" collapsed="false">
      <c r="A7980" s="19" t="n">
        <v>46285</v>
      </c>
      <c r="B7980" s="1" t="s">
        <v>888</v>
      </c>
      <c r="C7980" s="1" t="s">
        <v>190</v>
      </c>
      <c r="D7980" s="1" t="n">
        <v>37</v>
      </c>
      <c r="E7980" s="1" t="s">
        <v>19</v>
      </c>
      <c r="F7980" s="1" t="s">
        <v>870</v>
      </c>
      <c r="G7980" s="1" t="s">
        <v>871</v>
      </c>
      <c r="H7980" s="20" t="n">
        <v>1000</v>
      </c>
      <c r="I7980" s="21" t="n">
        <v>27.97</v>
      </c>
      <c r="J7980" s="20" t="n">
        <f aca="false">H7980*I7980</f>
        <v>27970</v>
      </c>
      <c r="K7980" s="22" t="n">
        <v>2.15</v>
      </c>
      <c r="L7980" s="23" t="n">
        <f aca="false">H7980*K7980</f>
        <v>2150</v>
      </c>
      <c r="M7980" s="23" t="n">
        <v>2500</v>
      </c>
      <c r="N7980" s="24" t="n">
        <f aca="false">L7980-M7980</f>
        <v>-350</v>
      </c>
      <c r="O7980" s="25" t="n">
        <f aca="false">IF(L7980&gt;=M7980,1,0)</f>
        <v>0</v>
      </c>
      <c r="P7980" s="26" t="n">
        <v>0.633378623188406</v>
      </c>
      <c r="Q7980" s="26" t="n">
        <v>0.152457372116349</v>
      </c>
      <c r="R7980" s="25" t="n">
        <v>75</v>
      </c>
      <c r="S7980" s="21" t="n">
        <v>10</v>
      </c>
    </row>
    <row r="7981" customFormat="false" ht="15" hidden="false" customHeight="true" outlineLevel="0" collapsed="false">
      <c r="A7981" s="19" t="n">
        <v>46285</v>
      </c>
      <c r="B7981" s="1" t="s">
        <v>888</v>
      </c>
      <c r="C7981" s="1" t="s">
        <v>190</v>
      </c>
      <c r="D7981" s="1" t="n">
        <v>38</v>
      </c>
      <c r="E7981" s="1" t="s">
        <v>19</v>
      </c>
      <c r="F7981" s="1" t="s">
        <v>870</v>
      </c>
      <c r="G7981" s="1" t="s">
        <v>871</v>
      </c>
      <c r="H7981" s="20" t="n">
        <v>1100</v>
      </c>
      <c r="I7981" s="21" t="n">
        <v>27.97</v>
      </c>
      <c r="J7981" s="20" t="n">
        <f aca="false">H7981*I7981</f>
        <v>30767</v>
      </c>
      <c r="K7981" s="22" t="n">
        <v>2.15</v>
      </c>
      <c r="L7981" s="23" t="n">
        <f aca="false">H7981*K7981</f>
        <v>2365</v>
      </c>
      <c r="M7981" s="23" t="n">
        <v>2500</v>
      </c>
      <c r="N7981" s="24" t="n">
        <f aca="false">L7981-M7981</f>
        <v>-135</v>
      </c>
      <c r="O7981" s="25" t="n">
        <f aca="false">IF(L7981&gt;=M7981,1,0)</f>
        <v>0</v>
      </c>
      <c r="P7981" s="26" t="n">
        <v>0.642585630743526</v>
      </c>
      <c r="Q7981" s="26" t="n">
        <v>0.101648351648352</v>
      </c>
      <c r="R7981" s="25" t="n">
        <v>82</v>
      </c>
      <c r="S7981" s="21" t="n">
        <v>10</v>
      </c>
    </row>
    <row r="7982" customFormat="false" ht="15" hidden="false" customHeight="true" outlineLevel="0" collapsed="false">
      <c r="A7982" s="19" t="n">
        <v>46286</v>
      </c>
      <c r="B7982" s="1" t="s">
        <v>888</v>
      </c>
      <c r="C7982" s="1" t="s">
        <v>138</v>
      </c>
      <c r="D7982" s="1" t="n">
        <v>1</v>
      </c>
      <c r="E7982" s="1" t="s">
        <v>10</v>
      </c>
      <c r="F7982" s="1" t="s">
        <v>915</v>
      </c>
      <c r="G7982" s="1" t="s">
        <v>852</v>
      </c>
      <c r="H7982" s="20" t="n">
        <v>1600</v>
      </c>
      <c r="I7982" s="21" t="n">
        <v>21.87</v>
      </c>
      <c r="J7982" s="20" t="n">
        <f aca="false">H7982*I7982</f>
        <v>34992</v>
      </c>
      <c r="K7982" s="22" t="n">
        <v>1.85</v>
      </c>
      <c r="L7982" s="23" t="n">
        <f aca="false">H7982*K7982</f>
        <v>2960</v>
      </c>
      <c r="M7982" s="23" t="n">
        <v>2500</v>
      </c>
      <c r="N7982" s="24" t="n">
        <f aca="false">L7982-M7982</f>
        <v>460</v>
      </c>
      <c r="O7982" s="25" t="n">
        <f aca="false">IF(L7982&gt;=M7982,1,0)</f>
        <v>1</v>
      </c>
      <c r="P7982" s="26" t="n">
        <v>0.882299546142209</v>
      </c>
      <c r="Q7982" s="26" t="n">
        <v>0.121495327102804</v>
      </c>
      <c r="R7982" s="25" t="n">
        <v>69</v>
      </c>
      <c r="S7982" s="21" t="n">
        <v>10</v>
      </c>
    </row>
    <row r="7983" customFormat="false" ht="15" hidden="false" customHeight="true" outlineLevel="0" collapsed="false">
      <c r="A7983" s="19" t="n">
        <v>46286</v>
      </c>
      <c r="B7983" s="1" t="s">
        <v>888</v>
      </c>
      <c r="C7983" s="1" t="s">
        <v>138</v>
      </c>
      <c r="D7983" s="1" t="n">
        <v>2</v>
      </c>
      <c r="E7983" s="1" t="s">
        <v>16</v>
      </c>
      <c r="F7983" s="1" t="s">
        <v>895</v>
      </c>
      <c r="G7983" s="1" t="s">
        <v>896</v>
      </c>
      <c r="H7983" s="20" t="n">
        <v>1000</v>
      </c>
      <c r="I7983" s="21" t="n">
        <v>29.15</v>
      </c>
      <c r="J7983" s="20" t="n">
        <f aca="false">H7983*I7983</f>
        <v>29150</v>
      </c>
      <c r="K7983" s="22" t="n">
        <v>2.4</v>
      </c>
      <c r="L7983" s="23" t="n">
        <f aca="false">H7983*K7983</f>
        <v>2400</v>
      </c>
      <c r="M7983" s="23" t="n">
        <v>2500</v>
      </c>
      <c r="N7983" s="24" t="n">
        <f aca="false">L7983-M7983</f>
        <v>-100</v>
      </c>
      <c r="O7983" s="25" t="n">
        <f aca="false">IF(L7983&gt;=M7983,1,0)</f>
        <v>0</v>
      </c>
      <c r="P7983" s="26" t="n">
        <v>0.631772865192891</v>
      </c>
      <c r="Q7983" s="26" t="n">
        <v>0.142034548944338</v>
      </c>
      <c r="R7983" s="25" t="n">
        <v>79</v>
      </c>
      <c r="S7983" s="21" t="n">
        <v>10</v>
      </c>
    </row>
    <row r="7984" customFormat="false" ht="15" hidden="false" customHeight="true" outlineLevel="0" collapsed="false">
      <c r="A7984" s="19" t="n">
        <v>46286</v>
      </c>
      <c r="B7984" s="1" t="s">
        <v>888</v>
      </c>
      <c r="C7984" s="1" t="s">
        <v>138</v>
      </c>
      <c r="D7984" s="1" t="n">
        <v>3</v>
      </c>
      <c r="E7984" s="1" t="s">
        <v>846</v>
      </c>
      <c r="F7984" s="1" t="s">
        <v>897</v>
      </c>
      <c r="G7984" s="1" t="s">
        <v>898</v>
      </c>
      <c r="H7984" s="20" t="n">
        <v>1980</v>
      </c>
      <c r="I7984" s="21" t="n">
        <v>18.11</v>
      </c>
      <c r="J7984" s="20" t="n">
        <f aca="false">H7984*I7984</f>
        <v>35857.8</v>
      </c>
      <c r="K7984" s="22" t="n">
        <v>2.1</v>
      </c>
      <c r="L7984" s="23" t="n">
        <f aca="false">H7984*K7984</f>
        <v>4158</v>
      </c>
      <c r="M7984" s="23" t="n">
        <v>2500</v>
      </c>
      <c r="N7984" s="24" t="n">
        <f aca="false">L7984-M7984</f>
        <v>1658</v>
      </c>
      <c r="O7984" s="25" t="n">
        <f aca="false">IF(L7984&gt;=M7984,1,0)</f>
        <v>1</v>
      </c>
      <c r="P7984" s="26" t="n">
        <v>0.827742382271468</v>
      </c>
      <c r="Q7984" s="26" t="n">
        <v>0.113333333333333</v>
      </c>
      <c r="R7984" s="25" t="n">
        <v>74</v>
      </c>
      <c r="S7984" s="21" t="n">
        <v>10</v>
      </c>
    </row>
    <row r="7985" customFormat="false" ht="15" hidden="false" customHeight="true" outlineLevel="0" collapsed="false">
      <c r="A7985" s="19" t="n">
        <v>46286</v>
      </c>
      <c r="B7985" s="1" t="s">
        <v>888</v>
      </c>
      <c r="C7985" s="1" t="s">
        <v>138</v>
      </c>
      <c r="D7985" s="1" t="n">
        <v>4</v>
      </c>
      <c r="E7985" s="1" t="s">
        <v>145</v>
      </c>
      <c r="F7985" s="1" t="s">
        <v>937</v>
      </c>
      <c r="G7985" s="1" t="s">
        <v>398</v>
      </c>
      <c r="H7985" s="20" t="n">
        <v>1300</v>
      </c>
      <c r="I7985" s="21" t="n">
        <v>19.79</v>
      </c>
      <c r="J7985" s="20" t="n">
        <f aca="false">H7985*I7985</f>
        <v>25727</v>
      </c>
      <c r="K7985" s="22" t="n">
        <v>2.2</v>
      </c>
      <c r="L7985" s="23" t="n">
        <f aca="false">H7985*K7985</f>
        <v>2860</v>
      </c>
      <c r="M7985" s="23" t="n">
        <v>2500</v>
      </c>
      <c r="N7985" s="24" t="n">
        <f aca="false">L7985-M7985</f>
        <v>360</v>
      </c>
      <c r="O7985" s="25" t="n">
        <f aca="false">IF(L7985&gt;=M7985,1,0)</f>
        <v>1</v>
      </c>
      <c r="P7985" s="26" t="n">
        <v>0.637122337790986</v>
      </c>
      <c r="Q7985" s="26" t="n">
        <v>0.143052703627652</v>
      </c>
      <c r="R7985" s="25" t="n">
        <v>72</v>
      </c>
      <c r="S7985" s="21" t="n">
        <v>10</v>
      </c>
    </row>
    <row r="7986" customFormat="false" ht="15" hidden="false" customHeight="true" outlineLevel="0" collapsed="false">
      <c r="A7986" s="19" t="n">
        <v>46286</v>
      </c>
      <c r="B7986" s="1" t="s">
        <v>888</v>
      </c>
      <c r="C7986" s="1" t="s">
        <v>138</v>
      </c>
      <c r="D7986" s="1" t="n">
        <v>5</v>
      </c>
      <c r="E7986" s="1" t="s">
        <v>16</v>
      </c>
      <c r="F7986" s="1" t="s">
        <v>524</v>
      </c>
      <c r="G7986" s="1" t="s">
        <v>267</v>
      </c>
      <c r="H7986" s="20" t="n">
        <v>500</v>
      </c>
      <c r="I7986" s="21" t="n">
        <v>27.53</v>
      </c>
      <c r="J7986" s="20" t="n">
        <f aca="false">H7986*I7986</f>
        <v>13765</v>
      </c>
      <c r="K7986" s="22" t="n">
        <v>1.5</v>
      </c>
      <c r="L7986" s="23" t="n">
        <f aca="false">H7986*K7986</f>
        <v>750</v>
      </c>
      <c r="M7986" s="23" t="n">
        <v>2500</v>
      </c>
      <c r="N7986" s="24" t="n">
        <f aca="false">L7986-M7986</f>
        <v>-1750</v>
      </c>
      <c r="O7986" s="25" t="n">
        <f aca="false">IF(L7986&gt;=M7986,1,0)</f>
        <v>0</v>
      </c>
      <c r="P7986" s="26" t="n">
        <v>0.403902582159624</v>
      </c>
      <c r="Q7986" s="26" t="n">
        <v>0.352409638554217</v>
      </c>
      <c r="R7986" s="25" t="n">
        <v>71</v>
      </c>
      <c r="S7986" s="21" t="n">
        <v>8</v>
      </c>
    </row>
    <row r="7987" customFormat="false" ht="15" hidden="false" customHeight="true" outlineLevel="0" collapsed="false">
      <c r="A7987" s="19" t="n">
        <v>46286</v>
      </c>
      <c r="B7987" s="1" t="s">
        <v>888</v>
      </c>
      <c r="C7987" s="1" t="s">
        <v>138</v>
      </c>
      <c r="D7987" s="1" t="n">
        <v>6</v>
      </c>
      <c r="E7987" s="1" t="s">
        <v>16</v>
      </c>
      <c r="F7987" s="1" t="s">
        <v>300</v>
      </c>
      <c r="G7987" s="1" t="s">
        <v>398</v>
      </c>
      <c r="H7987" s="20" t="n">
        <v>1750</v>
      </c>
      <c r="I7987" s="21" t="n">
        <v>18.21</v>
      </c>
      <c r="J7987" s="20" t="n">
        <f aca="false">H7987*I7987</f>
        <v>31867.5</v>
      </c>
      <c r="K7987" s="22" t="n">
        <v>1.4</v>
      </c>
      <c r="L7987" s="23" t="n">
        <f aca="false">H7987*K7987</f>
        <v>2450</v>
      </c>
      <c r="M7987" s="23" t="n">
        <v>2500</v>
      </c>
      <c r="N7987" s="24" t="n">
        <f aca="false">L7987-M7987</f>
        <v>-50</v>
      </c>
      <c r="O7987" s="25" t="n">
        <f aca="false">IF(L7987&gt;=M7987,1,0)</f>
        <v>0</v>
      </c>
      <c r="P7987" s="26" t="n">
        <v>0.817115384615385</v>
      </c>
      <c r="Q7987" s="26" t="n">
        <v>0.122505543237251</v>
      </c>
      <c r="R7987" s="25" t="n">
        <v>66</v>
      </c>
      <c r="S7987" s="21" t="n">
        <v>10</v>
      </c>
    </row>
    <row r="7988" customFormat="false" ht="15" hidden="false" customHeight="true" outlineLevel="0" collapsed="false">
      <c r="A7988" s="19" t="n">
        <v>46286</v>
      </c>
      <c r="B7988" s="1" t="s">
        <v>888</v>
      </c>
      <c r="C7988" s="1" t="s">
        <v>138</v>
      </c>
      <c r="D7988" s="1" t="n">
        <v>7</v>
      </c>
      <c r="E7988" s="1" t="s">
        <v>10</v>
      </c>
      <c r="F7988" s="1" t="s">
        <v>940</v>
      </c>
      <c r="G7988" s="1" t="s">
        <v>941</v>
      </c>
      <c r="H7988" s="20" t="n">
        <v>450</v>
      </c>
      <c r="I7988" s="21" t="n">
        <v>27.2</v>
      </c>
      <c r="J7988" s="20" t="n">
        <f aca="false">H7988*I7988</f>
        <v>12240</v>
      </c>
      <c r="K7988" s="22" t="n">
        <v>2.1</v>
      </c>
      <c r="L7988" s="23" t="n">
        <f aca="false">H7988*K7988</f>
        <v>945</v>
      </c>
      <c r="M7988" s="23" t="n">
        <v>2500</v>
      </c>
      <c r="N7988" s="24" t="n">
        <f aca="false">L7988-M7988</f>
        <v>-1555</v>
      </c>
      <c r="O7988" s="25" t="n">
        <f aca="false">IF(L7988&gt;=M7988,1,0)</f>
        <v>0</v>
      </c>
      <c r="P7988" s="26" t="n">
        <v>0.313846153846154</v>
      </c>
      <c r="Q7988" s="26" t="n">
        <v>0.173913043478261</v>
      </c>
      <c r="R7988" s="25" t="n">
        <v>69</v>
      </c>
      <c r="S7988" s="21" t="n">
        <v>10</v>
      </c>
    </row>
    <row r="7989" customFormat="false" ht="15" hidden="false" customHeight="true" outlineLevel="0" collapsed="false">
      <c r="A7989" s="19" t="n">
        <v>46286</v>
      </c>
      <c r="B7989" s="1" t="s">
        <v>888</v>
      </c>
      <c r="C7989" s="1" t="s">
        <v>138</v>
      </c>
      <c r="D7989" s="1" t="n">
        <v>8</v>
      </c>
      <c r="E7989" s="1" t="s">
        <v>16</v>
      </c>
      <c r="F7989" s="1" t="s">
        <v>524</v>
      </c>
      <c r="G7989" s="1" t="s">
        <v>267</v>
      </c>
      <c r="H7989" s="20" t="n">
        <v>1650</v>
      </c>
      <c r="I7989" s="21" t="n">
        <v>10.19</v>
      </c>
      <c r="J7989" s="20" t="n">
        <f aca="false">H7989*I7989</f>
        <v>16813.5</v>
      </c>
      <c r="K7989" s="22" t="n">
        <v>1.5</v>
      </c>
      <c r="L7989" s="23" t="n">
        <f aca="false">H7989*K7989</f>
        <v>2475</v>
      </c>
      <c r="M7989" s="23" t="n">
        <v>2500</v>
      </c>
      <c r="N7989" s="24" t="n">
        <f aca="false">L7989-M7989</f>
        <v>-25</v>
      </c>
      <c r="O7989" s="25" t="n">
        <f aca="false">IF(L7989&gt;=M7989,1,0)</f>
        <v>0</v>
      </c>
      <c r="P7989" s="26" t="n">
        <v>0.698815461346634</v>
      </c>
      <c r="Q7989" s="26" t="n">
        <v>0.141018139262727</v>
      </c>
      <c r="R7989" s="25" t="n">
        <v>44</v>
      </c>
      <c r="S7989" s="21" t="n">
        <v>10</v>
      </c>
    </row>
    <row r="7990" customFormat="false" ht="15" hidden="false" customHeight="true" outlineLevel="0" collapsed="false">
      <c r="A7990" s="19" t="n">
        <v>46286</v>
      </c>
      <c r="B7990" s="1" t="s">
        <v>888</v>
      </c>
      <c r="C7990" s="1" t="s">
        <v>138</v>
      </c>
      <c r="D7990" s="1" t="n">
        <v>9</v>
      </c>
      <c r="E7990" s="1" t="s">
        <v>846</v>
      </c>
      <c r="F7990" s="1" t="s">
        <v>889</v>
      </c>
      <c r="G7990" s="1" t="s">
        <v>890</v>
      </c>
      <c r="H7990" s="20" t="n">
        <v>1220</v>
      </c>
      <c r="I7990" s="21" t="n">
        <v>23.94</v>
      </c>
      <c r="J7990" s="20" t="n">
        <f aca="false">H7990*I7990</f>
        <v>29206.8</v>
      </c>
      <c r="K7990" s="22" t="n">
        <v>2.2</v>
      </c>
      <c r="L7990" s="23" t="n">
        <f aca="false">H7990*K7990</f>
        <v>2684</v>
      </c>
      <c r="M7990" s="23" t="n">
        <v>2500</v>
      </c>
      <c r="N7990" s="24" t="n">
        <f aca="false">L7990-M7990</f>
        <v>184</v>
      </c>
      <c r="O7990" s="25" t="n">
        <f aca="false">IF(L7990&gt;=M7990,1,0)</f>
        <v>1</v>
      </c>
      <c r="P7990" s="26" t="n">
        <v>0.62729381443299</v>
      </c>
      <c r="Q7990" s="26" t="n">
        <v>0.154545454545455</v>
      </c>
      <c r="R7990" s="25" t="n">
        <v>78</v>
      </c>
      <c r="S7990" s="21" t="n">
        <v>10</v>
      </c>
    </row>
    <row r="7991" customFormat="false" ht="15" hidden="false" customHeight="true" outlineLevel="0" collapsed="false">
      <c r="A7991" s="19" t="n">
        <v>46286</v>
      </c>
      <c r="B7991" s="1" t="s">
        <v>888</v>
      </c>
      <c r="C7991" s="1" t="s">
        <v>138</v>
      </c>
      <c r="D7991" s="1" t="n">
        <v>10</v>
      </c>
      <c r="E7991" s="1" t="s">
        <v>10</v>
      </c>
      <c r="F7991" s="1" t="s">
        <v>207</v>
      </c>
      <c r="G7991" s="1" t="s">
        <v>161</v>
      </c>
      <c r="H7991" s="20" t="n">
        <v>1250</v>
      </c>
      <c r="I7991" s="21" t="n">
        <v>19.05</v>
      </c>
      <c r="J7991" s="20" t="n">
        <f aca="false">H7991*I7991</f>
        <v>23812.5</v>
      </c>
      <c r="K7991" s="22" t="n">
        <v>1.83</v>
      </c>
      <c r="L7991" s="23" t="n">
        <f aca="false">H7991*K7991</f>
        <v>2287.5</v>
      </c>
      <c r="M7991" s="23" t="n">
        <v>2500</v>
      </c>
      <c r="N7991" s="24" t="n">
        <f aca="false">L7991-M7991</f>
        <v>-212.5</v>
      </c>
      <c r="O7991" s="25" t="n">
        <f aca="false">IF(L7991&gt;=M7991,1,0)</f>
        <v>0</v>
      </c>
      <c r="P7991" s="26" t="n">
        <v>0.542178961748634</v>
      </c>
      <c r="Q7991" s="26" t="n">
        <v>0.101351351351351</v>
      </c>
      <c r="R7991" s="25" t="n">
        <v>74</v>
      </c>
      <c r="S7991" s="21" t="n">
        <v>10</v>
      </c>
    </row>
    <row r="7992" customFormat="false" ht="15" hidden="false" customHeight="true" outlineLevel="0" collapsed="false">
      <c r="A7992" s="19" t="n">
        <v>46286</v>
      </c>
      <c r="B7992" s="1" t="s">
        <v>888</v>
      </c>
      <c r="C7992" s="1" t="s">
        <v>138</v>
      </c>
      <c r="D7992" s="1" t="n">
        <v>11</v>
      </c>
      <c r="E7992" s="1" t="s">
        <v>522</v>
      </c>
      <c r="F7992" s="1" t="s">
        <v>710</v>
      </c>
      <c r="G7992" s="1" t="s">
        <v>686</v>
      </c>
      <c r="H7992" s="20" t="n">
        <v>1250</v>
      </c>
      <c r="I7992" s="21" t="n">
        <v>20.01</v>
      </c>
      <c r="J7992" s="20" t="n">
        <f aca="false">H7992*I7992</f>
        <v>25012.5</v>
      </c>
      <c r="K7992" s="22" t="n">
        <v>1.5</v>
      </c>
      <c r="L7992" s="23" t="n">
        <f aca="false">H7992*K7992</f>
        <v>1875</v>
      </c>
      <c r="M7992" s="23" t="n">
        <v>2500</v>
      </c>
      <c r="N7992" s="24" t="n">
        <f aca="false">L7992-M7992</f>
        <v>-625</v>
      </c>
      <c r="O7992" s="25" t="n">
        <f aca="false">IF(L7992&gt;=M7992,1,0)</f>
        <v>0</v>
      </c>
      <c r="P7992" s="26" t="n">
        <v>0.558813672922252</v>
      </c>
      <c r="Q7992" s="26" t="n">
        <v>0.233716475095785</v>
      </c>
      <c r="R7992" s="25" t="n">
        <v>76</v>
      </c>
      <c r="S7992" s="21" t="n">
        <v>10</v>
      </c>
    </row>
    <row r="7993" customFormat="false" ht="15" hidden="false" customHeight="true" outlineLevel="0" collapsed="false">
      <c r="A7993" s="19" t="n">
        <v>46286</v>
      </c>
      <c r="B7993" s="1" t="s">
        <v>888</v>
      </c>
      <c r="C7993" s="1" t="s">
        <v>138</v>
      </c>
      <c r="D7993" s="1" t="n">
        <v>12</v>
      </c>
      <c r="E7993" s="1" t="s">
        <v>16</v>
      </c>
      <c r="F7993" s="1" t="s">
        <v>524</v>
      </c>
      <c r="G7993" s="1" t="s">
        <v>267</v>
      </c>
      <c r="H7993" s="20" t="n">
        <v>1500</v>
      </c>
      <c r="I7993" s="21" t="n">
        <v>10.19</v>
      </c>
      <c r="J7993" s="20" t="n">
        <f aca="false">H7993*I7993</f>
        <v>15285</v>
      </c>
      <c r="K7993" s="22" t="n">
        <v>1.5</v>
      </c>
      <c r="L7993" s="23" t="n">
        <f aca="false">H7993*K7993</f>
        <v>2250</v>
      </c>
      <c r="M7993" s="23" t="n">
        <v>2500</v>
      </c>
      <c r="N7993" s="24" t="n">
        <f aca="false">L7993-M7993</f>
        <v>-250</v>
      </c>
      <c r="O7993" s="25" t="n">
        <f aca="false">IF(L7993&gt;=M7993,1,0)</f>
        <v>0</v>
      </c>
      <c r="P7993" s="26" t="n">
        <v>0.600825471698113</v>
      </c>
      <c r="Q7993" s="26" t="n">
        <v>0.137404580152672</v>
      </c>
      <c r="R7993" s="25" t="n">
        <v>43</v>
      </c>
      <c r="S7993" s="21" t="n">
        <v>10</v>
      </c>
    </row>
    <row r="7994" customFormat="false" ht="15" hidden="false" customHeight="true" outlineLevel="0" collapsed="false">
      <c r="A7994" s="19" t="n">
        <v>46286</v>
      </c>
      <c r="B7994" s="1" t="s">
        <v>888</v>
      </c>
      <c r="C7994" s="1" t="s">
        <v>138</v>
      </c>
      <c r="D7994" s="1" t="n">
        <v>13</v>
      </c>
      <c r="E7994" s="1" t="s">
        <v>16</v>
      </c>
      <c r="F7994" s="1" t="s">
        <v>932</v>
      </c>
      <c r="G7994" s="1" t="s">
        <v>934</v>
      </c>
      <c r="H7994" s="20" t="n">
        <v>650</v>
      </c>
      <c r="I7994" s="21" t="n">
        <v>37.63</v>
      </c>
      <c r="J7994" s="20" t="n">
        <f aca="false">H7994*I7994</f>
        <v>24459.5</v>
      </c>
      <c r="K7994" s="22" t="n">
        <v>3.11</v>
      </c>
      <c r="L7994" s="23" t="n">
        <f aca="false">H7994*K7994</f>
        <v>2021.5</v>
      </c>
      <c r="M7994" s="23" t="n">
        <v>2500</v>
      </c>
      <c r="N7994" s="24" t="n">
        <f aca="false">L7994-M7994</f>
        <v>-478.5</v>
      </c>
      <c r="O7994" s="25" t="n">
        <f aca="false">IF(L7994&gt;=M7994,1,0)</f>
        <v>0</v>
      </c>
      <c r="P7994" s="26" t="n">
        <v>0.539230599647266</v>
      </c>
      <c r="Q7994" s="26" t="n">
        <v>0.188361408882083</v>
      </c>
      <c r="R7994" s="25" t="n">
        <v>76</v>
      </c>
      <c r="S7994" s="21" t="n">
        <v>10</v>
      </c>
    </row>
    <row r="7995" customFormat="false" ht="15" hidden="false" customHeight="true" outlineLevel="0" collapsed="false">
      <c r="A7995" s="19" t="n">
        <v>46286</v>
      </c>
      <c r="B7995" s="1" t="s">
        <v>888</v>
      </c>
      <c r="C7995" s="1" t="s">
        <v>138</v>
      </c>
      <c r="D7995" s="1" t="n">
        <v>14</v>
      </c>
      <c r="E7995" s="1" t="s">
        <v>10</v>
      </c>
      <c r="F7995" s="1" t="s">
        <v>687</v>
      </c>
      <c r="G7995" s="1" t="s">
        <v>694</v>
      </c>
      <c r="H7995" s="20" t="n">
        <v>1400</v>
      </c>
      <c r="I7995" s="21" t="n">
        <v>28.66</v>
      </c>
      <c r="J7995" s="20" t="n">
        <f aca="false">H7995*I7995</f>
        <v>40124</v>
      </c>
      <c r="K7995" s="22" t="n">
        <v>2.3</v>
      </c>
      <c r="L7995" s="23" t="n">
        <f aca="false">H7995*K7995</f>
        <v>3220</v>
      </c>
      <c r="M7995" s="23" t="n">
        <v>2500</v>
      </c>
      <c r="N7995" s="24" t="n">
        <f aca="false">L7995-M7995</f>
        <v>720</v>
      </c>
      <c r="O7995" s="25" t="n">
        <f aca="false">IF(L7995&gt;=M7995,1,0)</f>
        <v>1</v>
      </c>
      <c r="P7995" s="26" t="n">
        <v>0.803766025641026</v>
      </c>
      <c r="Q7995" s="26" t="n">
        <v>0.266666666666667</v>
      </c>
      <c r="R7995" s="25" t="n">
        <v>82</v>
      </c>
      <c r="S7995" s="21" t="n">
        <v>10</v>
      </c>
    </row>
    <row r="7996" customFormat="false" ht="15" hidden="false" customHeight="true" outlineLevel="0" collapsed="false">
      <c r="A7996" s="19" t="n">
        <v>46286</v>
      </c>
      <c r="B7996" s="1" t="s">
        <v>888</v>
      </c>
      <c r="C7996" s="1" t="s">
        <v>138</v>
      </c>
      <c r="D7996" s="1" t="n">
        <v>15</v>
      </c>
      <c r="E7996" s="1" t="s">
        <v>522</v>
      </c>
      <c r="F7996" s="1" t="s">
        <v>566</v>
      </c>
      <c r="G7996" s="1" t="s">
        <v>504</v>
      </c>
      <c r="H7996" s="20" t="n">
        <v>1400</v>
      </c>
      <c r="I7996" s="21" t="n">
        <v>14.09</v>
      </c>
      <c r="J7996" s="20" t="n">
        <f aca="false">H7996*I7996</f>
        <v>19726</v>
      </c>
      <c r="K7996" s="22" t="n">
        <v>1</v>
      </c>
      <c r="L7996" s="23" t="n">
        <f aca="false">H7996*K7996</f>
        <v>1400</v>
      </c>
      <c r="M7996" s="23" t="n">
        <v>2500</v>
      </c>
      <c r="N7996" s="24" t="n">
        <f aca="false">L7996-M7996</f>
        <v>-1100</v>
      </c>
      <c r="O7996" s="25" t="n">
        <f aca="false">IF(L7996&gt;=M7996,1,0)</f>
        <v>0</v>
      </c>
      <c r="P7996" s="26" t="n">
        <v>0.486341222879684</v>
      </c>
      <c r="Q7996" s="26" t="n">
        <v>0.344978165938865</v>
      </c>
      <c r="R7996" s="25" t="n">
        <v>71</v>
      </c>
      <c r="S7996" s="21" t="n">
        <v>10</v>
      </c>
    </row>
    <row r="7997" customFormat="false" ht="15" hidden="false" customHeight="true" outlineLevel="0" collapsed="false">
      <c r="A7997" s="19" t="n">
        <v>46286</v>
      </c>
      <c r="B7997" s="1" t="s">
        <v>888</v>
      </c>
      <c r="C7997" s="1" t="s">
        <v>138</v>
      </c>
      <c r="D7997" s="1" t="n">
        <v>16</v>
      </c>
      <c r="E7997" s="1" t="s">
        <v>10</v>
      </c>
      <c r="F7997" s="1" t="s">
        <v>581</v>
      </c>
      <c r="G7997" s="1" t="s">
        <v>590</v>
      </c>
      <c r="H7997" s="20" t="n">
        <v>2300</v>
      </c>
      <c r="I7997" s="21" t="n">
        <v>13.94</v>
      </c>
      <c r="J7997" s="20" t="n">
        <f aca="false">H7997*I7997</f>
        <v>32062</v>
      </c>
      <c r="K7997" s="22" t="n">
        <v>1.44</v>
      </c>
      <c r="L7997" s="23" t="n">
        <f aca="false">H7997*K7997</f>
        <v>3312</v>
      </c>
      <c r="M7997" s="23" t="n">
        <v>2500</v>
      </c>
      <c r="N7997" s="24" t="n">
        <f aca="false">L7997-M7997</f>
        <v>812</v>
      </c>
      <c r="O7997" s="25" t="n">
        <f aca="false">IF(L7997&gt;=M7997,1,0)</f>
        <v>1</v>
      </c>
      <c r="P7997" s="26" t="n">
        <v>0.964560770156438</v>
      </c>
      <c r="Q7997" s="26" t="n">
        <v>0.0928270042194093</v>
      </c>
      <c r="R7997" s="25" t="n">
        <v>61</v>
      </c>
      <c r="S7997" s="21" t="n">
        <v>8</v>
      </c>
    </row>
    <row r="7998" customFormat="false" ht="15" hidden="false" customHeight="true" outlineLevel="0" collapsed="false">
      <c r="A7998" s="19" t="n">
        <v>46286</v>
      </c>
      <c r="B7998" s="1" t="s">
        <v>888</v>
      </c>
      <c r="C7998" s="1" t="s">
        <v>164</v>
      </c>
      <c r="D7998" s="1" t="n">
        <v>17</v>
      </c>
      <c r="E7998" s="1" t="s">
        <v>576</v>
      </c>
      <c r="F7998" s="1" t="s">
        <v>853</v>
      </c>
      <c r="G7998" s="1" t="s">
        <v>731</v>
      </c>
      <c r="H7998" s="20" t="n">
        <v>700</v>
      </c>
      <c r="I7998" s="21" t="n">
        <v>24.08</v>
      </c>
      <c r="J7998" s="20" t="n">
        <f aca="false">H7998*I7998</f>
        <v>16856</v>
      </c>
      <c r="K7998" s="22" t="n">
        <v>1.55</v>
      </c>
      <c r="L7998" s="23" t="n">
        <f aca="false">H7998*K7998</f>
        <v>1085</v>
      </c>
      <c r="M7998" s="23" t="n">
        <v>2500</v>
      </c>
      <c r="N7998" s="24" t="n">
        <f aca="false">L7998-M7998</f>
        <v>-1415</v>
      </c>
      <c r="O7998" s="25" t="n">
        <f aca="false">IF(L7998&gt;=M7998,1,0)</f>
        <v>0</v>
      </c>
      <c r="P7998" s="26" t="n">
        <v>0.4289</v>
      </c>
      <c r="Q7998" s="26" t="n">
        <v>0.0784</v>
      </c>
      <c r="R7998" s="25" t="n">
        <v>67</v>
      </c>
      <c r="S7998" s="21" t="n">
        <v>10</v>
      </c>
    </row>
    <row r="7999" customFormat="false" ht="15" hidden="false" customHeight="true" outlineLevel="0" collapsed="false">
      <c r="A7999" s="19" t="n">
        <v>46286</v>
      </c>
      <c r="B7999" s="1" t="s">
        <v>888</v>
      </c>
      <c r="C7999" s="1" t="s">
        <v>164</v>
      </c>
      <c r="D7999" s="1" t="n">
        <v>18</v>
      </c>
      <c r="E7999" s="1" t="s">
        <v>865</v>
      </c>
      <c r="F7999" s="1" t="s">
        <v>866</v>
      </c>
      <c r="G7999" s="1" t="s">
        <v>527</v>
      </c>
      <c r="H7999" s="20" t="n">
        <v>2200</v>
      </c>
      <c r="I7999" s="21" t="n">
        <v>17.93</v>
      </c>
      <c r="J7999" s="20" t="n">
        <f aca="false">H7999*I7999</f>
        <v>39446</v>
      </c>
      <c r="K7999" s="22" t="n">
        <v>1.04</v>
      </c>
      <c r="L7999" s="23" t="n">
        <f aca="false">H7999*K7999</f>
        <v>2288</v>
      </c>
      <c r="M7999" s="23" t="n">
        <v>2500</v>
      </c>
      <c r="N7999" s="24" t="n">
        <f aca="false">L7999-M7999</f>
        <v>-212</v>
      </c>
      <c r="O7999" s="25" t="n">
        <f aca="false">IF(L7999&gt;=M7999,1,0)</f>
        <v>0</v>
      </c>
      <c r="P7999" s="26" t="n">
        <v>0.8386</v>
      </c>
      <c r="Q7999" s="26" t="n">
        <v>0.1489</v>
      </c>
      <c r="R7999" s="25" t="n">
        <v>80</v>
      </c>
      <c r="S7999" s="21" t="n">
        <v>10</v>
      </c>
    </row>
    <row r="8000" customFormat="false" ht="15" hidden="false" customHeight="true" outlineLevel="0" collapsed="false">
      <c r="A8000" s="19" t="n">
        <v>46286</v>
      </c>
      <c r="B8000" s="1" t="s">
        <v>888</v>
      </c>
      <c r="C8000" s="1" t="s">
        <v>164</v>
      </c>
      <c r="D8000" s="1" t="n">
        <v>19</v>
      </c>
      <c r="E8000" s="1" t="s">
        <v>461</v>
      </c>
      <c r="F8000" s="1" t="s">
        <v>923</v>
      </c>
      <c r="G8000" s="1" t="s">
        <v>924</v>
      </c>
      <c r="H8000" s="20" t="n">
        <v>1850</v>
      </c>
      <c r="I8000" s="21" t="n">
        <v>18.07</v>
      </c>
      <c r="J8000" s="20" t="n">
        <f aca="false">H8000*I8000</f>
        <v>33429.5</v>
      </c>
      <c r="K8000" s="22" t="n">
        <v>1.6</v>
      </c>
      <c r="L8000" s="23" t="n">
        <f aca="false">H8000*K8000</f>
        <v>2960</v>
      </c>
      <c r="M8000" s="23" t="n">
        <v>2500</v>
      </c>
      <c r="N8000" s="24" t="n">
        <f aca="false">L8000-M8000</f>
        <v>460</v>
      </c>
      <c r="O8000" s="25" t="n">
        <f aca="false">IF(L8000&gt;=M8000,1,0)</f>
        <v>1</v>
      </c>
      <c r="P8000" s="26" t="n">
        <v>0.7717</v>
      </c>
      <c r="Q8000" s="26" t="n">
        <v>0.0983</v>
      </c>
      <c r="R8000" s="25" t="n">
        <v>73</v>
      </c>
      <c r="S8000" s="21" t="n">
        <v>10</v>
      </c>
    </row>
    <row r="8001" customFormat="false" ht="15" hidden="false" customHeight="true" outlineLevel="0" collapsed="false">
      <c r="A8001" s="19" t="n">
        <v>46286</v>
      </c>
      <c r="B8001" s="1" t="s">
        <v>888</v>
      </c>
      <c r="C8001" s="1" t="s">
        <v>164</v>
      </c>
      <c r="D8001" s="1" t="n">
        <v>20</v>
      </c>
      <c r="E8001" s="1" t="s">
        <v>461</v>
      </c>
      <c r="F8001" s="1" t="s">
        <v>923</v>
      </c>
      <c r="G8001" s="1" t="s">
        <v>924</v>
      </c>
      <c r="H8001" s="20" t="n">
        <v>1850</v>
      </c>
      <c r="I8001" s="21" t="n">
        <v>18.07</v>
      </c>
      <c r="J8001" s="20" t="n">
        <f aca="false">H8001*I8001</f>
        <v>33429.5</v>
      </c>
      <c r="K8001" s="22" t="n">
        <v>1.6</v>
      </c>
      <c r="L8001" s="23" t="n">
        <f aca="false">H8001*K8001</f>
        <v>2960</v>
      </c>
      <c r="M8001" s="23" t="n">
        <v>2500</v>
      </c>
      <c r="N8001" s="24" t="n">
        <f aca="false">L8001-M8001</f>
        <v>460</v>
      </c>
      <c r="O8001" s="25" t="n">
        <f aca="false">IF(L8001&gt;=M8001,1,0)</f>
        <v>1</v>
      </c>
      <c r="P8001" s="26" t="n">
        <v>0.7825</v>
      </c>
      <c r="Q8001" s="26" t="n">
        <v>0.0736</v>
      </c>
      <c r="R8001" s="25" t="n">
        <v>74</v>
      </c>
      <c r="S8001" s="21" t="n">
        <v>10</v>
      </c>
    </row>
    <row r="8002" customFormat="false" ht="15" hidden="false" customHeight="true" outlineLevel="0" collapsed="false">
      <c r="A8002" s="19" t="n">
        <v>46286</v>
      </c>
      <c r="B8002" s="1" t="s">
        <v>888</v>
      </c>
      <c r="C8002" s="1" t="s">
        <v>164</v>
      </c>
      <c r="D8002" s="1" t="n">
        <v>21</v>
      </c>
      <c r="E8002" s="1" t="s">
        <v>401</v>
      </c>
      <c r="F8002" s="1" t="s">
        <v>912</v>
      </c>
      <c r="G8002" s="1" t="s">
        <v>913</v>
      </c>
      <c r="H8002" s="20" t="n">
        <v>900</v>
      </c>
      <c r="I8002" s="21" t="n">
        <v>22.21</v>
      </c>
      <c r="J8002" s="20" t="n">
        <f aca="false">H8002*I8002</f>
        <v>19989</v>
      </c>
      <c r="K8002" s="22" t="n">
        <v>2.08</v>
      </c>
      <c r="L8002" s="23" t="n">
        <f aca="false">H8002*K8002</f>
        <v>1872</v>
      </c>
      <c r="M8002" s="23" t="n">
        <v>2500</v>
      </c>
      <c r="N8002" s="24" t="n">
        <f aca="false">L8002-M8002</f>
        <v>-628</v>
      </c>
      <c r="O8002" s="25" t="n">
        <f aca="false">IF(L8002&gt;=M8002,1,0)</f>
        <v>0</v>
      </c>
      <c r="P8002" s="26" t="n">
        <v>0.6158</v>
      </c>
      <c r="Q8002" s="26" t="n">
        <v>0.1912</v>
      </c>
      <c r="R8002" s="25" t="n">
        <v>56</v>
      </c>
      <c r="S8002" s="21" t="n">
        <v>10</v>
      </c>
    </row>
    <row r="8003" customFormat="false" ht="15" hidden="false" customHeight="true" outlineLevel="0" collapsed="false">
      <c r="A8003" s="19" t="n">
        <v>46286</v>
      </c>
      <c r="B8003" s="1" t="s">
        <v>888</v>
      </c>
      <c r="C8003" s="1" t="s">
        <v>164</v>
      </c>
      <c r="D8003" s="1" t="n">
        <v>22</v>
      </c>
      <c r="E8003" s="1" t="s">
        <v>10</v>
      </c>
      <c r="F8003" s="1" t="s">
        <v>872</v>
      </c>
      <c r="G8003" s="1" t="s">
        <v>873</v>
      </c>
      <c r="H8003" s="20" t="n">
        <v>1500</v>
      </c>
      <c r="I8003" s="21" t="n">
        <v>24.81</v>
      </c>
      <c r="J8003" s="20" t="n">
        <f aca="false">H8003*I8003</f>
        <v>37215</v>
      </c>
      <c r="K8003" s="22" t="n">
        <v>2.1</v>
      </c>
      <c r="L8003" s="23" t="n">
        <f aca="false">H8003*K8003</f>
        <v>3150</v>
      </c>
      <c r="M8003" s="23" t="n">
        <v>2500</v>
      </c>
      <c r="N8003" s="24" t="n">
        <f aca="false">L8003-M8003</f>
        <v>650</v>
      </c>
      <c r="O8003" s="25" t="n">
        <f aca="false">IF(L8003&gt;=M8003,1,0)</f>
        <v>1</v>
      </c>
      <c r="P8003" s="26" t="n">
        <v>0.8108</v>
      </c>
      <c r="Q8003" s="26" t="n">
        <v>0.1299</v>
      </c>
      <c r="R8003" s="25" t="n">
        <v>79</v>
      </c>
      <c r="S8003" s="21" t="n">
        <v>10</v>
      </c>
    </row>
    <row r="8004" customFormat="false" ht="15" hidden="false" customHeight="true" outlineLevel="0" collapsed="false">
      <c r="A8004" s="19" t="n">
        <v>46286</v>
      </c>
      <c r="B8004" s="1" t="s">
        <v>888</v>
      </c>
      <c r="C8004" s="1" t="s">
        <v>164</v>
      </c>
      <c r="D8004" s="1" t="n">
        <v>23</v>
      </c>
      <c r="E8004" s="1" t="s">
        <v>865</v>
      </c>
      <c r="F8004" s="1" t="s">
        <v>866</v>
      </c>
      <c r="G8004" s="1" t="s">
        <v>527</v>
      </c>
      <c r="H8004" s="20" t="n">
        <v>2000</v>
      </c>
      <c r="I8004" s="21" t="n">
        <v>17.93</v>
      </c>
      <c r="J8004" s="20" t="n">
        <f aca="false">H8004*I8004</f>
        <v>35860</v>
      </c>
      <c r="K8004" s="22" t="n">
        <v>1.04</v>
      </c>
      <c r="L8004" s="23" t="n">
        <f aca="false">H8004*K8004</f>
        <v>2080</v>
      </c>
      <c r="M8004" s="23" t="n">
        <v>2500</v>
      </c>
      <c r="N8004" s="24" t="n">
        <f aca="false">L8004-M8004</f>
        <v>-420</v>
      </c>
      <c r="O8004" s="25" t="n">
        <f aca="false">IF(L8004&gt;=M8004,1,0)</f>
        <v>0</v>
      </c>
      <c r="P8004" s="26" t="n">
        <v>0.7236</v>
      </c>
      <c r="Q8004" s="26" t="n">
        <v>0.0998</v>
      </c>
      <c r="R8004" s="25" t="n">
        <v>83</v>
      </c>
      <c r="S8004" s="21" t="n">
        <v>10</v>
      </c>
    </row>
    <row r="8005" customFormat="false" ht="15" hidden="false" customHeight="true" outlineLevel="0" collapsed="false">
      <c r="A8005" s="19" t="n">
        <v>46286</v>
      </c>
      <c r="B8005" s="1" t="s">
        <v>888</v>
      </c>
      <c r="C8005" s="1" t="s">
        <v>164</v>
      </c>
      <c r="D8005" s="1" t="n">
        <v>24</v>
      </c>
      <c r="E8005" s="1" t="s">
        <v>522</v>
      </c>
      <c r="F8005" s="1" t="s">
        <v>523</v>
      </c>
      <c r="G8005" s="1" t="s">
        <v>527</v>
      </c>
      <c r="H8005" s="20" t="n">
        <v>2150</v>
      </c>
      <c r="I8005" s="21" t="n">
        <v>13.28</v>
      </c>
      <c r="J8005" s="20" t="n">
        <f aca="false">H8005*I8005</f>
        <v>28552</v>
      </c>
      <c r="K8005" s="22" t="n">
        <v>0.95</v>
      </c>
      <c r="L8005" s="23" t="n">
        <f aca="false">H8005*K8005</f>
        <v>2042.5</v>
      </c>
      <c r="M8005" s="23" t="n">
        <v>2500</v>
      </c>
      <c r="N8005" s="24" t="n">
        <f aca="false">L8005-M8005</f>
        <v>-457.5</v>
      </c>
      <c r="O8005" s="25" t="n">
        <f aca="false">IF(L8005&gt;=M8005,1,0)</f>
        <v>0</v>
      </c>
      <c r="P8005" s="26" t="n">
        <v>0.6646</v>
      </c>
      <c r="Q8005" s="26" t="n">
        <v>0.113</v>
      </c>
      <c r="R8005" s="25" t="n">
        <v>72</v>
      </c>
      <c r="S8005" s="21" t="n">
        <v>10</v>
      </c>
    </row>
    <row r="8006" customFormat="false" ht="15" hidden="false" customHeight="true" outlineLevel="0" collapsed="false">
      <c r="A8006" s="19" t="n">
        <v>46286</v>
      </c>
      <c r="B8006" s="1" t="s">
        <v>888</v>
      </c>
      <c r="C8006" s="1" t="s">
        <v>164</v>
      </c>
      <c r="D8006" s="1" t="n">
        <v>25</v>
      </c>
      <c r="E8006" s="1" t="s">
        <v>16</v>
      </c>
      <c r="F8006" s="1" t="s">
        <v>895</v>
      </c>
      <c r="G8006" s="1" t="s">
        <v>896</v>
      </c>
      <c r="H8006" s="20" t="n">
        <v>1050</v>
      </c>
      <c r="I8006" s="21" t="n">
        <v>29.15</v>
      </c>
      <c r="J8006" s="20" t="n">
        <f aca="false">H8006*I8006</f>
        <v>30607.5</v>
      </c>
      <c r="K8006" s="22" t="n">
        <v>2.4</v>
      </c>
      <c r="L8006" s="23" t="n">
        <f aca="false">H8006*K8006</f>
        <v>2520</v>
      </c>
      <c r="M8006" s="23" t="n">
        <v>2500</v>
      </c>
      <c r="N8006" s="24" t="n">
        <f aca="false">L8006-M8006</f>
        <v>20</v>
      </c>
      <c r="O8006" s="25" t="n">
        <f aca="false">IF(L8006&gt;=M8006,1,0)</f>
        <v>1</v>
      </c>
      <c r="P8006" s="26" t="n">
        <v>0.6168</v>
      </c>
      <c r="Q8006" s="26" t="n">
        <v>0.1238</v>
      </c>
      <c r="R8006" s="25" t="n">
        <v>84</v>
      </c>
      <c r="S8006" s="21" t="n">
        <v>10</v>
      </c>
    </row>
    <row r="8007" customFormat="false" ht="15" hidden="false" customHeight="true" outlineLevel="0" collapsed="false">
      <c r="A8007" s="19" t="n">
        <v>46286</v>
      </c>
      <c r="B8007" s="1" t="s">
        <v>888</v>
      </c>
      <c r="C8007" s="1" t="s">
        <v>164</v>
      </c>
      <c r="D8007" s="1" t="n">
        <v>26</v>
      </c>
      <c r="E8007" s="1" t="s">
        <v>865</v>
      </c>
      <c r="F8007" s="1" t="s">
        <v>866</v>
      </c>
      <c r="G8007" s="1" t="s">
        <v>527</v>
      </c>
      <c r="H8007" s="20" t="n">
        <v>2200</v>
      </c>
      <c r="I8007" s="21" t="n">
        <v>17.93</v>
      </c>
      <c r="J8007" s="20" t="n">
        <f aca="false">H8007*I8007</f>
        <v>39446</v>
      </c>
      <c r="K8007" s="22" t="n">
        <v>1.04</v>
      </c>
      <c r="L8007" s="23" t="n">
        <f aca="false">H8007*K8007</f>
        <v>2288</v>
      </c>
      <c r="M8007" s="23" t="n">
        <v>2500</v>
      </c>
      <c r="N8007" s="24" t="n">
        <f aca="false">L8007-M8007</f>
        <v>-212</v>
      </c>
      <c r="O8007" s="25" t="n">
        <f aca="false">IF(L8007&gt;=M8007,1,0)</f>
        <v>0</v>
      </c>
      <c r="P8007" s="26" t="n">
        <v>0.8825</v>
      </c>
      <c r="Q8007" s="26" t="n">
        <v>0.2206</v>
      </c>
      <c r="R8007" s="25" t="n">
        <v>80</v>
      </c>
      <c r="S8007" s="21" t="n">
        <v>10</v>
      </c>
    </row>
    <row r="8008" customFormat="false" ht="15" hidden="false" customHeight="true" outlineLevel="0" collapsed="false">
      <c r="A8008" s="19" t="n">
        <v>46286</v>
      </c>
      <c r="B8008" s="1" t="s">
        <v>888</v>
      </c>
      <c r="C8008" s="1" t="s">
        <v>164</v>
      </c>
      <c r="D8008" s="1" t="n">
        <v>27</v>
      </c>
      <c r="E8008" s="1" t="s">
        <v>219</v>
      </c>
      <c r="F8008" s="1" t="s">
        <v>942</v>
      </c>
      <c r="G8008" s="1" t="s">
        <v>506</v>
      </c>
      <c r="H8008" s="20" t="n">
        <v>2100</v>
      </c>
      <c r="I8008" s="21" t="n">
        <v>10.96</v>
      </c>
      <c r="J8008" s="20" t="n">
        <f aca="false">H8008*I8008</f>
        <v>23016</v>
      </c>
      <c r="K8008" s="22" t="n">
        <v>1</v>
      </c>
      <c r="L8008" s="23" t="n">
        <f aca="false">H8008*K8008</f>
        <v>2100</v>
      </c>
      <c r="M8008" s="23" t="n">
        <v>2500</v>
      </c>
      <c r="N8008" s="24" t="n">
        <f aca="false">L8008-M8008</f>
        <v>-400</v>
      </c>
      <c r="O8008" s="25" t="n">
        <f aca="false">IF(L8008&gt;=M8008,1,0)</f>
        <v>0</v>
      </c>
      <c r="P8008" s="26" t="n">
        <v>0.5865</v>
      </c>
      <c r="Q8008" s="26" t="n">
        <v>0.111</v>
      </c>
      <c r="R8008" s="25" t="n">
        <v>69</v>
      </c>
      <c r="S8008" s="21" t="n">
        <v>10</v>
      </c>
    </row>
    <row r="8009" customFormat="false" ht="15" hidden="false" customHeight="true" outlineLevel="0" collapsed="false">
      <c r="A8009" s="19" t="n">
        <v>46286</v>
      </c>
      <c r="B8009" s="1" t="s">
        <v>888</v>
      </c>
      <c r="C8009" s="1" t="s">
        <v>164</v>
      </c>
      <c r="D8009" s="1" t="n">
        <v>28</v>
      </c>
      <c r="E8009" s="1" t="s">
        <v>401</v>
      </c>
      <c r="F8009" s="1" t="s">
        <v>919</v>
      </c>
      <c r="G8009" s="1" t="s">
        <v>926</v>
      </c>
      <c r="H8009" s="20" t="n">
        <v>500</v>
      </c>
      <c r="I8009" s="21" t="n">
        <v>35.07</v>
      </c>
      <c r="J8009" s="20" t="n">
        <f aca="false">H8009*I8009</f>
        <v>17535</v>
      </c>
      <c r="K8009" s="22" t="n">
        <v>4.3</v>
      </c>
      <c r="L8009" s="23" t="n">
        <f aca="false">H8009*K8009</f>
        <v>2150</v>
      </c>
      <c r="M8009" s="23" t="n">
        <v>2500</v>
      </c>
      <c r="N8009" s="24" t="n">
        <f aca="false">L8009-M8009</f>
        <v>-350</v>
      </c>
      <c r="O8009" s="25" t="n">
        <f aca="false">IF(L8009&gt;=M8009,1,0)</f>
        <v>0</v>
      </c>
      <c r="P8009" s="26" t="n">
        <v>0.4181</v>
      </c>
      <c r="Q8009" s="26" t="n">
        <v>0.1755</v>
      </c>
      <c r="R8009" s="25" t="n">
        <v>76</v>
      </c>
      <c r="S8009" s="21" t="n">
        <v>10</v>
      </c>
    </row>
    <row r="8010" customFormat="false" ht="15" hidden="false" customHeight="true" outlineLevel="0" collapsed="false">
      <c r="A8010" s="19" t="n">
        <v>46286</v>
      </c>
      <c r="B8010" s="1" t="s">
        <v>888</v>
      </c>
      <c r="C8010" s="1" t="s">
        <v>164</v>
      </c>
      <c r="D8010" s="1" t="n">
        <v>29</v>
      </c>
      <c r="E8010" s="1" t="s">
        <v>176</v>
      </c>
      <c r="F8010" s="1" t="s">
        <v>607</v>
      </c>
      <c r="G8010" s="1" t="s">
        <v>800</v>
      </c>
      <c r="H8010" s="20" t="n">
        <v>1350</v>
      </c>
      <c r="I8010" s="21" t="n">
        <v>22.7</v>
      </c>
      <c r="J8010" s="20" t="n">
        <f aca="false">H8010*I8010</f>
        <v>30645</v>
      </c>
      <c r="K8010" s="22" t="n">
        <v>1.5</v>
      </c>
      <c r="L8010" s="23" t="n">
        <f aca="false">H8010*K8010</f>
        <v>2025</v>
      </c>
      <c r="M8010" s="23" t="n">
        <v>2500</v>
      </c>
      <c r="N8010" s="24" t="n">
        <f aca="false">L8010-M8010</f>
        <v>-475</v>
      </c>
      <c r="O8010" s="25" t="n">
        <f aca="false">IF(L8010&gt;=M8010,1,0)</f>
        <v>0</v>
      </c>
      <c r="P8010" s="26" t="n">
        <v>0.7064</v>
      </c>
      <c r="Q8010" s="26" t="n">
        <v>0.1225</v>
      </c>
      <c r="R8010" s="25" t="n">
        <v>76</v>
      </c>
      <c r="S8010" s="21" t="n">
        <v>10</v>
      </c>
    </row>
    <row r="8011" customFormat="false" ht="15" hidden="false" customHeight="true" outlineLevel="0" collapsed="false">
      <c r="A8011" s="19" t="n">
        <v>46286</v>
      </c>
      <c r="B8011" s="1" t="s">
        <v>888</v>
      </c>
      <c r="C8011" s="1" t="s">
        <v>164</v>
      </c>
      <c r="D8011" s="1" t="n">
        <v>30</v>
      </c>
      <c r="E8011" s="1" t="s">
        <v>865</v>
      </c>
      <c r="F8011" s="1" t="s">
        <v>866</v>
      </c>
      <c r="G8011" s="1" t="s">
        <v>527</v>
      </c>
      <c r="H8011" s="20" t="n">
        <v>2200</v>
      </c>
      <c r="I8011" s="21" t="n">
        <v>17.93</v>
      </c>
      <c r="J8011" s="20" t="n">
        <f aca="false">H8011*I8011</f>
        <v>39446</v>
      </c>
      <c r="K8011" s="22" t="n">
        <v>1.04</v>
      </c>
      <c r="L8011" s="23" t="n">
        <f aca="false">H8011*K8011</f>
        <v>2288</v>
      </c>
      <c r="M8011" s="23" t="n">
        <v>2500</v>
      </c>
      <c r="N8011" s="24" t="n">
        <f aca="false">L8011-M8011</f>
        <v>-212</v>
      </c>
      <c r="O8011" s="25" t="n">
        <f aca="false">IF(L8011&gt;=M8011,1,0)</f>
        <v>0</v>
      </c>
      <c r="P8011" s="26" t="n">
        <v>0.8933</v>
      </c>
      <c r="Q8011" s="26" t="n">
        <v>0.1886</v>
      </c>
      <c r="R8011" s="25" t="n">
        <v>80</v>
      </c>
      <c r="S8011" s="21" t="n">
        <v>10</v>
      </c>
    </row>
    <row r="8012" customFormat="false" ht="15" hidden="false" customHeight="true" outlineLevel="0" collapsed="false">
      <c r="A8012" s="19" t="n">
        <v>46286</v>
      </c>
      <c r="B8012" s="1" t="s">
        <v>888</v>
      </c>
      <c r="C8012" s="1" t="s">
        <v>164</v>
      </c>
      <c r="D8012" s="1" t="n">
        <v>31</v>
      </c>
      <c r="E8012" s="1" t="s">
        <v>522</v>
      </c>
      <c r="F8012" s="1" t="s">
        <v>566</v>
      </c>
      <c r="G8012" s="1" t="s">
        <v>504</v>
      </c>
      <c r="H8012" s="20" t="n">
        <v>2430</v>
      </c>
      <c r="I8012" s="21" t="n">
        <v>14.09</v>
      </c>
      <c r="J8012" s="20" t="n">
        <f aca="false">H8012*I8012</f>
        <v>34238.7</v>
      </c>
      <c r="K8012" s="22" t="n">
        <v>1</v>
      </c>
      <c r="L8012" s="23" t="n">
        <f aca="false">H8012*K8012</f>
        <v>2430</v>
      </c>
      <c r="M8012" s="23" t="n">
        <v>2500</v>
      </c>
      <c r="N8012" s="24" t="n">
        <f aca="false">L8012-M8012</f>
        <v>-70</v>
      </c>
      <c r="O8012" s="25" t="n">
        <f aca="false">IF(L8012&gt;=M8012,1,0)</f>
        <v>0</v>
      </c>
      <c r="P8012" s="26" t="n">
        <v>0.8659</v>
      </c>
      <c r="Q8012" s="26" t="n">
        <v>0.0854</v>
      </c>
      <c r="R8012" s="25" t="n">
        <v>73</v>
      </c>
      <c r="S8012" s="21" t="n">
        <v>10</v>
      </c>
    </row>
    <row r="8013" customFormat="false" ht="15" hidden="false" customHeight="true" outlineLevel="0" collapsed="false">
      <c r="A8013" s="19" t="n">
        <v>46286</v>
      </c>
      <c r="B8013" s="1" t="s">
        <v>888</v>
      </c>
      <c r="C8013" s="1" t="s">
        <v>164</v>
      </c>
      <c r="D8013" s="1" t="n">
        <v>32</v>
      </c>
      <c r="E8013" s="1" t="s">
        <v>576</v>
      </c>
      <c r="F8013" s="1" t="s">
        <v>943</v>
      </c>
      <c r="G8013" s="1" t="s">
        <v>835</v>
      </c>
      <c r="H8013" s="20" t="n">
        <v>1700</v>
      </c>
      <c r="I8013" s="21" t="n">
        <v>15.98</v>
      </c>
      <c r="J8013" s="20" t="n">
        <f aca="false">H8013*I8013</f>
        <v>27166</v>
      </c>
      <c r="K8013" s="22" t="n">
        <v>1.29</v>
      </c>
      <c r="L8013" s="23" t="n">
        <f aca="false">H8013*K8013</f>
        <v>2193</v>
      </c>
      <c r="M8013" s="23" t="n">
        <v>2500</v>
      </c>
      <c r="N8013" s="24" t="n">
        <f aca="false">L8013-M8013</f>
        <v>-307</v>
      </c>
      <c r="O8013" s="25" t="n">
        <f aca="false">IF(L8013&gt;=M8013,1,0)</f>
        <v>0</v>
      </c>
      <c r="P8013" s="26" t="n">
        <v>0.6778</v>
      </c>
      <c r="Q8013" s="26" t="n">
        <v>0.0803</v>
      </c>
      <c r="R8013" s="25" t="n">
        <v>73</v>
      </c>
      <c r="S8013" s="21" t="n">
        <v>10</v>
      </c>
    </row>
    <row r="8014" customFormat="false" ht="15" hidden="false" customHeight="true" outlineLevel="0" collapsed="false">
      <c r="A8014" s="19" t="n">
        <v>46286</v>
      </c>
      <c r="B8014" s="1" t="s">
        <v>888</v>
      </c>
      <c r="C8014" s="1" t="s">
        <v>190</v>
      </c>
      <c r="D8014" s="1" t="n">
        <v>33</v>
      </c>
      <c r="E8014" s="1" t="s">
        <v>846</v>
      </c>
      <c r="F8014" s="1" t="s">
        <v>911</v>
      </c>
      <c r="G8014" s="1" t="s">
        <v>927</v>
      </c>
      <c r="H8014" s="20" t="n">
        <v>1500</v>
      </c>
      <c r="I8014" s="21" t="n">
        <v>24.92</v>
      </c>
      <c r="J8014" s="20" t="n">
        <f aca="false">H8014*I8014</f>
        <v>37380</v>
      </c>
      <c r="K8014" s="22" t="n">
        <v>2.1</v>
      </c>
      <c r="L8014" s="23" t="n">
        <f aca="false">H8014*K8014</f>
        <v>3150</v>
      </c>
      <c r="M8014" s="23" t="n">
        <v>2500</v>
      </c>
      <c r="N8014" s="24" t="n">
        <f aca="false">L8014-M8014</f>
        <v>650</v>
      </c>
      <c r="O8014" s="25" t="n">
        <f aca="false">IF(L8014&gt;=M8014,1,0)</f>
        <v>1</v>
      </c>
      <c r="P8014" s="26" t="n">
        <v>0.853424657534247</v>
      </c>
      <c r="Q8014" s="26" t="n">
        <v>0.0989717223650386</v>
      </c>
      <c r="R8014" s="25" t="n">
        <v>71</v>
      </c>
      <c r="S8014" s="21" t="n">
        <v>10</v>
      </c>
    </row>
    <row r="8015" customFormat="false" ht="15" hidden="false" customHeight="true" outlineLevel="0" collapsed="false">
      <c r="A8015" s="19" t="n">
        <v>46286</v>
      </c>
      <c r="B8015" s="1" t="s">
        <v>888</v>
      </c>
      <c r="C8015" s="1" t="s">
        <v>190</v>
      </c>
      <c r="D8015" s="1" t="n">
        <v>34</v>
      </c>
      <c r="E8015" s="1" t="s">
        <v>16</v>
      </c>
      <c r="F8015" s="1" t="s">
        <v>302</v>
      </c>
      <c r="G8015" s="1" t="s">
        <v>260</v>
      </c>
      <c r="H8015" s="20" t="n">
        <v>1100</v>
      </c>
      <c r="I8015" s="21" t="n">
        <v>16.59</v>
      </c>
      <c r="J8015" s="20" t="n">
        <f aca="false">H8015*I8015</f>
        <v>18249</v>
      </c>
      <c r="K8015" s="22" t="n">
        <v>1.45</v>
      </c>
      <c r="L8015" s="23" t="n">
        <f aca="false">H8015*K8015</f>
        <v>1595</v>
      </c>
      <c r="M8015" s="23" t="n">
        <v>2500</v>
      </c>
      <c r="N8015" s="24" t="n">
        <f aca="false">L8015-M8015</f>
        <v>-905</v>
      </c>
      <c r="O8015" s="25" t="n">
        <f aca="false">IF(L8015&gt;=M8015,1,0)</f>
        <v>0</v>
      </c>
      <c r="P8015" s="26" t="n">
        <v>0.455314371257485</v>
      </c>
      <c r="Q8015" s="26" t="n">
        <v>0.0919055649241147</v>
      </c>
      <c r="R8015" s="25" t="n">
        <v>70</v>
      </c>
      <c r="S8015" s="21" t="n">
        <v>10</v>
      </c>
    </row>
    <row r="8016" customFormat="false" ht="15" hidden="false" customHeight="true" outlineLevel="0" collapsed="false">
      <c r="A8016" s="19" t="n">
        <v>46286</v>
      </c>
      <c r="B8016" s="1" t="s">
        <v>888</v>
      </c>
      <c r="C8016" s="1" t="s">
        <v>190</v>
      </c>
      <c r="D8016" s="1" t="n">
        <v>35</v>
      </c>
      <c r="E8016" s="1" t="s">
        <v>19</v>
      </c>
      <c r="F8016" s="1" t="s">
        <v>938</v>
      </c>
      <c r="G8016" s="1" t="s">
        <v>939</v>
      </c>
      <c r="H8016" s="20" t="n">
        <v>1820</v>
      </c>
      <c r="I8016" s="21" t="n">
        <v>8.45</v>
      </c>
      <c r="J8016" s="20" t="n">
        <f aca="false">H8016*I8016</f>
        <v>15379</v>
      </c>
      <c r="K8016" s="22" t="n">
        <v>0.45</v>
      </c>
      <c r="L8016" s="23" t="n">
        <f aca="false">H8016*K8016</f>
        <v>819</v>
      </c>
      <c r="M8016" s="23" t="n">
        <v>2500</v>
      </c>
      <c r="N8016" s="24" t="n">
        <f aca="false">L8016-M8016</f>
        <v>-1681</v>
      </c>
      <c r="O8016" s="25" t="n">
        <f aca="false">IF(L8016&gt;=M8016,1,0)</f>
        <v>0</v>
      </c>
      <c r="P8016" s="26" t="n">
        <v>0.512633333333333</v>
      </c>
      <c r="Q8016" s="26" t="n">
        <v>0.0965049556598852</v>
      </c>
      <c r="R8016" s="25" t="n">
        <v>55</v>
      </c>
      <c r="S8016" s="21" t="n">
        <v>10</v>
      </c>
    </row>
    <row r="8017" customFormat="false" ht="15" hidden="false" customHeight="true" outlineLevel="0" collapsed="false">
      <c r="A8017" s="19" t="n">
        <v>46286</v>
      </c>
      <c r="B8017" s="1" t="s">
        <v>888</v>
      </c>
      <c r="C8017" s="1" t="s">
        <v>190</v>
      </c>
      <c r="D8017" s="1" t="n">
        <v>36</v>
      </c>
      <c r="E8017" s="1" t="s">
        <v>846</v>
      </c>
      <c r="F8017" s="1" t="s">
        <v>889</v>
      </c>
      <c r="G8017" s="1" t="s">
        <v>927</v>
      </c>
      <c r="H8017" s="20" t="n">
        <v>950</v>
      </c>
      <c r="I8017" s="21" t="n">
        <v>24.2</v>
      </c>
      <c r="J8017" s="20" t="n">
        <f aca="false">H8017*I8017</f>
        <v>22990</v>
      </c>
      <c r="K8017" s="22" t="n">
        <v>2.2</v>
      </c>
      <c r="L8017" s="23" t="n">
        <f aca="false">H8017*K8017</f>
        <v>2090</v>
      </c>
      <c r="M8017" s="23" t="n">
        <v>2500</v>
      </c>
      <c r="N8017" s="24" t="n">
        <f aca="false">L8017-M8017</f>
        <v>-410</v>
      </c>
      <c r="O8017" s="25" t="n">
        <f aca="false">IF(L8017&gt;=M8017,1,0)</f>
        <v>0</v>
      </c>
      <c r="P8017" s="26" t="n">
        <v>0.571890547263682</v>
      </c>
      <c r="Q8017" s="26" t="n">
        <v>0.153705397987191</v>
      </c>
      <c r="R8017" s="25" t="n">
        <v>67</v>
      </c>
      <c r="S8017" s="21" t="n">
        <v>10</v>
      </c>
    </row>
    <row r="8018" customFormat="false" ht="15" hidden="false" customHeight="true" outlineLevel="0" collapsed="false">
      <c r="A8018" s="19" t="n">
        <v>46286</v>
      </c>
      <c r="B8018" s="1" t="s">
        <v>888</v>
      </c>
      <c r="C8018" s="1" t="s">
        <v>190</v>
      </c>
      <c r="D8018" s="1" t="n">
        <v>37</v>
      </c>
      <c r="E8018" s="1" t="s">
        <v>19</v>
      </c>
      <c r="F8018" s="1" t="s">
        <v>870</v>
      </c>
      <c r="G8018" s="1" t="s">
        <v>871</v>
      </c>
      <c r="H8018" s="20" t="n">
        <v>1000</v>
      </c>
      <c r="I8018" s="21" t="n">
        <v>27.97</v>
      </c>
      <c r="J8018" s="20" t="n">
        <f aca="false">H8018*I8018</f>
        <v>27970</v>
      </c>
      <c r="K8018" s="22" t="n">
        <v>2.15</v>
      </c>
      <c r="L8018" s="23" t="n">
        <f aca="false">H8018*K8018</f>
        <v>2150</v>
      </c>
      <c r="M8018" s="23" t="n">
        <v>2500</v>
      </c>
      <c r="N8018" s="24" t="n">
        <f aca="false">L8018-M8018</f>
        <v>-350</v>
      </c>
      <c r="O8018" s="25" t="n">
        <f aca="false">IF(L8018&gt;=M8018,1,0)</f>
        <v>0</v>
      </c>
      <c r="P8018" s="26" t="n">
        <v>0.601505376344086</v>
      </c>
      <c r="Q8018" s="26" t="n">
        <v>0.149068322981367</v>
      </c>
      <c r="R8018" s="25" t="n">
        <v>75</v>
      </c>
      <c r="S8018" s="21" t="n">
        <v>10</v>
      </c>
    </row>
    <row r="8019" customFormat="false" ht="15" hidden="false" customHeight="true" outlineLevel="0" collapsed="false">
      <c r="A8019" s="19" t="n">
        <v>46286</v>
      </c>
      <c r="B8019" s="1" t="s">
        <v>888</v>
      </c>
      <c r="C8019" s="1" t="s">
        <v>190</v>
      </c>
      <c r="D8019" s="1" t="n">
        <v>38</v>
      </c>
      <c r="E8019" s="1" t="s">
        <v>19</v>
      </c>
      <c r="F8019" s="1" t="s">
        <v>870</v>
      </c>
      <c r="G8019" s="1" t="s">
        <v>871</v>
      </c>
      <c r="H8019" s="20" t="n">
        <v>1100</v>
      </c>
      <c r="I8019" s="21" t="n">
        <v>27.97</v>
      </c>
      <c r="J8019" s="20" t="n">
        <f aca="false">H8019*I8019</f>
        <v>30767</v>
      </c>
      <c r="K8019" s="22" t="n">
        <v>2.15</v>
      </c>
      <c r="L8019" s="23" t="n">
        <f aca="false">H8019*K8019</f>
        <v>2365</v>
      </c>
      <c r="M8019" s="23" t="n">
        <v>2500</v>
      </c>
      <c r="N8019" s="24" t="n">
        <f aca="false">L8019-M8019</f>
        <v>-135</v>
      </c>
      <c r="O8019" s="25" t="n">
        <f aca="false">IF(L8019&gt;=M8019,1,0)</f>
        <v>0</v>
      </c>
      <c r="P8019" s="26" t="n">
        <v>0.634632838283828</v>
      </c>
      <c r="Q8019" s="26" t="n">
        <v>0.107017543859649</v>
      </c>
      <c r="R8019" s="25" t="n">
        <v>82</v>
      </c>
      <c r="S8019" s="21" t="n">
        <v>10</v>
      </c>
    </row>
    <row r="8020" customFormat="false" ht="15" hidden="false" customHeight="true" outlineLevel="0" collapsed="false">
      <c r="A8020" s="19" t="n">
        <v>46287</v>
      </c>
      <c r="B8020" s="1" t="s">
        <v>888</v>
      </c>
      <c r="C8020" s="1" t="s">
        <v>138</v>
      </c>
      <c r="D8020" s="1" t="n">
        <v>1</v>
      </c>
      <c r="E8020" s="1" t="s">
        <v>10</v>
      </c>
      <c r="F8020" s="1" t="s">
        <v>915</v>
      </c>
      <c r="G8020" s="1" t="s">
        <v>852</v>
      </c>
      <c r="H8020" s="20" t="n">
        <v>1610</v>
      </c>
      <c r="I8020" s="21" t="n">
        <v>21.87</v>
      </c>
      <c r="J8020" s="20" t="n">
        <f aca="false">H8020*I8020</f>
        <v>35210.7</v>
      </c>
      <c r="K8020" s="22" t="n">
        <v>1.85</v>
      </c>
      <c r="L8020" s="23" t="n">
        <f aca="false">H8020*K8020</f>
        <v>2978.5</v>
      </c>
      <c r="M8020" s="23" t="n">
        <v>2500</v>
      </c>
      <c r="N8020" s="24" t="n">
        <f aca="false">L8020-M8020</f>
        <v>478.5</v>
      </c>
      <c r="O8020" s="25" t="n">
        <f aca="false">IF(L8020&gt;=M8020,1,0)</f>
        <v>1</v>
      </c>
      <c r="P8020" s="26" t="n">
        <v>0.8878</v>
      </c>
      <c r="Q8020" s="26" t="n">
        <v>0.1302</v>
      </c>
      <c r="R8020" s="25" t="n">
        <v>69</v>
      </c>
      <c r="S8020" s="21" t="n">
        <v>10</v>
      </c>
    </row>
    <row r="8021" customFormat="false" ht="15" hidden="false" customHeight="true" outlineLevel="0" collapsed="false">
      <c r="A8021" s="19" t="n">
        <v>46287</v>
      </c>
      <c r="B8021" s="1" t="s">
        <v>888</v>
      </c>
      <c r="C8021" s="1" t="s">
        <v>138</v>
      </c>
      <c r="D8021" s="1" t="n">
        <v>2</v>
      </c>
      <c r="E8021" s="1" t="s">
        <v>16</v>
      </c>
      <c r="F8021" s="1" t="s">
        <v>895</v>
      </c>
      <c r="G8021" s="1" t="s">
        <v>896</v>
      </c>
      <c r="H8021" s="20" t="n">
        <v>1050</v>
      </c>
      <c r="I8021" s="21" t="n">
        <v>29.15</v>
      </c>
      <c r="J8021" s="20" t="n">
        <f aca="false">H8021*I8021</f>
        <v>30607.5</v>
      </c>
      <c r="K8021" s="22" t="n">
        <v>2.4</v>
      </c>
      <c r="L8021" s="23" t="n">
        <f aca="false">H8021*K8021</f>
        <v>2520</v>
      </c>
      <c r="M8021" s="23" t="n">
        <v>2500</v>
      </c>
      <c r="N8021" s="24" t="n">
        <f aca="false">L8021-M8021</f>
        <v>20</v>
      </c>
      <c r="O8021" s="25" t="n">
        <f aca="false">IF(L8021&gt;=M8021,1,0)</f>
        <v>1</v>
      </c>
      <c r="P8021" s="26" t="n">
        <v>0.654</v>
      </c>
      <c r="Q8021" s="26" t="n">
        <v>0.14</v>
      </c>
      <c r="R8021" s="25" t="n">
        <v>79</v>
      </c>
      <c r="S8021" s="21" t="n">
        <v>10</v>
      </c>
    </row>
    <row r="8022" customFormat="false" ht="15" hidden="false" customHeight="true" outlineLevel="0" collapsed="false">
      <c r="A8022" s="19" t="n">
        <v>46287</v>
      </c>
      <c r="B8022" s="1" t="s">
        <v>888</v>
      </c>
      <c r="C8022" s="1" t="s">
        <v>138</v>
      </c>
      <c r="D8022" s="1" t="n">
        <v>3</v>
      </c>
      <c r="E8022" s="1" t="s">
        <v>846</v>
      </c>
      <c r="F8022" s="1" t="s">
        <v>897</v>
      </c>
      <c r="G8022" s="1" t="s">
        <v>898</v>
      </c>
      <c r="H8022" s="20" t="n">
        <v>1980</v>
      </c>
      <c r="I8022" s="21" t="n">
        <v>18.11</v>
      </c>
      <c r="J8022" s="20" t="n">
        <f aca="false">H8022*I8022</f>
        <v>35857.8</v>
      </c>
      <c r="K8022" s="22" t="n">
        <v>2.1</v>
      </c>
      <c r="L8022" s="23" t="n">
        <f aca="false">H8022*K8022</f>
        <v>4158</v>
      </c>
      <c r="M8022" s="23" t="n">
        <v>2500</v>
      </c>
      <c r="N8022" s="24" t="n">
        <f aca="false">L8022-M8022</f>
        <v>1658</v>
      </c>
      <c r="O8022" s="25" t="n">
        <f aca="false">IF(L8022&gt;=M8022,1,0)</f>
        <v>1</v>
      </c>
      <c r="P8022" s="26" t="n">
        <v>0.8277</v>
      </c>
      <c r="Q8022" s="26" t="n">
        <v>0.0946</v>
      </c>
      <c r="R8022" s="25" t="n">
        <v>74</v>
      </c>
      <c r="S8022" s="21" t="n">
        <v>10</v>
      </c>
    </row>
    <row r="8023" customFormat="false" ht="15" hidden="false" customHeight="true" outlineLevel="0" collapsed="false">
      <c r="A8023" s="19" t="n">
        <v>46287</v>
      </c>
      <c r="B8023" s="1" t="s">
        <v>888</v>
      </c>
      <c r="C8023" s="1" t="s">
        <v>138</v>
      </c>
      <c r="D8023" s="1" t="n">
        <v>4</v>
      </c>
      <c r="E8023" s="1" t="s">
        <v>145</v>
      </c>
      <c r="F8023" s="1" t="s">
        <v>937</v>
      </c>
      <c r="G8023" s="1" t="s">
        <v>398</v>
      </c>
      <c r="H8023" s="20" t="n">
        <v>1250</v>
      </c>
      <c r="I8023" s="21" t="n">
        <v>19.79</v>
      </c>
      <c r="J8023" s="20" t="n">
        <f aca="false">H8023*I8023</f>
        <v>24737.5</v>
      </c>
      <c r="K8023" s="22" t="n">
        <v>2.2</v>
      </c>
      <c r="L8023" s="23" t="n">
        <f aca="false">H8023*K8023</f>
        <v>2750</v>
      </c>
      <c r="M8023" s="23" t="n">
        <v>2500</v>
      </c>
      <c r="N8023" s="24" t="n">
        <f aca="false">L8023-M8023</f>
        <v>250</v>
      </c>
      <c r="O8023" s="25" t="n">
        <f aca="false">IF(L8023&gt;=M8023,1,0)</f>
        <v>1</v>
      </c>
      <c r="P8023" s="26" t="n">
        <v>0.6803</v>
      </c>
      <c r="Q8023" s="26" t="n">
        <v>0.1544</v>
      </c>
      <c r="R8023" s="25" t="n">
        <v>72</v>
      </c>
      <c r="S8023" s="21" t="n">
        <v>8</v>
      </c>
    </row>
    <row r="8024" customFormat="false" ht="15" hidden="false" customHeight="true" outlineLevel="0" collapsed="false">
      <c r="A8024" s="19" t="n">
        <v>46287</v>
      </c>
      <c r="B8024" s="1" t="s">
        <v>888</v>
      </c>
      <c r="C8024" s="1" t="s">
        <v>138</v>
      </c>
      <c r="D8024" s="1" t="n">
        <v>5</v>
      </c>
      <c r="E8024" s="1" t="s">
        <v>16</v>
      </c>
      <c r="F8024" s="1" t="s">
        <v>524</v>
      </c>
      <c r="G8024" s="1" t="s">
        <v>267</v>
      </c>
      <c r="H8024" s="20" t="n">
        <v>600</v>
      </c>
      <c r="I8024" s="21" t="n">
        <v>27.53</v>
      </c>
      <c r="J8024" s="20" t="n">
        <f aca="false">H8024*I8024</f>
        <v>16518</v>
      </c>
      <c r="K8024" s="22" t="n">
        <v>1.5</v>
      </c>
      <c r="L8024" s="23" t="n">
        <f aca="false">H8024*K8024</f>
        <v>900</v>
      </c>
      <c r="M8024" s="23" t="n">
        <v>2500</v>
      </c>
      <c r="N8024" s="24" t="n">
        <f aca="false">L8024-M8024</f>
        <v>-1600</v>
      </c>
      <c r="O8024" s="25" t="n">
        <f aca="false">IF(L8024&gt;=M8024,1,0)</f>
        <v>0</v>
      </c>
      <c r="P8024" s="26" t="n">
        <v>0.3899</v>
      </c>
      <c r="Q8024" s="26" t="n">
        <v>0.2194</v>
      </c>
      <c r="R8024" s="25" t="n">
        <v>71</v>
      </c>
      <c r="S8024" s="21" t="n">
        <v>10</v>
      </c>
    </row>
    <row r="8025" customFormat="false" ht="15" hidden="false" customHeight="true" outlineLevel="0" collapsed="false">
      <c r="A8025" s="19" t="n">
        <v>46287</v>
      </c>
      <c r="B8025" s="1" t="s">
        <v>888</v>
      </c>
      <c r="C8025" s="1" t="s">
        <v>138</v>
      </c>
      <c r="D8025" s="1" t="n">
        <v>6</v>
      </c>
      <c r="E8025" s="1" t="s">
        <v>16</v>
      </c>
      <c r="F8025" s="1" t="s">
        <v>300</v>
      </c>
      <c r="G8025" s="1" t="s">
        <v>398</v>
      </c>
      <c r="H8025" s="20" t="n">
        <v>1750</v>
      </c>
      <c r="I8025" s="21" t="n">
        <v>18.21</v>
      </c>
      <c r="J8025" s="20" t="n">
        <f aca="false">H8025*I8025</f>
        <v>31867.5</v>
      </c>
      <c r="K8025" s="22" t="n">
        <v>1.4</v>
      </c>
      <c r="L8025" s="23" t="n">
        <f aca="false">H8025*K8025</f>
        <v>2450</v>
      </c>
      <c r="M8025" s="23" t="n">
        <v>2500</v>
      </c>
      <c r="N8025" s="24" t="n">
        <f aca="false">L8025-M8025</f>
        <v>-50</v>
      </c>
      <c r="O8025" s="25" t="n">
        <f aca="false">IF(L8025&gt;=M8025,1,0)</f>
        <v>0</v>
      </c>
      <c r="P8025" s="26" t="n">
        <v>0.8196</v>
      </c>
      <c r="Q8025" s="26" t="n">
        <v>0.1267</v>
      </c>
      <c r="R8025" s="25" t="n">
        <v>66</v>
      </c>
      <c r="S8025" s="21" t="n">
        <v>10</v>
      </c>
    </row>
    <row r="8026" customFormat="false" ht="15" hidden="false" customHeight="true" outlineLevel="0" collapsed="false">
      <c r="A8026" s="19" t="n">
        <v>46287</v>
      </c>
      <c r="B8026" s="1" t="s">
        <v>888</v>
      </c>
      <c r="C8026" s="1" t="s">
        <v>138</v>
      </c>
      <c r="D8026" s="1" t="n">
        <v>7</v>
      </c>
      <c r="E8026" s="1" t="s">
        <v>10</v>
      </c>
      <c r="F8026" s="1" t="s">
        <v>940</v>
      </c>
      <c r="G8026" s="1" t="s">
        <v>941</v>
      </c>
      <c r="H8026" s="20" t="n">
        <v>650</v>
      </c>
      <c r="I8026" s="21" t="n">
        <v>27.2</v>
      </c>
      <c r="J8026" s="20" t="n">
        <f aca="false">H8026*I8026</f>
        <v>17680</v>
      </c>
      <c r="K8026" s="22" t="n">
        <v>2.1</v>
      </c>
      <c r="L8026" s="23" t="n">
        <f aca="false">H8026*K8026</f>
        <v>1365</v>
      </c>
      <c r="M8026" s="23" t="n">
        <v>2500</v>
      </c>
      <c r="N8026" s="24" t="n">
        <f aca="false">L8026-M8026</f>
        <v>-1135</v>
      </c>
      <c r="O8026" s="25" t="n">
        <f aca="false">IF(L8026&gt;=M8026,1,0)</f>
        <v>0</v>
      </c>
      <c r="P8026" s="26" t="n">
        <v>0.4333</v>
      </c>
      <c r="Q8026" s="26" t="n">
        <v>0.2015</v>
      </c>
      <c r="R8026" s="25" t="n">
        <v>70</v>
      </c>
      <c r="S8026" s="21" t="n">
        <v>10</v>
      </c>
    </row>
    <row r="8027" customFormat="false" ht="15" hidden="false" customHeight="true" outlineLevel="0" collapsed="false">
      <c r="A8027" s="19" t="n">
        <v>46287</v>
      </c>
      <c r="B8027" s="1" t="s">
        <v>888</v>
      </c>
      <c r="C8027" s="1" t="s">
        <v>138</v>
      </c>
      <c r="D8027" s="1" t="n">
        <v>8</v>
      </c>
      <c r="E8027" s="1" t="s">
        <v>16</v>
      </c>
      <c r="F8027" s="1" t="s">
        <v>524</v>
      </c>
      <c r="G8027" s="1" t="s">
        <v>267</v>
      </c>
      <c r="H8027" s="20" t="n">
        <v>1700</v>
      </c>
      <c r="I8027" s="21" t="n">
        <v>10.19</v>
      </c>
      <c r="J8027" s="20" t="n">
        <f aca="false">H8027*I8027</f>
        <v>17323</v>
      </c>
      <c r="K8027" s="22" t="n">
        <v>1.5</v>
      </c>
      <c r="L8027" s="23" t="n">
        <f aca="false">H8027*K8027</f>
        <v>2550</v>
      </c>
      <c r="M8027" s="23" t="n">
        <v>2500</v>
      </c>
      <c r="N8027" s="24" t="n">
        <f aca="false">L8027-M8027</f>
        <v>50</v>
      </c>
      <c r="O8027" s="25" t="n">
        <f aca="false">IF(L8027&gt;=M8027,1,0)</f>
        <v>1</v>
      </c>
      <c r="P8027" s="26" t="n">
        <v>0.7129</v>
      </c>
      <c r="Q8027" s="26" t="n">
        <v>0.1376</v>
      </c>
      <c r="R8027" s="25" t="n">
        <v>44</v>
      </c>
      <c r="S8027" s="21" t="n">
        <v>10</v>
      </c>
    </row>
    <row r="8028" customFormat="false" ht="15" hidden="false" customHeight="true" outlineLevel="0" collapsed="false">
      <c r="A8028" s="19" t="n">
        <v>46287</v>
      </c>
      <c r="B8028" s="1" t="s">
        <v>888</v>
      </c>
      <c r="C8028" s="1" t="s">
        <v>138</v>
      </c>
      <c r="D8028" s="1" t="n">
        <v>9</v>
      </c>
      <c r="E8028" s="1" t="s">
        <v>846</v>
      </c>
      <c r="F8028" s="1" t="s">
        <v>889</v>
      </c>
      <c r="G8028" s="1" t="s">
        <v>890</v>
      </c>
      <c r="H8028" s="20" t="n">
        <v>1250</v>
      </c>
      <c r="I8028" s="21" t="n">
        <v>23.94</v>
      </c>
      <c r="J8028" s="20" t="n">
        <f aca="false">H8028*I8028</f>
        <v>29925</v>
      </c>
      <c r="K8028" s="22" t="n">
        <v>2.2</v>
      </c>
      <c r="L8028" s="23" t="n">
        <f aca="false">H8028*K8028</f>
        <v>2750</v>
      </c>
      <c r="M8028" s="23" t="n">
        <v>2500</v>
      </c>
      <c r="N8028" s="24" t="n">
        <f aca="false">L8028-M8028</f>
        <v>250</v>
      </c>
      <c r="O8028" s="25" t="n">
        <f aca="false">IF(L8028&gt;=M8028,1,0)</f>
        <v>1</v>
      </c>
      <c r="P8028" s="26" t="n">
        <v>0.6444</v>
      </c>
      <c r="Q8028" s="26" t="n">
        <v>0.15</v>
      </c>
      <c r="R8028" s="25" t="n">
        <v>78</v>
      </c>
      <c r="S8028" s="21" t="n">
        <v>10</v>
      </c>
    </row>
    <row r="8029" customFormat="false" ht="15" hidden="false" customHeight="true" outlineLevel="0" collapsed="false">
      <c r="A8029" s="19" t="n">
        <v>46287</v>
      </c>
      <c r="B8029" s="1" t="s">
        <v>888</v>
      </c>
      <c r="C8029" s="1" t="s">
        <v>138</v>
      </c>
      <c r="D8029" s="1" t="n">
        <v>10</v>
      </c>
      <c r="E8029" s="1" t="s">
        <v>10</v>
      </c>
      <c r="F8029" s="1" t="s">
        <v>207</v>
      </c>
      <c r="G8029" s="1" t="s">
        <v>161</v>
      </c>
      <c r="H8029" s="20" t="n">
        <v>1300</v>
      </c>
      <c r="I8029" s="21" t="n">
        <v>19.05</v>
      </c>
      <c r="J8029" s="20" t="n">
        <f aca="false">H8029*I8029</f>
        <v>24765</v>
      </c>
      <c r="K8029" s="22" t="n">
        <v>1.83</v>
      </c>
      <c r="L8029" s="23" t="n">
        <f aca="false">H8029*K8029</f>
        <v>2379</v>
      </c>
      <c r="M8029" s="23" t="n">
        <v>2500</v>
      </c>
      <c r="N8029" s="24" t="n">
        <f aca="false">L8029-M8029</f>
        <v>-121</v>
      </c>
      <c r="O8029" s="25" t="n">
        <f aca="false">IF(L8029&gt;=M8029,1,0)</f>
        <v>0</v>
      </c>
      <c r="P8029" s="26" t="n">
        <v>0.5781</v>
      </c>
      <c r="Q8029" s="26" t="n">
        <v>0.1647</v>
      </c>
      <c r="R8029" s="25" t="n">
        <v>74</v>
      </c>
      <c r="S8029" s="21" t="n">
        <v>10</v>
      </c>
    </row>
    <row r="8030" customFormat="false" ht="15" hidden="false" customHeight="true" outlineLevel="0" collapsed="false">
      <c r="A8030" s="19" t="n">
        <v>46287</v>
      </c>
      <c r="B8030" s="1" t="s">
        <v>888</v>
      </c>
      <c r="C8030" s="1" t="s">
        <v>138</v>
      </c>
      <c r="D8030" s="1" t="n">
        <v>11</v>
      </c>
      <c r="E8030" s="1" t="s">
        <v>522</v>
      </c>
      <c r="F8030" s="1" t="s">
        <v>710</v>
      </c>
      <c r="G8030" s="1" t="s">
        <v>686</v>
      </c>
      <c r="H8030" s="20" t="n">
        <v>1300</v>
      </c>
      <c r="I8030" s="21" t="n">
        <v>20.01</v>
      </c>
      <c r="J8030" s="20" t="n">
        <f aca="false">H8030*I8030</f>
        <v>26013</v>
      </c>
      <c r="K8030" s="22" t="n">
        <v>1.5</v>
      </c>
      <c r="L8030" s="23" t="n">
        <f aca="false">H8030*K8030</f>
        <v>1950</v>
      </c>
      <c r="M8030" s="23" t="n">
        <v>2500</v>
      </c>
      <c r="N8030" s="24" t="n">
        <f aca="false">L8030-M8030</f>
        <v>-550</v>
      </c>
      <c r="O8030" s="25" t="n">
        <f aca="false">IF(L8030&gt;=M8030,1,0)</f>
        <v>0</v>
      </c>
      <c r="P8030" s="26" t="n">
        <v>0.572</v>
      </c>
      <c r="Q8030" s="26" t="n">
        <v>0.2092</v>
      </c>
      <c r="R8030" s="25" t="n">
        <v>76</v>
      </c>
      <c r="S8030" s="21" t="n">
        <v>10</v>
      </c>
    </row>
    <row r="8031" customFormat="false" ht="15" hidden="false" customHeight="true" outlineLevel="0" collapsed="false">
      <c r="A8031" s="19" t="n">
        <v>46287</v>
      </c>
      <c r="B8031" s="1" t="s">
        <v>888</v>
      </c>
      <c r="C8031" s="1" t="s">
        <v>138</v>
      </c>
      <c r="D8031" s="1" t="n">
        <v>12</v>
      </c>
      <c r="E8031" s="1" t="s">
        <v>16</v>
      </c>
      <c r="F8031" s="1" t="s">
        <v>524</v>
      </c>
      <c r="G8031" s="1" t="s">
        <v>267</v>
      </c>
      <c r="H8031" s="20" t="n">
        <v>1650</v>
      </c>
      <c r="I8031" s="21" t="n">
        <v>10.19</v>
      </c>
      <c r="J8031" s="20" t="n">
        <f aca="false">H8031*I8031</f>
        <v>16813.5</v>
      </c>
      <c r="K8031" s="22" t="n">
        <v>1.5</v>
      </c>
      <c r="L8031" s="23" t="n">
        <f aca="false">H8031*K8031</f>
        <v>2475</v>
      </c>
      <c r="M8031" s="23" t="n">
        <v>2500</v>
      </c>
      <c r="N8031" s="24" t="n">
        <f aca="false">L8031-M8031</f>
        <v>-25</v>
      </c>
      <c r="O8031" s="25" t="n">
        <f aca="false">IF(L8031&gt;=M8031,1,0)</f>
        <v>0</v>
      </c>
      <c r="P8031" s="26" t="n">
        <v>0.6609</v>
      </c>
      <c r="Q8031" s="26" t="n">
        <v>0.1447</v>
      </c>
      <c r="R8031" s="25" t="n">
        <v>43</v>
      </c>
      <c r="S8031" s="21" t="n">
        <v>10</v>
      </c>
    </row>
    <row r="8032" customFormat="false" ht="15" hidden="false" customHeight="true" outlineLevel="0" collapsed="false">
      <c r="A8032" s="19" t="n">
        <v>46287</v>
      </c>
      <c r="B8032" s="1" t="s">
        <v>888</v>
      </c>
      <c r="C8032" s="1" t="s">
        <v>138</v>
      </c>
      <c r="D8032" s="1" t="n">
        <v>13</v>
      </c>
      <c r="E8032" s="1" t="s">
        <v>16</v>
      </c>
      <c r="F8032" s="1" t="s">
        <v>932</v>
      </c>
      <c r="G8032" s="1" t="s">
        <v>934</v>
      </c>
      <c r="H8032" s="20" t="n">
        <v>730</v>
      </c>
      <c r="I8032" s="21" t="n">
        <v>37.63</v>
      </c>
      <c r="J8032" s="20" t="n">
        <f aca="false">H8032*I8032</f>
        <v>27469.9</v>
      </c>
      <c r="K8032" s="22" t="n">
        <v>3.11</v>
      </c>
      <c r="L8032" s="23" t="n">
        <f aca="false">H8032*K8032</f>
        <v>2270.3</v>
      </c>
      <c r="M8032" s="23" t="n">
        <v>2500</v>
      </c>
      <c r="N8032" s="24" t="n">
        <f aca="false">L8032-M8032</f>
        <v>-229.7</v>
      </c>
      <c r="O8032" s="25" t="n">
        <f aca="false">IF(L8032&gt;=M8032,1,0)</f>
        <v>0</v>
      </c>
      <c r="P8032" s="26" t="n">
        <v>0.6056</v>
      </c>
      <c r="Q8032" s="26" t="n">
        <v>0.1687</v>
      </c>
      <c r="R8032" s="25" t="n">
        <v>76</v>
      </c>
      <c r="S8032" s="21" t="n">
        <v>10</v>
      </c>
    </row>
    <row r="8033" customFormat="false" ht="15" hidden="false" customHeight="true" outlineLevel="0" collapsed="false">
      <c r="A8033" s="19" t="n">
        <v>46287</v>
      </c>
      <c r="B8033" s="1" t="s">
        <v>888</v>
      </c>
      <c r="C8033" s="1" t="s">
        <v>138</v>
      </c>
      <c r="D8033" s="1" t="n">
        <v>14</v>
      </c>
      <c r="E8033" s="1" t="s">
        <v>10</v>
      </c>
      <c r="F8033" s="1" t="s">
        <v>687</v>
      </c>
      <c r="G8033" s="1" t="s">
        <v>694</v>
      </c>
      <c r="H8033" s="20" t="n">
        <v>1410</v>
      </c>
      <c r="I8033" s="21" t="n">
        <v>28.66</v>
      </c>
      <c r="J8033" s="20" t="n">
        <f aca="false">H8033*I8033</f>
        <v>40410.6</v>
      </c>
      <c r="K8033" s="22" t="n">
        <v>2.3</v>
      </c>
      <c r="L8033" s="23" t="n">
        <f aca="false">H8033*K8033</f>
        <v>3243</v>
      </c>
      <c r="M8033" s="23" t="n">
        <v>2500</v>
      </c>
      <c r="N8033" s="24" t="n">
        <f aca="false">L8033-M8033</f>
        <v>743</v>
      </c>
      <c r="O8033" s="25" t="n">
        <f aca="false">IF(L8033&gt;=M8033,1,0)</f>
        <v>1</v>
      </c>
      <c r="P8033" s="26" t="n">
        <v>0.8154</v>
      </c>
      <c r="Q8033" s="26" t="n">
        <v>0.2571</v>
      </c>
      <c r="R8033" s="25" t="n">
        <v>83</v>
      </c>
      <c r="S8033" s="21" t="n">
        <v>10</v>
      </c>
    </row>
    <row r="8034" customFormat="false" ht="15" hidden="false" customHeight="true" outlineLevel="0" collapsed="false">
      <c r="A8034" s="19" t="n">
        <v>46287</v>
      </c>
      <c r="B8034" s="1" t="s">
        <v>888</v>
      </c>
      <c r="C8034" s="1" t="s">
        <v>138</v>
      </c>
      <c r="D8034" s="1" t="n">
        <v>15</v>
      </c>
      <c r="E8034" s="1" t="s">
        <v>522</v>
      </c>
      <c r="F8034" s="1" t="s">
        <v>566</v>
      </c>
      <c r="G8034" s="1" t="s">
        <v>504</v>
      </c>
      <c r="H8034" s="20" t="n">
        <v>1750</v>
      </c>
      <c r="I8034" s="21" t="n">
        <v>14.09</v>
      </c>
      <c r="J8034" s="20" t="n">
        <f aca="false">H8034*I8034</f>
        <v>24657.5</v>
      </c>
      <c r="K8034" s="22" t="n">
        <v>1</v>
      </c>
      <c r="L8034" s="23" t="n">
        <f aca="false">H8034*K8034</f>
        <v>1750</v>
      </c>
      <c r="M8034" s="23" t="n">
        <v>2500</v>
      </c>
      <c r="N8034" s="24" t="n">
        <f aca="false">L8034-M8034</f>
        <v>-750</v>
      </c>
      <c r="O8034" s="25" t="n">
        <f aca="false">IF(L8034&gt;=M8034,1,0)</f>
        <v>0</v>
      </c>
      <c r="P8034" s="26" t="n">
        <v>0.5973</v>
      </c>
      <c r="Q8034" s="26" t="n">
        <v>0.2386</v>
      </c>
      <c r="R8034" s="25" t="n">
        <v>71</v>
      </c>
      <c r="S8034" s="21" t="n">
        <v>10</v>
      </c>
    </row>
    <row r="8035" customFormat="false" ht="15" hidden="false" customHeight="true" outlineLevel="0" collapsed="false">
      <c r="A8035" s="19" t="n">
        <v>46287</v>
      </c>
      <c r="B8035" s="1" t="s">
        <v>888</v>
      </c>
      <c r="C8035" s="1" t="s">
        <v>138</v>
      </c>
      <c r="D8035" s="1" t="n">
        <v>16</v>
      </c>
      <c r="E8035" s="1" t="s">
        <v>10</v>
      </c>
      <c r="F8035" s="1" t="s">
        <v>581</v>
      </c>
      <c r="G8035" s="1" t="s">
        <v>590</v>
      </c>
      <c r="H8035" s="20" t="n">
        <v>2200</v>
      </c>
      <c r="I8035" s="21" t="n">
        <v>13.94</v>
      </c>
      <c r="J8035" s="20" t="n">
        <f aca="false">H8035*I8035</f>
        <v>30668</v>
      </c>
      <c r="K8035" s="22" t="n">
        <v>1.44</v>
      </c>
      <c r="L8035" s="23" t="n">
        <f aca="false">H8035*K8035</f>
        <v>3168</v>
      </c>
      <c r="M8035" s="23" t="n">
        <v>2500</v>
      </c>
      <c r="N8035" s="24" t="n">
        <f aca="false">L8035-M8035</f>
        <v>668</v>
      </c>
      <c r="O8035" s="25" t="n">
        <f aca="false">IF(L8035&gt;=M8035,1,0)</f>
        <v>1</v>
      </c>
      <c r="P8035" s="26" t="n">
        <v>0.9396</v>
      </c>
      <c r="Q8035" s="26" t="n">
        <v>1.2328</v>
      </c>
      <c r="R8035" s="25" t="n">
        <v>63</v>
      </c>
      <c r="S8035" s="21" t="n">
        <v>8</v>
      </c>
    </row>
    <row r="8036" customFormat="false" ht="15" hidden="false" customHeight="true" outlineLevel="0" collapsed="false">
      <c r="A8036" s="19" t="n">
        <v>46287</v>
      </c>
      <c r="B8036" s="1" t="s">
        <v>888</v>
      </c>
      <c r="C8036" s="1" t="s">
        <v>164</v>
      </c>
      <c r="D8036" s="1" t="n">
        <v>17</v>
      </c>
      <c r="E8036" s="1" t="s">
        <v>176</v>
      </c>
      <c r="F8036" s="1" t="s">
        <v>184</v>
      </c>
      <c r="G8036" s="1" t="s">
        <v>203</v>
      </c>
      <c r="H8036" s="20" t="n">
        <v>600</v>
      </c>
      <c r="I8036" s="21" t="n">
        <v>24.08</v>
      </c>
      <c r="J8036" s="20" t="n">
        <f aca="false">H8036*I8036</f>
        <v>14448</v>
      </c>
      <c r="K8036" s="22" t="n">
        <v>1.55</v>
      </c>
      <c r="L8036" s="23" t="n">
        <f aca="false">H8036*K8036</f>
        <v>930</v>
      </c>
      <c r="M8036" s="23" t="n">
        <v>2500</v>
      </c>
      <c r="N8036" s="24" t="n">
        <f aca="false">L8036-M8036</f>
        <v>-1570</v>
      </c>
      <c r="O8036" s="25" t="n">
        <f aca="false">IF(L8036&gt;=M8036,1,0)</f>
        <v>0</v>
      </c>
      <c r="P8036" s="26" t="n">
        <v>0.3632</v>
      </c>
      <c r="Q8036" s="26" t="n">
        <v>0.1213</v>
      </c>
      <c r="R8036" s="25" t="n">
        <v>67</v>
      </c>
      <c r="S8036" s="21" t="n">
        <v>10</v>
      </c>
    </row>
    <row r="8037" customFormat="false" ht="15" hidden="false" customHeight="true" outlineLevel="0" collapsed="false">
      <c r="A8037" s="19" t="n">
        <v>46287</v>
      </c>
      <c r="B8037" s="1" t="s">
        <v>888</v>
      </c>
      <c r="C8037" s="1" t="s">
        <v>164</v>
      </c>
      <c r="D8037" s="1" t="n">
        <v>18</v>
      </c>
      <c r="E8037" s="1" t="s">
        <v>865</v>
      </c>
      <c r="F8037" s="1" t="s">
        <v>866</v>
      </c>
      <c r="G8037" s="1" t="s">
        <v>527</v>
      </c>
      <c r="H8037" s="20" t="n">
        <v>2200</v>
      </c>
      <c r="I8037" s="21" t="n">
        <v>17.93</v>
      </c>
      <c r="J8037" s="20" t="n">
        <f aca="false">H8037*I8037</f>
        <v>39446</v>
      </c>
      <c r="K8037" s="22" t="n">
        <v>1.04</v>
      </c>
      <c r="L8037" s="23" t="n">
        <f aca="false">H8037*K8037</f>
        <v>2288</v>
      </c>
      <c r="M8037" s="23" t="n">
        <v>2500</v>
      </c>
      <c r="N8037" s="24" t="n">
        <f aca="false">L8037-M8037</f>
        <v>-212</v>
      </c>
      <c r="O8037" s="25" t="n">
        <f aca="false">IF(L8037&gt;=M8037,1,0)</f>
        <v>0</v>
      </c>
      <c r="P8037" s="26" t="n">
        <v>0.8386</v>
      </c>
      <c r="Q8037" s="26" t="n">
        <v>0.1547</v>
      </c>
      <c r="R8037" s="25" t="n">
        <v>80</v>
      </c>
      <c r="S8037" s="21" t="n">
        <v>10</v>
      </c>
    </row>
    <row r="8038" customFormat="false" ht="15" hidden="false" customHeight="true" outlineLevel="0" collapsed="false">
      <c r="A8038" s="19" t="n">
        <v>46287</v>
      </c>
      <c r="B8038" s="1" t="s">
        <v>888</v>
      </c>
      <c r="C8038" s="1" t="s">
        <v>164</v>
      </c>
      <c r="D8038" s="1" t="n">
        <v>19</v>
      </c>
      <c r="E8038" s="1" t="s">
        <v>461</v>
      </c>
      <c r="F8038" s="1" t="s">
        <v>923</v>
      </c>
      <c r="G8038" s="1" t="s">
        <v>924</v>
      </c>
      <c r="H8038" s="20" t="n">
        <v>1900</v>
      </c>
      <c r="I8038" s="21" t="n">
        <v>18.07</v>
      </c>
      <c r="J8038" s="20" t="n">
        <f aca="false">H8038*I8038</f>
        <v>34333</v>
      </c>
      <c r="K8038" s="22" t="n">
        <v>1.6</v>
      </c>
      <c r="L8038" s="23" t="n">
        <f aca="false">H8038*K8038</f>
        <v>3040</v>
      </c>
      <c r="M8038" s="23" t="n">
        <v>2500</v>
      </c>
      <c r="N8038" s="24" t="n">
        <f aca="false">L8038-M8038</f>
        <v>540</v>
      </c>
      <c r="O8038" s="25" t="n">
        <f aca="false">IF(L8038&gt;=M8038,1,0)</f>
        <v>1</v>
      </c>
      <c r="P8038" s="26" t="n">
        <v>0.7701</v>
      </c>
      <c r="Q8038" s="26" t="n">
        <v>0.0712</v>
      </c>
      <c r="R8038" s="25" t="n">
        <v>74</v>
      </c>
      <c r="S8038" s="21" t="n">
        <v>10</v>
      </c>
    </row>
    <row r="8039" customFormat="false" ht="15" hidden="false" customHeight="true" outlineLevel="0" collapsed="false">
      <c r="A8039" s="19" t="n">
        <v>46287</v>
      </c>
      <c r="B8039" s="1" t="s">
        <v>888</v>
      </c>
      <c r="C8039" s="1" t="s">
        <v>164</v>
      </c>
      <c r="D8039" s="1" t="n">
        <v>20</v>
      </c>
      <c r="E8039" s="1" t="s">
        <v>461</v>
      </c>
      <c r="F8039" s="1" t="s">
        <v>923</v>
      </c>
      <c r="G8039" s="1" t="s">
        <v>924</v>
      </c>
      <c r="H8039" s="20" t="n">
        <v>1900</v>
      </c>
      <c r="I8039" s="21" t="n">
        <v>18.07</v>
      </c>
      <c r="J8039" s="20" t="n">
        <f aca="false">H8039*I8039</f>
        <v>34333</v>
      </c>
      <c r="K8039" s="22" t="n">
        <v>1.6</v>
      </c>
      <c r="L8039" s="23" t="n">
        <f aca="false">H8039*K8039</f>
        <v>3040</v>
      </c>
      <c r="M8039" s="23" t="n">
        <v>2500</v>
      </c>
      <c r="N8039" s="24" t="n">
        <f aca="false">L8039-M8039</f>
        <v>540</v>
      </c>
      <c r="O8039" s="25" t="n">
        <f aca="false">IF(L8039&gt;=M8039,1,0)</f>
        <v>1</v>
      </c>
      <c r="P8039" s="26" t="n">
        <v>0.7904</v>
      </c>
      <c r="Q8039" s="26" t="n">
        <v>0.0784</v>
      </c>
      <c r="R8039" s="25" t="n">
        <v>73</v>
      </c>
      <c r="S8039" s="21" t="n">
        <v>10</v>
      </c>
    </row>
    <row r="8040" customFormat="false" ht="15" hidden="false" customHeight="true" outlineLevel="0" collapsed="false">
      <c r="A8040" s="19" t="n">
        <v>46287</v>
      </c>
      <c r="B8040" s="1" t="s">
        <v>888</v>
      </c>
      <c r="C8040" s="1" t="s">
        <v>164</v>
      </c>
      <c r="D8040" s="1" t="n">
        <v>21</v>
      </c>
      <c r="E8040" s="1" t="s">
        <v>401</v>
      </c>
      <c r="F8040" s="1" t="s">
        <v>912</v>
      </c>
      <c r="G8040" s="1" t="s">
        <v>913</v>
      </c>
      <c r="H8040" s="20" t="n">
        <v>900</v>
      </c>
      <c r="I8040" s="21" t="n">
        <v>22.21</v>
      </c>
      <c r="J8040" s="20" t="n">
        <f aca="false">H8040*I8040</f>
        <v>19989</v>
      </c>
      <c r="K8040" s="22" t="n">
        <v>2.08</v>
      </c>
      <c r="L8040" s="23" t="n">
        <f aca="false">H8040*K8040</f>
        <v>1872</v>
      </c>
      <c r="M8040" s="23" t="n">
        <v>2500</v>
      </c>
      <c r="N8040" s="24" t="n">
        <f aca="false">L8040-M8040</f>
        <v>-628</v>
      </c>
      <c r="O8040" s="25" t="n">
        <f aca="false">IF(L8040&gt;=M8040,1,0)</f>
        <v>0</v>
      </c>
      <c r="P8040" s="26" t="n">
        <v>0.5992</v>
      </c>
      <c r="Q8040" s="26" t="n">
        <v>0.1944</v>
      </c>
      <c r="R8040" s="25" t="n">
        <v>56</v>
      </c>
      <c r="S8040" s="21" t="n">
        <v>10</v>
      </c>
    </row>
    <row r="8041" customFormat="false" ht="15" hidden="false" customHeight="true" outlineLevel="0" collapsed="false">
      <c r="A8041" s="19" t="n">
        <v>46287</v>
      </c>
      <c r="B8041" s="1" t="s">
        <v>888</v>
      </c>
      <c r="C8041" s="1" t="s">
        <v>164</v>
      </c>
      <c r="D8041" s="1" t="n">
        <v>22</v>
      </c>
      <c r="E8041" s="1" t="s">
        <v>10</v>
      </c>
      <c r="F8041" s="1" t="s">
        <v>872</v>
      </c>
      <c r="G8041" s="1" t="s">
        <v>873</v>
      </c>
      <c r="H8041" s="20" t="n">
        <v>1500</v>
      </c>
      <c r="I8041" s="21" t="n">
        <v>24.81</v>
      </c>
      <c r="J8041" s="20" t="n">
        <f aca="false">H8041*I8041</f>
        <v>37215</v>
      </c>
      <c r="K8041" s="22" t="n">
        <v>2.1</v>
      </c>
      <c r="L8041" s="23" t="n">
        <f aca="false">H8041*K8041</f>
        <v>3150</v>
      </c>
      <c r="M8041" s="23" t="n">
        <v>2500</v>
      </c>
      <c r="N8041" s="24" t="n">
        <f aca="false">L8041-M8041</f>
        <v>650</v>
      </c>
      <c r="O8041" s="25" t="n">
        <f aca="false">IF(L8041&gt;=M8041,1,0)</f>
        <v>1</v>
      </c>
      <c r="P8041" s="26" t="n">
        <v>0.7851</v>
      </c>
      <c r="Q8041" s="26" t="n">
        <v>0.1204</v>
      </c>
      <c r="R8041" s="25" t="n">
        <v>80</v>
      </c>
      <c r="S8041" s="21" t="n">
        <v>10</v>
      </c>
    </row>
    <row r="8042" customFormat="false" ht="15" hidden="false" customHeight="true" outlineLevel="0" collapsed="false">
      <c r="A8042" s="19" t="n">
        <v>46287</v>
      </c>
      <c r="B8042" s="1" t="s">
        <v>888</v>
      </c>
      <c r="C8042" s="1" t="s">
        <v>164</v>
      </c>
      <c r="D8042" s="1" t="n">
        <v>23</v>
      </c>
      <c r="E8042" s="1" t="s">
        <v>865</v>
      </c>
      <c r="F8042" s="1" t="s">
        <v>866</v>
      </c>
      <c r="G8042" s="1" t="s">
        <v>527</v>
      </c>
      <c r="H8042" s="20" t="n">
        <v>2000</v>
      </c>
      <c r="I8042" s="21" t="n">
        <v>17.93</v>
      </c>
      <c r="J8042" s="20" t="n">
        <f aca="false">H8042*I8042</f>
        <v>35860</v>
      </c>
      <c r="K8042" s="22" t="n">
        <v>1.04</v>
      </c>
      <c r="L8042" s="23" t="n">
        <f aca="false">H8042*K8042</f>
        <v>2080</v>
      </c>
      <c r="M8042" s="23" t="n">
        <v>2500</v>
      </c>
      <c r="N8042" s="24" t="n">
        <f aca="false">L8042-M8042</f>
        <v>-420</v>
      </c>
      <c r="O8042" s="25" t="n">
        <f aca="false">IF(L8042&gt;=M8042,1,0)</f>
        <v>0</v>
      </c>
      <c r="P8042" s="26" t="n">
        <v>0.7236</v>
      </c>
      <c r="Q8042" s="26" t="n">
        <v>0.107</v>
      </c>
      <c r="R8042" s="25" t="n">
        <v>83</v>
      </c>
      <c r="S8042" s="21" t="n">
        <v>10</v>
      </c>
    </row>
    <row r="8043" customFormat="false" ht="15" hidden="false" customHeight="true" outlineLevel="0" collapsed="false">
      <c r="A8043" s="19" t="n">
        <v>46287</v>
      </c>
      <c r="B8043" s="1" t="s">
        <v>888</v>
      </c>
      <c r="C8043" s="1" t="s">
        <v>164</v>
      </c>
      <c r="D8043" s="1" t="n">
        <v>24</v>
      </c>
      <c r="E8043" s="1" t="s">
        <v>522</v>
      </c>
      <c r="F8043" s="1" t="s">
        <v>523</v>
      </c>
      <c r="G8043" s="1" t="s">
        <v>527</v>
      </c>
      <c r="H8043" s="20" t="n">
        <v>2300</v>
      </c>
      <c r="I8043" s="21" t="n">
        <v>13.28</v>
      </c>
      <c r="J8043" s="20" t="n">
        <f aca="false">H8043*I8043</f>
        <v>30544</v>
      </c>
      <c r="K8043" s="22" t="n">
        <v>0.95</v>
      </c>
      <c r="L8043" s="23" t="n">
        <f aca="false">H8043*K8043</f>
        <v>2185</v>
      </c>
      <c r="M8043" s="23" t="n">
        <v>2500</v>
      </c>
      <c r="N8043" s="24" t="n">
        <f aca="false">L8043-M8043</f>
        <v>-315</v>
      </c>
      <c r="O8043" s="25" t="n">
        <f aca="false">IF(L8043&gt;=M8043,1,0)</f>
        <v>0</v>
      </c>
      <c r="P8043" s="26" t="n">
        <v>0.711</v>
      </c>
      <c r="Q8043" s="26" t="n">
        <v>0.12</v>
      </c>
      <c r="R8043" s="25" t="n">
        <v>72</v>
      </c>
      <c r="S8043" s="21" t="n">
        <v>10</v>
      </c>
    </row>
    <row r="8044" customFormat="false" ht="15" hidden="false" customHeight="true" outlineLevel="0" collapsed="false">
      <c r="A8044" s="19" t="n">
        <v>46287</v>
      </c>
      <c r="B8044" s="1" t="s">
        <v>888</v>
      </c>
      <c r="C8044" s="1" t="s">
        <v>164</v>
      </c>
      <c r="D8044" s="1" t="n">
        <v>25</v>
      </c>
      <c r="E8044" s="1" t="s">
        <v>16</v>
      </c>
      <c r="F8044" s="1" t="s">
        <v>895</v>
      </c>
      <c r="G8044" s="1" t="s">
        <v>896</v>
      </c>
      <c r="H8044" s="20" t="n">
        <v>1100</v>
      </c>
      <c r="I8044" s="21" t="n">
        <v>29.15</v>
      </c>
      <c r="J8044" s="20" t="n">
        <f aca="false">H8044*I8044</f>
        <v>32065</v>
      </c>
      <c r="K8044" s="22" t="n">
        <v>2.4</v>
      </c>
      <c r="L8044" s="23" t="n">
        <f aca="false">H8044*K8044</f>
        <v>2640</v>
      </c>
      <c r="M8044" s="23" t="n">
        <v>2500</v>
      </c>
      <c r="N8044" s="24" t="n">
        <f aca="false">L8044-M8044</f>
        <v>140</v>
      </c>
      <c r="O8044" s="25" t="n">
        <f aca="false">IF(L8044&gt;=M8044,1,0)</f>
        <v>1</v>
      </c>
      <c r="P8044" s="26" t="n">
        <v>0.6393</v>
      </c>
      <c r="Q8044" s="26" t="n">
        <v>0.0638</v>
      </c>
      <c r="R8044" s="25" t="n">
        <v>84</v>
      </c>
      <c r="S8044" s="21" t="n">
        <v>10</v>
      </c>
    </row>
    <row r="8045" customFormat="false" ht="15" hidden="false" customHeight="true" outlineLevel="0" collapsed="false">
      <c r="A8045" s="19" t="n">
        <v>46287</v>
      </c>
      <c r="B8045" s="1" t="s">
        <v>888</v>
      </c>
      <c r="C8045" s="1" t="s">
        <v>164</v>
      </c>
      <c r="D8045" s="1" t="n">
        <v>26</v>
      </c>
      <c r="E8045" s="1" t="s">
        <v>865</v>
      </c>
      <c r="F8045" s="1" t="s">
        <v>866</v>
      </c>
      <c r="G8045" s="1" t="s">
        <v>527</v>
      </c>
      <c r="H8045" s="20" t="n">
        <v>2250</v>
      </c>
      <c r="I8045" s="21" t="n">
        <v>17.93</v>
      </c>
      <c r="J8045" s="20" t="n">
        <f aca="false">H8045*I8045</f>
        <v>40342.5</v>
      </c>
      <c r="K8045" s="22" t="n">
        <v>1.04</v>
      </c>
      <c r="L8045" s="23" t="n">
        <f aca="false">H8045*K8045</f>
        <v>2340</v>
      </c>
      <c r="M8045" s="23" t="n">
        <v>2500</v>
      </c>
      <c r="N8045" s="24" t="n">
        <f aca="false">L8045-M8045</f>
        <v>-160</v>
      </c>
      <c r="O8045" s="25" t="n">
        <f aca="false">IF(L8045&gt;=M8045,1,0)</f>
        <v>0</v>
      </c>
      <c r="P8045" s="26" t="n">
        <v>0.9001</v>
      </c>
      <c r="Q8045" s="26" t="n">
        <v>0.1409</v>
      </c>
      <c r="R8045" s="25" t="n">
        <v>80</v>
      </c>
      <c r="S8045" s="21" t="n">
        <v>10</v>
      </c>
    </row>
    <row r="8046" customFormat="false" ht="15" hidden="false" customHeight="true" outlineLevel="0" collapsed="false">
      <c r="A8046" s="19" t="n">
        <v>46287</v>
      </c>
      <c r="B8046" s="1" t="s">
        <v>888</v>
      </c>
      <c r="C8046" s="1" t="s">
        <v>164</v>
      </c>
      <c r="D8046" s="1" t="n">
        <v>27</v>
      </c>
      <c r="E8046" s="1" t="s">
        <v>219</v>
      </c>
      <c r="F8046" s="1" t="s">
        <v>942</v>
      </c>
      <c r="G8046" s="1" t="s">
        <v>944</v>
      </c>
      <c r="H8046" s="20" t="n">
        <v>1800</v>
      </c>
      <c r="I8046" s="21" t="n">
        <v>13.52</v>
      </c>
      <c r="J8046" s="20" t="n">
        <f aca="false">H8046*I8046</f>
        <v>24336</v>
      </c>
      <c r="K8046" s="22" t="n">
        <v>1</v>
      </c>
      <c r="L8046" s="23" t="n">
        <f aca="false">H8046*K8046</f>
        <v>1800</v>
      </c>
      <c r="M8046" s="23" t="n">
        <v>2500</v>
      </c>
      <c r="N8046" s="24" t="n">
        <f aca="false">L8046-M8046</f>
        <v>-700</v>
      </c>
      <c r="O8046" s="25" t="n">
        <f aca="false">IF(L8046&gt;=M8046,1,0)</f>
        <v>0</v>
      </c>
      <c r="P8046" s="26" t="n">
        <v>0.6469</v>
      </c>
      <c r="Q8046" s="26" t="n">
        <v>0.145</v>
      </c>
      <c r="R8046" s="25" t="n">
        <v>66</v>
      </c>
      <c r="S8046" s="21" t="n">
        <v>10</v>
      </c>
    </row>
    <row r="8047" customFormat="false" ht="15" hidden="false" customHeight="true" outlineLevel="0" collapsed="false">
      <c r="A8047" s="19" t="n">
        <v>46287</v>
      </c>
      <c r="B8047" s="1" t="s">
        <v>888</v>
      </c>
      <c r="C8047" s="1" t="s">
        <v>164</v>
      </c>
      <c r="D8047" s="1" t="n">
        <v>28</v>
      </c>
      <c r="E8047" s="1" t="s">
        <v>401</v>
      </c>
      <c r="F8047" s="1" t="s">
        <v>919</v>
      </c>
      <c r="G8047" s="1" t="s">
        <v>926</v>
      </c>
      <c r="H8047" s="20" t="n">
        <v>600</v>
      </c>
      <c r="I8047" s="21" t="n">
        <v>35.07</v>
      </c>
      <c r="J8047" s="20" t="n">
        <f aca="false">H8047*I8047</f>
        <v>21042</v>
      </c>
      <c r="K8047" s="22" t="n">
        <v>4.3</v>
      </c>
      <c r="L8047" s="23" t="n">
        <f aca="false">H8047*K8047</f>
        <v>2580</v>
      </c>
      <c r="M8047" s="23" t="n">
        <v>2500</v>
      </c>
      <c r="N8047" s="24" t="n">
        <f aca="false">L8047-M8047</f>
        <v>80</v>
      </c>
      <c r="O8047" s="25" t="n">
        <f aca="false">IF(L8047&gt;=M8047,1,0)</f>
        <v>1</v>
      </c>
      <c r="P8047" s="26" t="n">
        <v>0.4811</v>
      </c>
      <c r="Q8047" s="26" t="n">
        <v>0.1291</v>
      </c>
      <c r="R8047" s="25" t="n">
        <v>77</v>
      </c>
      <c r="S8047" s="21" t="n">
        <v>10</v>
      </c>
    </row>
    <row r="8048" customFormat="false" ht="15" hidden="false" customHeight="true" outlineLevel="0" collapsed="false">
      <c r="A8048" s="19" t="n">
        <v>46287</v>
      </c>
      <c r="B8048" s="1" t="s">
        <v>888</v>
      </c>
      <c r="C8048" s="1" t="s">
        <v>164</v>
      </c>
      <c r="D8048" s="1" t="n">
        <v>29</v>
      </c>
      <c r="E8048" s="1" t="s">
        <v>176</v>
      </c>
      <c r="F8048" s="1" t="s">
        <v>945</v>
      </c>
      <c r="G8048" s="1" t="s">
        <v>918</v>
      </c>
      <c r="H8048" s="20" t="n">
        <v>400</v>
      </c>
      <c r="I8048" s="21" t="n">
        <v>24.73</v>
      </c>
      <c r="J8048" s="20" t="n">
        <f aca="false">H8048*I8048</f>
        <v>9892</v>
      </c>
      <c r="K8048" s="22" t="n">
        <v>1.5</v>
      </c>
      <c r="L8048" s="23" t="n">
        <f aca="false">H8048*K8048</f>
        <v>600</v>
      </c>
      <c r="M8048" s="23" t="n">
        <v>2500</v>
      </c>
      <c r="N8048" s="24" t="n">
        <f aca="false">L8048-M8048</f>
        <v>-1900</v>
      </c>
      <c r="O8048" s="25" t="n">
        <f aca="false">IF(L8048&gt;=M8048,1,0)</f>
        <v>0</v>
      </c>
      <c r="P8048" s="26" t="n">
        <v>0.2446</v>
      </c>
      <c r="Q8048" s="26" t="n">
        <v>0.0822</v>
      </c>
      <c r="R8048" s="25" t="n">
        <v>76</v>
      </c>
      <c r="S8048" s="21" t="n">
        <v>10</v>
      </c>
    </row>
    <row r="8049" customFormat="false" ht="15" hidden="false" customHeight="true" outlineLevel="0" collapsed="false">
      <c r="A8049" s="19" t="n">
        <v>46287</v>
      </c>
      <c r="B8049" s="1" t="s">
        <v>888</v>
      </c>
      <c r="C8049" s="1" t="s">
        <v>164</v>
      </c>
      <c r="D8049" s="1" t="n">
        <v>30</v>
      </c>
      <c r="E8049" s="1" t="s">
        <v>865</v>
      </c>
      <c r="F8049" s="1" t="s">
        <v>866</v>
      </c>
      <c r="G8049" s="1" t="s">
        <v>527</v>
      </c>
      <c r="H8049" s="20" t="n">
        <v>2200</v>
      </c>
      <c r="I8049" s="21" t="n">
        <v>17.93</v>
      </c>
      <c r="J8049" s="20" t="n">
        <f aca="false">H8049*I8049</f>
        <v>39446</v>
      </c>
      <c r="K8049" s="22" t="n">
        <v>1.04</v>
      </c>
      <c r="L8049" s="23" t="n">
        <f aca="false">H8049*K8049</f>
        <v>2288</v>
      </c>
      <c r="M8049" s="23" t="n">
        <v>2500</v>
      </c>
      <c r="N8049" s="24" t="n">
        <f aca="false">L8049-M8049</f>
        <v>-212</v>
      </c>
      <c r="O8049" s="25" t="n">
        <f aca="false">IF(L8049&gt;=M8049,1,0)</f>
        <v>0</v>
      </c>
      <c r="P8049" s="26" t="n">
        <v>0.9093</v>
      </c>
      <c r="Q8049" s="26" t="n">
        <v>0.1665</v>
      </c>
      <c r="R8049" s="25" t="n">
        <v>80</v>
      </c>
      <c r="S8049" s="21" t="n">
        <v>10</v>
      </c>
    </row>
    <row r="8050" customFormat="false" ht="15" hidden="false" customHeight="true" outlineLevel="0" collapsed="false">
      <c r="A8050" s="19" t="n">
        <v>46287</v>
      </c>
      <c r="B8050" s="1" t="s">
        <v>888</v>
      </c>
      <c r="C8050" s="1" t="s">
        <v>164</v>
      </c>
      <c r="D8050" s="1" t="n">
        <v>31</v>
      </c>
      <c r="E8050" s="1" t="s">
        <v>522</v>
      </c>
      <c r="F8050" s="1" t="s">
        <v>566</v>
      </c>
      <c r="G8050" s="1" t="s">
        <v>504</v>
      </c>
      <c r="H8050" s="20" t="n">
        <v>2450</v>
      </c>
      <c r="I8050" s="21" t="n">
        <v>14.09</v>
      </c>
      <c r="J8050" s="20" t="n">
        <f aca="false">H8050*I8050</f>
        <v>34520.5</v>
      </c>
      <c r="K8050" s="22" t="n">
        <v>1</v>
      </c>
      <c r="L8050" s="23" t="n">
        <f aca="false">H8050*K8050</f>
        <v>2450</v>
      </c>
      <c r="M8050" s="23" t="n">
        <v>2500</v>
      </c>
      <c r="N8050" s="24" t="n">
        <f aca="false">L8050-M8050</f>
        <v>-50</v>
      </c>
      <c r="O8050" s="25" t="n">
        <f aca="false">IF(L8050&gt;=M8050,1,0)</f>
        <v>0</v>
      </c>
      <c r="P8050" s="26" t="n">
        <v>0.8639</v>
      </c>
      <c r="Q8050" s="26" t="n">
        <v>0.0833</v>
      </c>
      <c r="R8050" s="25" t="n">
        <v>72</v>
      </c>
      <c r="S8050" s="21" t="n">
        <v>10</v>
      </c>
    </row>
    <row r="8051" customFormat="false" ht="15" hidden="false" customHeight="true" outlineLevel="0" collapsed="false">
      <c r="A8051" s="19" t="n">
        <v>46287</v>
      </c>
      <c r="B8051" s="1" t="s">
        <v>888</v>
      </c>
      <c r="C8051" s="1" t="s">
        <v>164</v>
      </c>
      <c r="D8051" s="1" t="n">
        <v>32</v>
      </c>
      <c r="E8051" s="1" t="s">
        <v>576</v>
      </c>
      <c r="F8051" s="1" t="s">
        <v>943</v>
      </c>
      <c r="G8051" s="1" t="s">
        <v>835</v>
      </c>
      <c r="H8051" s="20" t="n">
        <v>1700</v>
      </c>
      <c r="I8051" s="21" t="n">
        <v>16.28</v>
      </c>
      <c r="J8051" s="20" t="n">
        <f aca="false">H8051*I8051</f>
        <v>27676</v>
      </c>
      <c r="K8051" s="22" t="n">
        <v>1.29</v>
      </c>
      <c r="L8051" s="23" t="n">
        <f aca="false">H8051*K8051</f>
        <v>2193</v>
      </c>
      <c r="M8051" s="23" t="n">
        <v>2500</v>
      </c>
      <c r="N8051" s="24" t="n">
        <f aca="false">L8051-M8051</f>
        <v>-307</v>
      </c>
      <c r="O8051" s="25" t="n">
        <f aca="false">IF(L8051&gt;=M8051,1,0)</f>
        <v>0</v>
      </c>
      <c r="P8051" s="26" t="n">
        <v>0.6714</v>
      </c>
      <c r="Q8051" s="26" t="n">
        <v>0.0982</v>
      </c>
      <c r="R8051" s="25" t="n">
        <v>72</v>
      </c>
      <c r="S8051" s="21" t="n">
        <v>10</v>
      </c>
    </row>
    <row r="8052" customFormat="false" ht="15" hidden="false" customHeight="true" outlineLevel="0" collapsed="false">
      <c r="A8052" s="19" t="n">
        <v>46287</v>
      </c>
      <c r="B8052" s="1" t="s">
        <v>888</v>
      </c>
      <c r="C8052" s="1" t="s">
        <v>190</v>
      </c>
      <c r="D8052" s="1" t="n">
        <v>33</v>
      </c>
      <c r="E8052" s="1" t="s">
        <v>846</v>
      </c>
      <c r="F8052" s="1" t="s">
        <v>911</v>
      </c>
      <c r="G8052" s="1" t="s">
        <v>927</v>
      </c>
      <c r="H8052" s="20" t="n">
        <v>1520</v>
      </c>
      <c r="I8052" s="21" t="n">
        <v>24.92</v>
      </c>
      <c r="J8052" s="20" t="n">
        <f aca="false">H8052*I8052</f>
        <v>37878.4</v>
      </c>
      <c r="K8052" s="22" t="n">
        <v>2.1</v>
      </c>
      <c r="L8052" s="23" t="n">
        <f aca="false">H8052*K8052</f>
        <v>3192</v>
      </c>
      <c r="M8052" s="23" t="n">
        <v>2500</v>
      </c>
      <c r="N8052" s="24" t="n">
        <f aca="false">L8052-M8052</f>
        <v>692</v>
      </c>
      <c r="O8052" s="25" t="n">
        <f aca="false">IF(L8052&gt;=M8052,1,0)</f>
        <v>1</v>
      </c>
      <c r="P8052" s="26" t="n">
        <v>0.876814814814815</v>
      </c>
      <c r="Q8052" s="26" t="n">
        <v>0.0776081424936387</v>
      </c>
      <c r="R8052" s="25" t="n">
        <v>71</v>
      </c>
      <c r="S8052" s="21" t="n">
        <v>10</v>
      </c>
    </row>
    <row r="8053" customFormat="false" ht="15" hidden="false" customHeight="true" outlineLevel="0" collapsed="false">
      <c r="A8053" s="19" t="n">
        <v>46287</v>
      </c>
      <c r="B8053" s="1" t="s">
        <v>888</v>
      </c>
      <c r="C8053" s="1" t="s">
        <v>190</v>
      </c>
      <c r="D8053" s="1" t="n">
        <v>34</v>
      </c>
      <c r="E8053" s="1" t="s">
        <v>530</v>
      </c>
      <c r="F8053" s="1" t="s">
        <v>904</v>
      </c>
      <c r="G8053" s="1" t="s">
        <v>322</v>
      </c>
      <c r="H8053" s="20" t="n">
        <v>600</v>
      </c>
      <c r="I8053" s="21" t="n">
        <v>20.31</v>
      </c>
      <c r="J8053" s="20" t="n">
        <f aca="false">H8053*I8053</f>
        <v>12186</v>
      </c>
      <c r="K8053" s="22" t="n">
        <v>2.5</v>
      </c>
      <c r="L8053" s="23" t="n">
        <f aca="false">H8053*K8053</f>
        <v>1500</v>
      </c>
      <c r="M8053" s="23" t="n">
        <v>2500</v>
      </c>
      <c r="N8053" s="24" t="n">
        <f aca="false">L8053-M8053</f>
        <v>-1000</v>
      </c>
      <c r="O8053" s="25" t="n">
        <f aca="false">IF(L8053&gt;=M8053,1,0)</f>
        <v>0</v>
      </c>
      <c r="P8053" s="26" t="n">
        <v>0.321360759493671</v>
      </c>
      <c r="Q8053" s="26" t="n">
        <v>0.303082191780822</v>
      </c>
      <c r="R8053" s="25" t="n">
        <v>70</v>
      </c>
      <c r="S8053" s="21" t="n">
        <v>10</v>
      </c>
    </row>
    <row r="8054" customFormat="false" ht="15" hidden="false" customHeight="true" outlineLevel="0" collapsed="false">
      <c r="A8054" s="19" t="n">
        <v>46287</v>
      </c>
      <c r="B8054" s="1" t="s">
        <v>888</v>
      </c>
      <c r="C8054" s="1" t="s">
        <v>190</v>
      </c>
      <c r="D8054" s="1" t="n">
        <v>35</v>
      </c>
      <c r="E8054" s="1" t="s">
        <v>19</v>
      </c>
      <c r="F8054" s="1" t="s">
        <v>938</v>
      </c>
      <c r="G8054" s="1" t="s">
        <v>939</v>
      </c>
      <c r="H8054" s="20" t="n">
        <v>794</v>
      </c>
      <c r="I8054" s="21" t="n">
        <v>8.45</v>
      </c>
      <c r="J8054" s="20" t="n">
        <f aca="false">H8054*I8054</f>
        <v>6709.3</v>
      </c>
      <c r="K8054" s="22" t="n">
        <v>0.45</v>
      </c>
      <c r="L8054" s="23" t="n">
        <f aca="false">H8054*K8054</f>
        <v>357.3</v>
      </c>
      <c r="M8054" s="23" t="n">
        <v>2500</v>
      </c>
      <c r="N8054" s="24" t="n">
        <f aca="false">L8054-M8054</f>
        <v>-2142.7</v>
      </c>
      <c r="O8054" s="25" t="n">
        <f aca="false">IF(L8054&gt;=M8054,1,0)</f>
        <v>0</v>
      </c>
      <c r="P8054" s="26" t="n">
        <v>0.219258169934641</v>
      </c>
      <c r="Q8054" s="26" t="n">
        <v>0.120224719101124</v>
      </c>
      <c r="R8054" s="25" t="n">
        <v>55</v>
      </c>
      <c r="S8054" s="21" t="n">
        <v>10</v>
      </c>
    </row>
    <row r="8055" customFormat="false" ht="15" hidden="false" customHeight="true" outlineLevel="0" collapsed="false">
      <c r="A8055" s="19" t="n">
        <v>46287</v>
      </c>
      <c r="B8055" s="1" t="s">
        <v>888</v>
      </c>
      <c r="C8055" s="1" t="s">
        <v>190</v>
      </c>
      <c r="D8055" s="1" t="n">
        <v>36</v>
      </c>
      <c r="E8055" s="1" t="s">
        <v>846</v>
      </c>
      <c r="F8055" s="1" t="s">
        <v>889</v>
      </c>
      <c r="G8055" s="1" t="s">
        <v>927</v>
      </c>
      <c r="H8055" s="20" t="n">
        <v>1050</v>
      </c>
      <c r="I8055" s="21" t="n">
        <v>25.74</v>
      </c>
      <c r="J8055" s="20" t="n">
        <f aca="false">H8055*I8055</f>
        <v>27027</v>
      </c>
      <c r="K8055" s="22" t="n">
        <v>2.2</v>
      </c>
      <c r="L8055" s="23" t="n">
        <f aca="false">H8055*K8055</f>
        <v>2310</v>
      </c>
      <c r="M8055" s="23" t="n">
        <v>2500</v>
      </c>
      <c r="N8055" s="24" t="n">
        <f aca="false">L8055-M8055</f>
        <v>-190</v>
      </c>
      <c r="O8055" s="25" t="n">
        <f aca="false">IF(L8055&gt;=M8055,1,0)</f>
        <v>0</v>
      </c>
      <c r="P8055" s="26" t="n">
        <v>0.656632653061224</v>
      </c>
      <c r="Q8055" s="26" t="n">
        <v>0.146245059288538</v>
      </c>
      <c r="R8055" s="25" t="n">
        <v>67</v>
      </c>
      <c r="S8055" s="21" t="n">
        <v>10</v>
      </c>
    </row>
    <row r="8056" customFormat="false" ht="15" hidden="false" customHeight="true" outlineLevel="0" collapsed="false">
      <c r="A8056" s="19" t="n">
        <v>46287</v>
      </c>
      <c r="B8056" s="1" t="s">
        <v>888</v>
      </c>
      <c r="C8056" s="1" t="s">
        <v>190</v>
      </c>
      <c r="D8056" s="1" t="n">
        <v>37</v>
      </c>
      <c r="E8056" s="1" t="s">
        <v>19</v>
      </c>
      <c r="F8056" s="1" t="s">
        <v>870</v>
      </c>
      <c r="G8056" s="1" t="s">
        <v>871</v>
      </c>
      <c r="H8056" s="20" t="n">
        <v>1070</v>
      </c>
      <c r="I8056" s="21" t="n">
        <v>27.97</v>
      </c>
      <c r="J8056" s="20" t="n">
        <f aca="false">H8056*I8056</f>
        <v>29927.9</v>
      </c>
      <c r="K8056" s="22" t="n">
        <v>2.15</v>
      </c>
      <c r="L8056" s="23" t="n">
        <f aca="false">H8056*K8056</f>
        <v>2300.5</v>
      </c>
      <c r="M8056" s="23" t="n">
        <v>2500</v>
      </c>
      <c r="N8056" s="24" t="n">
        <f aca="false">L8056-M8056</f>
        <v>-199.5</v>
      </c>
      <c r="O8056" s="25" t="n">
        <f aca="false">IF(L8056&gt;=M8056,1,0)</f>
        <v>0</v>
      </c>
      <c r="P8056" s="26" t="n">
        <v>0.636222363945578</v>
      </c>
      <c r="Q8056" s="26" t="n">
        <v>0.118307426597582</v>
      </c>
      <c r="R8056" s="25" t="n">
        <v>75</v>
      </c>
      <c r="S8056" s="21" t="n">
        <v>10</v>
      </c>
    </row>
    <row r="8057" customFormat="false" ht="15" hidden="false" customHeight="true" outlineLevel="0" collapsed="false">
      <c r="A8057" s="19" t="n">
        <v>46287</v>
      </c>
      <c r="B8057" s="1" t="s">
        <v>888</v>
      </c>
      <c r="C8057" s="1" t="s">
        <v>190</v>
      </c>
      <c r="D8057" s="1" t="n">
        <v>38</v>
      </c>
      <c r="E8057" s="1" t="s">
        <v>19</v>
      </c>
      <c r="F8057" s="1" t="s">
        <v>870</v>
      </c>
      <c r="G8057" s="1" t="s">
        <v>871</v>
      </c>
      <c r="H8057" s="20" t="n">
        <v>1050</v>
      </c>
      <c r="I8057" s="21" t="n">
        <v>27.97</v>
      </c>
      <c r="J8057" s="20" t="n">
        <f aca="false">H8057*I8057</f>
        <v>29368.5</v>
      </c>
      <c r="K8057" s="22" t="n">
        <v>2.15</v>
      </c>
      <c r="L8057" s="23" t="n">
        <f aca="false">H8057*K8057</f>
        <v>2257.5</v>
      </c>
      <c r="M8057" s="23" t="n">
        <v>2500</v>
      </c>
      <c r="N8057" s="24" t="n">
        <f aca="false">L8057-M8057</f>
        <v>-242.5</v>
      </c>
      <c r="O8057" s="25" t="n">
        <f aca="false">IF(L8057&gt;=M8057,1,0)</f>
        <v>0</v>
      </c>
      <c r="P8057" s="26" t="n">
        <v>0.620373891001268</v>
      </c>
      <c r="Q8057" s="26" t="n">
        <v>0.104092526690392</v>
      </c>
      <c r="R8057" s="25" t="n">
        <v>82</v>
      </c>
      <c r="S8057" s="21" t="n">
        <v>10</v>
      </c>
    </row>
    <row r="8058" customFormat="false" ht="15" hidden="false" customHeight="true" outlineLevel="0" collapsed="false">
      <c r="A8058" s="19" t="n">
        <v>46288</v>
      </c>
      <c r="B8058" s="1" t="s">
        <v>888</v>
      </c>
      <c r="C8058" s="1" t="s">
        <v>138</v>
      </c>
      <c r="D8058" s="1" t="n">
        <v>1</v>
      </c>
      <c r="E8058" s="1" t="s">
        <v>10</v>
      </c>
      <c r="F8058" s="1" t="s">
        <v>915</v>
      </c>
      <c r="G8058" s="1" t="s">
        <v>852</v>
      </c>
      <c r="H8058" s="20" t="n">
        <v>1620</v>
      </c>
      <c r="I8058" s="21" t="n">
        <v>21.87</v>
      </c>
      <c r="J8058" s="20" t="n">
        <f aca="false">H8058*I8058</f>
        <v>35429.4</v>
      </c>
      <c r="K8058" s="22" t="n">
        <v>1.85</v>
      </c>
      <c r="L8058" s="23" t="n">
        <f aca="false">H8058*K8058</f>
        <v>2997</v>
      </c>
      <c r="M8058" s="23" t="n">
        <v>2500</v>
      </c>
      <c r="N8058" s="24" t="n">
        <f aca="false">L8058-M8058</f>
        <v>497</v>
      </c>
      <c r="O8058" s="25" t="n">
        <f aca="false">IF(L8058&gt;=M8058,1,0)</f>
        <v>1</v>
      </c>
      <c r="P8058" s="26" t="n">
        <v>0.9015</v>
      </c>
      <c r="Q8058" s="26" t="n">
        <v>0.126</v>
      </c>
      <c r="R8058" s="25" t="n">
        <v>69</v>
      </c>
      <c r="S8058" s="21" t="n">
        <v>10</v>
      </c>
    </row>
    <row r="8059" customFormat="false" ht="15" hidden="false" customHeight="true" outlineLevel="0" collapsed="false">
      <c r="A8059" s="19" t="n">
        <v>46288</v>
      </c>
      <c r="B8059" s="1" t="s">
        <v>888</v>
      </c>
      <c r="C8059" s="1" t="s">
        <v>138</v>
      </c>
      <c r="D8059" s="1" t="n">
        <v>2</v>
      </c>
      <c r="E8059" s="1" t="s">
        <v>16</v>
      </c>
      <c r="F8059" s="1" t="s">
        <v>895</v>
      </c>
      <c r="G8059" s="1" t="s">
        <v>896</v>
      </c>
      <c r="H8059" s="20" t="n">
        <v>1070</v>
      </c>
      <c r="I8059" s="21" t="n">
        <v>29.15</v>
      </c>
      <c r="J8059" s="20" t="n">
        <f aca="false">H8059*I8059</f>
        <v>31190.5</v>
      </c>
      <c r="K8059" s="22" t="n">
        <v>2.4</v>
      </c>
      <c r="L8059" s="23" t="n">
        <f aca="false">H8059*K8059</f>
        <v>2568</v>
      </c>
      <c r="M8059" s="23" t="n">
        <v>2500</v>
      </c>
      <c r="N8059" s="24" t="n">
        <f aca="false">L8059-M8059</f>
        <v>68</v>
      </c>
      <c r="O8059" s="25" t="n">
        <f aca="false">IF(L8059&gt;=M8059,1,0)</f>
        <v>1</v>
      </c>
      <c r="P8059" s="26" t="n">
        <v>0.6708</v>
      </c>
      <c r="Q8059" s="26" t="n">
        <v>0.1404</v>
      </c>
      <c r="R8059" s="25" t="n">
        <v>79</v>
      </c>
      <c r="S8059" s="21" t="n">
        <v>10</v>
      </c>
    </row>
    <row r="8060" customFormat="false" ht="15" hidden="false" customHeight="true" outlineLevel="0" collapsed="false">
      <c r="A8060" s="19" t="n">
        <v>46288</v>
      </c>
      <c r="B8060" s="1" t="s">
        <v>888</v>
      </c>
      <c r="C8060" s="1" t="s">
        <v>138</v>
      </c>
      <c r="D8060" s="1" t="n">
        <v>3</v>
      </c>
      <c r="E8060" s="1" t="s">
        <v>846</v>
      </c>
      <c r="F8060" s="1" t="s">
        <v>897</v>
      </c>
      <c r="G8060" s="1" t="s">
        <v>898</v>
      </c>
      <c r="H8060" s="20" t="n">
        <v>1500</v>
      </c>
      <c r="I8060" s="21" t="n">
        <v>18.11</v>
      </c>
      <c r="J8060" s="20" t="n">
        <f aca="false">H8060*I8060</f>
        <v>27165</v>
      </c>
      <c r="K8060" s="22" t="n">
        <v>2.1</v>
      </c>
      <c r="L8060" s="23" t="n">
        <f aca="false">H8060*K8060</f>
        <v>3150</v>
      </c>
      <c r="M8060" s="23" t="n">
        <v>2500</v>
      </c>
      <c r="N8060" s="24" t="n">
        <f aca="false">L8060-M8060</f>
        <v>650</v>
      </c>
      <c r="O8060" s="25" t="n">
        <f aca="false">IF(L8060&gt;=M8060,1,0)</f>
        <v>1</v>
      </c>
      <c r="P8060" s="26" t="n">
        <v>0.7753</v>
      </c>
      <c r="Q8060" s="26" t="n">
        <v>0.1258</v>
      </c>
      <c r="R8060" s="25" t="n">
        <v>73</v>
      </c>
      <c r="S8060" s="21" t="n">
        <v>8</v>
      </c>
    </row>
    <row r="8061" customFormat="false" ht="15" hidden="false" customHeight="true" outlineLevel="0" collapsed="false">
      <c r="A8061" s="19" t="n">
        <v>46288</v>
      </c>
      <c r="B8061" s="1" t="s">
        <v>888</v>
      </c>
      <c r="C8061" s="1" t="s">
        <v>138</v>
      </c>
      <c r="D8061" s="1" t="n">
        <v>4</v>
      </c>
      <c r="E8061" s="1" t="s">
        <v>145</v>
      </c>
      <c r="F8061" s="1" t="s">
        <v>937</v>
      </c>
      <c r="G8061" s="1" t="s">
        <v>398</v>
      </c>
      <c r="H8061" s="20" t="n">
        <v>1230</v>
      </c>
      <c r="I8061" s="21" t="n">
        <v>19.79</v>
      </c>
      <c r="J8061" s="20" t="n">
        <f aca="false">H8061*I8061</f>
        <v>24341.7</v>
      </c>
      <c r="K8061" s="22" t="n">
        <v>2.2</v>
      </c>
      <c r="L8061" s="23" t="n">
        <f aca="false">H8061*K8061</f>
        <v>2706</v>
      </c>
      <c r="M8061" s="23" t="n">
        <v>2500</v>
      </c>
      <c r="N8061" s="24" t="n">
        <f aca="false">L8061-M8061</f>
        <v>206</v>
      </c>
      <c r="O8061" s="25" t="n">
        <f aca="false">IF(L8061&gt;=M8061,1,0)</f>
        <v>1</v>
      </c>
      <c r="P8061" s="26" t="n">
        <v>0.708</v>
      </c>
      <c r="Q8061" s="26" t="n">
        <v>0.1426</v>
      </c>
      <c r="R8061" s="25" t="n">
        <v>72</v>
      </c>
      <c r="S8061" s="21" t="n">
        <v>8</v>
      </c>
    </row>
    <row r="8062" customFormat="false" ht="15" hidden="false" customHeight="true" outlineLevel="0" collapsed="false">
      <c r="A8062" s="19" t="n">
        <v>46288</v>
      </c>
      <c r="B8062" s="1" t="s">
        <v>888</v>
      </c>
      <c r="C8062" s="1" t="s">
        <v>138</v>
      </c>
      <c r="D8062" s="1" t="n">
        <v>5</v>
      </c>
      <c r="E8062" s="1" t="s">
        <v>16</v>
      </c>
      <c r="F8062" s="1" t="s">
        <v>524</v>
      </c>
      <c r="G8062" s="1" t="s">
        <v>267</v>
      </c>
      <c r="H8062" s="20" t="n">
        <v>900</v>
      </c>
      <c r="I8062" s="21" t="n">
        <v>27.53</v>
      </c>
      <c r="J8062" s="20" t="n">
        <f aca="false">H8062*I8062</f>
        <v>24777</v>
      </c>
      <c r="K8062" s="22" t="n">
        <v>1.5</v>
      </c>
      <c r="L8062" s="23" t="n">
        <f aca="false">H8062*K8062</f>
        <v>1350</v>
      </c>
      <c r="M8062" s="23" t="n">
        <v>2500</v>
      </c>
      <c r="N8062" s="24" t="n">
        <f aca="false">L8062-M8062</f>
        <v>-1150</v>
      </c>
      <c r="O8062" s="25" t="n">
        <f aca="false">IF(L8062&gt;=M8062,1,0)</f>
        <v>0</v>
      </c>
      <c r="P8062" s="26" t="n">
        <v>0.6513</v>
      </c>
      <c r="Q8062" s="26" t="n">
        <v>0.1545</v>
      </c>
      <c r="R8062" s="25" t="n">
        <v>71</v>
      </c>
      <c r="S8062" s="21" t="n">
        <v>10</v>
      </c>
    </row>
    <row r="8063" customFormat="false" ht="15" hidden="false" customHeight="true" outlineLevel="0" collapsed="false">
      <c r="A8063" s="19" t="n">
        <v>46288</v>
      </c>
      <c r="B8063" s="1" t="s">
        <v>888</v>
      </c>
      <c r="C8063" s="1" t="s">
        <v>138</v>
      </c>
      <c r="D8063" s="1" t="n">
        <v>6</v>
      </c>
      <c r="E8063" s="1" t="s">
        <v>16</v>
      </c>
      <c r="F8063" s="1" t="s">
        <v>300</v>
      </c>
      <c r="G8063" s="1" t="s">
        <v>398</v>
      </c>
      <c r="H8063" s="20" t="n">
        <v>1450</v>
      </c>
      <c r="I8063" s="21" t="n">
        <v>18.21</v>
      </c>
      <c r="J8063" s="20" t="n">
        <f aca="false">H8063*I8063</f>
        <v>26404.5</v>
      </c>
      <c r="K8063" s="22" t="n">
        <v>1.4</v>
      </c>
      <c r="L8063" s="23" t="n">
        <f aca="false">H8063*K8063</f>
        <v>2030</v>
      </c>
      <c r="M8063" s="23" t="n">
        <v>2500</v>
      </c>
      <c r="N8063" s="24" t="n">
        <f aca="false">L8063-M8063</f>
        <v>-470</v>
      </c>
      <c r="O8063" s="25" t="n">
        <f aca="false">IF(L8063&gt;=M8063,1,0)</f>
        <v>0</v>
      </c>
      <c r="P8063" s="26" t="n">
        <v>0.7409</v>
      </c>
      <c r="Q8063" s="26" t="n">
        <v>0.1513</v>
      </c>
      <c r="R8063" s="25" t="n">
        <v>66</v>
      </c>
      <c r="S8063" s="21" t="n">
        <v>9</v>
      </c>
    </row>
    <row r="8064" customFormat="false" ht="15" hidden="false" customHeight="true" outlineLevel="0" collapsed="false">
      <c r="A8064" s="19" t="n">
        <v>46288</v>
      </c>
      <c r="B8064" s="1" t="s">
        <v>888</v>
      </c>
      <c r="C8064" s="1" t="s">
        <v>138</v>
      </c>
      <c r="D8064" s="1" t="n">
        <v>7</v>
      </c>
      <c r="E8064" s="1" t="s">
        <v>10</v>
      </c>
      <c r="F8064" s="1" t="s">
        <v>940</v>
      </c>
      <c r="G8064" s="1" t="s">
        <v>941</v>
      </c>
      <c r="H8064" s="20" t="n">
        <v>750</v>
      </c>
      <c r="I8064" s="21" t="n">
        <v>27.2</v>
      </c>
      <c r="J8064" s="20" t="n">
        <f aca="false">H8064*I8064</f>
        <v>20400</v>
      </c>
      <c r="K8064" s="22" t="n">
        <v>2.2</v>
      </c>
      <c r="L8064" s="23" t="n">
        <f aca="false">H8064*K8064</f>
        <v>1650</v>
      </c>
      <c r="M8064" s="23" t="n">
        <v>2500</v>
      </c>
      <c r="N8064" s="24" t="n">
        <f aca="false">L8064-M8064</f>
        <v>-850</v>
      </c>
      <c r="O8064" s="25" t="n">
        <f aca="false">IF(L8064&gt;=M8064,1,0)</f>
        <v>0</v>
      </c>
      <c r="P8064" s="26" t="n">
        <v>0.4964</v>
      </c>
      <c r="Q8064" s="26" t="n">
        <v>0.1747</v>
      </c>
      <c r="R8064" s="25" t="n">
        <v>70</v>
      </c>
      <c r="S8064" s="21" t="n">
        <v>10</v>
      </c>
    </row>
    <row r="8065" customFormat="false" ht="15" hidden="false" customHeight="true" outlineLevel="0" collapsed="false">
      <c r="A8065" s="19" t="n">
        <v>46288</v>
      </c>
      <c r="B8065" s="1" t="s">
        <v>888</v>
      </c>
      <c r="C8065" s="1" t="s">
        <v>138</v>
      </c>
      <c r="D8065" s="1" t="n">
        <v>8</v>
      </c>
      <c r="E8065" s="1" t="s">
        <v>16</v>
      </c>
      <c r="F8065" s="1" t="s">
        <v>524</v>
      </c>
      <c r="G8065" s="1" t="s">
        <v>267</v>
      </c>
      <c r="H8065" s="20" t="n">
        <v>1700</v>
      </c>
      <c r="I8065" s="21" t="n">
        <v>10.19</v>
      </c>
      <c r="J8065" s="20" t="n">
        <f aca="false">H8065*I8065</f>
        <v>17323</v>
      </c>
      <c r="K8065" s="22" t="n">
        <v>1.5</v>
      </c>
      <c r="L8065" s="23" t="n">
        <f aca="false">H8065*K8065</f>
        <v>2550</v>
      </c>
      <c r="M8065" s="23" t="n">
        <v>2500</v>
      </c>
      <c r="N8065" s="24" t="n">
        <f aca="false">L8065-M8065</f>
        <v>50</v>
      </c>
      <c r="O8065" s="25" t="n">
        <f aca="false">IF(L8065&gt;=M8065,1,0)</f>
        <v>1</v>
      </c>
      <c r="P8065" s="26" t="n">
        <v>0.6991</v>
      </c>
      <c r="Q8065" s="26" t="n">
        <v>0.1389</v>
      </c>
      <c r="R8065" s="25" t="n">
        <v>44</v>
      </c>
      <c r="S8065" s="21" t="n">
        <v>10</v>
      </c>
    </row>
    <row r="8066" customFormat="false" ht="15" hidden="false" customHeight="true" outlineLevel="0" collapsed="false">
      <c r="A8066" s="19" t="n">
        <v>46288</v>
      </c>
      <c r="B8066" s="1" t="s">
        <v>888</v>
      </c>
      <c r="C8066" s="1" t="s">
        <v>138</v>
      </c>
      <c r="D8066" s="1" t="n">
        <v>9</v>
      </c>
      <c r="E8066" s="1" t="s">
        <v>846</v>
      </c>
      <c r="F8066" s="1" t="s">
        <v>889</v>
      </c>
      <c r="G8066" s="1" t="s">
        <v>890</v>
      </c>
      <c r="H8066" s="20" t="n">
        <v>1200</v>
      </c>
      <c r="I8066" s="21" t="n">
        <v>23.94</v>
      </c>
      <c r="J8066" s="20" t="n">
        <f aca="false">H8066*I8066</f>
        <v>28728</v>
      </c>
      <c r="K8066" s="22" t="n">
        <v>2.2</v>
      </c>
      <c r="L8066" s="23" t="n">
        <f aca="false">H8066*K8066</f>
        <v>2640</v>
      </c>
      <c r="M8066" s="23" t="n">
        <v>2500</v>
      </c>
      <c r="N8066" s="24" t="n">
        <f aca="false">L8066-M8066</f>
        <v>140</v>
      </c>
      <c r="O8066" s="25" t="n">
        <f aca="false">IF(L8066&gt;=M8066,1,0)</f>
        <v>1</v>
      </c>
      <c r="P8066" s="26" t="n">
        <v>0.6194</v>
      </c>
      <c r="Q8066" s="26" t="n">
        <v>0.1417</v>
      </c>
      <c r="R8066" s="25" t="n">
        <v>78</v>
      </c>
      <c r="S8066" s="21" t="n">
        <v>10</v>
      </c>
    </row>
    <row r="8067" customFormat="false" ht="15" hidden="false" customHeight="true" outlineLevel="0" collapsed="false">
      <c r="A8067" s="19" t="n">
        <v>46288</v>
      </c>
      <c r="B8067" s="1" t="s">
        <v>888</v>
      </c>
      <c r="C8067" s="1" t="s">
        <v>138</v>
      </c>
      <c r="D8067" s="1" t="n">
        <v>10</v>
      </c>
      <c r="E8067" s="1" t="s">
        <v>16</v>
      </c>
      <c r="F8067" s="1" t="s">
        <v>946</v>
      </c>
      <c r="G8067" s="1" t="s">
        <v>947</v>
      </c>
      <c r="H8067" s="20" t="n">
        <v>750</v>
      </c>
      <c r="I8067" s="21" t="n">
        <v>19.05</v>
      </c>
      <c r="J8067" s="20" t="n">
        <f aca="false">H8067*I8067</f>
        <v>14287.5</v>
      </c>
      <c r="K8067" s="22" t="n">
        <v>1.83</v>
      </c>
      <c r="L8067" s="23" t="n">
        <f aca="false">H8067*K8067</f>
        <v>1372.5</v>
      </c>
      <c r="M8067" s="23" t="n">
        <v>2500</v>
      </c>
      <c r="N8067" s="24" t="n">
        <f aca="false">L8067-M8067</f>
        <v>-1127.5</v>
      </c>
      <c r="O8067" s="25" t="n">
        <f aca="false">IF(L8067&gt;=M8067,1,0)</f>
        <v>0</v>
      </c>
      <c r="P8067" s="26" t="n">
        <v>0.3266</v>
      </c>
      <c r="Q8067" s="26" t="n">
        <v>0.4061</v>
      </c>
      <c r="R8067" s="25" t="n">
        <v>74</v>
      </c>
      <c r="S8067" s="21" t="n">
        <v>10</v>
      </c>
    </row>
    <row r="8068" customFormat="false" ht="15" hidden="false" customHeight="true" outlineLevel="0" collapsed="false">
      <c r="A8068" s="19" t="n">
        <v>46288</v>
      </c>
      <c r="B8068" s="1" t="s">
        <v>888</v>
      </c>
      <c r="C8068" s="1" t="s">
        <v>138</v>
      </c>
      <c r="D8068" s="1" t="n">
        <v>11</v>
      </c>
      <c r="E8068" s="1" t="s">
        <v>522</v>
      </c>
      <c r="F8068" s="1" t="s">
        <v>710</v>
      </c>
      <c r="G8068" s="1" t="s">
        <v>686</v>
      </c>
      <c r="H8068" s="20" t="n">
        <v>430</v>
      </c>
      <c r="I8068" s="21" t="n">
        <v>20.01</v>
      </c>
      <c r="J8068" s="20" t="n">
        <f aca="false">H8068*I8068</f>
        <v>8604.3</v>
      </c>
      <c r="K8068" s="22" t="n">
        <v>1.5</v>
      </c>
      <c r="L8068" s="23" t="n">
        <f aca="false">H8068*K8068</f>
        <v>645</v>
      </c>
      <c r="M8068" s="23" t="n">
        <v>2500</v>
      </c>
      <c r="N8068" s="24" t="n">
        <f aca="false">L8068-M8068</f>
        <v>-1855</v>
      </c>
      <c r="O8068" s="25" t="n">
        <f aca="false">IF(L8068&gt;=M8068,1,0)</f>
        <v>0</v>
      </c>
      <c r="P8068" s="26" t="n">
        <v>0.1959</v>
      </c>
      <c r="Q8068" s="26" t="n">
        <v>0.4375</v>
      </c>
      <c r="R8068" s="25" t="n">
        <v>76</v>
      </c>
      <c r="S8068" s="21" t="n">
        <v>10</v>
      </c>
    </row>
    <row r="8069" customFormat="false" ht="15" hidden="false" customHeight="true" outlineLevel="0" collapsed="false">
      <c r="A8069" s="19" t="n">
        <v>46288</v>
      </c>
      <c r="B8069" s="1" t="s">
        <v>888</v>
      </c>
      <c r="C8069" s="1" t="s">
        <v>138</v>
      </c>
      <c r="D8069" s="1" t="n">
        <v>12</v>
      </c>
      <c r="E8069" s="1" t="s">
        <v>16</v>
      </c>
      <c r="F8069" s="1" t="s">
        <v>524</v>
      </c>
      <c r="G8069" s="1" t="s">
        <v>267</v>
      </c>
      <c r="H8069" s="20" t="n">
        <v>1500</v>
      </c>
      <c r="I8069" s="21" t="n">
        <v>10.19</v>
      </c>
      <c r="J8069" s="20" t="n">
        <f aca="false">H8069*I8069</f>
        <v>15285</v>
      </c>
      <c r="K8069" s="22" t="n">
        <v>1.5</v>
      </c>
      <c r="L8069" s="23" t="n">
        <f aca="false">H8069*K8069</f>
        <v>2250</v>
      </c>
      <c r="M8069" s="23" t="n">
        <v>2500</v>
      </c>
      <c r="N8069" s="24" t="n">
        <f aca="false">L8069-M8069</f>
        <v>-250</v>
      </c>
      <c r="O8069" s="25" t="n">
        <f aca="false">IF(L8069&gt;=M8069,1,0)</f>
        <v>0</v>
      </c>
      <c r="P8069" s="26" t="n">
        <v>0.579</v>
      </c>
      <c r="Q8069" s="26" t="n">
        <v>0.1322</v>
      </c>
      <c r="R8069" s="25" t="n">
        <v>45</v>
      </c>
      <c r="S8069" s="21" t="n">
        <v>10</v>
      </c>
    </row>
    <row r="8070" customFormat="false" ht="15" hidden="false" customHeight="true" outlineLevel="0" collapsed="false">
      <c r="A8070" s="19" t="n">
        <v>46288</v>
      </c>
      <c r="B8070" s="1" t="s">
        <v>888</v>
      </c>
      <c r="C8070" s="1" t="s">
        <v>138</v>
      </c>
      <c r="D8070" s="1" t="n">
        <v>13</v>
      </c>
      <c r="E8070" s="1" t="s">
        <v>16</v>
      </c>
      <c r="F8070" s="1" t="s">
        <v>932</v>
      </c>
      <c r="G8070" s="1" t="s">
        <v>934</v>
      </c>
      <c r="H8070" s="20" t="n">
        <v>750</v>
      </c>
      <c r="I8070" s="21" t="n">
        <v>37.63</v>
      </c>
      <c r="J8070" s="20" t="n">
        <f aca="false">H8070*I8070</f>
        <v>28222.5</v>
      </c>
      <c r="K8070" s="22" t="n">
        <v>3.11</v>
      </c>
      <c r="L8070" s="23" t="n">
        <f aca="false">H8070*K8070</f>
        <v>2332.5</v>
      </c>
      <c r="M8070" s="23" t="n">
        <v>2500</v>
      </c>
      <c r="N8070" s="24" t="n">
        <f aca="false">L8070-M8070</f>
        <v>-167.5</v>
      </c>
      <c r="O8070" s="25" t="n">
        <f aca="false">IF(L8070&gt;=M8070,1,0)</f>
        <v>0</v>
      </c>
      <c r="P8070" s="26" t="n">
        <v>0.6069</v>
      </c>
      <c r="Q8070" s="26" t="n">
        <v>0.15</v>
      </c>
      <c r="R8070" s="25" t="n">
        <v>78</v>
      </c>
      <c r="S8070" s="21" t="n">
        <v>10</v>
      </c>
    </row>
    <row r="8071" customFormat="false" ht="15" hidden="false" customHeight="true" outlineLevel="0" collapsed="false">
      <c r="A8071" s="19" t="n">
        <v>46288</v>
      </c>
      <c r="B8071" s="1" t="s">
        <v>888</v>
      </c>
      <c r="C8071" s="1" t="s">
        <v>138</v>
      </c>
      <c r="D8071" s="1" t="n">
        <v>14</v>
      </c>
      <c r="E8071" s="1" t="s">
        <v>10</v>
      </c>
      <c r="F8071" s="1" t="s">
        <v>687</v>
      </c>
      <c r="G8071" s="1" t="s">
        <v>694</v>
      </c>
      <c r="H8071" s="20" t="n">
        <v>1450</v>
      </c>
      <c r="I8071" s="21" t="n">
        <v>28.66</v>
      </c>
      <c r="J8071" s="20" t="n">
        <f aca="false">H8071*I8071</f>
        <v>41557</v>
      </c>
      <c r="K8071" s="22" t="n">
        <v>2.3</v>
      </c>
      <c r="L8071" s="23" t="n">
        <f aca="false">H8071*K8071</f>
        <v>3335</v>
      </c>
      <c r="M8071" s="23" t="n">
        <v>2500</v>
      </c>
      <c r="N8071" s="24" t="n">
        <f aca="false">L8071-M8071</f>
        <v>835</v>
      </c>
      <c r="O8071" s="25" t="n">
        <f aca="false">IF(L8071&gt;=M8071,1,0)</f>
        <v>1</v>
      </c>
      <c r="P8071" s="26" t="n">
        <v>0.8265</v>
      </c>
      <c r="Q8071" s="26" t="n">
        <v>0.25</v>
      </c>
      <c r="R8071" s="25" t="n">
        <v>84</v>
      </c>
      <c r="S8071" s="21" t="n">
        <v>10</v>
      </c>
    </row>
    <row r="8072" customFormat="false" ht="15" hidden="false" customHeight="true" outlineLevel="0" collapsed="false">
      <c r="A8072" s="19" t="n">
        <v>46288</v>
      </c>
      <c r="B8072" s="1" t="s">
        <v>888</v>
      </c>
      <c r="C8072" s="1" t="s">
        <v>138</v>
      </c>
      <c r="D8072" s="1" t="n">
        <v>15</v>
      </c>
      <c r="E8072" s="1" t="s">
        <v>522</v>
      </c>
      <c r="F8072" s="1" t="s">
        <v>566</v>
      </c>
      <c r="G8072" s="1" t="s">
        <v>504</v>
      </c>
      <c r="H8072" s="20" t="n">
        <v>1900</v>
      </c>
      <c r="I8072" s="21" t="n">
        <v>14.09</v>
      </c>
      <c r="J8072" s="20" t="n">
        <f aca="false">H8072*I8072</f>
        <v>26771</v>
      </c>
      <c r="K8072" s="22" t="n">
        <v>1</v>
      </c>
      <c r="L8072" s="23" t="n">
        <f aca="false">H8072*K8072</f>
        <v>1900</v>
      </c>
      <c r="M8072" s="23" t="n">
        <v>2500</v>
      </c>
      <c r="N8072" s="24" t="n">
        <f aca="false">L8072-M8072</f>
        <v>-600</v>
      </c>
      <c r="O8072" s="25" t="n">
        <f aca="false">IF(L8072&gt;=M8072,1,0)</f>
        <v>0</v>
      </c>
      <c r="P8072" s="26" t="n">
        <v>0.6311</v>
      </c>
      <c r="Q8072" s="26" t="n">
        <v>0.2213</v>
      </c>
      <c r="R8072" s="25" t="n">
        <v>72</v>
      </c>
      <c r="S8072" s="21" t="n">
        <v>10</v>
      </c>
    </row>
    <row r="8073" customFormat="false" ht="15" hidden="false" customHeight="true" outlineLevel="0" collapsed="false">
      <c r="A8073" s="19" t="n">
        <v>46288</v>
      </c>
      <c r="B8073" s="1" t="s">
        <v>888</v>
      </c>
      <c r="C8073" s="1" t="s">
        <v>138</v>
      </c>
      <c r="D8073" s="1" t="n">
        <v>16</v>
      </c>
      <c r="E8073" s="1" t="s">
        <v>10</v>
      </c>
      <c r="F8073" s="1" t="s">
        <v>581</v>
      </c>
      <c r="G8073" s="1" t="s">
        <v>590</v>
      </c>
      <c r="H8073" s="20" t="n">
        <v>2200</v>
      </c>
      <c r="I8073" s="21" t="n">
        <v>13.94</v>
      </c>
      <c r="J8073" s="20" t="n">
        <f aca="false">H8073*I8073</f>
        <v>30668</v>
      </c>
      <c r="K8073" s="22" t="n">
        <v>1.44</v>
      </c>
      <c r="L8073" s="23" t="n">
        <f aca="false">H8073*K8073</f>
        <v>3168</v>
      </c>
      <c r="M8073" s="23" t="n">
        <v>2500</v>
      </c>
      <c r="N8073" s="24" t="n">
        <f aca="false">L8073-M8073</f>
        <v>668</v>
      </c>
      <c r="O8073" s="25" t="n">
        <f aca="false">IF(L8073&gt;=M8073,1,0)</f>
        <v>1</v>
      </c>
      <c r="P8073" s="26" t="n">
        <v>0.9226</v>
      </c>
      <c r="Q8073" s="26" t="n">
        <v>0.1269</v>
      </c>
      <c r="R8073" s="25" t="n">
        <v>63</v>
      </c>
      <c r="S8073" s="21" t="n">
        <v>8</v>
      </c>
    </row>
    <row r="8074" customFormat="false" ht="15" hidden="false" customHeight="true" outlineLevel="0" collapsed="false">
      <c r="A8074" s="19" t="n">
        <v>46288</v>
      </c>
      <c r="B8074" s="1" t="s">
        <v>888</v>
      </c>
      <c r="C8074" s="1" t="s">
        <v>164</v>
      </c>
      <c r="D8074" s="1" t="n">
        <v>17</v>
      </c>
      <c r="E8074" s="1" t="s">
        <v>176</v>
      </c>
      <c r="F8074" s="1" t="s">
        <v>253</v>
      </c>
      <c r="G8074" s="1" t="s">
        <v>831</v>
      </c>
      <c r="H8074" s="20" t="n">
        <v>800</v>
      </c>
      <c r="I8074" s="21" t="n">
        <v>19.33</v>
      </c>
      <c r="J8074" s="20" t="n">
        <f aca="false">H8074*I8074</f>
        <v>15464</v>
      </c>
      <c r="K8074" s="22" t="n">
        <v>1.75</v>
      </c>
      <c r="L8074" s="23" t="n">
        <f aca="false">H8074*K8074</f>
        <v>1400</v>
      </c>
      <c r="M8074" s="23" t="n">
        <v>2500</v>
      </c>
      <c r="N8074" s="24" t="n">
        <f aca="false">L8074-M8074</f>
        <v>-1100</v>
      </c>
      <c r="O8074" s="25" t="n">
        <f aca="false">IF(L8074&gt;=M8074,1,0)</f>
        <v>0</v>
      </c>
      <c r="P8074" s="26" t="n">
        <v>0.3959</v>
      </c>
      <c r="Q8074" s="26" t="n">
        <v>0.1087</v>
      </c>
      <c r="R8074" s="25" t="n">
        <v>67</v>
      </c>
      <c r="S8074" s="21" t="n">
        <v>10</v>
      </c>
    </row>
    <row r="8075" customFormat="false" ht="15" hidden="false" customHeight="true" outlineLevel="0" collapsed="false">
      <c r="A8075" s="19" t="n">
        <v>46288</v>
      </c>
      <c r="B8075" s="1" t="s">
        <v>888</v>
      </c>
      <c r="C8075" s="1" t="s">
        <v>164</v>
      </c>
      <c r="D8075" s="1" t="n">
        <v>18</v>
      </c>
      <c r="E8075" s="1" t="s">
        <v>865</v>
      </c>
      <c r="F8075" s="1" t="s">
        <v>866</v>
      </c>
      <c r="G8075" s="1" t="s">
        <v>527</v>
      </c>
      <c r="H8075" s="20" t="n">
        <v>2220</v>
      </c>
      <c r="I8075" s="21" t="n">
        <v>17.93</v>
      </c>
      <c r="J8075" s="20" t="n">
        <f aca="false">H8075*I8075</f>
        <v>39804.6</v>
      </c>
      <c r="K8075" s="22" t="n">
        <v>1.04</v>
      </c>
      <c r="L8075" s="23" t="n">
        <f aca="false">H8075*K8075</f>
        <v>2308.8</v>
      </c>
      <c r="M8075" s="23" t="n">
        <v>2500</v>
      </c>
      <c r="N8075" s="24" t="n">
        <f aca="false">L8075-M8075</f>
        <v>-191.2</v>
      </c>
      <c r="O8075" s="25" t="n">
        <f aca="false">IF(L8075&gt;=M8075,1,0)</f>
        <v>0</v>
      </c>
      <c r="P8075" s="26" t="n">
        <v>0.8593</v>
      </c>
      <c r="Q8075" s="26" t="n">
        <v>0.1495</v>
      </c>
      <c r="R8075" s="25" t="n">
        <v>78</v>
      </c>
      <c r="S8075" s="21" t="n">
        <v>10</v>
      </c>
    </row>
    <row r="8076" customFormat="false" ht="15" hidden="false" customHeight="true" outlineLevel="0" collapsed="false">
      <c r="A8076" s="19" t="n">
        <v>46288</v>
      </c>
      <c r="B8076" s="1" t="s">
        <v>888</v>
      </c>
      <c r="C8076" s="1" t="s">
        <v>164</v>
      </c>
      <c r="D8076" s="1" t="n">
        <v>19</v>
      </c>
      <c r="E8076" s="1" t="s">
        <v>461</v>
      </c>
      <c r="F8076" s="1" t="s">
        <v>923</v>
      </c>
      <c r="G8076" s="1" t="s">
        <v>924</v>
      </c>
      <c r="H8076" s="20" t="n">
        <v>1950</v>
      </c>
      <c r="I8076" s="21" t="n">
        <v>18.07</v>
      </c>
      <c r="J8076" s="20" t="n">
        <f aca="false">H8076*I8076</f>
        <v>35236.5</v>
      </c>
      <c r="K8076" s="22" t="n">
        <v>1.6</v>
      </c>
      <c r="L8076" s="23" t="n">
        <f aca="false">H8076*K8076</f>
        <v>3120</v>
      </c>
      <c r="M8076" s="23" t="n">
        <v>2500</v>
      </c>
      <c r="N8076" s="24" t="n">
        <f aca="false">L8076-M8076</f>
        <v>620</v>
      </c>
      <c r="O8076" s="25" t="n">
        <f aca="false">IF(L8076&gt;=M8076,1,0)</f>
        <v>1</v>
      </c>
      <c r="P8076" s="26" t="n">
        <v>0.783</v>
      </c>
      <c r="Q8076" s="26" t="n">
        <v>0.0721</v>
      </c>
      <c r="R8076" s="25" t="n">
        <v>74</v>
      </c>
      <c r="S8076" s="21" t="n">
        <v>10</v>
      </c>
    </row>
    <row r="8077" customFormat="false" ht="15" hidden="false" customHeight="true" outlineLevel="0" collapsed="false">
      <c r="A8077" s="19" t="n">
        <v>46288</v>
      </c>
      <c r="B8077" s="1" t="s">
        <v>888</v>
      </c>
      <c r="C8077" s="1" t="s">
        <v>164</v>
      </c>
      <c r="D8077" s="1" t="n">
        <v>20</v>
      </c>
      <c r="E8077" s="1" t="s">
        <v>461</v>
      </c>
      <c r="F8077" s="1" t="s">
        <v>923</v>
      </c>
      <c r="G8077" s="1" t="s">
        <v>924</v>
      </c>
      <c r="H8077" s="20" t="n">
        <v>1950</v>
      </c>
      <c r="I8077" s="21" t="n">
        <v>18.07</v>
      </c>
      <c r="J8077" s="20" t="n">
        <f aca="false">H8077*I8077</f>
        <v>35236.5</v>
      </c>
      <c r="K8077" s="22" t="n">
        <v>1.6</v>
      </c>
      <c r="L8077" s="23" t="n">
        <f aca="false">H8077*K8077</f>
        <v>3120</v>
      </c>
      <c r="M8077" s="23" t="n">
        <v>2500</v>
      </c>
      <c r="N8077" s="24" t="n">
        <f aca="false">L8077-M8077</f>
        <v>620</v>
      </c>
      <c r="O8077" s="25" t="n">
        <f aca="false">IF(L8077&gt;=M8077,1,0)</f>
        <v>1</v>
      </c>
      <c r="P8077" s="26" t="n">
        <v>0.8168</v>
      </c>
      <c r="Q8077" s="26" t="n">
        <v>0.0471</v>
      </c>
      <c r="R8077" s="25" t="n">
        <v>73</v>
      </c>
      <c r="S8077" s="21" t="n">
        <v>10</v>
      </c>
    </row>
    <row r="8078" customFormat="false" ht="15" hidden="false" customHeight="true" outlineLevel="0" collapsed="false">
      <c r="A8078" s="19" t="n">
        <v>46288</v>
      </c>
      <c r="B8078" s="1" t="s">
        <v>888</v>
      </c>
      <c r="C8078" s="1" t="s">
        <v>164</v>
      </c>
      <c r="D8078" s="1" t="n">
        <v>21</v>
      </c>
      <c r="E8078" s="1" t="s">
        <v>401</v>
      </c>
      <c r="F8078" s="1" t="s">
        <v>912</v>
      </c>
      <c r="G8078" s="1" t="s">
        <v>913</v>
      </c>
      <c r="H8078" s="20" t="n">
        <v>332</v>
      </c>
      <c r="I8078" s="21" t="n">
        <v>22.21</v>
      </c>
      <c r="J8078" s="20" t="n">
        <f aca="false">H8078*I8078</f>
        <v>7373.72</v>
      </c>
      <c r="K8078" s="22" t="n">
        <v>2.08</v>
      </c>
      <c r="L8078" s="23" t="n">
        <f aca="false">H8078*K8078</f>
        <v>690.56</v>
      </c>
      <c r="M8078" s="23" t="n">
        <v>2500</v>
      </c>
      <c r="N8078" s="24" t="n">
        <f aca="false">L8078-M8078</f>
        <v>-1809.44</v>
      </c>
      <c r="O8078" s="25" t="n">
        <f aca="false">IF(L8078&gt;=M8078,1,0)</f>
        <v>0</v>
      </c>
      <c r="P8078" s="26" t="n">
        <v>0.4635</v>
      </c>
      <c r="Q8078" s="26" t="n">
        <v>0.1995</v>
      </c>
      <c r="R8078" s="25" t="n">
        <v>57</v>
      </c>
      <c r="S8078" s="21" t="n">
        <v>10</v>
      </c>
    </row>
    <row r="8079" customFormat="false" ht="15" hidden="false" customHeight="true" outlineLevel="0" collapsed="false">
      <c r="A8079" s="19" t="n">
        <v>46288</v>
      </c>
      <c r="B8079" s="1" t="s">
        <v>888</v>
      </c>
      <c r="C8079" s="1" t="s">
        <v>164</v>
      </c>
      <c r="D8079" s="1" t="n">
        <v>22</v>
      </c>
      <c r="E8079" s="1" t="s">
        <v>10</v>
      </c>
      <c r="F8079" s="1" t="s">
        <v>872</v>
      </c>
      <c r="G8079" s="1" t="s">
        <v>873</v>
      </c>
      <c r="H8079" s="20" t="n">
        <v>1500</v>
      </c>
      <c r="I8079" s="21" t="n">
        <v>24.81</v>
      </c>
      <c r="J8079" s="20" t="n">
        <f aca="false">H8079*I8079</f>
        <v>37215</v>
      </c>
      <c r="K8079" s="22" t="n">
        <v>2.1</v>
      </c>
      <c r="L8079" s="23" t="n">
        <f aca="false">H8079*K8079</f>
        <v>3150</v>
      </c>
      <c r="M8079" s="23" t="n">
        <v>2500</v>
      </c>
      <c r="N8079" s="24" t="n">
        <f aca="false">L8079-M8079</f>
        <v>650</v>
      </c>
      <c r="O8079" s="25" t="n">
        <f aca="false">IF(L8079&gt;=M8079,1,0)</f>
        <v>1</v>
      </c>
      <c r="P8079" s="26" t="n">
        <v>0.7952</v>
      </c>
      <c r="Q8079" s="26" t="n">
        <v>0.122</v>
      </c>
      <c r="R8079" s="25" t="n">
        <v>79</v>
      </c>
      <c r="S8079" s="21" t="n">
        <v>10</v>
      </c>
    </row>
    <row r="8080" customFormat="false" ht="15" hidden="false" customHeight="true" outlineLevel="0" collapsed="false">
      <c r="A8080" s="19" t="n">
        <v>46288</v>
      </c>
      <c r="B8080" s="1" t="s">
        <v>888</v>
      </c>
      <c r="C8080" s="1" t="s">
        <v>164</v>
      </c>
      <c r="D8080" s="1" t="n">
        <v>23</v>
      </c>
      <c r="E8080" s="1" t="s">
        <v>865</v>
      </c>
      <c r="F8080" s="1" t="s">
        <v>866</v>
      </c>
      <c r="G8080" s="1" t="s">
        <v>527</v>
      </c>
      <c r="H8080" s="20" t="n">
        <v>2050</v>
      </c>
      <c r="I8080" s="21" t="n">
        <v>17.93</v>
      </c>
      <c r="J8080" s="20" t="n">
        <f aca="false">H8080*I8080</f>
        <v>36756.5</v>
      </c>
      <c r="K8080" s="22" t="n">
        <v>1.04</v>
      </c>
      <c r="L8080" s="23" t="n">
        <f aca="false">H8080*K8080</f>
        <v>2132</v>
      </c>
      <c r="M8080" s="23" t="n">
        <v>2500</v>
      </c>
      <c r="N8080" s="24" t="n">
        <f aca="false">L8080-M8080</f>
        <v>-368</v>
      </c>
      <c r="O8080" s="25" t="n">
        <f aca="false">IF(L8080&gt;=M8080,1,0)</f>
        <v>0</v>
      </c>
      <c r="P8080" s="26" t="n">
        <v>0.7328</v>
      </c>
      <c r="Q8080" s="26" t="n">
        <v>0.112</v>
      </c>
      <c r="R8080" s="25" t="n">
        <v>84</v>
      </c>
      <c r="S8080" s="21" t="n">
        <v>10</v>
      </c>
    </row>
    <row r="8081" customFormat="false" ht="15" hidden="false" customHeight="true" outlineLevel="0" collapsed="false">
      <c r="A8081" s="19" t="n">
        <v>46288</v>
      </c>
      <c r="B8081" s="1" t="s">
        <v>888</v>
      </c>
      <c r="C8081" s="1" t="s">
        <v>164</v>
      </c>
      <c r="D8081" s="1" t="n">
        <v>24</v>
      </c>
      <c r="E8081" s="1" t="s">
        <v>522</v>
      </c>
      <c r="F8081" s="1" t="s">
        <v>523</v>
      </c>
      <c r="G8081" s="1" t="s">
        <v>527</v>
      </c>
      <c r="H8081" s="20" t="n">
        <v>2300</v>
      </c>
      <c r="I8081" s="21" t="n">
        <v>13.28</v>
      </c>
      <c r="J8081" s="20" t="n">
        <f aca="false">H8081*I8081</f>
        <v>30544</v>
      </c>
      <c r="K8081" s="22" t="n">
        <v>0.95</v>
      </c>
      <c r="L8081" s="23" t="n">
        <f aca="false">H8081*K8081</f>
        <v>2185</v>
      </c>
      <c r="M8081" s="23" t="n">
        <v>2500</v>
      </c>
      <c r="N8081" s="24" t="n">
        <f aca="false">L8081-M8081</f>
        <v>-315</v>
      </c>
      <c r="O8081" s="25" t="n">
        <f aca="false">IF(L8081&gt;=M8081,1,0)</f>
        <v>0</v>
      </c>
      <c r="P8081" s="26" t="n">
        <v>0.6824</v>
      </c>
      <c r="Q8081" s="26" t="n">
        <v>0.1126</v>
      </c>
      <c r="R8081" s="25" t="n">
        <v>75</v>
      </c>
      <c r="S8081" s="21" t="n">
        <v>10</v>
      </c>
    </row>
    <row r="8082" customFormat="false" ht="15" hidden="false" customHeight="true" outlineLevel="0" collapsed="false">
      <c r="A8082" s="19" t="n">
        <v>46288</v>
      </c>
      <c r="B8082" s="1" t="s">
        <v>888</v>
      </c>
      <c r="C8082" s="1" t="s">
        <v>164</v>
      </c>
      <c r="D8082" s="1" t="n">
        <v>25</v>
      </c>
      <c r="E8082" s="1" t="s">
        <v>16</v>
      </c>
      <c r="F8082" s="1" t="s">
        <v>895</v>
      </c>
      <c r="G8082" s="1" t="s">
        <v>896</v>
      </c>
      <c r="H8082" s="20" t="n">
        <v>1120</v>
      </c>
      <c r="I8082" s="21" t="n">
        <v>29.15</v>
      </c>
      <c r="J8082" s="20" t="n">
        <f aca="false">H8082*I8082</f>
        <v>32648</v>
      </c>
      <c r="K8082" s="22" t="n">
        <v>2.4</v>
      </c>
      <c r="L8082" s="23" t="n">
        <f aca="false">H8082*K8082</f>
        <v>2688</v>
      </c>
      <c r="M8082" s="23" t="n">
        <v>2500</v>
      </c>
      <c r="N8082" s="24" t="n">
        <f aca="false">L8082-M8082</f>
        <v>188</v>
      </c>
      <c r="O8082" s="25" t="n">
        <f aca="false">IF(L8082&gt;=M8082,1,0)</f>
        <v>1</v>
      </c>
      <c r="P8082" s="26" t="n">
        <v>0.6509</v>
      </c>
      <c r="Q8082" s="26" t="n">
        <v>0.1061</v>
      </c>
      <c r="R8082" s="25" t="n">
        <v>84</v>
      </c>
      <c r="S8082" s="21" t="n">
        <v>10</v>
      </c>
    </row>
    <row r="8083" customFormat="false" ht="15" hidden="false" customHeight="true" outlineLevel="0" collapsed="false">
      <c r="A8083" s="19" t="n">
        <v>46288</v>
      </c>
      <c r="B8083" s="1" t="s">
        <v>888</v>
      </c>
      <c r="C8083" s="1" t="s">
        <v>164</v>
      </c>
      <c r="D8083" s="1" t="n">
        <v>26</v>
      </c>
      <c r="E8083" s="1" t="s">
        <v>865</v>
      </c>
      <c r="F8083" s="1" t="s">
        <v>866</v>
      </c>
      <c r="G8083" s="1" t="s">
        <v>527</v>
      </c>
      <c r="H8083" s="20" t="n">
        <v>2250</v>
      </c>
      <c r="I8083" s="21" t="n">
        <v>17.93</v>
      </c>
      <c r="J8083" s="20" t="n">
        <f aca="false">H8083*I8083</f>
        <v>40342.5</v>
      </c>
      <c r="K8083" s="22" t="n">
        <v>1.04</v>
      </c>
      <c r="L8083" s="23" t="n">
        <f aca="false">H8083*K8083</f>
        <v>2340</v>
      </c>
      <c r="M8083" s="23" t="n">
        <v>2500</v>
      </c>
      <c r="N8083" s="24" t="n">
        <f aca="false">L8083-M8083</f>
        <v>-160</v>
      </c>
      <c r="O8083" s="25" t="n">
        <f aca="false">IF(L8083&gt;=M8083,1,0)</f>
        <v>0</v>
      </c>
      <c r="P8083" s="26" t="n">
        <v>0.8894</v>
      </c>
      <c r="Q8083" s="26" t="n">
        <v>0.2229</v>
      </c>
      <c r="R8083" s="25" t="n">
        <v>80</v>
      </c>
      <c r="S8083" s="21" t="n">
        <v>10</v>
      </c>
    </row>
    <row r="8084" customFormat="false" ht="15" hidden="false" customHeight="true" outlineLevel="0" collapsed="false">
      <c r="A8084" s="19" t="n">
        <v>46288</v>
      </c>
      <c r="B8084" s="1" t="s">
        <v>888</v>
      </c>
      <c r="C8084" s="1" t="s">
        <v>164</v>
      </c>
      <c r="D8084" s="1" t="n">
        <v>27</v>
      </c>
      <c r="E8084" s="1" t="s">
        <v>219</v>
      </c>
      <c r="F8084" s="1" t="s">
        <v>942</v>
      </c>
      <c r="G8084" s="1" t="s">
        <v>944</v>
      </c>
      <c r="H8084" s="20" t="n">
        <v>1000</v>
      </c>
      <c r="I8084" s="21" t="n">
        <v>13.52</v>
      </c>
      <c r="J8084" s="20" t="n">
        <f aca="false">H8084*I8084</f>
        <v>13520</v>
      </c>
      <c r="K8084" s="22" t="n">
        <v>1.8</v>
      </c>
      <c r="L8084" s="23" t="n">
        <f aca="false">H8084*K8084</f>
        <v>1800</v>
      </c>
      <c r="M8084" s="23" t="n">
        <v>2500</v>
      </c>
      <c r="N8084" s="24" t="n">
        <f aca="false">L8084-M8084</f>
        <v>-700</v>
      </c>
      <c r="O8084" s="25" t="n">
        <f aca="false">IF(L8084&gt;=M8084,1,0)</f>
        <v>0</v>
      </c>
      <c r="P8084" s="26" t="n">
        <v>0.3521</v>
      </c>
      <c r="Q8084" s="26" t="n">
        <v>0.147</v>
      </c>
      <c r="R8084" s="25" t="n">
        <v>66</v>
      </c>
      <c r="S8084" s="21" t="n">
        <v>10</v>
      </c>
    </row>
    <row r="8085" customFormat="false" ht="15" hidden="false" customHeight="true" outlineLevel="0" collapsed="false">
      <c r="A8085" s="19" t="n">
        <v>46288</v>
      </c>
      <c r="B8085" s="1" t="s">
        <v>888</v>
      </c>
      <c r="C8085" s="1" t="s">
        <v>164</v>
      </c>
      <c r="D8085" s="1" t="n">
        <v>28</v>
      </c>
      <c r="E8085" s="1" t="s">
        <v>401</v>
      </c>
      <c r="F8085" s="1" t="s">
        <v>919</v>
      </c>
      <c r="G8085" s="1" t="s">
        <v>926</v>
      </c>
      <c r="H8085" s="20" t="n">
        <v>650</v>
      </c>
      <c r="I8085" s="21" t="n">
        <v>35.07</v>
      </c>
      <c r="J8085" s="20" t="n">
        <f aca="false">H8085*I8085</f>
        <v>22795.5</v>
      </c>
      <c r="K8085" s="22" t="n">
        <v>4.3</v>
      </c>
      <c r="L8085" s="23" t="n">
        <f aca="false">H8085*K8085</f>
        <v>2795</v>
      </c>
      <c r="M8085" s="23" t="n">
        <v>2500</v>
      </c>
      <c r="N8085" s="24" t="n">
        <f aca="false">L8085-M8085</f>
        <v>295</v>
      </c>
      <c r="O8085" s="25" t="n">
        <f aca="false">IF(L8085&gt;=M8085,1,0)</f>
        <v>1</v>
      </c>
      <c r="P8085" s="26" t="n">
        <v>0.5141</v>
      </c>
      <c r="Q8085" s="26" t="n">
        <v>0.1234</v>
      </c>
      <c r="R8085" s="25" t="n">
        <v>77</v>
      </c>
      <c r="S8085" s="21" t="n">
        <v>10</v>
      </c>
    </row>
    <row r="8086" customFormat="false" ht="15" hidden="false" customHeight="true" outlineLevel="0" collapsed="false">
      <c r="A8086" s="19" t="n">
        <v>46288</v>
      </c>
      <c r="B8086" s="1" t="s">
        <v>888</v>
      </c>
      <c r="C8086" s="1" t="s">
        <v>164</v>
      </c>
      <c r="D8086" s="1" t="n">
        <v>29</v>
      </c>
      <c r="E8086" s="1" t="s">
        <v>176</v>
      </c>
      <c r="F8086" s="1" t="s">
        <v>945</v>
      </c>
      <c r="G8086" s="1" t="s">
        <v>918</v>
      </c>
      <c r="H8086" s="20" t="n">
        <v>1100</v>
      </c>
      <c r="I8086" s="21" t="n">
        <v>24.73</v>
      </c>
      <c r="J8086" s="20" t="n">
        <f aca="false">H8086*I8086</f>
        <v>27203</v>
      </c>
      <c r="K8086" s="22" t="n">
        <v>1.75</v>
      </c>
      <c r="L8086" s="23" t="n">
        <f aca="false">H8086*K8086</f>
        <v>1925</v>
      </c>
      <c r="M8086" s="23" t="n">
        <v>2500</v>
      </c>
      <c r="N8086" s="24" t="n">
        <f aca="false">L8086-M8086</f>
        <v>-575</v>
      </c>
      <c r="O8086" s="25" t="n">
        <f aca="false">IF(L8086&gt;=M8086,1,0)</f>
        <v>0</v>
      </c>
      <c r="P8086" s="26" t="n">
        <v>0.6757</v>
      </c>
      <c r="Q8086" s="26" t="n">
        <v>0.0931</v>
      </c>
      <c r="R8086" s="25" t="n">
        <v>72</v>
      </c>
      <c r="S8086" s="21" t="n">
        <v>10</v>
      </c>
    </row>
    <row r="8087" customFormat="false" ht="15" hidden="false" customHeight="true" outlineLevel="0" collapsed="false">
      <c r="A8087" s="19" t="n">
        <v>46288</v>
      </c>
      <c r="B8087" s="1" t="s">
        <v>888</v>
      </c>
      <c r="C8087" s="1" t="s">
        <v>164</v>
      </c>
      <c r="D8087" s="1" t="n">
        <v>30</v>
      </c>
      <c r="E8087" s="1" t="s">
        <v>865</v>
      </c>
      <c r="F8087" s="1" t="s">
        <v>866</v>
      </c>
      <c r="G8087" s="1" t="s">
        <v>527</v>
      </c>
      <c r="H8087" s="20" t="n">
        <v>2250</v>
      </c>
      <c r="I8087" s="21" t="n">
        <v>17.93</v>
      </c>
      <c r="J8087" s="20" t="n">
        <f aca="false">H8087*I8087</f>
        <v>40342.5</v>
      </c>
      <c r="K8087" s="22" t="n">
        <v>1.04</v>
      </c>
      <c r="L8087" s="23" t="n">
        <f aca="false">H8087*K8087</f>
        <v>2340</v>
      </c>
      <c r="M8087" s="23" t="n">
        <v>2500</v>
      </c>
      <c r="N8087" s="24" t="n">
        <f aca="false">L8087-M8087</f>
        <v>-160</v>
      </c>
      <c r="O8087" s="25" t="n">
        <f aca="false">IF(L8087&gt;=M8087,1,0)</f>
        <v>0</v>
      </c>
      <c r="P8087" s="26" t="n">
        <v>0.9074</v>
      </c>
      <c r="Q8087" s="26" t="n">
        <v>0.1636</v>
      </c>
      <c r="R8087" s="25" t="n">
        <v>80</v>
      </c>
      <c r="S8087" s="21" t="n">
        <v>10</v>
      </c>
    </row>
    <row r="8088" customFormat="false" ht="15" hidden="false" customHeight="true" outlineLevel="0" collapsed="false">
      <c r="A8088" s="19" t="n">
        <v>46288</v>
      </c>
      <c r="B8088" s="1" t="s">
        <v>888</v>
      </c>
      <c r="C8088" s="1" t="s">
        <v>164</v>
      </c>
      <c r="D8088" s="1" t="n">
        <v>31</v>
      </c>
      <c r="E8088" s="1" t="s">
        <v>522</v>
      </c>
      <c r="F8088" s="1" t="s">
        <v>566</v>
      </c>
      <c r="G8088" s="1" t="s">
        <v>504</v>
      </c>
      <c r="H8088" s="20" t="n">
        <v>2450</v>
      </c>
      <c r="I8088" s="21" t="n">
        <v>14.09</v>
      </c>
      <c r="J8088" s="20" t="n">
        <f aca="false">H8088*I8088</f>
        <v>34520.5</v>
      </c>
      <c r="K8088" s="22" t="n">
        <v>1</v>
      </c>
      <c r="L8088" s="23" t="n">
        <f aca="false">H8088*K8088</f>
        <v>2450</v>
      </c>
      <c r="M8088" s="23" t="n">
        <v>2500</v>
      </c>
      <c r="N8088" s="24" t="n">
        <f aca="false">L8088-M8088</f>
        <v>-50</v>
      </c>
      <c r="O8088" s="25" t="n">
        <f aca="false">IF(L8088&gt;=M8088,1,0)</f>
        <v>0</v>
      </c>
      <c r="P8088" s="26" t="n">
        <v>0.8399</v>
      </c>
      <c r="Q8088" s="26" t="n">
        <v>0.091</v>
      </c>
      <c r="R8088" s="25" t="n">
        <v>73</v>
      </c>
      <c r="S8088" s="21" t="n">
        <v>10</v>
      </c>
    </row>
    <row r="8089" customFormat="false" ht="15" hidden="false" customHeight="true" outlineLevel="0" collapsed="false">
      <c r="A8089" s="19" t="n">
        <v>46288</v>
      </c>
      <c r="B8089" s="1" t="s">
        <v>888</v>
      </c>
      <c r="C8089" s="1" t="s">
        <v>164</v>
      </c>
      <c r="D8089" s="1" t="n">
        <v>32</v>
      </c>
      <c r="E8089" s="1" t="s">
        <v>576</v>
      </c>
      <c r="F8089" s="1" t="s">
        <v>943</v>
      </c>
      <c r="G8089" s="1" t="s">
        <v>835</v>
      </c>
      <c r="H8089" s="20" t="n">
        <v>2000</v>
      </c>
      <c r="I8089" s="21" t="n">
        <v>16.28</v>
      </c>
      <c r="J8089" s="20" t="n">
        <f aca="false">H8089*I8089</f>
        <v>32560</v>
      </c>
      <c r="K8089" s="22" t="n">
        <v>1.29</v>
      </c>
      <c r="L8089" s="23" t="n">
        <f aca="false">H8089*K8089</f>
        <v>2580</v>
      </c>
      <c r="M8089" s="23" t="n">
        <v>2500</v>
      </c>
      <c r="N8089" s="24" t="n">
        <f aca="false">L8089-M8089</f>
        <v>80</v>
      </c>
      <c r="O8089" s="25" t="n">
        <f aca="false">IF(L8089&gt;=M8089,1,0)</f>
        <v>1</v>
      </c>
      <c r="P8089" s="26" t="n">
        <v>0.7969</v>
      </c>
      <c r="Q8089" s="26" t="n">
        <v>0.0804</v>
      </c>
      <c r="R8089" s="25" t="n">
        <v>72</v>
      </c>
      <c r="S8089" s="21" t="n">
        <v>10</v>
      </c>
    </row>
    <row r="8090" customFormat="false" ht="15" hidden="false" customHeight="true" outlineLevel="0" collapsed="false">
      <c r="A8090" s="19" t="n">
        <v>46288</v>
      </c>
      <c r="B8090" s="1" t="s">
        <v>888</v>
      </c>
      <c r="C8090" s="1" t="s">
        <v>190</v>
      </c>
      <c r="D8090" s="1" t="n">
        <v>33</v>
      </c>
      <c r="E8090" s="1" t="s">
        <v>846</v>
      </c>
      <c r="F8090" s="1" t="s">
        <v>911</v>
      </c>
      <c r="G8090" s="1" t="s">
        <v>927</v>
      </c>
      <c r="H8090" s="20" t="n">
        <v>1400</v>
      </c>
      <c r="I8090" s="21" t="n">
        <v>24.92</v>
      </c>
      <c r="J8090" s="20" t="n">
        <f aca="false">H8090*I8090</f>
        <v>34888</v>
      </c>
      <c r="K8090" s="22" t="n">
        <v>2.1</v>
      </c>
      <c r="L8090" s="23" t="n">
        <f aca="false">H8090*K8090</f>
        <v>2940</v>
      </c>
      <c r="M8090" s="23" t="n">
        <v>2500</v>
      </c>
      <c r="N8090" s="24" t="n">
        <f aca="false">L8090-M8090</f>
        <v>440</v>
      </c>
      <c r="O8090" s="25" t="n">
        <f aca="false">IF(L8090&gt;=M8090,1,0)</f>
        <v>1</v>
      </c>
      <c r="P8090" s="26" t="n">
        <v>0.765087719298246</v>
      </c>
      <c r="Q8090" s="26" t="n">
        <v>0.0889183808891838</v>
      </c>
      <c r="R8090" s="25" t="n">
        <v>71</v>
      </c>
      <c r="S8090" s="21" t="n">
        <v>10</v>
      </c>
    </row>
    <row r="8091" customFormat="false" ht="15" hidden="false" customHeight="true" outlineLevel="0" collapsed="false">
      <c r="A8091" s="19" t="n">
        <v>46288</v>
      </c>
      <c r="B8091" s="1" t="s">
        <v>888</v>
      </c>
      <c r="C8091" s="1" t="s">
        <v>190</v>
      </c>
      <c r="D8091" s="1" t="n">
        <v>34</v>
      </c>
      <c r="E8091" s="1" t="s">
        <v>530</v>
      </c>
      <c r="F8091" s="1" t="s">
        <v>904</v>
      </c>
      <c r="G8091" s="1" t="s">
        <v>322</v>
      </c>
      <c r="H8091" s="20" t="n">
        <v>1000</v>
      </c>
      <c r="I8091" s="21" t="n">
        <v>20.31</v>
      </c>
      <c r="J8091" s="20" t="n">
        <f aca="false">H8091*I8091</f>
        <v>20310</v>
      </c>
      <c r="K8091" s="22" t="n">
        <v>2.5</v>
      </c>
      <c r="L8091" s="23" t="n">
        <f aca="false">H8091*K8091</f>
        <v>2500</v>
      </c>
      <c r="M8091" s="23" t="n">
        <v>2500</v>
      </c>
      <c r="N8091" s="24" t="n">
        <f aca="false">L8091-M8091</f>
        <v>0</v>
      </c>
      <c r="O8091" s="25" t="n">
        <f aca="false">IF(L8091&gt;=M8091,1,0)</f>
        <v>1</v>
      </c>
      <c r="P8091" s="26" t="n">
        <v>0.523183925811437</v>
      </c>
      <c r="Q8091" s="26" t="n">
        <v>0.204500978473581</v>
      </c>
      <c r="R8091" s="25" t="n">
        <v>70</v>
      </c>
      <c r="S8091" s="21" t="n">
        <v>10</v>
      </c>
    </row>
    <row r="8092" customFormat="false" ht="15" hidden="false" customHeight="true" outlineLevel="0" collapsed="false">
      <c r="A8092" s="19" t="n">
        <v>46288</v>
      </c>
      <c r="B8092" s="1" t="s">
        <v>888</v>
      </c>
      <c r="C8092" s="1" t="s">
        <v>190</v>
      </c>
      <c r="D8092" s="1" t="n">
        <v>35</v>
      </c>
      <c r="E8092" s="1" t="s">
        <v>19</v>
      </c>
      <c r="F8092" s="1" t="s">
        <v>948</v>
      </c>
      <c r="G8092" s="1" t="s">
        <v>949</v>
      </c>
      <c r="H8092" s="20" t="n">
        <v>80</v>
      </c>
      <c r="I8092" s="21" t="n">
        <v>39.19</v>
      </c>
      <c r="J8092" s="20" t="n">
        <f aca="false">H8092*I8092</f>
        <v>3135.2</v>
      </c>
      <c r="K8092" s="22" t="n">
        <v>3.33</v>
      </c>
      <c r="L8092" s="23" t="n">
        <f aca="false">H8092*K8092</f>
        <v>266.4</v>
      </c>
      <c r="M8092" s="23" t="n">
        <v>2500</v>
      </c>
      <c r="N8092" s="24" t="n">
        <f aca="false">L8092-M8092</f>
        <v>-2233.6</v>
      </c>
      <c r="O8092" s="25" t="n">
        <f aca="false">IF(L8092&gt;=M8092,1,0)</f>
        <v>0</v>
      </c>
      <c r="P8092" s="26" t="n">
        <v>0.0958776758409786</v>
      </c>
      <c r="Q8092" s="26" t="n">
        <v>0</v>
      </c>
      <c r="R8092" s="25" t="n">
        <v>55</v>
      </c>
      <c r="S8092" s="21" t="n">
        <v>10</v>
      </c>
    </row>
    <row r="8093" customFormat="false" ht="15" hidden="false" customHeight="true" outlineLevel="0" collapsed="false">
      <c r="A8093" s="19" t="n">
        <v>46288</v>
      </c>
      <c r="B8093" s="1" t="s">
        <v>888</v>
      </c>
      <c r="C8093" s="1" t="s">
        <v>190</v>
      </c>
      <c r="D8093" s="1" t="n">
        <v>36</v>
      </c>
      <c r="E8093" s="1" t="s">
        <v>846</v>
      </c>
      <c r="F8093" s="1" t="s">
        <v>889</v>
      </c>
      <c r="G8093" s="1" t="s">
        <v>927</v>
      </c>
      <c r="H8093" s="20" t="n">
        <v>1200</v>
      </c>
      <c r="I8093" s="21" t="n">
        <v>25.74</v>
      </c>
      <c r="J8093" s="20" t="n">
        <f aca="false">H8093*I8093</f>
        <v>30888</v>
      </c>
      <c r="K8093" s="22" t="n">
        <v>2.2</v>
      </c>
      <c r="L8093" s="23" t="n">
        <f aca="false">H8093*K8093</f>
        <v>2640</v>
      </c>
      <c r="M8093" s="23" t="n">
        <v>2500</v>
      </c>
      <c r="N8093" s="24" t="n">
        <f aca="false">L8093-M8093</f>
        <v>140</v>
      </c>
      <c r="O8093" s="25" t="n">
        <f aca="false">IF(L8093&gt;=M8093,1,0)</f>
        <v>1</v>
      </c>
      <c r="P8093" s="26" t="n">
        <v>0.737535816618911</v>
      </c>
      <c r="Q8093" s="26" t="n">
        <v>0.133116883116883</v>
      </c>
      <c r="R8093" s="25" t="n">
        <v>67</v>
      </c>
      <c r="S8093" s="21" t="n">
        <v>10</v>
      </c>
    </row>
    <row r="8094" customFormat="false" ht="15" hidden="false" customHeight="true" outlineLevel="0" collapsed="false">
      <c r="A8094" s="19" t="n">
        <v>46288</v>
      </c>
      <c r="B8094" s="1" t="s">
        <v>888</v>
      </c>
      <c r="C8094" s="1" t="s">
        <v>190</v>
      </c>
      <c r="D8094" s="1" t="n">
        <v>37</v>
      </c>
      <c r="E8094" s="1" t="s">
        <v>19</v>
      </c>
      <c r="F8094" s="1" t="s">
        <v>870</v>
      </c>
      <c r="G8094" s="1" t="s">
        <v>871</v>
      </c>
      <c r="H8094" s="20" t="n">
        <v>950</v>
      </c>
      <c r="I8094" s="21" t="n">
        <v>27.97</v>
      </c>
      <c r="J8094" s="20" t="n">
        <f aca="false">H8094*I8094</f>
        <v>26571.5</v>
      </c>
      <c r="K8094" s="22" t="n">
        <v>2.15</v>
      </c>
      <c r="L8094" s="23" t="n">
        <f aca="false">H8094*K8094</f>
        <v>2042.5</v>
      </c>
      <c r="M8094" s="23" t="n">
        <v>2500</v>
      </c>
      <c r="N8094" s="24" t="n">
        <f aca="false">L8094-M8094</f>
        <v>-457.5</v>
      </c>
      <c r="O8094" s="25" t="n">
        <f aca="false">IF(L8094&gt;=M8094,1,0)</f>
        <v>0</v>
      </c>
      <c r="P8094" s="26" t="n">
        <v>0.56200296108291</v>
      </c>
      <c r="Q8094" s="26" t="n">
        <v>0.147177419354839</v>
      </c>
      <c r="R8094" s="25" t="n">
        <v>75</v>
      </c>
      <c r="S8094" s="21" t="n">
        <v>10</v>
      </c>
    </row>
    <row r="8095" customFormat="false" ht="15" hidden="false" customHeight="true" outlineLevel="0" collapsed="false">
      <c r="A8095" s="19" t="n">
        <v>46288</v>
      </c>
      <c r="B8095" s="1" t="s">
        <v>888</v>
      </c>
      <c r="C8095" s="1" t="s">
        <v>190</v>
      </c>
      <c r="D8095" s="1" t="n">
        <v>38</v>
      </c>
      <c r="E8095" s="1" t="s">
        <v>19</v>
      </c>
      <c r="F8095" s="1" t="s">
        <v>870</v>
      </c>
      <c r="G8095" s="1" t="s">
        <v>871</v>
      </c>
      <c r="H8095" s="20" t="n">
        <v>1020</v>
      </c>
      <c r="I8095" s="21" t="n">
        <v>27.97</v>
      </c>
      <c r="J8095" s="20" t="n">
        <f aca="false">H8095*I8095</f>
        <v>28529.4</v>
      </c>
      <c r="K8095" s="22" t="n">
        <v>2.15</v>
      </c>
      <c r="L8095" s="23" t="n">
        <f aca="false">H8095*K8095</f>
        <v>2193</v>
      </c>
      <c r="M8095" s="23" t="n">
        <v>2500</v>
      </c>
      <c r="N8095" s="24" t="n">
        <f aca="false">L8095-M8095</f>
        <v>-307</v>
      </c>
      <c r="O8095" s="25" t="n">
        <f aca="false">IF(L8095&gt;=M8095,1,0)</f>
        <v>0</v>
      </c>
      <c r="P8095" s="26" t="n">
        <v>0.5943625</v>
      </c>
      <c r="Q8095" s="26" t="n">
        <v>0.12627669452182</v>
      </c>
      <c r="R8095" s="25" t="n">
        <v>82</v>
      </c>
      <c r="S8095" s="21" t="n">
        <v>10</v>
      </c>
    </row>
    <row r="8096" customFormat="false" ht="15" hidden="false" customHeight="true" outlineLevel="0" collapsed="false">
      <c r="A8096" s="19" t="n">
        <v>46289</v>
      </c>
      <c r="B8096" s="1" t="s">
        <v>888</v>
      </c>
      <c r="C8096" s="1" t="s">
        <v>138</v>
      </c>
      <c r="D8096" s="1" t="n">
        <v>1</v>
      </c>
      <c r="E8096" s="1" t="s">
        <v>10</v>
      </c>
      <c r="F8096" s="1" t="s">
        <v>915</v>
      </c>
      <c r="G8096" s="1" t="s">
        <v>852</v>
      </c>
      <c r="H8096" s="20" t="n">
        <v>1640</v>
      </c>
      <c r="I8096" s="21" t="n">
        <v>21.87</v>
      </c>
      <c r="J8096" s="20" t="n">
        <f aca="false">H8096*I8096</f>
        <v>35866.8</v>
      </c>
      <c r="K8096" s="22" t="n">
        <v>1.85</v>
      </c>
      <c r="L8096" s="23" t="n">
        <f aca="false">H8096*K8096</f>
        <v>3034</v>
      </c>
      <c r="M8096" s="23" t="n">
        <v>2500</v>
      </c>
      <c r="N8096" s="24" t="n">
        <f aca="false">L8096-M8096</f>
        <v>534</v>
      </c>
      <c r="O8096" s="25" t="n">
        <f aca="false">IF(L8096&gt;=M8096,1,0)</f>
        <v>1</v>
      </c>
      <c r="P8096" s="26" t="n">
        <v>0.902990936555891</v>
      </c>
      <c r="Q8096" s="26" t="n">
        <v>0.121517486662715</v>
      </c>
      <c r="R8096" s="25" t="n">
        <v>69</v>
      </c>
      <c r="S8096" s="21" t="n">
        <v>10</v>
      </c>
    </row>
    <row r="8097" customFormat="false" ht="15" hidden="false" customHeight="true" outlineLevel="0" collapsed="false">
      <c r="A8097" s="19" t="n">
        <v>46289</v>
      </c>
      <c r="B8097" s="1" t="s">
        <v>888</v>
      </c>
      <c r="C8097" s="1" t="s">
        <v>138</v>
      </c>
      <c r="D8097" s="1" t="n">
        <v>2</v>
      </c>
      <c r="E8097" s="1" t="s">
        <v>16</v>
      </c>
      <c r="F8097" s="1" t="s">
        <v>895</v>
      </c>
      <c r="G8097" s="1" t="s">
        <v>896</v>
      </c>
      <c r="H8097" s="20" t="n">
        <v>1080</v>
      </c>
      <c r="I8097" s="21" t="n">
        <v>29.15</v>
      </c>
      <c r="J8097" s="20" t="n">
        <f aca="false">H8097*I8097</f>
        <v>31482</v>
      </c>
      <c r="K8097" s="22" t="n">
        <v>2.4</v>
      </c>
      <c r="L8097" s="23" t="n">
        <f aca="false">H8097*K8097</f>
        <v>2592</v>
      </c>
      <c r="M8097" s="23" t="n">
        <v>2500</v>
      </c>
      <c r="N8097" s="24" t="n">
        <f aca="false">L8097-M8097</f>
        <v>92</v>
      </c>
      <c r="O8097" s="25" t="n">
        <f aca="false">IF(L8097&gt;=M8097,1,0)</f>
        <v>1</v>
      </c>
      <c r="P8097" s="26" t="n">
        <v>0.679663212435233</v>
      </c>
      <c r="Q8097" s="26" t="n">
        <v>0.117962466487936</v>
      </c>
      <c r="R8097" s="25" t="n">
        <v>79</v>
      </c>
      <c r="S8097" s="21" t="n">
        <v>10</v>
      </c>
    </row>
    <row r="8098" customFormat="false" ht="15" hidden="false" customHeight="true" outlineLevel="0" collapsed="false">
      <c r="A8098" s="19" t="n">
        <v>46289</v>
      </c>
      <c r="B8098" s="1" t="s">
        <v>888</v>
      </c>
      <c r="C8098" s="1" t="s">
        <v>138</v>
      </c>
      <c r="D8098" s="1" t="n">
        <v>3</v>
      </c>
      <c r="E8098" s="1" t="s">
        <v>846</v>
      </c>
      <c r="F8098" s="1" t="s">
        <v>897</v>
      </c>
      <c r="G8098" s="1" t="s">
        <v>898</v>
      </c>
      <c r="H8098" s="20" t="n">
        <v>1580</v>
      </c>
      <c r="I8098" s="21" t="n">
        <v>18.11</v>
      </c>
      <c r="J8098" s="20" t="n">
        <f aca="false">H8098*I8098</f>
        <v>28613.8</v>
      </c>
      <c r="K8098" s="22" t="n">
        <v>2.1</v>
      </c>
      <c r="L8098" s="23" t="n">
        <f aca="false">H8098*K8098</f>
        <v>3318</v>
      </c>
      <c r="M8098" s="23" t="n">
        <v>2500</v>
      </c>
      <c r="N8098" s="24" t="n">
        <f aca="false">L8098-M8098</f>
        <v>818</v>
      </c>
      <c r="O8098" s="25" t="n">
        <f aca="false">IF(L8098&gt;=M8098,1,0)</f>
        <v>1</v>
      </c>
      <c r="P8098" s="26" t="n">
        <v>0.789564017660044</v>
      </c>
      <c r="Q8098" s="26" t="n">
        <v>0.11587982832618</v>
      </c>
      <c r="R8098" s="25" t="n">
        <v>73</v>
      </c>
      <c r="S8098" s="21" t="n">
        <v>8</v>
      </c>
    </row>
    <row r="8099" customFormat="false" ht="15" hidden="false" customHeight="true" outlineLevel="0" collapsed="false">
      <c r="A8099" s="19" t="n">
        <v>46289</v>
      </c>
      <c r="B8099" s="1" t="s">
        <v>888</v>
      </c>
      <c r="C8099" s="1" t="s">
        <v>138</v>
      </c>
      <c r="D8099" s="1" t="n">
        <v>4</v>
      </c>
      <c r="E8099" s="1" t="s">
        <v>145</v>
      </c>
      <c r="F8099" s="1" t="s">
        <v>806</v>
      </c>
      <c r="G8099" s="1" t="s">
        <v>398</v>
      </c>
      <c r="H8099" s="20" t="n">
        <v>850</v>
      </c>
      <c r="I8099" s="21" t="n">
        <v>20.6</v>
      </c>
      <c r="J8099" s="20" t="n">
        <f aca="false">H8099*I8099</f>
        <v>17510</v>
      </c>
      <c r="K8099" s="22" t="n">
        <v>2.2</v>
      </c>
      <c r="L8099" s="23" t="n">
        <f aca="false">H8099*K8099</f>
        <v>1870</v>
      </c>
      <c r="M8099" s="23" t="n">
        <v>2500</v>
      </c>
      <c r="N8099" s="24" t="n">
        <f aca="false">L8099-M8099</f>
        <v>-630</v>
      </c>
      <c r="O8099" s="25" t="n">
        <f aca="false">IF(L8099&gt;=M8099,1,0)</f>
        <v>0</v>
      </c>
      <c r="P8099" s="26" t="n">
        <v>0.506655092592593</v>
      </c>
      <c r="Q8099" s="26" t="n">
        <v>0.202882483370288</v>
      </c>
      <c r="R8099" s="25" t="n">
        <v>73</v>
      </c>
      <c r="S8099" s="21" t="n">
        <v>8</v>
      </c>
    </row>
    <row r="8100" customFormat="false" ht="15" hidden="false" customHeight="true" outlineLevel="0" collapsed="false">
      <c r="A8100" s="19" t="n">
        <v>46289</v>
      </c>
      <c r="B8100" s="1" t="s">
        <v>888</v>
      </c>
      <c r="C8100" s="1" t="s">
        <v>138</v>
      </c>
      <c r="D8100" s="1" t="n">
        <v>5</v>
      </c>
      <c r="E8100" s="1" t="s">
        <v>16</v>
      </c>
      <c r="F8100" s="1" t="s">
        <v>524</v>
      </c>
      <c r="G8100" s="1" t="s">
        <v>267</v>
      </c>
      <c r="H8100" s="20" t="n">
        <v>900</v>
      </c>
      <c r="I8100" s="21" t="n">
        <v>27.53</v>
      </c>
      <c r="J8100" s="20" t="n">
        <f aca="false">H8100*I8100</f>
        <v>24777</v>
      </c>
      <c r="K8100" s="22" t="n">
        <v>1.5</v>
      </c>
      <c r="L8100" s="23" t="n">
        <f aca="false">H8100*K8100</f>
        <v>1350</v>
      </c>
      <c r="M8100" s="23" t="n">
        <v>2500</v>
      </c>
      <c r="N8100" s="24" t="n">
        <f aca="false">L8100-M8100</f>
        <v>-1150</v>
      </c>
      <c r="O8100" s="25" t="n">
        <f aca="false">IF(L8100&gt;=M8100,1,0)</f>
        <v>0</v>
      </c>
      <c r="P8100" s="26" t="n">
        <v>0.62758358662614</v>
      </c>
      <c r="Q8100" s="26" t="n">
        <v>0.171974522292994</v>
      </c>
      <c r="R8100" s="25" t="n">
        <v>71</v>
      </c>
      <c r="S8100" s="21" t="n">
        <v>10</v>
      </c>
    </row>
    <row r="8101" customFormat="false" ht="15" hidden="false" customHeight="true" outlineLevel="0" collapsed="false">
      <c r="A8101" s="19" t="n">
        <v>46289</v>
      </c>
      <c r="B8101" s="1" t="s">
        <v>888</v>
      </c>
      <c r="C8101" s="1" t="s">
        <v>138</v>
      </c>
      <c r="D8101" s="1" t="n">
        <v>6</v>
      </c>
      <c r="E8101" s="1" t="s">
        <v>16</v>
      </c>
      <c r="F8101" s="1" t="s">
        <v>300</v>
      </c>
      <c r="G8101" s="1" t="s">
        <v>398</v>
      </c>
      <c r="H8101" s="20" t="n">
        <v>1800</v>
      </c>
      <c r="I8101" s="21" t="n">
        <v>18.21</v>
      </c>
      <c r="J8101" s="20" t="n">
        <f aca="false">H8101*I8101</f>
        <v>32778</v>
      </c>
      <c r="K8101" s="22" t="n">
        <v>1.4</v>
      </c>
      <c r="L8101" s="23" t="n">
        <f aca="false">H8101*K8101</f>
        <v>2520</v>
      </c>
      <c r="M8101" s="23" t="n">
        <v>2500</v>
      </c>
      <c r="N8101" s="24" t="n">
        <f aca="false">L8101-M8101</f>
        <v>20</v>
      </c>
      <c r="O8101" s="25" t="n">
        <f aca="false">IF(L8101&gt;=M8101,1,0)</f>
        <v>1</v>
      </c>
      <c r="P8101" s="26" t="n">
        <v>0.827727272727273</v>
      </c>
      <c r="Q8101" s="26" t="n">
        <v>0.121701669359182</v>
      </c>
      <c r="R8101" s="25" t="n">
        <v>66</v>
      </c>
      <c r="S8101" s="21" t="n">
        <v>10</v>
      </c>
    </row>
    <row r="8102" customFormat="false" ht="15" hidden="false" customHeight="true" outlineLevel="0" collapsed="false">
      <c r="A8102" s="19" t="n">
        <v>46289</v>
      </c>
      <c r="B8102" s="1" t="s">
        <v>888</v>
      </c>
      <c r="C8102" s="1" t="s">
        <v>138</v>
      </c>
      <c r="D8102" s="1" t="n">
        <v>7</v>
      </c>
      <c r="E8102" s="1" t="s">
        <v>10</v>
      </c>
      <c r="F8102" s="1" t="s">
        <v>940</v>
      </c>
      <c r="G8102" s="1" t="s">
        <v>941</v>
      </c>
      <c r="H8102" s="20" t="n">
        <v>800</v>
      </c>
      <c r="I8102" s="21" t="n">
        <v>27.2</v>
      </c>
      <c r="J8102" s="20" t="n">
        <f aca="false">H8102*I8102</f>
        <v>21760</v>
      </c>
      <c r="K8102" s="22" t="n">
        <v>2.2</v>
      </c>
      <c r="L8102" s="23" t="n">
        <f aca="false">H8102*K8102</f>
        <v>1760</v>
      </c>
      <c r="M8102" s="23" t="n">
        <v>2500</v>
      </c>
      <c r="N8102" s="24" t="n">
        <f aca="false">L8102-M8102</f>
        <v>-740</v>
      </c>
      <c r="O8102" s="25" t="n">
        <f aca="false">IF(L8102&gt;=M8102,1,0)</f>
        <v>0</v>
      </c>
      <c r="P8102" s="26" t="n">
        <v>0.541293532338309</v>
      </c>
      <c r="Q8102" s="26" t="n">
        <v>0.166069295101553</v>
      </c>
      <c r="R8102" s="25" t="n">
        <v>70</v>
      </c>
      <c r="S8102" s="21" t="n">
        <v>10</v>
      </c>
    </row>
    <row r="8103" customFormat="false" ht="15" hidden="false" customHeight="true" outlineLevel="0" collapsed="false">
      <c r="A8103" s="19" t="n">
        <v>46289</v>
      </c>
      <c r="B8103" s="1" t="s">
        <v>888</v>
      </c>
      <c r="C8103" s="1" t="s">
        <v>138</v>
      </c>
      <c r="D8103" s="1" t="n">
        <v>8</v>
      </c>
      <c r="E8103" s="1" t="s">
        <v>16</v>
      </c>
      <c r="F8103" s="1" t="s">
        <v>524</v>
      </c>
      <c r="G8103" s="1" t="s">
        <v>267</v>
      </c>
      <c r="H8103" s="20" t="n">
        <v>1350</v>
      </c>
      <c r="I8103" s="21" t="n">
        <v>10.19</v>
      </c>
      <c r="J8103" s="20" t="n">
        <f aca="false">H8103*I8103</f>
        <v>13756.5</v>
      </c>
      <c r="K8103" s="22" t="n">
        <v>1.5</v>
      </c>
      <c r="L8103" s="23" t="n">
        <f aca="false">H8103*K8103</f>
        <v>2025</v>
      </c>
      <c r="M8103" s="23" t="n">
        <v>2500</v>
      </c>
      <c r="N8103" s="24" t="n">
        <f aca="false">L8103-M8103</f>
        <v>-475</v>
      </c>
      <c r="O8103" s="25" t="n">
        <f aca="false">IF(L8103&gt;=M8103,1,0)</f>
        <v>0</v>
      </c>
      <c r="P8103" s="26" t="n">
        <v>0.63335635359116</v>
      </c>
      <c r="Q8103" s="26" t="n">
        <v>0.171631205673759</v>
      </c>
      <c r="R8103" s="25" t="n">
        <v>44</v>
      </c>
      <c r="S8103" s="21" t="n">
        <v>8</v>
      </c>
    </row>
    <row r="8104" customFormat="false" ht="15" hidden="false" customHeight="true" outlineLevel="0" collapsed="false">
      <c r="A8104" s="19" t="n">
        <v>46289</v>
      </c>
      <c r="B8104" s="1" t="s">
        <v>888</v>
      </c>
      <c r="C8104" s="1" t="s">
        <v>138</v>
      </c>
      <c r="D8104" s="1" t="n">
        <v>9</v>
      </c>
      <c r="E8104" s="1" t="s">
        <v>846</v>
      </c>
      <c r="F8104" s="1" t="s">
        <v>889</v>
      </c>
      <c r="G8104" s="1" t="s">
        <v>890</v>
      </c>
      <c r="H8104" s="20" t="n">
        <v>1170</v>
      </c>
      <c r="I8104" s="21" t="n">
        <v>23.94</v>
      </c>
      <c r="J8104" s="20" t="n">
        <f aca="false">H8104*I8104</f>
        <v>28009.8</v>
      </c>
      <c r="K8104" s="22" t="n">
        <v>2.2</v>
      </c>
      <c r="L8104" s="23" t="n">
        <f aca="false">H8104*K8104</f>
        <v>2574</v>
      </c>
      <c r="M8104" s="23" t="n">
        <v>2500</v>
      </c>
      <c r="N8104" s="24" t="n">
        <f aca="false">L8104-M8104</f>
        <v>74</v>
      </c>
      <c r="O8104" s="25" t="n">
        <f aca="false">IF(L8104&gt;=M8104,1,0)</f>
        <v>1</v>
      </c>
      <c r="P8104" s="26" t="n">
        <v>0.60864406779661</v>
      </c>
      <c r="Q8104" s="26" t="n">
        <v>0.141666666666667</v>
      </c>
      <c r="R8104" s="25" t="n">
        <v>77</v>
      </c>
      <c r="S8104" s="21" t="n">
        <v>10</v>
      </c>
    </row>
    <row r="8105" customFormat="false" ht="15" hidden="false" customHeight="true" outlineLevel="0" collapsed="false">
      <c r="A8105" s="19" t="n">
        <v>46289</v>
      </c>
      <c r="B8105" s="1" t="s">
        <v>888</v>
      </c>
      <c r="C8105" s="1" t="s">
        <v>138</v>
      </c>
      <c r="D8105" s="1" t="n">
        <v>10</v>
      </c>
      <c r="E8105" s="1" t="s">
        <v>16</v>
      </c>
      <c r="F8105" s="1" t="s">
        <v>946</v>
      </c>
      <c r="G8105" s="1" t="s">
        <v>947</v>
      </c>
      <c r="H8105" s="20" t="n">
        <v>850</v>
      </c>
      <c r="I8105" s="21" t="n">
        <v>20.88</v>
      </c>
      <c r="J8105" s="20" t="n">
        <f aca="false">H8105*I8105</f>
        <v>17748</v>
      </c>
      <c r="K8105" s="22" t="n">
        <v>1.49</v>
      </c>
      <c r="L8105" s="23" t="n">
        <f aca="false">H8105*K8105</f>
        <v>1266.5</v>
      </c>
      <c r="M8105" s="23" t="n">
        <v>2500</v>
      </c>
      <c r="N8105" s="24" t="n">
        <f aca="false">L8105-M8105</f>
        <v>-1233.5</v>
      </c>
      <c r="O8105" s="25" t="n">
        <f aca="false">IF(L8105&gt;=M8105,1,0)</f>
        <v>0</v>
      </c>
      <c r="P8105" s="26" t="n">
        <v>0.420170454545455</v>
      </c>
      <c r="Q8105" s="26" t="n">
        <v>0.224719101123596</v>
      </c>
      <c r="R8105" s="25" t="n">
        <v>71</v>
      </c>
      <c r="S8105" s="21" t="n">
        <v>10</v>
      </c>
    </row>
    <row r="8106" customFormat="false" ht="15" hidden="false" customHeight="true" outlineLevel="0" collapsed="false">
      <c r="A8106" s="19" t="n">
        <v>46289</v>
      </c>
      <c r="B8106" s="1" t="s">
        <v>888</v>
      </c>
      <c r="C8106" s="1" t="s">
        <v>138</v>
      </c>
      <c r="D8106" s="1" t="n">
        <v>11</v>
      </c>
      <c r="E8106" s="1" t="s">
        <v>16</v>
      </c>
      <c r="F8106" s="1" t="s">
        <v>950</v>
      </c>
      <c r="G8106" s="1" t="s">
        <v>686</v>
      </c>
      <c r="H8106" s="20" t="n">
        <v>492</v>
      </c>
      <c r="I8106" s="21" t="n">
        <v>20.01</v>
      </c>
      <c r="J8106" s="20" t="n">
        <f aca="false">H8106*I8106</f>
        <v>9844.92</v>
      </c>
      <c r="K8106" s="22" t="n">
        <v>1.55</v>
      </c>
      <c r="L8106" s="23" t="n">
        <f aca="false">H8106*K8106</f>
        <v>762.6</v>
      </c>
      <c r="M8106" s="23" t="n">
        <v>2500</v>
      </c>
      <c r="N8106" s="24" t="n">
        <f aca="false">L8106-M8106</f>
        <v>-1737.4</v>
      </c>
      <c r="O8106" s="25" t="n">
        <f aca="false">IF(L8106&gt;=M8106,1,0)</f>
        <v>0</v>
      </c>
      <c r="P8106" s="26" t="n">
        <v>0.244169642857143</v>
      </c>
      <c r="Q8106" s="26" t="n">
        <v>0.19811320754717</v>
      </c>
      <c r="R8106" s="25" t="n">
        <v>75</v>
      </c>
      <c r="S8106" s="21" t="n">
        <v>10</v>
      </c>
    </row>
    <row r="8107" customFormat="false" ht="15" hidden="false" customHeight="true" outlineLevel="0" collapsed="false">
      <c r="A8107" s="19" t="n">
        <v>46289</v>
      </c>
      <c r="B8107" s="1" t="s">
        <v>888</v>
      </c>
      <c r="C8107" s="1" t="s">
        <v>138</v>
      </c>
      <c r="D8107" s="1" t="n">
        <v>12</v>
      </c>
      <c r="E8107" s="1" t="s">
        <v>16</v>
      </c>
      <c r="F8107" s="1" t="s">
        <v>524</v>
      </c>
      <c r="G8107" s="1" t="s">
        <v>267</v>
      </c>
      <c r="H8107" s="20" t="n">
        <v>1650</v>
      </c>
      <c r="I8107" s="21" t="n">
        <v>10.19</v>
      </c>
      <c r="J8107" s="20" t="n">
        <f aca="false">H8107*I8107</f>
        <v>16813.5</v>
      </c>
      <c r="K8107" s="22" t="n">
        <v>1.5</v>
      </c>
      <c r="L8107" s="23" t="n">
        <f aca="false">H8107*K8107</f>
        <v>2475</v>
      </c>
      <c r="M8107" s="23" t="n">
        <v>2500</v>
      </c>
      <c r="N8107" s="24" t="n">
        <f aca="false">L8107-M8107</f>
        <v>-25</v>
      </c>
      <c r="O8107" s="25" t="n">
        <f aca="false">IF(L8107&gt;=M8107,1,0)</f>
        <v>0</v>
      </c>
      <c r="P8107" s="26" t="n">
        <v>0.625502232142857</v>
      </c>
      <c r="Q8107" s="26" t="n">
        <v>0.128220858895706</v>
      </c>
      <c r="R8107" s="25" t="n">
        <v>45</v>
      </c>
      <c r="S8107" s="21" t="n">
        <v>10</v>
      </c>
    </row>
    <row r="8108" customFormat="false" ht="15" hidden="false" customHeight="true" outlineLevel="0" collapsed="false">
      <c r="A8108" s="19" t="n">
        <v>46289</v>
      </c>
      <c r="B8108" s="1" t="s">
        <v>888</v>
      </c>
      <c r="C8108" s="1" t="s">
        <v>138</v>
      </c>
      <c r="D8108" s="1" t="n">
        <v>13</v>
      </c>
      <c r="E8108" s="1" t="s">
        <v>16</v>
      </c>
      <c r="F8108" s="1" t="s">
        <v>932</v>
      </c>
      <c r="G8108" s="1" t="s">
        <v>934</v>
      </c>
      <c r="H8108" s="20" t="n">
        <v>800</v>
      </c>
      <c r="I8108" s="21" t="n">
        <v>37.63</v>
      </c>
      <c r="J8108" s="20" t="n">
        <f aca="false">H8108*I8108</f>
        <v>30104</v>
      </c>
      <c r="K8108" s="22" t="n">
        <v>3.11</v>
      </c>
      <c r="L8108" s="23" t="n">
        <f aca="false">H8108*K8108</f>
        <v>2488</v>
      </c>
      <c r="M8108" s="23" t="n">
        <v>2500</v>
      </c>
      <c r="N8108" s="24" t="n">
        <f aca="false">L8108-M8108</f>
        <v>-12</v>
      </c>
      <c r="O8108" s="25" t="n">
        <f aca="false">IF(L8108&gt;=M8108,1,0)</f>
        <v>0</v>
      </c>
      <c r="P8108" s="26" t="n">
        <v>0.64490145672665</v>
      </c>
      <c r="Q8108" s="26" t="n">
        <v>0.160233918128655</v>
      </c>
      <c r="R8108" s="25" t="n">
        <v>78</v>
      </c>
      <c r="S8108" s="21" t="n">
        <v>10</v>
      </c>
    </row>
    <row r="8109" customFormat="false" ht="15" hidden="false" customHeight="true" outlineLevel="0" collapsed="false">
      <c r="A8109" s="19" t="n">
        <v>46289</v>
      </c>
      <c r="B8109" s="1" t="s">
        <v>888</v>
      </c>
      <c r="C8109" s="1" t="s">
        <v>138</v>
      </c>
      <c r="D8109" s="1" t="n">
        <v>14</v>
      </c>
      <c r="E8109" s="1" t="s">
        <v>10</v>
      </c>
      <c r="F8109" s="1" t="s">
        <v>687</v>
      </c>
      <c r="G8109" s="1" t="s">
        <v>694</v>
      </c>
      <c r="H8109" s="20" t="n">
        <v>1450</v>
      </c>
      <c r="I8109" s="21" t="n">
        <v>28.66</v>
      </c>
      <c r="J8109" s="20" t="n">
        <f aca="false">H8109*I8109</f>
        <v>41557</v>
      </c>
      <c r="K8109" s="22" t="n">
        <v>2.3</v>
      </c>
      <c r="L8109" s="23" t="n">
        <f aca="false">H8109*K8109</f>
        <v>3335</v>
      </c>
      <c r="M8109" s="23" t="n">
        <v>2500</v>
      </c>
      <c r="N8109" s="24" t="n">
        <f aca="false">L8109-M8109</f>
        <v>835</v>
      </c>
      <c r="O8109" s="25" t="n">
        <f aca="false">IF(L8109&gt;=M8109,1,0)</f>
        <v>1</v>
      </c>
      <c r="P8109" s="26" t="n">
        <v>0.828488835725678</v>
      </c>
      <c r="Q8109" s="26" t="n">
        <v>0.242857142857143</v>
      </c>
      <c r="R8109" s="25" t="n">
        <v>84</v>
      </c>
      <c r="S8109" s="21" t="n">
        <v>10</v>
      </c>
    </row>
    <row r="8110" customFormat="false" ht="15" hidden="false" customHeight="true" outlineLevel="0" collapsed="false">
      <c r="A8110" s="19" t="n">
        <v>46289</v>
      </c>
      <c r="B8110" s="1" t="s">
        <v>888</v>
      </c>
      <c r="C8110" s="1" t="s">
        <v>138</v>
      </c>
      <c r="D8110" s="1" t="n">
        <v>15</v>
      </c>
      <c r="E8110" s="1" t="s">
        <v>522</v>
      </c>
      <c r="F8110" s="1" t="s">
        <v>566</v>
      </c>
      <c r="G8110" s="1" t="s">
        <v>504</v>
      </c>
      <c r="H8110" s="20" t="n">
        <v>1700</v>
      </c>
      <c r="I8110" s="21" t="n">
        <v>14.09</v>
      </c>
      <c r="J8110" s="20" t="n">
        <f aca="false">H8110*I8110</f>
        <v>23953</v>
      </c>
      <c r="K8110" s="22" t="n">
        <v>1</v>
      </c>
      <c r="L8110" s="23" t="n">
        <f aca="false">H8110*K8110</f>
        <v>1700</v>
      </c>
      <c r="M8110" s="23" t="n">
        <v>2500</v>
      </c>
      <c r="N8110" s="24" t="n">
        <f aca="false">L8110-M8110</f>
        <v>-800</v>
      </c>
      <c r="O8110" s="25" t="n">
        <f aca="false">IF(L8110&gt;=M8110,1,0)</f>
        <v>0</v>
      </c>
      <c r="P8110" s="26" t="n">
        <v>0.573587164750958</v>
      </c>
      <c r="Q8110" s="26" t="n">
        <v>0.265269461077844</v>
      </c>
      <c r="R8110" s="25" t="n">
        <v>70</v>
      </c>
      <c r="S8110" s="21" t="n">
        <v>10</v>
      </c>
    </row>
    <row r="8111" customFormat="false" ht="15" hidden="false" customHeight="true" outlineLevel="0" collapsed="false">
      <c r="A8111" s="19" t="n">
        <v>46289</v>
      </c>
      <c r="B8111" s="1" t="s">
        <v>888</v>
      </c>
      <c r="C8111" s="1" t="s">
        <v>138</v>
      </c>
      <c r="D8111" s="1" t="n">
        <v>16</v>
      </c>
      <c r="E8111" s="1" t="s">
        <v>10</v>
      </c>
      <c r="F8111" s="1" t="s">
        <v>915</v>
      </c>
      <c r="G8111" s="1" t="s">
        <v>590</v>
      </c>
      <c r="H8111" s="20" t="n">
        <v>670</v>
      </c>
      <c r="I8111" s="21" t="n">
        <v>13.94</v>
      </c>
      <c r="J8111" s="20" t="n">
        <f aca="false">H8111*I8111</f>
        <v>9339.8</v>
      </c>
      <c r="K8111" s="22" t="n">
        <v>1.44</v>
      </c>
      <c r="L8111" s="23" t="n">
        <f aca="false">H8111*K8111</f>
        <v>964.8</v>
      </c>
      <c r="M8111" s="23" t="n">
        <v>2500</v>
      </c>
      <c r="N8111" s="24" t="n">
        <f aca="false">L8111-M8111</f>
        <v>-1535.2</v>
      </c>
      <c r="O8111" s="25" t="n">
        <f aca="false">IF(L8111&gt;=M8111,1,0)</f>
        <v>0</v>
      </c>
      <c r="P8111" s="26" t="n">
        <v>0.268385057471264</v>
      </c>
      <c r="Q8111" s="26" t="n">
        <v>0</v>
      </c>
      <c r="R8111" s="25" t="n">
        <v>62</v>
      </c>
      <c r="S8111" s="21" t="n">
        <v>10</v>
      </c>
    </row>
    <row r="8112" customFormat="false" ht="15" hidden="false" customHeight="true" outlineLevel="0" collapsed="false">
      <c r="A8112" s="19" t="n">
        <v>46289</v>
      </c>
      <c r="B8112" s="1" t="s">
        <v>888</v>
      </c>
      <c r="C8112" s="1" t="s">
        <v>164</v>
      </c>
      <c r="D8112" s="1" t="n">
        <v>17</v>
      </c>
      <c r="E8112" s="1" t="s">
        <v>176</v>
      </c>
      <c r="F8112" s="1" t="s">
        <v>253</v>
      </c>
      <c r="G8112" s="1" t="s">
        <v>831</v>
      </c>
      <c r="H8112" s="20" t="n">
        <v>1200</v>
      </c>
      <c r="I8112" s="21" t="n">
        <v>21.89</v>
      </c>
      <c r="J8112" s="20" t="n">
        <f aca="false">H8112*I8112</f>
        <v>26268</v>
      </c>
      <c r="K8112" s="22" t="n">
        <v>1.75</v>
      </c>
      <c r="L8112" s="23" t="n">
        <f aca="false">H8112*K8112</f>
        <v>2100</v>
      </c>
      <c r="M8112" s="23" t="n">
        <v>2500</v>
      </c>
      <c r="N8112" s="24" t="n">
        <f aca="false">L8112-M8112</f>
        <v>-400</v>
      </c>
      <c r="O8112" s="25" t="n">
        <f aca="false">IF(L8112&gt;=M8112,1,0)</f>
        <v>0</v>
      </c>
      <c r="P8112" s="26" t="n">
        <v>0.5869</v>
      </c>
      <c r="Q8112" s="26" t="n">
        <v>0.1087</v>
      </c>
      <c r="R8112" s="25" t="n">
        <v>76</v>
      </c>
      <c r="S8112" s="21" t="n">
        <v>10</v>
      </c>
    </row>
    <row r="8113" customFormat="false" ht="15" hidden="false" customHeight="true" outlineLevel="0" collapsed="false">
      <c r="A8113" s="19" t="n">
        <v>46289</v>
      </c>
      <c r="B8113" s="1" t="s">
        <v>888</v>
      </c>
      <c r="C8113" s="1" t="s">
        <v>164</v>
      </c>
      <c r="D8113" s="1" t="n">
        <v>18</v>
      </c>
      <c r="E8113" s="1" t="s">
        <v>865</v>
      </c>
      <c r="F8113" s="1" t="s">
        <v>866</v>
      </c>
      <c r="G8113" s="1" t="s">
        <v>527</v>
      </c>
      <c r="H8113" s="20" t="n">
        <v>2250</v>
      </c>
      <c r="I8113" s="21" t="n">
        <v>17.93</v>
      </c>
      <c r="J8113" s="20" t="n">
        <f aca="false">H8113*I8113</f>
        <v>40342.5</v>
      </c>
      <c r="K8113" s="22" t="n">
        <v>1.04</v>
      </c>
      <c r="L8113" s="23" t="n">
        <f aca="false">H8113*K8113</f>
        <v>2340</v>
      </c>
      <c r="M8113" s="23" t="n">
        <v>2500</v>
      </c>
      <c r="N8113" s="24" t="n">
        <f aca="false">L8113-M8113</f>
        <v>-160</v>
      </c>
      <c r="O8113" s="25" t="n">
        <f aca="false">IF(L8113&gt;=M8113,1,0)</f>
        <v>0</v>
      </c>
      <c r="P8113" s="26" t="n">
        <v>0.871</v>
      </c>
      <c r="Q8113" s="26" t="n">
        <v>0.1495</v>
      </c>
      <c r="R8113" s="25" t="n">
        <v>78</v>
      </c>
      <c r="S8113" s="21" t="n">
        <v>10</v>
      </c>
    </row>
    <row r="8114" customFormat="false" ht="15" hidden="false" customHeight="true" outlineLevel="0" collapsed="false">
      <c r="A8114" s="19" t="n">
        <v>46289</v>
      </c>
      <c r="B8114" s="1" t="s">
        <v>888</v>
      </c>
      <c r="C8114" s="1" t="s">
        <v>164</v>
      </c>
      <c r="D8114" s="1" t="n">
        <v>19</v>
      </c>
      <c r="E8114" s="1" t="s">
        <v>461</v>
      </c>
      <c r="F8114" s="1" t="s">
        <v>837</v>
      </c>
      <c r="G8114" s="1" t="s">
        <v>924</v>
      </c>
      <c r="H8114" s="20" t="n">
        <v>1000</v>
      </c>
      <c r="I8114" s="21" t="n">
        <v>18.07</v>
      </c>
      <c r="J8114" s="20" t="n">
        <f aca="false">H8114*I8114</f>
        <v>18070</v>
      </c>
      <c r="K8114" s="22" t="n">
        <v>1.6</v>
      </c>
      <c r="L8114" s="23" t="n">
        <f aca="false">H8114*K8114</f>
        <v>1600</v>
      </c>
      <c r="M8114" s="23" t="n">
        <v>2500</v>
      </c>
      <c r="N8114" s="24" t="n">
        <f aca="false">L8114-M8114</f>
        <v>-900</v>
      </c>
      <c r="O8114" s="25" t="n">
        <f aca="false">IF(L8114&gt;=M8114,1,0)</f>
        <v>0</v>
      </c>
      <c r="P8114" s="26" t="n">
        <v>0.4081</v>
      </c>
      <c r="Q8114" s="26" t="n">
        <v>0.0721</v>
      </c>
      <c r="R8114" s="25" t="n">
        <v>74</v>
      </c>
      <c r="S8114" s="21" t="n">
        <v>10</v>
      </c>
    </row>
    <row r="8115" customFormat="false" ht="15" hidden="false" customHeight="true" outlineLevel="0" collapsed="false">
      <c r="A8115" s="19" t="n">
        <v>46289</v>
      </c>
      <c r="B8115" s="1" t="s">
        <v>888</v>
      </c>
      <c r="C8115" s="1" t="s">
        <v>164</v>
      </c>
      <c r="D8115" s="1" t="n">
        <v>20</v>
      </c>
      <c r="E8115" s="1" t="s">
        <v>16</v>
      </c>
      <c r="F8115" s="1" t="s">
        <v>300</v>
      </c>
      <c r="G8115" s="1" t="s">
        <v>924</v>
      </c>
      <c r="H8115" s="20" t="n">
        <v>1550</v>
      </c>
      <c r="I8115" s="21" t="n">
        <v>18.07</v>
      </c>
      <c r="J8115" s="20" t="n">
        <f aca="false">H8115*I8115</f>
        <v>28008.5</v>
      </c>
      <c r="K8115" s="22" t="n">
        <v>1.6</v>
      </c>
      <c r="L8115" s="23" t="n">
        <f aca="false">H8115*K8115</f>
        <v>2480</v>
      </c>
      <c r="M8115" s="23" t="n">
        <v>2500</v>
      </c>
      <c r="N8115" s="24" t="n">
        <f aca="false">L8115-M8115</f>
        <v>-20</v>
      </c>
      <c r="O8115" s="25" t="n">
        <f aca="false">IF(L8115&gt;=M8115,1,0)</f>
        <v>0</v>
      </c>
      <c r="P8115" s="26" t="n">
        <v>0.6584</v>
      </c>
      <c r="Q8115" s="26" t="n">
        <v>0.0471</v>
      </c>
      <c r="R8115" s="25" t="n">
        <v>72</v>
      </c>
      <c r="S8115" s="21" t="n">
        <v>10</v>
      </c>
    </row>
    <row r="8116" customFormat="false" ht="15" hidden="false" customHeight="true" outlineLevel="0" collapsed="false">
      <c r="A8116" s="19" t="n">
        <v>46289</v>
      </c>
      <c r="B8116" s="1" t="s">
        <v>888</v>
      </c>
      <c r="C8116" s="1" t="s">
        <v>164</v>
      </c>
      <c r="D8116" s="1" t="n">
        <v>21</v>
      </c>
      <c r="E8116" s="1" t="s">
        <v>401</v>
      </c>
      <c r="F8116" s="1" t="s">
        <v>951</v>
      </c>
      <c r="G8116" s="1" t="s">
        <v>913</v>
      </c>
      <c r="H8116" s="20" t="n">
        <v>1118</v>
      </c>
      <c r="I8116" s="21" t="n">
        <v>22.21</v>
      </c>
      <c r="J8116" s="20" t="n">
        <f aca="false">H8116*I8116</f>
        <v>24830.78</v>
      </c>
      <c r="K8116" s="22" t="n">
        <v>2.08</v>
      </c>
      <c r="L8116" s="23" t="n">
        <f aca="false">H8116*K8116</f>
        <v>2325.44</v>
      </c>
      <c r="M8116" s="23" t="n">
        <v>2500</v>
      </c>
      <c r="N8116" s="24" t="n">
        <f aca="false">L8116-M8116</f>
        <v>-174.56</v>
      </c>
      <c r="O8116" s="25" t="n">
        <f aca="false">IF(L8116&gt;=M8116,1,0)</f>
        <v>0</v>
      </c>
      <c r="P8116" s="26" t="n">
        <v>0.4993</v>
      </c>
      <c r="Q8116" s="26" t="n">
        <v>0.1995</v>
      </c>
      <c r="R8116" s="25" t="n">
        <v>57</v>
      </c>
      <c r="S8116" s="21" t="n">
        <v>10</v>
      </c>
    </row>
    <row r="8117" customFormat="false" ht="15" hidden="false" customHeight="true" outlineLevel="0" collapsed="false">
      <c r="A8117" s="19" t="n">
        <v>46289</v>
      </c>
      <c r="B8117" s="1" t="s">
        <v>888</v>
      </c>
      <c r="C8117" s="1" t="s">
        <v>164</v>
      </c>
      <c r="D8117" s="1" t="n">
        <v>22</v>
      </c>
      <c r="E8117" s="1" t="s">
        <v>10</v>
      </c>
      <c r="F8117" s="1" t="s">
        <v>872</v>
      </c>
      <c r="G8117" s="1" t="s">
        <v>873</v>
      </c>
      <c r="H8117" s="20" t="n">
        <v>1520</v>
      </c>
      <c r="I8117" s="21" t="n">
        <v>24.81</v>
      </c>
      <c r="J8117" s="20" t="n">
        <f aca="false">H8117*I8117</f>
        <v>37711.2</v>
      </c>
      <c r="K8117" s="22" t="n">
        <v>2.1</v>
      </c>
      <c r="L8117" s="23" t="n">
        <f aca="false">H8117*K8117</f>
        <v>3192</v>
      </c>
      <c r="M8117" s="23" t="n">
        <v>2500</v>
      </c>
      <c r="N8117" s="24" t="n">
        <f aca="false">L8117-M8117</f>
        <v>692</v>
      </c>
      <c r="O8117" s="25" t="n">
        <f aca="false">IF(L8117&gt;=M8117,1,0)</f>
        <v>1</v>
      </c>
      <c r="P8117" s="26" t="n">
        <v>0.7966</v>
      </c>
      <c r="Q8117" s="26" t="n">
        <v>0.122</v>
      </c>
      <c r="R8117" s="25" t="n">
        <v>80</v>
      </c>
      <c r="S8117" s="21" t="n">
        <v>10</v>
      </c>
    </row>
    <row r="8118" customFormat="false" ht="15" hidden="false" customHeight="true" outlineLevel="0" collapsed="false">
      <c r="A8118" s="19" t="n">
        <v>46289</v>
      </c>
      <c r="B8118" s="1" t="s">
        <v>888</v>
      </c>
      <c r="C8118" s="1" t="s">
        <v>164</v>
      </c>
      <c r="D8118" s="1" t="n">
        <v>23</v>
      </c>
      <c r="E8118" s="1" t="s">
        <v>865</v>
      </c>
      <c r="F8118" s="1" t="s">
        <v>866</v>
      </c>
      <c r="G8118" s="1" t="s">
        <v>527</v>
      </c>
      <c r="H8118" s="20" t="n">
        <v>2060</v>
      </c>
      <c r="I8118" s="21" t="n">
        <v>17.93</v>
      </c>
      <c r="J8118" s="20" t="n">
        <f aca="false">H8118*I8118</f>
        <v>36935.8</v>
      </c>
      <c r="K8118" s="22" t="n">
        <v>1.04</v>
      </c>
      <c r="L8118" s="23" t="n">
        <f aca="false">H8118*K8118</f>
        <v>2142.4</v>
      </c>
      <c r="M8118" s="23" t="n">
        <v>2500</v>
      </c>
      <c r="N8118" s="24" t="n">
        <f aca="false">L8118-M8118</f>
        <v>-357.6</v>
      </c>
      <c r="O8118" s="25" t="n">
        <f aca="false">IF(L8118&gt;=M8118,1,0)</f>
        <v>0</v>
      </c>
      <c r="P8118" s="26" t="n">
        <v>0.7381</v>
      </c>
      <c r="Q8118" s="26" t="n">
        <v>0.112</v>
      </c>
      <c r="R8118" s="25" t="n">
        <v>84</v>
      </c>
      <c r="S8118" s="21" t="n">
        <v>10</v>
      </c>
    </row>
    <row r="8119" customFormat="false" ht="15" hidden="false" customHeight="true" outlineLevel="0" collapsed="false">
      <c r="A8119" s="19" t="n">
        <v>46289</v>
      </c>
      <c r="B8119" s="1" t="s">
        <v>888</v>
      </c>
      <c r="C8119" s="1" t="s">
        <v>164</v>
      </c>
      <c r="D8119" s="1" t="n">
        <v>24</v>
      </c>
      <c r="E8119" s="1" t="s">
        <v>522</v>
      </c>
      <c r="F8119" s="1" t="s">
        <v>523</v>
      </c>
      <c r="G8119" s="1" t="s">
        <v>527</v>
      </c>
      <c r="H8119" s="20" t="n">
        <v>2250</v>
      </c>
      <c r="I8119" s="21" t="n">
        <v>13.28</v>
      </c>
      <c r="J8119" s="20" t="n">
        <f aca="false">H8119*I8119</f>
        <v>29880</v>
      </c>
      <c r="K8119" s="22" t="n">
        <v>0.95</v>
      </c>
      <c r="L8119" s="23" t="n">
        <f aca="false">H8119*K8119</f>
        <v>2137.5</v>
      </c>
      <c r="M8119" s="23" t="n">
        <v>2500</v>
      </c>
      <c r="N8119" s="24" t="n">
        <f aca="false">L8119-M8119</f>
        <v>-362.5</v>
      </c>
      <c r="O8119" s="25" t="n">
        <f aca="false">IF(L8119&gt;=M8119,1,0)</f>
        <v>0</v>
      </c>
      <c r="P8119" s="26" t="n">
        <v>0.6907</v>
      </c>
      <c r="Q8119" s="26" t="n">
        <v>0.1126</v>
      </c>
      <c r="R8119" s="25" t="n">
        <v>73</v>
      </c>
      <c r="S8119" s="21" t="n">
        <v>10</v>
      </c>
    </row>
    <row r="8120" customFormat="false" ht="15" hidden="false" customHeight="true" outlineLevel="0" collapsed="false">
      <c r="A8120" s="19" t="n">
        <v>46289</v>
      </c>
      <c r="B8120" s="1" t="s">
        <v>888</v>
      </c>
      <c r="C8120" s="1" t="s">
        <v>164</v>
      </c>
      <c r="D8120" s="1" t="n">
        <v>25</v>
      </c>
      <c r="E8120" s="1" t="s">
        <v>16</v>
      </c>
      <c r="F8120" s="1" t="s">
        <v>895</v>
      </c>
      <c r="G8120" s="1" t="s">
        <v>896</v>
      </c>
      <c r="H8120" s="20" t="n">
        <v>1150</v>
      </c>
      <c r="I8120" s="21" t="n">
        <v>29.15</v>
      </c>
      <c r="J8120" s="20" t="n">
        <f aca="false">H8120*I8120</f>
        <v>33522.5</v>
      </c>
      <c r="K8120" s="22" t="n">
        <v>2.4</v>
      </c>
      <c r="L8120" s="23" t="n">
        <f aca="false">H8120*K8120</f>
        <v>2760</v>
      </c>
      <c r="M8120" s="23" t="n">
        <v>2500</v>
      </c>
      <c r="N8120" s="24" t="n">
        <f aca="false">L8120-M8120</f>
        <v>260</v>
      </c>
      <c r="O8120" s="25" t="n">
        <f aca="false">IF(L8120&gt;=M8120,1,0)</f>
        <v>1</v>
      </c>
      <c r="P8120" s="26" t="n">
        <v>0.6707</v>
      </c>
      <c r="Q8120" s="26" t="n">
        <v>0.1061</v>
      </c>
      <c r="R8120" s="25" t="n">
        <v>84</v>
      </c>
      <c r="S8120" s="21" t="n">
        <v>10</v>
      </c>
    </row>
    <row r="8121" customFormat="false" ht="15" hidden="false" customHeight="true" outlineLevel="0" collapsed="false">
      <c r="A8121" s="19" t="n">
        <v>46289</v>
      </c>
      <c r="B8121" s="1" t="s">
        <v>888</v>
      </c>
      <c r="C8121" s="1" t="s">
        <v>164</v>
      </c>
      <c r="D8121" s="1" t="n">
        <v>26</v>
      </c>
      <c r="E8121" s="1" t="s">
        <v>865</v>
      </c>
      <c r="F8121" s="1" t="s">
        <v>866</v>
      </c>
      <c r="G8121" s="1" t="s">
        <v>527</v>
      </c>
      <c r="H8121" s="20" t="n">
        <v>2250</v>
      </c>
      <c r="I8121" s="21" t="n">
        <v>17.93</v>
      </c>
      <c r="J8121" s="20" t="n">
        <f aca="false">H8121*I8121</f>
        <v>40342.5</v>
      </c>
      <c r="K8121" s="22" t="n">
        <v>1.04</v>
      </c>
      <c r="L8121" s="23" t="n">
        <f aca="false">H8121*K8121</f>
        <v>2340</v>
      </c>
      <c r="M8121" s="23" t="n">
        <v>2500</v>
      </c>
      <c r="N8121" s="24" t="n">
        <f aca="false">L8121-M8121</f>
        <v>-160</v>
      </c>
      <c r="O8121" s="25" t="n">
        <f aca="false">IF(L8121&gt;=M8121,1,0)</f>
        <v>0</v>
      </c>
      <c r="P8121" s="26" t="n">
        <v>0.9211</v>
      </c>
      <c r="Q8121" s="26" t="n">
        <v>0.2229</v>
      </c>
      <c r="R8121" s="25" t="n">
        <v>78</v>
      </c>
      <c r="S8121" s="21" t="n">
        <v>10</v>
      </c>
    </row>
    <row r="8122" customFormat="false" ht="15" hidden="false" customHeight="true" outlineLevel="0" collapsed="false">
      <c r="A8122" s="19" t="n">
        <v>46289</v>
      </c>
      <c r="B8122" s="1" t="s">
        <v>888</v>
      </c>
      <c r="C8122" s="1" t="s">
        <v>164</v>
      </c>
      <c r="D8122" s="1" t="n">
        <v>27</v>
      </c>
      <c r="E8122" s="1" t="s">
        <v>219</v>
      </c>
      <c r="F8122" s="1" t="s">
        <v>942</v>
      </c>
      <c r="G8122" s="1" t="s">
        <v>944</v>
      </c>
      <c r="H8122" s="20" t="n">
        <v>1000</v>
      </c>
      <c r="I8122" s="21" t="n">
        <v>17.82</v>
      </c>
      <c r="J8122" s="20" t="n">
        <f aca="false">H8122*I8122</f>
        <v>17820</v>
      </c>
      <c r="K8122" s="22" t="n">
        <v>1.8</v>
      </c>
      <c r="L8122" s="23" t="n">
        <f aca="false">H8122*K8122</f>
        <v>1800</v>
      </c>
      <c r="M8122" s="23" t="n">
        <v>2500</v>
      </c>
      <c r="N8122" s="24" t="n">
        <f aca="false">L8122-M8122</f>
        <v>-700</v>
      </c>
      <c r="O8122" s="25" t="n">
        <f aca="false">IF(L8122&gt;=M8122,1,0)</f>
        <v>0</v>
      </c>
      <c r="P8122" s="26" t="n">
        <v>0.4752</v>
      </c>
      <c r="Q8122" s="26" t="n">
        <v>0.147</v>
      </c>
      <c r="R8122" s="25" t="n">
        <v>64</v>
      </c>
      <c r="S8122" s="21" t="n">
        <v>10</v>
      </c>
    </row>
    <row r="8123" customFormat="false" ht="15" hidden="false" customHeight="true" outlineLevel="0" collapsed="false">
      <c r="A8123" s="19" t="n">
        <v>46289</v>
      </c>
      <c r="B8123" s="1" t="s">
        <v>888</v>
      </c>
      <c r="C8123" s="1" t="s">
        <v>164</v>
      </c>
      <c r="D8123" s="1" t="n">
        <v>28</v>
      </c>
      <c r="E8123" s="1" t="s">
        <v>401</v>
      </c>
      <c r="F8123" s="1" t="s">
        <v>914</v>
      </c>
      <c r="G8123" s="1" t="s">
        <v>926</v>
      </c>
      <c r="H8123" s="20" t="n">
        <v>600</v>
      </c>
      <c r="I8123" s="21" t="n">
        <v>35.07</v>
      </c>
      <c r="J8123" s="20" t="n">
        <f aca="false">H8123*I8123</f>
        <v>21042</v>
      </c>
      <c r="K8123" s="22" t="n">
        <v>2</v>
      </c>
      <c r="L8123" s="23" t="n">
        <f aca="false">H8123*K8123</f>
        <v>1200</v>
      </c>
      <c r="M8123" s="23" t="n">
        <v>2500</v>
      </c>
      <c r="N8123" s="24" t="n">
        <f aca="false">L8123-M8123</f>
        <v>-1300</v>
      </c>
      <c r="O8123" s="25" t="n">
        <f aca="false">IF(L8123&gt;=M8123,1,0)</f>
        <v>0</v>
      </c>
      <c r="P8123" s="26" t="n">
        <v>0.5053</v>
      </c>
      <c r="Q8123" s="26" t="n">
        <v>0.1234</v>
      </c>
      <c r="R8123" s="25" t="n">
        <v>76</v>
      </c>
      <c r="S8123" s="21" t="n">
        <v>10</v>
      </c>
    </row>
    <row r="8124" customFormat="false" ht="15" hidden="false" customHeight="true" outlineLevel="0" collapsed="false">
      <c r="A8124" s="19" t="n">
        <v>46289</v>
      </c>
      <c r="B8124" s="1" t="s">
        <v>888</v>
      </c>
      <c r="C8124" s="1" t="s">
        <v>164</v>
      </c>
      <c r="D8124" s="1" t="n">
        <v>29</v>
      </c>
      <c r="E8124" s="1" t="s">
        <v>176</v>
      </c>
      <c r="F8124" s="1" t="s">
        <v>945</v>
      </c>
      <c r="G8124" s="1" t="s">
        <v>918</v>
      </c>
      <c r="H8124" s="20" t="n">
        <v>1200</v>
      </c>
      <c r="I8124" s="21" t="n">
        <v>24.73</v>
      </c>
      <c r="J8124" s="20" t="n">
        <f aca="false">H8124*I8124</f>
        <v>29676</v>
      </c>
      <c r="K8124" s="22" t="n">
        <v>1.75</v>
      </c>
      <c r="L8124" s="23" t="n">
        <f aca="false">H8124*K8124</f>
        <v>2100</v>
      </c>
      <c r="M8124" s="23" t="n">
        <v>2500</v>
      </c>
      <c r="N8124" s="24" t="n">
        <f aca="false">L8124-M8124</f>
        <v>-400</v>
      </c>
      <c r="O8124" s="25" t="n">
        <f aca="false">IF(L8124&gt;=M8124,1,0)</f>
        <v>0</v>
      </c>
      <c r="P8124" s="26" t="n">
        <v>0.746</v>
      </c>
      <c r="Q8124" s="26" t="n">
        <v>0.0931</v>
      </c>
      <c r="R8124" s="25" t="n">
        <v>71</v>
      </c>
      <c r="S8124" s="21" t="n">
        <v>10</v>
      </c>
    </row>
    <row r="8125" customFormat="false" ht="15" hidden="false" customHeight="true" outlineLevel="0" collapsed="false">
      <c r="A8125" s="19" t="n">
        <v>46289</v>
      </c>
      <c r="B8125" s="1" t="s">
        <v>888</v>
      </c>
      <c r="C8125" s="1" t="s">
        <v>164</v>
      </c>
      <c r="D8125" s="1" t="n">
        <v>30</v>
      </c>
      <c r="E8125" s="1" t="s">
        <v>865</v>
      </c>
      <c r="F8125" s="1" t="s">
        <v>866</v>
      </c>
      <c r="G8125" s="1" t="s">
        <v>527</v>
      </c>
      <c r="H8125" s="20" t="n">
        <v>2200</v>
      </c>
      <c r="I8125" s="21" t="n">
        <v>17.93</v>
      </c>
      <c r="J8125" s="20" t="n">
        <f aca="false">H8125*I8125</f>
        <v>39446</v>
      </c>
      <c r="K8125" s="22" t="n">
        <v>1.04</v>
      </c>
      <c r="L8125" s="23" t="n">
        <f aca="false">H8125*K8125</f>
        <v>2288</v>
      </c>
      <c r="M8125" s="23" t="n">
        <v>2500</v>
      </c>
      <c r="N8125" s="24" t="n">
        <f aca="false">L8125-M8125</f>
        <v>-212</v>
      </c>
      <c r="O8125" s="25" t="n">
        <f aca="false">IF(L8125&gt;=M8125,1,0)</f>
        <v>0</v>
      </c>
      <c r="P8125" s="26" t="n">
        <v>0.892</v>
      </c>
      <c r="Q8125" s="26" t="n">
        <v>0.1636</v>
      </c>
      <c r="R8125" s="25" t="n">
        <v>80</v>
      </c>
      <c r="S8125" s="21" t="n">
        <v>10</v>
      </c>
    </row>
    <row r="8126" customFormat="false" ht="15" hidden="false" customHeight="true" outlineLevel="0" collapsed="false">
      <c r="A8126" s="19" t="n">
        <v>46289</v>
      </c>
      <c r="B8126" s="1" t="s">
        <v>888</v>
      </c>
      <c r="C8126" s="1" t="s">
        <v>164</v>
      </c>
      <c r="D8126" s="1" t="n">
        <v>31</v>
      </c>
      <c r="E8126" s="1" t="s">
        <v>522</v>
      </c>
      <c r="F8126" s="1" t="s">
        <v>566</v>
      </c>
      <c r="G8126" s="1" t="s">
        <v>504</v>
      </c>
      <c r="H8126" s="20" t="n">
        <v>2450</v>
      </c>
      <c r="I8126" s="21" t="n">
        <v>14.09</v>
      </c>
      <c r="J8126" s="20" t="n">
        <f aca="false">H8126*I8126</f>
        <v>34520.5</v>
      </c>
      <c r="K8126" s="22" t="n">
        <v>1</v>
      </c>
      <c r="L8126" s="23" t="n">
        <f aca="false">H8126*K8126</f>
        <v>2450</v>
      </c>
      <c r="M8126" s="23" t="n">
        <v>2500</v>
      </c>
      <c r="N8126" s="24" t="n">
        <f aca="false">L8126-M8126</f>
        <v>-50</v>
      </c>
      <c r="O8126" s="25" t="n">
        <f aca="false">IF(L8126&gt;=M8126,1,0)</f>
        <v>0</v>
      </c>
      <c r="P8126" s="26" t="n">
        <v>0.8587</v>
      </c>
      <c r="Q8126" s="26" t="n">
        <v>0.091</v>
      </c>
      <c r="R8126" s="25" t="n">
        <v>73</v>
      </c>
      <c r="S8126" s="21" t="n">
        <v>10</v>
      </c>
    </row>
    <row r="8127" customFormat="false" ht="15" hidden="false" customHeight="true" outlineLevel="0" collapsed="false">
      <c r="A8127" s="19" t="n">
        <v>46289</v>
      </c>
      <c r="B8127" s="1" t="s">
        <v>888</v>
      </c>
      <c r="C8127" s="1" t="s">
        <v>164</v>
      </c>
      <c r="D8127" s="1" t="n">
        <v>32</v>
      </c>
      <c r="E8127" s="1" t="s">
        <v>576</v>
      </c>
      <c r="F8127" s="1" t="s">
        <v>943</v>
      </c>
      <c r="G8127" s="1" t="s">
        <v>835</v>
      </c>
      <c r="H8127" s="20" t="n">
        <v>2100</v>
      </c>
      <c r="I8127" s="21" t="n">
        <v>16.28</v>
      </c>
      <c r="J8127" s="20" t="n">
        <f aca="false">H8127*I8127</f>
        <v>34188</v>
      </c>
      <c r="K8127" s="22" t="n">
        <v>1.29</v>
      </c>
      <c r="L8127" s="23" t="n">
        <f aca="false">H8127*K8127</f>
        <v>2709</v>
      </c>
      <c r="M8127" s="23" t="n">
        <v>2500</v>
      </c>
      <c r="N8127" s="24" t="n">
        <f aca="false">L8127-M8127</f>
        <v>209</v>
      </c>
      <c r="O8127" s="25" t="n">
        <f aca="false">IF(L8127&gt;=M8127,1,0)</f>
        <v>1</v>
      </c>
      <c r="P8127" s="26" t="n">
        <v>0.8517</v>
      </c>
      <c r="Q8127" s="26" t="n">
        <v>0.0804</v>
      </c>
      <c r="R8127" s="25" t="n">
        <v>71</v>
      </c>
      <c r="S8127" s="21" t="n">
        <v>10</v>
      </c>
    </row>
    <row r="8128" customFormat="false" ht="15" hidden="false" customHeight="true" outlineLevel="0" collapsed="false">
      <c r="A8128" s="19" t="n">
        <v>46289</v>
      </c>
      <c r="B8128" s="1" t="s">
        <v>888</v>
      </c>
      <c r="C8128" s="1" t="s">
        <v>190</v>
      </c>
      <c r="D8128" s="1" t="n">
        <v>33</v>
      </c>
      <c r="E8128" s="1" t="s">
        <v>846</v>
      </c>
      <c r="F8128" s="1" t="s">
        <v>911</v>
      </c>
      <c r="G8128" s="1" t="s">
        <v>927</v>
      </c>
      <c r="H8128" s="20" t="n">
        <v>1550</v>
      </c>
      <c r="I8128" s="21" t="n">
        <v>24.92</v>
      </c>
      <c r="J8128" s="20" t="n">
        <f aca="false">H8128*I8128</f>
        <v>38626</v>
      </c>
      <c r="K8128" s="22" t="n">
        <v>2.1</v>
      </c>
      <c r="L8128" s="23" t="n">
        <f aca="false">H8128*K8128</f>
        <v>3255</v>
      </c>
      <c r="M8128" s="23" t="n">
        <v>2500</v>
      </c>
      <c r="N8128" s="24" t="n">
        <f aca="false">L8128-M8128</f>
        <v>755</v>
      </c>
      <c r="O8128" s="25" t="n">
        <f aca="false">IF(L8128&gt;=M8128,1,0)</f>
        <v>1</v>
      </c>
      <c r="P8128" s="26" t="n">
        <v>0.869954954954955</v>
      </c>
      <c r="Q8128" s="26" t="n">
        <v>0.0821566110397946</v>
      </c>
      <c r="R8128" s="25" t="n">
        <v>71</v>
      </c>
      <c r="S8128" s="21" t="n">
        <v>10</v>
      </c>
    </row>
    <row r="8129" customFormat="false" ht="15" hidden="false" customHeight="true" outlineLevel="0" collapsed="false">
      <c r="A8129" s="19" t="n">
        <v>46289</v>
      </c>
      <c r="B8129" s="1" t="s">
        <v>888</v>
      </c>
      <c r="C8129" s="1" t="s">
        <v>190</v>
      </c>
      <c r="D8129" s="1" t="n">
        <v>34</v>
      </c>
      <c r="E8129" s="1" t="s">
        <v>530</v>
      </c>
      <c r="F8129" s="1" t="s">
        <v>904</v>
      </c>
      <c r="G8129" s="1" t="s">
        <v>322</v>
      </c>
      <c r="H8129" s="20" t="n">
        <v>1150</v>
      </c>
      <c r="I8129" s="21" t="n">
        <v>20.31</v>
      </c>
      <c r="J8129" s="20" t="n">
        <f aca="false">H8129*I8129</f>
        <v>23356.5</v>
      </c>
      <c r="K8129" s="22" t="n">
        <v>2.5</v>
      </c>
      <c r="L8129" s="23" t="n">
        <f aca="false">H8129*K8129</f>
        <v>2875</v>
      </c>
      <c r="M8129" s="23" t="n">
        <v>2500</v>
      </c>
      <c r="N8129" s="24" t="n">
        <f aca="false">L8129-M8129</f>
        <v>375</v>
      </c>
      <c r="O8129" s="25" t="n">
        <f aca="false">IF(L8129&gt;=M8129,1,0)</f>
        <v>1</v>
      </c>
      <c r="P8129" s="26" t="n">
        <v>0.552163120567376</v>
      </c>
      <c r="Q8129" s="26" t="n">
        <v>0.165627782724844</v>
      </c>
      <c r="R8129" s="25" t="n">
        <v>70</v>
      </c>
      <c r="S8129" s="21" t="n">
        <v>10</v>
      </c>
    </row>
    <row r="8130" customFormat="false" ht="15" hidden="false" customHeight="true" outlineLevel="0" collapsed="false">
      <c r="A8130" s="19" t="n">
        <v>46289</v>
      </c>
      <c r="B8130" s="1" t="s">
        <v>888</v>
      </c>
      <c r="C8130" s="1" t="s">
        <v>190</v>
      </c>
      <c r="D8130" s="1" t="n">
        <v>35</v>
      </c>
      <c r="E8130" s="1" t="s">
        <v>19</v>
      </c>
      <c r="F8130" s="1" t="s">
        <v>948</v>
      </c>
      <c r="G8130" s="1" t="s">
        <v>949</v>
      </c>
      <c r="H8130" s="20" t="n">
        <v>180</v>
      </c>
      <c r="I8130" s="21" t="n">
        <v>39.19</v>
      </c>
      <c r="J8130" s="20" t="n">
        <f aca="false">H8130*I8130</f>
        <v>7054.2</v>
      </c>
      <c r="K8130" s="22" t="n">
        <v>3.33</v>
      </c>
      <c r="L8130" s="23" t="n">
        <f aca="false">H8130*K8130</f>
        <v>599.4</v>
      </c>
      <c r="M8130" s="23" t="n">
        <v>2500</v>
      </c>
      <c r="N8130" s="24" t="n">
        <f aca="false">L8130-M8130</f>
        <v>-1900.6</v>
      </c>
      <c r="O8130" s="25" t="n">
        <f aca="false">IF(L8130&gt;=M8130,1,0)</f>
        <v>0</v>
      </c>
      <c r="P8130" s="26" t="n">
        <v>0.221830188679245</v>
      </c>
      <c r="Q8130" s="26" t="n">
        <v>0.507936507936508</v>
      </c>
      <c r="R8130" s="25" t="n">
        <v>55</v>
      </c>
      <c r="S8130" s="21" t="n">
        <v>10</v>
      </c>
    </row>
    <row r="8131" customFormat="false" ht="15" hidden="false" customHeight="true" outlineLevel="0" collapsed="false">
      <c r="A8131" s="19" t="n">
        <v>46289</v>
      </c>
      <c r="B8131" s="1" t="s">
        <v>888</v>
      </c>
      <c r="C8131" s="1" t="s">
        <v>190</v>
      </c>
      <c r="D8131" s="1" t="n">
        <v>36</v>
      </c>
      <c r="E8131" s="1" t="s">
        <v>846</v>
      </c>
      <c r="F8131" s="1" t="s">
        <v>889</v>
      </c>
      <c r="G8131" s="1" t="s">
        <v>927</v>
      </c>
      <c r="H8131" s="20" t="n">
        <v>1250</v>
      </c>
      <c r="I8131" s="21" t="n">
        <v>25.74</v>
      </c>
      <c r="J8131" s="20" t="n">
        <f aca="false">H8131*I8131</f>
        <v>32175</v>
      </c>
      <c r="K8131" s="22" t="n">
        <v>2.2</v>
      </c>
      <c r="L8131" s="23" t="n">
        <f aca="false">H8131*K8131</f>
        <v>2750</v>
      </c>
      <c r="M8131" s="23" t="n">
        <v>2500</v>
      </c>
      <c r="N8131" s="24" t="n">
        <f aca="false">L8131-M8131</f>
        <v>250</v>
      </c>
      <c r="O8131" s="25" t="n">
        <f aca="false">IF(L8131&gt;=M8131,1,0)</f>
        <v>1</v>
      </c>
      <c r="P8131" s="26" t="n">
        <v>0.766071428571428</v>
      </c>
      <c r="Q8131" s="26" t="n">
        <v>0.115765422696116</v>
      </c>
      <c r="R8131" s="25" t="n">
        <v>67</v>
      </c>
      <c r="S8131" s="21" t="n">
        <v>10</v>
      </c>
    </row>
    <row r="8132" customFormat="false" ht="15" hidden="false" customHeight="true" outlineLevel="0" collapsed="false">
      <c r="A8132" s="19" t="n">
        <v>46289</v>
      </c>
      <c r="B8132" s="1" t="s">
        <v>888</v>
      </c>
      <c r="C8132" s="1" t="s">
        <v>190</v>
      </c>
      <c r="D8132" s="1" t="n">
        <v>37</v>
      </c>
      <c r="E8132" s="1" t="s">
        <v>19</v>
      </c>
      <c r="F8132" s="1" t="s">
        <v>952</v>
      </c>
      <c r="G8132" s="1" t="s">
        <v>871</v>
      </c>
      <c r="H8132" s="20" t="n">
        <v>950</v>
      </c>
      <c r="I8132" s="21" t="n">
        <v>27.97</v>
      </c>
      <c r="J8132" s="20" t="n">
        <f aca="false">H8132*I8132</f>
        <v>26571.5</v>
      </c>
      <c r="K8132" s="22" t="n">
        <v>2.15</v>
      </c>
      <c r="L8132" s="23" t="n">
        <f aca="false">H8132*K8132</f>
        <v>2042.5</v>
      </c>
      <c r="M8132" s="23" t="n">
        <v>2500</v>
      </c>
      <c r="N8132" s="24" t="n">
        <f aca="false">L8132-M8132</f>
        <v>-457.5</v>
      </c>
      <c r="O8132" s="25" t="n">
        <f aca="false">IF(L8132&gt;=M8132,1,0)</f>
        <v>0</v>
      </c>
      <c r="P8132" s="26" t="n">
        <v>0.58424582233949</v>
      </c>
      <c r="Q8132" s="26" t="n">
        <v>0.115264797507788</v>
      </c>
      <c r="R8132" s="25" t="n">
        <v>75</v>
      </c>
      <c r="S8132" s="21" t="n">
        <v>10</v>
      </c>
    </row>
    <row r="8133" customFormat="false" ht="15" hidden="false" customHeight="true" outlineLevel="0" collapsed="false">
      <c r="A8133" s="19" t="n">
        <v>46289</v>
      </c>
      <c r="B8133" s="1" t="s">
        <v>888</v>
      </c>
      <c r="C8133" s="1" t="s">
        <v>190</v>
      </c>
      <c r="D8133" s="1" t="n">
        <v>38</v>
      </c>
      <c r="E8133" s="1" t="s">
        <v>19</v>
      </c>
      <c r="F8133" s="1" t="s">
        <v>953</v>
      </c>
      <c r="G8133" s="1" t="s">
        <v>871</v>
      </c>
      <c r="H8133" s="20" t="n">
        <v>850</v>
      </c>
      <c r="I8133" s="21" t="n">
        <v>27.97</v>
      </c>
      <c r="J8133" s="20" t="n">
        <f aca="false">H8133*I8133</f>
        <v>23774.5</v>
      </c>
      <c r="K8133" s="22" t="n">
        <v>2.15</v>
      </c>
      <c r="L8133" s="23" t="n">
        <f aca="false">H8133*K8133</f>
        <v>1827.5</v>
      </c>
      <c r="M8133" s="23" t="n">
        <v>2500</v>
      </c>
      <c r="N8133" s="24" t="n">
        <f aca="false">L8133-M8133</f>
        <v>-672.5</v>
      </c>
      <c r="O8133" s="25" t="n">
        <f aca="false">IF(L8133&gt;=M8133,1,0)</f>
        <v>0</v>
      </c>
      <c r="P8133" s="26" t="n">
        <v>0.508654257595208</v>
      </c>
      <c r="Q8133" s="26" t="n">
        <v>0.102354145342886</v>
      </c>
      <c r="R8133" s="25" t="n">
        <v>82</v>
      </c>
      <c r="S8133" s="21" t="n">
        <v>10</v>
      </c>
    </row>
    <row r="8134" customFormat="false" ht="15" hidden="false" customHeight="true" outlineLevel="0" collapsed="false">
      <c r="A8134" s="19" t="n">
        <v>46291</v>
      </c>
      <c r="B8134" s="1" t="s">
        <v>888</v>
      </c>
      <c r="C8134" s="1" t="s">
        <v>138</v>
      </c>
      <c r="D8134" s="1" t="n">
        <v>1</v>
      </c>
      <c r="E8134" s="1" t="s">
        <v>10</v>
      </c>
      <c r="F8134" s="1" t="s">
        <v>915</v>
      </c>
      <c r="G8134" s="1" t="s">
        <v>852</v>
      </c>
      <c r="H8134" s="20" t="n">
        <v>1640</v>
      </c>
      <c r="I8134" s="21" t="n">
        <v>21.87</v>
      </c>
      <c r="J8134" s="20" t="n">
        <f aca="false">H8134*I8134</f>
        <v>35866.8</v>
      </c>
      <c r="K8134" s="22" t="n">
        <v>1.85</v>
      </c>
      <c r="L8134" s="23" t="n">
        <f aca="false">H8134*K8134</f>
        <v>3034</v>
      </c>
      <c r="M8134" s="23" t="n">
        <v>2500</v>
      </c>
      <c r="N8134" s="24" t="n">
        <f aca="false">L8134-M8134</f>
        <v>534</v>
      </c>
      <c r="O8134" s="25" t="n">
        <f aca="false">IF(L8134&gt;=M8134,1,0)</f>
        <v>1</v>
      </c>
      <c r="P8134" s="26" t="n">
        <v>0.915436447166922</v>
      </c>
      <c r="Q8134" s="26" t="n">
        <v>0.122352941176471</v>
      </c>
      <c r="R8134" s="25" t="n">
        <v>69</v>
      </c>
      <c r="S8134" s="21" t="n">
        <v>10</v>
      </c>
    </row>
    <row r="8135" customFormat="false" ht="15" hidden="false" customHeight="true" outlineLevel="0" collapsed="false">
      <c r="A8135" s="19" t="n">
        <v>46291</v>
      </c>
      <c r="B8135" s="1" t="s">
        <v>888</v>
      </c>
      <c r="C8135" s="1" t="s">
        <v>138</v>
      </c>
      <c r="D8135" s="1" t="n">
        <v>2</v>
      </c>
      <c r="E8135" s="1" t="s">
        <v>16</v>
      </c>
      <c r="F8135" s="1" t="s">
        <v>895</v>
      </c>
      <c r="G8135" s="1" t="s">
        <v>896</v>
      </c>
      <c r="H8135" s="20" t="n">
        <v>1030</v>
      </c>
      <c r="I8135" s="21" t="n">
        <v>29.15</v>
      </c>
      <c r="J8135" s="20" t="n">
        <f aca="false">H8135*I8135</f>
        <v>30024.5</v>
      </c>
      <c r="K8135" s="22" t="n">
        <v>2.4</v>
      </c>
      <c r="L8135" s="23" t="n">
        <f aca="false">H8135*K8135</f>
        <v>2472</v>
      </c>
      <c r="M8135" s="23" t="n">
        <v>2500</v>
      </c>
      <c r="N8135" s="24" t="n">
        <f aca="false">L8135-M8135</f>
        <v>-28</v>
      </c>
      <c r="O8135" s="25" t="n">
        <f aca="false">IF(L8135&gt;=M8135,1,0)</f>
        <v>0</v>
      </c>
      <c r="P8135" s="26" t="n">
        <v>0.643198371893745</v>
      </c>
      <c r="Q8135" s="26" t="n">
        <v>0.136194029850746</v>
      </c>
      <c r="R8135" s="25" t="n">
        <v>80</v>
      </c>
      <c r="S8135" s="21" t="n">
        <v>10</v>
      </c>
    </row>
    <row r="8136" customFormat="false" ht="15" hidden="false" customHeight="true" outlineLevel="0" collapsed="false">
      <c r="A8136" s="19" t="n">
        <v>46291</v>
      </c>
      <c r="B8136" s="1" t="s">
        <v>888</v>
      </c>
      <c r="C8136" s="1" t="s">
        <v>138</v>
      </c>
      <c r="D8136" s="1" t="n">
        <v>3</v>
      </c>
      <c r="E8136" s="1" t="s">
        <v>16</v>
      </c>
      <c r="F8136" s="1" t="s">
        <v>300</v>
      </c>
      <c r="G8136" s="1" t="s">
        <v>398</v>
      </c>
      <c r="H8136" s="20" t="n">
        <v>1100</v>
      </c>
      <c r="I8136" s="21" t="n">
        <v>18.11</v>
      </c>
      <c r="J8136" s="20" t="n">
        <f aca="false">H8136*I8136</f>
        <v>19921</v>
      </c>
      <c r="K8136" s="22" t="n">
        <v>1.4</v>
      </c>
      <c r="L8136" s="23" t="n">
        <f aca="false">H8136*K8136</f>
        <v>1540</v>
      </c>
      <c r="M8136" s="23" t="n">
        <v>2500</v>
      </c>
      <c r="N8136" s="24" t="n">
        <f aca="false">L8136-M8136</f>
        <v>-960</v>
      </c>
      <c r="O8136" s="25" t="n">
        <f aca="false">IF(L8136&gt;=M8136,1,0)</f>
        <v>0</v>
      </c>
      <c r="P8136" s="26" t="n">
        <v>0.512371399176955</v>
      </c>
      <c r="Q8136" s="26" t="n">
        <v>0.123693379790941</v>
      </c>
      <c r="R8136" s="25" t="n">
        <v>71</v>
      </c>
      <c r="S8136" s="21" t="n">
        <v>10</v>
      </c>
    </row>
    <row r="8137" customFormat="false" ht="15" hidden="false" customHeight="true" outlineLevel="0" collapsed="false">
      <c r="A8137" s="19" t="n">
        <v>46291</v>
      </c>
      <c r="B8137" s="1" t="s">
        <v>888</v>
      </c>
      <c r="C8137" s="1" t="s">
        <v>138</v>
      </c>
      <c r="D8137" s="1" t="n">
        <v>4</v>
      </c>
      <c r="E8137" s="1" t="s">
        <v>145</v>
      </c>
      <c r="F8137" s="1" t="s">
        <v>954</v>
      </c>
      <c r="G8137" s="1" t="s">
        <v>809</v>
      </c>
      <c r="H8137" s="20" t="n">
        <v>1200</v>
      </c>
      <c r="I8137" s="21" t="n">
        <v>20.6</v>
      </c>
      <c r="J8137" s="20" t="n">
        <f aca="false">H8137*I8137</f>
        <v>24720</v>
      </c>
      <c r="K8137" s="22" t="n">
        <v>2.2</v>
      </c>
      <c r="L8137" s="23" t="n">
        <f aca="false">H8137*K8137</f>
        <v>2640</v>
      </c>
      <c r="M8137" s="23" t="n">
        <v>2500</v>
      </c>
      <c r="N8137" s="24" t="n">
        <f aca="false">L8137-M8137</f>
        <v>140</v>
      </c>
      <c r="O8137" s="25" t="n">
        <f aca="false">IF(L8137&gt;=M8137,1,0)</f>
        <v>1</v>
      </c>
      <c r="P8137" s="26" t="n">
        <v>0.664516129032258</v>
      </c>
      <c r="Q8137" s="26" t="n">
        <v>0.139311449159328</v>
      </c>
      <c r="R8137" s="25" t="n">
        <v>74</v>
      </c>
      <c r="S8137" s="21" t="n">
        <v>8</v>
      </c>
    </row>
    <row r="8138" customFormat="false" ht="15" hidden="false" customHeight="true" outlineLevel="0" collapsed="false">
      <c r="A8138" s="19" t="n">
        <v>46291</v>
      </c>
      <c r="B8138" s="1" t="s">
        <v>888</v>
      </c>
      <c r="C8138" s="1" t="s">
        <v>138</v>
      </c>
      <c r="D8138" s="1" t="n">
        <v>5</v>
      </c>
      <c r="E8138" s="1" t="s">
        <v>16</v>
      </c>
      <c r="F8138" s="1" t="s">
        <v>524</v>
      </c>
      <c r="G8138" s="1" t="s">
        <v>267</v>
      </c>
      <c r="H8138" s="20" t="n">
        <v>900</v>
      </c>
      <c r="I8138" s="21" t="n">
        <v>27.53</v>
      </c>
      <c r="J8138" s="20" t="n">
        <f aca="false">H8138*I8138</f>
        <v>24777</v>
      </c>
      <c r="K8138" s="22" t="n">
        <v>1.5</v>
      </c>
      <c r="L8138" s="23" t="n">
        <f aca="false">H8138*K8138</f>
        <v>1350</v>
      </c>
      <c r="M8138" s="23" t="n">
        <v>2500</v>
      </c>
      <c r="N8138" s="24" t="n">
        <f aca="false">L8138-M8138</f>
        <v>-1150</v>
      </c>
      <c r="O8138" s="25" t="n">
        <f aca="false">IF(L8138&gt;=M8138,1,0)</f>
        <v>0</v>
      </c>
      <c r="P8138" s="26" t="n">
        <v>0.62758358662614</v>
      </c>
      <c r="Q8138" s="26" t="n">
        <v>0.172486772486773</v>
      </c>
      <c r="R8138" s="25" t="n">
        <v>71</v>
      </c>
      <c r="S8138" s="21" t="n">
        <v>10</v>
      </c>
    </row>
    <row r="8139" customFormat="false" ht="15" hidden="false" customHeight="true" outlineLevel="0" collapsed="false">
      <c r="A8139" s="19" t="n">
        <v>46291</v>
      </c>
      <c r="B8139" s="1" t="s">
        <v>888</v>
      </c>
      <c r="C8139" s="1" t="s">
        <v>138</v>
      </c>
      <c r="D8139" s="1" t="n">
        <v>6</v>
      </c>
      <c r="E8139" s="1" t="s">
        <v>16</v>
      </c>
      <c r="F8139" s="1" t="s">
        <v>300</v>
      </c>
      <c r="G8139" s="1" t="s">
        <v>398</v>
      </c>
      <c r="H8139" s="20" t="n">
        <v>1780</v>
      </c>
      <c r="I8139" s="21" t="n">
        <v>18.21</v>
      </c>
      <c r="J8139" s="20" t="n">
        <f aca="false">H8139*I8139</f>
        <v>32413.8</v>
      </c>
      <c r="K8139" s="22" t="n">
        <v>1.4</v>
      </c>
      <c r="L8139" s="23" t="n">
        <f aca="false">H8139*K8139</f>
        <v>2492</v>
      </c>
      <c r="M8139" s="23" t="n">
        <v>2500</v>
      </c>
      <c r="N8139" s="24" t="n">
        <f aca="false">L8139-M8139</f>
        <v>-8</v>
      </c>
      <c r="O8139" s="25" t="n">
        <f aca="false">IF(L8139&gt;=M8139,1,0)</f>
        <v>0</v>
      </c>
      <c r="P8139" s="26" t="n">
        <v>0.832403697996918</v>
      </c>
      <c r="Q8139" s="26" t="n">
        <v>0.124183006535948</v>
      </c>
      <c r="R8139" s="25" t="n">
        <v>66</v>
      </c>
      <c r="S8139" s="21" t="n">
        <v>10</v>
      </c>
    </row>
    <row r="8140" customFormat="false" ht="15" hidden="false" customHeight="true" outlineLevel="0" collapsed="false">
      <c r="A8140" s="19" t="n">
        <v>46291</v>
      </c>
      <c r="B8140" s="1" t="s">
        <v>888</v>
      </c>
      <c r="C8140" s="1" t="s">
        <v>138</v>
      </c>
      <c r="D8140" s="1" t="n">
        <v>7</v>
      </c>
      <c r="E8140" s="1" t="s">
        <v>10</v>
      </c>
      <c r="F8140" s="1" t="s">
        <v>940</v>
      </c>
      <c r="G8140" s="1" t="s">
        <v>941</v>
      </c>
      <c r="H8140" s="20" t="n">
        <v>850</v>
      </c>
      <c r="I8140" s="21" t="n">
        <v>27.2</v>
      </c>
      <c r="J8140" s="20" t="n">
        <f aca="false">H8140*I8140</f>
        <v>23120</v>
      </c>
      <c r="K8140" s="22" t="n">
        <v>2.2</v>
      </c>
      <c r="L8140" s="23" t="n">
        <f aca="false">H8140*K8140</f>
        <v>1870</v>
      </c>
      <c r="M8140" s="23" t="n">
        <v>2500</v>
      </c>
      <c r="N8140" s="24" t="n">
        <f aca="false">L8140-M8140</f>
        <v>-630</v>
      </c>
      <c r="O8140" s="25" t="n">
        <f aca="false">IF(L8140&gt;=M8140,1,0)</f>
        <v>0</v>
      </c>
      <c r="P8140" s="26" t="n">
        <v>0.592820512820513</v>
      </c>
      <c r="Q8140" s="26" t="n">
        <v>0.181818181818182</v>
      </c>
      <c r="R8140" s="25" t="n">
        <v>71</v>
      </c>
      <c r="S8140" s="21" t="n">
        <v>10</v>
      </c>
    </row>
    <row r="8141" customFormat="false" ht="15" hidden="false" customHeight="true" outlineLevel="0" collapsed="false">
      <c r="A8141" s="19" t="n">
        <v>46291</v>
      </c>
      <c r="B8141" s="1" t="s">
        <v>888</v>
      </c>
      <c r="C8141" s="1" t="s">
        <v>138</v>
      </c>
      <c r="D8141" s="1" t="n">
        <v>8</v>
      </c>
      <c r="E8141" s="1" t="s">
        <v>13</v>
      </c>
      <c r="F8141" s="1" t="s">
        <v>262</v>
      </c>
      <c r="G8141" s="1" t="s">
        <v>267</v>
      </c>
      <c r="H8141" s="20" t="n">
        <v>900</v>
      </c>
      <c r="I8141" s="21" t="n">
        <v>20.5</v>
      </c>
      <c r="J8141" s="20" t="n">
        <f aca="false">H8141*I8141</f>
        <v>18450</v>
      </c>
      <c r="K8141" s="22" t="n">
        <v>1.5</v>
      </c>
      <c r="L8141" s="23" t="n">
        <f aca="false">H8141*K8141</f>
        <v>1350</v>
      </c>
      <c r="M8141" s="23" t="n">
        <v>2500</v>
      </c>
      <c r="N8141" s="24" t="n">
        <f aca="false">L8141-M8141</f>
        <v>-1150</v>
      </c>
      <c r="O8141" s="25" t="n">
        <f aca="false">IF(L8141&gt;=M8141,1,0)</f>
        <v>0</v>
      </c>
      <c r="P8141" s="26" t="n">
        <v>0.505756578947369</v>
      </c>
      <c r="Q8141" s="26" t="n">
        <v>0.24400417101147</v>
      </c>
      <c r="R8141" s="25" t="n">
        <v>69</v>
      </c>
      <c r="S8141" s="21" t="n">
        <v>10</v>
      </c>
    </row>
    <row r="8142" customFormat="false" ht="15" hidden="false" customHeight="true" outlineLevel="0" collapsed="false">
      <c r="A8142" s="19" t="n">
        <v>46291</v>
      </c>
      <c r="B8142" s="1" t="s">
        <v>888</v>
      </c>
      <c r="C8142" s="1" t="s">
        <v>138</v>
      </c>
      <c r="D8142" s="1" t="n">
        <v>9</v>
      </c>
      <c r="E8142" s="1" t="s">
        <v>16</v>
      </c>
      <c r="F8142" s="1" t="s">
        <v>300</v>
      </c>
      <c r="G8142" s="1" t="s">
        <v>890</v>
      </c>
      <c r="H8142" s="20" t="n">
        <v>750</v>
      </c>
      <c r="I8142" s="21" t="n">
        <v>23.94</v>
      </c>
      <c r="J8142" s="20" t="n">
        <f aca="false">H8142*I8142</f>
        <v>17955</v>
      </c>
      <c r="K8142" s="22" t="n">
        <v>2.2</v>
      </c>
      <c r="L8142" s="23" t="n">
        <f aca="false">H8142*K8142</f>
        <v>1650</v>
      </c>
      <c r="M8142" s="23" t="n">
        <v>2500</v>
      </c>
      <c r="N8142" s="24" t="n">
        <f aca="false">L8142-M8142</f>
        <v>-850</v>
      </c>
      <c r="O8142" s="25" t="n">
        <f aca="false">IF(L8142&gt;=M8142,1,0)</f>
        <v>0</v>
      </c>
      <c r="P8142" s="26" t="n">
        <v>0.412190082644628</v>
      </c>
      <c r="Q8142" s="26" t="n">
        <v>0.166666666666667</v>
      </c>
      <c r="R8142" s="25" t="n">
        <v>76</v>
      </c>
      <c r="S8142" s="21" t="n">
        <v>10</v>
      </c>
    </row>
    <row r="8143" customFormat="false" ht="15" hidden="false" customHeight="true" outlineLevel="0" collapsed="false">
      <c r="A8143" s="19" t="n">
        <v>46291</v>
      </c>
      <c r="B8143" s="1" t="s">
        <v>888</v>
      </c>
      <c r="C8143" s="1" t="s">
        <v>138</v>
      </c>
      <c r="D8143" s="1" t="n">
        <v>10</v>
      </c>
      <c r="E8143" s="1" t="s">
        <v>16</v>
      </c>
      <c r="F8143" s="1" t="s">
        <v>946</v>
      </c>
      <c r="G8143" s="1" t="s">
        <v>947</v>
      </c>
      <c r="H8143" s="20" t="n">
        <v>1000</v>
      </c>
      <c r="I8143" s="21" t="n">
        <v>20.88</v>
      </c>
      <c r="J8143" s="20" t="n">
        <f aca="false">H8143*I8143</f>
        <v>20880</v>
      </c>
      <c r="K8143" s="22" t="n">
        <v>1.49</v>
      </c>
      <c r="L8143" s="23" t="n">
        <f aca="false">H8143*K8143</f>
        <v>1490</v>
      </c>
      <c r="M8143" s="23" t="n">
        <v>2500</v>
      </c>
      <c r="N8143" s="24" t="n">
        <f aca="false">L8143-M8143</f>
        <v>-1010</v>
      </c>
      <c r="O8143" s="25" t="n">
        <f aca="false">IF(L8143&gt;=M8143,1,0)</f>
        <v>0</v>
      </c>
      <c r="P8143" s="26" t="n">
        <v>0.47027027027027</v>
      </c>
      <c r="Q8143" s="26" t="n">
        <v>0.159616919393456</v>
      </c>
      <c r="R8143" s="25" t="n">
        <v>75</v>
      </c>
      <c r="S8143" s="21" t="n">
        <v>10</v>
      </c>
    </row>
    <row r="8144" customFormat="false" ht="15" hidden="false" customHeight="true" outlineLevel="0" collapsed="false">
      <c r="A8144" s="19" t="n">
        <v>46291</v>
      </c>
      <c r="B8144" s="1" t="s">
        <v>888</v>
      </c>
      <c r="C8144" s="1" t="s">
        <v>138</v>
      </c>
      <c r="D8144" s="1" t="n">
        <v>11</v>
      </c>
      <c r="E8144" s="1" t="s">
        <v>522</v>
      </c>
      <c r="F8144" s="1" t="s">
        <v>710</v>
      </c>
      <c r="G8144" s="1" t="s">
        <v>955</v>
      </c>
      <c r="H8144" s="20" t="n">
        <v>1250</v>
      </c>
      <c r="I8144" s="21" t="n">
        <v>20.01</v>
      </c>
      <c r="J8144" s="20" t="n">
        <f aca="false">H8144*I8144</f>
        <v>25012.5</v>
      </c>
      <c r="K8144" s="22" t="n">
        <v>1.55</v>
      </c>
      <c r="L8144" s="23" t="n">
        <f aca="false">H8144*K8144</f>
        <v>1937.5</v>
      </c>
      <c r="M8144" s="23" t="n">
        <v>2500</v>
      </c>
      <c r="N8144" s="24" t="n">
        <f aca="false">L8144-M8144</f>
        <v>-562.5</v>
      </c>
      <c r="O8144" s="25" t="n">
        <f aca="false">IF(L8144&gt;=M8144,1,0)</f>
        <v>0</v>
      </c>
      <c r="P8144" s="26" t="n">
        <v>0.590474504249292</v>
      </c>
      <c r="Q8144" s="26" t="n">
        <v>0.220833333333333</v>
      </c>
      <c r="R8144" s="25" t="n">
        <v>75</v>
      </c>
      <c r="S8144" s="21" t="n">
        <v>10</v>
      </c>
    </row>
    <row r="8145" customFormat="false" ht="15" hidden="false" customHeight="true" outlineLevel="0" collapsed="false">
      <c r="A8145" s="19" t="n">
        <v>46291</v>
      </c>
      <c r="B8145" s="1" t="s">
        <v>888</v>
      </c>
      <c r="C8145" s="1" t="s">
        <v>138</v>
      </c>
      <c r="D8145" s="1" t="n">
        <v>12</v>
      </c>
      <c r="E8145" s="1" t="s">
        <v>16</v>
      </c>
      <c r="F8145" s="1" t="s">
        <v>524</v>
      </c>
      <c r="G8145" s="1" t="s">
        <v>267</v>
      </c>
      <c r="H8145" s="20" t="n">
        <v>1350</v>
      </c>
      <c r="I8145" s="21" t="n">
        <v>10.19</v>
      </c>
      <c r="J8145" s="20" t="n">
        <f aca="false">H8145*I8145</f>
        <v>13756.5</v>
      </c>
      <c r="K8145" s="22" t="n">
        <v>1.5</v>
      </c>
      <c r="L8145" s="23" t="n">
        <f aca="false">H8145*K8145</f>
        <v>2025</v>
      </c>
      <c r="M8145" s="23" t="n">
        <v>2500</v>
      </c>
      <c r="N8145" s="24" t="n">
        <f aca="false">L8145-M8145</f>
        <v>-475</v>
      </c>
      <c r="O8145" s="25" t="n">
        <f aca="false">IF(L8145&gt;=M8145,1,0)</f>
        <v>0</v>
      </c>
      <c r="P8145" s="26" t="n">
        <v>0.524656750572082</v>
      </c>
      <c r="Q8145" s="26" t="n">
        <v>0.136507936507937</v>
      </c>
      <c r="R8145" s="25" t="n">
        <v>45</v>
      </c>
      <c r="S8145" s="21" t="n">
        <v>10</v>
      </c>
    </row>
    <row r="8146" customFormat="false" ht="15" hidden="false" customHeight="true" outlineLevel="0" collapsed="false">
      <c r="A8146" s="19" t="n">
        <v>46291</v>
      </c>
      <c r="B8146" s="1" t="s">
        <v>888</v>
      </c>
      <c r="C8146" s="1" t="s">
        <v>138</v>
      </c>
      <c r="D8146" s="1" t="n">
        <v>13</v>
      </c>
      <c r="E8146" s="1" t="s">
        <v>16</v>
      </c>
      <c r="F8146" s="1" t="s">
        <v>932</v>
      </c>
      <c r="G8146" s="1" t="s">
        <v>934</v>
      </c>
      <c r="H8146" s="20" t="n">
        <v>800</v>
      </c>
      <c r="I8146" s="21" t="n">
        <v>37.63</v>
      </c>
      <c r="J8146" s="20" t="n">
        <f aca="false">H8146*I8146</f>
        <v>30104</v>
      </c>
      <c r="K8146" s="22" t="n">
        <v>3.11</v>
      </c>
      <c r="L8146" s="23" t="n">
        <f aca="false">H8146*K8146</f>
        <v>2488</v>
      </c>
      <c r="M8146" s="23" t="n">
        <v>2500</v>
      </c>
      <c r="N8146" s="24" t="n">
        <f aca="false">L8146-M8146</f>
        <v>-12</v>
      </c>
      <c r="O8146" s="25" t="n">
        <f aca="false">IF(L8146&gt;=M8146,1,0)</f>
        <v>0</v>
      </c>
      <c r="P8146" s="26" t="n">
        <v>0.680777928539123</v>
      </c>
      <c r="Q8146" s="26" t="n">
        <v>0.145077720207254</v>
      </c>
      <c r="R8146" s="25" t="n">
        <v>77</v>
      </c>
      <c r="S8146" s="21" t="n">
        <v>10</v>
      </c>
    </row>
    <row r="8147" customFormat="false" ht="15" hidden="false" customHeight="true" outlineLevel="0" collapsed="false">
      <c r="A8147" s="19" t="n">
        <v>46291</v>
      </c>
      <c r="B8147" s="1" t="s">
        <v>888</v>
      </c>
      <c r="C8147" s="1" t="s">
        <v>138</v>
      </c>
      <c r="D8147" s="1" t="n">
        <v>14</v>
      </c>
      <c r="E8147" s="1" t="s">
        <v>10</v>
      </c>
      <c r="F8147" s="1" t="s">
        <v>687</v>
      </c>
      <c r="G8147" s="1" t="s">
        <v>694</v>
      </c>
      <c r="H8147" s="20" t="n">
        <v>1200</v>
      </c>
      <c r="I8147" s="21" t="n">
        <v>28.66</v>
      </c>
      <c r="J8147" s="20" t="n">
        <f aca="false">H8147*I8147</f>
        <v>34392</v>
      </c>
      <c r="K8147" s="22" t="n">
        <v>2.3</v>
      </c>
      <c r="L8147" s="23" t="n">
        <f aca="false">H8147*K8147</f>
        <v>2760</v>
      </c>
      <c r="M8147" s="23" t="n">
        <v>2500</v>
      </c>
      <c r="N8147" s="24" t="n">
        <f aca="false">L8147-M8147</f>
        <v>260</v>
      </c>
      <c r="O8147" s="25" t="n">
        <f aca="false">IF(L8147&gt;=M8147,1,0)</f>
        <v>1</v>
      </c>
      <c r="P8147" s="26" t="n">
        <v>0.725569620253165</v>
      </c>
      <c r="Q8147" s="26" t="n">
        <v>0.238461538461539</v>
      </c>
      <c r="R8147" s="25" t="n">
        <v>83</v>
      </c>
      <c r="S8147" s="21" t="n">
        <v>10</v>
      </c>
    </row>
    <row r="8148" customFormat="false" ht="15" hidden="false" customHeight="true" outlineLevel="0" collapsed="false">
      <c r="A8148" s="19" t="n">
        <v>46291</v>
      </c>
      <c r="B8148" s="1" t="s">
        <v>888</v>
      </c>
      <c r="C8148" s="1" t="s">
        <v>138</v>
      </c>
      <c r="D8148" s="1" t="n">
        <v>15</v>
      </c>
      <c r="E8148" s="1" t="s">
        <v>522</v>
      </c>
      <c r="F8148" s="1" t="s">
        <v>566</v>
      </c>
      <c r="G8148" s="1" t="s">
        <v>504</v>
      </c>
      <c r="H8148" s="20" t="n">
        <v>1600</v>
      </c>
      <c r="I8148" s="21" t="n">
        <v>14.09</v>
      </c>
      <c r="J8148" s="20" t="n">
        <f aca="false">H8148*I8148</f>
        <v>22544</v>
      </c>
      <c r="K8148" s="22" t="n">
        <v>1</v>
      </c>
      <c r="L8148" s="23" t="n">
        <f aca="false">H8148*K8148</f>
        <v>1600</v>
      </c>
      <c r="M8148" s="23" t="n">
        <v>2500</v>
      </c>
      <c r="N8148" s="24" t="n">
        <f aca="false">L8148-M8148</f>
        <v>-900</v>
      </c>
      <c r="O8148" s="25" t="n">
        <f aca="false">IF(L8148&gt;=M8148,1,0)</f>
        <v>0</v>
      </c>
      <c r="P8148" s="26" t="n">
        <v>0.580731581658939</v>
      </c>
      <c r="Q8148" s="26" t="n">
        <v>0.241452991452992</v>
      </c>
      <c r="R8148" s="25" t="n">
        <v>66</v>
      </c>
      <c r="S8148" s="21" t="n">
        <v>10</v>
      </c>
    </row>
    <row r="8149" customFormat="false" ht="15" hidden="false" customHeight="true" outlineLevel="0" collapsed="false">
      <c r="A8149" s="19" t="n">
        <v>46291</v>
      </c>
      <c r="B8149" s="1" t="s">
        <v>888</v>
      </c>
      <c r="C8149" s="1" t="s">
        <v>138</v>
      </c>
      <c r="D8149" s="1" t="n">
        <v>16</v>
      </c>
      <c r="E8149" s="1" t="s">
        <v>10</v>
      </c>
      <c r="F8149" s="1" t="s">
        <v>915</v>
      </c>
      <c r="G8149" s="1" t="s">
        <v>852</v>
      </c>
      <c r="H8149" s="20" t="n">
        <v>900</v>
      </c>
      <c r="I8149" s="21" t="n">
        <v>21.87</v>
      </c>
      <c r="J8149" s="20" t="n">
        <f aca="false">H8149*I8149</f>
        <v>19683</v>
      </c>
      <c r="K8149" s="22" t="n">
        <v>1.85</v>
      </c>
      <c r="L8149" s="23" t="n">
        <f aca="false">H8149*K8149</f>
        <v>1665</v>
      </c>
      <c r="M8149" s="23" t="n">
        <v>2500</v>
      </c>
      <c r="N8149" s="24" t="n">
        <f aca="false">L8149-M8149</f>
        <v>-835</v>
      </c>
      <c r="O8149" s="25" t="n">
        <f aca="false">IF(L8149&gt;=M8149,1,0)</f>
        <v>0</v>
      </c>
      <c r="P8149" s="26" t="n">
        <v>0.543129139072848</v>
      </c>
      <c r="Q8149" s="26" t="n">
        <v>0.265765765765766</v>
      </c>
      <c r="R8149" s="25" t="n">
        <v>63</v>
      </c>
      <c r="S8149" s="21" t="n">
        <v>10</v>
      </c>
    </row>
    <row r="8150" customFormat="false" ht="15" hidden="false" customHeight="true" outlineLevel="0" collapsed="false">
      <c r="A8150" s="19" t="n">
        <v>46291</v>
      </c>
      <c r="B8150" s="1" t="s">
        <v>888</v>
      </c>
      <c r="C8150" s="1" t="s">
        <v>164</v>
      </c>
      <c r="D8150" s="1" t="n">
        <v>17</v>
      </c>
      <c r="E8150" s="1" t="s">
        <v>176</v>
      </c>
      <c r="F8150" s="1" t="s">
        <v>604</v>
      </c>
      <c r="G8150" s="1" t="s">
        <v>214</v>
      </c>
      <c r="H8150" s="20" t="n">
        <v>1100</v>
      </c>
      <c r="I8150" s="21" t="n">
        <v>20.7</v>
      </c>
      <c r="J8150" s="20" t="n">
        <f aca="false">H8150*I8150</f>
        <v>22770</v>
      </c>
      <c r="K8150" s="22" t="n">
        <v>1.75</v>
      </c>
      <c r="L8150" s="23" t="n">
        <f aca="false">H8150*K8150</f>
        <v>1925</v>
      </c>
      <c r="M8150" s="23" t="n">
        <v>2500</v>
      </c>
      <c r="N8150" s="24" t="n">
        <f aca="false">L8150-M8150</f>
        <v>-575</v>
      </c>
      <c r="O8150" s="25" t="n">
        <f aca="false">IF(L8150&gt;=M8150,1,0)</f>
        <v>0</v>
      </c>
      <c r="P8150" s="26" t="n">
        <v>0.5108</v>
      </c>
      <c r="Q8150" s="26" t="n">
        <v>0.1318</v>
      </c>
      <c r="R8150" s="25" t="n">
        <v>76</v>
      </c>
      <c r="S8150" s="21" t="n">
        <v>10</v>
      </c>
    </row>
    <row r="8151" customFormat="false" ht="15" hidden="false" customHeight="true" outlineLevel="0" collapsed="false">
      <c r="A8151" s="19" t="n">
        <v>46291</v>
      </c>
      <c r="B8151" s="1" t="s">
        <v>888</v>
      </c>
      <c r="C8151" s="1" t="s">
        <v>164</v>
      </c>
      <c r="D8151" s="1" t="n">
        <v>18</v>
      </c>
      <c r="E8151" s="1" t="s">
        <v>865</v>
      </c>
      <c r="F8151" s="1" t="s">
        <v>866</v>
      </c>
      <c r="G8151" s="1" t="s">
        <v>527</v>
      </c>
      <c r="H8151" s="20" t="n">
        <v>2250</v>
      </c>
      <c r="I8151" s="21" t="n">
        <v>17.93</v>
      </c>
      <c r="J8151" s="20" t="n">
        <f aca="false">H8151*I8151</f>
        <v>40342.5</v>
      </c>
      <c r="K8151" s="22" t="n">
        <v>1.04</v>
      </c>
      <c r="L8151" s="23" t="n">
        <f aca="false">H8151*K8151</f>
        <v>2340</v>
      </c>
      <c r="M8151" s="23" t="n">
        <v>2500</v>
      </c>
      <c r="N8151" s="24" t="n">
        <f aca="false">L8151-M8151</f>
        <v>-160</v>
      </c>
      <c r="O8151" s="25" t="n">
        <f aca="false">IF(L8151&gt;=M8151,1,0)</f>
        <v>0</v>
      </c>
      <c r="P8151" s="26" t="n">
        <v>0.8755</v>
      </c>
      <c r="Q8151" s="26" t="n">
        <v>0.1175</v>
      </c>
      <c r="R8151" s="25" t="n">
        <v>79</v>
      </c>
      <c r="S8151" s="21" t="n">
        <v>10</v>
      </c>
    </row>
    <row r="8152" customFormat="false" ht="15" hidden="false" customHeight="true" outlineLevel="0" collapsed="false">
      <c r="A8152" s="19" t="n">
        <v>46291</v>
      </c>
      <c r="B8152" s="1" t="s">
        <v>888</v>
      </c>
      <c r="C8152" s="1" t="s">
        <v>164</v>
      </c>
      <c r="D8152" s="1" t="n">
        <v>19</v>
      </c>
      <c r="E8152" s="1" t="s">
        <v>461</v>
      </c>
      <c r="F8152" s="1" t="s">
        <v>837</v>
      </c>
      <c r="G8152" s="1" t="s">
        <v>540</v>
      </c>
      <c r="H8152" s="20" t="n">
        <v>1500</v>
      </c>
      <c r="I8152" s="21" t="n">
        <v>20.18</v>
      </c>
      <c r="J8152" s="20" t="n">
        <f aca="false">H8152*I8152</f>
        <v>30270</v>
      </c>
      <c r="K8152" s="22" t="n">
        <v>1.6</v>
      </c>
      <c r="L8152" s="23" t="n">
        <f aca="false">H8152*K8152</f>
        <v>2400</v>
      </c>
      <c r="M8152" s="23" t="n">
        <v>2500</v>
      </c>
      <c r="N8152" s="24" t="n">
        <f aca="false">L8152-M8152</f>
        <v>-100</v>
      </c>
      <c r="O8152" s="25" t="n">
        <f aca="false">IF(L8152&gt;=M8152,1,0)</f>
        <v>0</v>
      </c>
      <c r="P8152" s="26" t="n">
        <v>0.6656</v>
      </c>
      <c r="Q8152" s="26" t="n">
        <v>0.108</v>
      </c>
      <c r="R8152" s="25" t="n">
        <v>76</v>
      </c>
      <c r="S8152" s="21" t="n">
        <v>10</v>
      </c>
    </row>
    <row r="8153" customFormat="false" ht="15" hidden="false" customHeight="true" outlineLevel="0" collapsed="false">
      <c r="A8153" s="19" t="n">
        <v>46291</v>
      </c>
      <c r="B8153" s="1" t="s">
        <v>888</v>
      </c>
      <c r="C8153" s="1" t="s">
        <v>164</v>
      </c>
      <c r="D8153" s="1" t="n">
        <v>20</v>
      </c>
      <c r="E8153" s="1" t="s">
        <v>16</v>
      </c>
      <c r="F8153" s="1" t="s">
        <v>300</v>
      </c>
      <c r="G8153" s="1" t="s">
        <v>398</v>
      </c>
      <c r="H8153" s="20" t="n">
        <v>1100</v>
      </c>
      <c r="I8153" s="21" t="n">
        <v>18.21</v>
      </c>
      <c r="J8153" s="20" t="n">
        <f aca="false">H8153*I8153</f>
        <v>20031</v>
      </c>
      <c r="K8153" s="22" t="n">
        <v>1.4</v>
      </c>
      <c r="L8153" s="23" t="n">
        <f aca="false">H8153*K8153</f>
        <v>1540</v>
      </c>
      <c r="M8153" s="23" t="n">
        <v>2500</v>
      </c>
      <c r="N8153" s="24" t="n">
        <f aca="false">L8153-M8153</f>
        <v>-960</v>
      </c>
      <c r="O8153" s="25" t="n">
        <f aca="false">IF(L8153&gt;=M8153,1,0)</f>
        <v>0</v>
      </c>
      <c r="P8153" s="26" t="n">
        <v>0.5376</v>
      </c>
      <c r="Q8153" s="26" t="n">
        <v>0.0856</v>
      </c>
      <c r="R8153" s="25" t="n">
        <v>62</v>
      </c>
      <c r="S8153" s="21" t="n">
        <v>10</v>
      </c>
    </row>
    <row r="8154" customFormat="false" ht="15" hidden="false" customHeight="true" outlineLevel="0" collapsed="false">
      <c r="A8154" s="19" t="n">
        <v>46291</v>
      </c>
      <c r="B8154" s="1" t="s">
        <v>888</v>
      </c>
      <c r="C8154" s="1" t="s">
        <v>164</v>
      </c>
      <c r="D8154" s="1" t="n">
        <v>21</v>
      </c>
      <c r="E8154" s="1" t="s">
        <v>401</v>
      </c>
      <c r="F8154" s="1" t="s">
        <v>956</v>
      </c>
      <c r="G8154" s="1" t="s">
        <v>913</v>
      </c>
      <c r="H8154" s="20" t="n">
        <v>500</v>
      </c>
      <c r="I8154" s="21" t="n">
        <v>31.18</v>
      </c>
      <c r="J8154" s="20" t="n">
        <f aca="false">H8154*I8154</f>
        <v>15590</v>
      </c>
      <c r="K8154" s="22" t="n">
        <v>2.91</v>
      </c>
      <c r="L8154" s="23" t="n">
        <f aca="false">H8154*K8154</f>
        <v>1455</v>
      </c>
      <c r="M8154" s="23" t="n">
        <v>2500</v>
      </c>
      <c r="N8154" s="24" t="n">
        <f aca="false">L8154-M8154</f>
        <v>-1045</v>
      </c>
      <c r="O8154" s="25" t="n">
        <f aca="false">IF(L8154&gt;=M8154,1,0)</f>
        <v>0</v>
      </c>
      <c r="P8154" s="26" t="n">
        <v>0.4274</v>
      </c>
      <c r="Q8154" s="26" t="n">
        <v>0.2467</v>
      </c>
      <c r="R8154" s="25" t="n">
        <v>59</v>
      </c>
      <c r="S8154" s="21" t="n">
        <v>10</v>
      </c>
    </row>
    <row r="8155" customFormat="false" ht="15" hidden="false" customHeight="true" outlineLevel="0" collapsed="false">
      <c r="A8155" s="19" t="n">
        <v>46291</v>
      </c>
      <c r="B8155" s="1" t="s">
        <v>888</v>
      </c>
      <c r="C8155" s="1" t="s">
        <v>164</v>
      </c>
      <c r="D8155" s="1" t="n">
        <v>22</v>
      </c>
      <c r="E8155" s="1" t="s">
        <v>10</v>
      </c>
      <c r="F8155" s="1" t="s">
        <v>872</v>
      </c>
      <c r="G8155" s="1" t="s">
        <v>873</v>
      </c>
      <c r="H8155" s="20" t="n">
        <v>1520</v>
      </c>
      <c r="I8155" s="21" t="n">
        <v>24.81</v>
      </c>
      <c r="J8155" s="20" t="n">
        <f aca="false">H8155*I8155</f>
        <v>37711.2</v>
      </c>
      <c r="K8155" s="22" t="n">
        <v>2.1</v>
      </c>
      <c r="L8155" s="23" t="n">
        <f aca="false">H8155*K8155</f>
        <v>3192</v>
      </c>
      <c r="M8155" s="23" t="n">
        <v>2500</v>
      </c>
      <c r="N8155" s="24" t="n">
        <f aca="false">L8155-M8155</f>
        <v>692</v>
      </c>
      <c r="O8155" s="25" t="n">
        <f aca="false">IF(L8155&gt;=M8155,1,0)</f>
        <v>1</v>
      </c>
      <c r="P8155" s="26" t="n">
        <v>0.8152</v>
      </c>
      <c r="Q8155" s="26" t="n">
        <v>0.1196</v>
      </c>
      <c r="R8155" s="25" t="n">
        <v>78</v>
      </c>
      <c r="S8155" s="21" t="n">
        <v>10</v>
      </c>
    </row>
    <row r="8156" customFormat="false" ht="15" hidden="false" customHeight="true" outlineLevel="0" collapsed="false">
      <c r="A8156" s="19" t="n">
        <v>46291</v>
      </c>
      <c r="B8156" s="1" t="s">
        <v>888</v>
      </c>
      <c r="C8156" s="1" t="s">
        <v>164</v>
      </c>
      <c r="D8156" s="1" t="n">
        <v>23</v>
      </c>
      <c r="E8156" s="1" t="s">
        <v>865</v>
      </c>
      <c r="F8156" s="1" t="s">
        <v>866</v>
      </c>
      <c r="G8156" s="1" t="s">
        <v>527</v>
      </c>
      <c r="H8156" s="20" t="n">
        <v>2000</v>
      </c>
      <c r="I8156" s="21" t="n">
        <v>17.93</v>
      </c>
      <c r="J8156" s="20" t="n">
        <f aca="false">H8156*I8156</f>
        <v>35860</v>
      </c>
      <c r="K8156" s="22" t="n">
        <v>1.04</v>
      </c>
      <c r="L8156" s="23" t="n">
        <f aca="false">H8156*K8156</f>
        <v>2080</v>
      </c>
      <c r="M8156" s="23" t="n">
        <v>2500</v>
      </c>
      <c r="N8156" s="24" t="n">
        <f aca="false">L8156-M8156</f>
        <v>-420</v>
      </c>
      <c r="O8156" s="25" t="n">
        <f aca="false">IF(L8156&gt;=M8156,1,0)</f>
        <v>0</v>
      </c>
      <c r="P8156" s="26" t="n">
        <v>0.7594</v>
      </c>
      <c r="Q8156" s="26" t="n">
        <v>0.0917</v>
      </c>
      <c r="R8156" s="25" t="n">
        <v>82</v>
      </c>
      <c r="S8156" s="21" t="n">
        <v>10</v>
      </c>
    </row>
    <row r="8157" customFormat="false" ht="15" hidden="false" customHeight="true" outlineLevel="0" collapsed="false">
      <c r="A8157" s="19" t="n">
        <v>46291</v>
      </c>
      <c r="B8157" s="1" t="s">
        <v>888</v>
      </c>
      <c r="C8157" s="1" t="s">
        <v>164</v>
      </c>
      <c r="D8157" s="1" t="n">
        <v>24</v>
      </c>
      <c r="E8157" s="1" t="s">
        <v>522</v>
      </c>
      <c r="F8157" s="1" t="s">
        <v>523</v>
      </c>
      <c r="G8157" s="1" t="s">
        <v>527</v>
      </c>
      <c r="H8157" s="20" t="n">
        <v>2100</v>
      </c>
      <c r="I8157" s="21" t="n">
        <v>13.28</v>
      </c>
      <c r="J8157" s="20" t="n">
        <f aca="false">H8157*I8157</f>
        <v>27888</v>
      </c>
      <c r="K8157" s="22" t="n">
        <v>0.95</v>
      </c>
      <c r="L8157" s="23" t="n">
        <f aca="false">H8157*K8157</f>
        <v>1995</v>
      </c>
      <c r="M8157" s="23" t="n">
        <v>2500</v>
      </c>
      <c r="N8157" s="24" t="n">
        <f aca="false">L8157-M8157</f>
        <v>-505</v>
      </c>
      <c r="O8157" s="25" t="n">
        <f aca="false">IF(L8157&gt;=M8157,1,0)</f>
        <v>0</v>
      </c>
      <c r="P8157" s="26" t="n">
        <v>0.6776</v>
      </c>
      <c r="Q8157" s="26" t="n">
        <v>0.1125</v>
      </c>
      <c r="R8157" s="25" t="n">
        <v>71</v>
      </c>
      <c r="S8157" s="21" t="n">
        <v>10</v>
      </c>
    </row>
    <row r="8158" customFormat="false" ht="15" hidden="false" customHeight="true" outlineLevel="0" collapsed="false">
      <c r="A8158" s="19" t="n">
        <v>46291</v>
      </c>
      <c r="B8158" s="1" t="s">
        <v>888</v>
      </c>
      <c r="C8158" s="1" t="s">
        <v>164</v>
      </c>
      <c r="D8158" s="1" t="n">
        <v>25</v>
      </c>
      <c r="E8158" s="1" t="s">
        <v>16</v>
      </c>
      <c r="F8158" s="1" t="s">
        <v>895</v>
      </c>
      <c r="G8158" s="1" t="s">
        <v>896</v>
      </c>
      <c r="H8158" s="20" t="n">
        <v>1060</v>
      </c>
      <c r="I8158" s="21" t="n">
        <v>29.15</v>
      </c>
      <c r="J8158" s="20" t="n">
        <f aca="false">H8158*I8158</f>
        <v>30899</v>
      </c>
      <c r="K8158" s="22" t="n">
        <v>2.4</v>
      </c>
      <c r="L8158" s="23" t="n">
        <f aca="false">H8158*K8158</f>
        <v>2544</v>
      </c>
      <c r="M8158" s="23" t="n">
        <v>2500</v>
      </c>
      <c r="N8158" s="24" t="n">
        <f aca="false">L8158-M8158</f>
        <v>44</v>
      </c>
      <c r="O8158" s="25" t="n">
        <f aca="false">IF(L8158&gt;=M8158,1,0)</f>
        <v>1</v>
      </c>
      <c r="P8158" s="26" t="n">
        <v>0.6066</v>
      </c>
      <c r="Q8158" s="26" t="n">
        <v>0.1269</v>
      </c>
      <c r="R8158" s="25" t="n">
        <v>84</v>
      </c>
      <c r="S8158" s="21" t="n">
        <v>10</v>
      </c>
    </row>
    <row r="8159" customFormat="false" ht="15" hidden="false" customHeight="true" outlineLevel="0" collapsed="false">
      <c r="A8159" s="19" t="n">
        <v>46291</v>
      </c>
      <c r="B8159" s="1" t="s">
        <v>888</v>
      </c>
      <c r="C8159" s="1" t="s">
        <v>164</v>
      </c>
      <c r="D8159" s="1" t="n">
        <v>26</v>
      </c>
      <c r="E8159" s="1" t="s">
        <v>865</v>
      </c>
      <c r="F8159" s="1" t="s">
        <v>866</v>
      </c>
      <c r="G8159" s="1" t="s">
        <v>527</v>
      </c>
      <c r="H8159" s="20" t="n">
        <v>2250</v>
      </c>
      <c r="I8159" s="21" t="n">
        <v>17.93</v>
      </c>
      <c r="J8159" s="20" t="n">
        <f aca="false">H8159*I8159</f>
        <v>40342.5</v>
      </c>
      <c r="K8159" s="22" t="n">
        <v>1.04</v>
      </c>
      <c r="L8159" s="23" t="n">
        <f aca="false">H8159*K8159</f>
        <v>2340</v>
      </c>
      <c r="M8159" s="23" t="n">
        <v>2500</v>
      </c>
      <c r="N8159" s="24" t="n">
        <f aca="false">L8159-M8159</f>
        <v>-160</v>
      </c>
      <c r="O8159" s="25" t="n">
        <f aca="false">IF(L8159&gt;=M8159,1,0)</f>
        <v>0</v>
      </c>
      <c r="P8159" s="26" t="n">
        <v>0.8953</v>
      </c>
      <c r="Q8159" s="26" t="n">
        <v>0.1956</v>
      </c>
      <c r="R8159" s="25" t="n">
        <v>79</v>
      </c>
      <c r="S8159" s="21" t="n">
        <v>10</v>
      </c>
    </row>
    <row r="8160" customFormat="false" ht="15" hidden="false" customHeight="true" outlineLevel="0" collapsed="false">
      <c r="A8160" s="19" t="n">
        <v>46291</v>
      </c>
      <c r="B8160" s="1" t="s">
        <v>888</v>
      </c>
      <c r="C8160" s="1" t="s">
        <v>164</v>
      </c>
      <c r="D8160" s="1" t="n">
        <v>27</v>
      </c>
      <c r="E8160" s="1" t="s">
        <v>219</v>
      </c>
      <c r="F8160" s="1" t="s">
        <v>942</v>
      </c>
      <c r="G8160" s="1" t="s">
        <v>944</v>
      </c>
      <c r="H8160" s="20" t="n">
        <v>1400</v>
      </c>
      <c r="I8160" s="21" t="n">
        <v>17.82</v>
      </c>
      <c r="J8160" s="20" t="n">
        <f aca="false">H8160*I8160</f>
        <v>24948</v>
      </c>
      <c r="K8160" s="22" t="n">
        <v>1.8</v>
      </c>
      <c r="L8160" s="23" t="n">
        <f aca="false">H8160*K8160</f>
        <v>2520</v>
      </c>
      <c r="M8160" s="23" t="n">
        <v>2500</v>
      </c>
      <c r="N8160" s="24" t="n">
        <f aca="false">L8160-M8160</f>
        <v>20</v>
      </c>
      <c r="O8160" s="25" t="n">
        <f aca="false">IF(L8160&gt;=M8160,1,0)</f>
        <v>1</v>
      </c>
      <c r="P8160" s="26" t="n">
        <v>0.6674</v>
      </c>
      <c r="Q8160" s="26" t="n">
        <v>0.1321</v>
      </c>
      <c r="R8160" s="25" t="n">
        <v>66</v>
      </c>
      <c r="S8160" s="21" t="n">
        <v>10</v>
      </c>
    </row>
    <row r="8161" customFormat="false" ht="15" hidden="false" customHeight="true" outlineLevel="0" collapsed="false">
      <c r="A8161" s="19" t="n">
        <v>46291</v>
      </c>
      <c r="B8161" s="1" t="s">
        <v>888</v>
      </c>
      <c r="C8161" s="1" t="s">
        <v>164</v>
      </c>
      <c r="D8161" s="1" t="n">
        <v>28</v>
      </c>
      <c r="E8161" s="1" t="s">
        <v>401</v>
      </c>
      <c r="F8161" s="1" t="s">
        <v>914</v>
      </c>
      <c r="G8161" s="1" t="s">
        <v>578</v>
      </c>
      <c r="H8161" s="20" t="n">
        <v>900</v>
      </c>
      <c r="I8161" s="21" t="n">
        <v>23.59</v>
      </c>
      <c r="J8161" s="20" t="n">
        <f aca="false">H8161*I8161</f>
        <v>21231</v>
      </c>
      <c r="K8161" s="22" t="n">
        <v>2</v>
      </c>
      <c r="L8161" s="23" t="n">
        <f aca="false">H8161*K8161</f>
        <v>1800</v>
      </c>
      <c r="M8161" s="23" t="n">
        <v>2500</v>
      </c>
      <c r="N8161" s="24" t="n">
        <f aca="false">L8161-M8161</f>
        <v>-700</v>
      </c>
      <c r="O8161" s="25" t="n">
        <f aca="false">IF(L8161&gt;=M8161,1,0)</f>
        <v>0</v>
      </c>
      <c r="P8161" s="26" t="n">
        <v>0.5273</v>
      </c>
      <c r="Q8161" s="26" t="n">
        <v>0.1536</v>
      </c>
      <c r="R8161" s="25" t="n">
        <v>74</v>
      </c>
      <c r="S8161" s="21" t="n">
        <v>10</v>
      </c>
    </row>
    <row r="8162" customFormat="false" ht="15" hidden="false" customHeight="true" outlineLevel="0" collapsed="false">
      <c r="A8162" s="19" t="n">
        <v>46291</v>
      </c>
      <c r="B8162" s="1" t="s">
        <v>888</v>
      </c>
      <c r="C8162" s="1" t="s">
        <v>164</v>
      </c>
      <c r="D8162" s="1" t="n">
        <v>29</v>
      </c>
      <c r="E8162" s="1" t="s">
        <v>176</v>
      </c>
      <c r="F8162" s="1" t="s">
        <v>957</v>
      </c>
      <c r="G8162" s="1" t="s">
        <v>918</v>
      </c>
      <c r="H8162" s="20" t="n">
        <v>1200</v>
      </c>
      <c r="I8162" s="21" t="n">
        <v>24.73</v>
      </c>
      <c r="J8162" s="20" t="n">
        <f aca="false">H8162*I8162</f>
        <v>29676</v>
      </c>
      <c r="K8162" s="22" t="n">
        <v>1.75</v>
      </c>
      <c r="L8162" s="23" t="n">
        <f aca="false">H8162*K8162</f>
        <v>2100</v>
      </c>
      <c r="M8162" s="23" t="n">
        <v>2500</v>
      </c>
      <c r="N8162" s="24" t="n">
        <f aca="false">L8162-M8162</f>
        <v>-400</v>
      </c>
      <c r="O8162" s="25" t="n">
        <f aca="false">IF(L8162&gt;=M8162,1,0)</f>
        <v>0</v>
      </c>
      <c r="P8162" s="26" t="n">
        <v>0.7901</v>
      </c>
      <c r="Q8162" s="26" t="n">
        <v>0.114</v>
      </c>
      <c r="R8162" s="25" t="n">
        <v>66</v>
      </c>
      <c r="S8162" s="21" t="n">
        <v>10</v>
      </c>
    </row>
    <row r="8163" customFormat="false" ht="15" hidden="false" customHeight="true" outlineLevel="0" collapsed="false">
      <c r="A8163" s="19" t="n">
        <v>46291</v>
      </c>
      <c r="B8163" s="1" t="s">
        <v>888</v>
      </c>
      <c r="C8163" s="1" t="s">
        <v>164</v>
      </c>
      <c r="D8163" s="1" t="n">
        <v>30</v>
      </c>
      <c r="E8163" s="1" t="s">
        <v>865</v>
      </c>
      <c r="F8163" s="1" t="s">
        <v>866</v>
      </c>
      <c r="G8163" s="1" t="s">
        <v>527</v>
      </c>
      <c r="H8163" s="20" t="n">
        <v>2250</v>
      </c>
      <c r="I8163" s="21" t="n">
        <v>17.93</v>
      </c>
      <c r="J8163" s="20" t="n">
        <f aca="false">H8163*I8163</f>
        <v>40342.5</v>
      </c>
      <c r="K8163" s="22" t="n">
        <v>1.04</v>
      </c>
      <c r="L8163" s="23" t="n">
        <f aca="false">H8163*K8163</f>
        <v>2340</v>
      </c>
      <c r="M8163" s="23" t="n">
        <v>2500</v>
      </c>
      <c r="N8163" s="24" t="n">
        <f aca="false">L8163-M8163</f>
        <v>-160</v>
      </c>
      <c r="O8163" s="25" t="n">
        <f aca="false">IF(L8163&gt;=M8163,1,0)</f>
        <v>0</v>
      </c>
      <c r="P8163" s="26" t="n">
        <v>0.8778</v>
      </c>
      <c r="Q8163" s="26" t="n">
        <v>0.1577</v>
      </c>
      <c r="R8163" s="25" t="n">
        <v>81</v>
      </c>
      <c r="S8163" s="21" t="n">
        <v>10</v>
      </c>
    </row>
    <row r="8164" customFormat="false" ht="15" hidden="false" customHeight="true" outlineLevel="0" collapsed="false">
      <c r="A8164" s="19" t="n">
        <v>46291</v>
      </c>
      <c r="B8164" s="1" t="s">
        <v>888</v>
      </c>
      <c r="C8164" s="1" t="s">
        <v>164</v>
      </c>
      <c r="D8164" s="1" t="n">
        <v>31</v>
      </c>
      <c r="E8164" s="1" t="s">
        <v>522</v>
      </c>
      <c r="F8164" s="1" t="s">
        <v>566</v>
      </c>
      <c r="G8164" s="1" t="s">
        <v>504</v>
      </c>
      <c r="H8164" s="20" t="n">
        <v>2450</v>
      </c>
      <c r="I8164" s="21" t="n">
        <v>14.09</v>
      </c>
      <c r="J8164" s="20" t="n">
        <f aca="false">H8164*I8164</f>
        <v>34520.5</v>
      </c>
      <c r="K8164" s="22" t="n">
        <v>1</v>
      </c>
      <c r="L8164" s="23" t="n">
        <f aca="false">H8164*K8164</f>
        <v>2450</v>
      </c>
      <c r="M8164" s="23" t="n">
        <v>2500</v>
      </c>
      <c r="N8164" s="24" t="n">
        <f aca="false">L8164-M8164</f>
        <v>-50</v>
      </c>
      <c r="O8164" s="25" t="n">
        <f aca="false">IF(L8164&gt;=M8164,1,0)</f>
        <v>0</v>
      </c>
      <c r="P8164" s="26" t="n">
        <v>0.8461</v>
      </c>
      <c r="Q8164" s="26" t="n">
        <v>0.0868</v>
      </c>
      <c r="R8164" s="25" t="n">
        <v>74</v>
      </c>
      <c r="S8164" s="21" t="n">
        <v>10</v>
      </c>
    </row>
    <row r="8165" customFormat="false" ht="15" hidden="false" customHeight="true" outlineLevel="0" collapsed="false">
      <c r="A8165" s="19" t="n">
        <v>46291</v>
      </c>
      <c r="B8165" s="1" t="s">
        <v>888</v>
      </c>
      <c r="C8165" s="1" t="s">
        <v>164</v>
      </c>
      <c r="D8165" s="1" t="n">
        <v>32</v>
      </c>
      <c r="E8165" s="1" t="s">
        <v>576</v>
      </c>
      <c r="F8165" s="1" t="s">
        <v>943</v>
      </c>
      <c r="G8165" s="1" t="s">
        <v>835</v>
      </c>
      <c r="H8165" s="20" t="n">
        <v>2150</v>
      </c>
      <c r="I8165" s="21" t="n">
        <v>16.28</v>
      </c>
      <c r="J8165" s="20" t="n">
        <f aca="false">H8165*I8165</f>
        <v>35002</v>
      </c>
      <c r="K8165" s="22" t="n">
        <v>1.29</v>
      </c>
      <c r="L8165" s="23" t="n">
        <f aca="false">H8165*K8165</f>
        <v>2773.5</v>
      </c>
      <c r="M8165" s="23" t="n">
        <v>2500</v>
      </c>
      <c r="N8165" s="24" t="n">
        <f aca="false">L8165-M8165</f>
        <v>273.5</v>
      </c>
      <c r="O8165" s="25" t="n">
        <f aca="false">IF(L8165&gt;=M8165,1,0)</f>
        <v>1</v>
      </c>
      <c r="P8165" s="26" t="n">
        <v>0.8406</v>
      </c>
      <c r="Q8165" s="26" t="n">
        <v>0.0835</v>
      </c>
      <c r="R8165" s="25" t="n">
        <v>73</v>
      </c>
      <c r="S8165" s="21" t="n">
        <v>10</v>
      </c>
    </row>
    <row r="8166" customFormat="false" ht="15" hidden="false" customHeight="true" outlineLevel="0" collapsed="false">
      <c r="A8166" s="19" t="n">
        <v>46291</v>
      </c>
      <c r="B8166" s="1" t="s">
        <v>888</v>
      </c>
      <c r="C8166" s="1" t="s">
        <v>190</v>
      </c>
      <c r="D8166" s="1" t="n">
        <v>33</v>
      </c>
      <c r="E8166" s="1" t="s">
        <v>846</v>
      </c>
      <c r="F8166" s="1" t="s">
        <v>911</v>
      </c>
      <c r="G8166" s="1" t="s">
        <v>927</v>
      </c>
      <c r="H8166" s="20" t="n">
        <v>1460</v>
      </c>
      <c r="I8166" s="21" t="n">
        <v>24.92</v>
      </c>
      <c r="J8166" s="20" t="n">
        <f aca="false">H8166*I8166</f>
        <v>36383.2</v>
      </c>
      <c r="K8166" s="22" t="n">
        <v>2.1</v>
      </c>
      <c r="L8166" s="23" t="n">
        <f aca="false">H8166*K8166</f>
        <v>3066</v>
      </c>
      <c r="M8166" s="23" t="n">
        <v>2500</v>
      </c>
      <c r="N8166" s="24" t="n">
        <f aca="false">L8166-M8166</f>
        <v>566</v>
      </c>
      <c r="O8166" s="25" t="n">
        <f aca="false">IF(L8166&gt;=M8166,1,0)</f>
        <v>1</v>
      </c>
      <c r="P8166" s="26" t="n">
        <v>0.830666666666667</v>
      </c>
      <c r="Q8166" s="26" t="n">
        <v>0.0844327176781003</v>
      </c>
      <c r="R8166" s="25" t="n">
        <v>71</v>
      </c>
      <c r="S8166" s="21" t="n">
        <v>10</v>
      </c>
    </row>
    <row r="8167" customFormat="false" ht="15" hidden="false" customHeight="true" outlineLevel="0" collapsed="false">
      <c r="A8167" s="19" t="n">
        <v>46291</v>
      </c>
      <c r="B8167" s="1" t="s">
        <v>888</v>
      </c>
      <c r="C8167" s="1" t="s">
        <v>190</v>
      </c>
      <c r="D8167" s="1" t="n">
        <v>34</v>
      </c>
      <c r="E8167" s="1" t="s">
        <v>530</v>
      </c>
      <c r="F8167" s="1" t="s">
        <v>904</v>
      </c>
      <c r="G8167" s="1" t="s">
        <v>322</v>
      </c>
      <c r="H8167" s="20" t="n">
        <v>1050</v>
      </c>
      <c r="I8167" s="21" t="n">
        <v>20.31</v>
      </c>
      <c r="J8167" s="20" t="n">
        <f aca="false">H8167*I8167</f>
        <v>21325.5</v>
      </c>
      <c r="K8167" s="22" t="n">
        <v>2.5</v>
      </c>
      <c r="L8167" s="23" t="n">
        <f aca="false">H8167*K8167</f>
        <v>2625</v>
      </c>
      <c r="M8167" s="23" t="n">
        <v>2500</v>
      </c>
      <c r="N8167" s="24" t="n">
        <f aca="false">L8167-M8167</f>
        <v>125</v>
      </c>
      <c r="O8167" s="25" t="n">
        <f aca="false">IF(L8167&gt;=M8167,1,0)</f>
        <v>1</v>
      </c>
      <c r="P8167" s="26" t="n">
        <v>0.546807692307692</v>
      </c>
      <c r="Q8167" s="26" t="n">
        <v>0.190783410138249</v>
      </c>
      <c r="R8167" s="25" t="n">
        <v>70</v>
      </c>
      <c r="S8167" s="21" t="n">
        <v>10</v>
      </c>
    </row>
    <row r="8168" customFormat="false" ht="15" hidden="false" customHeight="true" outlineLevel="0" collapsed="false">
      <c r="A8168" s="19" t="n">
        <v>46291</v>
      </c>
      <c r="B8168" s="1" t="s">
        <v>888</v>
      </c>
      <c r="C8168" s="1" t="s">
        <v>190</v>
      </c>
      <c r="D8168" s="1" t="n">
        <v>35</v>
      </c>
      <c r="E8168" s="1" t="s">
        <v>19</v>
      </c>
      <c r="F8168" s="1" t="s">
        <v>948</v>
      </c>
      <c r="G8168" s="1" t="s">
        <v>949</v>
      </c>
      <c r="H8168" s="20" t="n">
        <v>360</v>
      </c>
      <c r="I8168" s="21" t="n">
        <v>39.19</v>
      </c>
      <c r="J8168" s="20" t="n">
        <f aca="false">H8168*I8168</f>
        <v>14108.4</v>
      </c>
      <c r="K8168" s="22" t="n">
        <v>3.33</v>
      </c>
      <c r="L8168" s="23" t="n">
        <f aca="false">H8168*K8168</f>
        <v>1198.8</v>
      </c>
      <c r="M8168" s="23" t="n">
        <v>2500</v>
      </c>
      <c r="N8168" s="24" t="n">
        <f aca="false">L8168-M8168</f>
        <v>-1301.2</v>
      </c>
      <c r="O8168" s="25" t="n">
        <f aca="false">IF(L8168&gt;=M8168,1,0)</f>
        <v>0</v>
      </c>
      <c r="P8168" s="26" t="n">
        <v>0.389950248756219</v>
      </c>
      <c r="Q8168" s="26" t="n">
        <v>0.226277372262774</v>
      </c>
      <c r="R8168" s="25" t="n">
        <v>55</v>
      </c>
      <c r="S8168" s="21" t="n">
        <v>10</v>
      </c>
    </row>
    <row r="8169" customFormat="false" ht="15" hidden="false" customHeight="true" outlineLevel="0" collapsed="false">
      <c r="A8169" s="19" t="n">
        <v>46291</v>
      </c>
      <c r="B8169" s="1" t="s">
        <v>888</v>
      </c>
      <c r="C8169" s="1" t="s">
        <v>190</v>
      </c>
      <c r="D8169" s="1" t="n">
        <v>36</v>
      </c>
      <c r="E8169" s="1" t="s">
        <v>846</v>
      </c>
      <c r="F8169" s="1" t="s">
        <v>889</v>
      </c>
      <c r="G8169" s="1" t="s">
        <v>927</v>
      </c>
      <c r="H8169" s="20" t="n">
        <v>1200</v>
      </c>
      <c r="I8169" s="21" t="n">
        <v>25.74</v>
      </c>
      <c r="J8169" s="20" t="n">
        <f aca="false">H8169*I8169</f>
        <v>30888</v>
      </c>
      <c r="K8169" s="22" t="n">
        <v>2.2</v>
      </c>
      <c r="L8169" s="23" t="n">
        <f aca="false">H8169*K8169</f>
        <v>2640</v>
      </c>
      <c r="M8169" s="23" t="n">
        <v>2500</v>
      </c>
      <c r="N8169" s="24" t="n">
        <f aca="false">L8169-M8169</f>
        <v>140</v>
      </c>
      <c r="O8169" s="25" t="n">
        <f aca="false">IF(L8169&gt;=M8169,1,0)</f>
        <v>1</v>
      </c>
      <c r="P8169" s="26" t="n">
        <v>0.768358208955224</v>
      </c>
      <c r="Q8169" s="26" t="n">
        <v>0.108803986710964</v>
      </c>
      <c r="R8169" s="25" t="n">
        <v>67</v>
      </c>
      <c r="S8169" s="21" t="n">
        <v>10</v>
      </c>
    </row>
    <row r="8170" customFormat="false" ht="15" hidden="false" customHeight="true" outlineLevel="0" collapsed="false">
      <c r="A8170" s="19" t="n">
        <v>46291</v>
      </c>
      <c r="B8170" s="1" t="s">
        <v>888</v>
      </c>
      <c r="C8170" s="1" t="s">
        <v>190</v>
      </c>
      <c r="D8170" s="1" t="n">
        <v>37</v>
      </c>
      <c r="E8170" s="1" t="s">
        <v>19</v>
      </c>
      <c r="F8170" s="1" t="s">
        <v>952</v>
      </c>
      <c r="G8170" s="1" t="s">
        <v>871</v>
      </c>
      <c r="H8170" s="20" t="n">
        <v>1000</v>
      </c>
      <c r="I8170" s="21" t="n">
        <v>27.97</v>
      </c>
      <c r="J8170" s="20" t="n">
        <f aca="false">H8170*I8170</f>
        <v>27970</v>
      </c>
      <c r="K8170" s="22" t="n">
        <v>2.15</v>
      </c>
      <c r="L8170" s="23" t="n">
        <f aca="false">H8170*K8170</f>
        <v>2150</v>
      </c>
      <c r="M8170" s="23" t="n">
        <v>2500</v>
      </c>
      <c r="N8170" s="24" t="n">
        <f aca="false">L8170-M8170</f>
        <v>-350</v>
      </c>
      <c r="O8170" s="25" t="n">
        <f aca="false">IF(L8170&gt;=M8170,1,0)</f>
        <v>0</v>
      </c>
      <c r="P8170" s="26" t="n">
        <v>0.615808014090709</v>
      </c>
      <c r="Q8170" s="26" t="n">
        <v>0.0922619047619048</v>
      </c>
      <c r="R8170" s="25" t="n">
        <v>75</v>
      </c>
      <c r="S8170" s="21" t="n">
        <v>10</v>
      </c>
    </row>
    <row r="8171" customFormat="false" ht="15" hidden="false" customHeight="true" outlineLevel="0" collapsed="false">
      <c r="A8171" s="19" t="n">
        <v>46291</v>
      </c>
      <c r="B8171" s="1" t="s">
        <v>888</v>
      </c>
      <c r="C8171" s="1" t="s">
        <v>190</v>
      </c>
      <c r="D8171" s="1" t="n">
        <v>38</v>
      </c>
      <c r="E8171" s="1" t="s">
        <v>19</v>
      </c>
      <c r="F8171" s="1" t="s">
        <v>953</v>
      </c>
      <c r="G8171" s="1" t="s">
        <v>871</v>
      </c>
      <c r="H8171" s="20" t="n">
        <v>1050</v>
      </c>
      <c r="I8171" s="21" t="n">
        <v>27.97</v>
      </c>
      <c r="J8171" s="20" t="n">
        <f aca="false">H8171*I8171</f>
        <v>29368.5</v>
      </c>
      <c r="K8171" s="22" t="n">
        <v>2.15</v>
      </c>
      <c r="L8171" s="23" t="n">
        <f aca="false">H8171*K8171</f>
        <v>2257.5</v>
      </c>
      <c r="M8171" s="23" t="n">
        <v>2500</v>
      </c>
      <c r="N8171" s="24" t="n">
        <f aca="false">L8171-M8171</f>
        <v>-242.5</v>
      </c>
      <c r="O8171" s="25" t="n">
        <f aca="false">IF(L8171&gt;=M8171,1,0)</f>
        <v>0</v>
      </c>
      <c r="P8171" s="26" t="n">
        <v>0.61184375</v>
      </c>
      <c r="Q8171" s="26" t="n">
        <v>0.0896358543417367</v>
      </c>
      <c r="R8171" s="25" t="n">
        <v>82</v>
      </c>
      <c r="S8171" s="21" t="n">
        <v>10</v>
      </c>
    </row>
    <row r="8172" customFormat="false" ht="15" hidden="false" customHeight="true" outlineLevel="0" collapsed="false">
      <c r="A8172" s="19" t="n">
        <v>46292</v>
      </c>
      <c r="B8172" s="1" t="s">
        <v>888</v>
      </c>
      <c r="C8172" s="1" t="s">
        <v>138</v>
      </c>
      <c r="D8172" s="1" t="n">
        <v>1</v>
      </c>
      <c r="E8172" s="1" t="s">
        <v>10</v>
      </c>
      <c r="F8172" s="1" t="s">
        <v>915</v>
      </c>
      <c r="G8172" s="1" t="s">
        <v>852</v>
      </c>
      <c r="H8172" s="20" t="n">
        <v>1650</v>
      </c>
      <c r="I8172" s="21" t="n">
        <v>21.87</v>
      </c>
      <c r="J8172" s="20" t="n">
        <f aca="false">H8172*I8172</f>
        <v>36085.5</v>
      </c>
      <c r="K8172" s="22" t="n">
        <v>1.85</v>
      </c>
      <c r="L8172" s="23" t="n">
        <f aca="false">H8172*K8172</f>
        <v>3052.5</v>
      </c>
      <c r="M8172" s="23" t="n">
        <v>2500</v>
      </c>
      <c r="N8172" s="24" t="n">
        <f aca="false">L8172-M8172</f>
        <v>552.5</v>
      </c>
      <c r="O8172" s="25" t="n">
        <f aca="false">IF(L8172&gt;=M8172,1,0)</f>
        <v>1</v>
      </c>
      <c r="P8172" s="26" t="n">
        <v>0.9238</v>
      </c>
      <c r="Q8172" s="26" t="n">
        <v>0.1195</v>
      </c>
      <c r="R8172" s="25" t="n">
        <v>69</v>
      </c>
      <c r="S8172" s="21" t="n">
        <v>10</v>
      </c>
    </row>
    <row r="8173" customFormat="false" ht="15" hidden="false" customHeight="true" outlineLevel="0" collapsed="false">
      <c r="A8173" s="19" t="n">
        <v>46292</v>
      </c>
      <c r="B8173" s="1" t="s">
        <v>888</v>
      </c>
      <c r="C8173" s="1" t="s">
        <v>138</v>
      </c>
      <c r="D8173" s="1" t="n">
        <v>2</v>
      </c>
      <c r="E8173" s="1" t="s">
        <v>16</v>
      </c>
      <c r="F8173" s="1" t="s">
        <v>895</v>
      </c>
      <c r="G8173" s="1" t="s">
        <v>896</v>
      </c>
      <c r="H8173" s="20" t="n">
        <v>1050</v>
      </c>
      <c r="I8173" s="21" t="n">
        <v>29.15</v>
      </c>
      <c r="J8173" s="20" t="n">
        <f aca="false">H8173*I8173</f>
        <v>30607.5</v>
      </c>
      <c r="K8173" s="22" t="n">
        <v>2.4</v>
      </c>
      <c r="L8173" s="23" t="n">
        <f aca="false">H8173*K8173</f>
        <v>2520</v>
      </c>
      <c r="M8173" s="23" t="n">
        <v>2500</v>
      </c>
      <c r="N8173" s="24" t="n">
        <f aca="false">L8173-M8173</f>
        <v>20</v>
      </c>
      <c r="O8173" s="25" t="n">
        <f aca="false">IF(L8173&gt;=M8173,1,0)</f>
        <v>1</v>
      </c>
      <c r="P8173" s="26" t="n">
        <v>0.6548</v>
      </c>
      <c r="Q8173" s="26" t="n">
        <v>0.1105</v>
      </c>
      <c r="R8173" s="25" t="n">
        <v>80</v>
      </c>
      <c r="S8173" s="21" t="n">
        <v>10</v>
      </c>
    </row>
    <row r="8174" customFormat="false" ht="15" hidden="false" customHeight="true" outlineLevel="0" collapsed="false">
      <c r="A8174" s="19" t="n">
        <v>46292</v>
      </c>
      <c r="B8174" s="1" t="s">
        <v>888</v>
      </c>
      <c r="C8174" s="1" t="s">
        <v>138</v>
      </c>
      <c r="D8174" s="1" t="n">
        <v>3</v>
      </c>
      <c r="E8174" s="1" t="s">
        <v>16</v>
      </c>
      <c r="F8174" s="1" t="s">
        <v>300</v>
      </c>
      <c r="G8174" s="1" t="s">
        <v>398</v>
      </c>
      <c r="H8174" s="20" t="n">
        <v>1150</v>
      </c>
      <c r="I8174" s="21" t="n">
        <v>18.21</v>
      </c>
      <c r="J8174" s="20" t="n">
        <f aca="false">H8174*I8174</f>
        <v>20941.5</v>
      </c>
      <c r="K8174" s="22" t="n">
        <v>1.4</v>
      </c>
      <c r="L8174" s="23" t="n">
        <f aca="false">H8174*K8174</f>
        <v>1610</v>
      </c>
      <c r="M8174" s="23" t="n">
        <v>2500</v>
      </c>
      <c r="N8174" s="24" t="n">
        <f aca="false">L8174-M8174</f>
        <v>-890</v>
      </c>
      <c r="O8174" s="25" t="n">
        <f aca="false">IF(L8174&gt;=M8174,1,0)</f>
        <v>0</v>
      </c>
      <c r="P8174" s="26" t="n">
        <v>0.5272</v>
      </c>
      <c r="Q8174" s="26" t="n">
        <v>0.1504</v>
      </c>
      <c r="R8174" s="25" t="n">
        <v>68</v>
      </c>
      <c r="S8174" s="21" t="n">
        <v>10</v>
      </c>
    </row>
    <row r="8175" customFormat="false" ht="15" hidden="false" customHeight="true" outlineLevel="0" collapsed="false">
      <c r="A8175" s="19" t="n">
        <v>46292</v>
      </c>
      <c r="B8175" s="1" t="s">
        <v>888</v>
      </c>
      <c r="C8175" s="1" t="s">
        <v>138</v>
      </c>
      <c r="D8175" s="1" t="n">
        <v>4</v>
      </c>
      <c r="E8175" s="1" t="s">
        <v>145</v>
      </c>
      <c r="F8175" s="1" t="s">
        <v>954</v>
      </c>
      <c r="G8175" s="1" t="s">
        <v>809</v>
      </c>
      <c r="H8175" s="20" t="n">
        <v>1350</v>
      </c>
      <c r="I8175" s="21" t="n">
        <v>20.62</v>
      </c>
      <c r="J8175" s="20" t="n">
        <f aca="false">H8175*I8175</f>
        <v>27837</v>
      </c>
      <c r="K8175" s="22" t="n">
        <v>2.2</v>
      </c>
      <c r="L8175" s="23" t="n">
        <f aca="false">H8175*K8175</f>
        <v>2970</v>
      </c>
      <c r="M8175" s="23" t="n">
        <v>2500</v>
      </c>
      <c r="N8175" s="24" t="n">
        <f aca="false">L8175-M8175</f>
        <v>470</v>
      </c>
      <c r="O8175" s="25" t="n">
        <f aca="false">IF(L8175&gt;=M8175,1,0)</f>
        <v>1</v>
      </c>
      <c r="P8175" s="26" t="n">
        <v>0.6685</v>
      </c>
      <c r="Q8175" s="26" t="n">
        <v>0.1319</v>
      </c>
      <c r="R8175" s="25" t="n">
        <v>74</v>
      </c>
      <c r="S8175" s="21" t="n">
        <v>10</v>
      </c>
    </row>
    <row r="8176" customFormat="false" ht="15" hidden="false" customHeight="true" outlineLevel="0" collapsed="false">
      <c r="A8176" s="19" t="n">
        <v>46292</v>
      </c>
      <c r="B8176" s="1" t="s">
        <v>888</v>
      </c>
      <c r="C8176" s="1" t="s">
        <v>138</v>
      </c>
      <c r="D8176" s="1" t="n">
        <v>5</v>
      </c>
      <c r="E8176" s="1" t="s">
        <v>16</v>
      </c>
      <c r="F8176" s="1" t="s">
        <v>524</v>
      </c>
      <c r="G8176" s="1" t="s">
        <v>267</v>
      </c>
      <c r="H8176" s="20" t="n">
        <v>900</v>
      </c>
      <c r="I8176" s="21" t="n">
        <v>27.53</v>
      </c>
      <c r="J8176" s="20" t="n">
        <f aca="false">H8176*I8176</f>
        <v>24777</v>
      </c>
      <c r="K8176" s="22" t="n">
        <v>1.5</v>
      </c>
      <c r="L8176" s="23" t="n">
        <f aca="false">H8176*K8176</f>
        <v>1350</v>
      </c>
      <c r="M8176" s="23" t="n">
        <v>2500</v>
      </c>
      <c r="N8176" s="24" t="n">
        <f aca="false">L8176-M8176</f>
        <v>-1150</v>
      </c>
      <c r="O8176" s="25" t="n">
        <f aca="false">IF(L8176&gt;=M8176,1,0)</f>
        <v>0</v>
      </c>
      <c r="P8176" s="26" t="n">
        <v>0.6109</v>
      </c>
      <c r="Q8176" s="26" t="n">
        <v>0.169</v>
      </c>
      <c r="R8176" s="25" t="n">
        <v>73</v>
      </c>
      <c r="S8176" s="21" t="n">
        <v>10</v>
      </c>
    </row>
    <row r="8177" customFormat="false" ht="15" hidden="false" customHeight="true" outlineLevel="0" collapsed="false">
      <c r="A8177" s="19" t="n">
        <v>46292</v>
      </c>
      <c r="B8177" s="1" t="s">
        <v>888</v>
      </c>
      <c r="C8177" s="1" t="s">
        <v>138</v>
      </c>
      <c r="D8177" s="1" t="n">
        <v>6</v>
      </c>
      <c r="E8177" s="1" t="s">
        <v>16</v>
      </c>
      <c r="F8177" s="1" t="s">
        <v>300</v>
      </c>
      <c r="G8177" s="1" t="s">
        <v>398</v>
      </c>
      <c r="H8177" s="20" t="n">
        <v>1800</v>
      </c>
      <c r="I8177" s="21" t="n">
        <v>18.21</v>
      </c>
      <c r="J8177" s="20" t="n">
        <f aca="false">H8177*I8177</f>
        <v>32778</v>
      </c>
      <c r="K8177" s="22" t="n">
        <v>1.4</v>
      </c>
      <c r="L8177" s="23" t="n">
        <f aca="false">H8177*K8177</f>
        <v>2520</v>
      </c>
      <c r="M8177" s="23" t="n">
        <v>2500</v>
      </c>
      <c r="N8177" s="24" t="n">
        <f aca="false">L8177-M8177</f>
        <v>20</v>
      </c>
      <c r="O8177" s="25" t="n">
        <f aca="false">IF(L8177&gt;=M8177,1,0)</f>
        <v>1</v>
      </c>
      <c r="P8177" s="26" t="n">
        <v>0.8353</v>
      </c>
      <c r="Q8177" s="26" t="n">
        <v>0.1239</v>
      </c>
      <c r="R8177" s="25" t="n">
        <v>66</v>
      </c>
      <c r="S8177" s="21" t="n">
        <v>10</v>
      </c>
    </row>
    <row r="8178" customFormat="false" ht="15" hidden="false" customHeight="true" outlineLevel="0" collapsed="false">
      <c r="A8178" s="19" t="n">
        <v>46292</v>
      </c>
      <c r="B8178" s="1" t="s">
        <v>888</v>
      </c>
      <c r="C8178" s="1" t="s">
        <v>138</v>
      </c>
      <c r="D8178" s="1" t="n">
        <v>7</v>
      </c>
      <c r="E8178" s="1" t="s">
        <v>10</v>
      </c>
      <c r="F8178" s="1" t="s">
        <v>940</v>
      </c>
      <c r="G8178" s="1" t="s">
        <v>941</v>
      </c>
      <c r="H8178" s="20" t="n">
        <v>1000</v>
      </c>
      <c r="I8178" s="21" t="n">
        <v>27.2</v>
      </c>
      <c r="J8178" s="20" t="n">
        <f aca="false">H8178*I8178</f>
        <v>27200</v>
      </c>
      <c r="K8178" s="22" t="n">
        <v>2.2</v>
      </c>
      <c r="L8178" s="23" t="n">
        <f aca="false">H8178*K8178</f>
        <v>2200</v>
      </c>
      <c r="M8178" s="23" t="n">
        <v>2500</v>
      </c>
      <c r="N8178" s="24" t="n">
        <f aca="false">L8178-M8178</f>
        <v>-300</v>
      </c>
      <c r="O8178" s="25" t="n">
        <f aca="false">IF(L8178&gt;=M8178,1,0)</f>
        <v>0</v>
      </c>
      <c r="P8178" s="26" t="n">
        <v>0.6476</v>
      </c>
      <c r="Q8178" s="26" t="n">
        <v>0.151</v>
      </c>
      <c r="R8178" s="25" t="n">
        <v>72</v>
      </c>
      <c r="S8178" s="21" t="n">
        <v>10</v>
      </c>
    </row>
    <row r="8179" customFormat="false" ht="15" hidden="false" customHeight="true" outlineLevel="0" collapsed="false">
      <c r="A8179" s="19" t="n">
        <v>46292</v>
      </c>
      <c r="B8179" s="1" t="s">
        <v>888</v>
      </c>
      <c r="C8179" s="1" t="s">
        <v>138</v>
      </c>
      <c r="D8179" s="1" t="n">
        <v>8</v>
      </c>
      <c r="E8179" s="1" t="s">
        <v>13</v>
      </c>
      <c r="F8179" s="1" t="s">
        <v>262</v>
      </c>
      <c r="G8179" s="1" t="s">
        <v>149</v>
      </c>
      <c r="H8179" s="20" t="n">
        <v>1150</v>
      </c>
      <c r="I8179" s="21" t="n">
        <v>21.43</v>
      </c>
      <c r="J8179" s="20" t="n">
        <f aca="false">H8179*I8179</f>
        <v>24644.5</v>
      </c>
      <c r="K8179" s="22" t="n">
        <v>2.2</v>
      </c>
      <c r="L8179" s="23" t="n">
        <f aca="false">H8179*K8179</f>
        <v>2530</v>
      </c>
      <c r="M8179" s="23" t="n">
        <v>2500</v>
      </c>
      <c r="N8179" s="24" t="n">
        <f aca="false">L8179-M8179</f>
        <v>30</v>
      </c>
      <c r="O8179" s="25" t="n">
        <f aca="false">IF(L8179&gt;=M8179,1,0)</f>
        <v>1</v>
      </c>
      <c r="P8179" s="26" t="n">
        <v>0.6076</v>
      </c>
      <c r="Q8179" s="26" t="n">
        <v>0.177</v>
      </c>
      <c r="R8179" s="25" t="n">
        <v>74</v>
      </c>
      <c r="S8179" s="21" t="n">
        <v>10</v>
      </c>
    </row>
    <row r="8180" customFormat="false" ht="15" hidden="false" customHeight="true" outlineLevel="0" collapsed="false">
      <c r="A8180" s="19" t="n">
        <v>46292</v>
      </c>
      <c r="B8180" s="1" t="s">
        <v>888</v>
      </c>
      <c r="C8180" s="1" t="s">
        <v>138</v>
      </c>
      <c r="D8180" s="1" t="n">
        <v>9</v>
      </c>
      <c r="E8180" s="1" t="s">
        <v>16</v>
      </c>
      <c r="F8180" s="1" t="s">
        <v>300</v>
      </c>
      <c r="G8180" s="1" t="s">
        <v>398</v>
      </c>
      <c r="H8180" s="20" t="n">
        <v>1000</v>
      </c>
      <c r="I8180" s="21" t="n">
        <v>18.21</v>
      </c>
      <c r="J8180" s="20" t="n">
        <f aca="false">H8180*I8180</f>
        <v>18210</v>
      </c>
      <c r="K8180" s="22" t="n">
        <v>1.4</v>
      </c>
      <c r="L8180" s="23" t="n">
        <f aca="false">H8180*K8180</f>
        <v>1400</v>
      </c>
      <c r="M8180" s="23" t="n">
        <v>2500</v>
      </c>
      <c r="N8180" s="24" t="n">
        <f aca="false">L8180-M8180</f>
        <v>-1100</v>
      </c>
      <c r="O8180" s="25" t="n">
        <f aca="false">IF(L8180&gt;=M8180,1,0)</f>
        <v>0</v>
      </c>
      <c r="P8180" s="26" t="n">
        <v>0.5058</v>
      </c>
      <c r="Q8180" s="26" t="n">
        <v>0.16</v>
      </c>
      <c r="R8180" s="25" t="n">
        <v>65</v>
      </c>
      <c r="S8180" s="21" t="n">
        <v>10</v>
      </c>
    </row>
    <row r="8181" customFormat="false" ht="15" hidden="false" customHeight="true" outlineLevel="0" collapsed="false">
      <c r="A8181" s="19" t="n">
        <v>46292</v>
      </c>
      <c r="B8181" s="1" t="s">
        <v>888</v>
      </c>
      <c r="C8181" s="1" t="s">
        <v>138</v>
      </c>
      <c r="D8181" s="1" t="n">
        <v>10</v>
      </c>
      <c r="E8181" s="1" t="s">
        <v>16</v>
      </c>
      <c r="F8181" s="1" t="s">
        <v>946</v>
      </c>
      <c r="G8181" s="1" t="s">
        <v>947</v>
      </c>
      <c r="H8181" s="20" t="n">
        <v>1300</v>
      </c>
      <c r="I8181" s="21" t="n">
        <v>20.88</v>
      </c>
      <c r="J8181" s="20" t="n">
        <f aca="false">H8181*I8181</f>
        <v>27144</v>
      </c>
      <c r="K8181" s="22" t="n">
        <v>1.49</v>
      </c>
      <c r="L8181" s="23" t="n">
        <f aca="false">H8181*K8181</f>
        <v>1937</v>
      </c>
      <c r="M8181" s="23" t="n">
        <v>2500</v>
      </c>
      <c r="N8181" s="24" t="n">
        <f aca="false">L8181-M8181</f>
        <v>-563</v>
      </c>
      <c r="O8181" s="25" t="n">
        <f aca="false">IF(L8181&gt;=M8181,1,0)</f>
        <v>0</v>
      </c>
      <c r="P8181" s="26" t="n">
        <v>0.6189</v>
      </c>
      <c r="Q8181" s="26" t="n">
        <v>0.1547</v>
      </c>
      <c r="R8181" s="25" t="n">
        <v>75</v>
      </c>
      <c r="S8181" s="21" t="n">
        <v>10</v>
      </c>
    </row>
    <row r="8182" customFormat="false" ht="15" hidden="false" customHeight="true" outlineLevel="0" collapsed="false">
      <c r="A8182" s="19" t="n">
        <v>46292</v>
      </c>
      <c r="B8182" s="1" t="s">
        <v>888</v>
      </c>
      <c r="C8182" s="1" t="s">
        <v>138</v>
      </c>
      <c r="D8182" s="1" t="n">
        <v>11</v>
      </c>
      <c r="E8182" s="1" t="s">
        <v>522</v>
      </c>
      <c r="F8182" s="1" t="s">
        <v>710</v>
      </c>
      <c r="G8182" s="1" t="s">
        <v>686</v>
      </c>
      <c r="H8182" s="20" t="n">
        <v>1420</v>
      </c>
      <c r="I8182" s="21" t="n">
        <v>20.01</v>
      </c>
      <c r="J8182" s="20" t="n">
        <f aca="false">H8182*I8182</f>
        <v>28414.2</v>
      </c>
      <c r="K8182" s="22" t="n">
        <v>1.5</v>
      </c>
      <c r="L8182" s="23" t="n">
        <f aca="false">H8182*K8182</f>
        <v>2130</v>
      </c>
      <c r="M8182" s="23" t="n">
        <v>2500</v>
      </c>
      <c r="N8182" s="24" t="n">
        <f aca="false">L8182-M8182</f>
        <v>-370</v>
      </c>
      <c r="O8182" s="25" t="n">
        <f aca="false">IF(L8182&gt;=M8182,1,0)</f>
        <v>0</v>
      </c>
      <c r="P8182" s="26" t="n">
        <v>0.6426</v>
      </c>
      <c r="Q8182" s="26" t="n">
        <v>0.2107</v>
      </c>
      <c r="R8182" s="25" t="n">
        <v>79</v>
      </c>
      <c r="S8182" s="21" t="n">
        <v>10</v>
      </c>
    </row>
    <row r="8183" customFormat="false" ht="15" hidden="false" customHeight="true" outlineLevel="0" collapsed="false">
      <c r="A8183" s="19" t="n">
        <v>46292</v>
      </c>
      <c r="B8183" s="1" t="s">
        <v>888</v>
      </c>
      <c r="C8183" s="1" t="s">
        <v>138</v>
      </c>
      <c r="D8183" s="1" t="n">
        <v>12</v>
      </c>
      <c r="E8183" s="1" t="s">
        <v>16</v>
      </c>
      <c r="F8183" s="1" t="s">
        <v>524</v>
      </c>
      <c r="G8183" s="1" t="s">
        <v>267</v>
      </c>
      <c r="H8183" s="20" t="n">
        <v>1700</v>
      </c>
      <c r="I8183" s="21" t="n">
        <v>10.19</v>
      </c>
      <c r="J8183" s="20" t="n">
        <f aca="false">H8183*I8183</f>
        <v>17323</v>
      </c>
      <c r="K8183" s="22" t="n">
        <v>1.5</v>
      </c>
      <c r="L8183" s="23" t="n">
        <f aca="false">H8183*K8183</f>
        <v>2550</v>
      </c>
      <c r="M8183" s="23" t="n">
        <v>2500</v>
      </c>
      <c r="N8183" s="24" t="n">
        <f aca="false">L8183-M8183</f>
        <v>50</v>
      </c>
      <c r="O8183" s="25" t="n">
        <f aca="false">IF(L8183&gt;=M8183,1,0)</f>
        <v>1</v>
      </c>
      <c r="P8183" s="26" t="n">
        <v>0.6276</v>
      </c>
      <c r="Q8183" s="26" t="n">
        <v>0.1402</v>
      </c>
      <c r="R8183" s="25" t="n">
        <v>47</v>
      </c>
      <c r="S8183" s="21" t="n">
        <v>10</v>
      </c>
    </row>
    <row r="8184" customFormat="false" ht="15" hidden="false" customHeight="true" outlineLevel="0" collapsed="false">
      <c r="A8184" s="19" t="n">
        <v>46292</v>
      </c>
      <c r="B8184" s="1" t="s">
        <v>888</v>
      </c>
      <c r="C8184" s="1" t="s">
        <v>138</v>
      </c>
      <c r="D8184" s="1" t="n">
        <v>13</v>
      </c>
      <c r="E8184" s="1" t="s">
        <v>16</v>
      </c>
      <c r="F8184" s="1" t="s">
        <v>932</v>
      </c>
      <c r="G8184" s="1" t="s">
        <v>934</v>
      </c>
      <c r="H8184" s="20" t="n">
        <v>820</v>
      </c>
      <c r="I8184" s="21" t="n">
        <v>37.63</v>
      </c>
      <c r="J8184" s="20" t="n">
        <f aca="false">H8184*I8184</f>
        <v>30856.6</v>
      </c>
      <c r="K8184" s="22" t="n">
        <v>3.11</v>
      </c>
      <c r="L8184" s="23" t="n">
        <f aca="false">H8184*K8184</f>
        <v>2550.2</v>
      </c>
      <c r="M8184" s="23" t="n">
        <v>2500</v>
      </c>
      <c r="N8184" s="24" t="n">
        <f aca="false">L8184-M8184</f>
        <v>50.1999999999998</v>
      </c>
      <c r="O8184" s="25" t="n">
        <f aca="false">IF(L8184&gt;=M8184,1,0)</f>
        <v>1</v>
      </c>
      <c r="P8184" s="26" t="n">
        <v>0.651</v>
      </c>
      <c r="Q8184" s="26" t="n">
        <v>0.1634</v>
      </c>
      <c r="R8184" s="25" t="n">
        <v>78</v>
      </c>
      <c r="S8184" s="21" t="n">
        <v>10</v>
      </c>
    </row>
    <row r="8185" customFormat="false" ht="15" hidden="false" customHeight="true" outlineLevel="0" collapsed="false">
      <c r="A8185" s="19" t="n">
        <v>46292</v>
      </c>
      <c r="B8185" s="1" t="s">
        <v>888</v>
      </c>
      <c r="C8185" s="1" t="s">
        <v>138</v>
      </c>
      <c r="D8185" s="1" t="n">
        <v>14</v>
      </c>
      <c r="E8185" s="1" t="s">
        <v>10</v>
      </c>
      <c r="F8185" s="1" t="s">
        <v>687</v>
      </c>
      <c r="G8185" s="1" t="s">
        <v>694</v>
      </c>
      <c r="H8185" s="20" t="n">
        <v>1330</v>
      </c>
      <c r="I8185" s="21" t="n">
        <v>28.66</v>
      </c>
      <c r="J8185" s="20" t="n">
        <f aca="false">H8185*I8185</f>
        <v>38117.8</v>
      </c>
      <c r="K8185" s="22" t="n">
        <v>2.3</v>
      </c>
      <c r="L8185" s="23" t="n">
        <f aca="false">H8185*K8185</f>
        <v>3059</v>
      </c>
      <c r="M8185" s="23" t="n">
        <v>2500</v>
      </c>
      <c r="N8185" s="24" t="n">
        <f aca="false">L8185-M8185</f>
        <v>559</v>
      </c>
      <c r="O8185" s="25" t="n">
        <f aca="false">IF(L8185&gt;=M8185,1,0)</f>
        <v>1</v>
      </c>
      <c r="P8185" s="26" t="n">
        <v>0.7941</v>
      </c>
      <c r="Q8185" s="26" t="n">
        <v>0.2296</v>
      </c>
      <c r="R8185" s="25" t="n">
        <v>82</v>
      </c>
      <c r="S8185" s="21" t="n">
        <v>10</v>
      </c>
    </row>
    <row r="8186" customFormat="false" ht="15" hidden="false" customHeight="true" outlineLevel="0" collapsed="false">
      <c r="A8186" s="19" t="n">
        <v>46292</v>
      </c>
      <c r="B8186" s="1" t="s">
        <v>888</v>
      </c>
      <c r="C8186" s="1" t="s">
        <v>138</v>
      </c>
      <c r="D8186" s="1" t="n">
        <v>15</v>
      </c>
      <c r="E8186" s="1" t="s">
        <v>522</v>
      </c>
      <c r="F8186" s="1" t="s">
        <v>566</v>
      </c>
      <c r="G8186" s="1" t="s">
        <v>504</v>
      </c>
      <c r="H8186" s="20" t="n">
        <v>1800</v>
      </c>
      <c r="I8186" s="21" t="n">
        <v>14.09</v>
      </c>
      <c r="J8186" s="20" t="n">
        <f aca="false">H8186*I8186</f>
        <v>25362</v>
      </c>
      <c r="K8186" s="22" t="n">
        <v>1</v>
      </c>
      <c r="L8186" s="23" t="n">
        <f aca="false">H8186*K8186</f>
        <v>1800</v>
      </c>
      <c r="M8186" s="23" t="n">
        <v>2500</v>
      </c>
      <c r="N8186" s="24" t="n">
        <f aca="false">L8186-M8186</f>
        <v>-700</v>
      </c>
      <c r="O8186" s="25" t="n">
        <f aca="false">IF(L8186&gt;=M8186,1,0)</f>
        <v>0</v>
      </c>
      <c r="P8186" s="26" t="n">
        <v>0.7213</v>
      </c>
      <c r="Q8186" s="26" t="n">
        <v>0.2231</v>
      </c>
      <c r="R8186" s="25" t="n">
        <v>67</v>
      </c>
      <c r="S8186" s="21" t="n">
        <v>8</v>
      </c>
    </row>
    <row r="8187" customFormat="false" ht="15" hidden="false" customHeight="true" outlineLevel="0" collapsed="false">
      <c r="A8187" s="19" t="n">
        <v>46292</v>
      </c>
      <c r="B8187" s="1" t="s">
        <v>888</v>
      </c>
      <c r="C8187" s="1" t="s">
        <v>138</v>
      </c>
      <c r="D8187" s="1" t="n">
        <v>16</v>
      </c>
      <c r="E8187" s="1" t="s">
        <v>10</v>
      </c>
      <c r="F8187" s="1" t="s">
        <v>915</v>
      </c>
      <c r="G8187" s="1" t="s">
        <v>852</v>
      </c>
      <c r="H8187" s="20" t="n">
        <v>1200</v>
      </c>
      <c r="I8187" s="21" t="n">
        <v>21.87</v>
      </c>
      <c r="J8187" s="20" t="n">
        <f aca="false">H8187*I8187</f>
        <v>26244</v>
      </c>
      <c r="K8187" s="22" t="n">
        <v>1.85</v>
      </c>
      <c r="L8187" s="23" t="n">
        <f aca="false">H8187*K8187</f>
        <v>2220</v>
      </c>
      <c r="M8187" s="23" t="n">
        <v>2500</v>
      </c>
      <c r="N8187" s="24" t="n">
        <f aca="false">L8187-M8187</f>
        <v>-280</v>
      </c>
      <c r="O8187" s="25" t="n">
        <f aca="false">IF(L8187&gt;=M8187,1,0)</f>
        <v>0</v>
      </c>
      <c r="P8187" s="26" t="n">
        <v>0.7078</v>
      </c>
      <c r="Q8187" s="26" t="n">
        <v>0.1885</v>
      </c>
      <c r="R8187" s="25" t="n">
        <v>62</v>
      </c>
      <c r="S8187" s="21" t="n">
        <v>10</v>
      </c>
    </row>
    <row r="8188" customFormat="false" ht="15" hidden="false" customHeight="true" outlineLevel="0" collapsed="false">
      <c r="A8188" s="19" t="n">
        <v>46292</v>
      </c>
      <c r="B8188" s="1" t="s">
        <v>888</v>
      </c>
      <c r="C8188" s="1" t="s">
        <v>164</v>
      </c>
      <c r="D8188" s="1" t="n">
        <v>17</v>
      </c>
      <c r="E8188" s="1" t="s">
        <v>176</v>
      </c>
      <c r="F8188" s="1" t="s">
        <v>604</v>
      </c>
      <c r="G8188" s="1" t="s">
        <v>214</v>
      </c>
      <c r="H8188" s="20" t="n">
        <v>1100</v>
      </c>
      <c r="I8188" s="21" t="n">
        <v>20.7</v>
      </c>
      <c r="J8188" s="20" t="n">
        <f aca="false">H8188*I8188</f>
        <v>22770</v>
      </c>
      <c r="K8188" s="22" t="n">
        <v>1.5</v>
      </c>
      <c r="L8188" s="23" t="n">
        <f aca="false">H8188*K8188</f>
        <v>1650</v>
      </c>
      <c r="M8188" s="23" t="n">
        <v>2500</v>
      </c>
      <c r="N8188" s="24" t="n">
        <f aca="false">L8188-M8188</f>
        <v>-850</v>
      </c>
      <c r="O8188" s="25" t="n">
        <f aca="false">IF(L8188&gt;=M8188,1,0)</f>
        <v>0</v>
      </c>
      <c r="P8188" s="26" t="n">
        <v>0.5256</v>
      </c>
      <c r="Q8188" s="26" t="n">
        <v>0.0752</v>
      </c>
      <c r="R8188" s="25" t="n">
        <v>74</v>
      </c>
      <c r="S8188" s="21" t="n">
        <v>10</v>
      </c>
    </row>
    <row r="8189" customFormat="false" ht="15" hidden="false" customHeight="true" outlineLevel="0" collapsed="false">
      <c r="A8189" s="19" t="n">
        <v>46292</v>
      </c>
      <c r="B8189" s="1" t="s">
        <v>888</v>
      </c>
      <c r="C8189" s="1" t="s">
        <v>164</v>
      </c>
      <c r="D8189" s="1" t="n">
        <v>18</v>
      </c>
      <c r="E8189" s="1" t="s">
        <v>865</v>
      </c>
      <c r="F8189" s="1" t="s">
        <v>866</v>
      </c>
      <c r="G8189" s="1" t="s">
        <v>527</v>
      </c>
      <c r="H8189" s="20" t="n">
        <v>2300</v>
      </c>
      <c r="I8189" s="21" t="n">
        <v>17.93</v>
      </c>
      <c r="J8189" s="20" t="n">
        <f aca="false">H8189*I8189</f>
        <v>41239</v>
      </c>
      <c r="K8189" s="22" t="n">
        <v>1.04</v>
      </c>
      <c r="L8189" s="23" t="n">
        <f aca="false">H8189*K8189</f>
        <v>2392</v>
      </c>
      <c r="M8189" s="23" t="n">
        <v>2500</v>
      </c>
      <c r="N8189" s="24" t="n">
        <f aca="false">L8189-M8189</f>
        <v>-108</v>
      </c>
      <c r="O8189" s="25" t="n">
        <f aca="false">IF(L8189&gt;=M8189,1,0)</f>
        <v>0</v>
      </c>
      <c r="P8189" s="26" t="n">
        <v>0.88</v>
      </c>
      <c r="Q8189" s="26" t="n">
        <v>0.1233</v>
      </c>
      <c r="R8189" s="25" t="n">
        <v>80</v>
      </c>
      <c r="S8189" s="21" t="n">
        <v>10</v>
      </c>
    </row>
    <row r="8190" customFormat="false" ht="15" hidden="false" customHeight="true" outlineLevel="0" collapsed="false">
      <c r="A8190" s="19" t="n">
        <v>46292</v>
      </c>
      <c r="B8190" s="1" t="s">
        <v>888</v>
      </c>
      <c r="C8190" s="1" t="s">
        <v>164</v>
      </c>
      <c r="D8190" s="1" t="n">
        <v>19</v>
      </c>
      <c r="E8190" s="1" t="s">
        <v>461</v>
      </c>
      <c r="F8190" s="1" t="s">
        <v>837</v>
      </c>
      <c r="G8190" s="1" t="s">
        <v>540</v>
      </c>
      <c r="H8190" s="20" t="n">
        <v>1600</v>
      </c>
      <c r="I8190" s="21" t="n">
        <v>20.58</v>
      </c>
      <c r="J8190" s="20" t="n">
        <f aca="false">H8190*I8190</f>
        <v>32928</v>
      </c>
      <c r="K8190" s="22" t="n">
        <v>1.6</v>
      </c>
      <c r="L8190" s="23" t="n">
        <f aca="false">H8190*K8190</f>
        <v>2560</v>
      </c>
      <c r="M8190" s="23" t="n">
        <v>2500</v>
      </c>
      <c r="N8190" s="24" t="n">
        <f aca="false">L8190-M8190</f>
        <v>60</v>
      </c>
      <c r="O8190" s="25" t="n">
        <f aca="false">IF(L8190&gt;=M8190,1,0)</f>
        <v>1</v>
      </c>
      <c r="P8190" s="26" t="n">
        <v>0.7127</v>
      </c>
      <c r="Q8190" s="26" t="n">
        <v>0.1075</v>
      </c>
      <c r="R8190" s="25" t="n">
        <v>77</v>
      </c>
      <c r="S8190" s="21" t="n">
        <v>10</v>
      </c>
    </row>
    <row r="8191" customFormat="false" ht="15" hidden="false" customHeight="true" outlineLevel="0" collapsed="false">
      <c r="A8191" s="19" t="n">
        <v>46292</v>
      </c>
      <c r="B8191" s="1" t="s">
        <v>888</v>
      </c>
      <c r="C8191" s="1" t="s">
        <v>164</v>
      </c>
      <c r="D8191" s="1" t="n">
        <v>20</v>
      </c>
      <c r="E8191" s="1" t="s">
        <v>16</v>
      </c>
      <c r="F8191" s="1" t="s">
        <v>300</v>
      </c>
      <c r="G8191" s="1" t="s">
        <v>398</v>
      </c>
      <c r="H8191" s="20" t="n">
        <v>1300</v>
      </c>
      <c r="I8191" s="21" t="n">
        <v>18.21</v>
      </c>
      <c r="J8191" s="20" t="n">
        <f aca="false">H8191*I8191</f>
        <v>23673</v>
      </c>
      <c r="K8191" s="22" t="n">
        <v>1.4</v>
      </c>
      <c r="L8191" s="23" t="n">
        <f aca="false">H8191*K8191</f>
        <v>1820</v>
      </c>
      <c r="M8191" s="23" t="n">
        <v>2500</v>
      </c>
      <c r="N8191" s="24" t="n">
        <f aca="false">L8191-M8191</f>
        <v>-680</v>
      </c>
      <c r="O8191" s="25" t="n">
        <f aca="false">IF(L8191&gt;=M8191,1,0)</f>
        <v>0</v>
      </c>
      <c r="P8191" s="26" t="n">
        <v>0.6014</v>
      </c>
      <c r="Q8191" s="26" t="n">
        <v>0.0695</v>
      </c>
      <c r="R8191" s="25" t="n">
        <v>66</v>
      </c>
      <c r="S8191" s="21" t="n">
        <v>10</v>
      </c>
    </row>
    <row r="8192" customFormat="false" ht="15" hidden="false" customHeight="true" outlineLevel="0" collapsed="false">
      <c r="A8192" s="19" t="n">
        <v>46292</v>
      </c>
      <c r="B8192" s="1" t="s">
        <v>888</v>
      </c>
      <c r="C8192" s="1" t="s">
        <v>164</v>
      </c>
      <c r="D8192" s="1" t="n">
        <v>21</v>
      </c>
      <c r="E8192" s="1" t="s">
        <v>401</v>
      </c>
      <c r="F8192" s="1" t="s">
        <v>956</v>
      </c>
      <c r="G8192" s="1" t="s">
        <v>913</v>
      </c>
      <c r="H8192" s="20" t="n">
        <v>600</v>
      </c>
      <c r="I8192" s="21" t="n">
        <v>31.18</v>
      </c>
      <c r="J8192" s="20" t="n">
        <f aca="false">H8192*I8192</f>
        <v>18708</v>
      </c>
      <c r="K8192" s="22" t="n">
        <v>2.91</v>
      </c>
      <c r="L8192" s="23" t="n">
        <f aca="false">H8192*K8192</f>
        <v>1746</v>
      </c>
      <c r="M8192" s="23" t="n">
        <v>2500</v>
      </c>
      <c r="N8192" s="24" t="n">
        <f aca="false">L8192-M8192</f>
        <v>-754</v>
      </c>
      <c r="O8192" s="25" t="n">
        <f aca="false">IF(L8192&gt;=M8192,1,0)</f>
        <v>0</v>
      </c>
      <c r="P8192" s="26" t="n">
        <v>0.4512</v>
      </c>
      <c r="Q8192" s="26" t="n">
        <v>0.2098</v>
      </c>
      <c r="R8192" s="25" t="n">
        <v>70</v>
      </c>
      <c r="S8192" s="21" t="n">
        <v>10</v>
      </c>
    </row>
    <row r="8193" customFormat="false" ht="15" hidden="false" customHeight="true" outlineLevel="0" collapsed="false">
      <c r="A8193" s="19" t="n">
        <v>46292</v>
      </c>
      <c r="B8193" s="1" t="s">
        <v>888</v>
      </c>
      <c r="C8193" s="1" t="s">
        <v>164</v>
      </c>
      <c r="D8193" s="1" t="n">
        <v>22</v>
      </c>
      <c r="E8193" s="1" t="s">
        <v>10</v>
      </c>
      <c r="F8193" s="1" t="s">
        <v>872</v>
      </c>
      <c r="G8193" s="1" t="s">
        <v>873</v>
      </c>
      <c r="H8193" s="20" t="n">
        <v>1520</v>
      </c>
      <c r="I8193" s="21" t="n">
        <v>24.81</v>
      </c>
      <c r="J8193" s="20" t="n">
        <f aca="false">H8193*I8193</f>
        <v>37711.2</v>
      </c>
      <c r="K8193" s="22" t="n">
        <v>2.1</v>
      </c>
      <c r="L8193" s="23" t="n">
        <f aca="false">H8193*K8193</f>
        <v>3192</v>
      </c>
      <c r="M8193" s="23" t="n">
        <v>2500</v>
      </c>
      <c r="N8193" s="24" t="n">
        <f aca="false">L8193-M8193</f>
        <v>692</v>
      </c>
      <c r="O8193" s="25" t="n">
        <f aca="false">IF(L8193&gt;=M8193,1,0)</f>
        <v>1</v>
      </c>
      <c r="P8193" s="26" t="n">
        <v>0.8391</v>
      </c>
      <c r="Q8193" s="26" t="n">
        <v>0.1213</v>
      </c>
      <c r="R8193" s="25" t="n">
        <v>78</v>
      </c>
      <c r="S8193" s="21" t="n">
        <v>10</v>
      </c>
    </row>
    <row r="8194" customFormat="false" ht="15" hidden="false" customHeight="true" outlineLevel="0" collapsed="false">
      <c r="A8194" s="19" t="n">
        <v>46292</v>
      </c>
      <c r="B8194" s="1" t="s">
        <v>888</v>
      </c>
      <c r="C8194" s="1" t="s">
        <v>164</v>
      </c>
      <c r="D8194" s="1" t="n">
        <v>23</v>
      </c>
      <c r="E8194" s="1" t="s">
        <v>865</v>
      </c>
      <c r="F8194" s="1" t="s">
        <v>866</v>
      </c>
      <c r="G8194" s="1" t="s">
        <v>527</v>
      </c>
      <c r="H8194" s="20" t="n">
        <v>2000</v>
      </c>
      <c r="I8194" s="21" t="n">
        <v>17.93</v>
      </c>
      <c r="J8194" s="20" t="n">
        <f aca="false">H8194*I8194</f>
        <v>35860</v>
      </c>
      <c r="K8194" s="22" t="n">
        <v>1.04</v>
      </c>
      <c r="L8194" s="23" t="n">
        <f aca="false">H8194*K8194</f>
        <v>2080</v>
      </c>
      <c r="M8194" s="23" t="n">
        <v>2500</v>
      </c>
      <c r="N8194" s="24" t="n">
        <f aca="false">L8194-M8194</f>
        <v>-420</v>
      </c>
      <c r="O8194" s="25" t="n">
        <f aca="false">IF(L8194&gt;=M8194,1,0)</f>
        <v>0</v>
      </c>
      <c r="P8194" s="26" t="n">
        <v>0.7722</v>
      </c>
      <c r="Q8194" s="26" t="n">
        <v>0.096</v>
      </c>
      <c r="R8194" s="25" t="n">
        <v>80</v>
      </c>
      <c r="S8194" s="21" t="n">
        <v>10</v>
      </c>
    </row>
    <row r="8195" customFormat="false" ht="15" hidden="false" customHeight="true" outlineLevel="0" collapsed="false">
      <c r="A8195" s="19" t="n">
        <v>46292</v>
      </c>
      <c r="B8195" s="1" t="s">
        <v>888</v>
      </c>
      <c r="C8195" s="1" t="s">
        <v>164</v>
      </c>
      <c r="D8195" s="1" t="n">
        <v>24</v>
      </c>
      <c r="E8195" s="1" t="s">
        <v>522</v>
      </c>
      <c r="F8195" s="1" t="s">
        <v>523</v>
      </c>
      <c r="G8195" s="1" t="s">
        <v>527</v>
      </c>
      <c r="H8195" s="20" t="n">
        <v>2350</v>
      </c>
      <c r="I8195" s="21" t="n">
        <v>13.28</v>
      </c>
      <c r="J8195" s="20" t="n">
        <f aca="false">H8195*I8195</f>
        <v>31208</v>
      </c>
      <c r="K8195" s="22" t="n">
        <v>0.95</v>
      </c>
      <c r="L8195" s="23" t="n">
        <f aca="false">H8195*K8195</f>
        <v>2232.5</v>
      </c>
      <c r="M8195" s="23" t="n">
        <v>2500</v>
      </c>
      <c r="N8195" s="24" t="n">
        <f aca="false">L8195-M8195</f>
        <v>-267.5</v>
      </c>
      <c r="O8195" s="25" t="n">
        <f aca="false">IF(L8195&gt;=M8195,1,0)</f>
        <v>0</v>
      </c>
      <c r="P8195" s="26" t="n">
        <v>0.7473</v>
      </c>
      <c r="Q8195" s="26" t="n">
        <v>0.1032</v>
      </c>
      <c r="R8195" s="25" t="n">
        <v>72</v>
      </c>
      <c r="S8195" s="21" t="n">
        <v>10</v>
      </c>
    </row>
    <row r="8196" customFormat="false" ht="15" hidden="false" customHeight="true" outlineLevel="0" collapsed="false">
      <c r="A8196" s="19" t="n">
        <v>46292</v>
      </c>
      <c r="B8196" s="1" t="s">
        <v>888</v>
      </c>
      <c r="C8196" s="1" t="s">
        <v>164</v>
      </c>
      <c r="D8196" s="1" t="n">
        <v>25</v>
      </c>
      <c r="E8196" s="1" t="s">
        <v>219</v>
      </c>
      <c r="F8196" s="1" t="s">
        <v>958</v>
      </c>
      <c r="G8196" s="1" t="s">
        <v>959</v>
      </c>
      <c r="H8196" s="20" t="n">
        <v>400</v>
      </c>
      <c r="I8196" s="21" t="n">
        <v>35.65</v>
      </c>
      <c r="J8196" s="20" t="n">
        <f aca="false">H8196*I8196</f>
        <v>14260</v>
      </c>
      <c r="K8196" s="22" t="n">
        <v>2.4</v>
      </c>
      <c r="L8196" s="23" t="n">
        <f aca="false">H8196*K8196</f>
        <v>960</v>
      </c>
      <c r="M8196" s="23" t="n">
        <v>2500</v>
      </c>
      <c r="N8196" s="24" t="n">
        <f aca="false">L8196-M8196</f>
        <v>-1540</v>
      </c>
      <c r="O8196" s="25" t="n">
        <f aca="false">IF(L8196&gt;=M8196,1,0)</f>
        <v>0</v>
      </c>
      <c r="P8196" s="26" t="n">
        <v>0.2843</v>
      </c>
      <c r="Q8196" s="26" t="n">
        <v>0.2467</v>
      </c>
      <c r="R8196" s="25" t="n">
        <v>84</v>
      </c>
      <c r="S8196" s="21" t="n">
        <v>10</v>
      </c>
    </row>
    <row r="8197" customFormat="false" ht="15" hidden="false" customHeight="true" outlineLevel="0" collapsed="false">
      <c r="A8197" s="19" t="n">
        <v>46292</v>
      </c>
      <c r="B8197" s="1" t="s">
        <v>888</v>
      </c>
      <c r="C8197" s="1" t="s">
        <v>164</v>
      </c>
      <c r="D8197" s="1" t="n">
        <v>26</v>
      </c>
      <c r="E8197" s="1" t="s">
        <v>865</v>
      </c>
      <c r="F8197" s="1" t="s">
        <v>866</v>
      </c>
      <c r="G8197" s="1" t="s">
        <v>527</v>
      </c>
      <c r="H8197" s="20" t="n">
        <v>2300</v>
      </c>
      <c r="I8197" s="21" t="n">
        <v>17.93</v>
      </c>
      <c r="J8197" s="20" t="n">
        <f aca="false">H8197*I8197</f>
        <v>41239</v>
      </c>
      <c r="K8197" s="22" t="n">
        <v>1.04</v>
      </c>
      <c r="L8197" s="23" t="n">
        <f aca="false">H8197*K8197</f>
        <v>2392</v>
      </c>
      <c r="M8197" s="23" t="n">
        <v>2500</v>
      </c>
      <c r="N8197" s="24" t="n">
        <f aca="false">L8197-M8197</f>
        <v>-108</v>
      </c>
      <c r="O8197" s="25" t="n">
        <f aca="false">IF(L8197&gt;=M8197,1,0)</f>
        <v>0</v>
      </c>
      <c r="P8197" s="26" t="n">
        <v>0.9008</v>
      </c>
      <c r="Q8197" s="26" t="n">
        <v>0.2156</v>
      </c>
      <c r="R8197" s="25" t="n">
        <v>80</v>
      </c>
      <c r="S8197" s="21" t="n">
        <v>10</v>
      </c>
    </row>
    <row r="8198" customFormat="false" ht="15" hidden="false" customHeight="true" outlineLevel="0" collapsed="false">
      <c r="A8198" s="19" t="n">
        <v>46292</v>
      </c>
      <c r="B8198" s="1" t="s">
        <v>888</v>
      </c>
      <c r="C8198" s="1" t="s">
        <v>164</v>
      </c>
      <c r="D8198" s="1" t="n">
        <v>27</v>
      </c>
      <c r="E8198" s="1" t="s">
        <v>219</v>
      </c>
      <c r="F8198" s="1" t="s">
        <v>960</v>
      </c>
      <c r="G8198" s="1" t="s">
        <v>961</v>
      </c>
      <c r="H8198" s="20" t="n">
        <v>800</v>
      </c>
      <c r="I8198" s="21" t="n">
        <v>30.08</v>
      </c>
      <c r="J8198" s="20" t="n">
        <f aca="false">H8198*I8198</f>
        <v>24064</v>
      </c>
      <c r="K8198" s="22" t="n">
        <v>1.8</v>
      </c>
      <c r="L8198" s="23" t="n">
        <f aca="false">H8198*K8198</f>
        <v>1440</v>
      </c>
      <c r="M8198" s="23" t="n">
        <v>2500</v>
      </c>
      <c r="N8198" s="24" t="n">
        <f aca="false">L8198-M8198</f>
        <v>-1060</v>
      </c>
      <c r="O8198" s="25" t="n">
        <f aca="false">IF(L8198&gt;=M8198,1,0)</f>
        <v>0</v>
      </c>
      <c r="P8198" s="26" t="n">
        <v>0.6247</v>
      </c>
      <c r="Q8198" s="26" t="n">
        <v>0.2833</v>
      </c>
      <c r="R8198" s="25" t="n">
        <v>66</v>
      </c>
      <c r="S8198" s="21" t="n">
        <v>10</v>
      </c>
    </row>
    <row r="8199" customFormat="false" ht="15" hidden="false" customHeight="true" outlineLevel="0" collapsed="false">
      <c r="A8199" s="19" t="n">
        <v>46292</v>
      </c>
      <c r="B8199" s="1" t="s">
        <v>888</v>
      </c>
      <c r="C8199" s="1" t="s">
        <v>164</v>
      </c>
      <c r="D8199" s="1" t="n">
        <v>28</v>
      </c>
      <c r="E8199" s="1" t="s">
        <v>401</v>
      </c>
      <c r="F8199" s="1" t="s">
        <v>914</v>
      </c>
      <c r="G8199" s="1" t="s">
        <v>578</v>
      </c>
      <c r="H8199" s="20" t="n">
        <v>1150</v>
      </c>
      <c r="I8199" s="21" t="n">
        <v>23.59</v>
      </c>
      <c r="J8199" s="20" t="n">
        <f aca="false">H8199*I8199</f>
        <v>27128.5</v>
      </c>
      <c r="K8199" s="22" t="n">
        <v>2</v>
      </c>
      <c r="L8199" s="23" t="n">
        <f aca="false">H8199*K8199</f>
        <v>2300</v>
      </c>
      <c r="M8199" s="23" t="n">
        <v>2500</v>
      </c>
      <c r="N8199" s="24" t="n">
        <f aca="false">L8199-M8199</f>
        <v>-200</v>
      </c>
      <c r="O8199" s="25" t="n">
        <f aca="false">IF(L8199&gt;=M8199,1,0)</f>
        <v>0</v>
      </c>
      <c r="P8199" s="26" t="n">
        <v>0.6228</v>
      </c>
      <c r="Q8199" s="26" t="n">
        <v>0.1296</v>
      </c>
      <c r="R8199" s="25" t="n">
        <v>76</v>
      </c>
      <c r="S8199" s="21" t="n">
        <v>10</v>
      </c>
    </row>
    <row r="8200" customFormat="false" ht="15" hidden="false" customHeight="true" outlineLevel="0" collapsed="false">
      <c r="A8200" s="19" t="n">
        <v>46292</v>
      </c>
      <c r="B8200" s="1" t="s">
        <v>888</v>
      </c>
      <c r="C8200" s="1" t="s">
        <v>164</v>
      </c>
      <c r="D8200" s="1" t="n">
        <v>29</v>
      </c>
      <c r="E8200" s="1" t="s">
        <v>176</v>
      </c>
      <c r="F8200" s="1" t="s">
        <v>957</v>
      </c>
      <c r="G8200" s="1" t="s">
        <v>918</v>
      </c>
      <c r="H8200" s="20" t="n">
        <v>1100</v>
      </c>
      <c r="I8200" s="21" t="n">
        <v>24.73</v>
      </c>
      <c r="J8200" s="20" t="n">
        <f aca="false">H8200*I8200</f>
        <v>27203</v>
      </c>
      <c r="K8200" s="22" t="n">
        <v>1.8</v>
      </c>
      <c r="L8200" s="23" t="n">
        <f aca="false">H8200*K8200</f>
        <v>1980</v>
      </c>
      <c r="M8200" s="23" t="n">
        <v>2500</v>
      </c>
      <c r="N8200" s="24" t="n">
        <f aca="false">L8200-M8200</f>
        <v>-520</v>
      </c>
      <c r="O8200" s="25" t="n">
        <f aca="false">IF(L8200&gt;=M8200,1,0)</f>
        <v>0</v>
      </c>
      <c r="P8200" s="26" t="n">
        <v>0.7162</v>
      </c>
      <c r="Q8200" s="26" t="n">
        <v>0.1141</v>
      </c>
      <c r="R8200" s="25" t="n">
        <v>66</v>
      </c>
      <c r="S8200" s="21" t="n">
        <v>10</v>
      </c>
    </row>
    <row r="8201" customFormat="false" ht="15" hidden="false" customHeight="true" outlineLevel="0" collapsed="false">
      <c r="A8201" s="19" t="n">
        <v>46292</v>
      </c>
      <c r="B8201" s="1" t="s">
        <v>888</v>
      </c>
      <c r="C8201" s="1" t="s">
        <v>164</v>
      </c>
      <c r="D8201" s="1" t="n">
        <v>30</v>
      </c>
      <c r="E8201" s="1" t="s">
        <v>865</v>
      </c>
      <c r="F8201" s="1" t="s">
        <v>866</v>
      </c>
      <c r="G8201" s="1" t="s">
        <v>527</v>
      </c>
      <c r="H8201" s="20" t="n">
        <v>2300</v>
      </c>
      <c r="I8201" s="21" t="n">
        <v>17.93</v>
      </c>
      <c r="J8201" s="20" t="n">
        <f aca="false">H8201*I8201</f>
        <v>41239</v>
      </c>
      <c r="K8201" s="22" t="n">
        <v>1.04</v>
      </c>
      <c r="L8201" s="23" t="n">
        <f aca="false">H8201*K8201</f>
        <v>2392</v>
      </c>
      <c r="M8201" s="23" t="n">
        <v>2500</v>
      </c>
      <c r="N8201" s="24" t="n">
        <f aca="false">L8201-M8201</f>
        <v>-108</v>
      </c>
      <c r="O8201" s="25" t="n">
        <f aca="false">IF(L8201&gt;=M8201,1,0)</f>
        <v>0</v>
      </c>
      <c r="P8201" s="26" t="n">
        <v>0.8857</v>
      </c>
      <c r="Q8201" s="26" t="n">
        <v>0.1595</v>
      </c>
      <c r="R8201" s="25" t="n">
        <v>81</v>
      </c>
      <c r="S8201" s="21" t="n">
        <v>10</v>
      </c>
    </row>
    <row r="8202" customFormat="false" ht="15" hidden="false" customHeight="true" outlineLevel="0" collapsed="false">
      <c r="A8202" s="19" t="n">
        <v>46292</v>
      </c>
      <c r="B8202" s="1" t="s">
        <v>888</v>
      </c>
      <c r="C8202" s="1" t="s">
        <v>164</v>
      </c>
      <c r="D8202" s="1" t="n">
        <v>31</v>
      </c>
      <c r="E8202" s="1" t="s">
        <v>522</v>
      </c>
      <c r="F8202" s="1" t="s">
        <v>566</v>
      </c>
      <c r="G8202" s="1" t="s">
        <v>504</v>
      </c>
      <c r="H8202" s="20" t="n">
        <v>2450</v>
      </c>
      <c r="I8202" s="21" t="n">
        <v>14.09</v>
      </c>
      <c r="J8202" s="20" t="n">
        <f aca="false">H8202*I8202</f>
        <v>34520.5</v>
      </c>
      <c r="K8202" s="22" t="n">
        <v>1</v>
      </c>
      <c r="L8202" s="23" t="n">
        <f aca="false">H8202*K8202</f>
        <v>2450</v>
      </c>
      <c r="M8202" s="23" t="n">
        <v>2500</v>
      </c>
      <c r="N8202" s="24" t="n">
        <f aca="false">L8202-M8202</f>
        <v>-50</v>
      </c>
      <c r="O8202" s="25" t="n">
        <f aca="false">IF(L8202&gt;=M8202,1,0)</f>
        <v>0</v>
      </c>
      <c r="P8202" s="26" t="n">
        <v>0.8387</v>
      </c>
      <c r="Q8202" s="26" t="n">
        <v>0.1042</v>
      </c>
      <c r="R8202" s="25" t="n">
        <v>74</v>
      </c>
      <c r="S8202" s="21" t="n">
        <v>10</v>
      </c>
    </row>
    <row r="8203" customFormat="false" ht="15" hidden="false" customHeight="true" outlineLevel="0" collapsed="false">
      <c r="A8203" s="19" t="n">
        <v>46292</v>
      </c>
      <c r="B8203" s="1" t="s">
        <v>888</v>
      </c>
      <c r="C8203" s="1" t="s">
        <v>164</v>
      </c>
      <c r="D8203" s="1" t="n">
        <v>32</v>
      </c>
      <c r="E8203" s="1" t="s">
        <v>576</v>
      </c>
      <c r="F8203" s="1" t="s">
        <v>943</v>
      </c>
      <c r="G8203" s="1" t="s">
        <v>835</v>
      </c>
      <c r="H8203" s="20" t="n">
        <v>2250</v>
      </c>
      <c r="I8203" s="21" t="n">
        <v>16.28</v>
      </c>
      <c r="J8203" s="20" t="n">
        <f aca="false">H8203*I8203</f>
        <v>36630</v>
      </c>
      <c r="K8203" s="22" t="n">
        <v>1.29</v>
      </c>
      <c r="L8203" s="23" t="n">
        <f aca="false">H8203*K8203</f>
        <v>2902.5</v>
      </c>
      <c r="M8203" s="23" t="n">
        <v>2500</v>
      </c>
      <c r="N8203" s="24" t="n">
        <f aca="false">L8203-M8203</f>
        <v>402.5</v>
      </c>
      <c r="O8203" s="25" t="n">
        <f aca="false">IF(L8203&gt;=M8203,1,0)</f>
        <v>1</v>
      </c>
      <c r="P8203" s="26" t="n">
        <v>0.8746</v>
      </c>
      <c r="Q8203" s="26" t="n">
        <v>0.0768</v>
      </c>
      <c r="R8203" s="25" t="n">
        <v>73</v>
      </c>
      <c r="S8203" s="21" t="n">
        <v>10</v>
      </c>
    </row>
    <row r="8204" customFormat="false" ht="15" hidden="false" customHeight="true" outlineLevel="0" collapsed="false">
      <c r="A8204" s="19" t="n">
        <v>46292</v>
      </c>
      <c r="B8204" s="1" t="s">
        <v>888</v>
      </c>
      <c r="C8204" s="1" t="s">
        <v>190</v>
      </c>
      <c r="D8204" s="1" t="n">
        <v>33</v>
      </c>
      <c r="E8204" s="1" t="s">
        <v>846</v>
      </c>
      <c r="F8204" s="1" t="s">
        <v>897</v>
      </c>
      <c r="G8204" s="1" t="s">
        <v>927</v>
      </c>
      <c r="H8204" s="20" t="n">
        <v>1500</v>
      </c>
      <c r="I8204" s="21" t="n">
        <v>24.92</v>
      </c>
      <c r="J8204" s="20" t="n">
        <f aca="false">H8204*I8204</f>
        <v>37380</v>
      </c>
      <c r="K8204" s="22" t="n">
        <v>2.1</v>
      </c>
      <c r="L8204" s="23" t="n">
        <f aca="false">H8204*K8204</f>
        <v>3150</v>
      </c>
      <c r="M8204" s="23" t="n">
        <v>2500</v>
      </c>
      <c r="N8204" s="24" t="n">
        <f aca="false">L8204-M8204</f>
        <v>650</v>
      </c>
      <c r="O8204" s="25" t="n">
        <f aca="false">IF(L8204&gt;=M8204,1,0)</f>
        <v>1</v>
      </c>
      <c r="P8204" s="26" t="n">
        <v>0.853424657534247</v>
      </c>
      <c r="Q8204" s="26" t="n">
        <v>0.0823151125401929</v>
      </c>
      <c r="R8204" s="25" t="n">
        <v>71</v>
      </c>
      <c r="S8204" s="21" t="n">
        <v>10</v>
      </c>
    </row>
    <row r="8205" customFormat="false" ht="15" hidden="false" customHeight="true" outlineLevel="0" collapsed="false">
      <c r="A8205" s="19" t="n">
        <v>46292</v>
      </c>
      <c r="B8205" s="1" t="s">
        <v>888</v>
      </c>
      <c r="C8205" s="1" t="s">
        <v>190</v>
      </c>
      <c r="D8205" s="1" t="n">
        <v>34</v>
      </c>
      <c r="E8205" s="1" t="s">
        <v>530</v>
      </c>
      <c r="F8205" s="1" t="s">
        <v>904</v>
      </c>
      <c r="G8205" s="1" t="s">
        <v>322</v>
      </c>
      <c r="H8205" s="20" t="n">
        <v>1050</v>
      </c>
      <c r="I8205" s="21" t="n">
        <v>20.31</v>
      </c>
      <c r="J8205" s="20" t="n">
        <f aca="false">H8205*I8205</f>
        <v>21325.5</v>
      </c>
      <c r="K8205" s="22" t="n">
        <v>2.5</v>
      </c>
      <c r="L8205" s="23" t="n">
        <f aca="false">H8205*K8205</f>
        <v>2625</v>
      </c>
      <c r="M8205" s="23" t="n">
        <v>2500</v>
      </c>
      <c r="N8205" s="24" t="n">
        <f aca="false">L8205-M8205</f>
        <v>125</v>
      </c>
      <c r="O8205" s="25" t="n">
        <f aca="false">IF(L8205&gt;=M8205,1,0)</f>
        <v>1</v>
      </c>
      <c r="P8205" s="26" t="n">
        <v>0.530485074626866</v>
      </c>
      <c r="Q8205" s="26" t="n">
        <v>0.124031007751938</v>
      </c>
      <c r="R8205" s="25" t="n">
        <v>70</v>
      </c>
      <c r="S8205" s="21" t="n">
        <v>10</v>
      </c>
    </row>
    <row r="8206" customFormat="false" ht="15" hidden="false" customHeight="true" outlineLevel="0" collapsed="false">
      <c r="A8206" s="19" t="n">
        <v>46292</v>
      </c>
      <c r="B8206" s="1" t="s">
        <v>888</v>
      </c>
      <c r="C8206" s="1" t="s">
        <v>190</v>
      </c>
      <c r="D8206" s="1" t="n">
        <v>35</v>
      </c>
      <c r="E8206" s="1" t="s">
        <v>19</v>
      </c>
      <c r="F8206" s="1" t="s">
        <v>948</v>
      </c>
      <c r="G8206" s="1" t="s">
        <v>949</v>
      </c>
      <c r="H8206" s="20" t="n">
        <v>380</v>
      </c>
      <c r="I8206" s="21" t="n">
        <v>39.19</v>
      </c>
      <c r="J8206" s="20" t="n">
        <f aca="false">H8206*I8206</f>
        <v>14892.2</v>
      </c>
      <c r="K8206" s="22" t="n">
        <v>3.33</v>
      </c>
      <c r="L8206" s="23" t="n">
        <f aca="false">H8206*K8206</f>
        <v>1265.4</v>
      </c>
      <c r="M8206" s="23" t="n">
        <v>2500</v>
      </c>
      <c r="N8206" s="24" t="n">
        <f aca="false">L8206-M8206</f>
        <v>-1234.6</v>
      </c>
      <c r="O8206" s="25" t="n">
        <f aca="false">IF(L8206&gt;=M8206,1,0)</f>
        <v>0</v>
      </c>
      <c r="P8206" s="26" t="n">
        <v>0.406890710382514</v>
      </c>
      <c r="Q8206" s="26" t="n">
        <v>0.239904988123515</v>
      </c>
      <c r="R8206" s="25" t="n">
        <v>55</v>
      </c>
      <c r="S8206" s="21" t="n">
        <v>10</v>
      </c>
    </row>
    <row r="8207" customFormat="false" ht="15" hidden="false" customHeight="true" outlineLevel="0" collapsed="false">
      <c r="A8207" s="19" t="n">
        <v>46292</v>
      </c>
      <c r="B8207" s="1" t="s">
        <v>888</v>
      </c>
      <c r="C8207" s="1" t="s">
        <v>190</v>
      </c>
      <c r="D8207" s="1" t="n">
        <v>36</v>
      </c>
      <c r="E8207" s="1" t="s">
        <v>846</v>
      </c>
      <c r="F8207" s="1" t="s">
        <v>889</v>
      </c>
      <c r="G8207" s="1" t="s">
        <v>927</v>
      </c>
      <c r="H8207" s="20" t="n">
        <v>1200</v>
      </c>
      <c r="I8207" s="21" t="n">
        <v>25.74</v>
      </c>
      <c r="J8207" s="20" t="n">
        <f aca="false">H8207*I8207</f>
        <v>30888</v>
      </c>
      <c r="K8207" s="22" t="n">
        <v>2.2</v>
      </c>
      <c r="L8207" s="23" t="n">
        <f aca="false">H8207*K8207</f>
        <v>2640</v>
      </c>
      <c r="M8207" s="23" t="n">
        <v>2500</v>
      </c>
      <c r="N8207" s="24" t="n">
        <f aca="false">L8207-M8207</f>
        <v>140</v>
      </c>
      <c r="O8207" s="25" t="n">
        <f aca="false">IF(L8207&gt;=M8207,1,0)</f>
        <v>1</v>
      </c>
      <c r="P8207" s="26" t="n">
        <v>0.757058823529412</v>
      </c>
      <c r="Q8207" s="26" t="n">
        <v>0.110473457675753</v>
      </c>
      <c r="R8207" s="25" t="n">
        <v>67</v>
      </c>
      <c r="S8207" s="21" t="n">
        <v>10</v>
      </c>
    </row>
    <row r="8208" customFormat="false" ht="15" hidden="false" customHeight="true" outlineLevel="0" collapsed="false">
      <c r="A8208" s="19" t="n">
        <v>46292</v>
      </c>
      <c r="B8208" s="1" t="s">
        <v>888</v>
      </c>
      <c r="C8208" s="1" t="s">
        <v>190</v>
      </c>
      <c r="D8208" s="1" t="n">
        <v>37</v>
      </c>
      <c r="E8208" s="1" t="s">
        <v>19</v>
      </c>
      <c r="F8208" s="1" t="s">
        <v>952</v>
      </c>
      <c r="G8208" s="1" t="s">
        <v>871</v>
      </c>
      <c r="H8208" s="20" t="n">
        <v>1020</v>
      </c>
      <c r="I8208" s="21" t="n">
        <v>27.97</v>
      </c>
      <c r="J8208" s="20" t="n">
        <f aca="false">H8208*I8208</f>
        <v>28529.4</v>
      </c>
      <c r="K8208" s="22" t="n">
        <v>2.15</v>
      </c>
      <c r="L8208" s="23" t="n">
        <f aca="false">H8208*K8208</f>
        <v>2193</v>
      </c>
      <c r="M8208" s="23" t="n">
        <v>2500</v>
      </c>
      <c r="N8208" s="24" t="n">
        <f aca="false">L8208-M8208</f>
        <v>-307</v>
      </c>
      <c r="O8208" s="25" t="n">
        <f aca="false">IF(L8208&gt;=M8208,1,0)</f>
        <v>0</v>
      </c>
      <c r="P8208" s="26" t="n">
        <v>0.628955026455026</v>
      </c>
      <c r="Q8208" s="26" t="n">
        <v>0.087932647333957</v>
      </c>
      <c r="R8208" s="25" t="n">
        <v>75</v>
      </c>
      <c r="S8208" s="21" t="n">
        <v>10</v>
      </c>
    </row>
    <row r="8209" customFormat="false" ht="15" hidden="false" customHeight="true" outlineLevel="0" collapsed="false">
      <c r="A8209" s="19" t="n">
        <v>46292</v>
      </c>
      <c r="B8209" s="1" t="s">
        <v>888</v>
      </c>
      <c r="C8209" s="1" t="s">
        <v>190</v>
      </c>
      <c r="D8209" s="1" t="n">
        <v>38</v>
      </c>
      <c r="E8209" s="1" t="s">
        <v>19</v>
      </c>
      <c r="F8209" s="1" t="s">
        <v>953</v>
      </c>
      <c r="G8209" s="1" t="s">
        <v>871</v>
      </c>
      <c r="H8209" s="20" t="n">
        <v>1050</v>
      </c>
      <c r="I8209" s="21" t="n">
        <v>27.97</v>
      </c>
      <c r="J8209" s="20" t="n">
        <f aca="false">H8209*I8209</f>
        <v>29368.5</v>
      </c>
      <c r="K8209" s="22" t="n">
        <v>2.15</v>
      </c>
      <c r="L8209" s="23" t="n">
        <f aca="false">H8209*K8209</f>
        <v>2257.5</v>
      </c>
      <c r="M8209" s="23" t="n">
        <v>2500</v>
      </c>
      <c r="N8209" s="24" t="n">
        <f aca="false">L8209-M8209</f>
        <v>-242.5</v>
      </c>
      <c r="O8209" s="25" t="n">
        <f aca="false">IF(L8209&gt;=M8209,1,0)</f>
        <v>0</v>
      </c>
      <c r="P8209" s="26" t="n">
        <v>0.60429012345679</v>
      </c>
      <c r="Q8209" s="26" t="n">
        <v>0.0877358490566038</v>
      </c>
      <c r="R8209" s="25" t="n">
        <v>82</v>
      </c>
      <c r="S8209" s="21" t="n">
        <v>10</v>
      </c>
    </row>
    <row r="8210" customFormat="false" ht="15" hidden="false" customHeight="true" outlineLevel="0" collapsed="false">
      <c r="A8210" s="19" t="n">
        <v>46293</v>
      </c>
      <c r="B8210" s="1" t="s">
        <v>888</v>
      </c>
      <c r="C8210" s="1" t="s">
        <v>138</v>
      </c>
      <c r="D8210" s="1" t="n">
        <v>1</v>
      </c>
      <c r="E8210" s="1" t="s">
        <v>10</v>
      </c>
      <c r="F8210" s="1" t="s">
        <v>915</v>
      </c>
      <c r="G8210" s="1" t="s">
        <v>852</v>
      </c>
      <c r="H8210" s="20" t="n">
        <v>1370</v>
      </c>
      <c r="I8210" s="21" t="n">
        <v>21.87</v>
      </c>
      <c r="J8210" s="20" t="n">
        <f aca="false">H8210*I8210</f>
        <v>29961.9</v>
      </c>
      <c r="K8210" s="22" t="n">
        <v>1.85</v>
      </c>
      <c r="L8210" s="23" t="n">
        <f aca="false">H8210*K8210</f>
        <v>2534.5</v>
      </c>
      <c r="M8210" s="23" t="n">
        <v>2500</v>
      </c>
      <c r="N8210" s="24" t="n">
        <f aca="false">L8210-M8210</f>
        <v>34.5</v>
      </c>
      <c r="O8210" s="25" t="n">
        <f aca="false">IF(L8210&gt;=M8210,1,0)</f>
        <v>1</v>
      </c>
      <c r="P8210" s="26" t="n">
        <v>0.9129</v>
      </c>
      <c r="Q8210" s="26" t="n">
        <v>0.1388</v>
      </c>
      <c r="R8210" s="25" t="n">
        <v>69</v>
      </c>
      <c r="S8210" s="21" t="n">
        <v>8</v>
      </c>
    </row>
    <row r="8211" customFormat="false" ht="15" hidden="false" customHeight="true" outlineLevel="0" collapsed="false">
      <c r="A8211" s="19" t="n">
        <v>46293</v>
      </c>
      <c r="B8211" s="1" t="s">
        <v>888</v>
      </c>
      <c r="C8211" s="1" t="s">
        <v>138</v>
      </c>
      <c r="D8211" s="1" t="n">
        <v>2</v>
      </c>
      <c r="E8211" s="1" t="s">
        <v>16</v>
      </c>
      <c r="F8211" s="1" t="s">
        <v>895</v>
      </c>
      <c r="G8211" s="1" t="s">
        <v>896</v>
      </c>
      <c r="H8211" s="20" t="n">
        <v>1100</v>
      </c>
      <c r="I8211" s="21" t="n">
        <v>29.15</v>
      </c>
      <c r="J8211" s="20" t="n">
        <f aca="false">H8211*I8211</f>
        <v>32065</v>
      </c>
      <c r="K8211" s="22" t="n">
        <v>2.4</v>
      </c>
      <c r="L8211" s="23" t="n">
        <f aca="false">H8211*K8211</f>
        <v>2640</v>
      </c>
      <c r="M8211" s="23" t="n">
        <v>2500</v>
      </c>
      <c r="N8211" s="24" t="n">
        <f aca="false">L8211-M8211</f>
        <v>140</v>
      </c>
      <c r="O8211" s="25" t="n">
        <f aca="false">IF(L8211&gt;=M8211,1,0)</f>
        <v>1</v>
      </c>
      <c r="P8211" s="26" t="n">
        <v>0.6817</v>
      </c>
      <c r="Q8211" s="26" t="n">
        <v>0.1327</v>
      </c>
      <c r="R8211" s="25" t="n">
        <v>80</v>
      </c>
      <c r="S8211" s="21" t="n">
        <v>10</v>
      </c>
    </row>
    <row r="8212" customFormat="false" ht="15" hidden="false" customHeight="true" outlineLevel="0" collapsed="false">
      <c r="A8212" s="19" t="n">
        <v>46293</v>
      </c>
      <c r="B8212" s="1" t="s">
        <v>888</v>
      </c>
      <c r="C8212" s="1" t="s">
        <v>138</v>
      </c>
      <c r="D8212" s="1" t="n">
        <v>3</v>
      </c>
      <c r="E8212" s="1" t="s">
        <v>181</v>
      </c>
      <c r="F8212" s="1" t="s">
        <v>556</v>
      </c>
      <c r="G8212" s="1" t="s">
        <v>564</v>
      </c>
      <c r="H8212" s="20" t="n">
        <v>900</v>
      </c>
      <c r="I8212" s="21" t="n">
        <v>18.21</v>
      </c>
      <c r="J8212" s="20" t="n">
        <f aca="false">H8212*I8212</f>
        <v>16389</v>
      </c>
      <c r="K8212" s="22" t="n">
        <v>1.45</v>
      </c>
      <c r="L8212" s="23" t="n">
        <f aca="false">H8212*K8212</f>
        <v>1305</v>
      </c>
      <c r="M8212" s="23" t="n">
        <v>2500</v>
      </c>
      <c r="N8212" s="24" t="n">
        <f aca="false">L8212-M8212</f>
        <v>-1195</v>
      </c>
      <c r="O8212" s="25" t="n">
        <f aca="false">IF(L8212&gt;=M8212,1,0)</f>
        <v>0</v>
      </c>
      <c r="P8212" s="26" t="n">
        <v>0.4295</v>
      </c>
      <c r="Q8212" s="26" t="n">
        <v>0.1937</v>
      </c>
      <c r="R8212" s="25" t="n">
        <v>68</v>
      </c>
      <c r="S8212" s="21" t="n">
        <v>10</v>
      </c>
    </row>
    <row r="8213" customFormat="false" ht="15" hidden="false" customHeight="true" outlineLevel="0" collapsed="false">
      <c r="A8213" s="19" t="n">
        <v>46293</v>
      </c>
      <c r="B8213" s="1" t="s">
        <v>888</v>
      </c>
      <c r="C8213" s="1" t="s">
        <v>138</v>
      </c>
      <c r="D8213" s="1" t="n">
        <v>4</v>
      </c>
      <c r="E8213" s="1" t="s">
        <v>145</v>
      </c>
      <c r="F8213" s="1" t="s">
        <v>954</v>
      </c>
      <c r="G8213" s="1" t="s">
        <v>809</v>
      </c>
      <c r="H8213" s="20" t="n">
        <v>1500</v>
      </c>
      <c r="I8213" s="21" t="n">
        <v>20.62</v>
      </c>
      <c r="J8213" s="20" t="n">
        <f aca="false">H8213*I8213</f>
        <v>30930</v>
      </c>
      <c r="K8213" s="22" t="n">
        <v>2.2</v>
      </c>
      <c r="L8213" s="23" t="n">
        <f aca="false">H8213*K8213</f>
        <v>3300</v>
      </c>
      <c r="M8213" s="23" t="n">
        <v>2500</v>
      </c>
      <c r="N8213" s="24" t="n">
        <f aca="false">L8213-M8213</f>
        <v>800.000000000001</v>
      </c>
      <c r="O8213" s="25" t="n">
        <f aca="false">IF(L8213&gt;=M8213,1,0)</f>
        <v>1</v>
      </c>
      <c r="P8213" s="26" t="n">
        <v>0.7471</v>
      </c>
      <c r="Q8213" s="26" t="n">
        <v>0.1241</v>
      </c>
      <c r="R8213" s="25" t="n">
        <v>74</v>
      </c>
      <c r="S8213" s="21" t="n">
        <v>10</v>
      </c>
    </row>
    <row r="8214" customFormat="false" ht="15" hidden="false" customHeight="true" outlineLevel="0" collapsed="false">
      <c r="A8214" s="19" t="n">
        <v>46293</v>
      </c>
      <c r="B8214" s="1" t="s">
        <v>888</v>
      </c>
      <c r="C8214" s="1" t="s">
        <v>138</v>
      </c>
      <c r="D8214" s="1" t="n">
        <v>5</v>
      </c>
      <c r="E8214" s="1" t="s">
        <v>16</v>
      </c>
      <c r="F8214" s="1" t="s">
        <v>524</v>
      </c>
      <c r="G8214" s="1" t="s">
        <v>267</v>
      </c>
      <c r="H8214" s="20" t="n">
        <v>900</v>
      </c>
      <c r="I8214" s="21" t="n">
        <v>27.53</v>
      </c>
      <c r="J8214" s="20" t="n">
        <f aca="false">H8214*I8214</f>
        <v>24777</v>
      </c>
      <c r="K8214" s="22" t="n">
        <v>1.5</v>
      </c>
      <c r="L8214" s="23" t="n">
        <f aca="false">H8214*K8214</f>
        <v>1350</v>
      </c>
      <c r="M8214" s="23" t="n">
        <v>2500</v>
      </c>
      <c r="N8214" s="24" t="n">
        <f aca="false">L8214-M8214</f>
        <v>-1150</v>
      </c>
      <c r="O8214" s="25" t="n">
        <f aca="false">IF(L8214&gt;=M8214,1,0)</f>
        <v>0</v>
      </c>
      <c r="P8214" s="26" t="n">
        <v>0.6109</v>
      </c>
      <c r="Q8214" s="26" t="n">
        <v>0.1684</v>
      </c>
      <c r="R8214" s="25" t="n">
        <v>73</v>
      </c>
      <c r="S8214" s="21" t="n">
        <v>10</v>
      </c>
    </row>
    <row r="8215" customFormat="false" ht="15" hidden="false" customHeight="true" outlineLevel="0" collapsed="false">
      <c r="A8215" s="19" t="n">
        <v>46293</v>
      </c>
      <c r="B8215" s="1" t="s">
        <v>888</v>
      </c>
      <c r="C8215" s="1" t="s">
        <v>138</v>
      </c>
      <c r="D8215" s="1" t="n">
        <v>6</v>
      </c>
      <c r="E8215" s="1" t="s">
        <v>16</v>
      </c>
      <c r="F8215" s="1" t="s">
        <v>300</v>
      </c>
      <c r="G8215" s="1" t="s">
        <v>398</v>
      </c>
      <c r="H8215" s="20" t="n">
        <v>1600</v>
      </c>
      <c r="I8215" s="21" t="n">
        <v>18.21</v>
      </c>
      <c r="J8215" s="20" t="n">
        <f aca="false">H8215*I8215</f>
        <v>29136</v>
      </c>
      <c r="K8215" s="22" t="n">
        <v>1.4</v>
      </c>
      <c r="L8215" s="23" t="n">
        <f aca="false">H8215*K8215</f>
        <v>2240</v>
      </c>
      <c r="M8215" s="23" t="n">
        <v>2500</v>
      </c>
      <c r="N8215" s="24" t="n">
        <f aca="false">L8215-M8215</f>
        <v>-260</v>
      </c>
      <c r="O8215" s="25" t="n">
        <f aca="false">IF(L8215&gt;=M8215,1,0)</f>
        <v>0</v>
      </c>
      <c r="P8215" s="26" t="n">
        <v>0.8315</v>
      </c>
      <c r="Q8215" s="26" t="n">
        <v>0.1387</v>
      </c>
      <c r="R8215" s="25" t="n">
        <v>66</v>
      </c>
      <c r="S8215" s="21" t="n">
        <v>9</v>
      </c>
    </row>
    <row r="8216" customFormat="false" ht="15" hidden="false" customHeight="true" outlineLevel="0" collapsed="false">
      <c r="A8216" s="19" t="n">
        <v>46293</v>
      </c>
      <c r="B8216" s="1" t="s">
        <v>888</v>
      </c>
      <c r="C8216" s="1" t="s">
        <v>138</v>
      </c>
      <c r="D8216" s="1" t="n">
        <v>7</v>
      </c>
      <c r="E8216" s="1" t="s">
        <v>10</v>
      </c>
      <c r="F8216" s="1" t="s">
        <v>940</v>
      </c>
      <c r="G8216" s="1" t="s">
        <v>941</v>
      </c>
      <c r="H8216" s="20" t="n">
        <v>1010</v>
      </c>
      <c r="I8216" s="21" t="n">
        <v>27.2</v>
      </c>
      <c r="J8216" s="20" t="n">
        <f aca="false">H8216*I8216</f>
        <v>27472</v>
      </c>
      <c r="K8216" s="22" t="n">
        <v>2.2</v>
      </c>
      <c r="L8216" s="23" t="n">
        <f aca="false">H8216*K8216</f>
        <v>2222</v>
      </c>
      <c r="M8216" s="23" t="n">
        <v>2500</v>
      </c>
      <c r="N8216" s="24" t="n">
        <f aca="false">L8216-M8216</f>
        <v>-278</v>
      </c>
      <c r="O8216" s="25" t="n">
        <f aca="false">IF(L8216&gt;=M8216,1,0)</f>
        <v>0</v>
      </c>
      <c r="P8216" s="26" t="n">
        <v>0.656</v>
      </c>
      <c r="Q8216" s="26" t="n">
        <v>0.1521</v>
      </c>
      <c r="R8216" s="25" t="n">
        <v>72</v>
      </c>
      <c r="S8216" s="21" t="n">
        <v>10</v>
      </c>
    </row>
    <row r="8217" customFormat="false" ht="15" hidden="false" customHeight="true" outlineLevel="0" collapsed="false">
      <c r="A8217" s="19" t="n">
        <v>46293</v>
      </c>
      <c r="B8217" s="1" t="s">
        <v>888</v>
      </c>
      <c r="C8217" s="1" t="s">
        <v>138</v>
      </c>
      <c r="D8217" s="1" t="n">
        <v>8</v>
      </c>
      <c r="E8217" s="1" t="s">
        <v>13</v>
      </c>
      <c r="F8217" s="1" t="s">
        <v>262</v>
      </c>
      <c r="G8217" s="1" t="s">
        <v>149</v>
      </c>
      <c r="H8217" s="20" t="n">
        <v>1400</v>
      </c>
      <c r="I8217" s="21" t="n">
        <v>21.43</v>
      </c>
      <c r="J8217" s="20" t="n">
        <f aca="false">H8217*I8217</f>
        <v>30002</v>
      </c>
      <c r="K8217" s="22" t="n">
        <v>2.2</v>
      </c>
      <c r="L8217" s="23" t="n">
        <f aca="false">H8217*K8217</f>
        <v>3080</v>
      </c>
      <c r="M8217" s="23" t="n">
        <v>2500</v>
      </c>
      <c r="N8217" s="24" t="n">
        <f aca="false">L8217-M8217</f>
        <v>580.000000000001</v>
      </c>
      <c r="O8217" s="25" t="n">
        <f aca="false">IF(L8217&gt;=M8217,1,0)</f>
        <v>1</v>
      </c>
      <c r="P8217" s="26" t="n">
        <v>0.7143</v>
      </c>
      <c r="Q8217" s="26" t="n">
        <v>0.1467</v>
      </c>
      <c r="R8217" s="25" t="n">
        <v>74</v>
      </c>
      <c r="S8217" s="21" t="n">
        <v>10</v>
      </c>
    </row>
    <row r="8218" customFormat="false" ht="15" hidden="false" customHeight="true" outlineLevel="0" collapsed="false">
      <c r="A8218" s="19" t="n">
        <v>46293</v>
      </c>
      <c r="B8218" s="1" t="s">
        <v>888</v>
      </c>
      <c r="C8218" s="1" t="s">
        <v>138</v>
      </c>
      <c r="D8218" s="1" t="n">
        <v>9</v>
      </c>
      <c r="E8218" s="1" t="s">
        <v>16</v>
      </c>
      <c r="F8218" s="1" t="s">
        <v>300</v>
      </c>
      <c r="G8218" s="1" t="s">
        <v>398</v>
      </c>
      <c r="H8218" s="20" t="n">
        <v>1050</v>
      </c>
      <c r="I8218" s="21" t="n">
        <v>18.21</v>
      </c>
      <c r="J8218" s="20" t="n">
        <f aca="false">H8218*I8218</f>
        <v>19120.5</v>
      </c>
      <c r="K8218" s="22" t="n">
        <v>1.4</v>
      </c>
      <c r="L8218" s="23" t="n">
        <f aca="false">H8218*K8218</f>
        <v>1470</v>
      </c>
      <c r="M8218" s="23" t="n">
        <v>2500</v>
      </c>
      <c r="N8218" s="24" t="n">
        <f aca="false">L8218-M8218</f>
        <v>-1030</v>
      </c>
      <c r="O8218" s="25" t="n">
        <f aca="false">IF(L8218&gt;=M8218,1,0)</f>
        <v>0</v>
      </c>
      <c r="P8218" s="26" t="n">
        <v>0.5207</v>
      </c>
      <c r="Q8218" s="26" t="n">
        <v>0.15</v>
      </c>
      <c r="R8218" s="25" t="n">
        <v>67</v>
      </c>
      <c r="S8218" s="21" t="n">
        <v>10</v>
      </c>
    </row>
    <row r="8219" customFormat="false" ht="15" hidden="false" customHeight="true" outlineLevel="0" collapsed="false">
      <c r="A8219" s="19" t="n">
        <v>46293</v>
      </c>
      <c r="B8219" s="1" t="s">
        <v>888</v>
      </c>
      <c r="C8219" s="1" t="s">
        <v>138</v>
      </c>
      <c r="D8219" s="1" t="n">
        <v>10</v>
      </c>
      <c r="E8219" s="1" t="s">
        <v>16</v>
      </c>
      <c r="F8219" s="1" t="s">
        <v>946</v>
      </c>
      <c r="G8219" s="1" t="s">
        <v>947</v>
      </c>
      <c r="H8219" s="20" t="n">
        <v>1150</v>
      </c>
      <c r="I8219" s="21" t="n">
        <v>20.88</v>
      </c>
      <c r="J8219" s="20" t="n">
        <f aca="false">H8219*I8219</f>
        <v>24012</v>
      </c>
      <c r="K8219" s="22" t="n">
        <v>1.49</v>
      </c>
      <c r="L8219" s="23" t="n">
        <f aca="false">H8219*K8219</f>
        <v>1713.5</v>
      </c>
      <c r="M8219" s="23" t="n">
        <v>2500</v>
      </c>
      <c r="N8219" s="24" t="n">
        <f aca="false">L8219-M8219</f>
        <v>-786.5</v>
      </c>
      <c r="O8219" s="25" t="n">
        <f aca="false">IF(L8219&gt;=M8219,1,0)</f>
        <v>0</v>
      </c>
      <c r="P8219" s="26" t="n">
        <v>0.5379</v>
      </c>
      <c r="Q8219" s="26" t="n">
        <v>0.1852</v>
      </c>
      <c r="R8219" s="25" t="n">
        <v>75</v>
      </c>
      <c r="S8219" s="21" t="n">
        <v>10</v>
      </c>
    </row>
    <row r="8220" customFormat="false" ht="15" hidden="false" customHeight="true" outlineLevel="0" collapsed="false">
      <c r="A8220" s="19" t="n">
        <v>46293</v>
      </c>
      <c r="B8220" s="1" t="s">
        <v>888</v>
      </c>
      <c r="C8220" s="1" t="s">
        <v>138</v>
      </c>
      <c r="D8220" s="1" t="n">
        <v>11</v>
      </c>
      <c r="E8220" s="1" t="s">
        <v>522</v>
      </c>
      <c r="F8220" s="1" t="s">
        <v>710</v>
      </c>
      <c r="G8220" s="1" t="s">
        <v>686</v>
      </c>
      <c r="H8220" s="20" t="n">
        <v>1400</v>
      </c>
      <c r="I8220" s="21" t="n">
        <v>20.01</v>
      </c>
      <c r="J8220" s="20" t="n">
        <f aca="false">H8220*I8220</f>
        <v>28014</v>
      </c>
      <c r="K8220" s="22" t="n">
        <v>1.5</v>
      </c>
      <c r="L8220" s="23" t="n">
        <f aca="false">H8220*K8220</f>
        <v>2100</v>
      </c>
      <c r="M8220" s="23" t="n">
        <v>2500</v>
      </c>
      <c r="N8220" s="24" t="n">
        <f aca="false">L8220-M8220</f>
        <v>-400</v>
      </c>
      <c r="O8220" s="25" t="n">
        <f aca="false">IF(L8220&gt;=M8220,1,0)</f>
        <v>0</v>
      </c>
      <c r="P8220" s="26" t="n">
        <v>0.6485</v>
      </c>
      <c r="Q8220" s="26" t="n">
        <v>0.2143</v>
      </c>
      <c r="R8220" s="25" t="n">
        <v>78</v>
      </c>
      <c r="S8220" s="21" t="n">
        <v>10</v>
      </c>
    </row>
    <row r="8221" customFormat="false" ht="15" hidden="false" customHeight="true" outlineLevel="0" collapsed="false">
      <c r="A8221" s="19" t="n">
        <v>46293</v>
      </c>
      <c r="B8221" s="1" t="s">
        <v>888</v>
      </c>
      <c r="C8221" s="1" t="s">
        <v>138</v>
      </c>
      <c r="D8221" s="1" t="n">
        <v>12</v>
      </c>
      <c r="E8221" s="1" t="s">
        <v>16</v>
      </c>
      <c r="F8221" s="1" t="s">
        <v>524</v>
      </c>
      <c r="G8221" s="1" t="s">
        <v>267</v>
      </c>
      <c r="H8221" s="20" t="n">
        <v>1200</v>
      </c>
      <c r="I8221" s="21" t="n">
        <v>10.19</v>
      </c>
      <c r="J8221" s="20" t="n">
        <f aca="false">H8221*I8221</f>
        <v>12228</v>
      </c>
      <c r="K8221" s="22" t="n">
        <v>1.5</v>
      </c>
      <c r="L8221" s="23" t="n">
        <f aca="false">H8221*K8221</f>
        <v>1800</v>
      </c>
      <c r="M8221" s="23" t="n">
        <v>2500</v>
      </c>
      <c r="N8221" s="24" t="n">
        <f aca="false">L8221-M8221</f>
        <v>-700</v>
      </c>
      <c r="O8221" s="25" t="n">
        <f aca="false">IF(L8221&gt;=M8221,1,0)</f>
        <v>0</v>
      </c>
      <c r="P8221" s="26" t="n">
        <v>0.5307</v>
      </c>
      <c r="Q8221" s="26" t="n">
        <v>0.1349</v>
      </c>
      <c r="R8221" s="25" t="n">
        <v>47</v>
      </c>
      <c r="S8221" s="21" t="n">
        <v>8</v>
      </c>
    </row>
    <row r="8222" customFormat="false" ht="15" hidden="false" customHeight="true" outlineLevel="0" collapsed="false">
      <c r="A8222" s="19" t="n">
        <v>46293</v>
      </c>
      <c r="B8222" s="1" t="s">
        <v>888</v>
      </c>
      <c r="C8222" s="1" t="s">
        <v>138</v>
      </c>
      <c r="D8222" s="1" t="n">
        <v>13</v>
      </c>
      <c r="E8222" s="1" t="s">
        <v>16</v>
      </c>
      <c r="F8222" s="1" t="s">
        <v>932</v>
      </c>
      <c r="G8222" s="1" t="s">
        <v>934</v>
      </c>
      <c r="H8222" s="20" t="n">
        <v>800</v>
      </c>
      <c r="I8222" s="21" t="n">
        <v>37.63</v>
      </c>
      <c r="J8222" s="20" t="n">
        <f aca="false">H8222*I8222</f>
        <v>30104</v>
      </c>
      <c r="K8222" s="22" t="n">
        <v>3.11</v>
      </c>
      <c r="L8222" s="23" t="n">
        <f aca="false">H8222*K8222</f>
        <v>2488</v>
      </c>
      <c r="M8222" s="23" t="n">
        <v>2500</v>
      </c>
      <c r="N8222" s="24" t="n">
        <f aca="false">L8222-M8222</f>
        <v>-12</v>
      </c>
      <c r="O8222" s="25" t="n">
        <f aca="false">IF(L8222&gt;=M8222,1,0)</f>
        <v>0</v>
      </c>
      <c r="P8222" s="26" t="n">
        <v>0.6499</v>
      </c>
      <c r="Q8222" s="26" t="n">
        <v>0.1436</v>
      </c>
      <c r="R8222" s="25" t="n">
        <v>78</v>
      </c>
      <c r="S8222" s="21" t="n">
        <v>10</v>
      </c>
    </row>
    <row r="8223" customFormat="false" ht="15" hidden="false" customHeight="true" outlineLevel="0" collapsed="false">
      <c r="A8223" s="19" t="n">
        <v>46293</v>
      </c>
      <c r="B8223" s="1" t="s">
        <v>888</v>
      </c>
      <c r="C8223" s="1" t="s">
        <v>138</v>
      </c>
      <c r="D8223" s="1" t="n">
        <v>14</v>
      </c>
      <c r="E8223" s="1" t="s">
        <v>10</v>
      </c>
      <c r="F8223" s="1" t="s">
        <v>687</v>
      </c>
      <c r="G8223" s="1" t="s">
        <v>694</v>
      </c>
      <c r="H8223" s="20" t="n">
        <v>1400</v>
      </c>
      <c r="I8223" s="21" t="n">
        <v>28.66</v>
      </c>
      <c r="J8223" s="20" t="n">
        <f aca="false">H8223*I8223</f>
        <v>40124</v>
      </c>
      <c r="K8223" s="22" t="n">
        <v>2.3</v>
      </c>
      <c r="L8223" s="23" t="n">
        <f aca="false">H8223*K8223</f>
        <v>3220</v>
      </c>
      <c r="M8223" s="23" t="n">
        <v>2500</v>
      </c>
      <c r="N8223" s="24" t="n">
        <f aca="false">L8223-M8223</f>
        <v>720</v>
      </c>
      <c r="O8223" s="25" t="n">
        <f aca="false">IF(L8223&gt;=M8223,1,0)</f>
        <v>1</v>
      </c>
      <c r="P8223" s="26" t="n">
        <v>0.8276</v>
      </c>
      <c r="Q8223" s="26" t="n">
        <v>0.1854</v>
      </c>
      <c r="R8223" s="25" t="n">
        <v>83</v>
      </c>
      <c r="S8223" s="21" t="n">
        <v>10</v>
      </c>
    </row>
    <row r="8224" customFormat="false" ht="15" hidden="false" customHeight="true" outlineLevel="0" collapsed="false">
      <c r="A8224" s="19" t="n">
        <v>46293</v>
      </c>
      <c r="B8224" s="1" t="s">
        <v>888</v>
      </c>
      <c r="C8224" s="1" t="s">
        <v>138</v>
      </c>
      <c r="D8224" s="1" t="n">
        <v>15</v>
      </c>
      <c r="E8224" s="1" t="s">
        <v>522</v>
      </c>
      <c r="F8224" s="1" t="s">
        <v>566</v>
      </c>
      <c r="G8224" s="1" t="s">
        <v>504</v>
      </c>
      <c r="H8224" s="20" t="n">
        <v>2100</v>
      </c>
      <c r="I8224" s="21" t="n">
        <v>14.09</v>
      </c>
      <c r="J8224" s="20" t="n">
        <f aca="false">H8224*I8224</f>
        <v>29589</v>
      </c>
      <c r="K8224" s="22" t="n">
        <v>1</v>
      </c>
      <c r="L8224" s="23" t="n">
        <f aca="false">H8224*K8224</f>
        <v>2100</v>
      </c>
      <c r="M8224" s="23" t="n">
        <v>2500</v>
      </c>
      <c r="N8224" s="24" t="n">
        <f aca="false">L8224-M8224</f>
        <v>-400</v>
      </c>
      <c r="O8224" s="25" t="n">
        <f aca="false">IF(L8224&gt;=M8224,1,0)</f>
        <v>0</v>
      </c>
      <c r="P8224" s="26" t="n">
        <v>0.736</v>
      </c>
      <c r="Q8224" s="26" t="n">
        <v>0.1625</v>
      </c>
      <c r="R8224" s="25" t="n">
        <v>69</v>
      </c>
      <c r="S8224" s="21" t="n">
        <v>10</v>
      </c>
    </row>
    <row r="8225" customFormat="false" ht="15" hidden="false" customHeight="true" outlineLevel="0" collapsed="false">
      <c r="A8225" s="19" t="n">
        <v>46293</v>
      </c>
      <c r="B8225" s="1" t="s">
        <v>888</v>
      </c>
      <c r="C8225" s="1" t="s">
        <v>138</v>
      </c>
      <c r="D8225" s="1" t="n">
        <v>16</v>
      </c>
      <c r="E8225" s="1" t="s">
        <v>10</v>
      </c>
      <c r="F8225" s="1" t="s">
        <v>915</v>
      </c>
      <c r="G8225" s="1" t="s">
        <v>852</v>
      </c>
      <c r="H8225" s="20" t="n">
        <v>1300</v>
      </c>
      <c r="I8225" s="21" t="n">
        <v>21.87</v>
      </c>
      <c r="J8225" s="20" t="n">
        <f aca="false">H8225*I8225</f>
        <v>28431</v>
      </c>
      <c r="K8225" s="22" t="n">
        <v>1.85</v>
      </c>
      <c r="L8225" s="23" t="n">
        <f aca="false">H8225*K8225</f>
        <v>2405</v>
      </c>
      <c r="M8225" s="23" t="n">
        <v>2500</v>
      </c>
      <c r="N8225" s="24" t="n">
        <f aca="false">L8225-M8225</f>
        <v>-95</v>
      </c>
      <c r="O8225" s="25" t="n">
        <f aca="false">IF(L8225&gt;=M8225,1,0)</f>
        <v>0</v>
      </c>
      <c r="P8225" s="26" t="n">
        <v>0.7427</v>
      </c>
      <c r="Q8225" s="26" t="n">
        <v>0.2053</v>
      </c>
      <c r="R8225" s="25" t="n">
        <v>64</v>
      </c>
      <c r="S8225" s="21" t="n">
        <v>10</v>
      </c>
    </row>
    <row r="8226" customFormat="false" ht="15" hidden="false" customHeight="true" outlineLevel="0" collapsed="false">
      <c r="A8226" s="19" t="n">
        <v>46293</v>
      </c>
      <c r="B8226" s="1" t="s">
        <v>888</v>
      </c>
      <c r="C8226" s="1" t="s">
        <v>164</v>
      </c>
      <c r="D8226" s="1" t="n">
        <v>17</v>
      </c>
      <c r="E8226" s="1" t="s">
        <v>176</v>
      </c>
      <c r="F8226" s="1" t="s">
        <v>799</v>
      </c>
      <c r="G8226" s="1" t="s">
        <v>781</v>
      </c>
      <c r="H8226" s="20" t="n">
        <v>1200</v>
      </c>
      <c r="I8226" s="21" t="n">
        <v>18.33</v>
      </c>
      <c r="J8226" s="20" t="n">
        <f aca="false">H8226*I8226</f>
        <v>21996</v>
      </c>
      <c r="K8226" s="22" t="n">
        <v>1.35</v>
      </c>
      <c r="L8226" s="23" t="n">
        <f aca="false">H8226*K8226</f>
        <v>1620</v>
      </c>
      <c r="M8226" s="23" t="n">
        <v>2500</v>
      </c>
      <c r="N8226" s="24" t="n">
        <f aca="false">L8226-M8226</f>
        <v>-880</v>
      </c>
      <c r="O8226" s="25" t="n">
        <f aca="false">IF(L8226&gt;=M8226,1,0)</f>
        <v>0</v>
      </c>
      <c r="P8226" s="26" t="n">
        <v>0.5606</v>
      </c>
      <c r="Q8226" s="26" t="n">
        <v>0.1019</v>
      </c>
      <c r="R8226" s="25" t="n">
        <v>66</v>
      </c>
      <c r="S8226" s="21" t="n">
        <v>10</v>
      </c>
    </row>
    <row r="8227" customFormat="false" ht="15" hidden="false" customHeight="true" outlineLevel="0" collapsed="false">
      <c r="A8227" s="19" t="n">
        <v>46293</v>
      </c>
      <c r="B8227" s="1" t="s">
        <v>888</v>
      </c>
      <c r="C8227" s="1" t="s">
        <v>164</v>
      </c>
      <c r="D8227" s="1" t="n">
        <v>18</v>
      </c>
      <c r="E8227" s="1" t="s">
        <v>865</v>
      </c>
      <c r="F8227" s="1" t="s">
        <v>866</v>
      </c>
      <c r="G8227" s="1" t="s">
        <v>527</v>
      </c>
      <c r="H8227" s="20" t="n">
        <v>2310</v>
      </c>
      <c r="I8227" s="21" t="n">
        <v>17.93</v>
      </c>
      <c r="J8227" s="20" t="n">
        <f aca="false">H8227*I8227</f>
        <v>41418.3</v>
      </c>
      <c r="K8227" s="22" t="n">
        <v>1.04</v>
      </c>
      <c r="L8227" s="23" t="n">
        <f aca="false">H8227*K8227</f>
        <v>2402.4</v>
      </c>
      <c r="M8227" s="23" t="n">
        <v>2500</v>
      </c>
      <c r="N8227" s="24" t="n">
        <f aca="false">L8227-M8227</f>
        <v>-97.5999999999999</v>
      </c>
      <c r="O8227" s="25" t="n">
        <f aca="false">IF(L8227&gt;=M8227,1,0)</f>
        <v>0</v>
      </c>
      <c r="P8227" s="26" t="n">
        <v>0.8727</v>
      </c>
      <c r="Q8227" s="26" t="n">
        <v>0.1504</v>
      </c>
      <c r="R8227" s="25" t="n">
        <v>80</v>
      </c>
      <c r="S8227" s="21" t="n">
        <v>10</v>
      </c>
    </row>
    <row r="8228" customFormat="false" ht="15" hidden="false" customHeight="true" outlineLevel="0" collapsed="false">
      <c r="A8228" s="19" t="n">
        <v>46293</v>
      </c>
      <c r="B8228" s="1" t="s">
        <v>888</v>
      </c>
      <c r="C8228" s="1" t="s">
        <v>164</v>
      </c>
      <c r="D8228" s="1" t="n">
        <v>19</v>
      </c>
      <c r="E8228" s="1" t="s">
        <v>461</v>
      </c>
      <c r="F8228" s="1" t="s">
        <v>837</v>
      </c>
      <c r="G8228" s="1" t="s">
        <v>540</v>
      </c>
      <c r="H8228" s="20" t="n">
        <v>1650</v>
      </c>
      <c r="I8228" s="21" t="n">
        <v>20.58</v>
      </c>
      <c r="J8228" s="20" t="n">
        <f aca="false">H8228*I8228</f>
        <v>33957</v>
      </c>
      <c r="K8228" s="22" t="n">
        <v>1.6</v>
      </c>
      <c r="L8228" s="23" t="n">
        <f aca="false">H8228*K8228</f>
        <v>2640</v>
      </c>
      <c r="M8228" s="23" t="n">
        <v>2500</v>
      </c>
      <c r="N8228" s="24" t="n">
        <f aca="false">L8228-M8228</f>
        <v>140</v>
      </c>
      <c r="O8228" s="25" t="n">
        <f aca="false">IF(L8228&gt;=M8228,1,0)</f>
        <v>1</v>
      </c>
      <c r="P8228" s="26" t="n">
        <v>0.7164</v>
      </c>
      <c r="Q8228" s="26" t="n">
        <v>0.0994</v>
      </c>
      <c r="R8228" s="25" t="n">
        <v>79</v>
      </c>
      <c r="S8228" s="21" t="n">
        <v>10</v>
      </c>
    </row>
    <row r="8229" customFormat="false" ht="15" hidden="false" customHeight="true" outlineLevel="0" collapsed="false">
      <c r="A8229" s="19" t="n">
        <v>46293</v>
      </c>
      <c r="B8229" s="1" t="s">
        <v>888</v>
      </c>
      <c r="C8229" s="1" t="s">
        <v>164</v>
      </c>
      <c r="D8229" s="1" t="n">
        <v>20</v>
      </c>
      <c r="E8229" s="1" t="s">
        <v>16</v>
      </c>
      <c r="F8229" s="1" t="s">
        <v>300</v>
      </c>
      <c r="G8229" s="1" t="s">
        <v>398</v>
      </c>
      <c r="H8229" s="20" t="n">
        <v>1500</v>
      </c>
      <c r="I8229" s="21" t="n">
        <v>18.21</v>
      </c>
      <c r="J8229" s="20" t="n">
        <f aca="false">H8229*I8229</f>
        <v>27315</v>
      </c>
      <c r="K8229" s="22" t="n">
        <v>1.4</v>
      </c>
      <c r="L8229" s="23" t="n">
        <f aca="false">H8229*K8229</f>
        <v>2100</v>
      </c>
      <c r="M8229" s="23" t="n">
        <v>2500</v>
      </c>
      <c r="N8229" s="24" t="n">
        <f aca="false">L8229-M8229</f>
        <v>-400</v>
      </c>
      <c r="O8229" s="25" t="n">
        <f aca="false">IF(L8229&gt;=M8229,1,0)</f>
        <v>0</v>
      </c>
      <c r="P8229" s="26" t="n">
        <v>0.6919</v>
      </c>
      <c r="Q8229" s="26" t="n">
        <v>0.0739</v>
      </c>
      <c r="R8229" s="25" t="n">
        <v>66</v>
      </c>
      <c r="S8229" s="21" t="n">
        <v>10</v>
      </c>
    </row>
    <row r="8230" customFormat="false" ht="15" hidden="false" customHeight="true" outlineLevel="0" collapsed="false">
      <c r="A8230" s="19" t="n">
        <v>46293</v>
      </c>
      <c r="B8230" s="1" t="s">
        <v>888</v>
      </c>
      <c r="C8230" s="1" t="s">
        <v>164</v>
      </c>
      <c r="D8230" s="1" t="n">
        <v>21</v>
      </c>
      <c r="E8230" s="1" t="s">
        <v>401</v>
      </c>
      <c r="F8230" s="1" t="s">
        <v>956</v>
      </c>
      <c r="G8230" s="1" t="s">
        <v>913</v>
      </c>
      <c r="H8230" s="20" t="n">
        <v>700</v>
      </c>
      <c r="I8230" s="21" t="n">
        <v>31.18</v>
      </c>
      <c r="J8230" s="20" t="n">
        <f aca="false">H8230*I8230</f>
        <v>21826</v>
      </c>
      <c r="K8230" s="22" t="n">
        <v>2.91</v>
      </c>
      <c r="L8230" s="23" t="n">
        <f aca="false">H8230*K8230</f>
        <v>2037</v>
      </c>
      <c r="M8230" s="23" t="n">
        <v>2500</v>
      </c>
      <c r="N8230" s="24" t="n">
        <f aca="false">L8230-M8230</f>
        <v>-463</v>
      </c>
      <c r="O8230" s="25" t="n">
        <f aca="false">IF(L8230&gt;=M8230,1,0)</f>
        <v>0</v>
      </c>
      <c r="P8230" s="26" t="n">
        <v>0.5242</v>
      </c>
      <c r="Q8230" s="26" t="n">
        <v>0.1805</v>
      </c>
      <c r="R8230" s="25" t="n">
        <v>70</v>
      </c>
      <c r="S8230" s="21" t="n">
        <v>10</v>
      </c>
    </row>
    <row r="8231" customFormat="false" ht="15" hidden="false" customHeight="true" outlineLevel="0" collapsed="false">
      <c r="A8231" s="19" t="n">
        <v>46293</v>
      </c>
      <c r="B8231" s="1" t="s">
        <v>888</v>
      </c>
      <c r="C8231" s="1" t="s">
        <v>164</v>
      </c>
      <c r="D8231" s="1" t="n">
        <v>22</v>
      </c>
      <c r="E8231" s="1" t="s">
        <v>10</v>
      </c>
      <c r="F8231" s="1" t="s">
        <v>872</v>
      </c>
      <c r="G8231" s="1" t="s">
        <v>873</v>
      </c>
      <c r="H8231" s="20" t="n">
        <v>1520</v>
      </c>
      <c r="I8231" s="21" t="n">
        <v>24.81</v>
      </c>
      <c r="J8231" s="20" t="n">
        <f aca="false">H8231*I8231</f>
        <v>37711.2</v>
      </c>
      <c r="K8231" s="22" t="n">
        <v>2.1</v>
      </c>
      <c r="L8231" s="23" t="n">
        <f aca="false">H8231*K8231</f>
        <v>3192</v>
      </c>
      <c r="M8231" s="23" t="n">
        <v>2500</v>
      </c>
      <c r="N8231" s="24" t="n">
        <f aca="false">L8231-M8231</f>
        <v>692</v>
      </c>
      <c r="O8231" s="25" t="n">
        <f aca="false">IF(L8231&gt;=M8231,1,0)</f>
        <v>1</v>
      </c>
      <c r="P8231" s="26" t="n">
        <v>0.812</v>
      </c>
      <c r="Q8231" s="26" t="n">
        <v>0.124</v>
      </c>
      <c r="R8231" s="25" t="n">
        <v>79</v>
      </c>
      <c r="S8231" s="21" t="n">
        <v>10</v>
      </c>
    </row>
    <row r="8232" customFormat="false" ht="15" hidden="false" customHeight="true" outlineLevel="0" collapsed="false">
      <c r="A8232" s="19" t="n">
        <v>46293</v>
      </c>
      <c r="B8232" s="1" t="s">
        <v>888</v>
      </c>
      <c r="C8232" s="1" t="s">
        <v>164</v>
      </c>
      <c r="D8232" s="1" t="n">
        <v>23</v>
      </c>
      <c r="E8232" s="1" t="s">
        <v>865</v>
      </c>
      <c r="F8232" s="1" t="s">
        <v>866</v>
      </c>
      <c r="G8232" s="1" t="s">
        <v>527</v>
      </c>
      <c r="H8232" s="20" t="n">
        <v>2050</v>
      </c>
      <c r="I8232" s="21" t="n">
        <v>17.93</v>
      </c>
      <c r="J8232" s="20" t="n">
        <f aca="false">H8232*I8232</f>
        <v>36756.5</v>
      </c>
      <c r="K8232" s="22" t="n">
        <v>1.04</v>
      </c>
      <c r="L8232" s="23" t="n">
        <f aca="false">H8232*K8232</f>
        <v>2132</v>
      </c>
      <c r="M8232" s="23" t="n">
        <v>2500</v>
      </c>
      <c r="N8232" s="24" t="n">
        <f aca="false">L8232-M8232</f>
        <v>-368</v>
      </c>
      <c r="O8232" s="25" t="n">
        <f aca="false">IF(L8232&gt;=M8232,1,0)</f>
        <v>0</v>
      </c>
      <c r="P8232" s="26" t="n">
        <v>0.7507</v>
      </c>
      <c r="Q8232" s="26" t="n">
        <v>0.0915</v>
      </c>
      <c r="R8232" s="25" t="n">
        <v>82</v>
      </c>
      <c r="S8232" s="21" t="n">
        <v>10</v>
      </c>
    </row>
    <row r="8233" customFormat="false" ht="15" hidden="false" customHeight="true" outlineLevel="0" collapsed="false">
      <c r="A8233" s="19" t="n">
        <v>46293</v>
      </c>
      <c r="B8233" s="1" t="s">
        <v>888</v>
      </c>
      <c r="C8233" s="1" t="s">
        <v>164</v>
      </c>
      <c r="D8233" s="1" t="n">
        <v>24</v>
      </c>
      <c r="E8233" s="1" t="s">
        <v>522</v>
      </c>
      <c r="F8233" s="1" t="s">
        <v>523</v>
      </c>
      <c r="G8233" s="1" t="s">
        <v>527</v>
      </c>
      <c r="H8233" s="20" t="n">
        <v>2400</v>
      </c>
      <c r="I8233" s="21" t="n">
        <v>13.28</v>
      </c>
      <c r="J8233" s="20" t="n">
        <f aca="false">H8233*I8233</f>
        <v>31872</v>
      </c>
      <c r="K8233" s="22" t="n">
        <v>0.95</v>
      </c>
      <c r="L8233" s="23" t="n">
        <f aca="false">H8233*K8233</f>
        <v>2280</v>
      </c>
      <c r="M8233" s="23" t="n">
        <v>2500</v>
      </c>
      <c r="N8233" s="24" t="n">
        <f aca="false">L8233-M8233</f>
        <v>-220</v>
      </c>
      <c r="O8233" s="25" t="n">
        <f aca="false">IF(L8233&gt;=M8233,1,0)</f>
        <v>0</v>
      </c>
      <c r="P8233" s="26" t="n">
        <v>0.7429</v>
      </c>
      <c r="Q8233" s="26" t="n">
        <v>0.1022</v>
      </c>
      <c r="R8233" s="25" t="n">
        <v>73</v>
      </c>
      <c r="S8233" s="21" t="n">
        <v>10</v>
      </c>
    </row>
    <row r="8234" customFormat="false" ht="15" hidden="false" customHeight="true" outlineLevel="0" collapsed="false">
      <c r="A8234" s="19" t="n">
        <v>46293</v>
      </c>
      <c r="B8234" s="1" t="s">
        <v>888</v>
      </c>
      <c r="C8234" s="1" t="s">
        <v>164</v>
      </c>
      <c r="D8234" s="1" t="n">
        <v>25</v>
      </c>
      <c r="E8234" s="1" t="s">
        <v>219</v>
      </c>
      <c r="F8234" s="1" t="s">
        <v>958</v>
      </c>
      <c r="G8234" s="1" t="s">
        <v>959</v>
      </c>
      <c r="H8234" s="20" t="n">
        <v>650</v>
      </c>
      <c r="I8234" s="21" t="n">
        <v>35.65</v>
      </c>
      <c r="J8234" s="20" t="n">
        <f aca="false">H8234*I8234</f>
        <v>23172.5</v>
      </c>
      <c r="K8234" s="22" t="n">
        <v>4</v>
      </c>
      <c r="L8234" s="23" t="n">
        <f aca="false">H8234*K8234</f>
        <v>2600</v>
      </c>
      <c r="M8234" s="23" t="n">
        <v>2500</v>
      </c>
      <c r="N8234" s="24" t="n">
        <f aca="false">L8234-M8234</f>
        <v>100</v>
      </c>
      <c r="O8234" s="25" t="n">
        <f aca="false">IF(L8234&gt;=M8234,1,0)</f>
        <v>1</v>
      </c>
      <c r="P8234" s="26" t="n">
        <v>0.4676</v>
      </c>
      <c r="Q8234" s="26" t="n">
        <v>0.18</v>
      </c>
      <c r="R8234" s="25" t="n">
        <v>83</v>
      </c>
      <c r="S8234" s="21" t="n">
        <v>10</v>
      </c>
    </row>
    <row r="8235" customFormat="false" ht="15" hidden="false" customHeight="true" outlineLevel="0" collapsed="false">
      <c r="A8235" s="19" t="n">
        <v>46293</v>
      </c>
      <c r="B8235" s="1" t="s">
        <v>888</v>
      </c>
      <c r="C8235" s="1" t="s">
        <v>164</v>
      </c>
      <c r="D8235" s="1" t="n">
        <v>26</v>
      </c>
      <c r="E8235" s="1" t="s">
        <v>865</v>
      </c>
      <c r="F8235" s="1" t="s">
        <v>866</v>
      </c>
      <c r="G8235" s="1" t="s">
        <v>527</v>
      </c>
      <c r="H8235" s="20" t="n">
        <v>2300</v>
      </c>
      <c r="I8235" s="21" t="n">
        <v>17.93</v>
      </c>
      <c r="J8235" s="20" t="n">
        <f aca="false">H8235*I8235</f>
        <v>41239</v>
      </c>
      <c r="K8235" s="22" t="n">
        <v>1.04</v>
      </c>
      <c r="L8235" s="23" t="n">
        <f aca="false">H8235*K8235</f>
        <v>2392</v>
      </c>
      <c r="M8235" s="23" t="n">
        <v>2500</v>
      </c>
      <c r="N8235" s="24" t="n">
        <f aca="false">L8235-M8235</f>
        <v>-108</v>
      </c>
      <c r="O8235" s="25" t="n">
        <f aca="false">IF(L8235&gt;=M8235,1,0)</f>
        <v>0</v>
      </c>
      <c r="P8235" s="26" t="n">
        <v>0.9091</v>
      </c>
      <c r="Q8235" s="26" t="n">
        <v>0.235</v>
      </c>
      <c r="R8235" s="25" t="n">
        <v>79</v>
      </c>
      <c r="S8235" s="21" t="n">
        <v>10</v>
      </c>
    </row>
    <row r="8236" customFormat="false" ht="15" hidden="false" customHeight="true" outlineLevel="0" collapsed="false">
      <c r="A8236" s="19" t="n">
        <v>46293</v>
      </c>
      <c r="B8236" s="1" t="s">
        <v>888</v>
      </c>
      <c r="C8236" s="1" t="s">
        <v>164</v>
      </c>
      <c r="D8236" s="1" t="n">
        <v>27</v>
      </c>
      <c r="E8236" s="1" t="s">
        <v>219</v>
      </c>
      <c r="F8236" s="1" t="s">
        <v>960</v>
      </c>
      <c r="G8236" s="1" t="s">
        <v>961</v>
      </c>
      <c r="H8236" s="20" t="n">
        <v>850</v>
      </c>
      <c r="I8236" s="21" t="n">
        <v>30.58</v>
      </c>
      <c r="J8236" s="20" t="n">
        <f aca="false">H8236*I8236</f>
        <v>25993</v>
      </c>
      <c r="K8236" s="22" t="n">
        <v>2.55</v>
      </c>
      <c r="L8236" s="23" t="n">
        <f aca="false">H8236*K8236</f>
        <v>2167.5</v>
      </c>
      <c r="M8236" s="23" t="n">
        <v>2500</v>
      </c>
      <c r="N8236" s="24" t="n">
        <f aca="false">L8236-M8236</f>
        <v>-332.5</v>
      </c>
      <c r="O8236" s="25" t="n">
        <f aca="false">IF(L8236&gt;=M8236,1,0)</f>
        <v>0</v>
      </c>
      <c r="P8236" s="26" t="n">
        <v>0.6466</v>
      </c>
      <c r="Q8236" s="26" t="n">
        <v>0.2356</v>
      </c>
      <c r="R8236" s="25" t="n">
        <v>69</v>
      </c>
      <c r="S8236" s="21" t="n">
        <v>10</v>
      </c>
    </row>
    <row r="8237" customFormat="false" ht="15" hidden="false" customHeight="true" outlineLevel="0" collapsed="false">
      <c r="A8237" s="19" t="n">
        <v>46293</v>
      </c>
      <c r="B8237" s="1" t="s">
        <v>888</v>
      </c>
      <c r="C8237" s="1" t="s">
        <v>164</v>
      </c>
      <c r="D8237" s="1" t="n">
        <v>28</v>
      </c>
      <c r="E8237" s="1" t="s">
        <v>401</v>
      </c>
      <c r="F8237" s="1" t="s">
        <v>914</v>
      </c>
      <c r="G8237" s="1" t="s">
        <v>578</v>
      </c>
      <c r="H8237" s="20" t="n">
        <v>1050</v>
      </c>
      <c r="I8237" s="21" t="n">
        <v>23.59</v>
      </c>
      <c r="J8237" s="20" t="n">
        <f aca="false">H8237*I8237</f>
        <v>24769.5</v>
      </c>
      <c r="K8237" s="22" t="n">
        <v>2</v>
      </c>
      <c r="L8237" s="23" t="n">
        <f aca="false">H8237*K8237</f>
        <v>2100</v>
      </c>
      <c r="M8237" s="23" t="n">
        <v>2500</v>
      </c>
      <c r="N8237" s="24" t="n">
        <f aca="false">L8237-M8237</f>
        <v>-400</v>
      </c>
      <c r="O8237" s="25" t="n">
        <f aca="false">IF(L8237&gt;=M8237,1,0)</f>
        <v>0</v>
      </c>
      <c r="P8237" s="26" t="n">
        <v>0.5734</v>
      </c>
      <c r="Q8237" s="26" t="n">
        <v>0.1358</v>
      </c>
      <c r="R8237" s="25" t="n">
        <v>76</v>
      </c>
      <c r="S8237" s="21" t="n">
        <v>10</v>
      </c>
    </row>
    <row r="8238" customFormat="false" ht="15" hidden="false" customHeight="true" outlineLevel="0" collapsed="false">
      <c r="A8238" s="19" t="n">
        <v>46293</v>
      </c>
      <c r="B8238" s="1" t="s">
        <v>888</v>
      </c>
      <c r="C8238" s="1" t="s">
        <v>164</v>
      </c>
      <c r="D8238" s="1" t="n">
        <v>29</v>
      </c>
      <c r="E8238" s="1" t="s">
        <v>522</v>
      </c>
      <c r="F8238" s="1" t="s">
        <v>566</v>
      </c>
      <c r="G8238" s="1" t="s">
        <v>504</v>
      </c>
      <c r="H8238" s="20" t="n">
        <v>700</v>
      </c>
      <c r="I8238" s="21" t="n">
        <v>24.73</v>
      </c>
      <c r="J8238" s="20" t="n">
        <f aca="false">H8238*I8238</f>
        <v>17311</v>
      </c>
      <c r="K8238" s="22" t="n">
        <v>1</v>
      </c>
      <c r="L8238" s="23" t="n">
        <f aca="false">H8238*K8238</f>
        <v>700</v>
      </c>
      <c r="M8238" s="23" t="n">
        <v>2500</v>
      </c>
      <c r="N8238" s="24" t="n">
        <f aca="false">L8238-M8238</f>
        <v>-1800</v>
      </c>
      <c r="O8238" s="25" t="n">
        <f aca="false">IF(L8238&gt;=M8238,1,0)</f>
        <v>0</v>
      </c>
      <c r="P8238" s="26" t="n">
        <v>0.4691</v>
      </c>
      <c r="Q8238" s="26" t="n">
        <v>0.0804</v>
      </c>
      <c r="R8238" s="25" t="n">
        <v>64</v>
      </c>
      <c r="S8238" s="21" t="n">
        <v>10</v>
      </c>
    </row>
    <row r="8239" customFormat="false" ht="15" hidden="false" customHeight="true" outlineLevel="0" collapsed="false">
      <c r="A8239" s="19" t="n">
        <v>46293</v>
      </c>
      <c r="B8239" s="1" t="s">
        <v>888</v>
      </c>
      <c r="C8239" s="1" t="s">
        <v>164</v>
      </c>
      <c r="D8239" s="1" t="n">
        <v>30</v>
      </c>
      <c r="E8239" s="1" t="s">
        <v>865</v>
      </c>
      <c r="F8239" s="1" t="s">
        <v>866</v>
      </c>
      <c r="G8239" s="1" t="s">
        <v>527</v>
      </c>
      <c r="H8239" s="20" t="n">
        <v>2300</v>
      </c>
      <c r="I8239" s="21" t="n">
        <v>17.93</v>
      </c>
      <c r="J8239" s="20" t="n">
        <f aca="false">H8239*I8239</f>
        <v>41239</v>
      </c>
      <c r="K8239" s="22" t="n">
        <v>1.04</v>
      </c>
      <c r="L8239" s="23" t="n">
        <f aca="false">H8239*K8239</f>
        <v>2392</v>
      </c>
      <c r="M8239" s="23" t="n">
        <v>2500</v>
      </c>
      <c r="N8239" s="24" t="n">
        <f aca="false">L8239-M8239</f>
        <v>-108</v>
      </c>
      <c r="O8239" s="25" t="n">
        <f aca="false">IF(L8239&gt;=M8239,1,0)</f>
        <v>0</v>
      </c>
      <c r="P8239" s="26" t="n">
        <v>0.88</v>
      </c>
      <c r="Q8239" s="26" t="n">
        <v>0.1617</v>
      </c>
      <c r="R8239" s="25" t="n">
        <v>81</v>
      </c>
      <c r="S8239" s="21" t="n">
        <v>10</v>
      </c>
    </row>
    <row r="8240" customFormat="false" ht="15" hidden="false" customHeight="true" outlineLevel="0" collapsed="false">
      <c r="A8240" s="19" t="n">
        <v>46293</v>
      </c>
      <c r="B8240" s="1" t="s">
        <v>888</v>
      </c>
      <c r="C8240" s="1" t="s">
        <v>164</v>
      </c>
      <c r="D8240" s="1" t="n">
        <v>31</v>
      </c>
      <c r="E8240" s="1" t="s">
        <v>522</v>
      </c>
      <c r="F8240" s="1" t="s">
        <v>566</v>
      </c>
      <c r="G8240" s="1" t="s">
        <v>504</v>
      </c>
      <c r="H8240" s="20" t="n">
        <v>2450</v>
      </c>
      <c r="I8240" s="21" t="n">
        <v>14.09</v>
      </c>
      <c r="J8240" s="20" t="n">
        <f aca="false">H8240*I8240</f>
        <v>34520.5</v>
      </c>
      <c r="K8240" s="22" t="n">
        <v>1</v>
      </c>
      <c r="L8240" s="23" t="n">
        <f aca="false">H8240*K8240</f>
        <v>2450</v>
      </c>
      <c r="M8240" s="23" t="n">
        <v>2500</v>
      </c>
      <c r="N8240" s="24" t="n">
        <f aca="false">L8240-M8240</f>
        <v>-50</v>
      </c>
      <c r="O8240" s="25" t="n">
        <f aca="false">IF(L8240&gt;=M8240,1,0)</f>
        <v>0</v>
      </c>
      <c r="P8240" s="26" t="n">
        <v>0.8047</v>
      </c>
      <c r="Q8240" s="26" t="n">
        <v>0.0834</v>
      </c>
      <c r="R8240" s="25" t="n">
        <v>74</v>
      </c>
      <c r="S8240" s="21" t="n">
        <v>10</v>
      </c>
    </row>
    <row r="8241" customFormat="false" ht="15" hidden="false" customHeight="true" outlineLevel="0" collapsed="false">
      <c r="A8241" s="19" t="n">
        <v>46293</v>
      </c>
      <c r="B8241" s="1" t="s">
        <v>888</v>
      </c>
      <c r="C8241" s="1" t="s">
        <v>164</v>
      </c>
      <c r="D8241" s="1" t="n">
        <v>32</v>
      </c>
      <c r="E8241" s="1" t="s">
        <v>576</v>
      </c>
      <c r="F8241" s="1" t="s">
        <v>962</v>
      </c>
      <c r="G8241" s="1" t="s">
        <v>835</v>
      </c>
      <c r="H8241" s="20" t="n">
        <v>1900</v>
      </c>
      <c r="I8241" s="21" t="n">
        <v>16.28</v>
      </c>
      <c r="J8241" s="20" t="n">
        <f aca="false">H8241*I8241</f>
        <v>30932</v>
      </c>
      <c r="K8241" s="22" t="n">
        <v>1.09</v>
      </c>
      <c r="L8241" s="23" t="n">
        <f aca="false">H8241*K8241</f>
        <v>2071</v>
      </c>
      <c r="M8241" s="23" t="n">
        <v>2500</v>
      </c>
      <c r="N8241" s="24" t="n">
        <f aca="false">L8241-M8241</f>
        <v>-429</v>
      </c>
      <c r="O8241" s="25" t="n">
        <f aca="false">IF(L8241&gt;=M8241,1,0)</f>
        <v>0</v>
      </c>
      <c r="P8241" s="26" t="n">
        <v>0.7482</v>
      </c>
      <c r="Q8241" s="26" t="n">
        <v>0.0929</v>
      </c>
      <c r="R8241" s="25" t="n">
        <v>73</v>
      </c>
      <c r="S8241" s="21" t="n">
        <v>10</v>
      </c>
    </row>
    <row r="8242" customFormat="false" ht="15" hidden="false" customHeight="true" outlineLevel="0" collapsed="false">
      <c r="A8242" s="19" t="n">
        <v>46293</v>
      </c>
      <c r="B8242" s="1" t="s">
        <v>888</v>
      </c>
      <c r="C8242" s="1" t="s">
        <v>190</v>
      </c>
      <c r="D8242" s="1" t="n">
        <v>33</v>
      </c>
      <c r="E8242" s="1" t="s">
        <v>846</v>
      </c>
      <c r="F8242" s="1" t="s">
        <v>897</v>
      </c>
      <c r="G8242" s="1" t="s">
        <v>927</v>
      </c>
      <c r="H8242" s="20" t="n">
        <v>1550</v>
      </c>
      <c r="I8242" s="21" t="n">
        <v>24.92</v>
      </c>
      <c r="J8242" s="20" t="n">
        <f aca="false">H8242*I8242</f>
        <v>38626</v>
      </c>
      <c r="K8242" s="22" t="n">
        <v>2.1</v>
      </c>
      <c r="L8242" s="23" t="n">
        <f aca="false">H8242*K8242</f>
        <v>3255</v>
      </c>
      <c r="M8242" s="23" t="n">
        <v>2500</v>
      </c>
      <c r="N8242" s="24" t="n">
        <f aca="false">L8242-M8242</f>
        <v>755</v>
      </c>
      <c r="O8242" s="25" t="n">
        <f aca="false">IF(L8242&gt;=M8242,1,0)</f>
        <v>1</v>
      </c>
      <c r="P8242" s="26" t="n">
        <v>0.881872146118721</v>
      </c>
      <c r="Q8242" s="26" t="n">
        <v>0.0798454603992273</v>
      </c>
      <c r="R8242" s="25" t="n">
        <v>71</v>
      </c>
      <c r="S8242" s="21" t="n">
        <v>10</v>
      </c>
    </row>
    <row r="8243" customFormat="false" ht="15" hidden="false" customHeight="true" outlineLevel="0" collapsed="false">
      <c r="A8243" s="19" t="n">
        <v>46293</v>
      </c>
      <c r="B8243" s="1" t="s">
        <v>888</v>
      </c>
      <c r="C8243" s="1" t="s">
        <v>190</v>
      </c>
      <c r="D8243" s="1" t="n">
        <v>34</v>
      </c>
      <c r="E8243" s="1" t="s">
        <v>530</v>
      </c>
      <c r="F8243" s="1" t="s">
        <v>963</v>
      </c>
      <c r="G8243" s="1" t="s">
        <v>322</v>
      </c>
      <c r="H8243" s="20" t="n">
        <v>1100</v>
      </c>
      <c r="I8243" s="21" t="n">
        <v>22.94</v>
      </c>
      <c r="J8243" s="20" t="n">
        <f aca="false">H8243*I8243</f>
        <v>25234</v>
      </c>
      <c r="K8243" s="22" t="n">
        <v>2.5</v>
      </c>
      <c r="L8243" s="23" t="n">
        <f aca="false">H8243*K8243</f>
        <v>2750</v>
      </c>
      <c r="M8243" s="23" t="n">
        <v>2500</v>
      </c>
      <c r="N8243" s="24" t="n">
        <f aca="false">L8243-M8243</f>
        <v>250</v>
      </c>
      <c r="O8243" s="25" t="n">
        <f aca="false">IF(L8243&gt;=M8243,1,0)</f>
        <v>1</v>
      </c>
      <c r="P8243" s="26" t="n">
        <v>0.69286106534871</v>
      </c>
      <c r="Q8243" s="26" t="n">
        <v>0.138364779874214</v>
      </c>
      <c r="R8243" s="25" t="n">
        <v>70</v>
      </c>
      <c r="S8243" s="21" t="n">
        <v>10</v>
      </c>
    </row>
    <row r="8244" customFormat="false" ht="15" hidden="false" customHeight="true" outlineLevel="0" collapsed="false">
      <c r="A8244" s="19" t="n">
        <v>46293</v>
      </c>
      <c r="B8244" s="1" t="s">
        <v>888</v>
      </c>
      <c r="C8244" s="1" t="s">
        <v>190</v>
      </c>
      <c r="D8244" s="1" t="n">
        <v>35</v>
      </c>
      <c r="E8244" s="1" t="s">
        <v>19</v>
      </c>
      <c r="F8244" s="1" t="s">
        <v>948</v>
      </c>
      <c r="G8244" s="1" t="s">
        <v>949</v>
      </c>
      <c r="H8244" s="20" t="n">
        <v>350</v>
      </c>
      <c r="I8244" s="21" t="n">
        <v>39.19</v>
      </c>
      <c r="J8244" s="20" t="n">
        <f aca="false">H8244*I8244</f>
        <v>13716.5</v>
      </c>
      <c r="K8244" s="22" t="n">
        <v>3.33</v>
      </c>
      <c r="L8244" s="23" t="n">
        <f aca="false">H8244*K8244</f>
        <v>1165.5</v>
      </c>
      <c r="M8244" s="23" t="n">
        <v>2500</v>
      </c>
      <c r="N8244" s="24" t="n">
        <f aca="false">L8244-M8244</f>
        <v>-1334.5</v>
      </c>
      <c r="O8244" s="25" t="n">
        <f aca="false">IF(L8244&gt;=M8244,1,0)</f>
        <v>0</v>
      </c>
      <c r="P8244" s="26" t="n">
        <v>0.36872311827957</v>
      </c>
      <c r="Q8244" s="26" t="n">
        <v>0.189839572192513</v>
      </c>
      <c r="R8244" s="25" t="n">
        <v>55</v>
      </c>
      <c r="S8244" s="21" t="n">
        <v>10</v>
      </c>
    </row>
    <row r="8245" customFormat="false" ht="15" hidden="false" customHeight="true" outlineLevel="0" collapsed="false">
      <c r="A8245" s="19" t="n">
        <v>46293</v>
      </c>
      <c r="B8245" s="1" t="s">
        <v>888</v>
      </c>
      <c r="C8245" s="1" t="s">
        <v>190</v>
      </c>
      <c r="D8245" s="1" t="n">
        <v>36</v>
      </c>
      <c r="E8245" s="1" t="s">
        <v>846</v>
      </c>
      <c r="F8245" s="1" t="s">
        <v>889</v>
      </c>
      <c r="G8245" s="1" t="s">
        <v>927</v>
      </c>
      <c r="H8245" s="20" t="n">
        <v>1020</v>
      </c>
      <c r="I8245" s="21" t="n">
        <v>25.74</v>
      </c>
      <c r="J8245" s="20" t="n">
        <f aca="false">H8245*I8245</f>
        <v>26254.8</v>
      </c>
      <c r="K8245" s="22" t="n">
        <v>2.2</v>
      </c>
      <c r="L8245" s="23" t="n">
        <f aca="false">H8245*K8245</f>
        <v>2244</v>
      </c>
      <c r="M8245" s="23" t="n">
        <v>2500</v>
      </c>
      <c r="N8245" s="24" t="n">
        <f aca="false">L8245-M8245</f>
        <v>-256</v>
      </c>
      <c r="O8245" s="25" t="n">
        <f aca="false">IF(L8245&gt;=M8245,1,0)</f>
        <v>0</v>
      </c>
      <c r="P8245" s="26" t="n">
        <v>0.6435</v>
      </c>
      <c r="Q8245" s="26" t="n">
        <v>0.122553191489362</v>
      </c>
      <c r="R8245" s="25" t="n">
        <v>67</v>
      </c>
      <c r="S8245" s="21" t="n">
        <v>10</v>
      </c>
    </row>
    <row r="8246" customFormat="false" ht="15" hidden="false" customHeight="true" outlineLevel="0" collapsed="false">
      <c r="A8246" s="19" t="n">
        <v>46293</v>
      </c>
      <c r="B8246" s="1" t="s">
        <v>888</v>
      </c>
      <c r="C8246" s="1" t="s">
        <v>190</v>
      </c>
      <c r="D8246" s="1" t="n">
        <v>37</v>
      </c>
      <c r="E8246" s="1" t="s">
        <v>19</v>
      </c>
      <c r="F8246" s="1" t="s">
        <v>952</v>
      </c>
      <c r="G8246" s="1" t="s">
        <v>871</v>
      </c>
      <c r="H8246" s="20" t="n">
        <v>950</v>
      </c>
      <c r="I8246" s="21" t="n">
        <v>27.97</v>
      </c>
      <c r="J8246" s="20" t="n">
        <f aca="false">H8246*I8246</f>
        <v>26571.5</v>
      </c>
      <c r="K8246" s="22" t="n">
        <v>2.15</v>
      </c>
      <c r="L8246" s="23" t="n">
        <f aca="false">H8246*K8246</f>
        <v>2042.5</v>
      </c>
      <c r="M8246" s="23" t="n">
        <v>2500</v>
      </c>
      <c r="N8246" s="24" t="n">
        <f aca="false">L8246-M8246</f>
        <v>-457.5</v>
      </c>
      <c r="O8246" s="25" t="n">
        <f aca="false">IF(L8246&gt;=M8246,1,0)</f>
        <v>0</v>
      </c>
      <c r="P8246" s="26" t="n">
        <v>0.644626394953906</v>
      </c>
      <c r="Q8246" s="26" t="n">
        <v>0.0917159763313609</v>
      </c>
      <c r="R8246" s="25" t="n">
        <v>75</v>
      </c>
      <c r="S8246" s="21" t="n">
        <v>10</v>
      </c>
    </row>
    <row r="8247" customFormat="false" ht="15" hidden="false" customHeight="true" outlineLevel="0" collapsed="false">
      <c r="A8247" s="19" t="n">
        <v>46293</v>
      </c>
      <c r="B8247" s="1" t="s">
        <v>888</v>
      </c>
      <c r="C8247" s="1" t="s">
        <v>190</v>
      </c>
      <c r="D8247" s="1" t="n">
        <v>38</v>
      </c>
      <c r="E8247" s="1" t="s">
        <v>19</v>
      </c>
      <c r="F8247" s="1" t="s">
        <v>953</v>
      </c>
      <c r="G8247" s="1" t="s">
        <v>871</v>
      </c>
      <c r="H8247" s="20" t="n">
        <v>1100</v>
      </c>
      <c r="I8247" s="21" t="n">
        <v>27.97</v>
      </c>
      <c r="J8247" s="20" t="n">
        <f aca="false">H8247*I8247</f>
        <v>30767</v>
      </c>
      <c r="K8247" s="22" t="n">
        <v>2.15</v>
      </c>
      <c r="L8247" s="23" t="n">
        <f aca="false">H8247*K8247</f>
        <v>2365</v>
      </c>
      <c r="M8247" s="23" t="n">
        <v>2500</v>
      </c>
      <c r="N8247" s="24" t="n">
        <f aca="false">L8247-M8247</f>
        <v>-135</v>
      </c>
      <c r="O8247" s="25" t="n">
        <f aca="false">IF(L8247&gt;=M8247,1,0)</f>
        <v>0</v>
      </c>
      <c r="P8247" s="26" t="n">
        <v>0.630729807298073</v>
      </c>
      <c r="Q8247" s="26" t="n">
        <v>0.0849557522123894</v>
      </c>
      <c r="R8247" s="25" t="n">
        <v>82</v>
      </c>
      <c r="S8247" s="21" t="n">
        <v>10</v>
      </c>
    </row>
    <row r="8248" customFormat="false" ht="15" hidden="false" customHeight="true" outlineLevel="0" collapsed="false">
      <c r="A8248" s="19" t="n">
        <v>46294</v>
      </c>
      <c r="B8248" s="1" t="s">
        <v>888</v>
      </c>
      <c r="C8248" s="1" t="s">
        <v>138</v>
      </c>
      <c r="D8248" s="1" t="n">
        <v>1</v>
      </c>
      <c r="E8248" s="1" t="s">
        <v>10</v>
      </c>
      <c r="F8248" s="1" t="s">
        <v>915</v>
      </c>
      <c r="G8248" s="1" t="s">
        <v>852</v>
      </c>
      <c r="H8248" s="20" t="n">
        <v>1650</v>
      </c>
      <c r="I8248" s="21" t="n">
        <v>21.87</v>
      </c>
      <c r="J8248" s="20" t="n">
        <f aca="false">H8248*I8248</f>
        <v>36085.5</v>
      </c>
      <c r="K8248" s="22" t="n">
        <v>1.85</v>
      </c>
      <c r="L8248" s="23" t="n">
        <f aca="false">H8248*K8248</f>
        <v>3052.5</v>
      </c>
      <c r="M8248" s="23" t="n">
        <v>2500</v>
      </c>
      <c r="N8248" s="24" t="n">
        <f aca="false">L8248-M8248</f>
        <v>552.5</v>
      </c>
      <c r="O8248" s="25" t="n">
        <f aca="false">IF(L8248&gt;=M8248,1,0)</f>
        <v>1</v>
      </c>
      <c r="P8248" s="26" t="n">
        <v>0.9397</v>
      </c>
      <c r="Q8248" s="26" t="n">
        <v>0.1162</v>
      </c>
      <c r="R8248" s="25" t="n">
        <v>69</v>
      </c>
      <c r="S8248" s="21" t="n">
        <v>10</v>
      </c>
    </row>
    <row r="8249" customFormat="false" ht="15" hidden="false" customHeight="true" outlineLevel="0" collapsed="false">
      <c r="A8249" s="19" t="n">
        <v>46294</v>
      </c>
      <c r="B8249" s="1" t="s">
        <v>888</v>
      </c>
      <c r="C8249" s="1" t="s">
        <v>138</v>
      </c>
      <c r="D8249" s="1" t="n">
        <v>2</v>
      </c>
      <c r="E8249" s="1" t="s">
        <v>16</v>
      </c>
      <c r="F8249" s="1" t="s">
        <v>895</v>
      </c>
      <c r="G8249" s="1" t="s">
        <v>896</v>
      </c>
      <c r="H8249" s="20" t="n">
        <v>1100</v>
      </c>
      <c r="I8249" s="21" t="n">
        <v>29.15</v>
      </c>
      <c r="J8249" s="20" t="n">
        <f aca="false">H8249*I8249</f>
        <v>32065</v>
      </c>
      <c r="K8249" s="22" t="n">
        <v>2.4</v>
      </c>
      <c r="L8249" s="23" t="n">
        <f aca="false">H8249*K8249</f>
        <v>2640</v>
      </c>
      <c r="M8249" s="23" t="n">
        <v>2500</v>
      </c>
      <c r="N8249" s="24" t="n">
        <f aca="false">L8249-M8249</f>
        <v>140</v>
      </c>
      <c r="O8249" s="25" t="n">
        <f aca="false">IF(L8249&gt;=M8249,1,0)</f>
        <v>1</v>
      </c>
      <c r="P8249" s="26" t="n">
        <v>0.6748</v>
      </c>
      <c r="Q8249" s="26" t="n">
        <v>0.12</v>
      </c>
      <c r="R8249" s="25" t="n">
        <v>80</v>
      </c>
      <c r="S8249" s="21" t="n">
        <v>10</v>
      </c>
    </row>
    <row r="8250" customFormat="false" ht="15" hidden="false" customHeight="true" outlineLevel="0" collapsed="false">
      <c r="A8250" s="19" t="n">
        <v>46294</v>
      </c>
      <c r="B8250" s="1" t="s">
        <v>888</v>
      </c>
      <c r="C8250" s="1" t="s">
        <v>138</v>
      </c>
      <c r="D8250" s="1" t="n">
        <v>3</v>
      </c>
      <c r="E8250" s="1" t="s">
        <v>181</v>
      </c>
      <c r="F8250" s="1" t="s">
        <v>556</v>
      </c>
      <c r="G8250" s="1" t="s">
        <v>564</v>
      </c>
      <c r="H8250" s="20" t="n">
        <v>600</v>
      </c>
      <c r="I8250" s="21" t="n">
        <v>20.91</v>
      </c>
      <c r="J8250" s="20" t="n">
        <f aca="false">H8250*I8250</f>
        <v>12546</v>
      </c>
      <c r="K8250" s="22" t="n">
        <v>1.46</v>
      </c>
      <c r="L8250" s="23" t="n">
        <f aca="false">H8250*K8250</f>
        <v>876</v>
      </c>
      <c r="M8250" s="23" t="n">
        <v>2500</v>
      </c>
      <c r="N8250" s="24" t="n">
        <f aca="false">L8250-M8250</f>
        <v>-1624</v>
      </c>
      <c r="O8250" s="25" t="n">
        <f aca="false">IF(L8250&gt;=M8250,1,0)</f>
        <v>0</v>
      </c>
      <c r="P8250" s="26" t="n">
        <v>0.3485</v>
      </c>
      <c r="Q8250" s="26" t="n">
        <v>0.201</v>
      </c>
      <c r="R8250" s="25" t="n">
        <v>71</v>
      </c>
      <c r="S8250" s="21" t="n">
        <v>8</v>
      </c>
    </row>
    <row r="8251" customFormat="false" ht="15" hidden="false" customHeight="true" outlineLevel="0" collapsed="false">
      <c r="A8251" s="19" t="n">
        <v>46294</v>
      </c>
      <c r="B8251" s="1" t="s">
        <v>888</v>
      </c>
      <c r="C8251" s="1" t="s">
        <v>138</v>
      </c>
      <c r="D8251" s="1" t="n">
        <v>4</v>
      </c>
      <c r="E8251" s="1" t="s">
        <v>145</v>
      </c>
      <c r="F8251" s="1" t="s">
        <v>964</v>
      </c>
      <c r="G8251" s="1" t="s">
        <v>809</v>
      </c>
      <c r="H8251" s="20" t="n">
        <v>1400</v>
      </c>
      <c r="I8251" s="21" t="n">
        <v>20.62</v>
      </c>
      <c r="J8251" s="20" t="n">
        <f aca="false">H8251*I8251</f>
        <v>28868</v>
      </c>
      <c r="K8251" s="22" t="n">
        <v>2.2</v>
      </c>
      <c r="L8251" s="23" t="n">
        <f aca="false">H8251*K8251</f>
        <v>3080</v>
      </c>
      <c r="M8251" s="23" t="n">
        <v>2500</v>
      </c>
      <c r="N8251" s="24" t="n">
        <f aca="false">L8251-M8251</f>
        <v>580.000000000001</v>
      </c>
      <c r="O8251" s="25" t="n">
        <f aca="false">IF(L8251&gt;=M8251,1,0)</f>
        <v>1</v>
      </c>
      <c r="P8251" s="26" t="n">
        <v>0.6825</v>
      </c>
      <c r="Q8251" s="26" t="n">
        <v>0.1359</v>
      </c>
      <c r="R8251" s="25" t="n">
        <v>74</v>
      </c>
      <c r="S8251" s="21" t="n">
        <v>10</v>
      </c>
    </row>
    <row r="8252" customFormat="false" ht="15" hidden="false" customHeight="true" outlineLevel="0" collapsed="false">
      <c r="A8252" s="19" t="n">
        <v>46294</v>
      </c>
      <c r="B8252" s="1" t="s">
        <v>888</v>
      </c>
      <c r="C8252" s="1" t="s">
        <v>138</v>
      </c>
      <c r="D8252" s="1" t="n">
        <v>5</v>
      </c>
      <c r="E8252" s="1" t="s">
        <v>16</v>
      </c>
      <c r="F8252" s="1" t="s">
        <v>524</v>
      </c>
      <c r="G8252" s="1" t="s">
        <v>267</v>
      </c>
      <c r="H8252" s="20" t="n">
        <v>850</v>
      </c>
      <c r="I8252" s="21" t="n">
        <v>27.53</v>
      </c>
      <c r="J8252" s="20" t="n">
        <f aca="false">H8252*I8252</f>
        <v>23400.5</v>
      </c>
      <c r="K8252" s="22" t="n">
        <v>1.5</v>
      </c>
      <c r="L8252" s="23" t="n">
        <f aca="false">H8252*K8252</f>
        <v>1275</v>
      </c>
      <c r="M8252" s="23" t="n">
        <v>2500</v>
      </c>
      <c r="N8252" s="24" t="n">
        <f aca="false">L8252-M8252</f>
        <v>-1225</v>
      </c>
      <c r="O8252" s="25" t="n">
        <f aca="false">IF(L8252&gt;=M8252,1,0)</f>
        <v>0</v>
      </c>
      <c r="P8252" s="26" t="n">
        <v>0.6415</v>
      </c>
      <c r="Q8252" s="26" t="n">
        <v>0.1798</v>
      </c>
      <c r="R8252" s="25" t="n">
        <v>73</v>
      </c>
      <c r="S8252" s="21" t="n">
        <v>8</v>
      </c>
    </row>
    <row r="8253" customFormat="false" ht="15" hidden="false" customHeight="true" outlineLevel="0" collapsed="false">
      <c r="A8253" s="19" t="n">
        <v>46294</v>
      </c>
      <c r="B8253" s="1" t="s">
        <v>888</v>
      </c>
      <c r="C8253" s="1" t="s">
        <v>138</v>
      </c>
      <c r="D8253" s="1" t="n">
        <v>6</v>
      </c>
      <c r="E8253" s="1" t="s">
        <v>16</v>
      </c>
      <c r="F8253" s="1" t="s">
        <v>300</v>
      </c>
      <c r="G8253" s="1" t="s">
        <v>398</v>
      </c>
      <c r="H8253" s="20" t="n">
        <v>1650</v>
      </c>
      <c r="I8253" s="21" t="n">
        <v>18.21</v>
      </c>
      <c r="J8253" s="20" t="n">
        <f aca="false">H8253*I8253</f>
        <v>30046.5</v>
      </c>
      <c r="K8253" s="22" t="n">
        <v>1.4</v>
      </c>
      <c r="L8253" s="23" t="n">
        <f aca="false">H8253*K8253</f>
        <v>2310</v>
      </c>
      <c r="M8253" s="23" t="n">
        <v>2500</v>
      </c>
      <c r="N8253" s="24" t="n">
        <f aca="false">L8253-M8253</f>
        <v>-190</v>
      </c>
      <c r="O8253" s="25" t="n">
        <f aca="false">IF(L8253&gt;=M8253,1,0)</f>
        <v>0</v>
      </c>
      <c r="P8253" s="26" t="n">
        <v>0.7728</v>
      </c>
      <c r="Q8253" s="26" t="n">
        <v>0.1328</v>
      </c>
      <c r="R8253" s="25" t="n">
        <v>66</v>
      </c>
      <c r="S8253" s="21" t="n">
        <v>10</v>
      </c>
    </row>
    <row r="8254" customFormat="false" ht="15" hidden="false" customHeight="true" outlineLevel="0" collapsed="false">
      <c r="A8254" s="19" t="n">
        <v>46294</v>
      </c>
      <c r="B8254" s="1" t="s">
        <v>888</v>
      </c>
      <c r="C8254" s="1" t="s">
        <v>138</v>
      </c>
      <c r="D8254" s="1" t="n">
        <v>7</v>
      </c>
      <c r="E8254" s="1" t="s">
        <v>10</v>
      </c>
      <c r="F8254" s="1" t="s">
        <v>940</v>
      </c>
      <c r="G8254" s="1" t="s">
        <v>941</v>
      </c>
      <c r="H8254" s="20" t="n">
        <v>1100</v>
      </c>
      <c r="I8254" s="21" t="n">
        <v>27.2</v>
      </c>
      <c r="J8254" s="20" t="n">
        <f aca="false">H8254*I8254</f>
        <v>29920</v>
      </c>
      <c r="K8254" s="22" t="n">
        <v>2.2</v>
      </c>
      <c r="L8254" s="23" t="n">
        <f aca="false">H8254*K8254</f>
        <v>2420</v>
      </c>
      <c r="M8254" s="23" t="n">
        <v>2500</v>
      </c>
      <c r="N8254" s="24" t="n">
        <f aca="false">L8254-M8254</f>
        <v>-80</v>
      </c>
      <c r="O8254" s="25" t="n">
        <f aca="false">IF(L8254&gt;=M8254,1,0)</f>
        <v>0</v>
      </c>
      <c r="P8254" s="26" t="n">
        <v>0.6974</v>
      </c>
      <c r="Q8254" s="26" t="n">
        <v>0.1465</v>
      </c>
      <c r="R8254" s="25" t="n">
        <v>72</v>
      </c>
      <c r="S8254" s="21" t="n">
        <v>10</v>
      </c>
    </row>
    <row r="8255" customFormat="false" ht="15" hidden="false" customHeight="true" outlineLevel="0" collapsed="false">
      <c r="A8255" s="19" t="n">
        <v>46294</v>
      </c>
      <c r="B8255" s="1" t="s">
        <v>888</v>
      </c>
      <c r="C8255" s="1" t="s">
        <v>138</v>
      </c>
      <c r="D8255" s="1" t="n">
        <v>8</v>
      </c>
      <c r="E8255" s="1" t="s">
        <v>13</v>
      </c>
      <c r="F8255" s="1" t="s">
        <v>262</v>
      </c>
      <c r="G8255" s="1" t="s">
        <v>149</v>
      </c>
      <c r="H8255" s="20" t="n">
        <v>1400</v>
      </c>
      <c r="I8255" s="21" t="n">
        <v>20.08</v>
      </c>
      <c r="J8255" s="20" t="n">
        <f aca="false">H8255*I8255</f>
        <v>28112</v>
      </c>
      <c r="K8255" s="22" t="n">
        <v>2.2</v>
      </c>
      <c r="L8255" s="23" t="n">
        <f aca="false">H8255*K8255</f>
        <v>3080</v>
      </c>
      <c r="M8255" s="23" t="n">
        <v>2500</v>
      </c>
      <c r="N8255" s="24" t="n">
        <f aca="false">L8255-M8255</f>
        <v>580.000000000001</v>
      </c>
      <c r="O8255" s="25" t="n">
        <f aca="false">IF(L8255&gt;=M8255,1,0)</f>
        <v>1</v>
      </c>
      <c r="P8255" s="26" t="n">
        <v>0.7131</v>
      </c>
      <c r="Q8255" s="26" t="n">
        <v>0.1456</v>
      </c>
      <c r="R8255" s="25" t="n">
        <v>74</v>
      </c>
      <c r="S8255" s="21" t="n">
        <v>9</v>
      </c>
    </row>
    <row r="8256" customFormat="false" ht="15" hidden="false" customHeight="true" outlineLevel="0" collapsed="false">
      <c r="A8256" s="19" t="n">
        <v>46294</v>
      </c>
      <c r="B8256" s="1" t="s">
        <v>888</v>
      </c>
      <c r="C8256" s="1" t="s">
        <v>138</v>
      </c>
      <c r="D8256" s="1" t="n">
        <v>9</v>
      </c>
      <c r="E8256" s="1" t="s">
        <v>16</v>
      </c>
      <c r="F8256" s="1" t="s">
        <v>300</v>
      </c>
      <c r="G8256" s="1" t="s">
        <v>398</v>
      </c>
      <c r="H8256" s="20" t="n">
        <v>1200</v>
      </c>
      <c r="I8256" s="21" t="n">
        <v>18.21</v>
      </c>
      <c r="J8256" s="20" t="n">
        <f aca="false">H8256*I8256</f>
        <v>21852</v>
      </c>
      <c r="K8256" s="22" t="n">
        <v>1.4</v>
      </c>
      <c r="L8256" s="23" t="n">
        <f aca="false">H8256*K8256</f>
        <v>1680</v>
      </c>
      <c r="M8256" s="23" t="n">
        <v>2500</v>
      </c>
      <c r="N8256" s="24" t="n">
        <f aca="false">L8256-M8256</f>
        <v>-820</v>
      </c>
      <c r="O8256" s="25" t="n">
        <f aca="false">IF(L8256&gt;=M8256,1,0)</f>
        <v>0</v>
      </c>
      <c r="P8256" s="26" t="n">
        <v>0.5518</v>
      </c>
      <c r="Q8256" s="26" t="n">
        <v>0.1308</v>
      </c>
      <c r="R8256" s="25" t="n">
        <v>68</v>
      </c>
      <c r="S8256" s="21" t="n">
        <v>10</v>
      </c>
    </row>
    <row r="8257" customFormat="false" ht="15" hidden="false" customHeight="true" outlineLevel="0" collapsed="false">
      <c r="A8257" s="19" t="n">
        <v>46294</v>
      </c>
      <c r="B8257" s="1" t="s">
        <v>888</v>
      </c>
      <c r="C8257" s="1" t="s">
        <v>138</v>
      </c>
      <c r="D8257" s="1" t="n">
        <v>10</v>
      </c>
      <c r="E8257" s="1" t="s">
        <v>16</v>
      </c>
      <c r="F8257" s="1" t="s">
        <v>946</v>
      </c>
      <c r="G8257" s="1" t="s">
        <v>947</v>
      </c>
      <c r="H8257" s="20" t="n">
        <v>1000</v>
      </c>
      <c r="I8257" s="21" t="n">
        <v>20.88</v>
      </c>
      <c r="J8257" s="20" t="n">
        <f aca="false">H8257*I8257</f>
        <v>20880</v>
      </c>
      <c r="K8257" s="22" t="n">
        <v>1.49</v>
      </c>
      <c r="L8257" s="23" t="n">
        <f aca="false">H8257*K8257</f>
        <v>1490</v>
      </c>
      <c r="M8257" s="23" t="n">
        <v>2500</v>
      </c>
      <c r="N8257" s="24" t="n">
        <f aca="false">L8257-M8257</f>
        <v>-1010</v>
      </c>
      <c r="O8257" s="25" t="n">
        <f aca="false">IF(L8257&gt;=M8257,1,0)</f>
        <v>0</v>
      </c>
      <c r="P8257" s="26" t="n">
        <v>0.48</v>
      </c>
      <c r="Q8257" s="26" t="n">
        <v>0.1888</v>
      </c>
      <c r="R8257" s="25" t="n">
        <v>76</v>
      </c>
      <c r="S8257" s="21" t="n">
        <v>10</v>
      </c>
    </row>
    <row r="8258" customFormat="false" ht="15" hidden="false" customHeight="true" outlineLevel="0" collapsed="false">
      <c r="A8258" s="19" t="n">
        <v>46294</v>
      </c>
      <c r="B8258" s="1" t="s">
        <v>888</v>
      </c>
      <c r="C8258" s="1" t="s">
        <v>138</v>
      </c>
      <c r="D8258" s="1" t="n">
        <v>11</v>
      </c>
      <c r="E8258" s="1" t="s">
        <v>522</v>
      </c>
      <c r="F8258" s="1" t="s">
        <v>710</v>
      </c>
      <c r="G8258" s="1" t="s">
        <v>686</v>
      </c>
      <c r="H8258" s="20" t="n">
        <v>1550</v>
      </c>
      <c r="I8258" s="21" t="n">
        <v>20.01</v>
      </c>
      <c r="J8258" s="20" t="n">
        <f aca="false">H8258*I8258</f>
        <v>31015.5</v>
      </c>
      <c r="K8258" s="22" t="n">
        <v>1.5</v>
      </c>
      <c r="L8258" s="23" t="n">
        <f aca="false">H8258*K8258</f>
        <v>2325</v>
      </c>
      <c r="M8258" s="23" t="n">
        <v>2500</v>
      </c>
      <c r="N8258" s="24" t="n">
        <f aca="false">L8258-M8258</f>
        <v>-175</v>
      </c>
      <c r="O8258" s="25" t="n">
        <f aca="false">IF(L8258&gt;=M8258,1,0)</f>
        <v>0</v>
      </c>
      <c r="P8258" s="26" t="n">
        <v>0.6911</v>
      </c>
      <c r="Q8258" s="26" t="n">
        <v>0.2303</v>
      </c>
      <c r="R8258" s="25" t="n">
        <v>80</v>
      </c>
      <c r="S8258" s="21" t="n">
        <v>10</v>
      </c>
    </row>
    <row r="8259" customFormat="false" ht="15" hidden="false" customHeight="true" outlineLevel="0" collapsed="false">
      <c r="A8259" s="19" t="n">
        <v>46294</v>
      </c>
      <c r="B8259" s="1" t="s">
        <v>888</v>
      </c>
      <c r="C8259" s="1" t="s">
        <v>138</v>
      </c>
      <c r="D8259" s="1" t="n">
        <v>12</v>
      </c>
      <c r="E8259" s="1" t="s">
        <v>16</v>
      </c>
      <c r="F8259" s="1" t="s">
        <v>950</v>
      </c>
      <c r="G8259" s="1" t="s">
        <v>267</v>
      </c>
      <c r="H8259" s="20" t="n">
        <v>550</v>
      </c>
      <c r="I8259" s="21" t="n">
        <v>10.19</v>
      </c>
      <c r="J8259" s="20" t="n">
        <f aca="false">H8259*I8259</f>
        <v>5604.5</v>
      </c>
      <c r="K8259" s="22" t="n">
        <v>1.5</v>
      </c>
      <c r="L8259" s="23" t="n">
        <f aca="false">H8259*K8259</f>
        <v>825</v>
      </c>
      <c r="M8259" s="23" t="n">
        <v>2500</v>
      </c>
      <c r="N8259" s="24" t="n">
        <f aca="false">L8259-M8259</f>
        <v>-1675</v>
      </c>
      <c r="O8259" s="25" t="n">
        <f aca="false">IF(L8259&gt;=M8259,1,0)</f>
        <v>0</v>
      </c>
      <c r="P8259" s="26" t="n">
        <v>0.2193</v>
      </c>
      <c r="Q8259" s="26" t="n">
        <v>0.1566</v>
      </c>
      <c r="R8259" s="25" t="n">
        <v>48</v>
      </c>
      <c r="S8259" s="21" t="n">
        <v>10</v>
      </c>
    </row>
    <row r="8260" customFormat="false" ht="15" hidden="false" customHeight="true" outlineLevel="0" collapsed="false">
      <c r="A8260" s="19" t="n">
        <v>46294</v>
      </c>
      <c r="B8260" s="1" t="s">
        <v>888</v>
      </c>
      <c r="C8260" s="1" t="s">
        <v>138</v>
      </c>
      <c r="D8260" s="1" t="n">
        <v>13</v>
      </c>
      <c r="E8260" s="1" t="s">
        <v>16</v>
      </c>
      <c r="F8260" s="1" t="s">
        <v>932</v>
      </c>
      <c r="G8260" s="1" t="s">
        <v>934</v>
      </c>
      <c r="H8260" s="20" t="n">
        <v>750</v>
      </c>
      <c r="I8260" s="21" t="n">
        <v>37.63</v>
      </c>
      <c r="J8260" s="20" t="n">
        <f aca="false">H8260*I8260</f>
        <v>28222.5</v>
      </c>
      <c r="K8260" s="22" t="n">
        <v>3.11</v>
      </c>
      <c r="L8260" s="23" t="n">
        <f aca="false">H8260*K8260</f>
        <v>2332.5</v>
      </c>
      <c r="M8260" s="23" t="n">
        <v>2500</v>
      </c>
      <c r="N8260" s="24" t="n">
        <f aca="false">L8260-M8260</f>
        <v>-167.5</v>
      </c>
      <c r="O8260" s="25" t="n">
        <f aca="false">IF(L8260&gt;=M8260,1,0)</f>
        <v>0</v>
      </c>
      <c r="P8260" s="26" t="n">
        <v>0.6062</v>
      </c>
      <c r="Q8260" s="26" t="n">
        <v>0.1452</v>
      </c>
      <c r="R8260" s="25" t="n">
        <v>78</v>
      </c>
      <c r="S8260" s="21" t="n">
        <v>10</v>
      </c>
    </row>
    <row r="8261" customFormat="false" ht="15" hidden="false" customHeight="true" outlineLevel="0" collapsed="false">
      <c r="A8261" s="19" t="n">
        <v>46294</v>
      </c>
      <c r="B8261" s="1" t="s">
        <v>888</v>
      </c>
      <c r="C8261" s="1" t="s">
        <v>138</v>
      </c>
      <c r="D8261" s="1" t="n">
        <v>14</v>
      </c>
      <c r="E8261" s="1" t="s">
        <v>10</v>
      </c>
      <c r="F8261" s="1" t="s">
        <v>872</v>
      </c>
      <c r="G8261" s="1" t="s">
        <v>694</v>
      </c>
      <c r="H8261" s="20" t="n">
        <v>850</v>
      </c>
      <c r="I8261" s="21" t="n">
        <v>28.66</v>
      </c>
      <c r="J8261" s="20" t="n">
        <f aca="false">H8261*I8261</f>
        <v>24361</v>
      </c>
      <c r="K8261" s="22" t="n">
        <v>2.3</v>
      </c>
      <c r="L8261" s="23" t="n">
        <f aca="false">H8261*K8261</f>
        <v>1955</v>
      </c>
      <c r="M8261" s="23" t="n">
        <v>2500</v>
      </c>
      <c r="N8261" s="24" t="n">
        <f aca="false">L8261-M8261</f>
        <v>-545</v>
      </c>
      <c r="O8261" s="25" t="n">
        <f aca="false">IF(L8261&gt;=M8261,1,0)</f>
        <v>0</v>
      </c>
      <c r="P8261" s="26" t="n">
        <v>0.4845</v>
      </c>
      <c r="Q8261" s="26" t="n">
        <v>0.3143</v>
      </c>
      <c r="R8261" s="25" t="n">
        <v>84</v>
      </c>
      <c r="S8261" s="21" t="n">
        <v>10</v>
      </c>
    </row>
    <row r="8262" customFormat="false" ht="15" hidden="false" customHeight="true" outlineLevel="0" collapsed="false">
      <c r="A8262" s="19" t="n">
        <v>46294</v>
      </c>
      <c r="B8262" s="1" t="s">
        <v>888</v>
      </c>
      <c r="C8262" s="1" t="s">
        <v>138</v>
      </c>
      <c r="D8262" s="1" t="n">
        <v>15</v>
      </c>
      <c r="E8262" s="1" t="s">
        <v>522</v>
      </c>
      <c r="F8262" s="1" t="s">
        <v>566</v>
      </c>
      <c r="G8262" s="1" t="s">
        <v>504</v>
      </c>
      <c r="H8262" s="20" t="n">
        <v>2200</v>
      </c>
      <c r="I8262" s="21" t="n">
        <v>14.09</v>
      </c>
      <c r="J8262" s="20" t="n">
        <f aca="false">H8262*I8262</f>
        <v>30998</v>
      </c>
      <c r="K8262" s="22" t="n">
        <v>1</v>
      </c>
      <c r="L8262" s="23" t="n">
        <f aca="false">H8262*K8262</f>
        <v>2200</v>
      </c>
      <c r="M8262" s="23" t="n">
        <v>2500</v>
      </c>
      <c r="N8262" s="24" t="n">
        <f aca="false">L8262-M8262</f>
        <v>-300</v>
      </c>
      <c r="O8262" s="25" t="n">
        <f aca="false">IF(L8262&gt;=M8262,1,0)</f>
        <v>0</v>
      </c>
      <c r="P8262" s="26" t="n">
        <v>0.752</v>
      </c>
      <c r="Q8262" s="26" t="n">
        <v>0.1966</v>
      </c>
      <c r="R8262" s="25" t="n">
        <v>70</v>
      </c>
      <c r="S8262" s="21" t="n">
        <v>10</v>
      </c>
    </row>
    <row r="8263" customFormat="false" ht="15" hidden="false" customHeight="true" outlineLevel="0" collapsed="false">
      <c r="A8263" s="19" t="n">
        <v>46294</v>
      </c>
      <c r="B8263" s="1" t="s">
        <v>888</v>
      </c>
      <c r="C8263" s="1" t="s">
        <v>138</v>
      </c>
      <c r="D8263" s="1" t="n">
        <v>16</v>
      </c>
      <c r="E8263" s="1" t="s">
        <v>10</v>
      </c>
      <c r="F8263" s="1" t="s">
        <v>965</v>
      </c>
      <c r="G8263" s="1" t="s">
        <v>852</v>
      </c>
      <c r="H8263" s="20" t="n">
        <v>1350</v>
      </c>
      <c r="I8263" s="21" t="n">
        <v>21.87</v>
      </c>
      <c r="J8263" s="20" t="n">
        <f aca="false">H8263*I8263</f>
        <v>29524.5</v>
      </c>
      <c r="K8263" s="22" t="n">
        <v>1.85</v>
      </c>
      <c r="L8263" s="23" t="n">
        <f aca="false">H8263*K8263</f>
        <v>2497.5</v>
      </c>
      <c r="M8263" s="23" t="n">
        <v>2500</v>
      </c>
      <c r="N8263" s="24" t="n">
        <f aca="false">L8263-M8263</f>
        <v>-2.5</v>
      </c>
      <c r="O8263" s="25" t="n">
        <f aca="false">IF(L8263&gt;=M8263,1,0)</f>
        <v>0</v>
      </c>
      <c r="P8263" s="26" t="n">
        <v>0.812</v>
      </c>
      <c r="Q8263" s="26" t="n">
        <v>0.2073</v>
      </c>
      <c r="R8263" s="25" t="n">
        <v>65</v>
      </c>
      <c r="S8263" s="21" t="n">
        <v>10</v>
      </c>
    </row>
    <row r="8264" customFormat="false" ht="15" hidden="false" customHeight="true" outlineLevel="0" collapsed="false">
      <c r="A8264" s="19" t="n">
        <v>46294</v>
      </c>
      <c r="B8264" s="1" t="s">
        <v>888</v>
      </c>
      <c r="C8264" s="1" t="s">
        <v>164</v>
      </c>
      <c r="D8264" s="1" t="n">
        <v>17</v>
      </c>
      <c r="E8264" s="1" t="s">
        <v>176</v>
      </c>
      <c r="F8264" s="1" t="s">
        <v>647</v>
      </c>
      <c r="G8264" s="1" t="s">
        <v>781</v>
      </c>
      <c r="H8264" s="20" t="n">
        <v>1100</v>
      </c>
      <c r="I8264" s="21" t="n">
        <v>18.33</v>
      </c>
      <c r="J8264" s="20" t="n">
        <f aca="false">H8264*I8264</f>
        <v>20163</v>
      </c>
      <c r="K8264" s="22" t="n">
        <v>1.35</v>
      </c>
      <c r="L8264" s="23" t="n">
        <f aca="false">H8264*K8264</f>
        <v>1485</v>
      </c>
      <c r="M8264" s="23" t="n">
        <v>2500</v>
      </c>
      <c r="N8264" s="24" t="n">
        <f aca="false">L8264-M8264</f>
        <v>-1015</v>
      </c>
      <c r="O8264" s="25" t="n">
        <f aca="false">IF(L8264&gt;=M8264,1,0)</f>
        <v>0</v>
      </c>
      <c r="P8264" s="26" t="n">
        <v>0.5218</v>
      </c>
      <c r="Q8264" s="26" t="n">
        <v>0.1019</v>
      </c>
      <c r="R8264" s="25" t="n">
        <v>66</v>
      </c>
      <c r="S8264" s="21" t="n">
        <v>10</v>
      </c>
    </row>
    <row r="8265" customFormat="false" ht="15" hidden="false" customHeight="true" outlineLevel="0" collapsed="false">
      <c r="A8265" s="19" t="n">
        <v>46294</v>
      </c>
      <c r="B8265" s="1" t="s">
        <v>888</v>
      </c>
      <c r="C8265" s="1" t="s">
        <v>164</v>
      </c>
      <c r="D8265" s="1" t="n">
        <v>18</v>
      </c>
      <c r="E8265" s="1" t="s">
        <v>865</v>
      </c>
      <c r="F8265" s="1" t="s">
        <v>866</v>
      </c>
      <c r="G8265" s="1" t="s">
        <v>527</v>
      </c>
      <c r="H8265" s="20" t="n">
        <v>2320</v>
      </c>
      <c r="I8265" s="21" t="n">
        <v>17.93</v>
      </c>
      <c r="J8265" s="20" t="n">
        <f aca="false">H8265*I8265</f>
        <v>41597.6</v>
      </c>
      <c r="K8265" s="22" t="n">
        <v>1.04</v>
      </c>
      <c r="L8265" s="23" t="n">
        <f aca="false">H8265*K8265</f>
        <v>2412.8</v>
      </c>
      <c r="M8265" s="23" t="n">
        <v>2500</v>
      </c>
      <c r="N8265" s="24" t="n">
        <f aca="false">L8265-M8265</f>
        <v>-87.1999999999998</v>
      </c>
      <c r="O8265" s="25" t="n">
        <f aca="false">IF(L8265&gt;=M8265,1,0)</f>
        <v>0</v>
      </c>
      <c r="P8265" s="26" t="n">
        <v>0.8877</v>
      </c>
      <c r="Q8265" s="26" t="n">
        <v>0.1504</v>
      </c>
      <c r="R8265" s="25" t="n">
        <v>79</v>
      </c>
      <c r="S8265" s="21" t="n">
        <v>10</v>
      </c>
    </row>
    <row r="8266" customFormat="false" ht="15" hidden="false" customHeight="true" outlineLevel="0" collapsed="false">
      <c r="A8266" s="19" t="n">
        <v>46294</v>
      </c>
      <c r="B8266" s="1" t="s">
        <v>888</v>
      </c>
      <c r="C8266" s="1" t="s">
        <v>164</v>
      </c>
      <c r="D8266" s="1" t="n">
        <v>19</v>
      </c>
      <c r="E8266" s="1" t="s">
        <v>461</v>
      </c>
      <c r="F8266" s="1" t="s">
        <v>966</v>
      </c>
      <c r="G8266" s="1" t="s">
        <v>967</v>
      </c>
      <c r="H8266" s="20" t="n">
        <v>1550</v>
      </c>
      <c r="I8266" s="21" t="n">
        <v>20.58</v>
      </c>
      <c r="J8266" s="20" t="n">
        <f aca="false">H8266*I8266</f>
        <v>31899</v>
      </c>
      <c r="K8266" s="22" t="n">
        <v>1.8</v>
      </c>
      <c r="L8266" s="23" t="n">
        <f aca="false">H8266*K8266</f>
        <v>2790</v>
      </c>
      <c r="M8266" s="23" t="n">
        <v>2500</v>
      </c>
      <c r="N8266" s="24" t="n">
        <f aca="false">L8266-M8266</f>
        <v>290</v>
      </c>
      <c r="O8266" s="25" t="n">
        <f aca="false">IF(L8266&gt;=M8266,1,0)</f>
        <v>1</v>
      </c>
      <c r="P8266" s="26" t="n">
        <v>0.6816</v>
      </c>
      <c r="Q8266" s="26" t="n">
        <v>0.0994</v>
      </c>
      <c r="R8266" s="25" t="n">
        <v>78</v>
      </c>
      <c r="S8266" s="21" t="n">
        <v>10</v>
      </c>
    </row>
    <row r="8267" customFormat="false" ht="15" hidden="false" customHeight="true" outlineLevel="0" collapsed="false">
      <c r="A8267" s="19" t="n">
        <v>46294</v>
      </c>
      <c r="B8267" s="1" t="s">
        <v>888</v>
      </c>
      <c r="C8267" s="1" t="s">
        <v>164</v>
      </c>
      <c r="D8267" s="1" t="n">
        <v>20</v>
      </c>
      <c r="E8267" s="1" t="s">
        <v>16</v>
      </c>
      <c r="F8267" s="1" t="s">
        <v>300</v>
      </c>
      <c r="G8267" s="1" t="s">
        <v>398</v>
      </c>
      <c r="H8267" s="20" t="n">
        <v>1500</v>
      </c>
      <c r="I8267" s="21" t="n">
        <v>18.21</v>
      </c>
      <c r="J8267" s="20" t="n">
        <f aca="false">H8267*I8267</f>
        <v>27315</v>
      </c>
      <c r="K8267" s="22" t="n">
        <v>1.4</v>
      </c>
      <c r="L8267" s="23" t="n">
        <f aca="false">H8267*K8267</f>
        <v>2100</v>
      </c>
      <c r="M8267" s="23" t="n">
        <v>2500</v>
      </c>
      <c r="N8267" s="24" t="n">
        <f aca="false">L8267-M8267</f>
        <v>-400</v>
      </c>
      <c r="O8267" s="25" t="n">
        <f aca="false">IF(L8267&gt;=M8267,1,0)</f>
        <v>0</v>
      </c>
      <c r="P8267" s="26" t="n">
        <v>0.6972</v>
      </c>
      <c r="Q8267" s="26" t="n">
        <v>0.0739</v>
      </c>
      <c r="R8267" s="25" t="n">
        <v>66</v>
      </c>
      <c r="S8267" s="21" t="n">
        <v>10</v>
      </c>
    </row>
    <row r="8268" customFormat="false" ht="15" hidden="false" customHeight="true" outlineLevel="0" collapsed="false">
      <c r="A8268" s="19" t="n">
        <v>46294</v>
      </c>
      <c r="B8268" s="1" t="s">
        <v>888</v>
      </c>
      <c r="C8268" s="1" t="s">
        <v>164</v>
      </c>
      <c r="D8268" s="1" t="n">
        <v>21</v>
      </c>
      <c r="E8268" s="1" t="s">
        <v>401</v>
      </c>
      <c r="F8268" s="1" t="s">
        <v>956</v>
      </c>
      <c r="G8268" s="1" t="s">
        <v>913</v>
      </c>
      <c r="H8268" s="20" t="n">
        <v>800</v>
      </c>
      <c r="I8268" s="21" t="n">
        <v>31.18</v>
      </c>
      <c r="J8268" s="20" t="n">
        <f aca="false">H8268*I8268</f>
        <v>24944</v>
      </c>
      <c r="K8268" s="22" t="n">
        <v>2.91</v>
      </c>
      <c r="L8268" s="23" t="n">
        <f aca="false">H8268*K8268</f>
        <v>2328</v>
      </c>
      <c r="M8268" s="23" t="n">
        <v>2500</v>
      </c>
      <c r="N8268" s="24" t="n">
        <f aca="false">L8268-M8268</f>
        <v>-172</v>
      </c>
      <c r="O8268" s="25" t="n">
        <f aca="false">IF(L8268&gt;=M8268,1,0)</f>
        <v>0</v>
      </c>
      <c r="P8268" s="26" t="n">
        <v>0.5889</v>
      </c>
      <c r="Q8268" s="26" t="n">
        <v>0.1805</v>
      </c>
      <c r="R8268" s="25" t="n">
        <v>71</v>
      </c>
      <c r="S8268" s="21" t="n">
        <v>10</v>
      </c>
    </row>
    <row r="8269" customFormat="false" ht="15" hidden="false" customHeight="true" outlineLevel="0" collapsed="false">
      <c r="A8269" s="19" t="n">
        <v>46294</v>
      </c>
      <c r="B8269" s="1" t="s">
        <v>888</v>
      </c>
      <c r="C8269" s="1" t="s">
        <v>164</v>
      </c>
      <c r="D8269" s="1" t="n">
        <v>22</v>
      </c>
      <c r="E8269" s="1" t="s">
        <v>10</v>
      </c>
      <c r="F8269" s="1" t="s">
        <v>872</v>
      </c>
      <c r="G8269" s="1" t="s">
        <v>873</v>
      </c>
      <c r="H8269" s="20" t="n">
        <v>1530</v>
      </c>
      <c r="I8269" s="21" t="n">
        <v>24.81</v>
      </c>
      <c r="J8269" s="20" t="n">
        <f aca="false">H8269*I8269</f>
        <v>37959.3</v>
      </c>
      <c r="K8269" s="22" t="n">
        <v>2.1</v>
      </c>
      <c r="L8269" s="23" t="n">
        <f aca="false">H8269*K8269</f>
        <v>3213</v>
      </c>
      <c r="M8269" s="23" t="n">
        <v>2500</v>
      </c>
      <c r="N8269" s="24" t="n">
        <f aca="false">L8269-M8269</f>
        <v>713</v>
      </c>
      <c r="O8269" s="25" t="n">
        <f aca="false">IF(L8269&gt;=M8269,1,0)</f>
        <v>1</v>
      </c>
      <c r="P8269" s="26" t="n">
        <v>0.8227</v>
      </c>
      <c r="Q8269" s="26" t="n">
        <v>0.124</v>
      </c>
      <c r="R8269" s="25" t="n">
        <v>78</v>
      </c>
      <c r="S8269" s="21" t="n">
        <v>10</v>
      </c>
    </row>
    <row r="8270" customFormat="false" ht="15" hidden="false" customHeight="true" outlineLevel="0" collapsed="false">
      <c r="A8270" s="19" t="n">
        <v>46294</v>
      </c>
      <c r="B8270" s="1" t="s">
        <v>888</v>
      </c>
      <c r="C8270" s="1" t="s">
        <v>164</v>
      </c>
      <c r="D8270" s="1" t="n">
        <v>23</v>
      </c>
      <c r="E8270" s="1" t="s">
        <v>865</v>
      </c>
      <c r="F8270" s="1" t="s">
        <v>866</v>
      </c>
      <c r="G8270" s="1" t="s">
        <v>527</v>
      </c>
      <c r="H8270" s="20" t="n">
        <v>2060</v>
      </c>
      <c r="I8270" s="21" t="n">
        <v>17.93</v>
      </c>
      <c r="J8270" s="20" t="n">
        <f aca="false">H8270*I8270</f>
        <v>36935.8</v>
      </c>
      <c r="K8270" s="22" t="n">
        <v>1.04</v>
      </c>
      <c r="L8270" s="23" t="n">
        <f aca="false">H8270*K8270</f>
        <v>2142.4</v>
      </c>
      <c r="M8270" s="23" t="n">
        <v>2500</v>
      </c>
      <c r="N8270" s="24" t="n">
        <f aca="false">L8270-M8270</f>
        <v>-357.6</v>
      </c>
      <c r="O8270" s="25" t="n">
        <f aca="false">IF(L8270&gt;=M8270,1,0)</f>
        <v>0</v>
      </c>
      <c r="P8270" s="26" t="n">
        <v>0.7591</v>
      </c>
      <c r="Q8270" s="26" t="n">
        <v>0.0915</v>
      </c>
      <c r="R8270" s="25" t="n">
        <v>82</v>
      </c>
      <c r="S8270" s="21" t="n">
        <v>10</v>
      </c>
    </row>
    <row r="8271" customFormat="false" ht="15" hidden="false" customHeight="true" outlineLevel="0" collapsed="false">
      <c r="A8271" s="19" t="n">
        <v>46294</v>
      </c>
      <c r="B8271" s="1" t="s">
        <v>888</v>
      </c>
      <c r="C8271" s="1" t="s">
        <v>164</v>
      </c>
      <c r="D8271" s="1" t="n">
        <v>24</v>
      </c>
      <c r="E8271" s="1" t="s">
        <v>522</v>
      </c>
      <c r="F8271" s="1" t="s">
        <v>523</v>
      </c>
      <c r="G8271" s="1" t="s">
        <v>527</v>
      </c>
      <c r="H8271" s="20" t="n">
        <v>2350</v>
      </c>
      <c r="I8271" s="21" t="n">
        <v>13.28</v>
      </c>
      <c r="J8271" s="20" t="n">
        <f aca="false">H8271*I8271</f>
        <v>31208</v>
      </c>
      <c r="K8271" s="22" t="n">
        <v>0.95</v>
      </c>
      <c r="L8271" s="23" t="n">
        <f aca="false">H8271*K8271</f>
        <v>2232.5</v>
      </c>
      <c r="M8271" s="23" t="n">
        <v>2500</v>
      </c>
      <c r="N8271" s="24" t="n">
        <f aca="false">L8271-M8271</f>
        <v>-267.5</v>
      </c>
      <c r="O8271" s="25" t="n">
        <f aca="false">IF(L8271&gt;=M8271,1,0)</f>
        <v>0</v>
      </c>
      <c r="P8271" s="26" t="n">
        <v>0.7264</v>
      </c>
      <c r="Q8271" s="26" t="n">
        <v>0.1022</v>
      </c>
      <c r="R8271" s="25" t="n">
        <v>72</v>
      </c>
      <c r="S8271" s="21" t="n">
        <v>10</v>
      </c>
    </row>
    <row r="8272" customFormat="false" ht="15" hidden="false" customHeight="true" outlineLevel="0" collapsed="false">
      <c r="A8272" s="19" t="n">
        <v>46294</v>
      </c>
      <c r="B8272" s="1" t="s">
        <v>888</v>
      </c>
      <c r="C8272" s="1" t="s">
        <v>164</v>
      </c>
      <c r="D8272" s="1" t="n">
        <v>25</v>
      </c>
      <c r="E8272" s="1" t="s">
        <v>219</v>
      </c>
      <c r="F8272" s="1" t="s">
        <v>968</v>
      </c>
      <c r="G8272" s="1" t="s">
        <v>969</v>
      </c>
      <c r="H8272" s="20" t="n">
        <v>350</v>
      </c>
      <c r="I8272" s="21" t="n">
        <v>35.65</v>
      </c>
      <c r="J8272" s="20" t="n">
        <f aca="false">H8272*I8272</f>
        <v>12477.5</v>
      </c>
      <c r="K8272" s="22" t="n">
        <v>4</v>
      </c>
      <c r="L8272" s="23" t="n">
        <f aca="false">H8272*K8272</f>
        <v>1400</v>
      </c>
      <c r="M8272" s="23" t="n">
        <v>2500</v>
      </c>
      <c r="N8272" s="24" t="n">
        <f aca="false">L8272-M8272</f>
        <v>-1100</v>
      </c>
      <c r="O8272" s="25" t="n">
        <f aca="false">IF(L8272&gt;=M8272,1,0)</f>
        <v>0</v>
      </c>
      <c r="P8272" s="26" t="n">
        <v>0.274</v>
      </c>
      <c r="Q8272" s="26" t="n">
        <v>0.18</v>
      </c>
      <c r="R8272" s="25" t="n">
        <v>79</v>
      </c>
      <c r="S8272" s="21" t="n">
        <v>10</v>
      </c>
    </row>
    <row r="8273" customFormat="false" ht="15" hidden="false" customHeight="true" outlineLevel="0" collapsed="false">
      <c r="A8273" s="19" t="n">
        <v>46294</v>
      </c>
      <c r="B8273" s="1" t="s">
        <v>888</v>
      </c>
      <c r="C8273" s="1" t="s">
        <v>164</v>
      </c>
      <c r="D8273" s="1" t="n">
        <v>26</v>
      </c>
      <c r="E8273" s="1" t="s">
        <v>865</v>
      </c>
      <c r="F8273" s="1" t="s">
        <v>866</v>
      </c>
      <c r="G8273" s="1" t="s">
        <v>527</v>
      </c>
      <c r="H8273" s="20" t="n">
        <v>2300</v>
      </c>
      <c r="I8273" s="21" t="n">
        <v>17.93</v>
      </c>
      <c r="J8273" s="20" t="n">
        <f aca="false">H8273*I8273</f>
        <v>41239</v>
      </c>
      <c r="K8273" s="22" t="n">
        <v>1.04</v>
      </c>
      <c r="L8273" s="23" t="n">
        <f aca="false">H8273*K8273</f>
        <v>2392</v>
      </c>
      <c r="M8273" s="23" t="n">
        <v>2500</v>
      </c>
      <c r="N8273" s="24" t="n">
        <f aca="false">L8273-M8273</f>
        <v>-108</v>
      </c>
      <c r="O8273" s="25" t="n">
        <f aca="false">IF(L8273&gt;=M8273,1,0)</f>
        <v>0</v>
      </c>
      <c r="P8273" s="26" t="n">
        <v>0.8789</v>
      </c>
      <c r="Q8273" s="26" t="n">
        <v>0.235</v>
      </c>
      <c r="R8273" s="25" t="n">
        <v>79</v>
      </c>
      <c r="S8273" s="21" t="n">
        <v>10</v>
      </c>
    </row>
    <row r="8274" customFormat="false" ht="15" hidden="false" customHeight="true" outlineLevel="0" collapsed="false">
      <c r="A8274" s="19" t="n">
        <v>46294</v>
      </c>
      <c r="B8274" s="1" t="s">
        <v>888</v>
      </c>
      <c r="C8274" s="1" t="s">
        <v>164</v>
      </c>
      <c r="D8274" s="1" t="n">
        <v>27</v>
      </c>
      <c r="E8274" s="1" t="s">
        <v>219</v>
      </c>
      <c r="F8274" s="1" t="s">
        <v>960</v>
      </c>
      <c r="G8274" s="1" t="s">
        <v>961</v>
      </c>
      <c r="H8274" s="20" t="n">
        <v>1150</v>
      </c>
      <c r="I8274" s="21" t="n">
        <v>30.58</v>
      </c>
      <c r="J8274" s="20" t="n">
        <f aca="false">H8274*I8274</f>
        <v>35167</v>
      </c>
      <c r="K8274" s="22" t="n">
        <v>2.55</v>
      </c>
      <c r="L8274" s="23" t="n">
        <f aca="false">H8274*K8274</f>
        <v>2932.5</v>
      </c>
      <c r="M8274" s="23" t="n">
        <v>2500</v>
      </c>
      <c r="N8274" s="24" t="n">
        <f aca="false">L8274-M8274</f>
        <v>432.5</v>
      </c>
      <c r="O8274" s="25" t="n">
        <f aca="false">IF(L8274&gt;=M8274,1,0)</f>
        <v>1</v>
      </c>
      <c r="P8274" s="26" t="n">
        <v>0.8582</v>
      </c>
      <c r="Q8274" s="26" t="n">
        <v>0.2356</v>
      </c>
      <c r="R8274" s="25" t="n">
        <v>70</v>
      </c>
      <c r="S8274" s="21" t="n">
        <v>10</v>
      </c>
    </row>
    <row r="8275" customFormat="false" ht="15" hidden="false" customHeight="true" outlineLevel="0" collapsed="false">
      <c r="A8275" s="19" t="n">
        <v>46294</v>
      </c>
      <c r="B8275" s="1" t="s">
        <v>888</v>
      </c>
      <c r="C8275" s="1" t="s">
        <v>164</v>
      </c>
      <c r="D8275" s="1" t="n">
        <v>28</v>
      </c>
      <c r="E8275" s="1" t="s">
        <v>401</v>
      </c>
      <c r="F8275" s="1" t="s">
        <v>925</v>
      </c>
      <c r="G8275" s="1" t="s">
        <v>578</v>
      </c>
      <c r="H8275" s="20" t="n">
        <v>400</v>
      </c>
      <c r="I8275" s="21" t="n">
        <v>23.45</v>
      </c>
      <c r="J8275" s="20" t="n">
        <f aca="false">H8275*I8275</f>
        <v>9380</v>
      </c>
      <c r="K8275" s="22" t="n">
        <v>2.1</v>
      </c>
      <c r="L8275" s="23" t="n">
        <f aca="false">H8275*K8275</f>
        <v>840</v>
      </c>
      <c r="M8275" s="23" t="n">
        <v>2500</v>
      </c>
      <c r="N8275" s="24" t="n">
        <f aca="false">L8275-M8275</f>
        <v>-1660</v>
      </c>
      <c r="O8275" s="25" t="n">
        <f aca="false">IF(L8275&gt;=M8275,1,0)</f>
        <v>0</v>
      </c>
      <c r="P8275" s="26" t="n">
        <v>0.2208</v>
      </c>
      <c r="Q8275" s="26" t="n">
        <v>0.1358</v>
      </c>
      <c r="R8275" s="25" t="n">
        <v>77</v>
      </c>
      <c r="S8275" s="21" t="n">
        <v>8</v>
      </c>
    </row>
    <row r="8276" customFormat="false" ht="15" hidden="false" customHeight="true" outlineLevel="0" collapsed="false">
      <c r="A8276" s="19" t="n">
        <v>46294</v>
      </c>
      <c r="B8276" s="1" t="s">
        <v>888</v>
      </c>
      <c r="C8276" s="1" t="s">
        <v>164</v>
      </c>
      <c r="D8276" s="1" t="n">
        <v>29</v>
      </c>
      <c r="E8276" s="1" t="s">
        <v>522</v>
      </c>
      <c r="F8276" s="1" t="s">
        <v>566</v>
      </c>
      <c r="G8276" s="1" t="s">
        <v>504</v>
      </c>
      <c r="H8276" s="20" t="n">
        <v>1500</v>
      </c>
      <c r="I8276" s="21" t="n">
        <v>14.09</v>
      </c>
      <c r="J8276" s="20" t="n">
        <f aca="false">H8276*I8276</f>
        <v>21135</v>
      </c>
      <c r="K8276" s="22" t="n">
        <v>1</v>
      </c>
      <c r="L8276" s="23" t="n">
        <f aca="false">H8276*K8276</f>
        <v>1500</v>
      </c>
      <c r="M8276" s="23" t="n">
        <v>2500</v>
      </c>
      <c r="N8276" s="24" t="n">
        <f aca="false">L8276-M8276</f>
        <v>-1000</v>
      </c>
      <c r="O8276" s="25" t="n">
        <f aca="false">IF(L8276&gt;=M8276,1,0)</f>
        <v>0</v>
      </c>
      <c r="P8276" s="26" t="n">
        <v>0.5539</v>
      </c>
      <c r="Q8276" s="26" t="n">
        <v>0.0804</v>
      </c>
      <c r="R8276" s="25" t="n">
        <v>66</v>
      </c>
      <c r="S8276" s="21" t="n">
        <v>10</v>
      </c>
    </row>
    <row r="8277" customFormat="false" ht="15" hidden="false" customHeight="true" outlineLevel="0" collapsed="false">
      <c r="A8277" s="19" t="n">
        <v>46294</v>
      </c>
      <c r="B8277" s="1" t="s">
        <v>888</v>
      </c>
      <c r="C8277" s="1" t="s">
        <v>164</v>
      </c>
      <c r="D8277" s="1" t="n">
        <v>30</v>
      </c>
      <c r="E8277" s="1" t="s">
        <v>865</v>
      </c>
      <c r="F8277" s="1" t="s">
        <v>866</v>
      </c>
      <c r="G8277" s="1" t="s">
        <v>527</v>
      </c>
      <c r="H8277" s="20" t="n">
        <v>2300</v>
      </c>
      <c r="I8277" s="21" t="n">
        <v>17.93</v>
      </c>
      <c r="J8277" s="20" t="n">
        <f aca="false">H8277*I8277</f>
        <v>41239</v>
      </c>
      <c r="K8277" s="22" t="n">
        <v>1.04</v>
      </c>
      <c r="L8277" s="23" t="n">
        <f aca="false">H8277*K8277</f>
        <v>2392</v>
      </c>
      <c r="M8277" s="23" t="n">
        <v>2500</v>
      </c>
      <c r="N8277" s="24" t="n">
        <f aca="false">L8277-M8277</f>
        <v>-108</v>
      </c>
      <c r="O8277" s="25" t="n">
        <f aca="false">IF(L8277&gt;=M8277,1,0)</f>
        <v>0</v>
      </c>
      <c r="P8277" s="26" t="n">
        <v>0.8756</v>
      </c>
      <c r="Q8277" s="26" t="n">
        <v>0.1617</v>
      </c>
      <c r="R8277" s="25" t="n">
        <v>81</v>
      </c>
      <c r="S8277" s="21" t="n">
        <v>10</v>
      </c>
    </row>
    <row r="8278" customFormat="false" ht="15" hidden="false" customHeight="true" outlineLevel="0" collapsed="false">
      <c r="A8278" s="19" t="n">
        <v>46294</v>
      </c>
      <c r="B8278" s="1" t="s">
        <v>888</v>
      </c>
      <c r="C8278" s="1" t="s">
        <v>164</v>
      </c>
      <c r="D8278" s="1" t="n">
        <v>31</v>
      </c>
      <c r="E8278" s="1" t="s">
        <v>522</v>
      </c>
      <c r="F8278" s="1" t="s">
        <v>566</v>
      </c>
      <c r="G8278" s="1" t="s">
        <v>504</v>
      </c>
      <c r="H8278" s="20" t="n">
        <v>2450</v>
      </c>
      <c r="I8278" s="21" t="n">
        <v>14.09</v>
      </c>
      <c r="J8278" s="20" t="n">
        <f aca="false">H8278*I8278</f>
        <v>34520.5</v>
      </c>
      <c r="K8278" s="22" t="n">
        <v>1</v>
      </c>
      <c r="L8278" s="23" t="n">
        <f aca="false">H8278*K8278</f>
        <v>2450</v>
      </c>
      <c r="M8278" s="23" t="n">
        <v>2500</v>
      </c>
      <c r="N8278" s="24" t="n">
        <f aca="false">L8278-M8278</f>
        <v>-50</v>
      </c>
      <c r="O8278" s="25" t="n">
        <f aca="false">IF(L8278&gt;=M8278,1,0)</f>
        <v>0</v>
      </c>
      <c r="P8278" s="26" t="n">
        <v>0.8375</v>
      </c>
      <c r="Q8278" s="26" t="n">
        <v>0.0834</v>
      </c>
      <c r="R8278" s="25" t="n">
        <v>75</v>
      </c>
      <c r="S8278" s="21" t="n">
        <v>10</v>
      </c>
    </row>
    <row r="8279" customFormat="false" ht="15" hidden="false" customHeight="true" outlineLevel="0" collapsed="false">
      <c r="A8279" s="19" t="n">
        <v>46294</v>
      </c>
      <c r="B8279" s="1" t="s">
        <v>888</v>
      </c>
      <c r="C8279" s="1" t="s">
        <v>164</v>
      </c>
      <c r="D8279" s="1" t="n">
        <v>32</v>
      </c>
      <c r="E8279" s="1" t="s">
        <v>576</v>
      </c>
      <c r="F8279" s="1" t="s">
        <v>962</v>
      </c>
      <c r="G8279" s="1" t="s">
        <v>835</v>
      </c>
      <c r="H8279" s="20" t="n">
        <v>2000</v>
      </c>
      <c r="I8279" s="21" t="n">
        <v>16.23</v>
      </c>
      <c r="J8279" s="20" t="n">
        <f aca="false">H8279*I8279</f>
        <v>32460</v>
      </c>
      <c r="K8279" s="22" t="n">
        <v>1.09</v>
      </c>
      <c r="L8279" s="23" t="n">
        <f aca="false">H8279*K8279</f>
        <v>2180</v>
      </c>
      <c r="M8279" s="23" t="n">
        <v>2500</v>
      </c>
      <c r="N8279" s="24" t="n">
        <f aca="false">L8279-M8279</f>
        <v>-320</v>
      </c>
      <c r="O8279" s="25" t="n">
        <f aca="false">IF(L8279&gt;=M8279,1,0)</f>
        <v>0</v>
      </c>
      <c r="P8279" s="26" t="n">
        <v>0.7933</v>
      </c>
      <c r="Q8279" s="26" t="n">
        <v>0.0929</v>
      </c>
      <c r="R8279" s="25" t="n">
        <v>72</v>
      </c>
      <c r="S8279" s="21" t="n">
        <v>10</v>
      </c>
    </row>
    <row r="8280" customFormat="false" ht="15" hidden="false" customHeight="true" outlineLevel="0" collapsed="false">
      <c r="A8280" s="19" t="n">
        <v>46294</v>
      </c>
      <c r="B8280" s="1" t="s">
        <v>888</v>
      </c>
      <c r="C8280" s="1" t="s">
        <v>190</v>
      </c>
      <c r="D8280" s="1" t="n">
        <v>33</v>
      </c>
      <c r="E8280" s="1" t="s">
        <v>846</v>
      </c>
      <c r="F8280" s="1" t="s">
        <v>897</v>
      </c>
      <c r="G8280" s="1" t="s">
        <v>927</v>
      </c>
      <c r="H8280" s="20" t="n">
        <v>1100</v>
      </c>
      <c r="I8280" s="21" t="n">
        <v>24.92</v>
      </c>
      <c r="J8280" s="20" t="n">
        <f aca="false">H8280*I8280</f>
        <v>27412</v>
      </c>
      <c r="K8280" s="22" t="n">
        <v>2.1</v>
      </c>
      <c r="L8280" s="23" t="n">
        <f aca="false">H8280*K8280</f>
        <v>2310</v>
      </c>
      <c r="M8280" s="23" t="n">
        <v>2500</v>
      </c>
      <c r="N8280" s="24" t="n">
        <f aca="false">L8280-M8280</f>
        <v>-190</v>
      </c>
      <c r="O8280" s="25" t="n">
        <f aca="false">IF(L8280&gt;=M8280,1,0)</f>
        <v>0</v>
      </c>
      <c r="P8280" s="26" t="n">
        <v>0.728938356164384</v>
      </c>
      <c r="Q8280" s="26" t="n">
        <v>0.0829840737636211</v>
      </c>
      <c r="R8280" s="25" t="n">
        <v>71</v>
      </c>
      <c r="S8280" s="21" t="n">
        <v>8</v>
      </c>
    </row>
    <row r="8281" customFormat="false" ht="15" hidden="false" customHeight="true" outlineLevel="0" collapsed="false">
      <c r="A8281" s="19" t="n">
        <v>46294</v>
      </c>
      <c r="B8281" s="1" t="s">
        <v>888</v>
      </c>
      <c r="C8281" s="1" t="s">
        <v>190</v>
      </c>
      <c r="D8281" s="1" t="n">
        <v>34</v>
      </c>
      <c r="E8281" s="1" t="s">
        <v>16</v>
      </c>
      <c r="F8281" s="1" t="s">
        <v>300</v>
      </c>
      <c r="G8281" s="1" t="s">
        <v>260</v>
      </c>
      <c r="H8281" s="20" t="n">
        <v>1700</v>
      </c>
      <c r="I8281" s="21" t="n">
        <v>15.95</v>
      </c>
      <c r="J8281" s="20" t="n">
        <f aca="false">H8281*I8281</f>
        <v>27115</v>
      </c>
      <c r="K8281" s="22" t="n">
        <v>1.4</v>
      </c>
      <c r="L8281" s="23" t="n">
        <f aca="false">H8281*K8281</f>
        <v>2380</v>
      </c>
      <c r="M8281" s="23" t="n">
        <v>2500</v>
      </c>
      <c r="N8281" s="24" t="n">
        <f aca="false">L8281-M8281</f>
        <v>-120</v>
      </c>
      <c r="O8281" s="25" t="n">
        <f aca="false">IF(L8281&gt;=M8281,1,0)</f>
        <v>0</v>
      </c>
      <c r="P8281" s="26" t="n">
        <v>0.830729166666667</v>
      </c>
      <c r="Q8281" s="26" t="n">
        <v>0.098314606741573</v>
      </c>
      <c r="R8281" s="25" t="n">
        <v>70</v>
      </c>
      <c r="S8281" s="21" t="n">
        <v>8</v>
      </c>
    </row>
    <row r="8282" customFormat="false" ht="15" hidden="false" customHeight="true" outlineLevel="0" collapsed="false">
      <c r="A8282" s="19" t="n">
        <v>46294</v>
      </c>
      <c r="B8282" s="1" t="s">
        <v>888</v>
      </c>
      <c r="C8282" s="1" t="s">
        <v>190</v>
      </c>
      <c r="D8282" s="1" t="n">
        <v>35</v>
      </c>
      <c r="E8282" s="1" t="s">
        <v>19</v>
      </c>
      <c r="F8282" s="1" t="s">
        <v>970</v>
      </c>
      <c r="G8282" s="1" t="s">
        <v>949</v>
      </c>
      <c r="H8282" s="20" t="n">
        <v>400</v>
      </c>
      <c r="I8282" s="21" t="n">
        <v>39.19</v>
      </c>
      <c r="J8282" s="20" t="n">
        <f aca="false">H8282*I8282</f>
        <v>15676</v>
      </c>
      <c r="K8282" s="22" t="n">
        <v>3.33</v>
      </c>
      <c r="L8282" s="23" t="n">
        <f aca="false">H8282*K8282</f>
        <v>1332</v>
      </c>
      <c r="M8282" s="23" t="n">
        <v>2500</v>
      </c>
      <c r="N8282" s="24" t="n">
        <f aca="false">L8282-M8282</f>
        <v>-1168</v>
      </c>
      <c r="O8282" s="25" t="n">
        <f aca="false">IF(L8282&gt;=M8282,1,0)</f>
        <v>0</v>
      </c>
      <c r="P8282" s="26" t="n">
        <v>0.428306010928962</v>
      </c>
      <c r="Q8282" s="26" t="n">
        <v>0.190987124463519</v>
      </c>
      <c r="R8282" s="25" t="n">
        <v>55</v>
      </c>
      <c r="S8282" s="21" t="n">
        <v>10</v>
      </c>
    </row>
    <row r="8283" customFormat="false" ht="15" hidden="false" customHeight="true" outlineLevel="0" collapsed="false">
      <c r="A8283" s="19" t="n">
        <v>46294</v>
      </c>
      <c r="B8283" s="1" t="s">
        <v>888</v>
      </c>
      <c r="C8283" s="1" t="s">
        <v>190</v>
      </c>
      <c r="D8283" s="1" t="n">
        <v>36</v>
      </c>
      <c r="E8283" s="1" t="s">
        <v>846</v>
      </c>
      <c r="F8283" s="1" t="s">
        <v>889</v>
      </c>
      <c r="G8283" s="1" t="s">
        <v>927</v>
      </c>
      <c r="H8283" s="20" t="n">
        <v>1040</v>
      </c>
      <c r="I8283" s="21" t="n">
        <v>25.74</v>
      </c>
      <c r="J8283" s="20" t="n">
        <f aca="false">H8283*I8283</f>
        <v>26769.6</v>
      </c>
      <c r="K8283" s="22" t="n">
        <v>2.2</v>
      </c>
      <c r="L8283" s="23" t="n">
        <f aca="false">H8283*K8283</f>
        <v>2288</v>
      </c>
      <c r="M8283" s="23" t="n">
        <v>2500</v>
      </c>
      <c r="N8283" s="24" t="n">
        <f aca="false">L8283-M8283</f>
        <v>-212</v>
      </c>
      <c r="O8283" s="25" t="n">
        <f aca="false">IF(L8283&gt;=M8283,1,0)</f>
        <v>0</v>
      </c>
      <c r="P8283" s="26" t="n">
        <v>0.754976525821596</v>
      </c>
      <c r="Q8283" s="26" t="n">
        <v>0.1123046875</v>
      </c>
      <c r="R8283" s="25" t="n">
        <v>67</v>
      </c>
      <c r="S8283" s="21" t="n">
        <v>8</v>
      </c>
    </row>
    <row r="8284" customFormat="false" ht="15" hidden="false" customHeight="true" outlineLevel="0" collapsed="false">
      <c r="A8284" s="19" t="n">
        <v>46294</v>
      </c>
      <c r="B8284" s="1" t="s">
        <v>888</v>
      </c>
      <c r="C8284" s="1" t="s">
        <v>190</v>
      </c>
      <c r="D8284" s="1" t="n">
        <v>37</v>
      </c>
      <c r="E8284" s="1" t="s">
        <v>19</v>
      </c>
      <c r="F8284" s="1" t="s">
        <v>952</v>
      </c>
      <c r="G8284" s="1" t="s">
        <v>871</v>
      </c>
      <c r="H8284" s="20" t="n">
        <v>620</v>
      </c>
      <c r="I8284" s="21" t="n">
        <v>27.97</v>
      </c>
      <c r="J8284" s="20" t="n">
        <f aca="false">H8284*I8284</f>
        <v>17341.4</v>
      </c>
      <c r="K8284" s="22" t="n">
        <v>2.15</v>
      </c>
      <c r="L8284" s="23" t="n">
        <f aca="false">H8284*K8284</f>
        <v>1333</v>
      </c>
      <c r="M8284" s="23" t="n">
        <v>2500</v>
      </c>
      <c r="N8284" s="24" t="n">
        <f aca="false">L8284-M8284</f>
        <v>-1167</v>
      </c>
      <c r="O8284" s="25" t="n">
        <f aca="false">IF(L8284&gt;=M8284,1,0)</f>
        <v>0</v>
      </c>
      <c r="P8284" s="26" t="n">
        <v>0.531292892156863</v>
      </c>
      <c r="Q8284" s="26" t="n">
        <v>0.109062980030722</v>
      </c>
      <c r="R8284" s="25" t="n">
        <v>75</v>
      </c>
      <c r="S8284" s="21" t="n">
        <v>8</v>
      </c>
    </row>
    <row r="8285" customFormat="false" ht="15" hidden="false" customHeight="true" outlineLevel="0" collapsed="false">
      <c r="A8285" s="19" t="n">
        <v>46294</v>
      </c>
      <c r="B8285" s="1" t="s">
        <v>888</v>
      </c>
      <c r="C8285" s="1" t="s">
        <v>190</v>
      </c>
      <c r="D8285" s="1" t="n">
        <v>38</v>
      </c>
      <c r="E8285" s="1" t="s">
        <v>19</v>
      </c>
      <c r="F8285" s="1" t="s">
        <v>953</v>
      </c>
      <c r="G8285" s="1" t="s">
        <v>871</v>
      </c>
      <c r="H8285" s="20" t="n">
        <v>1060</v>
      </c>
      <c r="I8285" s="21" t="n">
        <v>27.97</v>
      </c>
      <c r="J8285" s="20" t="n">
        <f aca="false">H8285*I8285</f>
        <v>29648.2</v>
      </c>
      <c r="K8285" s="22" t="n">
        <v>2.15</v>
      </c>
      <c r="L8285" s="23" t="n">
        <f aca="false">H8285*K8285</f>
        <v>2279</v>
      </c>
      <c r="M8285" s="23" t="n">
        <v>2500</v>
      </c>
      <c r="N8285" s="24" t="n">
        <f aca="false">L8285-M8285</f>
        <v>-221</v>
      </c>
      <c r="O8285" s="25" t="n">
        <f aca="false">IF(L8285&gt;=M8285,1,0)</f>
        <v>0</v>
      </c>
      <c r="P8285" s="26" t="n">
        <v>0.602605691056911</v>
      </c>
      <c r="Q8285" s="26" t="n">
        <v>0.0888485947416138</v>
      </c>
      <c r="R8285" s="25" t="n">
        <v>82</v>
      </c>
      <c r="S8285" s="21" t="n">
        <v>10</v>
      </c>
    </row>
    <row r="8286" customFormat="false" ht="15" hidden="false" customHeight="true" outlineLevel="0" collapsed="false">
      <c r="A8286" s="19" t="n">
        <v>46295</v>
      </c>
      <c r="B8286" s="1" t="s">
        <v>888</v>
      </c>
      <c r="C8286" s="1" t="s">
        <v>138</v>
      </c>
      <c r="D8286" s="1" t="n">
        <v>1</v>
      </c>
      <c r="E8286" s="1" t="s">
        <v>16</v>
      </c>
      <c r="F8286" s="1" t="s">
        <v>300</v>
      </c>
      <c r="G8286" s="1" t="s">
        <v>398</v>
      </c>
      <c r="H8286" s="20" t="n">
        <v>1050</v>
      </c>
      <c r="I8286" s="21" t="n">
        <v>21.87</v>
      </c>
      <c r="J8286" s="20" t="n">
        <f aca="false">H8286*I8286</f>
        <v>22963.5</v>
      </c>
      <c r="K8286" s="22" t="n">
        <v>1.4</v>
      </c>
      <c r="L8286" s="23" t="n">
        <f aca="false">H8286*K8286</f>
        <v>1470</v>
      </c>
      <c r="M8286" s="23" t="n">
        <v>2500</v>
      </c>
      <c r="N8286" s="24" t="n">
        <f aca="false">L8286-M8286</f>
        <v>-1030</v>
      </c>
      <c r="O8286" s="25" t="n">
        <f aca="false">IF(L8286&gt;=M8286,1,0)</f>
        <v>0</v>
      </c>
      <c r="P8286" s="26" t="n">
        <v>0.6476</v>
      </c>
      <c r="Q8286" s="26" t="n">
        <v>0.1697</v>
      </c>
      <c r="R8286" s="25" t="n">
        <v>69</v>
      </c>
      <c r="S8286" s="21" t="n">
        <v>9</v>
      </c>
    </row>
    <row r="8287" customFormat="false" ht="15" hidden="false" customHeight="true" outlineLevel="0" collapsed="false">
      <c r="A8287" s="19" t="n">
        <v>46295</v>
      </c>
      <c r="B8287" s="1" t="s">
        <v>888</v>
      </c>
      <c r="C8287" s="1" t="s">
        <v>138</v>
      </c>
      <c r="D8287" s="1" t="n">
        <v>2</v>
      </c>
      <c r="E8287" s="1" t="s">
        <v>16</v>
      </c>
      <c r="F8287" s="1" t="s">
        <v>895</v>
      </c>
      <c r="G8287" s="1" t="s">
        <v>896</v>
      </c>
      <c r="H8287" s="20" t="n">
        <v>1110</v>
      </c>
      <c r="I8287" s="21" t="n">
        <v>29.15</v>
      </c>
      <c r="J8287" s="20" t="n">
        <f aca="false">H8287*I8287</f>
        <v>32356.5</v>
      </c>
      <c r="K8287" s="22" t="n">
        <v>2.4</v>
      </c>
      <c r="L8287" s="23" t="n">
        <f aca="false">H8287*K8287</f>
        <v>2664</v>
      </c>
      <c r="M8287" s="23" t="n">
        <v>2500</v>
      </c>
      <c r="N8287" s="24" t="n">
        <f aca="false">L8287-M8287</f>
        <v>164</v>
      </c>
      <c r="O8287" s="25" t="n">
        <f aca="false">IF(L8287&gt;=M8287,1,0)</f>
        <v>1</v>
      </c>
      <c r="P8287" s="26" t="n">
        <v>0.6826</v>
      </c>
      <c r="Q8287" s="26" t="n">
        <v>0.1165</v>
      </c>
      <c r="R8287" s="25" t="n">
        <v>80</v>
      </c>
      <c r="S8287" s="21" t="n">
        <v>10</v>
      </c>
    </row>
    <row r="8288" customFormat="false" ht="15" hidden="false" customHeight="true" outlineLevel="0" collapsed="false">
      <c r="A8288" s="19" t="n">
        <v>46295</v>
      </c>
      <c r="B8288" s="1" t="s">
        <v>888</v>
      </c>
      <c r="C8288" s="1" t="s">
        <v>138</v>
      </c>
      <c r="D8288" s="1" t="n">
        <v>3</v>
      </c>
      <c r="E8288" s="1" t="s">
        <v>181</v>
      </c>
      <c r="F8288" s="1" t="s">
        <v>556</v>
      </c>
      <c r="G8288" s="1" t="s">
        <v>564</v>
      </c>
      <c r="H8288" s="20" t="n">
        <v>800</v>
      </c>
      <c r="I8288" s="21" t="n">
        <v>20.91</v>
      </c>
      <c r="J8288" s="20" t="n">
        <f aca="false">H8288*I8288</f>
        <v>16728</v>
      </c>
      <c r="K8288" s="22" t="n">
        <v>1.46</v>
      </c>
      <c r="L8288" s="23" t="n">
        <f aca="false">H8288*K8288</f>
        <v>1168</v>
      </c>
      <c r="M8288" s="23" t="n">
        <v>2500</v>
      </c>
      <c r="N8288" s="24" t="n">
        <f aca="false">L8288-M8288</f>
        <v>-1332</v>
      </c>
      <c r="O8288" s="25" t="n">
        <f aca="false">IF(L8288&gt;=M8288,1,0)</f>
        <v>0</v>
      </c>
      <c r="P8288" s="26" t="n">
        <v>0.3983</v>
      </c>
      <c r="Q8288" s="26" t="n">
        <v>0.1947</v>
      </c>
      <c r="R8288" s="25" t="n">
        <v>74</v>
      </c>
      <c r="S8288" s="21" t="n">
        <v>10</v>
      </c>
    </row>
    <row r="8289" customFormat="false" ht="15" hidden="false" customHeight="true" outlineLevel="0" collapsed="false">
      <c r="A8289" s="19" t="n">
        <v>46295</v>
      </c>
      <c r="B8289" s="1" t="s">
        <v>888</v>
      </c>
      <c r="C8289" s="1" t="s">
        <v>138</v>
      </c>
      <c r="D8289" s="1" t="n">
        <v>4</v>
      </c>
      <c r="E8289" s="1" t="s">
        <v>145</v>
      </c>
      <c r="F8289" s="1" t="s">
        <v>964</v>
      </c>
      <c r="G8289" s="1" t="s">
        <v>809</v>
      </c>
      <c r="H8289" s="20" t="n">
        <v>1400</v>
      </c>
      <c r="I8289" s="21" t="n">
        <v>20.62</v>
      </c>
      <c r="J8289" s="20" t="n">
        <f aca="false">H8289*I8289</f>
        <v>28868</v>
      </c>
      <c r="K8289" s="22" t="n">
        <v>2.2</v>
      </c>
      <c r="L8289" s="23" t="n">
        <f aca="false">H8289*K8289</f>
        <v>3080</v>
      </c>
      <c r="M8289" s="23" t="n">
        <v>2500</v>
      </c>
      <c r="N8289" s="24" t="n">
        <f aca="false">L8289-M8289</f>
        <v>580.000000000001</v>
      </c>
      <c r="O8289" s="25" t="n">
        <f aca="false">IF(L8289&gt;=M8289,1,0)</f>
        <v>1</v>
      </c>
      <c r="P8289" s="26" t="n">
        <v>0.7065</v>
      </c>
      <c r="Q8289" s="26" t="n">
        <v>0.1327</v>
      </c>
      <c r="R8289" s="25" t="n">
        <v>74</v>
      </c>
      <c r="S8289" s="21" t="n">
        <v>9</v>
      </c>
    </row>
    <row r="8290" customFormat="false" ht="15" hidden="false" customHeight="true" outlineLevel="0" collapsed="false">
      <c r="A8290" s="19" t="n">
        <v>46295</v>
      </c>
      <c r="B8290" s="1" t="s">
        <v>888</v>
      </c>
      <c r="C8290" s="1" t="s">
        <v>138</v>
      </c>
      <c r="D8290" s="1" t="n">
        <v>5</v>
      </c>
      <c r="E8290" s="1" t="s">
        <v>16</v>
      </c>
      <c r="F8290" s="1" t="s">
        <v>971</v>
      </c>
      <c r="G8290" s="1" t="s">
        <v>267</v>
      </c>
      <c r="H8290" s="20" t="n">
        <v>550</v>
      </c>
      <c r="I8290" s="21" t="n">
        <v>27.53</v>
      </c>
      <c r="J8290" s="20" t="n">
        <f aca="false">H8290*I8290</f>
        <v>15141.5</v>
      </c>
      <c r="K8290" s="22" t="n">
        <v>1.5</v>
      </c>
      <c r="L8290" s="23" t="n">
        <f aca="false">H8290*K8290</f>
        <v>825</v>
      </c>
      <c r="M8290" s="23" t="n">
        <v>2500</v>
      </c>
      <c r="N8290" s="24" t="n">
        <f aca="false">L8290-M8290</f>
        <v>-1675</v>
      </c>
      <c r="O8290" s="25" t="n">
        <f aca="false">IF(L8290&gt;=M8290,1,0)</f>
        <v>0</v>
      </c>
      <c r="P8290" s="26" t="n">
        <v>0.3847</v>
      </c>
      <c r="Q8290" s="26" t="n">
        <v>0.2159</v>
      </c>
      <c r="R8290" s="25" t="n">
        <v>72</v>
      </c>
      <c r="S8290" s="21" t="n">
        <v>10</v>
      </c>
    </row>
    <row r="8291" customFormat="false" ht="15" hidden="false" customHeight="true" outlineLevel="0" collapsed="false">
      <c r="A8291" s="19" t="n">
        <v>46295</v>
      </c>
      <c r="B8291" s="1" t="s">
        <v>888</v>
      </c>
      <c r="C8291" s="1" t="s">
        <v>138</v>
      </c>
      <c r="D8291" s="1" t="n">
        <v>6</v>
      </c>
      <c r="E8291" s="1" t="s">
        <v>16</v>
      </c>
      <c r="F8291" s="1" t="s">
        <v>300</v>
      </c>
      <c r="G8291" s="1" t="s">
        <v>398</v>
      </c>
      <c r="H8291" s="20" t="n">
        <v>1750</v>
      </c>
      <c r="I8291" s="21" t="n">
        <v>18.21</v>
      </c>
      <c r="J8291" s="20" t="n">
        <f aca="false">H8291*I8291</f>
        <v>31867.5</v>
      </c>
      <c r="K8291" s="22" t="n">
        <v>1.4</v>
      </c>
      <c r="L8291" s="23" t="n">
        <f aca="false">H8291*K8291</f>
        <v>2450</v>
      </c>
      <c r="M8291" s="23" t="n">
        <v>2500</v>
      </c>
      <c r="N8291" s="24" t="n">
        <f aca="false">L8291-M8291</f>
        <v>-50</v>
      </c>
      <c r="O8291" s="25" t="n">
        <f aca="false">IF(L8291&gt;=M8291,1,0)</f>
        <v>0</v>
      </c>
      <c r="P8291" s="26" t="n">
        <v>0.8023</v>
      </c>
      <c r="Q8291" s="26" t="n">
        <v>0.1246</v>
      </c>
      <c r="R8291" s="25" t="n">
        <v>67</v>
      </c>
      <c r="S8291" s="21" t="n">
        <v>10</v>
      </c>
    </row>
    <row r="8292" customFormat="false" ht="15" hidden="false" customHeight="true" outlineLevel="0" collapsed="false">
      <c r="A8292" s="19" t="n">
        <v>46295</v>
      </c>
      <c r="B8292" s="1" t="s">
        <v>888</v>
      </c>
      <c r="C8292" s="1" t="s">
        <v>138</v>
      </c>
      <c r="D8292" s="1" t="n">
        <v>7</v>
      </c>
      <c r="E8292" s="1" t="s">
        <v>10</v>
      </c>
      <c r="F8292" s="1" t="s">
        <v>940</v>
      </c>
      <c r="G8292" s="1" t="s">
        <v>941</v>
      </c>
      <c r="H8292" s="20" t="n">
        <v>1100</v>
      </c>
      <c r="I8292" s="21" t="n">
        <v>27.2</v>
      </c>
      <c r="J8292" s="20" t="n">
        <f aca="false">H8292*I8292</f>
        <v>29920</v>
      </c>
      <c r="K8292" s="22" t="n">
        <v>2.2</v>
      </c>
      <c r="L8292" s="23" t="n">
        <f aca="false">H8292*K8292</f>
        <v>2420</v>
      </c>
      <c r="M8292" s="23" t="n">
        <v>2500</v>
      </c>
      <c r="N8292" s="24" t="n">
        <f aca="false">L8292-M8292</f>
        <v>-80</v>
      </c>
      <c r="O8292" s="25" t="n">
        <f aca="false">IF(L8292&gt;=M8292,1,0)</f>
        <v>0</v>
      </c>
      <c r="P8292" s="26" t="n">
        <v>0.6605</v>
      </c>
      <c r="Q8292" s="26" t="n">
        <v>0.1396</v>
      </c>
      <c r="R8292" s="25" t="n">
        <v>76</v>
      </c>
      <c r="S8292" s="21" t="n">
        <v>10</v>
      </c>
    </row>
    <row r="8293" customFormat="false" ht="15" hidden="false" customHeight="true" outlineLevel="0" collapsed="false">
      <c r="A8293" s="19" t="n">
        <v>46295</v>
      </c>
      <c r="B8293" s="1" t="s">
        <v>888</v>
      </c>
      <c r="C8293" s="1" t="s">
        <v>138</v>
      </c>
      <c r="D8293" s="1" t="n">
        <v>8</v>
      </c>
      <c r="E8293" s="1" t="s">
        <v>13</v>
      </c>
      <c r="F8293" s="1" t="s">
        <v>262</v>
      </c>
      <c r="G8293" s="1" t="s">
        <v>149</v>
      </c>
      <c r="H8293" s="20" t="n">
        <v>1300</v>
      </c>
      <c r="I8293" s="21" t="n">
        <v>20.08</v>
      </c>
      <c r="J8293" s="20" t="n">
        <f aca="false">H8293*I8293</f>
        <v>26104</v>
      </c>
      <c r="K8293" s="22" t="n">
        <v>2.2</v>
      </c>
      <c r="L8293" s="23" t="n">
        <f aca="false">H8293*K8293</f>
        <v>2860</v>
      </c>
      <c r="M8293" s="23" t="n">
        <v>2500</v>
      </c>
      <c r="N8293" s="24" t="n">
        <f aca="false">L8293-M8293</f>
        <v>360</v>
      </c>
      <c r="O8293" s="25" t="n">
        <f aca="false">IF(L8293&gt;=M8293,1,0)</f>
        <v>1</v>
      </c>
      <c r="P8293" s="26" t="n">
        <v>0.7097</v>
      </c>
      <c r="Q8293" s="26" t="n">
        <v>0.1598</v>
      </c>
      <c r="R8293" s="25" t="n">
        <v>71</v>
      </c>
      <c r="S8293" s="21" t="n">
        <v>9</v>
      </c>
    </row>
    <row r="8294" customFormat="false" ht="15" hidden="false" customHeight="true" outlineLevel="0" collapsed="false">
      <c r="A8294" s="19" t="n">
        <v>46295</v>
      </c>
      <c r="B8294" s="1" t="s">
        <v>888</v>
      </c>
      <c r="C8294" s="1" t="s">
        <v>138</v>
      </c>
      <c r="D8294" s="1" t="n">
        <v>9</v>
      </c>
      <c r="E8294" s="1" t="s">
        <v>16</v>
      </c>
      <c r="F8294" s="1" t="s">
        <v>300</v>
      </c>
      <c r="G8294" s="1" t="s">
        <v>398</v>
      </c>
      <c r="H8294" s="20" t="n">
        <v>1150</v>
      </c>
      <c r="I8294" s="21" t="n">
        <v>18.21</v>
      </c>
      <c r="J8294" s="20" t="n">
        <f aca="false">H8294*I8294</f>
        <v>20941.5</v>
      </c>
      <c r="K8294" s="22" t="n">
        <v>1.4</v>
      </c>
      <c r="L8294" s="23" t="n">
        <f aca="false">H8294*K8294</f>
        <v>1610</v>
      </c>
      <c r="M8294" s="23" t="n">
        <v>2500</v>
      </c>
      <c r="N8294" s="24" t="n">
        <f aca="false">L8294-M8294</f>
        <v>-890</v>
      </c>
      <c r="O8294" s="25" t="n">
        <f aca="false">IF(L8294&gt;=M8294,1,0)</f>
        <v>0</v>
      </c>
      <c r="P8294" s="26" t="n">
        <v>0.5321</v>
      </c>
      <c r="Q8294" s="26" t="n">
        <v>0.1346</v>
      </c>
      <c r="R8294" s="25" t="n">
        <v>66</v>
      </c>
      <c r="S8294" s="21" t="n">
        <v>10</v>
      </c>
    </row>
    <row r="8295" customFormat="false" ht="15" hidden="false" customHeight="true" outlineLevel="0" collapsed="false">
      <c r="A8295" s="19" t="n">
        <v>46295</v>
      </c>
      <c r="B8295" s="1" t="s">
        <v>888</v>
      </c>
      <c r="C8295" s="1" t="s">
        <v>138</v>
      </c>
      <c r="D8295" s="1" t="n">
        <v>10</v>
      </c>
      <c r="E8295" s="1" t="s">
        <v>16</v>
      </c>
      <c r="F8295" s="1" t="s">
        <v>946</v>
      </c>
      <c r="G8295" s="1" t="s">
        <v>947</v>
      </c>
      <c r="H8295" s="20" t="n">
        <v>1280</v>
      </c>
      <c r="I8295" s="21" t="n">
        <v>20.88</v>
      </c>
      <c r="J8295" s="20" t="n">
        <f aca="false">H8295*I8295</f>
        <v>26726.4</v>
      </c>
      <c r="K8295" s="22" t="n">
        <v>1.49</v>
      </c>
      <c r="L8295" s="23" t="n">
        <f aca="false">H8295*K8295</f>
        <v>1907.2</v>
      </c>
      <c r="M8295" s="23" t="n">
        <v>2500</v>
      </c>
      <c r="N8295" s="24" t="n">
        <f aca="false">L8295-M8295</f>
        <v>-592.8</v>
      </c>
      <c r="O8295" s="25" t="n">
        <f aca="false">IF(L8295&gt;=M8295,1,0)</f>
        <v>0</v>
      </c>
      <c r="P8295" s="26" t="n">
        <v>0.5853</v>
      </c>
      <c r="Q8295" s="26" t="n">
        <v>0.1511</v>
      </c>
      <c r="R8295" s="25" t="n">
        <v>77</v>
      </c>
      <c r="S8295" s="21" t="n">
        <v>10</v>
      </c>
    </row>
    <row r="8296" customFormat="false" ht="15" hidden="false" customHeight="true" outlineLevel="0" collapsed="false">
      <c r="A8296" s="19" t="n">
        <v>46295</v>
      </c>
      <c r="B8296" s="1" t="s">
        <v>888</v>
      </c>
      <c r="C8296" s="1" t="s">
        <v>138</v>
      </c>
      <c r="D8296" s="1" t="n">
        <v>11</v>
      </c>
      <c r="E8296" s="1" t="s">
        <v>522</v>
      </c>
      <c r="F8296" s="1" t="s">
        <v>710</v>
      </c>
      <c r="G8296" s="1" t="s">
        <v>686</v>
      </c>
      <c r="H8296" s="20" t="n">
        <v>1600</v>
      </c>
      <c r="I8296" s="21" t="n">
        <v>20.01</v>
      </c>
      <c r="J8296" s="20" t="n">
        <f aca="false">H8296*I8296</f>
        <v>32016</v>
      </c>
      <c r="K8296" s="22" t="n">
        <v>1.5</v>
      </c>
      <c r="L8296" s="23" t="n">
        <f aca="false">H8296*K8296</f>
        <v>2400</v>
      </c>
      <c r="M8296" s="23" t="n">
        <v>2500</v>
      </c>
      <c r="N8296" s="24" t="n">
        <f aca="false">L8296-M8296</f>
        <v>-100</v>
      </c>
      <c r="O8296" s="25" t="n">
        <f aca="false">IF(L8296&gt;=M8296,1,0)</f>
        <v>0</v>
      </c>
      <c r="P8296" s="26" t="n">
        <v>0.7756</v>
      </c>
      <c r="Q8296" s="26" t="n">
        <v>0.2232</v>
      </c>
      <c r="R8296" s="25" t="n">
        <v>78</v>
      </c>
      <c r="S8296" s="21" t="n">
        <v>10</v>
      </c>
    </row>
    <row r="8297" customFormat="false" ht="15" hidden="false" customHeight="true" outlineLevel="0" collapsed="false">
      <c r="A8297" s="19" t="n">
        <v>46295</v>
      </c>
      <c r="B8297" s="1" t="s">
        <v>888</v>
      </c>
      <c r="C8297" s="1" t="s">
        <v>138</v>
      </c>
      <c r="D8297" s="1" t="n">
        <v>12</v>
      </c>
      <c r="E8297" s="1" t="s">
        <v>16</v>
      </c>
      <c r="F8297" s="1" t="s">
        <v>950</v>
      </c>
      <c r="G8297" s="1" t="s">
        <v>955</v>
      </c>
      <c r="H8297" s="20" t="n">
        <v>950</v>
      </c>
      <c r="I8297" s="21" t="n">
        <v>18.75</v>
      </c>
      <c r="J8297" s="20" t="n">
        <f aca="false">H8297*I8297</f>
        <v>17812.5</v>
      </c>
      <c r="K8297" s="22" t="n">
        <v>1.55</v>
      </c>
      <c r="L8297" s="23" t="n">
        <f aca="false">H8297*K8297</f>
        <v>1472.5</v>
      </c>
      <c r="M8297" s="23" t="n">
        <v>2500</v>
      </c>
      <c r="N8297" s="24" t="n">
        <f aca="false">L8297-M8297</f>
        <v>-1027.5</v>
      </c>
      <c r="O8297" s="25" t="n">
        <f aca="false">IF(L8297&gt;=M8297,1,0)</f>
        <v>0</v>
      </c>
      <c r="P8297" s="26" t="n">
        <v>0.4596</v>
      </c>
      <c r="Q8297" s="26" t="n">
        <v>0.1409</v>
      </c>
      <c r="R8297" s="25" t="n">
        <v>67</v>
      </c>
      <c r="S8297" s="21" t="n">
        <v>10</v>
      </c>
    </row>
    <row r="8298" customFormat="false" ht="15" hidden="false" customHeight="true" outlineLevel="0" collapsed="false">
      <c r="A8298" s="19" t="n">
        <v>46295</v>
      </c>
      <c r="B8298" s="1" t="s">
        <v>888</v>
      </c>
      <c r="C8298" s="1" t="s">
        <v>138</v>
      </c>
      <c r="D8298" s="1" t="n">
        <v>13</v>
      </c>
      <c r="E8298" s="1" t="s">
        <v>16</v>
      </c>
      <c r="F8298" s="1" t="s">
        <v>932</v>
      </c>
      <c r="G8298" s="1" t="s">
        <v>934</v>
      </c>
      <c r="H8298" s="20" t="n">
        <v>830</v>
      </c>
      <c r="I8298" s="21" t="n">
        <v>37.63</v>
      </c>
      <c r="J8298" s="20" t="n">
        <f aca="false">H8298*I8298</f>
        <v>31232.9</v>
      </c>
      <c r="K8298" s="22" t="n">
        <v>3.11</v>
      </c>
      <c r="L8298" s="23" t="n">
        <f aca="false">H8298*K8298</f>
        <v>2581.3</v>
      </c>
      <c r="M8298" s="23" t="n">
        <v>2500</v>
      </c>
      <c r="N8298" s="24" t="n">
        <f aca="false">L8298-M8298</f>
        <v>81.2999999999997</v>
      </c>
      <c r="O8298" s="25" t="n">
        <f aca="false">IF(L8298&gt;=M8298,1,0)</f>
        <v>1</v>
      </c>
      <c r="P8298" s="26" t="n">
        <v>0.6623</v>
      </c>
      <c r="Q8298" s="26" t="n">
        <v>0.1283</v>
      </c>
      <c r="R8298" s="25" t="n">
        <v>79</v>
      </c>
      <c r="S8298" s="21" t="n">
        <v>10</v>
      </c>
    </row>
    <row r="8299" customFormat="false" ht="15" hidden="false" customHeight="true" outlineLevel="0" collapsed="false">
      <c r="A8299" s="19" t="n">
        <v>46295</v>
      </c>
      <c r="B8299" s="1" t="s">
        <v>888</v>
      </c>
      <c r="C8299" s="1" t="s">
        <v>138</v>
      </c>
      <c r="D8299" s="1" t="n">
        <v>14</v>
      </c>
      <c r="E8299" s="1" t="s">
        <v>10</v>
      </c>
      <c r="F8299" s="1" t="s">
        <v>872</v>
      </c>
      <c r="G8299" s="1" t="s">
        <v>873</v>
      </c>
      <c r="H8299" s="20" t="n">
        <v>740</v>
      </c>
      <c r="I8299" s="21" t="n">
        <v>24.81</v>
      </c>
      <c r="J8299" s="20" t="n">
        <f aca="false">H8299*I8299</f>
        <v>18359.4</v>
      </c>
      <c r="K8299" s="22" t="n">
        <v>2.1</v>
      </c>
      <c r="L8299" s="23" t="n">
        <f aca="false">H8299*K8299</f>
        <v>1554</v>
      </c>
      <c r="M8299" s="23" t="n">
        <v>2500</v>
      </c>
      <c r="N8299" s="24" t="n">
        <f aca="false">L8299-M8299</f>
        <v>-946</v>
      </c>
      <c r="O8299" s="25" t="n">
        <f aca="false">IF(L8299&gt;=M8299,1,0)</f>
        <v>0</v>
      </c>
      <c r="P8299" s="26" t="n">
        <v>0.3868</v>
      </c>
      <c r="Q8299" s="26" t="n">
        <v>0.3067</v>
      </c>
      <c r="R8299" s="25" t="n">
        <v>80</v>
      </c>
      <c r="S8299" s="21" t="n">
        <v>10</v>
      </c>
    </row>
    <row r="8300" customFormat="false" ht="15" hidden="false" customHeight="true" outlineLevel="0" collapsed="false">
      <c r="A8300" s="19" t="n">
        <v>46295</v>
      </c>
      <c r="B8300" s="1" t="s">
        <v>888</v>
      </c>
      <c r="C8300" s="1" t="s">
        <v>138</v>
      </c>
      <c r="D8300" s="1" t="n">
        <v>15</v>
      </c>
      <c r="E8300" s="1" t="s">
        <v>522</v>
      </c>
      <c r="F8300" s="1" t="s">
        <v>566</v>
      </c>
      <c r="G8300" s="1" t="s">
        <v>504</v>
      </c>
      <c r="H8300" s="20" t="n">
        <v>2150</v>
      </c>
      <c r="I8300" s="21" t="n">
        <v>14.09</v>
      </c>
      <c r="J8300" s="20" t="n">
        <f aca="false">H8300*I8300</f>
        <v>30293.5</v>
      </c>
      <c r="K8300" s="22" t="n">
        <v>1</v>
      </c>
      <c r="L8300" s="23" t="n">
        <f aca="false">H8300*K8300</f>
        <v>2150</v>
      </c>
      <c r="M8300" s="23" t="n">
        <v>2500</v>
      </c>
      <c r="N8300" s="24" t="n">
        <f aca="false">L8300-M8300</f>
        <v>-350</v>
      </c>
      <c r="O8300" s="25" t="n">
        <f aca="false">IF(L8300&gt;=M8300,1,0)</f>
        <v>0</v>
      </c>
      <c r="P8300" s="26" t="n">
        <v>0.7202</v>
      </c>
      <c r="Q8300" s="26" t="n">
        <v>0.2083</v>
      </c>
      <c r="R8300" s="25" t="n">
        <v>71</v>
      </c>
      <c r="S8300" s="21" t="n">
        <v>10</v>
      </c>
    </row>
    <row r="8301" customFormat="false" ht="15" hidden="false" customHeight="true" outlineLevel="0" collapsed="false">
      <c r="A8301" s="19" t="n">
        <v>46295</v>
      </c>
      <c r="B8301" s="1" t="s">
        <v>888</v>
      </c>
      <c r="C8301" s="1" t="s">
        <v>138</v>
      </c>
      <c r="D8301" s="1" t="n">
        <v>16</v>
      </c>
      <c r="E8301" s="1" t="s">
        <v>10</v>
      </c>
      <c r="F8301" s="1" t="s">
        <v>965</v>
      </c>
      <c r="G8301" s="1" t="s">
        <v>852</v>
      </c>
      <c r="H8301" s="20" t="n">
        <v>1800</v>
      </c>
      <c r="I8301" s="21" t="n">
        <v>17.57</v>
      </c>
      <c r="J8301" s="20" t="n">
        <f aca="false">H8301*I8301</f>
        <v>31626</v>
      </c>
      <c r="K8301" s="22" t="n">
        <v>1.46</v>
      </c>
      <c r="L8301" s="23" t="n">
        <f aca="false">H8301*K8301</f>
        <v>2628</v>
      </c>
      <c r="M8301" s="23" t="n">
        <v>2500</v>
      </c>
      <c r="N8301" s="24" t="n">
        <f aca="false">L8301-M8301</f>
        <v>128</v>
      </c>
      <c r="O8301" s="25" t="n">
        <f aca="false">IF(L8301&gt;=M8301,1,0)</f>
        <v>1</v>
      </c>
      <c r="P8301" s="26" t="n">
        <v>0.782</v>
      </c>
      <c r="Q8301" s="26" t="n">
        <v>0.1044</v>
      </c>
      <c r="R8301" s="25" t="n">
        <v>68</v>
      </c>
      <c r="S8301" s="21" t="n">
        <v>10</v>
      </c>
    </row>
    <row r="8302" customFormat="false" ht="15" hidden="false" customHeight="true" outlineLevel="0" collapsed="false">
      <c r="A8302" s="19" t="n">
        <v>46295</v>
      </c>
      <c r="B8302" s="1" t="s">
        <v>888</v>
      </c>
      <c r="C8302" s="1" t="s">
        <v>164</v>
      </c>
      <c r="D8302" s="1" t="n">
        <v>17</v>
      </c>
      <c r="E8302" s="1" t="s">
        <v>176</v>
      </c>
      <c r="F8302" s="1" t="s">
        <v>647</v>
      </c>
      <c r="G8302" s="1" t="s">
        <v>650</v>
      </c>
      <c r="H8302" s="20" t="n">
        <v>1300</v>
      </c>
      <c r="I8302" s="21" t="n">
        <v>18.42</v>
      </c>
      <c r="J8302" s="20" t="n">
        <f aca="false">H8302*I8302</f>
        <v>23946</v>
      </c>
      <c r="K8302" s="22" t="n">
        <v>1.35</v>
      </c>
      <c r="L8302" s="23" t="n">
        <f aca="false">H8302*K8302</f>
        <v>1755</v>
      </c>
      <c r="M8302" s="23" t="n">
        <v>2500</v>
      </c>
      <c r="N8302" s="24" t="n">
        <f aca="false">L8302-M8302</f>
        <v>-745</v>
      </c>
      <c r="O8302" s="25" t="n">
        <f aca="false">IF(L8302&gt;=M8302,1,0)</f>
        <v>0</v>
      </c>
      <c r="P8302" s="26" t="n">
        <v>0.5528</v>
      </c>
      <c r="Q8302" s="26" t="n">
        <v>0.1762</v>
      </c>
      <c r="R8302" s="25" t="n">
        <v>75</v>
      </c>
      <c r="S8302" s="21" t="n">
        <v>10</v>
      </c>
    </row>
    <row r="8303" customFormat="false" ht="15" hidden="false" customHeight="true" outlineLevel="0" collapsed="false">
      <c r="A8303" s="19" t="n">
        <v>46295</v>
      </c>
      <c r="B8303" s="1" t="s">
        <v>888</v>
      </c>
      <c r="C8303" s="1" t="s">
        <v>164</v>
      </c>
      <c r="D8303" s="1" t="n">
        <v>18</v>
      </c>
      <c r="E8303" s="1" t="s">
        <v>865</v>
      </c>
      <c r="F8303" s="1" t="s">
        <v>866</v>
      </c>
      <c r="G8303" s="1" t="s">
        <v>527</v>
      </c>
      <c r="H8303" s="20" t="n">
        <v>2350</v>
      </c>
      <c r="I8303" s="21" t="n">
        <v>17.93</v>
      </c>
      <c r="J8303" s="20" t="n">
        <f aca="false">H8303*I8303</f>
        <v>42135.5</v>
      </c>
      <c r="K8303" s="22" t="n">
        <v>1.04</v>
      </c>
      <c r="L8303" s="23" t="n">
        <f aca="false">H8303*K8303</f>
        <v>2444</v>
      </c>
      <c r="M8303" s="23" t="n">
        <v>2500</v>
      </c>
      <c r="N8303" s="24" t="n">
        <f aca="false">L8303-M8303</f>
        <v>-56</v>
      </c>
      <c r="O8303" s="25" t="n">
        <f aca="false">IF(L8303&gt;=M8303,1,0)</f>
        <v>0</v>
      </c>
      <c r="P8303" s="26" t="n">
        <v>0.9216</v>
      </c>
      <c r="Q8303" s="26" t="n">
        <v>0.1487</v>
      </c>
      <c r="R8303" s="25" t="n">
        <v>80</v>
      </c>
      <c r="S8303" s="21" t="n">
        <v>10</v>
      </c>
    </row>
    <row r="8304" customFormat="false" ht="15" hidden="false" customHeight="true" outlineLevel="0" collapsed="false">
      <c r="A8304" s="19" t="n">
        <v>46295</v>
      </c>
      <c r="B8304" s="1" t="s">
        <v>888</v>
      </c>
      <c r="C8304" s="1" t="s">
        <v>164</v>
      </c>
      <c r="D8304" s="1" t="n">
        <v>19</v>
      </c>
      <c r="E8304" s="1" t="s">
        <v>461</v>
      </c>
      <c r="F8304" s="1" t="s">
        <v>966</v>
      </c>
      <c r="G8304" s="1" t="s">
        <v>967</v>
      </c>
      <c r="H8304" s="20" t="n">
        <v>1500</v>
      </c>
      <c r="I8304" s="21" t="n">
        <v>20.33</v>
      </c>
      <c r="J8304" s="20" t="n">
        <f aca="false">H8304*I8304</f>
        <v>30495</v>
      </c>
      <c r="K8304" s="22" t="n">
        <v>1.8</v>
      </c>
      <c r="L8304" s="23" t="n">
        <f aca="false">H8304*K8304</f>
        <v>2700</v>
      </c>
      <c r="M8304" s="23" t="n">
        <v>2500</v>
      </c>
      <c r="N8304" s="24" t="n">
        <f aca="false">L8304-M8304</f>
        <v>200</v>
      </c>
      <c r="O8304" s="25" t="n">
        <f aca="false">IF(L8304&gt;=M8304,1,0)</f>
        <v>1</v>
      </c>
      <c r="P8304" s="26" t="n">
        <v>0.6475</v>
      </c>
      <c r="Q8304" s="26" t="n">
        <v>0.1228</v>
      </c>
      <c r="R8304" s="25" t="n">
        <v>79</v>
      </c>
      <c r="S8304" s="21" t="n">
        <v>10</v>
      </c>
    </row>
    <row r="8305" customFormat="false" ht="15" hidden="false" customHeight="true" outlineLevel="0" collapsed="false">
      <c r="A8305" s="19" t="n">
        <v>46295</v>
      </c>
      <c r="B8305" s="1" t="s">
        <v>888</v>
      </c>
      <c r="C8305" s="1" t="s">
        <v>164</v>
      </c>
      <c r="D8305" s="1" t="n">
        <v>20</v>
      </c>
      <c r="E8305" s="1" t="s">
        <v>16</v>
      </c>
      <c r="F8305" s="1" t="s">
        <v>300</v>
      </c>
      <c r="G8305" s="1" t="s">
        <v>398</v>
      </c>
      <c r="H8305" s="20" t="n">
        <v>1600</v>
      </c>
      <c r="I8305" s="21" t="n">
        <v>18.21</v>
      </c>
      <c r="J8305" s="20" t="n">
        <f aca="false">H8305*I8305</f>
        <v>29136</v>
      </c>
      <c r="K8305" s="22" t="n">
        <v>1.4</v>
      </c>
      <c r="L8305" s="23" t="n">
        <f aca="false">H8305*K8305</f>
        <v>2240</v>
      </c>
      <c r="M8305" s="23" t="n">
        <v>2500</v>
      </c>
      <c r="N8305" s="24" t="n">
        <f aca="false">L8305-M8305</f>
        <v>-260</v>
      </c>
      <c r="O8305" s="25" t="n">
        <f aca="false">IF(L8305&gt;=M8305,1,0)</f>
        <v>0</v>
      </c>
      <c r="P8305" s="26" t="n">
        <v>0.7335</v>
      </c>
      <c r="Q8305" s="26" t="n">
        <v>0.0671</v>
      </c>
      <c r="R8305" s="25" t="n">
        <v>67</v>
      </c>
      <c r="S8305" s="21" t="n">
        <v>10</v>
      </c>
    </row>
    <row r="8306" customFormat="false" ht="15" hidden="false" customHeight="true" outlineLevel="0" collapsed="false">
      <c r="A8306" s="19" t="n">
        <v>46295</v>
      </c>
      <c r="B8306" s="1" t="s">
        <v>888</v>
      </c>
      <c r="C8306" s="1" t="s">
        <v>164</v>
      </c>
      <c r="D8306" s="1" t="n">
        <v>21</v>
      </c>
      <c r="E8306" s="1" t="s">
        <v>401</v>
      </c>
      <c r="F8306" s="1" t="s">
        <v>956</v>
      </c>
      <c r="G8306" s="1" t="s">
        <v>913</v>
      </c>
      <c r="H8306" s="20" t="n">
        <v>600</v>
      </c>
      <c r="I8306" s="21" t="n">
        <v>31.18</v>
      </c>
      <c r="J8306" s="20" t="n">
        <f aca="false">H8306*I8306</f>
        <v>18708</v>
      </c>
      <c r="K8306" s="22" t="n">
        <v>2.91</v>
      </c>
      <c r="L8306" s="23" t="n">
        <f aca="false">H8306*K8306</f>
        <v>1746</v>
      </c>
      <c r="M8306" s="23" t="n">
        <v>2500</v>
      </c>
      <c r="N8306" s="24" t="n">
        <f aca="false">L8306-M8306</f>
        <v>-754</v>
      </c>
      <c r="O8306" s="25" t="n">
        <f aca="false">IF(L8306&gt;=M8306,1,0)</f>
        <v>0</v>
      </c>
      <c r="P8306" s="26" t="n">
        <v>0.4416</v>
      </c>
      <c r="Q8306" s="26" t="n">
        <v>0.1498</v>
      </c>
      <c r="R8306" s="25" t="n">
        <v>72</v>
      </c>
      <c r="S8306" s="21" t="n">
        <v>10</v>
      </c>
    </row>
    <row r="8307" customFormat="false" ht="15" hidden="false" customHeight="true" outlineLevel="0" collapsed="false">
      <c r="A8307" s="19" t="n">
        <v>46295</v>
      </c>
      <c r="B8307" s="1" t="s">
        <v>888</v>
      </c>
      <c r="C8307" s="1" t="s">
        <v>164</v>
      </c>
      <c r="D8307" s="1" t="n">
        <v>22</v>
      </c>
      <c r="E8307" s="1" t="s">
        <v>10</v>
      </c>
      <c r="F8307" s="1" t="s">
        <v>872</v>
      </c>
      <c r="G8307" s="1" t="s">
        <v>873</v>
      </c>
      <c r="H8307" s="20" t="n">
        <v>1530</v>
      </c>
      <c r="I8307" s="21" t="n">
        <v>24.81</v>
      </c>
      <c r="J8307" s="20" t="n">
        <f aca="false">H8307*I8307</f>
        <v>37959.3</v>
      </c>
      <c r="K8307" s="22" t="n">
        <v>2.1</v>
      </c>
      <c r="L8307" s="23" t="n">
        <f aca="false">H8307*K8307</f>
        <v>3213</v>
      </c>
      <c r="M8307" s="23" t="n">
        <v>2500</v>
      </c>
      <c r="N8307" s="24" t="n">
        <f aca="false">L8307-M8307</f>
        <v>713</v>
      </c>
      <c r="O8307" s="25" t="n">
        <f aca="false">IF(L8307&gt;=M8307,1,0)</f>
        <v>1</v>
      </c>
      <c r="P8307" s="26" t="n">
        <v>0.8121</v>
      </c>
      <c r="Q8307" s="26" t="n">
        <v>0.1179</v>
      </c>
      <c r="R8307" s="25" t="n">
        <v>79</v>
      </c>
      <c r="S8307" s="21" t="n">
        <v>10</v>
      </c>
    </row>
    <row r="8308" customFormat="false" ht="15" hidden="false" customHeight="true" outlineLevel="0" collapsed="false">
      <c r="A8308" s="19" t="n">
        <v>46295</v>
      </c>
      <c r="B8308" s="1" t="s">
        <v>888</v>
      </c>
      <c r="C8308" s="1" t="s">
        <v>164</v>
      </c>
      <c r="D8308" s="1" t="n">
        <v>23</v>
      </c>
      <c r="E8308" s="1" t="s">
        <v>865</v>
      </c>
      <c r="F8308" s="1" t="s">
        <v>866</v>
      </c>
      <c r="G8308" s="1" t="s">
        <v>527</v>
      </c>
      <c r="H8308" s="20" t="n">
        <v>2060</v>
      </c>
      <c r="I8308" s="21" t="n">
        <v>17.93</v>
      </c>
      <c r="J8308" s="20" t="n">
        <f aca="false">H8308*I8308</f>
        <v>36935.8</v>
      </c>
      <c r="K8308" s="22" t="n">
        <v>1.04</v>
      </c>
      <c r="L8308" s="23" t="n">
        <f aca="false">H8308*K8308</f>
        <v>2142.4</v>
      </c>
      <c r="M8308" s="23" t="n">
        <v>2500</v>
      </c>
      <c r="N8308" s="24" t="n">
        <f aca="false">L8308-M8308</f>
        <v>-357.6</v>
      </c>
      <c r="O8308" s="25" t="n">
        <f aca="false">IF(L8308&gt;=M8308,1,0)</f>
        <v>0</v>
      </c>
      <c r="P8308" s="26" t="n">
        <v>0.7657</v>
      </c>
      <c r="Q8308" s="26" t="n">
        <v>0.1017</v>
      </c>
      <c r="R8308" s="25" t="n">
        <v>82</v>
      </c>
      <c r="S8308" s="21" t="n">
        <v>10</v>
      </c>
    </row>
    <row r="8309" customFormat="false" ht="15" hidden="false" customHeight="true" outlineLevel="0" collapsed="false">
      <c r="A8309" s="19" t="n">
        <v>46295</v>
      </c>
      <c r="B8309" s="1" t="s">
        <v>888</v>
      </c>
      <c r="C8309" s="1" t="s">
        <v>164</v>
      </c>
      <c r="D8309" s="1" t="n">
        <v>24</v>
      </c>
      <c r="E8309" s="1" t="s">
        <v>522</v>
      </c>
      <c r="F8309" s="1" t="s">
        <v>523</v>
      </c>
      <c r="G8309" s="1" t="s">
        <v>527</v>
      </c>
      <c r="H8309" s="20" t="n">
        <v>2400</v>
      </c>
      <c r="I8309" s="21" t="n">
        <v>13.28</v>
      </c>
      <c r="J8309" s="20" t="n">
        <f aca="false">H8309*I8309</f>
        <v>31872</v>
      </c>
      <c r="K8309" s="22" t="n">
        <v>0.95</v>
      </c>
      <c r="L8309" s="23" t="n">
        <f aca="false">H8309*K8309</f>
        <v>2280</v>
      </c>
      <c r="M8309" s="23" t="n">
        <v>2500</v>
      </c>
      <c r="N8309" s="24" t="n">
        <f aca="false">L8309-M8309</f>
        <v>-220</v>
      </c>
      <c r="O8309" s="25" t="n">
        <f aca="false">IF(L8309&gt;=M8309,1,0)</f>
        <v>0</v>
      </c>
      <c r="P8309" s="26" t="n">
        <v>0.7317</v>
      </c>
      <c r="Q8309" s="26" t="n">
        <v>0.1194</v>
      </c>
      <c r="R8309" s="25" t="n">
        <v>73</v>
      </c>
      <c r="S8309" s="21" t="n">
        <v>10</v>
      </c>
    </row>
    <row r="8310" customFormat="false" ht="15" hidden="false" customHeight="true" outlineLevel="0" collapsed="false">
      <c r="A8310" s="19" t="n">
        <v>46295</v>
      </c>
      <c r="B8310" s="1" t="s">
        <v>888</v>
      </c>
      <c r="C8310" s="1" t="s">
        <v>164</v>
      </c>
      <c r="D8310" s="1" t="n">
        <v>25</v>
      </c>
      <c r="E8310" s="1" t="s">
        <v>219</v>
      </c>
      <c r="F8310" s="1" t="s">
        <v>968</v>
      </c>
      <c r="G8310" s="1" t="s">
        <v>969</v>
      </c>
      <c r="H8310" s="20" t="n">
        <v>850</v>
      </c>
      <c r="I8310" s="21" t="n">
        <v>25.79</v>
      </c>
      <c r="J8310" s="20" t="n">
        <f aca="false">H8310*I8310</f>
        <v>21921.5</v>
      </c>
      <c r="K8310" s="22" t="n">
        <v>2.82</v>
      </c>
      <c r="L8310" s="23" t="n">
        <f aca="false">H8310*K8310</f>
        <v>2397</v>
      </c>
      <c r="M8310" s="23" t="n">
        <v>2500</v>
      </c>
      <c r="N8310" s="24" t="n">
        <f aca="false">L8310-M8310</f>
        <v>-103</v>
      </c>
      <c r="O8310" s="25" t="n">
        <f aca="false">IF(L8310&gt;=M8310,1,0)</f>
        <v>0</v>
      </c>
      <c r="P8310" s="26" t="n">
        <v>0.4782</v>
      </c>
      <c r="Q8310" s="26" t="n">
        <v>0.1647</v>
      </c>
      <c r="R8310" s="25" t="n">
        <v>80</v>
      </c>
      <c r="S8310" s="21" t="n">
        <v>10</v>
      </c>
    </row>
    <row r="8311" customFormat="false" ht="15" hidden="false" customHeight="true" outlineLevel="0" collapsed="false">
      <c r="A8311" s="19" t="n">
        <v>46295</v>
      </c>
      <c r="B8311" s="1" t="s">
        <v>888</v>
      </c>
      <c r="C8311" s="1" t="s">
        <v>164</v>
      </c>
      <c r="D8311" s="1" t="n">
        <v>26</v>
      </c>
      <c r="E8311" s="1" t="s">
        <v>865</v>
      </c>
      <c r="F8311" s="1" t="s">
        <v>866</v>
      </c>
      <c r="G8311" s="1" t="s">
        <v>527</v>
      </c>
      <c r="H8311" s="20" t="n">
        <v>2300</v>
      </c>
      <c r="I8311" s="21" t="n">
        <v>17.93</v>
      </c>
      <c r="J8311" s="20" t="n">
        <f aca="false">H8311*I8311</f>
        <v>41239</v>
      </c>
      <c r="K8311" s="22" t="n">
        <v>1.04</v>
      </c>
      <c r="L8311" s="23" t="n">
        <f aca="false">H8311*K8311</f>
        <v>2392</v>
      </c>
      <c r="M8311" s="23" t="n">
        <v>2500</v>
      </c>
      <c r="N8311" s="24" t="n">
        <f aca="false">L8311-M8311</f>
        <v>-108</v>
      </c>
      <c r="O8311" s="25" t="n">
        <f aca="false">IF(L8311&gt;=M8311,1,0)</f>
        <v>0</v>
      </c>
      <c r="P8311" s="26" t="n">
        <v>0.8812</v>
      </c>
      <c r="Q8311" s="26" t="n">
        <v>0.2124</v>
      </c>
      <c r="R8311" s="25" t="n">
        <v>79</v>
      </c>
      <c r="S8311" s="21" t="n">
        <v>10</v>
      </c>
    </row>
    <row r="8312" customFormat="false" ht="15" hidden="false" customHeight="true" outlineLevel="0" collapsed="false">
      <c r="A8312" s="19" t="n">
        <v>46295</v>
      </c>
      <c r="B8312" s="1" t="s">
        <v>888</v>
      </c>
      <c r="C8312" s="1" t="s">
        <v>164</v>
      </c>
      <c r="D8312" s="1" t="n">
        <v>27</v>
      </c>
      <c r="E8312" s="1" t="s">
        <v>219</v>
      </c>
      <c r="F8312" s="1" t="s">
        <v>709</v>
      </c>
      <c r="G8312" s="1" t="s">
        <v>961</v>
      </c>
      <c r="H8312" s="20" t="n">
        <v>750</v>
      </c>
      <c r="I8312" s="21" t="n">
        <v>30.58</v>
      </c>
      <c r="J8312" s="20" t="n">
        <f aca="false">H8312*I8312</f>
        <v>22935</v>
      </c>
      <c r="K8312" s="22" t="n">
        <v>2.55</v>
      </c>
      <c r="L8312" s="23" t="n">
        <f aca="false">H8312*K8312</f>
        <v>1912.5</v>
      </c>
      <c r="M8312" s="23" t="n">
        <v>2500</v>
      </c>
      <c r="N8312" s="24" t="n">
        <f aca="false">L8312-M8312</f>
        <v>-587.5</v>
      </c>
      <c r="O8312" s="25" t="n">
        <f aca="false">IF(L8312&gt;=M8312,1,0)</f>
        <v>0</v>
      </c>
      <c r="P8312" s="26" t="n">
        <v>0.6246</v>
      </c>
      <c r="Q8312" s="26" t="n">
        <v>0.2028</v>
      </c>
      <c r="R8312" s="25" t="n">
        <v>70</v>
      </c>
      <c r="S8312" s="21" t="n">
        <v>9</v>
      </c>
    </row>
    <row r="8313" customFormat="false" ht="15" hidden="false" customHeight="true" outlineLevel="0" collapsed="false">
      <c r="A8313" s="19" t="n">
        <v>46295</v>
      </c>
      <c r="B8313" s="1" t="s">
        <v>888</v>
      </c>
      <c r="C8313" s="1" t="s">
        <v>164</v>
      </c>
      <c r="D8313" s="1" t="n">
        <v>28</v>
      </c>
      <c r="E8313" s="1" t="s">
        <v>401</v>
      </c>
      <c r="F8313" s="1" t="s">
        <v>925</v>
      </c>
      <c r="G8313" s="1" t="s">
        <v>926</v>
      </c>
      <c r="H8313" s="20" t="n">
        <v>900</v>
      </c>
      <c r="I8313" s="21" t="n">
        <v>23.45</v>
      </c>
      <c r="J8313" s="20" t="n">
        <f aca="false">H8313*I8313</f>
        <v>21105</v>
      </c>
      <c r="K8313" s="22" t="n">
        <v>2.1</v>
      </c>
      <c r="L8313" s="23" t="n">
        <f aca="false">H8313*K8313</f>
        <v>1890</v>
      </c>
      <c r="M8313" s="23" t="n">
        <v>2500</v>
      </c>
      <c r="N8313" s="24" t="n">
        <f aca="false">L8313-M8313</f>
        <v>-610</v>
      </c>
      <c r="O8313" s="25" t="n">
        <f aca="false">IF(L8313&gt;=M8313,1,0)</f>
        <v>0</v>
      </c>
      <c r="P8313" s="26" t="n">
        <v>0.4721</v>
      </c>
      <c r="Q8313" s="26" t="n">
        <v>0.1733</v>
      </c>
      <c r="R8313" s="25" t="n">
        <v>77</v>
      </c>
      <c r="S8313" s="21" t="n">
        <v>10</v>
      </c>
    </row>
    <row r="8314" customFormat="false" ht="15" hidden="false" customHeight="true" outlineLevel="0" collapsed="false">
      <c r="A8314" s="19" t="n">
        <v>46295</v>
      </c>
      <c r="B8314" s="1" t="s">
        <v>888</v>
      </c>
      <c r="C8314" s="1" t="s">
        <v>164</v>
      </c>
      <c r="D8314" s="1" t="n">
        <v>29</v>
      </c>
      <c r="E8314" s="1" t="s">
        <v>522</v>
      </c>
      <c r="F8314" s="1" t="s">
        <v>678</v>
      </c>
      <c r="G8314" s="1" t="s">
        <v>504</v>
      </c>
      <c r="H8314" s="20" t="n">
        <v>1340</v>
      </c>
      <c r="I8314" s="21" t="n">
        <v>14.09</v>
      </c>
      <c r="J8314" s="20" t="n">
        <f aca="false">H8314*I8314</f>
        <v>18880.6</v>
      </c>
      <c r="K8314" s="22" t="n">
        <v>1</v>
      </c>
      <c r="L8314" s="23" t="n">
        <f aca="false">H8314*K8314</f>
        <v>1340</v>
      </c>
      <c r="M8314" s="23" t="n">
        <v>2500</v>
      </c>
      <c r="N8314" s="24" t="n">
        <f aca="false">L8314-M8314</f>
        <v>-1160</v>
      </c>
      <c r="O8314" s="25" t="n">
        <f aca="false">IF(L8314&gt;=M8314,1,0)</f>
        <v>0</v>
      </c>
      <c r="P8314" s="26" t="n">
        <v>0.5067</v>
      </c>
      <c r="Q8314" s="26" t="n">
        <v>0.0887</v>
      </c>
      <c r="R8314" s="25" t="n">
        <v>71</v>
      </c>
      <c r="S8314" s="21" t="n">
        <v>10</v>
      </c>
    </row>
    <row r="8315" customFormat="false" ht="15" hidden="false" customHeight="true" outlineLevel="0" collapsed="false">
      <c r="A8315" s="19" t="n">
        <v>46295</v>
      </c>
      <c r="B8315" s="1" t="s">
        <v>888</v>
      </c>
      <c r="C8315" s="1" t="s">
        <v>164</v>
      </c>
      <c r="D8315" s="1" t="n">
        <v>30</v>
      </c>
      <c r="E8315" s="1" t="s">
        <v>865</v>
      </c>
      <c r="F8315" s="1" t="s">
        <v>866</v>
      </c>
      <c r="G8315" s="1" t="s">
        <v>527</v>
      </c>
      <c r="H8315" s="20" t="n">
        <v>2310</v>
      </c>
      <c r="I8315" s="21" t="n">
        <v>17.93</v>
      </c>
      <c r="J8315" s="20" t="n">
        <f aca="false">H8315*I8315</f>
        <v>41418.3</v>
      </c>
      <c r="K8315" s="22" t="n">
        <v>1.04</v>
      </c>
      <c r="L8315" s="23" t="n">
        <f aca="false">H8315*K8315</f>
        <v>2402.4</v>
      </c>
      <c r="M8315" s="23" t="n">
        <v>2500</v>
      </c>
      <c r="N8315" s="24" t="n">
        <f aca="false">L8315-M8315</f>
        <v>-97.5999999999999</v>
      </c>
      <c r="O8315" s="25" t="n">
        <f aca="false">IF(L8315&gt;=M8315,1,0)</f>
        <v>0</v>
      </c>
      <c r="P8315" s="26" t="n">
        <v>0.9192</v>
      </c>
      <c r="Q8315" s="26" t="n">
        <v>0.1557</v>
      </c>
      <c r="R8315" s="25" t="n">
        <v>81</v>
      </c>
      <c r="S8315" s="21" t="n">
        <v>10</v>
      </c>
    </row>
    <row r="8316" customFormat="false" ht="15" hidden="false" customHeight="true" outlineLevel="0" collapsed="false">
      <c r="A8316" s="19" t="n">
        <v>46295</v>
      </c>
      <c r="B8316" s="1" t="s">
        <v>888</v>
      </c>
      <c r="C8316" s="1" t="s">
        <v>164</v>
      </c>
      <c r="D8316" s="1" t="n">
        <v>31</v>
      </c>
      <c r="E8316" s="1" t="s">
        <v>522</v>
      </c>
      <c r="F8316" s="1" t="s">
        <v>566</v>
      </c>
      <c r="G8316" s="1" t="s">
        <v>504</v>
      </c>
      <c r="H8316" s="20" t="n">
        <v>2450</v>
      </c>
      <c r="I8316" s="21" t="n">
        <v>14.09</v>
      </c>
      <c r="J8316" s="20" t="n">
        <f aca="false">H8316*I8316</f>
        <v>34520.5</v>
      </c>
      <c r="K8316" s="22" t="n">
        <v>1</v>
      </c>
      <c r="L8316" s="23" t="n">
        <f aca="false">H8316*K8316</f>
        <v>2450</v>
      </c>
      <c r="M8316" s="23" t="n">
        <v>2500</v>
      </c>
      <c r="N8316" s="24" t="n">
        <f aca="false">L8316-M8316</f>
        <v>-50</v>
      </c>
      <c r="O8316" s="25" t="n">
        <f aca="false">IF(L8316&gt;=M8316,1,0)</f>
        <v>0</v>
      </c>
      <c r="P8316" s="26" t="n">
        <v>0.8326</v>
      </c>
      <c r="Q8316" s="26" t="n">
        <v>0.08</v>
      </c>
      <c r="R8316" s="25" t="n">
        <v>75</v>
      </c>
      <c r="S8316" s="21" t="n">
        <v>10</v>
      </c>
    </row>
    <row r="8317" customFormat="false" ht="15" hidden="false" customHeight="true" outlineLevel="0" collapsed="false">
      <c r="A8317" s="19" t="n">
        <v>46295</v>
      </c>
      <c r="B8317" s="1" t="s">
        <v>888</v>
      </c>
      <c r="C8317" s="1" t="s">
        <v>164</v>
      </c>
      <c r="D8317" s="1" t="n">
        <v>32</v>
      </c>
      <c r="E8317" s="1" t="s">
        <v>576</v>
      </c>
      <c r="F8317" s="1" t="s">
        <v>857</v>
      </c>
      <c r="G8317" s="1" t="s">
        <v>835</v>
      </c>
      <c r="H8317" s="20" t="n">
        <v>1650</v>
      </c>
      <c r="I8317" s="21" t="n">
        <v>17.86</v>
      </c>
      <c r="J8317" s="20" t="n">
        <f aca="false">H8317*I8317</f>
        <v>29469</v>
      </c>
      <c r="K8317" s="22" t="n">
        <v>1.1</v>
      </c>
      <c r="L8317" s="23" t="n">
        <f aca="false">H8317*K8317</f>
        <v>1815</v>
      </c>
      <c r="M8317" s="23" t="n">
        <v>2500</v>
      </c>
      <c r="N8317" s="24" t="n">
        <f aca="false">L8317-M8317</f>
        <v>-685</v>
      </c>
      <c r="O8317" s="25" t="n">
        <f aca="false">IF(L8317&gt;=M8317,1,0)</f>
        <v>0</v>
      </c>
      <c r="P8317" s="26" t="n">
        <v>0.6937</v>
      </c>
      <c r="Q8317" s="26" t="n">
        <v>0.1323</v>
      </c>
      <c r="R8317" s="25" t="n">
        <v>73</v>
      </c>
      <c r="S8317" s="21" t="n">
        <v>10</v>
      </c>
    </row>
    <row r="8318" customFormat="false" ht="15" hidden="false" customHeight="true" outlineLevel="0" collapsed="false">
      <c r="A8318" s="19" t="n">
        <v>46295</v>
      </c>
      <c r="B8318" s="1" t="s">
        <v>888</v>
      </c>
      <c r="C8318" s="1" t="s">
        <v>190</v>
      </c>
      <c r="D8318" s="1" t="n">
        <v>33</v>
      </c>
      <c r="E8318" s="1" t="s">
        <v>846</v>
      </c>
      <c r="F8318" s="1" t="s">
        <v>897</v>
      </c>
      <c r="G8318" s="1" t="s">
        <v>927</v>
      </c>
      <c r="H8318" s="20" t="n">
        <v>1410</v>
      </c>
      <c r="I8318" s="21" t="n">
        <v>23.24</v>
      </c>
      <c r="J8318" s="20" t="n">
        <f aca="false">H8318*I8318</f>
        <v>32768.4</v>
      </c>
      <c r="K8318" s="22" t="n">
        <v>2.1</v>
      </c>
      <c r="L8318" s="23" t="n">
        <f aca="false">H8318*K8318</f>
        <v>2961</v>
      </c>
      <c r="M8318" s="23" t="n">
        <v>2500</v>
      </c>
      <c r="N8318" s="24" t="n">
        <f aca="false">L8318-M8318</f>
        <v>461</v>
      </c>
      <c r="O8318" s="25" t="n">
        <f aca="false">IF(L8318&gt;=M8318,1,0)</f>
        <v>1</v>
      </c>
      <c r="P8318" s="26" t="n">
        <v>0.751611570247934</v>
      </c>
      <c r="Q8318" s="26" t="n">
        <v>0.061527057079318</v>
      </c>
      <c r="R8318" s="25" t="n">
        <v>71</v>
      </c>
      <c r="S8318" s="21" t="n">
        <v>10</v>
      </c>
    </row>
    <row r="8319" customFormat="false" ht="15" hidden="false" customHeight="true" outlineLevel="0" collapsed="false">
      <c r="A8319" s="19" t="n">
        <v>46295</v>
      </c>
      <c r="B8319" s="1" t="s">
        <v>888</v>
      </c>
      <c r="C8319" s="1" t="s">
        <v>190</v>
      </c>
      <c r="D8319" s="1" t="n">
        <v>34</v>
      </c>
      <c r="E8319" s="1" t="s">
        <v>16</v>
      </c>
      <c r="F8319" s="1" t="s">
        <v>300</v>
      </c>
      <c r="G8319" s="1" t="s">
        <v>260</v>
      </c>
      <c r="H8319" s="20" t="n">
        <v>1680</v>
      </c>
      <c r="I8319" s="21" t="n">
        <v>15.95</v>
      </c>
      <c r="J8319" s="20" t="n">
        <f aca="false">H8319*I8319</f>
        <v>26796</v>
      </c>
      <c r="K8319" s="22" t="n">
        <v>1.4</v>
      </c>
      <c r="L8319" s="23" t="n">
        <f aca="false">H8319*K8319</f>
        <v>2352</v>
      </c>
      <c r="M8319" s="23" t="n">
        <v>2500</v>
      </c>
      <c r="N8319" s="24" t="n">
        <f aca="false">L8319-M8319</f>
        <v>-148</v>
      </c>
      <c r="O8319" s="25" t="n">
        <f aca="false">IF(L8319&gt;=M8319,1,0)</f>
        <v>0</v>
      </c>
      <c r="P8319" s="26" t="n">
        <v>0.814963503649635</v>
      </c>
      <c r="Q8319" s="26" t="n">
        <v>0.0999415546464056</v>
      </c>
      <c r="R8319" s="25" t="n">
        <v>70</v>
      </c>
      <c r="S8319" s="21" t="n">
        <v>8</v>
      </c>
    </row>
    <row r="8320" customFormat="false" ht="15" hidden="false" customHeight="true" outlineLevel="0" collapsed="false">
      <c r="A8320" s="19" t="n">
        <v>46295</v>
      </c>
      <c r="B8320" s="1" t="s">
        <v>888</v>
      </c>
      <c r="C8320" s="1" t="s">
        <v>190</v>
      </c>
      <c r="D8320" s="1" t="n">
        <v>35</v>
      </c>
      <c r="E8320" s="1" t="s">
        <v>19</v>
      </c>
      <c r="F8320" s="1" t="s">
        <v>970</v>
      </c>
      <c r="G8320" s="1" t="s">
        <v>949</v>
      </c>
      <c r="H8320" s="20" t="n">
        <v>400</v>
      </c>
      <c r="I8320" s="21" t="n">
        <v>39.19</v>
      </c>
      <c r="J8320" s="20" t="n">
        <f aca="false">H8320*I8320</f>
        <v>15676</v>
      </c>
      <c r="K8320" s="22" t="n">
        <v>3.33</v>
      </c>
      <c r="L8320" s="23" t="n">
        <f aca="false">H8320*K8320</f>
        <v>1332</v>
      </c>
      <c r="M8320" s="23" t="n">
        <v>2500</v>
      </c>
      <c r="N8320" s="24" t="n">
        <f aca="false">L8320-M8320</f>
        <v>-1168</v>
      </c>
      <c r="O8320" s="25" t="n">
        <f aca="false">IF(L8320&gt;=M8320,1,0)</f>
        <v>0</v>
      </c>
      <c r="P8320" s="26" t="n">
        <v>0.401948717948718</v>
      </c>
      <c r="Q8320" s="26" t="n">
        <v>0.1875</v>
      </c>
      <c r="R8320" s="25" t="n">
        <v>55</v>
      </c>
      <c r="S8320" s="21" t="n">
        <v>10</v>
      </c>
    </row>
    <row r="8321" customFormat="false" ht="15" hidden="false" customHeight="true" outlineLevel="0" collapsed="false">
      <c r="A8321" s="19" t="n">
        <v>46295</v>
      </c>
      <c r="B8321" s="1" t="s">
        <v>888</v>
      </c>
      <c r="C8321" s="1" t="s">
        <v>190</v>
      </c>
      <c r="D8321" s="1" t="n">
        <v>36</v>
      </c>
      <c r="E8321" s="1" t="s">
        <v>846</v>
      </c>
      <c r="F8321" s="1" t="s">
        <v>889</v>
      </c>
      <c r="G8321" s="1" t="s">
        <v>927</v>
      </c>
      <c r="H8321" s="20" t="n">
        <v>1250</v>
      </c>
      <c r="I8321" s="21" t="n">
        <v>24.74</v>
      </c>
      <c r="J8321" s="20" t="n">
        <f aca="false">H8321*I8321</f>
        <v>30925</v>
      </c>
      <c r="K8321" s="22" t="n">
        <v>2.2</v>
      </c>
      <c r="L8321" s="23" t="n">
        <f aca="false">H8321*K8321</f>
        <v>2750</v>
      </c>
      <c r="M8321" s="23" t="n">
        <v>2500</v>
      </c>
      <c r="N8321" s="24" t="n">
        <f aca="false">L8321-M8321</f>
        <v>250</v>
      </c>
      <c r="O8321" s="25" t="n">
        <f aca="false">IF(L8321&gt;=M8321,1,0)</f>
        <v>1</v>
      </c>
      <c r="P8321" s="26" t="n">
        <v>0.805338541666667</v>
      </c>
      <c r="Q8321" s="26" t="n">
        <v>0.0890125173852573</v>
      </c>
      <c r="R8321" s="25" t="n">
        <v>67</v>
      </c>
      <c r="S8321" s="21" t="n">
        <v>10</v>
      </c>
    </row>
    <row r="8322" customFormat="false" ht="15" hidden="false" customHeight="true" outlineLevel="0" collapsed="false">
      <c r="A8322" s="19" t="n">
        <v>46295</v>
      </c>
      <c r="B8322" s="1" t="s">
        <v>888</v>
      </c>
      <c r="C8322" s="1" t="s">
        <v>190</v>
      </c>
      <c r="D8322" s="1" t="n">
        <v>37</v>
      </c>
      <c r="E8322" s="1" t="s">
        <v>16</v>
      </c>
      <c r="F8322" s="1" t="s">
        <v>300</v>
      </c>
      <c r="G8322" s="1" t="s">
        <v>260</v>
      </c>
      <c r="H8322" s="20" t="n">
        <v>1300</v>
      </c>
      <c r="I8322" s="21" t="n">
        <v>15.95</v>
      </c>
      <c r="J8322" s="20" t="n">
        <f aca="false">H8322*I8322</f>
        <v>20735</v>
      </c>
      <c r="K8322" s="22" t="n">
        <v>1.4</v>
      </c>
      <c r="L8322" s="23" t="n">
        <f aca="false">H8322*K8322</f>
        <v>1820</v>
      </c>
      <c r="M8322" s="23" t="n">
        <v>2500</v>
      </c>
      <c r="N8322" s="24" t="n">
        <f aca="false">L8322-M8322</f>
        <v>-680</v>
      </c>
      <c r="O8322" s="25" t="n">
        <f aca="false">IF(L8322&gt;=M8322,1,0)</f>
        <v>0</v>
      </c>
      <c r="P8322" s="26" t="n">
        <v>0.664583333333333</v>
      </c>
      <c r="Q8322" s="26" t="n">
        <v>0.0864012021036815</v>
      </c>
      <c r="R8322" s="25" t="n">
        <v>75</v>
      </c>
      <c r="S8322" s="21" t="n">
        <v>8</v>
      </c>
    </row>
    <row r="8323" customFormat="false" ht="15" hidden="false" customHeight="true" outlineLevel="0" collapsed="false">
      <c r="A8323" s="19" t="n">
        <v>46295</v>
      </c>
      <c r="B8323" s="1" t="s">
        <v>888</v>
      </c>
      <c r="C8323" s="1" t="s">
        <v>190</v>
      </c>
      <c r="D8323" s="1" t="n">
        <v>38</v>
      </c>
      <c r="E8323" s="1" t="s">
        <v>19</v>
      </c>
      <c r="F8323" s="1" t="s">
        <v>953</v>
      </c>
      <c r="G8323" s="1" t="s">
        <v>871</v>
      </c>
      <c r="H8323" s="20" t="n">
        <v>960</v>
      </c>
      <c r="I8323" s="21" t="n">
        <v>27.97</v>
      </c>
      <c r="J8323" s="20" t="n">
        <f aca="false">H8323*I8323</f>
        <v>26851.2</v>
      </c>
      <c r="K8323" s="22" t="n">
        <v>2.15</v>
      </c>
      <c r="L8323" s="23" t="n">
        <f aca="false">H8323*K8323</f>
        <v>2064</v>
      </c>
      <c r="M8323" s="23" t="n">
        <v>2500</v>
      </c>
      <c r="N8323" s="24" t="n">
        <f aca="false">L8323-M8323</f>
        <v>-436</v>
      </c>
      <c r="O8323" s="25" t="n">
        <f aca="false">IF(L8323&gt;=M8323,1,0)</f>
        <v>0</v>
      </c>
      <c r="P8323" s="26" t="n">
        <v>0.583468057366362</v>
      </c>
      <c r="Q8323" s="26" t="n">
        <v>0.0866141732283465</v>
      </c>
      <c r="R8323" s="25" t="n">
        <v>82</v>
      </c>
      <c r="S8323" s="21" t="n">
        <v>10</v>
      </c>
    </row>
    <row r="8324" customFormat="false" ht="15" hidden="false" customHeight="true" outlineLevel="0" collapsed="false">
      <c r="A8324" s="19" t="n">
        <v>46296</v>
      </c>
      <c r="B8324" s="1" t="s">
        <v>972</v>
      </c>
      <c r="C8324" s="1" t="s">
        <v>138</v>
      </c>
      <c r="D8324" s="1" t="n">
        <v>1</v>
      </c>
      <c r="E8324" s="1" t="s">
        <v>16</v>
      </c>
      <c r="F8324" s="1" t="s">
        <v>300</v>
      </c>
      <c r="G8324" s="1" t="s">
        <v>398</v>
      </c>
      <c r="H8324" s="20" t="n">
        <v>1200</v>
      </c>
      <c r="I8324" s="21" t="n">
        <v>18.21</v>
      </c>
      <c r="J8324" s="20" t="n">
        <f aca="false">H8324*I8324</f>
        <v>21852</v>
      </c>
      <c r="K8324" s="22" t="n">
        <v>1.4</v>
      </c>
      <c r="L8324" s="23" t="n">
        <f aca="false">H8324*K8324</f>
        <v>1680</v>
      </c>
      <c r="M8324" s="23" t="n">
        <v>2500</v>
      </c>
      <c r="N8324" s="24" t="n">
        <f aca="false">L8324-M8324</f>
        <v>-820</v>
      </c>
      <c r="O8324" s="25" t="n">
        <f aca="false">IF(L8324&gt;=M8324,1,0)</f>
        <v>0</v>
      </c>
      <c r="P8324" s="26" t="n">
        <v>0.609</v>
      </c>
      <c r="Q8324" s="26" t="n">
        <v>0.1656</v>
      </c>
      <c r="R8324" s="25" t="n">
        <v>64</v>
      </c>
      <c r="S8324" s="21" t="n">
        <v>10</v>
      </c>
    </row>
    <row r="8325" customFormat="false" ht="15" hidden="false" customHeight="true" outlineLevel="0" collapsed="false">
      <c r="A8325" s="19" t="n">
        <v>46296</v>
      </c>
      <c r="B8325" s="1" t="s">
        <v>972</v>
      </c>
      <c r="C8325" s="1" t="s">
        <v>138</v>
      </c>
      <c r="D8325" s="1" t="n">
        <v>2</v>
      </c>
      <c r="E8325" s="1" t="s">
        <v>16</v>
      </c>
      <c r="F8325" s="1" t="s">
        <v>895</v>
      </c>
      <c r="G8325" s="1" t="s">
        <v>896</v>
      </c>
      <c r="H8325" s="20" t="n">
        <v>1100</v>
      </c>
      <c r="I8325" s="21" t="n">
        <v>29.15</v>
      </c>
      <c r="J8325" s="20" t="n">
        <f aca="false">H8325*I8325</f>
        <v>32065</v>
      </c>
      <c r="K8325" s="22" t="n">
        <v>2.4</v>
      </c>
      <c r="L8325" s="23" t="n">
        <f aca="false">H8325*K8325</f>
        <v>2640</v>
      </c>
      <c r="M8325" s="23" t="n">
        <v>2500</v>
      </c>
      <c r="N8325" s="24" t="n">
        <f aca="false">L8325-M8325</f>
        <v>140</v>
      </c>
      <c r="O8325" s="25" t="n">
        <f aca="false">IF(L8325&gt;=M8325,1,0)</f>
        <v>1</v>
      </c>
      <c r="P8325" s="26" t="n">
        <v>0.6851</v>
      </c>
      <c r="Q8325" s="26" t="n">
        <v>0.1161</v>
      </c>
      <c r="R8325" s="25" t="n">
        <v>80</v>
      </c>
      <c r="S8325" s="21" t="n">
        <v>10</v>
      </c>
    </row>
    <row r="8326" customFormat="false" ht="15" hidden="false" customHeight="true" outlineLevel="0" collapsed="false">
      <c r="A8326" s="19" t="n">
        <v>46296</v>
      </c>
      <c r="B8326" s="1" t="s">
        <v>972</v>
      </c>
      <c r="C8326" s="1" t="s">
        <v>138</v>
      </c>
      <c r="D8326" s="1" t="n">
        <v>3</v>
      </c>
      <c r="E8326" s="1" t="s">
        <v>181</v>
      </c>
      <c r="F8326" s="1" t="s">
        <v>556</v>
      </c>
      <c r="G8326" s="1" t="s">
        <v>564</v>
      </c>
      <c r="H8326" s="20" t="n">
        <v>850</v>
      </c>
      <c r="I8326" s="21" t="n">
        <v>20.91</v>
      </c>
      <c r="J8326" s="20" t="n">
        <f aca="false">H8326*I8326</f>
        <v>17773.5</v>
      </c>
      <c r="K8326" s="22" t="n">
        <v>1.46</v>
      </c>
      <c r="L8326" s="23" t="n">
        <f aca="false">H8326*K8326</f>
        <v>1241</v>
      </c>
      <c r="M8326" s="23" t="n">
        <v>2500</v>
      </c>
      <c r="N8326" s="24" t="n">
        <f aca="false">L8326-M8326</f>
        <v>-1259</v>
      </c>
      <c r="O8326" s="25" t="n">
        <f aca="false">IF(L8326&gt;=M8326,1,0)</f>
        <v>0</v>
      </c>
      <c r="P8326" s="26" t="n">
        <v>0.4481</v>
      </c>
      <c r="Q8326" s="26" t="n">
        <v>0.1959</v>
      </c>
      <c r="R8326" s="25" t="n">
        <v>74</v>
      </c>
      <c r="S8326" s="21" t="n">
        <v>9</v>
      </c>
    </row>
    <row r="8327" customFormat="false" ht="15" hidden="false" customHeight="true" outlineLevel="0" collapsed="false">
      <c r="A8327" s="19" t="n">
        <v>46296</v>
      </c>
      <c r="B8327" s="1" t="s">
        <v>972</v>
      </c>
      <c r="C8327" s="1" t="s">
        <v>138</v>
      </c>
      <c r="D8327" s="1" t="n">
        <v>4</v>
      </c>
      <c r="E8327" s="1" t="s">
        <v>145</v>
      </c>
      <c r="F8327" s="1" t="s">
        <v>964</v>
      </c>
      <c r="G8327" s="1" t="s">
        <v>809</v>
      </c>
      <c r="H8327" s="20" t="n">
        <v>1500</v>
      </c>
      <c r="I8327" s="21" t="n">
        <v>20.62</v>
      </c>
      <c r="J8327" s="20" t="n">
        <f aca="false">H8327*I8327</f>
        <v>30930</v>
      </c>
      <c r="K8327" s="22" t="n">
        <v>2.2</v>
      </c>
      <c r="L8327" s="23" t="n">
        <f aca="false">H8327*K8327</f>
        <v>3300</v>
      </c>
      <c r="M8327" s="23" t="n">
        <v>2500</v>
      </c>
      <c r="N8327" s="24" t="n">
        <f aca="false">L8327-M8327</f>
        <v>800.000000000001</v>
      </c>
      <c r="O8327" s="25" t="n">
        <f aca="false">IF(L8327&gt;=M8327,1,0)</f>
        <v>1</v>
      </c>
      <c r="P8327" s="26" t="n">
        <v>0.7417</v>
      </c>
      <c r="Q8327" s="26" t="n">
        <v>0.1186</v>
      </c>
      <c r="R8327" s="25" t="n">
        <v>74</v>
      </c>
      <c r="S8327" s="21" t="n">
        <v>10</v>
      </c>
    </row>
    <row r="8328" customFormat="false" ht="15" hidden="false" customHeight="true" outlineLevel="0" collapsed="false">
      <c r="A8328" s="19" t="n">
        <v>46296</v>
      </c>
      <c r="B8328" s="1" t="s">
        <v>972</v>
      </c>
      <c r="C8328" s="1" t="s">
        <v>138</v>
      </c>
      <c r="D8328" s="1" t="n">
        <v>5</v>
      </c>
      <c r="E8328" s="1" t="s">
        <v>16</v>
      </c>
      <c r="F8328" s="1" t="s">
        <v>971</v>
      </c>
      <c r="G8328" s="1" t="s">
        <v>973</v>
      </c>
      <c r="H8328" s="20" t="n">
        <v>1100</v>
      </c>
      <c r="I8328" s="21" t="n">
        <v>19.14</v>
      </c>
      <c r="J8328" s="20" t="n">
        <f aca="false">H8328*I8328</f>
        <v>21054</v>
      </c>
      <c r="K8328" s="22" t="n">
        <v>1.33</v>
      </c>
      <c r="L8328" s="23" t="n">
        <f aca="false">H8328*K8328</f>
        <v>1463</v>
      </c>
      <c r="M8328" s="23" t="n">
        <v>2500</v>
      </c>
      <c r="N8328" s="24" t="n">
        <f aca="false">L8328-M8328</f>
        <v>-1037</v>
      </c>
      <c r="O8328" s="25" t="n">
        <f aca="false">IF(L8328&gt;=M8328,1,0)</f>
        <v>0</v>
      </c>
      <c r="P8328" s="26" t="n">
        <v>0.5168</v>
      </c>
      <c r="Q8328" s="26" t="n">
        <v>0.1649</v>
      </c>
      <c r="R8328" s="25" t="n">
        <v>72</v>
      </c>
      <c r="S8328" s="21" t="n">
        <v>10</v>
      </c>
    </row>
    <row r="8329" customFormat="false" ht="15" hidden="false" customHeight="true" outlineLevel="0" collapsed="false">
      <c r="A8329" s="19" t="n">
        <v>46296</v>
      </c>
      <c r="B8329" s="1" t="s">
        <v>972</v>
      </c>
      <c r="C8329" s="1" t="s">
        <v>138</v>
      </c>
      <c r="D8329" s="1" t="n">
        <v>6</v>
      </c>
      <c r="E8329" s="1" t="s">
        <v>16</v>
      </c>
      <c r="F8329" s="1" t="s">
        <v>300</v>
      </c>
      <c r="G8329" s="1" t="s">
        <v>398</v>
      </c>
      <c r="H8329" s="20" t="n">
        <v>1800</v>
      </c>
      <c r="I8329" s="21" t="n">
        <v>18.21</v>
      </c>
      <c r="J8329" s="20" t="n">
        <f aca="false">H8329*I8329</f>
        <v>32778</v>
      </c>
      <c r="K8329" s="22" t="n">
        <v>1.4</v>
      </c>
      <c r="L8329" s="23" t="n">
        <f aca="false">H8329*K8329</f>
        <v>2520</v>
      </c>
      <c r="M8329" s="23" t="n">
        <v>2500</v>
      </c>
      <c r="N8329" s="24" t="n">
        <f aca="false">L8329-M8329</f>
        <v>20</v>
      </c>
      <c r="O8329" s="25" t="n">
        <f aca="false">IF(L8329&gt;=M8329,1,0)</f>
        <v>1</v>
      </c>
      <c r="P8329" s="26" t="n">
        <v>0.8203</v>
      </c>
      <c r="Q8329" s="26" t="n">
        <v>0.1195</v>
      </c>
      <c r="R8329" s="25" t="n">
        <v>67</v>
      </c>
      <c r="S8329" s="21" t="n">
        <v>10</v>
      </c>
    </row>
    <row r="8330" customFormat="false" ht="15" hidden="false" customHeight="true" outlineLevel="0" collapsed="false">
      <c r="A8330" s="19" t="n">
        <v>46296</v>
      </c>
      <c r="B8330" s="1" t="s">
        <v>972</v>
      </c>
      <c r="C8330" s="1" t="s">
        <v>138</v>
      </c>
      <c r="D8330" s="1" t="n">
        <v>7</v>
      </c>
      <c r="E8330" s="1" t="s">
        <v>10</v>
      </c>
      <c r="F8330" s="1" t="s">
        <v>940</v>
      </c>
      <c r="G8330" s="1" t="s">
        <v>941</v>
      </c>
      <c r="H8330" s="20" t="n">
        <v>1050</v>
      </c>
      <c r="I8330" s="21" t="n">
        <v>27.2</v>
      </c>
      <c r="J8330" s="20" t="n">
        <f aca="false">H8330*I8330</f>
        <v>28560</v>
      </c>
      <c r="K8330" s="22" t="n">
        <v>2.2</v>
      </c>
      <c r="L8330" s="23" t="n">
        <f aca="false">H8330*K8330</f>
        <v>2310</v>
      </c>
      <c r="M8330" s="23" t="n">
        <v>2500</v>
      </c>
      <c r="N8330" s="24" t="n">
        <f aca="false">L8330-M8330</f>
        <v>-190</v>
      </c>
      <c r="O8330" s="25" t="n">
        <f aca="false">IF(L8330&gt;=M8330,1,0)</f>
        <v>0</v>
      </c>
      <c r="P8330" s="26" t="n">
        <v>0.6321</v>
      </c>
      <c r="Q8330" s="26" t="n">
        <v>0.1397</v>
      </c>
      <c r="R8330" s="25" t="n">
        <v>76</v>
      </c>
      <c r="S8330" s="21" t="n">
        <v>10</v>
      </c>
    </row>
    <row r="8331" customFormat="false" ht="15" hidden="false" customHeight="true" outlineLevel="0" collapsed="false">
      <c r="A8331" s="19" t="n">
        <v>46296</v>
      </c>
      <c r="B8331" s="1" t="s">
        <v>972</v>
      </c>
      <c r="C8331" s="1" t="s">
        <v>138</v>
      </c>
      <c r="D8331" s="1" t="n">
        <v>8</v>
      </c>
      <c r="E8331" s="1" t="s">
        <v>13</v>
      </c>
      <c r="F8331" s="1" t="s">
        <v>262</v>
      </c>
      <c r="G8331" s="1" t="s">
        <v>149</v>
      </c>
      <c r="H8331" s="20" t="n">
        <v>1400</v>
      </c>
      <c r="I8331" s="21" t="n">
        <v>20.08</v>
      </c>
      <c r="J8331" s="20" t="n">
        <f aca="false">H8331*I8331</f>
        <v>28112</v>
      </c>
      <c r="K8331" s="22" t="n">
        <v>2.2</v>
      </c>
      <c r="L8331" s="23" t="n">
        <f aca="false">H8331*K8331</f>
        <v>3080</v>
      </c>
      <c r="M8331" s="23" t="n">
        <v>2500</v>
      </c>
      <c r="N8331" s="24" t="n">
        <f aca="false">L8331-M8331</f>
        <v>580.000000000001</v>
      </c>
      <c r="O8331" s="25" t="n">
        <f aca="false">IF(L8331&gt;=M8331,1,0)</f>
        <v>1</v>
      </c>
      <c r="P8331" s="26" t="n">
        <v>0.7344</v>
      </c>
      <c r="Q8331" s="26" t="n">
        <v>0.1708</v>
      </c>
      <c r="R8331" s="25" t="n">
        <v>72</v>
      </c>
      <c r="S8331" s="21" t="n">
        <v>9</v>
      </c>
    </row>
    <row r="8332" customFormat="false" ht="15" hidden="false" customHeight="true" outlineLevel="0" collapsed="false">
      <c r="A8332" s="19" t="n">
        <v>46296</v>
      </c>
      <c r="B8332" s="1" t="s">
        <v>972</v>
      </c>
      <c r="C8332" s="1" t="s">
        <v>138</v>
      </c>
      <c r="D8332" s="1" t="n">
        <v>9</v>
      </c>
      <c r="E8332" s="1" t="s">
        <v>16</v>
      </c>
      <c r="F8332" s="1" t="s">
        <v>300</v>
      </c>
      <c r="G8332" s="1" t="s">
        <v>398</v>
      </c>
      <c r="H8332" s="20" t="n">
        <v>810</v>
      </c>
      <c r="I8332" s="21" t="n">
        <v>18.21</v>
      </c>
      <c r="J8332" s="20" t="n">
        <f aca="false">H8332*I8332</f>
        <v>14750.1</v>
      </c>
      <c r="K8332" s="22" t="n">
        <v>1.4</v>
      </c>
      <c r="L8332" s="23" t="n">
        <f aca="false">H8332*K8332</f>
        <v>1134</v>
      </c>
      <c r="M8332" s="23" t="n">
        <v>2500</v>
      </c>
      <c r="N8332" s="24" t="n">
        <f aca="false">L8332-M8332</f>
        <v>-1366</v>
      </c>
      <c r="O8332" s="25" t="n">
        <f aca="false">IF(L8332&gt;=M8332,1,0)</f>
        <v>0</v>
      </c>
      <c r="P8332" s="26" t="n">
        <v>0.4111</v>
      </c>
      <c r="Q8332" s="26" t="n">
        <v>0.1333</v>
      </c>
      <c r="R8332" s="25" t="n">
        <v>66</v>
      </c>
      <c r="S8332" s="21" t="n">
        <v>10</v>
      </c>
    </row>
    <row r="8333" customFormat="false" ht="15" hidden="false" customHeight="true" outlineLevel="0" collapsed="false">
      <c r="A8333" s="19" t="n">
        <v>46296</v>
      </c>
      <c r="B8333" s="1" t="s">
        <v>972</v>
      </c>
      <c r="C8333" s="1" t="s">
        <v>138</v>
      </c>
      <c r="D8333" s="1" t="n">
        <v>10</v>
      </c>
      <c r="E8333" s="1" t="s">
        <v>16</v>
      </c>
      <c r="F8333" s="1" t="s">
        <v>946</v>
      </c>
      <c r="G8333" s="1" t="s">
        <v>947</v>
      </c>
      <c r="H8333" s="20" t="n">
        <v>1050</v>
      </c>
      <c r="I8333" s="21" t="n">
        <v>20.88</v>
      </c>
      <c r="J8333" s="20" t="n">
        <f aca="false">H8333*I8333</f>
        <v>21924</v>
      </c>
      <c r="K8333" s="22" t="n">
        <v>1.49</v>
      </c>
      <c r="L8333" s="23" t="n">
        <f aca="false">H8333*K8333</f>
        <v>1564.5</v>
      </c>
      <c r="M8333" s="23" t="n">
        <v>2500</v>
      </c>
      <c r="N8333" s="24" t="n">
        <f aca="false">L8333-M8333</f>
        <v>-935.5</v>
      </c>
      <c r="O8333" s="25" t="n">
        <f aca="false">IF(L8333&gt;=M8333,1,0)</f>
        <v>0</v>
      </c>
      <c r="P8333" s="26" t="n">
        <v>0.4951</v>
      </c>
      <c r="Q8333" s="26" t="n">
        <v>0.1607</v>
      </c>
      <c r="R8333" s="25" t="n">
        <v>76</v>
      </c>
      <c r="S8333" s="21" t="n">
        <v>10</v>
      </c>
    </row>
    <row r="8334" customFormat="false" ht="15" hidden="false" customHeight="true" outlineLevel="0" collapsed="false">
      <c r="A8334" s="19" t="n">
        <v>46296</v>
      </c>
      <c r="B8334" s="1" t="s">
        <v>972</v>
      </c>
      <c r="C8334" s="1" t="s">
        <v>138</v>
      </c>
      <c r="D8334" s="1" t="n">
        <v>11</v>
      </c>
      <c r="E8334" s="1" t="s">
        <v>522</v>
      </c>
      <c r="F8334" s="1" t="s">
        <v>710</v>
      </c>
      <c r="G8334" s="1" t="s">
        <v>686</v>
      </c>
      <c r="H8334" s="20" t="n">
        <v>1440</v>
      </c>
      <c r="I8334" s="21" t="n">
        <v>20.01</v>
      </c>
      <c r="J8334" s="20" t="n">
        <f aca="false">H8334*I8334</f>
        <v>28814.4</v>
      </c>
      <c r="K8334" s="22" t="n">
        <v>1.5</v>
      </c>
      <c r="L8334" s="23" t="n">
        <f aca="false">H8334*K8334</f>
        <v>2160</v>
      </c>
      <c r="M8334" s="23" t="n">
        <v>2500</v>
      </c>
      <c r="N8334" s="24" t="n">
        <f aca="false">L8334-M8334</f>
        <v>-340</v>
      </c>
      <c r="O8334" s="25" t="n">
        <f aca="false">IF(L8334&gt;=M8334,1,0)</f>
        <v>0</v>
      </c>
      <c r="P8334" s="26" t="n">
        <v>0.7083</v>
      </c>
      <c r="Q8334" s="26" t="n">
        <v>0.2302</v>
      </c>
      <c r="R8334" s="25" t="n">
        <v>76</v>
      </c>
      <c r="S8334" s="21" t="n">
        <v>10</v>
      </c>
    </row>
    <row r="8335" customFormat="false" ht="15" hidden="false" customHeight="true" outlineLevel="0" collapsed="false">
      <c r="A8335" s="19" t="n">
        <v>46296</v>
      </c>
      <c r="B8335" s="1" t="s">
        <v>972</v>
      </c>
      <c r="C8335" s="1" t="s">
        <v>138</v>
      </c>
      <c r="D8335" s="1" t="n">
        <v>12</v>
      </c>
      <c r="E8335" s="1" t="s">
        <v>16</v>
      </c>
      <c r="F8335" s="1" t="s">
        <v>950</v>
      </c>
      <c r="G8335" s="1" t="s">
        <v>955</v>
      </c>
      <c r="H8335" s="20" t="n">
        <v>1050</v>
      </c>
      <c r="I8335" s="21" t="n">
        <v>18.75</v>
      </c>
      <c r="J8335" s="20" t="n">
        <f aca="false">H8335*I8335</f>
        <v>19687.5</v>
      </c>
      <c r="K8335" s="22" t="n">
        <v>1.55</v>
      </c>
      <c r="L8335" s="23" t="n">
        <f aca="false">H8335*K8335</f>
        <v>1627.5</v>
      </c>
      <c r="M8335" s="23" t="n">
        <v>2500</v>
      </c>
      <c r="N8335" s="24" t="n">
        <f aca="false">L8335-M8335</f>
        <v>-872.5</v>
      </c>
      <c r="O8335" s="25" t="n">
        <f aca="false">IF(L8335&gt;=M8335,1,0)</f>
        <v>0</v>
      </c>
      <c r="P8335" s="26" t="n">
        <v>0.5966</v>
      </c>
      <c r="Q8335" s="26" t="n">
        <v>0.1629</v>
      </c>
      <c r="R8335" s="25" t="n">
        <v>66</v>
      </c>
      <c r="S8335" s="21" t="n">
        <v>8</v>
      </c>
    </row>
    <row r="8336" customFormat="false" ht="15" hidden="false" customHeight="true" outlineLevel="0" collapsed="false">
      <c r="A8336" s="19" t="n">
        <v>46296</v>
      </c>
      <c r="B8336" s="1" t="s">
        <v>972</v>
      </c>
      <c r="C8336" s="1" t="s">
        <v>138</v>
      </c>
      <c r="D8336" s="1" t="n">
        <v>13</v>
      </c>
      <c r="E8336" s="1" t="s">
        <v>16</v>
      </c>
      <c r="F8336" s="1" t="s">
        <v>932</v>
      </c>
      <c r="G8336" s="1" t="s">
        <v>934</v>
      </c>
      <c r="H8336" s="20" t="n">
        <v>840</v>
      </c>
      <c r="I8336" s="21" t="n">
        <v>37.63</v>
      </c>
      <c r="J8336" s="20" t="n">
        <f aca="false">H8336*I8336</f>
        <v>31609.2</v>
      </c>
      <c r="K8336" s="22" t="n">
        <v>3.11</v>
      </c>
      <c r="L8336" s="23" t="n">
        <f aca="false">H8336*K8336</f>
        <v>2612.4</v>
      </c>
      <c r="M8336" s="23" t="n">
        <v>2500</v>
      </c>
      <c r="N8336" s="24" t="n">
        <f aca="false">L8336-M8336</f>
        <v>112.4</v>
      </c>
      <c r="O8336" s="25" t="n">
        <f aca="false">IF(L8336&gt;=M8336,1,0)</f>
        <v>1</v>
      </c>
      <c r="P8336" s="26" t="n">
        <v>0.6842</v>
      </c>
      <c r="Q8336" s="26" t="n">
        <v>0.1424</v>
      </c>
      <c r="R8336" s="25" t="n">
        <v>77</v>
      </c>
      <c r="S8336" s="21" t="n">
        <v>10</v>
      </c>
    </row>
    <row r="8337" customFormat="false" ht="15" hidden="false" customHeight="true" outlineLevel="0" collapsed="false">
      <c r="A8337" s="19" t="n">
        <v>46296</v>
      </c>
      <c r="B8337" s="1" t="s">
        <v>972</v>
      </c>
      <c r="C8337" s="1" t="s">
        <v>138</v>
      </c>
      <c r="D8337" s="1" t="n">
        <v>14</v>
      </c>
      <c r="E8337" s="1" t="s">
        <v>10</v>
      </c>
      <c r="F8337" s="1" t="s">
        <v>872</v>
      </c>
      <c r="G8337" s="1" t="s">
        <v>873</v>
      </c>
      <c r="H8337" s="20" t="n">
        <v>1100</v>
      </c>
      <c r="I8337" s="21" t="n">
        <v>24.81</v>
      </c>
      <c r="J8337" s="20" t="n">
        <f aca="false">H8337*I8337</f>
        <v>27291</v>
      </c>
      <c r="K8337" s="22" t="n">
        <v>2.1</v>
      </c>
      <c r="L8337" s="23" t="n">
        <f aca="false">H8337*K8337</f>
        <v>2310</v>
      </c>
      <c r="M8337" s="23" t="n">
        <v>2500</v>
      </c>
      <c r="N8337" s="24" t="n">
        <f aca="false">L8337-M8337</f>
        <v>-190</v>
      </c>
      <c r="O8337" s="25" t="n">
        <f aca="false">IF(L8337&gt;=M8337,1,0)</f>
        <v>0</v>
      </c>
      <c r="P8337" s="26" t="n">
        <v>0.5787</v>
      </c>
      <c r="Q8337" s="26" t="n">
        <v>0.25</v>
      </c>
      <c r="R8337" s="25" t="n">
        <v>79</v>
      </c>
      <c r="S8337" s="21" t="n">
        <v>10</v>
      </c>
    </row>
    <row r="8338" customFormat="false" ht="15" hidden="false" customHeight="true" outlineLevel="0" collapsed="false">
      <c r="A8338" s="19" t="n">
        <v>46296</v>
      </c>
      <c r="B8338" s="1" t="s">
        <v>972</v>
      </c>
      <c r="C8338" s="1" t="s">
        <v>138</v>
      </c>
      <c r="D8338" s="1" t="n">
        <v>15</v>
      </c>
      <c r="E8338" s="1" t="s">
        <v>522</v>
      </c>
      <c r="F8338" s="1" t="s">
        <v>566</v>
      </c>
      <c r="G8338" s="1" t="s">
        <v>504</v>
      </c>
      <c r="H8338" s="20" t="n">
        <v>2100</v>
      </c>
      <c r="I8338" s="21" t="n">
        <v>14.09</v>
      </c>
      <c r="J8338" s="20" t="n">
        <f aca="false">H8338*I8338</f>
        <v>29589</v>
      </c>
      <c r="K8338" s="22" t="n">
        <v>1</v>
      </c>
      <c r="L8338" s="23" t="n">
        <f aca="false">H8338*K8338</f>
        <v>2100</v>
      </c>
      <c r="M8338" s="23" t="n">
        <v>2500</v>
      </c>
      <c r="N8338" s="24" t="n">
        <f aca="false">L8338-M8338</f>
        <v>-400</v>
      </c>
      <c r="O8338" s="25" t="n">
        <f aca="false">IF(L8338&gt;=M8338,1,0)</f>
        <v>0</v>
      </c>
      <c r="P8338" s="26" t="n">
        <v>0.7015</v>
      </c>
      <c r="Q8338" s="26" t="n">
        <v>0.2017</v>
      </c>
      <c r="R8338" s="25" t="n">
        <v>71</v>
      </c>
      <c r="S8338" s="21" t="n">
        <v>10</v>
      </c>
    </row>
    <row r="8339" customFormat="false" ht="15" hidden="false" customHeight="true" outlineLevel="0" collapsed="false">
      <c r="A8339" s="19" t="n">
        <v>46296</v>
      </c>
      <c r="B8339" s="1" t="s">
        <v>972</v>
      </c>
      <c r="C8339" s="1" t="s">
        <v>138</v>
      </c>
      <c r="D8339" s="1" t="n">
        <v>16</v>
      </c>
      <c r="E8339" s="1" t="s">
        <v>10</v>
      </c>
      <c r="F8339" s="1" t="s">
        <v>965</v>
      </c>
      <c r="G8339" s="1" t="s">
        <v>852</v>
      </c>
      <c r="H8339" s="20" t="n">
        <v>1900</v>
      </c>
      <c r="I8339" s="21" t="n">
        <v>17.57</v>
      </c>
      <c r="J8339" s="20" t="n">
        <f aca="false">H8339*I8339</f>
        <v>33383</v>
      </c>
      <c r="K8339" s="22" t="n">
        <v>1.46</v>
      </c>
      <c r="L8339" s="23" t="n">
        <f aca="false">H8339*K8339</f>
        <v>2774</v>
      </c>
      <c r="M8339" s="23" t="n">
        <v>2500</v>
      </c>
      <c r="N8339" s="24" t="n">
        <f aca="false">L8339-M8339</f>
        <v>274</v>
      </c>
      <c r="O8339" s="25" t="n">
        <f aca="false">IF(L8339&gt;=M8339,1,0)</f>
        <v>1</v>
      </c>
      <c r="P8339" s="26" t="n">
        <v>0.8231</v>
      </c>
      <c r="Q8339" s="26" t="n">
        <v>0.1351</v>
      </c>
      <c r="R8339" s="25" t="n">
        <v>68</v>
      </c>
      <c r="S8339" s="21" t="n">
        <v>10</v>
      </c>
    </row>
    <row r="8340" customFormat="false" ht="15" hidden="false" customHeight="true" outlineLevel="0" collapsed="false">
      <c r="A8340" s="19" t="n">
        <v>46296</v>
      </c>
      <c r="B8340" s="1" t="s">
        <v>972</v>
      </c>
      <c r="C8340" s="1" t="s">
        <v>164</v>
      </c>
      <c r="D8340" s="1" t="n">
        <v>17</v>
      </c>
      <c r="E8340" s="1" t="s">
        <v>176</v>
      </c>
      <c r="F8340" s="1" t="s">
        <v>202</v>
      </c>
      <c r="G8340" s="1" t="s">
        <v>650</v>
      </c>
      <c r="H8340" s="20" t="n">
        <v>1000</v>
      </c>
      <c r="I8340" s="21" t="n">
        <v>18.42</v>
      </c>
      <c r="J8340" s="20" t="n">
        <f aca="false">H8340*I8340</f>
        <v>18420</v>
      </c>
      <c r="K8340" s="22" t="n">
        <v>1.35</v>
      </c>
      <c r="L8340" s="23" t="n">
        <f aca="false">H8340*K8340</f>
        <v>1350</v>
      </c>
      <c r="M8340" s="23" t="n">
        <v>2500</v>
      </c>
      <c r="N8340" s="24" t="n">
        <f aca="false">L8340-M8340</f>
        <v>-1150</v>
      </c>
      <c r="O8340" s="25" t="n">
        <f aca="false">IF(L8340&gt;=M8340,1,0)</f>
        <v>0</v>
      </c>
      <c r="P8340" s="26" t="n">
        <v>0.4126</v>
      </c>
      <c r="Q8340" s="26" t="n">
        <v>0.1169</v>
      </c>
      <c r="R8340" s="25" t="n">
        <v>75</v>
      </c>
      <c r="S8340" s="21" t="n">
        <v>10</v>
      </c>
    </row>
    <row r="8341" customFormat="false" ht="15" hidden="false" customHeight="true" outlineLevel="0" collapsed="false">
      <c r="A8341" s="19" t="n">
        <v>46296</v>
      </c>
      <c r="B8341" s="1" t="s">
        <v>972</v>
      </c>
      <c r="C8341" s="1" t="s">
        <v>164</v>
      </c>
      <c r="D8341" s="1" t="n">
        <v>18</v>
      </c>
      <c r="E8341" s="1" t="s">
        <v>865</v>
      </c>
      <c r="F8341" s="1" t="s">
        <v>866</v>
      </c>
      <c r="G8341" s="1" t="s">
        <v>527</v>
      </c>
      <c r="H8341" s="20" t="n">
        <v>2300</v>
      </c>
      <c r="I8341" s="21" t="n">
        <v>17.93</v>
      </c>
      <c r="J8341" s="20" t="n">
        <f aca="false">H8341*I8341</f>
        <v>41239</v>
      </c>
      <c r="K8341" s="22" t="n">
        <v>1.04</v>
      </c>
      <c r="L8341" s="23" t="n">
        <f aca="false">H8341*K8341</f>
        <v>2392</v>
      </c>
      <c r="M8341" s="23" t="n">
        <v>2500</v>
      </c>
      <c r="N8341" s="24" t="n">
        <f aca="false">L8341-M8341</f>
        <v>-108</v>
      </c>
      <c r="O8341" s="25" t="n">
        <f aca="false">IF(L8341&gt;=M8341,1,0)</f>
        <v>0</v>
      </c>
      <c r="P8341" s="26" t="n">
        <v>0.8812</v>
      </c>
      <c r="Q8341" s="26" t="n">
        <v>0.1681</v>
      </c>
      <c r="R8341" s="25" t="n">
        <v>78</v>
      </c>
      <c r="S8341" s="21" t="n">
        <v>10</v>
      </c>
    </row>
    <row r="8342" customFormat="false" ht="15" hidden="false" customHeight="true" outlineLevel="0" collapsed="false">
      <c r="A8342" s="19" t="n">
        <v>46296</v>
      </c>
      <c r="B8342" s="1" t="s">
        <v>972</v>
      </c>
      <c r="C8342" s="1" t="s">
        <v>164</v>
      </c>
      <c r="D8342" s="1" t="n">
        <v>19</v>
      </c>
      <c r="E8342" s="1" t="s">
        <v>461</v>
      </c>
      <c r="F8342" s="1" t="s">
        <v>966</v>
      </c>
      <c r="G8342" s="1" t="s">
        <v>967</v>
      </c>
      <c r="H8342" s="20" t="n">
        <v>1500</v>
      </c>
      <c r="I8342" s="21" t="n">
        <v>20.33</v>
      </c>
      <c r="J8342" s="20" t="n">
        <f aca="false">H8342*I8342</f>
        <v>30495</v>
      </c>
      <c r="K8342" s="22" t="n">
        <v>1.8</v>
      </c>
      <c r="L8342" s="23" t="n">
        <f aca="false">H8342*K8342</f>
        <v>2700</v>
      </c>
      <c r="M8342" s="23" t="n">
        <v>2500</v>
      </c>
      <c r="N8342" s="24" t="n">
        <f aca="false">L8342-M8342</f>
        <v>200</v>
      </c>
      <c r="O8342" s="25" t="n">
        <f aca="false">IF(L8342&gt;=M8342,1,0)</f>
        <v>1</v>
      </c>
      <c r="P8342" s="26" t="n">
        <v>0.6609</v>
      </c>
      <c r="Q8342" s="26" t="n">
        <v>0.106</v>
      </c>
      <c r="R8342" s="25" t="n">
        <v>78</v>
      </c>
      <c r="S8342" s="21" t="n">
        <v>10</v>
      </c>
    </row>
    <row r="8343" customFormat="false" ht="15" hidden="false" customHeight="true" outlineLevel="0" collapsed="false">
      <c r="A8343" s="19" t="n">
        <v>46296</v>
      </c>
      <c r="B8343" s="1" t="s">
        <v>972</v>
      </c>
      <c r="C8343" s="1" t="s">
        <v>164</v>
      </c>
      <c r="D8343" s="1" t="n">
        <v>20</v>
      </c>
      <c r="E8343" s="1" t="s">
        <v>16</v>
      </c>
      <c r="F8343" s="1" t="s">
        <v>300</v>
      </c>
      <c r="G8343" s="1" t="s">
        <v>398</v>
      </c>
      <c r="H8343" s="20" t="n">
        <v>1700</v>
      </c>
      <c r="I8343" s="21" t="n">
        <v>18.21</v>
      </c>
      <c r="J8343" s="20" t="n">
        <f aca="false">H8343*I8343</f>
        <v>30957</v>
      </c>
      <c r="K8343" s="22" t="n">
        <v>1.4</v>
      </c>
      <c r="L8343" s="23" t="n">
        <f aca="false">H8343*K8343</f>
        <v>2380</v>
      </c>
      <c r="M8343" s="23" t="n">
        <v>2500</v>
      </c>
      <c r="N8343" s="24" t="n">
        <f aca="false">L8343-M8343</f>
        <v>-120</v>
      </c>
      <c r="O8343" s="25" t="n">
        <f aca="false">IF(L8343&gt;=M8343,1,0)</f>
        <v>0</v>
      </c>
      <c r="P8343" s="26" t="n">
        <v>0.7747</v>
      </c>
      <c r="Q8343" s="26" t="n">
        <v>0.0719</v>
      </c>
      <c r="R8343" s="25" t="n">
        <v>67</v>
      </c>
      <c r="S8343" s="21" t="n">
        <v>10</v>
      </c>
    </row>
    <row r="8344" customFormat="false" ht="15" hidden="false" customHeight="true" outlineLevel="0" collapsed="false">
      <c r="A8344" s="19" t="n">
        <v>46296</v>
      </c>
      <c r="B8344" s="1" t="s">
        <v>972</v>
      </c>
      <c r="C8344" s="1" t="s">
        <v>164</v>
      </c>
      <c r="D8344" s="1" t="n">
        <v>21</v>
      </c>
      <c r="E8344" s="1" t="s">
        <v>401</v>
      </c>
      <c r="F8344" s="1" t="s">
        <v>974</v>
      </c>
      <c r="G8344" s="1" t="s">
        <v>913</v>
      </c>
      <c r="H8344" s="20" t="n">
        <v>200</v>
      </c>
      <c r="I8344" s="21" t="n">
        <v>33.13</v>
      </c>
      <c r="J8344" s="20" t="n">
        <f aca="false">H8344*I8344</f>
        <v>6626</v>
      </c>
      <c r="K8344" s="22" t="n">
        <v>4.5</v>
      </c>
      <c r="L8344" s="23" t="n">
        <f aca="false">H8344*K8344</f>
        <v>900</v>
      </c>
      <c r="M8344" s="23" t="n">
        <v>2500</v>
      </c>
      <c r="N8344" s="24" t="n">
        <f aca="false">L8344-M8344</f>
        <v>-1600</v>
      </c>
      <c r="O8344" s="25" t="n">
        <f aca="false">IF(L8344&gt;=M8344,1,0)</f>
        <v>0</v>
      </c>
      <c r="P8344" s="26" t="n">
        <v>0.1527</v>
      </c>
      <c r="Q8344" s="26" t="n">
        <v>0.4632</v>
      </c>
      <c r="R8344" s="25" t="n">
        <v>72</v>
      </c>
      <c r="S8344" s="21" t="n">
        <v>10</v>
      </c>
    </row>
    <row r="8345" customFormat="false" ht="15" hidden="false" customHeight="true" outlineLevel="0" collapsed="false">
      <c r="A8345" s="19" t="n">
        <v>46296</v>
      </c>
      <c r="B8345" s="1" t="s">
        <v>972</v>
      </c>
      <c r="C8345" s="1" t="s">
        <v>164</v>
      </c>
      <c r="D8345" s="1" t="n">
        <v>22</v>
      </c>
      <c r="E8345" s="1" t="s">
        <v>10</v>
      </c>
      <c r="F8345" s="1" t="s">
        <v>872</v>
      </c>
      <c r="G8345" s="1" t="s">
        <v>873</v>
      </c>
      <c r="H8345" s="20" t="n">
        <v>1530</v>
      </c>
      <c r="I8345" s="21" t="n">
        <v>24.81</v>
      </c>
      <c r="J8345" s="20" t="n">
        <f aca="false">H8345*I8345</f>
        <v>37959.3</v>
      </c>
      <c r="K8345" s="22" t="n">
        <v>2.1</v>
      </c>
      <c r="L8345" s="23" t="n">
        <f aca="false">H8345*K8345</f>
        <v>3213</v>
      </c>
      <c r="M8345" s="23" t="n">
        <v>2500</v>
      </c>
      <c r="N8345" s="24" t="n">
        <f aca="false">L8345-M8345</f>
        <v>713</v>
      </c>
      <c r="O8345" s="25" t="n">
        <f aca="false">IF(L8345&gt;=M8345,1,0)</f>
        <v>1</v>
      </c>
      <c r="P8345" s="26" t="n">
        <v>0.8174</v>
      </c>
      <c r="Q8345" s="26" t="n">
        <v>0.1185</v>
      </c>
      <c r="R8345" s="25" t="n">
        <v>78</v>
      </c>
      <c r="S8345" s="21" t="n">
        <v>10</v>
      </c>
    </row>
    <row r="8346" customFormat="false" ht="15" hidden="false" customHeight="true" outlineLevel="0" collapsed="false">
      <c r="A8346" s="19" t="n">
        <v>46296</v>
      </c>
      <c r="B8346" s="1" t="s">
        <v>972</v>
      </c>
      <c r="C8346" s="1" t="s">
        <v>164</v>
      </c>
      <c r="D8346" s="1" t="n">
        <v>23</v>
      </c>
      <c r="E8346" s="1" t="s">
        <v>865</v>
      </c>
      <c r="F8346" s="1" t="s">
        <v>866</v>
      </c>
      <c r="G8346" s="1" t="s">
        <v>527</v>
      </c>
      <c r="H8346" s="20" t="n">
        <v>2000</v>
      </c>
      <c r="I8346" s="21" t="n">
        <v>17.93</v>
      </c>
      <c r="J8346" s="20" t="n">
        <f aca="false">H8346*I8346</f>
        <v>35860</v>
      </c>
      <c r="K8346" s="22" t="n">
        <v>1.04</v>
      </c>
      <c r="L8346" s="23" t="n">
        <f aca="false">H8346*K8346</f>
        <v>2080</v>
      </c>
      <c r="M8346" s="23" t="n">
        <v>2500</v>
      </c>
      <c r="N8346" s="24" t="n">
        <f aca="false">L8346-M8346</f>
        <v>-420</v>
      </c>
      <c r="O8346" s="25" t="n">
        <f aca="false">IF(L8346&gt;=M8346,1,0)</f>
        <v>0</v>
      </c>
      <c r="P8346" s="26" t="n">
        <v>0.7546</v>
      </c>
      <c r="Q8346" s="26" t="n">
        <v>0.1021</v>
      </c>
      <c r="R8346" s="25" t="n">
        <v>80</v>
      </c>
      <c r="S8346" s="21" t="n">
        <v>10</v>
      </c>
    </row>
    <row r="8347" customFormat="false" ht="15" hidden="false" customHeight="true" outlineLevel="0" collapsed="false">
      <c r="A8347" s="19" t="n">
        <v>46296</v>
      </c>
      <c r="B8347" s="1" t="s">
        <v>972</v>
      </c>
      <c r="C8347" s="1" t="s">
        <v>164</v>
      </c>
      <c r="D8347" s="1" t="n">
        <v>24</v>
      </c>
      <c r="E8347" s="1" t="s">
        <v>522</v>
      </c>
      <c r="F8347" s="1" t="s">
        <v>523</v>
      </c>
      <c r="G8347" s="1" t="s">
        <v>527</v>
      </c>
      <c r="H8347" s="20" t="n">
        <v>2400</v>
      </c>
      <c r="I8347" s="21" t="n">
        <v>13.28</v>
      </c>
      <c r="J8347" s="20" t="n">
        <f aca="false">H8347*I8347</f>
        <v>31872</v>
      </c>
      <c r="K8347" s="22" t="n">
        <v>0.95</v>
      </c>
      <c r="L8347" s="23" t="n">
        <f aca="false">H8347*K8347</f>
        <v>2280</v>
      </c>
      <c r="M8347" s="23" t="n">
        <v>2500</v>
      </c>
      <c r="N8347" s="24" t="n">
        <f aca="false">L8347-M8347</f>
        <v>-220</v>
      </c>
      <c r="O8347" s="25" t="n">
        <f aca="false">IF(L8347&gt;=M8347,1,0)</f>
        <v>0</v>
      </c>
      <c r="P8347" s="26" t="n">
        <v>0.7297</v>
      </c>
      <c r="Q8347" s="26" t="n">
        <v>0.1165</v>
      </c>
      <c r="R8347" s="25" t="n">
        <v>73</v>
      </c>
      <c r="S8347" s="21" t="n">
        <v>10</v>
      </c>
    </row>
    <row r="8348" customFormat="false" ht="15" hidden="false" customHeight="true" outlineLevel="0" collapsed="false">
      <c r="A8348" s="19" t="n">
        <v>46296</v>
      </c>
      <c r="B8348" s="1" t="s">
        <v>972</v>
      </c>
      <c r="C8348" s="1" t="s">
        <v>164</v>
      </c>
      <c r="D8348" s="1" t="n">
        <v>25</v>
      </c>
      <c r="E8348" s="1" t="s">
        <v>219</v>
      </c>
      <c r="F8348" s="1" t="s">
        <v>968</v>
      </c>
      <c r="G8348" s="1" t="s">
        <v>969</v>
      </c>
      <c r="H8348" s="20" t="n">
        <v>1150</v>
      </c>
      <c r="I8348" s="21" t="n">
        <v>25.79</v>
      </c>
      <c r="J8348" s="20" t="n">
        <f aca="false">H8348*I8348</f>
        <v>29658.5</v>
      </c>
      <c r="K8348" s="22" t="n">
        <v>2.82</v>
      </c>
      <c r="L8348" s="23" t="n">
        <f aca="false">H8348*K8348</f>
        <v>3243</v>
      </c>
      <c r="M8348" s="23" t="n">
        <v>2500</v>
      </c>
      <c r="N8348" s="24" t="n">
        <f aca="false">L8348-M8348</f>
        <v>743</v>
      </c>
      <c r="O8348" s="25" t="n">
        <f aca="false">IF(L8348&gt;=M8348,1,0)</f>
        <v>1</v>
      </c>
      <c r="P8348" s="26" t="n">
        <v>0.6265</v>
      </c>
      <c r="Q8348" s="26" t="n">
        <v>0.1217</v>
      </c>
      <c r="R8348" s="25" t="n">
        <v>79</v>
      </c>
      <c r="S8348" s="21" t="n">
        <v>10</v>
      </c>
    </row>
    <row r="8349" customFormat="false" ht="15" hidden="false" customHeight="true" outlineLevel="0" collapsed="false">
      <c r="A8349" s="19" t="n">
        <v>46296</v>
      </c>
      <c r="B8349" s="1" t="s">
        <v>972</v>
      </c>
      <c r="C8349" s="1" t="s">
        <v>164</v>
      </c>
      <c r="D8349" s="1" t="n">
        <v>26</v>
      </c>
      <c r="E8349" s="1" t="s">
        <v>576</v>
      </c>
      <c r="F8349" s="1" t="s">
        <v>839</v>
      </c>
      <c r="G8349" s="1" t="s">
        <v>527</v>
      </c>
      <c r="H8349" s="20" t="n">
        <v>2250</v>
      </c>
      <c r="I8349" s="21" t="n">
        <v>16.92</v>
      </c>
      <c r="J8349" s="20" t="n">
        <f aca="false">H8349*I8349</f>
        <v>38070</v>
      </c>
      <c r="K8349" s="22" t="n">
        <v>1.1</v>
      </c>
      <c r="L8349" s="23" t="n">
        <f aca="false">H8349*K8349</f>
        <v>2475</v>
      </c>
      <c r="M8349" s="23" t="n">
        <v>2500</v>
      </c>
      <c r="N8349" s="24" t="n">
        <f aca="false">L8349-M8349</f>
        <v>-25</v>
      </c>
      <c r="O8349" s="25" t="n">
        <f aca="false">IF(L8349&gt;=M8349,1,0)</f>
        <v>0</v>
      </c>
      <c r="P8349" s="26" t="n">
        <v>0.8965</v>
      </c>
      <c r="Q8349" s="26" t="n">
        <v>0.193</v>
      </c>
      <c r="R8349" s="25" t="n">
        <v>79</v>
      </c>
      <c r="S8349" s="21" t="n">
        <v>10</v>
      </c>
    </row>
    <row r="8350" customFormat="false" ht="15" hidden="false" customHeight="true" outlineLevel="0" collapsed="false">
      <c r="A8350" s="19" t="n">
        <v>46296</v>
      </c>
      <c r="B8350" s="1" t="s">
        <v>972</v>
      </c>
      <c r="C8350" s="1" t="s">
        <v>164</v>
      </c>
      <c r="D8350" s="1" t="n">
        <v>27</v>
      </c>
      <c r="E8350" s="1" t="s">
        <v>219</v>
      </c>
      <c r="F8350" s="1" t="s">
        <v>709</v>
      </c>
      <c r="G8350" s="1" t="s">
        <v>711</v>
      </c>
      <c r="H8350" s="20" t="n">
        <v>650</v>
      </c>
      <c r="I8350" s="21" t="n">
        <v>22.64</v>
      </c>
      <c r="J8350" s="20" t="n">
        <f aca="false">H8350*I8350</f>
        <v>14716</v>
      </c>
      <c r="K8350" s="22" t="n">
        <v>1.5</v>
      </c>
      <c r="L8350" s="23" t="n">
        <f aca="false">H8350*K8350</f>
        <v>975</v>
      </c>
      <c r="M8350" s="23" t="n">
        <v>2500</v>
      </c>
      <c r="N8350" s="24" t="n">
        <f aca="false">L8350-M8350</f>
        <v>-1525</v>
      </c>
      <c r="O8350" s="25" t="n">
        <f aca="false">IF(L8350&gt;=M8350,1,0)</f>
        <v>0</v>
      </c>
      <c r="P8350" s="26" t="n">
        <v>0.3975</v>
      </c>
      <c r="Q8350" s="26" t="n">
        <v>0.3689</v>
      </c>
      <c r="R8350" s="25" t="n">
        <v>72</v>
      </c>
      <c r="S8350" s="21" t="n">
        <v>8</v>
      </c>
    </row>
    <row r="8351" customFormat="false" ht="15" hidden="false" customHeight="true" outlineLevel="0" collapsed="false">
      <c r="A8351" s="19" t="n">
        <v>46296</v>
      </c>
      <c r="B8351" s="1" t="s">
        <v>972</v>
      </c>
      <c r="C8351" s="1" t="s">
        <v>164</v>
      </c>
      <c r="D8351" s="1" t="n">
        <v>28</v>
      </c>
      <c r="E8351" s="1" t="s">
        <v>401</v>
      </c>
      <c r="F8351" s="1" t="s">
        <v>975</v>
      </c>
      <c r="G8351" s="1" t="s">
        <v>926</v>
      </c>
      <c r="H8351" s="20" t="n">
        <v>900</v>
      </c>
      <c r="I8351" s="21" t="n">
        <v>18.93</v>
      </c>
      <c r="J8351" s="20" t="n">
        <f aca="false">H8351*I8351</f>
        <v>17037</v>
      </c>
      <c r="K8351" s="22" t="n">
        <v>2.1</v>
      </c>
      <c r="L8351" s="23" t="n">
        <f aca="false">H8351*K8351</f>
        <v>1890</v>
      </c>
      <c r="M8351" s="23" t="n">
        <v>2500</v>
      </c>
      <c r="N8351" s="24" t="n">
        <f aca="false">L8351-M8351</f>
        <v>-610</v>
      </c>
      <c r="O8351" s="25" t="n">
        <f aca="false">IF(L8351&gt;=M8351,1,0)</f>
        <v>0</v>
      </c>
      <c r="P8351" s="26" t="n">
        <v>0.3817</v>
      </c>
      <c r="Q8351" s="26" t="n">
        <v>0.1562</v>
      </c>
      <c r="R8351" s="25" t="n">
        <v>77</v>
      </c>
      <c r="S8351" s="21" t="n">
        <v>10</v>
      </c>
    </row>
    <row r="8352" customFormat="false" ht="15" hidden="false" customHeight="true" outlineLevel="0" collapsed="false">
      <c r="A8352" s="19" t="n">
        <v>46296</v>
      </c>
      <c r="B8352" s="1" t="s">
        <v>972</v>
      </c>
      <c r="C8352" s="1" t="s">
        <v>164</v>
      </c>
      <c r="D8352" s="1" t="n">
        <v>29</v>
      </c>
      <c r="E8352" s="1" t="s">
        <v>522</v>
      </c>
      <c r="F8352" s="1" t="s">
        <v>678</v>
      </c>
      <c r="G8352" s="1" t="s">
        <v>686</v>
      </c>
      <c r="H8352" s="20" t="n">
        <v>900</v>
      </c>
      <c r="I8352" s="21" t="n">
        <v>22.03</v>
      </c>
      <c r="J8352" s="20" t="n">
        <f aca="false">H8352*I8352</f>
        <v>19827</v>
      </c>
      <c r="K8352" s="22" t="n">
        <v>1.4</v>
      </c>
      <c r="L8352" s="23" t="n">
        <f aca="false">H8352*K8352</f>
        <v>1260</v>
      </c>
      <c r="M8352" s="23" t="n">
        <v>2500</v>
      </c>
      <c r="N8352" s="24" t="n">
        <f aca="false">L8352-M8352</f>
        <v>-1240</v>
      </c>
      <c r="O8352" s="25" t="n">
        <f aca="false">IF(L8352&gt;=M8352,1,0)</f>
        <v>0</v>
      </c>
      <c r="P8352" s="26" t="n">
        <v>0.4992</v>
      </c>
      <c r="Q8352" s="26" t="n">
        <v>0.1135</v>
      </c>
      <c r="R8352" s="25" t="n">
        <v>74</v>
      </c>
      <c r="S8352" s="21" t="n">
        <v>10</v>
      </c>
    </row>
    <row r="8353" customFormat="false" ht="15" hidden="false" customHeight="true" outlineLevel="0" collapsed="false">
      <c r="A8353" s="19" t="n">
        <v>46296</v>
      </c>
      <c r="B8353" s="1" t="s">
        <v>972</v>
      </c>
      <c r="C8353" s="1" t="s">
        <v>164</v>
      </c>
      <c r="D8353" s="1" t="n">
        <v>30</v>
      </c>
      <c r="E8353" s="1" t="s">
        <v>865</v>
      </c>
      <c r="F8353" s="1" t="s">
        <v>866</v>
      </c>
      <c r="G8353" s="1" t="s">
        <v>527</v>
      </c>
      <c r="H8353" s="20" t="n">
        <v>2300</v>
      </c>
      <c r="I8353" s="21" t="n">
        <v>17.93</v>
      </c>
      <c r="J8353" s="20" t="n">
        <f aca="false">H8353*I8353</f>
        <v>41239</v>
      </c>
      <c r="K8353" s="22" t="n">
        <v>1.04</v>
      </c>
      <c r="L8353" s="23" t="n">
        <f aca="false">H8353*K8353</f>
        <v>2392</v>
      </c>
      <c r="M8353" s="23" t="n">
        <v>2500</v>
      </c>
      <c r="N8353" s="24" t="n">
        <f aca="false">L8353-M8353</f>
        <v>-108</v>
      </c>
      <c r="O8353" s="25" t="n">
        <f aca="false">IF(L8353&gt;=M8353,1,0)</f>
        <v>0</v>
      </c>
      <c r="P8353" s="26" t="n">
        <v>0.8613</v>
      </c>
      <c r="Q8353" s="26" t="n">
        <v>0.1526</v>
      </c>
      <c r="R8353" s="25" t="n">
        <v>83</v>
      </c>
      <c r="S8353" s="21" t="n">
        <v>10</v>
      </c>
    </row>
    <row r="8354" customFormat="false" ht="15" hidden="false" customHeight="true" outlineLevel="0" collapsed="false">
      <c r="A8354" s="19" t="n">
        <v>46296</v>
      </c>
      <c r="B8354" s="1" t="s">
        <v>972</v>
      </c>
      <c r="C8354" s="1" t="s">
        <v>164</v>
      </c>
      <c r="D8354" s="1" t="n">
        <v>31</v>
      </c>
      <c r="E8354" s="1" t="s">
        <v>522</v>
      </c>
      <c r="F8354" s="1" t="s">
        <v>566</v>
      </c>
      <c r="G8354" s="1" t="s">
        <v>504</v>
      </c>
      <c r="H8354" s="20" t="n">
        <v>2250</v>
      </c>
      <c r="I8354" s="21" t="n">
        <v>14.09</v>
      </c>
      <c r="J8354" s="20" t="n">
        <f aca="false">H8354*I8354</f>
        <v>31702.5</v>
      </c>
      <c r="K8354" s="22" t="n">
        <v>1</v>
      </c>
      <c r="L8354" s="23" t="n">
        <f aca="false">H8354*K8354</f>
        <v>2250</v>
      </c>
      <c r="M8354" s="23" t="n">
        <v>2500</v>
      </c>
      <c r="N8354" s="24" t="n">
        <f aca="false">L8354-M8354</f>
        <v>-250</v>
      </c>
      <c r="O8354" s="25" t="n">
        <f aca="false">IF(L8354&gt;=M8354,1,0)</f>
        <v>0</v>
      </c>
      <c r="P8354" s="26" t="n">
        <v>0.7258</v>
      </c>
      <c r="Q8354" s="26" t="n">
        <v>0.0837</v>
      </c>
      <c r="R8354" s="25" t="n">
        <v>75</v>
      </c>
      <c r="S8354" s="21" t="n">
        <v>10</v>
      </c>
    </row>
    <row r="8355" customFormat="false" ht="15" hidden="false" customHeight="true" outlineLevel="0" collapsed="false">
      <c r="A8355" s="19" t="n">
        <v>46296</v>
      </c>
      <c r="B8355" s="1" t="s">
        <v>972</v>
      </c>
      <c r="C8355" s="1" t="s">
        <v>164</v>
      </c>
      <c r="D8355" s="1" t="n">
        <v>32</v>
      </c>
      <c r="E8355" s="1" t="s">
        <v>576</v>
      </c>
      <c r="F8355" s="1" t="s">
        <v>857</v>
      </c>
      <c r="G8355" s="1" t="s">
        <v>835</v>
      </c>
      <c r="H8355" s="20" t="n">
        <v>1900</v>
      </c>
      <c r="I8355" s="21" t="n">
        <v>17.86</v>
      </c>
      <c r="J8355" s="20" t="n">
        <f aca="false">H8355*I8355</f>
        <v>33934</v>
      </c>
      <c r="K8355" s="22" t="n">
        <v>1.1</v>
      </c>
      <c r="L8355" s="23" t="n">
        <f aca="false">H8355*K8355</f>
        <v>2090</v>
      </c>
      <c r="M8355" s="23" t="n">
        <v>2500</v>
      </c>
      <c r="N8355" s="24" t="n">
        <f aca="false">L8355-M8355</f>
        <v>-410</v>
      </c>
      <c r="O8355" s="25" t="n">
        <f aca="false">IF(L8355&gt;=M8355,1,0)</f>
        <v>0</v>
      </c>
      <c r="P8355" s="26" t="n">
        <v>0.8034</v>
      </c>
      <c r="Q8355" s="26" t="n">
        <v>0.1042</v>
      </c>
      <c r="R8355" s="25" t="n">
        <v>74</v>
      </c>
      <c r="S8355" s="21" t="n">
        <v>10</v>
      </c>
    </row>
    <row r="8356" customFormat="false" ht="15" hidden="false" customHeight="true" outlineLevel="0" collapsed="false">
      <c r="A8356" s="19" t="n">
        <v>46296</v>
      </c>
      <c r="B8356" s="1" t="s">
        <v>972</v>
      </c>
      <c r="C8356" s="1" t="s">
        <v>190</v>
      </c>
      <c r="D8356" s="1" t="n">
        <v>33</v>
      </c>
      <c r="E8356" s="1" t="s">
        <v>846</v>
      </c>
      <c r="F8356" s="1" t="s">
        <v>897</v>
      </c>
      <c r="G8356" s="1" t="s">
        <v>927</v>
      </c>
      <c r="H8356" s="20" t="n">
        <v>1350</v>
      </c>
      <c r="I8356" s="21" t="n">
        <v>23.24</v>
      </c>
      <c r="J8356" s="20" t="n">
        <f aca="false">H8356*I8356</f>
        <v>31374</v>
      </c>
      <c r="K8356" s="22" t="n">
        <v>2.1</v>
      </c>
      <c r="L8356" s="23" t="n">
        <f aca="false">H8356*K8356</f>
        <v>2835</v>
      </c>
      <c r="M8356" s="23" t="n">
        <v>2500</v>
      </c>
      <c r="N8356" s="24" t="n">
        <f aca="false">L8356-M8356</f>
        <v>335</v>
      </c>
      <c r="O8356" s="25" t="n">
        <f aca="false">IF(L8356&gt;=M8356,1,0)</f>
        <v>1</v>
      </c>
      <c r="P8356" s="26" t="n">
        <v>0.725625</v>
      </c>
      <c r="Q8356" s="26" t="n">
        <v>0.0853008377760853</v>
      </c>
      <c r="R8356" s="25" t="n">
        <v>71</v>
      </c>
      <c r="S8356" s="21" t="n">
        <v>10</v>
      </c>
    </row>
    <row r="8357" customFormat="false" ht="15" hidden="false" customHeight="true" outlineLevel="0" collapsed="false">
      <c r="A8357" s="19" t="n">
        <v>46296</v>
      </c>
      <c r="B8357" s="1" t="s">
        <v>972</v>
      </c>
      <c r="C8357" s="1" t="s">
        <v>190</v>
      </c>
      <c r="D8357" s="1" t="n">
        <v>34</v>
      </c>
      <c r="E8357" s="1" t="s">
        <v>16</v>
      </c>
      <c r="F8357" s="1" t="s">
        <v>300</v>
      </c>
      <c r="G8357" s="1" t="s">
        <v>260</v>
      </c>
      <c r="H8357" s="20" t="n">
        <v>2000</v>
      </c>
      <c r="I8357" s="21" t="n">
        <v>15.95</v>
      </c>
      <c r="J8357" s="20" t="n">
        <f aca="false">H8357*I8357</f>
        <v>31900</v>
      </c>
      <c r="K8357" s="22" t="n">
        <v>1.4</v>
      </c>
      <c r="L8357" s="23" t="n">
        <f aca="false">H8357*K8357</f>
        <v>2800</v>
      </c>
      <c r="M8357" s="23" t="n">
        <v>2500</v>
      </c>
      <c r="N8357" s="24" t="n">
        <f aca="false">L8357-M8357</f>
        <v>300</v>
      </c>
      <c r="O8357" s="25" t="n">
        <f aca="false">IF(L8357&gt;=M8357,1,0)</f>
        <v>1</v>
      </c>
      <c r="P8357" s="26" t="n">
        <v>0.875892366831411</v>
      </c>
      <c r="Q8357" s="26" t="n">
        <v>0.0963517305893358</v>
      </c>
      <c r="R8357" s="25" t="n">
        <v>70</v>
      </c>
      <c r="S8357" s="21" t="n">
        <v>8</v>
      </c>
    </row>
    <row r="8358" customFormat="false" ht="15" hidden="false" customHeight="true" outlineLevel="0" collapsed="false">
      <c r="A8358" s="19" t="n">
        <v>46296</v>
      </c>
      <c r="B8358" s="1" t="s">
        <v>972</v>
      </c>
      <c r="C8358" s="1" t="s">
        <v>190</v>
      </c>
      <c r="D8358" s="1" t="n">
        <v>35</v>
      </c>
      <c r="E8358" s="1" t="s">
        <v>19</v>
      </c>
      <c r="F8358" s="1" t="s">
        <v>976</v>
      </c>
      <c r="G8358" s="1" t="s">
        <v>949</v>
      </c>
      <c r="H8358" s="20" t="n">
        <v>400</v>
      </c>
      <c r="I8358" s="21" t="n">
        <v>39.19</v>
      </c>
      <c r="J8358" s="20" t="n">
        <f aca="false">H8358*I8358</f>
        <v>15676</v>
      </c>
      <c r="K8358" s="22" t="n">
        <v>3.33</v>
      </c>
      <c r="L8358" s="23" t="n">
        <f aca="false">H8358*K8358</f>
        <v>1332</v>
      </c>
      <c r="M8358" s="23" t="n">
        <v>2500</v>
      </c>
      <c r="N8358" s="24" t="n">
        <f aca="false">L8358-M8358</f>
        <v>-1168</v>
      </c>
      <c r="O8358" s="25" t="n">
        <f aca="false">IF(L8358&gt;=M8358,1,0)</f>
        <v>0</v>
      </c>
      <c r="P8358" s="26" t="n">
        <v>0.410796645702306</v>
      </c>
      <c r="Q8358" s="26" t="n">
        <v>0.269886363636364</v>
      </c>
      <c r="R8358" s="25" t="n">
        <v>55</v>
      </c>
      <c r="S8358" s="21" t="n">
        <v>10</v>
      </c>
    </row>
    <row r="8359" customFormat="false" ht="15" hidden="false" customHeight="true" outlineLevel="0" collapsed="false">
      <c r="A8359" s="19" t="n">
        <v>46296</v>
      </c>
      <c r="B8359" s="1" t="s">
        <v>972</v>
      </c>
      <c r="C8359" s="1" t="s">
        <v>190</v>
      </c>
      <c r="D8359" s="1" t="n">
        <v>36</v>
      </c>
      <c r="E8359" s="1" t="s">
        <v>846</v>
      </c>
      <c r="F8359" s="1" t="s">
        <v>889</v>
      </c>
      <c r="G8359" s="1" t="s">
        <v>927</v>
      </c>
      <c r="H8359" s="20" t="n">
        <v>1300</v>
      </c>
      <c r="I8359" s="21" t="n">
        <v>24.74</v>
      </c>
      <c r="J8359" s="20" t="n">
        <f aca="false">H8359*I8359</f>
        <v>32162</v>
      </c>
      <c r="K8359" s="22" t="n">
        <v>2.2</v>
      </c>
      <c r="L8359" s="23" t="n">
        <f aca="false">H8359*K8359</f>
        <v>2860</v>
      </c>
      <c r="M8359" s="23" t="n">
        <v>2500</v>
      </c>
      <c r="N8359" s="24" t="n">
        <f aca="false">L8359-M8359</f>
        <v>360</v>
      </c>
      <c r="O8359" s="25" t="n">
        <f aca="false">IF(L8359&gt;=M8359,1,0)</f>
        <v>1</v>
      </c>
      <c r="P8359" s="26" t="n">
        <v>0.837552083333333</v>
      </c>
      <c r="Q8359" s="26" t="n">
        <v>0.0977961432506887</v>
      </c>
      <c r="R8359" s="25" t="n">
        <v>67</v>
      </c>
      <c r="S8359" s="21" t="n">
        <v>10</v>
      </c>
    </row>
    <row r="8360" customFormat="false" ht="15" hidden="false" customHeight="true" outlineLevel="0" collapsed="false">
      <c r="A8360" s="19" t="n">
        <v>46296</v>
      </c>
      <c r="B8360" s="1" t="s">
        <v>972</v>
      </c>
      <c r="C8360" s="1" t="s">
        <v>190</v>
      </c>
      <c r="D8360" s="1" t="n">
        <v>37</v>
      </c>
      <c r="E8360" s="1" t="s">
        <v>16</v>
      </c>
      <c r="F8360" s="1" t="s">
        <v>300</v>
      </c>
      <c r="G8360" s="1" t="s">
        <v>260</v>
      </c>
      <c r="H8360" s="20" t="n">
        <v>1600</v>
      </c>
      <c r="I8360" s="21" t="n">
        <v>15.95</v>
      </c>
      <c r="J8360" s="20" t="n">
        <f aca="false">H8360*I8360</f>
        <v>25520</v>
      </c>
      <c r="K8360" s="22" t="n">
        <v>1.4</v>
      </c>
      <c r="L8360" s="23" t="n">
        <f aca="false">H8360*K8360</f>
        <v>2240</v>
      </c>
      <c r="M8360" s="23" t="n">
        <v>2500</v>
      </c>
      <c r="N8360" s="24" t="n">
        <f aca="false">L8360-M8360</f>
        <v>-260</v>
      </c>
      <c r="O8360" s="25" t="n">
        <f aca="false">IF(L8360&gt;=M8360,1,0)</f>
        <v>0</v>
      </c>
      <c r="P8360" s="26" t="n">
        <v>0.657393096342092</v>
      </c>
      <c r="Q8360" s="26" t="n">
        <v>0.0949253731343284</v>
      </c>
      <c r="R8360" s="25" t="n">
        <v>75</v>
      </c>
      <c r="S8360" s="21" t="n">
        <v>8</v>
      </c>
    </row>
    <row r="8361" customFormat="false" ht="15" hidden="false" customHeight="true" outlineLevel="0" collapsed="false">
      <c r="A8361" s="19" t="n">
        <v>46296</v>
      </c>
      <c r="B8361" s="1" t="s">
        <v>972</v>
      </c>
      <c r="C8361" s="1" t="s">
        <v>190</v>
      </c>
      <c r="D8361" s="1" t="n">
        <v>38</v>
      </c>
      <c r="E8361" s="1" t="s">
        <v>19</v>
      </c>
      <c r="F8361" s="1" t="s">
        <v>953</v>
      </c>
      <c r="G8361" s="1" t="s">
        <v>871</v>
      </c>
      <c r="H8361" s="20" t="n">
        <v>1000</v>
      </c>
      <c r="I8361" s="21" t="n">
        <v>27.97</v>
      </c>
      <c r="J8361" s="20" t="n">
        <f aca="false">H8361*I8361</f>
        <v>27970</v>
      </c>
      <c r="K8361" s="22" t="n">
        <v>2.15</v>
      </c>
      <c r="L8361" s="23" t="n">
        <f aca="false">H8361*K8361</f>
        <v>2150</v>
      </c>
      <c r="M8361" s="23" t="n">
        <v>2500</v>
      </c>
      <c r="N8361" s="24" t="n">
        <f aca="false">L8361-M8361</f>
        <v>-350</v>
      </c>
      <c r="O8361" s="25" t="n">
        <f aca="false">IF(L8361&gt;=M8361,1,0)</f>
        <v>0</v>
      </c>
      <c r="P8361" s="26" t="n">
        <v>0.598416773641421</v>
      </c>
      <c r="Q8361" s="26" t="n">
        <v>0.0868320610687023</v>
      </c>
      <c r="R8361" s="25" t="n">
        <v>82</v>
      </c>
      <c r="S8361" s="21" t="n">
        <v>10</v>
      </c>
    </row>
    <row r="8362" customFormat="false" ht="15" hidden="false" customHeight="true" outlineLevel="0" collapsed="false">
      <c r="A8362" s="19" t="n">
        <v>46298</v>
      </c>
      <c r="B8362" s="1" t="s">
        <v>972</v>
      </c>
      <c r="C8362" s="1" t="s">
        <v>138</v>
      </c>
      <c r="D8362" s="1" t="n">
        <v>1</v>
      </c>
      <c r="E8362" s="1" t="s">
        <v>16</v>
      </c>
      <c r="F8362" s="1" t="s">
        <v>977</v>
      </c>
      <c r="G8362" s="1" t="s">
        <v>398</v>
      </c>
      <c r="H8362" s="20" t="n">
        <v>450</v>
      </c>
      <c r="I8362" s="21" t="n">
        <v>20.77</v>
      </c>
      <c r="J8362" s="20" t="n">
        <f aca="false">H8362*I8362</f>
        <v>9346.5</v>
      </c>
      <c r="K8362" s="22" t="n">
        <v>1.4</v>
      </c>
      <c r="L8362" s="23" t="n">
        <f aca="false">H8362*K8362</f>
        <v>630</v>
      </c>
      <c r="M8362" s="23" t="n">
        <v>2500</v>
      </c>
      <c r="N8362" s="24" t="n">
        <f aca="false">L8362-M8362</f>
        <v>-1870</v>
      </c>
      <c r="O8362" s="25" t="n">
        <f aca="false">IF(L8362&gt;=M8362,1,0)</f>
        <v>0</v>
      </c>
      <c r="P8362" s="26" t="n">
        <v>0.2973</v>
      </c>
      <c r="Q8362" s="26" t="n">
        <v>0.3885</v>
      </c>
      <c r="R8362" s="25" t="n">
        <v>65</v>
      </c>
      <c r="S8362" s="21" t="n">
        <v>8</v>
      </c>
    </row>
    <row r="8363" customFormat="false" ht="15" hidden="false" customHeight="true" outlineLevel="0" collapsed="false">
      <c r="A8363" s="19" t="n">
        <v>46298</v>
      </c>
      <c r="B8363" s="1" t="s">
        <v>972</v>
      </c>
      <c r="C8363" s="1" t="s">
        <v>138</v>
      </c>
      <c r="D8363" s="1" t="n">
        <v>2</v>
      </c>
      <c r="E8363" s="1" t="s">
        <v>16</v>
      </c>
      <c r="F8363" s="1" t="s">
        <v>895</v>
      </c>
      <c r="G8363" s="1" t="s">
        <v>896</v>
      </c>
      <c r="H8363" s="20" t="n">
        <v>800</v>
      </c>
      <c r="I8363" s="21" t="n">
        <v>29.15</v>
      </c>
      <c r="J8363" s="20" t="n">
        <f aca="false">H8363*I8363</f>
        <v>23320</v>
      </c>
      <c r="K8363" s="22" t="n">
        <v>2.4</v>
      </c>
      <c r="L8363" s="23" t="n">
        <f aca="false">H8363*K8363</f>
        <v>1920</v>
      </c>
      <c r="M8363" s="23" t="n">
        <v>2500</v>
      </c>
      <c r="N8363" s="24" t="n">
        <f aca="false">L8363-M8363</f>
        <v>-580</v>
      </c>
      <c r="O8363" s="25" t="n">
        <f aca="false">IF(L8363&gt;=M8363,1,0)</f>
        <v>0</v>
      </c>
      <c r="P8363" s="26" t="n">
        <v>0.5474</v>
      </c>
      <c r="Q8363" s="26" t="n">
        <v>0.1586</v>
      </c>
      <c r="R8363" s="25" t="n">
        <v>79</v>
      </c>
      <c r="S8363" s="21" t="n">
        <v>10</v>
      </c>
    </row>
    <row r="8364" customFormat="false" ht="15" hidden="false" customHeight="true" outlineLevel="0" collapsed="false">
      <c r="A8364" s="19" t="n">
        <v>46298</v>
      </c>
      <c r="B8364" s="1" t="s">
        <v>972</v>
      </c>
      <c r="C8364" s="1" t="s">
        <v>138</v>
      </c>
      <c r="D8364" s="1" t="n">
        <v>3</v>
      </c>
      <c r="E8364" s="1" t="s">
        <v>181</v>
      </c>
      <c r="F8364" s="1" t="s">
        <v>556</v>
      </c>
      <c r="G8364" s="1" t="s">
        <v>564</v>
      </c>
      <c r="H8364" s="20" t="n">
        <v>1050</v>
      </c>
      <c r="I8364" s="21" t="n">
        <v>20.91</v>
      </c>
      <c r="J8364" s="20" t="n">
        <f aca="false">H8364*I8364</f>
        <v>21955.5</v>
      </c>
      <c r="K8364" s="22" t="n">
        <v>1.46</v>
      </c>
      <c r="L8364" s="23" t="n">
        <f aca="false">H8364*K8364</f>
        <v>1533</v>
      </c>
      <c r="M8364" s="23" t="n">
        <v>2500</v>
      </c>
      <c r="N8364" s="24" t="n">
        <f aca="false">L8364-M8364</f>
        <v>-967</v>
      </c>
      <c r="O8364" s="25" t="n">
        <f aca="false">IF(L8364&gt;=M8364,1,0)</f>
        <v>0</v>
      </c>
      <c r="P8364" s="26" t="n">
        <v>0.5342</v>
      </c>
      <c r="Q8364" s="26" t="n">
        <v>0.1706</v>
      </c>
      <c r="R8364" s="25" t="n">
        <v>74</v>
      </c>
      <c r="S8364" s="21" t="n">
        <v>10</v>
      </c>
    </row>
    <row r="8365" customFormat="false" ht="15" hidden="false" customHeight="true" outlineLevel="0" collapsed="false">
      <c r="A8365" s="19" t="n">
        <v>46298</v>
      </c>
      <c r="B8365" s="1" t="s">
        <v>972</v>
      </c>
      <c r="C8365" s="1" t="s">
        <v>138</v>
      </c>
      <c r="D8365" s="1" t="n">
        <v>4</v>
      </c>
      <c r="E8365" s="1" t="s">
        <v>145</v>
      </c>
      <c r="F8365" s="1" t="s">
        <v>978</v>
      </c>
      <c r="G8365" s="1" t="s">
        <v>809</v>
      </c>
      <c r="H8365" s="20" t="n">
        <v>1500</v>
      </c>
      <c r="I8365" s="21" t="n">
        <v>20.62</v>
      </c>
      <c r="J8365" s="20" t="n">
        <f aca="false">H8365*I8365</f>
        <v>30930</v>
      </c>
      <c r="K8365" s="22" t="n">
        <v>2.2</v>
      </c>
      <c r="L8365" s="23" t="n">
        <f aca="false">H8365*K8365</f>
        <v>3300</v>
      </c>
      <c r="M8365" s="23" t="n">
        <v>2500</v>
      </c>
      <c r="N8365" s="24" t="n">
        <f aca="false">L8365-M8365</f>
        <v>800.000000000001</v>
      </c>
      <c r="O8365" s="25" t="n">
        <f aca="false">IF(L8365&gt;=M8365,1,0)</f>
        <v>1</v>
      </c>
      <c r="P8365" s="26" t="n">
        <v>0.7261</v>
      </c>
      <c r="Q8365" s="26" t="n">
        <v>0.124</v>
      </c>
      <c r="R8365" s="25" t="n">
        <v>74</v>
      </c>
      <c r="S8365" s="21" t="n">
        <v>10</v>
      </c>
    </row>
    <row r="8366" customFormat="false" ht="15" hidden="false" customHeight="true" outlineLevel="0" collapsed="false">
      <c r="A8366" s="19" t="n">
        <v>46298</v>
      </c>
      <c r="B8366" s="1" t="s">
        <v>972</v>
      </c>
      <c r="C8366" s="1" t="s">
        <v>138</v>
      </c>
      <c r="D8366" s="1" t="n">
        <v>5</v>
      </c>
      <c r="E8366" s="1" t="s">
        <v>16</v>
      </c>
      <c r="F8366" s="1" t="s">
        <v>971</v>
      </c>
      <c r="G8366" s="1" t="s">
        <v>973</v>
      </c>
      <c r="H8366" s="20" t="n">
        <v>1200</v>
      </c>
      <c r="I8366" s="21" t="n">
        <v>19.14</v>
      </c>
      <c r="J8366" s="20" t="n">
        <f aca="false">H8366*I8366</f>
        <v>22968</v>
      </c>
      <c r="K8366" s="22" t="n">
        <v>1.33</v>
      </c>
      <c r="L8366" s="23" t="n">
        <f aca="false">H8366*K8366</f>
        <v>1596</v>
      </c>
      <c r="M8366" s="23" t="n">
        <v>2500</v>
      </c>
      <c r="N8366" s="24" t="n">
        <f aca="false">L8366-M8366</f>
        <v>-904</v>
      </c>
      <c r="O8366" s="25" t="n">
        <f aca="false">IF(L8366&gt;=M8366,1,0)</f>
        <v>0</v>
      </c>
      <c r="P8366" s="26" t="n">
        <v>0.5346</v>
      </c>
      <c r="Q8366" s="26" t="n">
        <v>0.1596</v>
      </c>
      <c r="R8366" s="25" t="n">
        <v>72</v>
      </c>
      <c r="S8366" s="21" t="n">
        <v>10</v>
      </c>
    </row>
    <row r="8367" customFormat="false" ht="15" hidden="false" customHeight="true" outlineLevel="0" collapsed="false">
      <c r="A8367" s="19" t="n">
        <v>46298</v>
      </c>
      <c r="B8367" s="1" t="s">
        <v>972</v>
      </c>
      <c r="C8367" s="1" t="s">
        <v>138</v>
      </c>
      <c r="D8367" s="1" t="n">
        <v>6</v>
      </c>
      <c r="E8367" s="1" t="s">
        <v>16</v>
      </c>
      <c r="F8367" s="1" t="s">
        <v>300</v>
      </c>
      <c r="G8367" s="1" t="s">
        <v>398</v>
      </c>
      <c r="H8367" s="20" t="n">
        <v>1700</v>
      </c>
      <c r="I8367" s="21" t="n">
        <v>18.21</v>
      </c>
      <c r="J8367" s="20" t="n">
        <f aca="false">H8367*I8367</f>
        <v>30957</v>
      </c>
      <c r="K8367" s="22" t="n">
        <v>1.4</v>
      </c>
      <c r="L8367" s="23" t="n">
        <f aca="false">H8367*K8367</f>
        <v>2380</v>
      </c>
      <c r="M8367" s="23" t="n">
        <v>2500</v>
      </c>
      <c r="N8367" s="24" t="n">
        <f aca="false">L8367-M8367</f>
        <v>-120</v>
      </c>
      <c r="O8367" s="25" t="n">
        <f aca="false">IF(L8367&gt;=M8367,1,0)</f>
        <v>0</v>
      </c>
      <c r="P8367" s="26" t="n">
        <v>0.9364</v>
      </c>
      <c r="Q8367" s="26" t="n">
        <v>0.1248</v>
      </c>
      <c r="R8367" s="25" t="n">
        <v>67</v>
      </c>
      <c r="S8367" s="21" t="n">
        <v>8</v>
      </c>
    </row>
    <row r="8368" customFormat="false" ht="15" hidden="false" customHeight="true" outlineLevel="0" collapsed="false">
      <c r="A8368" s="19" t="n">
        <v>46298</v>
      </c>
      <c r="B8368" s="1" t="s">
        <v>972</v>
      </c>
      <c r="C8368" s="1" t="s">
        <v>138</v>
      </c>
      <c r="D8368" s="1" t="n">
        <v>7</v>
      </c>
      <c r="E8368" s="1" t="s">
        <v>10</v>
      </c>
      <c r="F8368" s="1" t="s">
        <v>940</v>
      </c>
      <c r="G8368" s="1" t="s">
        <v>941</v>
      </c>
      <c r="H8368" s="20" t="n">
        <v>1100</v>
      </c>
      <c r="I8368" s="21" t="n">
        <v>27.2</v>
      </c>
      <c r="J8368" s="20" t="n">
        <f aca="false">H8368*I8368</f>
        <v>29920</v>
      </c>
      <c r="K8368" s="22" t="n">
        <v>2.2</v>
      </c>
      <c r="L8368" s="23" t="n">
        <f aca="false">H8368*K8368</f>
        <v>2420</v>
      </c>
      <c r="M8368" s="23" t="n">
        <v>2500</v>
      </c>
      <c r="N8368" s="24" t="n">
        <f aca="false">L8368-M8368</f>
        <v>-80</v>
      </c>
      <c r="O8368" s="25" t="n">
        <f aca="false">IF(L8368&gt;=M8368,1,0)</f>
        <v>0</v>
      </c>
      <c r="P8368" s="26" t="n">
        <v>0.6649</v>
      </c>
      <c r="Q8368" s="26" t="n">
        <v>0.1506</v>
      </c>
      <c r="R8368" s="25" t="n">
        <v>76</v>
      </c>
      <c r="S8368" s="21" t="n">
        <v>10</v>
      </c>
    </row>
    <row r="8369" customFormat="false" ht="15" hidden="false" customHeight="true" outlineLevel="0" collapsed="false">
      <c r="A8369" s="19" t="n">
        <v>46298</v>
      </c>
      <c r="B8369" s="1" t="s">
        <v>972</v>
      </c>
      <c r="C8369" s="1" t="s">
        <v>138</v>
      </c>
      <c r="D8369" s="1" t="n">
        <v>8</v>
      </c>
      <c r="E8369" s="1" t="s">
        <v>13</v>
      </c>
      <c r="F8369" s="1" t="s">
        <v>262</v>
      </c>
      <c r="G8369" s="1" t="s">
        <v>149</v>
      </c>
      <c r="H8369" s="20" t="n">
        <v>1400</v>
      </c>
      <c r="I8369" s="21" t="n">
        <v>20.08</v>
      </c>
      <c r="J8369" s="20" t="n">
        <f aca="false">H8369*I8369</f>
        <v>28112</v>
      </c>
      <c r="K8369" s="22" t="n">
        <v>2.2</v>
      </c>
      <c r="L8369" s="23" t="n">
        <f aca="false">H8369*K8369</f>
        <v>3080</v>
      </c>
      <c r="M8369" s="23" t="n">
        <v>2500</v>
      </c>
      <c r="N8369" s="24" t="n">
        <f aca="false">L8369-M8369</f>
        <v>580.000000000001</v>
      </c>
      <c r="O8369" s="25" t="n">
        <f aca="false">IF(L8369&gt;=M8369,1,0)</f>
        <v>1</v>
      </c>
      <c r="P8369" s="26" t="n">
        <v>0.7402</v>
      </c>
      <c r="Q8369" s="26" t="n">
        <v>0.1722</v>
      </c>
      <c r="R8369" s="25" t="n">
        <v>72</v>
      </c>
      <c r="S8369" s="21" t="n">
        <v>9</v>
      </c>
    </row>
    <row r="8370" customFormat="false" ht="15" hidden="false" customHeight="true" outlineLevel="0" collapsed="false">
      <c r="A8370" s="19" t="n">
        <v>46298</v>
      </c>
      <c r="B8370" s="1" t="s">
        <v>972</v>
      </c>
      <c r="C8370" s="1" t="s">
        <v>138</v>
      </c>
      <c r="D8370" s="1" t="n">
        <v>9</v>
      </c>
      <c r="E8370" s="1" t="s">
        <v>16</v>
      </c>
      <c r="F8370" s="1" t="s">
        <v>300</v>
      </c>
      <c r="G8370" s="1" t="s">
        <v>398</v>
      </c>
      <c r="H8370" s="20" t="n">
        <v>1500</v>
      </c>
      <c r="I8370" s="21" t="n">
        <v>18.21</v>
      </c>
      <c r="J8370" s="20" t="n">
        <f aca="false">H8370*I8370</f>
        <v>27315</v>
      </c>
      <c r="K8370" s="22" t="n">
        <v>1.4</v>
      </c>
      <c r="L8370" s="23" t="n">
        <f aca="false">H8370*K8370</f>
        <v>2100</v>
      </c>
      <c r="M8370" s="23" t="n">
        <v>2500</v>
      </c>
      <c r="N8370" s="24" t="n">
        <f aca="false">L8370-M8370</f>
        <v>-400</v>
      </c>
      <c r="O8370" s="25" t="n">
        <f aca="false">IF(L8370&gt;=M8370,1,0)</f>
        <v>0</v>
      </c>
      <c r="P8370" s="26" t="n">
        <v>0.7427</v>
      </c>
      <c r="Q8370" s="26" t="n">
        <v>0.12</v>
      </c>
      <c r="R8370" s="25" t="n">
        <v>66</v>
      </c>
      <c r="S8370" s="21" t="n">
        <v>10</v>
      </c>
    </row>
    <row r="8371" customFormat="false" ht="15" hidden="false" customHeight="true" outlineLevel="0" collapsed="false">
      <c r="A8371" s="19" t="n">
        <v>46298</v>
      </c>
      <c r="B8371" s="1" t="s">
        <v>972</v>
      </c>
      <c r="C8371" s="1" t="s">
        <v>138</v>
      </c>
      <c r="D8371" s="1" t="n">
        <v>10</v>
      </c>
      <c r="E8371" s="1" t="s">
        <v>16</v>
      </c>
      <c r="F8371" s="1" t="s">
        <v>946</v>
      </c>
      <c r="G8371" s="1" t="s">
        <v>947</v>
      </c>
      <c r="H8371" s="20" t="n">
        <v>1250</v>
      </c>
      <c r="I8371" s="21" t="n">
        <v>20.88</v>
      </c>
      <c r="J8371" s="20" t="n">
        <f aca="false">H8371*I8371</f>
        <v>26100</v>
      </c>
      <c r="K8371" s="22" t="n">
        <v>1.49</v>
      </c>
      <c r="L8371" s="23" t="n">
        <f aca="false">H8371*K8371</f>
        <v>1862.5</v>
      </c>
      <c r="M8371" s="23" t="n">
        <v>2500</v>
      </c>
      <c r="N8371" s="24" t="n">
        <f aca="false">L8371-M8371</f>
        <v>-637.5</v>
      </c>
      <c r="O8371" s="25" t="n">
        <f aca="false">IF(L8371&gt;=M8371,1,0)</f>
        <v>0</v>
      </c>
      <c r="P8371" s="26" t="n">
        <v>0.6042</v>
      </c>
      <c r="Q8371" s="26" t="n">
        <v>0.1603</v>
      </c>
      <c r="R8371" s="25" t="n">
        <v>73</v>
      </c>
      <c r="S8371" s="21" t="n">
        <v>10</v>
      </c>
    </row>
    <row r="8372" customFormat="false" ht="15" hidden="false" customHeight="true" outlineLevel="0" collapsed="false">
      <c r="A8372" s="19" t="n">
        <v>46298</v>
      </c>
      <c r="B8372" s="1" t="s">
        <v>972</v>
      </c>
      <c r="C8372" s="1" t="s">
        <v>138</v>
      </c>
      <c r="D8372" s="1" t="n">
        <v>11</v>
      </c>
      <c r="E8372" s="1" t="s">
        <v>522</v>
      </c>
      <c r="F8372" s="1" t="s">
        <v>710</v>
      </c>
      <c r="G8372" s="1" t="s">
        <v>686</v>
      </c>
      <c r="H8372" s="20" t="n">
        <v>1100</v>
      </c>
      <c r="I8372" s="21" t="n">
        <v>20.01</v>
      </c>
      <c r="J8372" s="20" t="n">
        <f aca="false">H8372*I8372</f>
        <v>22011</v>
      </c>
      <c r="K8372" s="22" t="n">
        <v>1.5</v>
      </c>
      <c r="L8372" s="23" t="n">
        <f aca="false">H8372*K8372</f>
        <v>1650</v>
      </c>
      <c r="M8372" s="23" t="n">
        <v>2500</v>
      </c>
      <c r="N8372" s="24" t="n">
        <f aca="false">L8372-M8372</f>
        <v>-850</v>
      </c>
      <c r="O8372" s="25" t="n">
        <f aca="false">IF(L8372&gt;=M8372,1,0)</f>
        <v>0</v>
      </c>
      <c r="P8372" s="26" t="n">
        <v>0.5842</v>
      </c>
      <c r="Q8372" s="26" t="n">
        <v>0.2545</v>
      </c>
      <c r="R8372" s="25" t="n">
        <v>76</v>
      </c>
      <c r="S8372" s="21" t="n">
        <v>8</v>
      </c>
    </row>
    <row r="8373" customFormat="false" ht="15" hidden="false" customHeight="true" outlineLevel="0" collapsed="false">
      <c r="A8373" s="19" t="n">
        <v>46298</v>
      </c>
      <c r="B8373" s="1" t="s">
        <v>972</v>
      </c>
      <c r="C8373" s="1" t="s">
        <v>138</v>
      </c>
      <c r="D8373" s="1" t="n">
        <v>12</v>
      </c>
      <c r="E8373" s="1" t="s">
        <v>16</v>
      </c>
      <c r="F8373" s="1" t="s">
        <v>950</v>
      </c>
      <c r="G8373" s="1" t="s">
        <v>955</v>
      </c>
      <c r="H8373" s="20" t="n">
        <v>1400</v>
      </c>
      <c r="I8373" s="21" t="n">
        <v>18.75</v>
      </c>
      <c r="J8373" s="20" t="n">
        <f aca="false">H8373*I8373</f>
        <v>26250</v>
      </c>
      <c r="K8373" s="22" t="n">
        <v>1.55</v>
      </c>
      <c r="L8373" s="23" t="n">
        <f aca="false">H8373*K8373</f>
        <v>2170</v>
      </c>
      <c r="M8373" s="23" t="n">
        <v>2500</v>
      </c>
      <c r="N8373" s="24" t="n">
        <f aca="false">L8373-M8373</f>
        <v>-330</v>
      </c>
      <c r="O8373" s="25" t="n">
        <f aca="false">IF(L8373&gt;=M8373,1,0)</f>
        <v>0</v>
      </c>
      <c r="P8373" s="26" t="n">
        <v>0.6944</v>
      </c>
      <c r="Q8373" s="26" t="n">
        <v>0.1395</v>
      </c>
      <c r="R8373" s="25" t="n">
        <v>66</v>
      </c>
      <c r="S8373" s="21" t="n">
        <v>10</v>
      </c>
    </row>
    <row r="8374" customFormat="false" ht="15" hidden="false" customHeight="true" outlineLevel="0" collapsed="false">
      <c r="A8374" s="19" t="n">
        <v>46298</v>
      </c>
      <c r="B8374" s="1" t="s">
        <v>972</v>
      </c>
      <c r="C8374" s="1" t="s">
        <v>138</v>
      </c>
      <c r="D8374" s="1" t="n">
        <v>13</v>
      </c>
      <c r="E8374" s="1" t="s">
        <v>16</v>
      </c>
      <c r="F8374" s="1" t="s">
        <v>932</v>
      </c>
      <c r="G8374" s="1" t="s">
        <v>934</v>
      </c>
      <c r="H8374" s="20" t="n">
        <v>850</v>
      </c>
      <c r="I8374" s="21" t="n">
        <v>37.63</v>
      </c>
      <c r="J8374" s="20" t="n">
        <f aca="false">H8374*I8374</f>
        <v>31985.5</v>
      </c>
      <c r="K8374" s="22" t="n">
        <v>3.11</v>
      </c>
      <c r="L8374" s="23" t="n">
        <f aca="false">H8374*K8374</f>
        <v>2643.5</v>
      </c>
      <c r="M8374" s="23" t="n">
        <v>2500</v>
      </c>
      <c r="N8374" s="24" t="n">
        <f aca="false">L8374-M8374</f>
        <v>143.5</v>
      </c>
      <c r="O8374" s="25" t="n">
        <f aca="false">IF(L8374&gt;=M8374,1,0)</f>
        <v>1</v>
      </c>
      <c r="P8374" s="26" t="n">
        <v>0.7089</v>
      </c>
      <c r="Q8374" s="26" t="n">
        <v>0.1521</v>
      </c>
      <c r="R8374" s="25" t="n">
        <v>77</v>
      </c>
      <c r="S8374" s="21" t="n">
        <v>10</v>
      </c>
    </row>
    <row r="8375" customFormat="false" ht="15" hidden="false" customHeight="true" outlineLevel="0" collapsed="false">
      <c r="A8375" s="19" t="n">
        <v>46298</v>
      </c>
      <c r="B8375" s="1" t="s">
        <v>972</v>
      </c>
      <c r="C8375" s="1" t="s">
        <v>138</v>
      </c>
      <c r="D8375" s="1" t="n">
        <v>14</v>
      </c>
      <c r="E8375" s="1" t="s">
        <v>10</v>
      </c>
      <c r="F8375" s="1" t="s">
        <v>872</v>
      </c>
      <c r="G8375" s="1" t="s">
        <v>873</v>
      </c>
      <c r="H8375" s="20" t="n">
        <v>870</v>
      </c>
      <c r="I8375" s="21" t="n">
        <v>24.81</v>
      </c>
      <c r="J8375" s="20" t="n">
        <f aca="false">H8375*I8375</f>
        <v>21584.7</v>
      </c>
      <c r="K8375" s="22" t="n">
        <v>2.1</v>
      </c>
      <c r="L8375" s="23" t="n">
        <f aca="false">H8375*K8375</f>
        <v>1827</v>
      </c>
      <c r="M8375" s="23" t="n">
        <v>2500</v>
      </c>
      <c r="N8375" s="24" t="n">
        <f aca="false">L8375-M8375</f>
        <v>-673</v>
      </c>
      <c r="O8375" s="25" t="n">
        <f aca="false">IF(L8375&gt;=M8375,1,0)</f>
        <v>0</v>
      </c>
      <c r="P8375" s="26" t="n">
        <v>0.4672</v>
      </c>
      <c r="Q8375" s="26" t="n">
        <v>0.2778</v>
      </c>
      <c r="R8375" s="25" t="n">
        <v>77</v>
      </c>
      <c r="S8375" s="21" t="n">
        <v>10</v>
      </c>
    </row>
    <row r="8376" customFormat="false" ht="15" hidden="false" customHeight="true" outlineLevel="0" collapsed="false">
      <c r="A8376" s="19" t="n">
        <v>46298</v>
      </c>
      <c r="B8376" s="1" t="s">
        <v>972</v>
      </c>
      <c r="C8376" s="1" t="s">
        <v>138</v>
      </c>
      <c r="D8376" s="1" t="n">
        <v>15</v>
      </c>
      <c r="E8376" s="1" t="s">
        <v>522</v>
      </c>
      <c r="F8376" s="1" t="s">
        <v>566</v>
      </c>
      <c r="G8376" s="1" t="s">
        <v>504</v>
      </c>
      <c r="H8376" s="20" t="n">
        <v>2150</v>
      </c>
      <c r="I8376" s="21" t="n">
        <v>14.09</v>
      </c>
      <c r="J8376" s="20" t="n">
        <f aca="false">H8376*I8376</f>
        <v>30293.5</v>
      </c>
      <c r="K8376" s="22" t="n">
        <v>1</v>
      </c>
      <c r="L8376" s="23" t="n">
        <f aca="false">H8376*K8376</f>
        <v>2150</v>
      </c>
      <c r="M8376" s="23" t="n">
        <v>2500</v>
      </c>
      <c r="N8376" s="24" t="n">
        <f aca="false">L8376-M8376</f>
        <v>-350</v>
      </c>
      <c r="O8376" s="25" t="n">
        <f aca="false">IF(L8376&gt;=M8376,1,0)</f>
        <v>0</v>
      </c>
      <c r="P8376" s="26" t="n">
        <v>0.7254</v>
      </c>
      <c r="Q8376" s="26" t="n">
        <v>0.1983</v>
      </c>
      <c r="R8376" s="25" t="n">
        <v>70</v>
      </c>
      <c r="S8376" s="21" t="n">
        <v>10</v>
      </c>
    </row>
    <row r="8377" customFormat="false" ht="15" hidden="false" customHeight="true" outlineLevel="0" collapsed="false">
      <c r="A8377" s="19" t="n">
        <v>46298</v>
      </c>
      <c r="B8377" s="1" t="s">
        <v>972</v>
      </c>
      <c r="C8377" s="1" t="s">
        <v>138</v>
      </c>
      <c r="D8377" s="1" t="n">
        <v>16</v>
      </c>
      <c r="E8377" s="1" t="s">
        <v>10</v>
      </c>
      <c r="F8377" s="1" t="s">
        <v>965</v>
      </c>
      <c r="G8377" s="1" t="s">
        <v>852</v>
      </c>
      <c r="H8377" s="20" t="n">
        <v>2000</v>
      </c>
      <c r="I8377" s="21" t="n">
        <v>17.56</v>
      </c>
      <c r="J8377" s="20" t="n">
        <f aca="false">H8377*I8377</f>
        <v>35120</v>
      </c>
      <c r="K8377" s="22" t="n">
        <v>1.46</v>
      </c>
      <c r="L8377" s="23" t="n">
        <f aca="false">H8377*K8377</f>
        <v>2920</v>
      </c>
      <c r="M8377" s="23" t="n">
        <v>2500</v>
      </c>
      <c r="N8377" s="24" t="n">
        <f aca="false">L8377-M8377</f>
        <v>420</v>
      </c>
      <c r="O8377" s="25" t="n">
        <f aca="false">IF(L8377&gt;=M8377,1,0)</f>
        <v>1</v>
      </c>
      <c r="P8377" s="26" t="n">
        <v>0.8659</v>
      </c>
      <c r="Q8377" s="26" t="n">
        <v>0.141</v>
      </c>
      <c r="R8377" s="25" t="n">
        <v>68</v>
      </c>
      <c r="S8377" s="21" t="n">
        <v>10</v>
      </c>
    </row>
    <row r="8378" customFormat="false" ht="15" hidden="false" customHeight="true" outlineLevel="0" collapsed="false">
      <c r="A8378" s="19" t="n">
        <v>46298</v>
      </c>
      <c r="B8378" s="1" t="s">
        <v>972</v>
      </c>
      <c r="C8378" s="1" t="s">
        <v>164</v>
      </c>
      <c r="D8378" s="1" t="n">
        <v>17</v>
      </c>
      <c r="E8378" s="1" t="s">
        <v>176</v>
      </c>
      <c r="F8378" s="1" t="s">
        <v>202</v>
      </c>
      <c r="G8378" s="1" t="s">
        <v>203</v>
      </c>
      <c r="H8378" s="20" t="n">
        <v>1200</v>
      </c>
      <c r="I8378" s="21" t="n">
        <v>19.03</v>
      </c>
      <c r="J8378" s="20" t="n">
        <f aca="false">H8378*I8378</f>
        <v>22836</v>
      </c>
      <c r="K8378" s="22" t="n">
        <v>1.6</v>
      </c>
      <c r="L8378" s="23" t="n">
        <f aca="false">H8378*K8378</f>
        <v>1920</v>
      </c>
      <c r="M8378" s="23" t="n">
        <v>2500</v>
      </c>
      <c r="N8378" s="24" t="n">
        <f aca="false">L8378-M8378</f>
        <v>-580</v>
      </c>
      <c r="O8378" s="25" t="n">
        <f aca="false">IF(L8378&gt;=M8378,1,0)</f>
        <v>0</v>
      </c>
      <c r="P8378" s="26" t="n">
        <v>0.5468</v>
      </c>
      <c r="Q8378" s="26" t="n">
        <v>0.1276</v>
      </c>
      <c r="R8378" s="25" t="n">
        <v>70</v>
      </c>
      <c r="S8378" s="21" t="n">
        <v>10</v>
      </c>
    </row>
    <row r="8379" customFormat="false" ht="15" hidden="false" customHeight="true" outlineLevel="0" collapsed="false">
      <c r="A8379" s="19" t="n">
        <v>46298</v>
      </c>
      <c r="B8379" s="1" t="s">
        <v>972</v>
      </c>
      <c r="C8379" s="1" t="s">
        <v>164</v>
      </c>
      <c r="D8379" s="1" t="n">
        <v>18</v>
      </c>
      <c r="E8379" s="1" t="s">
        <v>16</v>
      </c>
      <c r="F8379" s="1" t="s">
        <v>979</v>
      </c>
      <c r="G8379" s="1" t="s">
        <v>527</v>
      </c>
      <c r="H8379" s="20" t="n">
        <v>500</v>
      </c>
      <c r="I8379" s="21" t="n">
        <v>17.93</v>
      </c>
      <c r="J8379" s="20" t="n">
        <f aca="false">H8379*I8379</f>
        <v>8965</v>
      </c>
      <c r="K8379" s="22" t="n">
        <v>1.04</v>
      </c>
      <c r="L8379" s="23" t="n">
        <f aca="false">H8379*K8379</f>
        <v>520</v>
      </c>
      <c r="M8379" s="23" t="n">
        <v>2500</v>
      </c>
      <c r="N8379" s="24" t="n">
        <f aca="false">L8379-M8379</f>
        <v>-1980</v>
      </c>
      <c r="O8379" s="25" t="n">
        <f aca="false">IF(L8379&gt;=M8379,1,0)</f>
        <v>0</v>
      </c>
      <c r="P8379" s="26" t="n">
        <v>0.1868</v>
      </c>
      <c r="Q8379" s="26" t="n">
        <v>0.2256</v>
      </c>
      <c r="R8379" s="25" t="n">
        <v>80</v>
      </c>
      <c r="S8379" s="21" t="n">
        <v>10</v>
      </c>
    </row>
    <row r="8380" customFormat="false" ht="15" hidden="false" customHeight="true" outlineLevel="0" collapsed="false">
      <c r="A8380" s="19" t="n">
        <v>46298</v>
      </c>
      <c r="B8380" s="1" t="s">
        <v>972</v>
      </c>
      <c r="C8380" s="1" t="s">
        <v>164</v>
      </c>
      <c r="D8380" s="1" t="n">
        <v>19</v>
      </c>
      <c r="E8380" s="1" t="s">
        <v>461</v>
      </c>
      <c r="F8380" s="1" t="s">
        <v>966</v>
      </c>
      <c r="G8380" s="1" t="s">
        <v>967</v>
      </c>
      <c r="H8380" s="20" t="n">
        <v>1500</v>
      </c>
      <c r="I8380" s="21" t="n">
        <v>20.33</v>
      </c>
      <c r="J8380" s="20" t="n">
        <f aca="false">H8380*I8380</f>
        <v>30495</v>
      </c>
      <c r="K8380" s="22" t="n">
        <v>1.8</v>
      </c>
      <c r="L8380" s="23" t="n">
        <f aca="false">H8380*K8380</f>
        <v>2700</v>
      </c>
      <c r="M8380" s="23" t="n">
        <v>2500</v>
      </c>
      <c r="N8380" s="24" t="n">
        <f aca="false">L8380-M8380</f>
        <v>200</v>
      </c>
      <c r="O8380" s="25" t="n">
        <f aca="false">IF(L8380&gt;=M8380,1,0)</f>
        <v>1</v>
      </c>
      <c r="P8380" s="26" t="n">
        <v>0.6601</v>
      </c>
      <c r="Q8380" s="26" t="n">
        <v>0.1013</v>
      </c>
      <c r="R8380" s="25" t="n">
        <v>77</v>
      </c>
      <c r="S8380" s="21" t="n">
        <v>10</v>
      </c>
    </row>
    <row r="8381" customFormat="false" ht="15" hidden="false" customHeight="true" outlineLevel="0" collapsed="false">
      <c r="A8381" s="19" t="n">
        <v>46298</v>
      </c>
      <c r="B8381" s="1" t="s">
        <v>972</v>
      </c>
      <c r="C8381" s="1" t="s">
        <v>164</v>
      </c>
      <c r="D8381" s="1" t="n">
        <v>20</v>
      </c>
      <c r="E8381" s="1" t="s">
        <v>16</v>
      </c>
      <c r="F8381" s="1" t="s">
        <v>300</v>
      </c>
      <c r="G8381" s="1" t="s">
        <v>398</v>
      </c>
      <c r="H8381" s="20" t="n">
        <v>1650</v>
      </c>
      <c r="I8381" s="21" t="n">
        <v>18.21</v>
      </c>
      <c r="J8381" s="20" t="n">
        <f aca="false">H8381*I8381</f>
        <v>30046.5</v>
      </c>
      <c r="K8381" s="22" t="n">
        <v>1.4</v>
      </c>
      <c r="L8381" s="23" t="n">
        <f aca="false">H8381*K8381</f>
        <v>2310</v>
      </c>
      <c r="M8381" s="23" t="n">
        <v>2500</v>
      </c>
      <c r="N8381" s="24" t="n">
        <f aca="false">L8381-M8381</f>
        <v>-190</v>
      </c>
      <c r="O8381" s="25" t="n">
        <f aca="false">IF(L8381&gt;=M8381,1,0)</f>
        <v>0</v>
      </c>
      <c r="P8381" s="26" t="n">
        <v>0.7542</v>
      </c>
      <c r="Q8381" s="26" t="n">
        <v>0.0881</v>
      </c>
      <c r="R8381" s="25" t="n">
        <v>67</v>
      </c>
      <c r="S8381" s="21" t="n">
        <v>10</v>
      </c>
    </row>
    <row r="8382" customFormat="false" ht="15" hidden="false" customHeight="true" outlineLevel="0" collapsed="false">
      <c r="A8382" s="19" t="n">
        <v>46298</v>
      </c>
      <c r="B8382" s="1" t="s">
        <v>972</v>
      </c>
      <c r="C8382" s="1" t="s">
        <v>164</v>
      </c>
      <c r="D8382" s="1" t="n">
        <v>21</v>
      </c>
      <c r="E8382" s="1" t="s">
        <v>401</v>
      </c>
      <c r="F8382" s="1" t="s">
        <v>974</v>
      </c>
      <c r="G8382" s="1" t="s">
        <v>913</v>
      </c>
      <c r="H8382" s="20" t="n">
        <v>500</v>
      </c>
      <c r="I8382" s="21" t="n">
        <v>33.13</v>
      </c>
      <c r="J8382" s="20" t="n">
        <f aca="false">H8382*I8382</f>
        <v>16565</v>
      </c>
      <c r="K8382" s="22" t="n">
        <v>4.5</v>
      </c>
      <c r="L8382" s="23" t="n">
        <f aca="false">H8382*K8382</f>
        <v>2250</v>
      </c>
      <c r="M8382" s="23" t="n">
        <v>2500</v>
      </c>
      <c r="N8382" s="24" t="n">
        <f aca="false">L8382-M8382</f>
        <v>-250</v>
      </c>
      <c r="O8382" s="25" t="n">
        <f aca="false">IF(L8382&gt;=M8382,1,0)</f>
        <v>0</v>
      </c>
      <c r="P8382" s="26" t="n">
        <v>0.3856</v>
      </c>
      <c r="Q8382" s="26" t="n">
        <v>0.2771</v>
      </c>
      <c r="R8382" s="25" t="n">
        <v>72</v>
      </c>
      <c r="S8382" s="21" t="n">
        <v>10</v>
      </c>
    </row>
    <row r="8383" customFormat="false" ht="15" hidden="false" customHeight="true" outlineLevel="0" collapsed="false">
      <c r="A8383" s="19" t="n">
        <v>46298</v>
      </c>
      <c r="B8383" s="1" t="s">
        <v>972</v>
      </c>
      <c r="C8383" s="1" t="s">
        <v>164</v>
      </c>
      <c r="D8383" s="1" t="n">
        <v>22</v>
      </c>
      <c r="E8383" s="1" t="s">
        <v>10</v>
      </c>
      <c r="F8383" s="1" t="s">
        <v>980</v>
      </c>
      <c r="G8383" s="1" t="s">
        <v>873</v>
      </c>
      <c r="H8383" s="20" t="n">
        <v>1500</v>
      </c>
      <c r="I8383" s="21" t="n">
        <v>24.81</v>
      </c>
      <c r="J8383" s="20" t="n">
        <f aca="false">H8383*I8383</f>
        <v>37215</v>
      </c>
      <c r="K8383" s="22" t="n">
        <v>2.1</v>
      </c>
      <c r="L8383" s="23" t="n">
        <f aca="false">H8383*K8383</f>
        <v>3150</v>
      </c>
      <c r="M8383" s="23" t="n">
        <v>2500</v>
      </c>
      <c r="N8383" s="24" t="n">
        <f aca="false">L8383-M8383</f>
        <v>650</v>
      </c>
      <c r="O8383" s="25" t="n">
        <f aca="false">IF(L8383&gt;=M8383,1,0)</f>
        <v>1</v>
      </c>
      <c r="P8383" s="26" t="n">
        <v>0.8118</v>
      </c>
      <c r="Q8383" s="26" t="n">
        <v>0.1239</v>
      </c>
      <c r="R8383" s="25" t="n">
        <v>77</v>
      </c>
      <c r="S8383" s="21" t="n">
        <v>10</v>
      </c>
    </row>
    <row r="8384" customFormat="false" ht="15" hidden="false" customHeight="true" outlineLevel="0" collapsed="false">
      <c r="A8384" s="19" t="n">
        <v>46298</v>
      </c>
      <c r="B8384" s="1" t="s">
        <v>972</v>
      </c>
      <c r="C8384" s="1" t="s">
        <v>164</v>
      </c>
      <c r="D8384" s="1" t="n">
        <v>23</v>
      </c>
      <c r="E8384" s="1" t="s">
        <v>865</v>
      </c>
      <c r="F8384" s="1" t="s">
        <v>866</v>
      </c>
      <c r="G8384" s="1" t="s">
        <v>527</v>
      </c>
      <c r="H8384" s="20" t="n">
        <v>1900</v>
      </c>
      <c r="I8384" s="21" t="n">
        <v>17.93</v>
      </c>
      <c r="J8384" s="20" t="n">
        <f aca="false">H8384*I8384</f>
        <v>34067</v>
      </c>
      <c r="K8384" s="22" t="n">
        <v>1.04</v>
      </c>
      <c r="L8384" s="23" t="n">
        <f aca="false">H8384*K8384</f>
        <v>1976</v>
      </c>
      <c r="M8384" s="23" t="n">
        <v>2500</v>
      </c>
      <c r="N8384" s="24" t="n">
        <f aca="false">L8384-M8384</f>
        <v>-524</v>
      </c>
      <c r="O8384" s="25" t="n">
        <f aca="false">IF(L8384&gt;=M8384,1,0)</f>
        <v>0</v>
      </c>
      <c r="P8384" s="26" t="n">
        <v>0.7317</v>
      </c>
      <c r="Q8384" s="26" t="n">
        <v>0.1083</v>
      </c>
      <c r="R8384" s="25" t="n">
        <v>78</v>
      </c>
      <c r="S8384" s="21" t="n">
        <v>10</v>
      </c>
    </row>
    <row r="8385" customFormat="false" ht="15" hidden="false" customHeight="true" outlineLevel="0" collapsed="false">
      <c r="A8385" s="19" t="n">
        <v>46298</v>
      </c>
      <c r="B8385" s="1" t="s">
        <v>972</v>
      </c>
      <c r="C8385" s="1" t="s">
        <v>164</v>
      </c>
      <c r="D8385" s="1" t="n">
        <v>24</v>
      </c>
      <c r="E8385" s="1" t="s">
        <v>522</v>
      </c>
      <c r="F8385" s="1" t="s">
        <v>523</v>
      </c>
      <c r="G8385" s="1" t="s">
        <v>527</v>
      </c>
      <c r="H8385" s="20" t="n">
        <v>2300</v>
      </c>
      <c r="I8385" s="21" t="n">
        <v>13.28</v>
      </c>
      <c r="J8385" s="20" t="n">
        <f aca="false">H8385*I8385</f>
        <v>30544</v>
      </c>
      <c r="K8385" s="22" t="n">
        <v>0.95</v>
      </c>
      <c r="L8385" s="23" t="n">
        <f aca="false">H8385*K8385</f>
        <v>2185</v>
      </c>
      <c r="M8385" s="23" t="n">
        <v>2500</v>
      </c>
      <c r="N8385" s="24" t="n">
        <f aca="false">L8385-M8385</f>
        <v>-315</v>
      </c>
      <c r="O8385" s="25" t="n">
        <f aca="false">IF(L8385&gt;=M8385,1,0)</f>
        <v>0</v>
      </c>
      <c r="P8385" s="26" t="n">
        <v>0.707</v>
      </c>
      <c r="Q8385" s="26" t="n">
        <v>0.1167</v>
      </c>
      <c r="R8385" s="25" t="n">
        <v>72</v>
      </c>
      <c r="S8385" s="21" t="n">
        <v>10</v>
      </c>
    </row>
    <row r="8386" customFormat="false" ht="15" hidden="false" customHeight="true" outlineLevel="0" collapsed="false">
      <c r="A8386" s="19" t="n">
        <v>46298</v>
      </c>
      <c r="B8386" s="1" t="s">
        <v>972</v>
      </c>
      <c r="C8386" s="1" t="s">
        <v>164</v>
      </c>
      <c r="D8386" s="1" t="n">
        <v>25</v>
      </c>
      <c r="E8386" s="1" t="s">
        <v>219</v>
      </c>
      <c r="F8386" s="1" t="s">
        <v>968</v>
      </c>
      <c r="G8386" s="1" t="s">
        <v>969</v>
      </c>
      <c r="H8386" s="20" t="n">
        <v>1150</v>
      </c>
      <c r="I8386" s="21" t="n">
        <v>25.79</v>
      </c>
      <c r="J8386" s="20" t="n">
        <f aca="false">H8386*I8386</f>
        <v>29658.5</v>
      </c>
      <c r="K8386" s="22" t="n">
        <v>2.82</v>
      </c>
      <c r="L8386" s="23" t="n">
        <f aca="false">H8386*K8386</f>
        <v>3243</v>
      </c>
      <c r="M8386" s="23" t="n">
        <v>2500</v>
      </c>
      <c r="N8386" s="24" t="n">
        <f aca="false">L8386-M8386</f>
        <v>743</v>
      </c>
      <c r="O8386" s="25" t="n">
        <f aca="false">IF(L8386&gt;=M8386,1,0)</f>
        <v>1</v>
      </c>
      <c r="P8386" s="26" t="n">
        <v>0.653</v>
      </c>
      <c r="Q8386" s="26" t="n">
        <v>0.0875</v>
      </c>
      <c r="R8386" s="25" t="n">
        <v>77</v>
      </c>
      <c r="S8386" s="21" t="n">
        <v>10</v>
      </c>
    </row>
    <row r="8387" customFormat="false" ht="15" hidden="false" customHeight="true" outlineLevel="0" collapsed="false">
      <c r="A8387" s="19" t="n">
        <v>46298</v>
      </c>
      <c r="B8387" s="1" t="s">
        <v>972</v>
      </c>
      <c r="C8387" s="1" t="s">
        <v>164</v>
      </c>
      <c r="D8387" s="1" t="n">
        <v>26</v>
      </c>
      <c r="E8387" s="1" t="s">
        <v>576</v>
      </c>
      <c r="F8387" s="1" t="s">
        <v>839</v>
      </c>
      <c r="G8387" s="1" t="s">
        <v>835</v>
      </c>
      <c r="H8387" s="20" t="n">
        <v>950</v>
      </c>
      <c r="I8387" s="21" t="n">
        <v>16.92</v>
      </c>
      <c r="J8387" s="20" t="n">
        <f aca="false">H8387*I8387</f>
        <v>16074</v>
      </c>
      <c r="K8387" s="22" t="n">
        <v>1.1</v>
      </c>
      <c r="L8387" s="23" t="n">
        <f aca="false">H8387*K8387</f>
        <v>1045</v>
      </c>
      <c r="M8387" s="23" t="n">
        <v>2500</v>
      </c>
      <c r="N8387" s="24" t="n">
        <f aca="false">L8387-M8387</f>
        <v>-1455</v>
      </c>
      <c r="O8387" s="25" t="n">
        <f aca="false">IF(L8387&gt;=M8387,1,0)</f>
        <v>0</v>
      </c>
      <c r="P8387" s="26" t="n">
        <v>0.404</v>
      </c>
      <c r="Q8387" s="26" t="n">
        <v>0.2662</v>
      </c>
      <c r="R8387" s="25" t="n">
        <v>76</v>
      </c>
      <c r="S8387" s="21" t="n">
        <v>10</v>
      </c>
    </row>
    <row r="8388" customFormat="false" ht="15" hidden="false" customHeight="true" outlineLevel="0" collapsed="false">
      <c r="A8388" s="19" t="n">
        <v>46298</v>
      </c>
      <c r="B8388" s="1" t="s">
        <v>972</v>
      </c>
      <c r="C8388" s="1" t="s">
        <v>164</v>
      </c>
      <c r="D8388" s="1" t="n">
        <v>27</v>
      </c>
      <c r="E8388" s="1" t="s">
        <v>219</v>
      </c>
      <c r="F8388" s="1" t="s">
        <v>709</v>
      </c>
      <c r="G8388" s="1" t="s">
        <v>711</v>
      </c>
      <c r="H8388" s="20" t="n">
        <v>1250</v>
      </c>
      <c r="I8388" s="21" t="n">
        <v>22.64</v>
      </c>
      <c r="J8388" s="20" t="n">
        <f aca="false">H8388*I8388</f>
        <v>28300</v>
      </c>
      <c r="K8388" s="22" t="n">
        <v>1.5</v>
      </c>
      <c r="L8388" s="23" t="n">
        <f aca="false">H8388*K8388</f>
        <v>1875</v>
      </c>
      <c r="M8388" s="23" t="n">
        <v>2500</v>
      </c>
      <c r="N8388" s="24" t="n">
        <f aca="false">L8388-M8388</f>
        <v>-625</v>
      </c>
      <c r="O8388" s="25" t="n">
        <f aca="false">IF(L8388&gt;=M8388,1,0)</f>
        <v>0</v>
      </c>
      <c r="P8388" s="26" t="n">
        <v>0.6506</v>
      </c>
      <c r="Q8388" s="26" t="n">
        <v>0.1949</v>
      </c>
      <c r="R8388" s="25" t="n">
        <v>79</v>
      </c>
      <c r="S8388" s="21" t="n">
        <v>10</v>
      </c>
    </row>
    <row r="8389" customFormat="false" ht="15" hidden="false" customHeight="true" outlineLevel="0" collapsed="false">
      <c r="A8389" s="19" t="n">
        <v>46298</v>
      </c>
      <c r="B8389" s="1" t="s">
        <v>972</v>
      </c>
      <c r="C8389" s="1" t="s">
        <v>164</v>
      </c>
      <c r="D8389" s="1" t="n">
        <v>28</v>
      </c>
      <c r="E8389" s="1" t="s">
        <v>401</v>
      </c>
      <c r="F8389" s="1" t="s">
        <v>981</v>
      </c>
      <c r="G8389" s="1" t="s">
        <v>578</v>
      </c>
      <c r="H8389" s="20" t="n">
        <v>700</v>
      </c>
      <c r="I8389" s="21" t="n">
        <v>20.88</v>
      </c>
      <c r="J8389" s="20" t="n">
        <f aca="false">H8389*I8389</f>
        <v>14616</v>
      </c>
      <c r="K8389" s="22" t="n">
        <v>2.1</v>
      </c>
      <c r="L8389" s="23" t="n">
        <f aca="false">H8389*K8389</f>
        <v>1470</v>
      </c>
      <c r="M8389" s="23" t="n">
        <v>2500</v>
      </c>
      <c r="N8389" s="24" t="n">
        <f aca="false">L8389-M8389</f>
        <v>-1030</v>
      </c>
      <c r="O8389" s="25" t="n">
        <f aca="false">IF(L8389&gt;=M8389,1,0)</f>
        <v>0</v>
      </c>
      <c r="P8389" s="26" t="n">
        <v>0.3218</v>
      </c>
      <c r="Q8389" s="26" t="n">
        <v>0.1451</v>
      </c>
      <c r="R8389" s="25" t="n">
        <v>77</v>
      </c>
      <c r="S8389" s="21" t="n">
        <v>10</v>
      </c>
    </row>
    <row r="8390" customFormat="false" ht="15" hidden="false" customHeight="true" outlineLevel="0" collapsed="false">
      <c r="A8390" s="19" t="n">
        <v>46298</v>
      </c>
      <c r="B8390" s="1" t="s">
        <v>972</v>
      </c>
      <c r="C8390" s="1" t="s">
        <v>164</v>
      </c>
      <c r="D8390" s="1" t="n">
        <v>29</v>
      </c>
      <c r="E8390" s="1" t="s">
        <v>522</v>
      </c>
      <c r="F8390" s="1" t="s">
        <v>678</v>
      </c>
      <c r="G8390" s="1" t="s">
        <v>686</v>
      </c>
      <c r="H8390" s="20" t="n">
        <v>1400</v>
      </c>
      <c r="I8390" s="21" t="n">
        <v>22.03</v>
      </c>
      <c r="J8390" s="20" t="n">
        <f aca="false">H8390*I8390</f>
        <v>30842</v>
      </c>
      <c r="K8390" s="22" t="n">
        <v>1.4</v>
      </c>
      <c r="L8390" s="23" t="n">
        <f aca="false">H8390*K8390</f>
        <v>1960</v>
      </c>
      <c r="M8390" s="23" t="n">
        <v>2500</v>
      </c>
      <c r="N8390" s="24" t="n">
        <f aca="false">L8390-M8390</f>
        <v>-540</v>
      </c>
      <c r="O8390" s="25" t="n">
        <f aca="false">IF(L8390&gt;=M8390,1,0)</f>
        <v>0</v>
      </c>
      <c r="P8390" s="26" t="n">
        <v>0.7354</v>
      </c>
      <c r="Q8390" s="26" t="n">
        <v>0.0871</v>
      </c>
      <c r="R8390" s="25" t="n">
        <v>74</v>
      </c>
      <c r="S8390" s="21" t="n">
        <v>10</v>
      </c>
    </row>
    <row r="8391" customFormat="false" ht="15" hidden="false" customHeight="true" outlineLevel="0" collapsed="false">
      <c r="A8391" s="19" t="n">
        <v>46298</v>
      </c>
      <c r="B8391" s="1" t="s">
        <v>972</v>
      </c>
      <c r="C8391" s="1" t="s">
        <v>164</v>
      </c>
      <c r="D8391" s="1" t="n">
        <v>30</v>
      </c>
      <c r="E8391" s="1" t="s">
        <v>865</v>
      </c>
      <c r="F8391" s="1" t="s">
        <v>866</v>
      </c>
      <c r="G8391" s="1" t="s">
        <v>527</v>
      </c>
      <c r="H8391" s="20" t="n">
        <v>2300</v>
      </c>
      <c r="I8391" s="21" t="n">
        <v>17.93</v>
      </c>
      <c r="J8391" s="20" t="n">
        <f aca="false">H8391*I8391</f>
        <v>41239</v>
      </c>
      <c r="K8391" s="22" t="n">
        <v>1.04</v>
      </c>
      <c r="L8391" s="23" t="n">
        <f aca="false">H8391*K8391</f>
        <v>2392</v>
      </c>
      <c r="M8391" s="23" t="n">
        <v>2500</v>
      </c>
      <c r="N8391" s="24" t="n">
        <f aca="false">L8391-M8391</f>
        <v>-108</v>
      </c>
      <c r="O8391" s="25" t="n">
        <f aca="false">IF(L8391&gt;=M8391,1,0)</f>
        <v>0</v>
      </c>
      <c r="P8391" s="26" t="n">
        <v>0.9116</v>
      </c>
      <c r="Q8391" s="26" t="n">
        <v>0.1535</v>
      </c>
      <c r="R8391" s="25" t="n">
        <v>80</v>
      </c>
      <c r="S8391" s="21" t="n">
        <v>10</v>
      </c>
    </row>
    <row r="8392" customFormat="false" ht="15" hidden="false" customHeight="true" outlineLevel="0" collapsed="false">
      <c r="A8392" s="19" t="n">
        <v>46298</v>
      </c>
      <c r="B8392" s="1" t="s">
        <v>972</v>
      </c>
      <c r="C8392" s="1" t="s">
        <v>164</v>
      </c>
      <c r="D8392" s="1" t="n">
        <v>31</v>
      </c>
      <c r="E8392" s="1" t="s">
        <v>522</v>
      </c>
      <c r="F8392" s="1" t="s">
        <v>566</v>
      </c>
      <c r="G8392" s="1" t="s">
        <v>504</v>
      </c>
      <c r="H8392" s="20" t="n">
        <v>2450</v>
      </c>
      <c r="I8392" s="21" t="n">
        <v>14.09</v>
      </c>
      <c r="J8392" s="20" t="n">
        <f aca="false">H8392*I8392</f>
        <v>34520.5</v>
      </c>
      <c r="K8392" s="22" t="n">
        <v>1</v>
      </c>
      <c r="L8392" s="23" t="n">
        <f aca="false">H8392*K8392</f>
        <v>2450</v>
      </c>
      <c r="M8392" s="23" t="n">
        <v>2500</v>
      </c>
      <c r="N8392" s="24" t="n">
        <f aca="false">L8392-M8392</f>
        <v>-50</v>
      </c>
      <c r="O8392" s="25" t="n">
        <f aca="false">IF(L8392&gt;=M8392,1,0)</f>
        <v>0</v>
      </c>
      <c r="P8392" s="26" t="n">
        <v>0.8266</v>
      </c>
      <c r="Q8392" s="26" t="n">
        <v>0.0958</v>
      </c>
      <c r="R8392" s="25" t="n">
        <v>75</v>
      </c>
      <c r="S8392" s="21" t="n">
        <v>10</v>
      </c>
    </row>
    <row r="8393" customFormat="false" ht="15" hidden="false" customHeight="true" outlineLevel="0" collapsed="false">
      <c r="A8393" s="19" t="n">
        <v>46298</v>
      </c>
      <c r="B8393" s="1" t="s">
        <v>972</v>
      </c>
      <c r="C8393" s="1" t="s">
        <v>164</v>
      </c>
      <c r="D8393" s="1" t="n">
        <v>32</v>
      </c>
      <c r="E8393" s="1" t="s">
        <v>576</v>
      </c>
      <c r="F8393" s="1" t="s">
        <v>857</v>
      </c>
      <c r="G8393" s="1" t="s">
        <v>835</v>
      </c>
      <c r="H8393" s="20" t="n">
        <v>1900</v>
      </c>
      <c r="I8393" s="21" t="n">
        <v>17.86</v>
      </c>
      <c r="J8393" s="20" t="n">
        <f aca="false">H8393*I8393</f>
        <v>33934</v>
      </c>
      <c r="K8393" s="22" t="n">
        <v>1.1</v>
      </c>
      <c r="L8393" s="23" t="n">
        <f aca="false">H8393*K8393</f>
        <v>2090</v>
      </c>
      <c r="M8393" s="23" t="n">
        <v>2500</v>
      </c>
      <c r="N8393" s="24" t="n">
        <f aca="false">L8393-M8393</f>
        <v>-410</v>
      </c>
      <c r="O8393" s="25" t="n">
        <f aca="false">IF(L8393&gt;=M8393,1,0)</f>
        <v>0</v>
      </c>
      <c r="P8393" s="26" t="n">
        <v>0.8635</v>
      </c>
      <c r="Q8393" s="26" t="n">
        <v>0.1032</v>
      </c>
      <c r="R8393" s="25" t="n">
        <v>70</v>
      </c>
      <c r="S8393" s="21" t="n">
        <v>10</v>
      </c>
    </row>
    <row r="8394" customFormat="false" ht="15" hidden="false" customHeight="true" outlineLevel="0" collapsed="false">
      <c r="A8394" s="19" t="n">
        <v>46298</v>
      </c>
      <c r="B8394" s="1" t="s">
        <v>972</v>
      </c>
      <c r="C8394" s="1" t="s">
        <v>190</v>
      </c>
      <c r="D8394" s="1" t="n">
        <v>33</v>
      </c>
      <c r="E8394" s="1" t="s">
        <v>846</v>
      </c>
      <c r="F8394" s="1" t="s">
        <v>897</v>
      </c>
      <c r="G8394" s="1" t="s">
        <v>927</v>
      </c>
      <c r="H8394" s="20" t="n">
        <v>1400</v>
      </c>
      <c r="I8394" s="21" t="n">
        <v>23.22</v>
      </c>
      <c r="J8394" s="20" t="n">
        <f aca="false">H8394*I8394</f>
        <v>32508</v>
      </c>
      <c r="K8394" s="22" t="n">
        <v>2.1</v>
      </c>
      <c r="L8394" s="23" t="n">
        <f aca="false">H8394*K8394</f>
        <v>2940</v>
      </c>
      <c r="M8394" s="23" t="n">
        <v>2500</v>
      </c>
      <c r="N8394" s="24" t="n">
        <f aca="false">L8394-M8394</f>
        <v>440</v>
      </c>
      <c r="O8394" s="25" t="n">
        <f aca="false">IF(L8394&gt;=M8394,1,0)</f>
        <v>1</v>
      </c>
      <c r="P8394" s="26" t="n">
        <v>0.7525</v>
      </c>
      <c r="Q8394" s="26" t="n">
        <v>0.0784</v>
      </c>
      <c r="R8394" s="25" t="n">
        <v>71</v>
      </c>
      <c r="S8394" s="21" t="n">
        <v>10</v>
      </c>
    </row>
    <row r="8395" customFormat="false" ht="15" hidden="false" customHeight="true" outlineLevel="0" collapsed="false">
      <c r="A8395" s="19" t="n">
        <v>46298</v>
      </c>
      <c r="B8395" s="1" t="s">
        <v>972</v>
      </c>
      <c r="C8395" s="1" t="s">
        <v>190</v>
      </c>
      <c r="D8395" s="1" t="n">
        <v>34</v>
      </c>
      <c r="E8395" s="1" t="s">
        <v>16</v>
      </c>
      <c r="F8395" s="1" t="s">
        <v>300</v>
      </c>
      <c r="G8395" s="1" t="s">
        <v>260</v>
      </c>
      <c r="H8395" s="20" t="n">
        <v>2000</v>
      </c>
      <c r="I8395" s="21" t="n">
        <v>15.95</v>
      </c>
      <c r="J8395" s="20" t="n">
        <f aca="false">H8395*I8395</f>
        <v>31900</v>
      </c>
      <c r="K8395" s="22" t="n">
        <v>1.4</v>
      </c>
      <c r="L8395" s="23" t="n">
        <f aca="false">H8395*K8395</f>
        <v>2800</v>
      </c>
      <c r="M8395" s="23" t="n">
        <v>2500</v>
      </c>
      <c r="N8395" s="24" t="n">
        <f aca="false">L8395-M8395</f>
        <v>300</v>
      </c>
      <c r="O8395" s="25" t="n">
        <f aca="false">IF(L8395&gt;=M8395,1,0)</f>
        <v>1</v>
      </c>
      <c r="P8395" s="26" t="n">
        <v>0.824289405684755</v>
      </c>
      <c r="Q8395" s="26" t="n">
        <v>0.0861819932595089</v>
      </c>
      <c r="R8395" s="25" t="n">
        <v>70</v>
      </c>
      <c r="S8395" s="21" t="n">
        <v>10</v>
      </c>
    </row>
    <row r="8396" customFormat="false" ht="15" hidden="false" customHeight="true" outlineLevel="0" collapsed="false">
      <c r="A8396" s="19" t="n">
        <v>46298</v>
      </c>
      <c r="B8396" s="1" t="s">
        <v>972</v>
      </c>
      <c r="C8396" s="1" t="s">
        <v>190</v>
      </c>
      <c r="D8396" s="1" t="n">
        <v>35</v>
      </c>
      <c r="E8396" s="1" t="s">
        <v>19</v>
      </c>
      <c r="F8396" s="1" t="s">
        <v>976</v>
      </c>
      <c r="G8396" s="1" t="s">
        <v>949</v>
      </c>
      <c r="H8396" s="20" t="n">
        <v>326</v>
      </c>
      <c r="I8396" s="21" t="n">
        <v>39.19</v>
      </c>
      <c r="J8396" s="20" t="n">
        <f aca="false">H8396*I8396</f>
        <v>12775.94</v>
      </c>
      <c r="K8396" s="22" t="n">
        <v>3.33</v>
      </c>
      <c r="L8396" s="23" t="n">
        <f aca="false">H8396*K8396</f>
        <v>1085.58</v>
      </c>
      <c r="M8396" s="23" t="n">
        <v>2500</v>
      </c>
      <c r="N8396" s="24" t="n">
        <f aca="false">L8396-M8396</f>
        <v>-1414.42</v>
      </c>
      <c r="O8396" s="25" t="n">
        <f aca="false">IF(L8396&gt;=M8396,1,0)</f>
        <v>0</v>
      </c>
      <c r="P8396" s="26" t="n">
        <v>0.354887222222222</v>
      </c>
      <c r="Q8396" s="26" t="n">
        <v>0.21551724137931</v>
      </c>
      <c r="R8396" s="25" t="n">
        <v>55</v>
      </c>
      <c r="S8396" s="21" t="n">
        <v>10</v>
      </c>
    </row>
    <row r="8397" customFormat="false" ht="15" hidden="false" customHeight="true" outlineLevel="0" collapsed="false">
      <c r="A8397" s="19" t="n">
        <v>46298</v>
      </c>
      <c r="B8397" s="1" t="s">
        <v>972</v>
      </c>
      <c r="C8397" s="1" t="s">
        <v>190</v>
      </c>
      <c r="D8397" s="1" t="n">
        <v>36</v>
      </c>
      <c r="E8397" s="1" t="s">
        <v>846</v>
      </c>
      <c r="F8397" s="1" t="s">
        <v>889</v>
      </c>
      <c r="G8397" s="1" t="s">
        <v>927</v>
      </c>
      <c r="H8397" s="20" t="n">
        <v>1350</v>
      </c>
      <c r="I8397" s="21" t="n">
        <v>24.74</v>
      </c>
      <c r="J8397" s="20" t="n">
        <f aca="false">H8397*I8397</f>
        <v>33399</v>
      </c>
      <c r="K8397" s="22" t="n">
        <v>2.2</v>
      </c>
      <c r="L8397" s="23" t="n">
        <f aca="false">H8397*K8397</f>
        <v>2970</v>
      </c>
      <c r="M8397" s="23" t="n">
        <v>2500</v>
      </c>
      <c r="N8397" s="24" t="n">
        <f aca="false">L8397-M8397</f>
        <v>470</v>
      </c>
      <c r="O8397" s="25" t="n">
        <f aca="false">IF(L8397&gt;=M8397,1,0)</f>
        <v>1</v>
      </c>
      <c r="P8397" s="26" t="n">
        <v>0.880775316455696</v>
      </c>
      <c r="Q8397" s="26" t="n">
        <v>0.105111591072714</v>
      </c>
      <c r="R8397" s="25" t="n">
        <v>67</v>
      </c>
      <c r="S8397" s="21" t="n">
        <v>10</v>
      </c>
    </row>
    <row r="8398" customFormat="false" ht="15" hidden="false" customHeight="true" outlineLevel="0" collapsed="false">
      <c r="A8398" s="19" t="n">
        <v>46298</v>
      </c>
      <c r="B8398" s="1" t="s">
        <v>972</v>
      </c>
      <c r="C8398" s="1" t="s">
        <v>190</v>
      </c>
      <c r="D8398" s="1" t="n">
        <v>37</v>
      </c>
      <c r="E8398" s="1" t="s">
        <v>16</v>
      </c>
      <c r="F8398" s="1" t="s">
        <v>300</v>
      </c>
      <c r="G8398" s="1" t="s">
        <v>260</v>
      </c>
      <c r="H8398" s="20" t="n">
        <v>1900</v>
      </c>
      <c r="I8398" s="21" t="n">
        <v>15.95</v>
      </c>
      <c r="J8398" s="20" t="n">
        <f aca="false">H8398*I8398</f>
        <v>30305</v>
      </c>
      <c r="K8398" s="22" t="n">
        <v>1.4</v>
      </c>
      <c r="L8398" s="23" t="n">
        <f aca="false">H8398*K8398</f>
        <v>2660</v>
      </c>
      <c r="M8398" s="23" t="n">
        <v>2500</v>
      </c>
      <c r="N8398" s="24" t="n">
        <f aca="false">L8398-M8398</f>
        <v>160</v>
      </c>
      <c r="O8398" s="25" t="n">
        <f aca="false">IF(L8398&gt;=M8398,1,0)</f>
        <v>1</v>
      </c>
      <c r="P8398" s="26" t="n">
        <v>0.75952380952381</v>
      </c>
      <c r="Q8398" s="26" t="n">
        <v>0.0743380855397149</v>
      </c>
      <c r="R8398" s="25" t="n">
        <v>75</v>
      </c>
      <c r="S8398" s="21" t="n">
        <v>10</v>
      </c>
    </row>
    <row r="8399" customFormat="false" ht="15" hidden="false" customHeight="true" outlineLevel="0" collapsed="false">
      <c r="A8399" s="19" t="n">
        <v>46298</v>
      </c>
      <c r="B8399" s="1" t="s">
        <v>972</v>
      </c>
      <c r="C8399" s="1" t="s">
        <v>190</v>
      </c>
      <c r="D8399" s="1" t="n">
        <v>38</v>
      </c>
      <c r="E8399" s="1" t="s">
        <v>19</v>
      </c>
      <c r="F8399" s="1" t="s">
        <v>953</v>
      </c>
      <c r="G8399" s="1" t="s">
        <v>871</v>
      </c>
      <c r="H8399" s="20" t="n">
        <v>1000</v>
      </c>
      <c r="I8399" s="21" t="n">
        <v>27.97</v>
      </c>
      <c r="J8399" s="20" t="n">
        <f aca="false">H8399*I8399</f>
        <v>27970</v>
      </c>
      <c r="K8399" s="22" t="n">
        <v>2.15</v>
      </c>
      <c r="L8399" s="23" t="n">
        <f aca="false">H8399*K8399</f>
        <v>2150</v>
      </c>
      <c r="M8399" s="23" t="n">
        <v>2500</v>
      </c>
      <c r="N8399" s="24" t="n">
        <f aca="false">L8399-M8399</f>
        <v>-350</v>
      </c>
      <c r="O8399" s="25" t="n">
        <f aca="false">IF(L8399&gt;=M8399,1,0)</f>
        <v>0</v>
      </c>
      <c r="P8399" s="26" t="n">
        <v>0.5999570999571</v>
      </c>
      <c r="Q8399" s="26" t="n">
        <v>0.0866666666666667</v>
      </c>
      <c r="R8399" s="25" t="n">
        <v>82</v>
      </c>
      <c r="S8399" s="21" t="n">
        <v>10</v>
      </c>
    </row>
    <row r="8400" customFormat="false" ht="15" hidden="false" customHeight="true" outlineLevel="0" collapsed="false">
      <c r="A8400" s="19" t="n">
        <v>46299</v>
      </c>
      <c r="B8400" s="1" t="s">
        <v>972</v>
      </c>
      <c r="C8400" s="1" t="s">
        <v>138</v>
      </c>
      <c r="D8400" s="1" t="n">
        <v>1</v>
      </c>
      <c r="E8400" s="1" t="s">
        <v>16</v>
      </c>
      <c r="F8400" s="1" t="s">
        <v>977</v>
      </c>
      <c r="G8400" s="1" t="s">
        <v>982</v>
      </c>
      <c r="H8400" s="20" t="n">
        <v>1100</v>
      </c>
      <c r="I8400" s="21" t="n">
        <v>20.77</v>
      </c>
      <c r="J8400" s="20" t="n">
        <f aca="false">H8400*I8400</f>
        <v>22847</v>
      </c>
      <c r="K8400" s="22" t="n">
        <v>1.4</v>
      </c>
      <c r="L8400" s="23" t="n">
        <f aca="false">H8400*K8400</f>
        <v>1540</v>
      </c>
      <c r="M8400" s="23" t="n">
        <v>2500</v>
      </c>
      <c r="N8400" s="24" t="n">
        <f aca="false">L8400-M8400</f>
        <v>-960</v>
      </c>
      <c r="O8400" s="25" t="n">
        <f aca="false">IF(L8400&gt;=M8400,1,0)</f>
        <v>0</v>
      </c>
      <c r="P8400" s="26" t="n">
        <v>0.6336</v>
      </c>
      <c r="Q8400" s="26" t="n">
        <v>0.1687</v>
      </c>
      <c r="R8400" s="25" t="n">
        <v>75</v>
      </c>
      <c r="S8400" s="21" t="n">
        <v>8</v>
      </c>
    </row>
    <row r="8401" customFormat="false" ht="15" hidden="false" customHeight="true" outlineLevel="0" collapsed="false">
      <c r="A8401" s="19" t="n">
        <v>46299</v>
      </c>
      <c r="B8401" s="1" t="s">
        <v>972</v>
      </c>
      <c r="C8401" s="1" t="s">
        <v>138</v>
      </c>
      <c r="D8401" s="1" t="n">
        <v>2</v>
      </c>
      <c r="E8401" s="1" t="s">
        <v>16</v>
      </c>
      <c r="F8401" s="1" t="s">
        <v>971</v>
      </c>
      <c r="G8401" s="1" t="s">
        <v>973</v>
      </c>
      <c r="H8401" s="20" t="n">
        <v>300</v>
      </c>
      <c r="I8401" s="21" t="n">
        <v>19.14</v>
      </c>
      <c r="J8401" s="20" t="n">
        <f aca="false">H8401*I8401</f>
        <v>5742</v>
      </c>
      <c r="K8401" s="22" t="n">
        <v>1.33</v>
      </c>
      <c r="L8401" s="23" t="n">
        <f aca="false">H8401*K8401</f>
        <v>399</v>
      </c>
      <c r="M8401" s="23" t="n">
        <v>2500</v>
      </c>
      <c r="N8401" s="24" t="n">
        <f aca="false">L8401-M8401</f>
        <v>-2101</v>
      </c>
      <c r="O8401" s="25" t="n">
        <f aca="false">IF(L8401&gt;=M8401,1,0)</f>
        <v>0</v>
      </c>
      <c r="P8401" s="26" t="n">
        <v>0.1484</v>
      </c>
      <c r="Q8401" s="26" t="n">
        <v>0.2875</v>
      </c>
      <c r="R8401" s="25" t="n">
        <v>70</v>
      </c>
      <c r="S8401" s="21" t="n">
        <v>10</v>
      </c>
    </row>
    <row r="8402" customFormat="false" ht="15" hidden="false" customHeight="true" outlineLevel="0" collapsed="false">
      <c r="A8402" s="19" t="n">
        <v>46299</v>
      </c>
      <c r="B8402" s="1" t="s">
        <v>972</v>
      </c>
      <c r="C8402" s="1" t="s">
        <v>138</v>
      </c>
      <c r="D8402" s="1" t="n">
        <v>3</v>
      </c>
      <c r="E8402" s="1" t="s">
        <v>181</v>
      </c>
      <c r="F8402" s="1" t="s">
        <v>556</v>
      </c>
      <c r="G8402" s="1" t="s">
        <v>564</v>
      </c>
      <c r="H8402" s="20" t="n">
        <v>1300</v>
      </c>
      <c r="I8402" s="21" t="n">
        <v>20.91</v>
      </c>
      <c r="J8402" s="20" t="n">
        <f aca="false">H8402*I8402</f>
        <v>27183</v>
      </c>
      <c r="K8402" s="22" t="n">
        <v>1.46</v>
      </c>
      <c r="L8402" s="23" t="n">
        <f aca="false">H8402*K8402</f>
        <v>1898</v>
      </c>
      <c r="M8402" s="23" t="n">
        <v>2500</v>
      </c>
      <c r="N8402" s="24" t="n">
        <f aca="false">L8402-M8402</f>
        <v>-602</v>
      </c>
      <c r="O8402" s="25" t="n">
        <f aca="false">IF(L8402&gt;=M8402,1,0)</f>
        <v>0</v>
      </c>
      <c r="P8402" s="26" t="n">
        <v>0.6292</v>
      </c>
      <c r="Q8402" s="26" t="n">
        <v>0.1453</v>
      </c>
      <c r="R8402" s="25" t="n">
        <v>74</v>
      </c>
      <c r="S8402" s="21" t="n">
        <v>10</v>
      </c>
    </row>
    <row r="8403" customFormat="false" ht="15" hidden="false" customHeight="true" outlineLevel="0" collapsed="false">
      <c r="A8403" s="19" t="n">
        <v>46299</v>
      </c>
      <c r="B8403" s="1" t="s">
        <v>972</v>
      </c>
      <c r="C8403" s="1" t="s">
        <v>138</v>
      </c>
      <c r="D8403" s="1" t="n">
        <v>4</v>
      </c>
      <c r="E8403" s="1" t="s">
        <v>145</v>
      </c>
      <c r="F8403" s="1" t="s">
        <v>806</v>
      </c>
      <c r="G8403" s="1" t="s">
        <v>809</v>
      </c>
      <c r="H8403" s="20" t="n">
        <v>1450</v>
      </c>
      <c r="I8403" s="21" t="n">
        <v>20.6</v>
      </c>
      <c r="J8403" s="20" t="n">
        <f aca="false">H8403*I8403</f>
        <v>29870</v>
      </c>
      <c r="K8403" s="22" t="n">
        <v>2.2</v>
      </c>
      <c r="L8403" s="23" t="n">
        <f aca="false">H8403*K8403</f>
        <v>3190</v>
      </c>
      <c r="M8403" s="23" t="n">
        <v>2500</v>
      </c>
      <c r="N8403" s="24" t="n">
        <f aca="false">L8403-M8403</f>
        <v>690.000000000001</v>
      </c>
      <c r="O8403" s="25" t="n">
        <f aca="false">IF(L8403&gt;=M8403,1,0)</f>
        <v>1</v>
      </c>
      <c r="P8403" s="26" t="n">
        <v>0.6972</v>
      </c>
      <c r="Q8403" s="26" t="n">
        <v>0.1365</v>
      </c>
      <c r="R8403" s="25" t="n">
        <v>74</v>
      </c>
      <c r="S8403" s="21" t="n">
        <v>10</v>
      </c>
    </row>
    <row r="8404" customFormat="false" ht="15" hidden="false" customHeight="true" outlineLevel="0" collapsed="false">
      <c r="A8404" s="19" t="n">
        <v>46299</v>
      </c>
      <c r="B8404" s="1" t="s">
        <v>972</v>
      </c>
      <c r="C8404" s="1" t="s">
        <v>138</v>
      </c>
      <c r="D8404" s="1" t="n">
        <v>5</v>
      </c>
      <c r="E8404" s="1" t="s">
        <v>16</v>
      </c>
      <c r="F8404" s="1" t="s">
        <v>971</v>
      </c>
      <c r="G8404" s="1" t="s">
        <v>973</v>
      </c>
      <c r="H8404" s="20" t="n">
        <v>1300</v>
      </c>
      <c r="I8404" s="21" t="n">
        <v>19.14</v>
      </c>
      <c r="J8404" s="20" t="n">
        <f aca="false">H8404*I8404</f>
        <v>24882</v>
      </c>
      <c r="K8404" s="22" t="n">
        <v>1.33</v>
      </c>
      <c r="L8404" s="23" t="n">
        <f aca="false">H8404*K8404</f>
        <v>1729</v>
      </c>
      <c r="M8404" s="23" t="n">
        <v>2500</v>
      </c>
      <c r="N8404" s="24" t="n">
        <f aca="false">L8404-M8404</f>
        <v>-771</v>
      </c>
      <c r="O8404" s="25" t="n">
        <f aca="false">IF(L8404&gt;=M8404,1,0)</f>
        <v>0</v>
      </c>
      <c r="P8404" s="26" t="n">
        <v>0.5924</v>
      </c>
      <c r="Q8404" s="26" t="n">
        <v>0.1561</v>
      </c>
      <c r="R8404" s="25" t="n">
        <v>71</v>
      </c>
      <c r="S8404" s="21" t="n">
        <v>10</v>
      </c>
    </row>
    <row r="8405" customFormat="false" ht="15" hidden="false" customHeight="true" outlineLevel="0" collapsed="false">
      <c r="A8405" s="19" t="n">
        <v>46299</v>
      </c>
      <c r="B8405" s="1" t="s">
        <v>972</v>
      </c>
      <c r="C8405" s="1" t="s">
        <v>138</v>
      </c>
      <c r="D8405" s="1" t="n">
        <v>6</v>
      </c>
      <c r="E8405" s="1" t="s">
        <v>16</v>
      </c>
      <c r="F8405" s="1" t="s">
        <v>300</v>
      </c>
      <c r="G8405" s="1" t="s">
        <v>398</v>
      </c>
      <c r="H8405" s="20" t="n">
        <v>1800</v>
      </c>
      <c r="I8405" s="21" t="n">
        <v>18.21</v>
      </c>
      <c r="J8405" s="20" t="n">
        <f aca="false">H8405*I8405</f>
        <v>32778</v>
      </c>
      <c r="K8405" s="22" t="n">
        <v>1.4</v>
      </c>
      <c r="L8405" s="23" t="n">
        <f aca="false">H8405*K8405</f>
        <v>2520</v>
      </c>
      <c r="M8405" s="23" t="n">
        <v>2500</v>
      </c>
      <c r="N8405" s="24" t="n">
        <f aca="false">L8405-M8405</f>
        <v>20</v>
      </c>
      <c r="O8405" s="25" t="n">
        <f aca="false">IF(L8405&gt;=M8405,1,0)</f>
        <v>1</v>
      </c>
      <c r="P8405" s="26" t="n">
        <v>0.8154</v>
      </c>
      <c r="Q8405" s="26" t="n">
        <v>0.1162</v>
      </c>
      <c r="R8405" s="25" t="n">
        <v>67</v>
      </c>
      <c r="S8405" s="21" t="n">
        <v>10</v>
      </c>
    </row>
    <row r="8406" customFormat="false" ht="15" hidden="false" customHeight="true" outlineLevel="0" collapsed="false">
      <c r="A8406" s="19" t="n">
        <v>46299</v>
      </c>
      <c r="B8406" s="1" t="s">
        <v>972</v>
      </c>
      <c r="C8406" s="1" t="s">
        <v>138</v>
      </c>
      <c r="D8406" s="1" t="n">
        <v>7</v>
      </c>
      <c r="E8406" s="1" t="s">
        <v>10</v>
      </c>
      <c r="F8406" s="1" t="s">
        <v>940</v>
      </c>
      <c r="G8406" s="1" t="s">
        <v>941</v>
      </c>
      <c r="H8406" s="20" t="n">
        <v>950</v>
      </c>
      <c r="I8406" s="21" t="n">
        <v>27.2</v>
      </c>
      <c r="J8406" s="20" t="n">
        <f aca="false">H8406*I8406</f>
        <v>25840</v>
      </c>
      <c r="K8406" s="22" t="n">
        <v>2.2</v>
      </c>
      <c r="L8406" s="23" t="n">
        <f aca="false">H8406*K8406</f>
        <v>2090</v>
      </c>
      <c r="M8406" s="23" t="n">
        <v>2500</v>
      </c>
      <c r="N8406" s="24" t="n">
        <f aca="false">L8406-M8406</f>
        <v>-410</v>
      </c>
      <c r="O8406" s="25" t="n">
        <f aca="false">IF(L8406&gt;=M8406,1,0)</f>
        <v>0</v>
      </c>
      <c r="P8406" s="26" t="n">
        <v>0.5697</v>
      </c>
      <c r="Q8406" s="26" t="n">
        <v>0.1675</v>
      </c>
      <c r="R8406" s="25" t="n">
        <v>77</v>
      </c>
      <c r="S8406" s="21" t="n">
        <v>10</v>
      </c>
    </row>
    <row r="8407" customFormat="false" ht="15" hidden="false" customHeight="true" outlineLevel="0" collapsed="false">
      <c r="A8407" s="19" t="n">
        <v>46299</v>
      </c>
      <c r="B8407" s="1" t="s">
        <v>972</v>
      </c>
      <c r="C8407" s="1" t="s">
        <v>138</v>
      </c>
      <c r="D8407" s="1" t="n">
        <v>8</v>
      </c>
      <c r="E8407" s="1" t="s">
        <v>13</v>
      </c>
      <c r="F8407" s="1" t="s">
        <v>199</v>
      </c>
      <c r="G8407" s="1" t="s">
        <v>149</v>
      </c>
      <c r="H8407" s="20" t="n">
        <v>1100</v>
      </c>
      <c r="I8407" s="21" t="n">
        <v>19.08</v>
      </c>
      <c r="J8407" s="20" t="n">
        <f aca="false">H8407*I8407</f>
        <v>20988</v>
      </c>
      <c r="K8407" s="22" t="n">
        <v>2.2</v>
      </c>
      <c r="L8407" s="23" t="n">
        <f aca="false">H8407*K8407</f>
        <v>2420</v>
      </c>
      <c r="M8407" s="23" t="n">
        <v>2500</v>
      </c>
      <c r="N8407" s="24" t="n">
        <f aca="false">L8407-M8407</f>
        <v>-80</v>
      </c>
      <c r="O8407" s="25" t="n">
        <f aca="false">IF(L8407&gt;=M8407,1,0)</f>
        <v>0</v>
      </c>
      <c r="P8407" s="26" t="n">
        <v>0.5449</v>
      </c>
      <c r="Q8407" s="26" t="n">
        <v>0.214</v>
      </c>
      <c r="R8407" s="25" t="n">
        <v>70</v>
      </c>
      <c r="S8407" s="21" t="n">
        <v>10</v>
      </c>
    </row>
    <row r="8408" customFormat="false" ht="15" hidden="false" customHeight="true" outlineLevel="0" collapsed="false">
      <c r="A8408" s="19" t="n">
        <v>46299</v>
      </c>
      <c r="B8408" s="1" t="s">
        <v>972</v>
      </c>
      <c r="C8408" s="1" t="s">
        <v>138</v>
      </c>
      <c r="D8408" s="1" t="n">
        <v>9</v>
      </c>
      <c r="E8408" s="1" t="s">
        <v>16</v>
      </c>
      <c r="F8408" s="1" t="s">
        <v>300</v>
      </c>
      <c r="G8408" s="1" t="s">
        <v>398</v>
      </c>
      <c r="H8408" s="20" t="n">
        <v>1700</v>
      </c>
      <c r="I8408" s="21" t="n">
        <v>18.21</v>
      </c>
      <c r="J8408" s="20" t="n">
        <f aca="false">H8408*I8408</f>
        <v>30957</v>
      </c>
      <c r="K8408" s="22" t="n">
        <v>1.4</v>
      </c>
      <c r="L8408" s="23" t="n">
        <f aca="false">H8408*K8408</f>
        <v>2380</v>
      </c>
      <c r="M8408" s="23" t="n">
        <v>2500</v>
      </c>
      <c r="N8408" s="24" t="n">
        <f aca="false">L8408-M8408</f>
        <v>-120</v>
      </c>
      <c r="O8408" s="25" t="n">
        <f aca="false">IF(L8408&gt;=M8408,1,0)</f>
        <v>0</v>
      </c>
      <c r="P8408" s="26" t="n">
        <v>0.8417</v>
      </c>
      <c r="Q8408" s="26" t="n">
        <v>0.1176</v>
      </c>
      <c r="R8408" s="25" t="n">
        <v>66</v>
      </c>
      <c r="S8408" s="21" t="n">
        <v>10</v>
      </c>
    </row>
    <row r="8409" customFormat="false" ht="15" hidden="false" customHeight="true" outlineLevel="0" collapsed="false">
      <c r="A8409" s="19" t="n">
        <v>46299</v>
      </c>
      <c r="B8409" s="1" t="s">
        <v>972</v>
      </c>
      <c r="C8409" s="1" t="s">
        <v>138</v>
      </c>
      <c r="D8409" s="1" t="n">
        <v>10</v>
      </c>
      <c r="E8409" s="1" t="s">
        <v>16</v>
      </c>
      <c r="F8409" s="1" t="s">
        <v>946</v>
      </c>
      <c r="G8409" s="1" t="s">
        <v>947</v>
      </c>
      <c r="H8409" s="20" t="n">
        <v>1300</v>
      </c>
      <c r="I8409" s="21" t="n">
        <v>20.88</v>
      </c>
      <c r="J8409" s="20" t="n">
        <f aca="false">H8409*I8409</f>
        <v>27144</v>
      </c>
      <c r="K8409" s="22" t="n">
        <v>1.49</v>
      </c>
      <c r="L8409" s="23" t="n">
        <f aca="false">H8409*K8409</f>
        <v>1937</v>
      </c>
      <c r="M8409" s="23" t="n">
        <v>2500</v>
      </c>
      <c r="N8409" s="24" t="n">
        <f aca="false">L8409-M8409</f>
        <v>-563</v>
      </c>
      <c r="O8409" s="25" t="n">
        <f aca="false">IF(L8409&gt;=M8409,1,0)</f>
        <v>0</v>
      </c>
      <c r="P8409" s="26" t="n">
        <v>0.6585</v>
      </c>
      <c r="Q8409" s="26" t="n">
        <v>0.1617</v>
      </c>
      <c r="R8409" s="25" t="n">
        <v>74</v>
      </c>
      <c r="S8409" s="21" t="n">
        <v>10</v>
      </c>
    </row>
    <row r="8410" customFormat="false" ht="15" hidden="false" customHeight="true" outlineLevel="0" collapsed="false">
      <c r="A8410" s="19" t="n">
        <v>46299</v>
      </c>
      <c r="B8410" s="1" t="s">
        <v>972</v>
      </c>
      <c r="C8410" s="1" t="s">
        <v>138</v>
      </c>
      <c r="D8410" s="1" t="n">
        <v>11</v>
      </c>
      <c r="E8410" s="1" t="s">
        <v>10</v>
      </c>
      <c r="F8410" s="1" t="s">
        <v>965</v>
      </c>
      <c r="G8410" s="1" t="s">
        <v>852</v>
      </c>
      <c r="H8410" s="20" t="n">
        <v>380</v>
      </c>
      <c r="I8410" s="21" t="n">
        <v>20.01</v>
      </c>
      <c r="J8410" s="20" t="n">
        <f aca="false">H8410*I8410</f>
        <v>7603.8</v>
      </c>
      <c r="K8410" s="22" t="n">
        <v>1.46</v>
      </c>
      <c r="L8410" s="23" t="n">
        <f aca="false">H8410*K8410</f>
        <v>554.8</v>
      </c>
      <c r="M8410" s="23" t="n">
        <v>2500</v>
      </c>
      <c r="N8410" s="24" t="n">
        <f aca="false">L8410-M8410</f>
        <v>-1945.2</v>
      </c>
      <c r="O8410" s="25" t="n">
        <f aca="false">IF(L8410&gt;=M8410,1,0)</f>
        <v>0</v>
      </c>
      <c r="P8410" s="26" t="n">
        <v>0.1785</v>
      </c>
      <c r="Q8410" s="26" t="n">
        <v>0.1802</v>
      </c>
      <c r="R8410" s="25" t="n">
        <v>76</v>
      </c>
      <c r="S8410" s="21" t="n">
        <v>10</v>
      </c>
    </row>
    <row r="8411" customFormat="false" ht="15" hidden="false" customHeight="true" outlineLevel="0" collapsed="false">
      <c r="A8411" s="19" t="n">
        <v>46299</v>
      </c>
      <c r="B8411" s="1" t="s">
        <v>972</v>
      </c>
      <c r="C8411" s="1" t="s">
        <v>138</v>
      </c>
      <c r="D8411" s="1" t="n">
        <v>12</v>
      </c>
      <c r="E8411" s="1" t="s">
        <v>16</v>
      </c>
      <c r="F8411" s="1" t="s">
        <v>950</v>
      </c>
      <c r="G8411" s="1" t="s">
        <v>955</v>
      </c>
      <c r="H8411" s="20" t="n">
        <v>1250</v>
      </c>
      <c r="I8411" s="21" t="n">
        <v>18.75</v>
      </c>
      <c r="J8411" s="20" t="n">
        <f aca="false">H8411*I8411</f>
        <v>23437.5</v>
      </c>
      <c r="K8411" s="22" t="n">
        <v>1.55</v>
      </c>
      <c r="L8411" s="23" t="n">
        <f aca="false">H8411*K8411</f>
        <v>1937.5</v>
      </c>
      <c r="M8411" s="23" t="n">
        <v>2500</v>
      </c>
      <c r="N8411" s="24" t="n">
        <f aca="false">L8411-M8411</f>
        <v>-562.5</v>
      </c>
      <c r="O8411" s="25" t="n">
        <f aca="false">IF(L8411&gt;=M8411,1,0)</f>
        <v>0</v>
      </c>
      <c r="P8411" s="26" t="n">
        <v>0.651</v>
      </c>
      <c r="Q8411" s="26" t="n">
        <v>0.1485</v>
      </c>
      <c r="R8411" s="25" t="n">
        <v>66</v>
      </c>
      <c r="S8411" s="21" t="n">
        <v>10</v>
      </c>
    </row>
    <row r="8412" customFormat="false" ht="15" hidden="false" customHeight="true" outlineLevel="0" collapsed="false">
      <c r="A8412" s="19" t="n">
        <v>46299</v>
      </c>
      <c r="B8412" s="1" t="s">
        <v>972</v>
      </c>
      <c r="C8412" s="1" t="s">
        <v>138</v>
      </c>
      <c r="D8412" s="1" t="n">
        <v>13</v>
      </c>
      <c r="E8412" s="1" t="s">
        <v>16</v>
      </c>
      <c r="F8412" s="1" t="s">
        <v>932</v>
      </c>
      <c r="G8412" s="1" t="s">
        <v>934</v>
      </c>
      <c r="H8412" s="20" t="n">
        <v>700</v>
      </c>
      <c r="I8412" s="21" t="n">
        <v>37.63</v>
      </c>
      <c r="J8412" s="20" t="n">
        <f aca="false">H8412*I8412</f>
        <v>26341</v>
      </c>
      <c r="K8412" s="22" t="n">
        <v>3.11</v>
      </c>
      <c r="L8412" s="23" t="n">
        <f aca="false">H8412*K8412</f>
        <v>2177</v>
      </c>
      <c r="M8412" s="23" t="n">
        <v>2500</v>
      </c>
      <c r="N8412" s="24" t="n">
        <f aca="false">L8412-M8412</f>
        <v>-323</v>
      </c>
      <c r="O8412" s="25" t="n">
        <f aca="false">IF(L8412&gt;=M8412,1,0)</f>
        <v>0</v>
      </c>
      <c r="P8412" s="26" t="n">
        <v>0.6236</v>
      </c>
      <c r="Q8412" s="26" t="n">
        <v>0.1538</v>
      </c>
      <c r="R8412" s="25" t="n">
        <v>75</v>
      </c>
      <c r="S8412" s="21" t="n">
        <v>10</v>
      </c>
    </row>
    <row r="8413" customFormat="false" ht="15" hidden="false" customHeight="true" outlineLevel="0" collapsed="false">
      <c r="A8413" s="19" t="n">
        <v>46299</v>
      </c>
      <c r="B8413" s="1" t="s">
        <v>972</v>
      </c>
      <c r="C8413" s="1" t="s">
        <v>138</v>
      </c>
      <c r="D8413" s="1" t="n">
        <v>14</v>
      </c>
      <c r="E8413" s="1" t="s">
        <v>10</v>
      </c>
      <c r="F8413" s="1" t="s">
        <v>872</v>
      </c>
      <c r="G8413" s="1" t="s">
        <v>873</v>
      </c>
      <c r="H8413" s="20" t="n">
        <v>1200</v>
      </c>
      <c r="I8413" s="21" t="n">
        <v>24.81</v>
      </c>
      <c r="J8413" s="20" t="n">
        <f aca="false">H8413*I8413</f>
        <v>29772</v>
      </c>
      <c r="K8413" s="22" t="n">
        <v>2.1</v>
      </c>
      <c r="L8413" s="23" t="n">
        <f aca="false">H8413*K8413</f>
        <v>2520</v>
      </c>
      <c r="M8413" s="23" t="n">
        <v>2500</v>
      </c>
      <c r="N8413" s="24" t="n">
        <f aca="false">L8413-M8413</f>
        <v>20</v>
      </c>
      <c r="O8413" s="25" t="n">
        <f aca="false">IF(L8413&gt;=M8413,1,0)</f>
        <v>1</v>
      </c>
      <c r="P8413" s="26" t="n">
        <v>0.6607</v>
      </c>
      <c r="Q8413" s="26" t="n">
        <v>0.2667</v>
      </c>
      <c r="R8413" s="25" t="n">
        <v>79</v>
      </c>
      <c r="S8413" s="21" t="n">
        <v>10</v>
      </c>
    </row>
    <row r="8414" customFormat="false" ht="15" hidden="false" customHeight="true" outlineLevel="0" collapsed="false">
      <c r="A8414" s="19" t="n">
        <v>46299</v>
      </c>
      <c r="B8414" s="1" t="s">
        <v>972</v>
      </c>
      <c r="C8414" s="1" t="s">
        <v>138</v>
      </c>
      <c r="D8414" s="1" t="n">
        <v>15</v>
      </c>
      <c r="E8414" s="1" t="s">
        <v>522</v>
      </c>
      <c r="F8414" s="1" t="s">
        <v>566</v>
      </c>
      <c r="G8414" s="1" t="s">
        <v>504</v>
      </c>
      <c r="H8414" s="20" t="n">
        <v>2100</v>
      </c>
      <c r="I8414" s="21" t="n">
        <v>14.09</v>
      </c>
      <c r="J8414" s="20" t="n">
        <f aca="false">H8414*I8414</f>
        <v>29589</v>
      </c>
      <c r="K8414" s="22" t="n">
        <v>1</v>
      </c>
      <c r="L8414" s="23" t="n">
        <f aca="false">H8414*K8414</f>
        <v>2100</v>
      </c>
      <c r="M8414" s="23" t="n">
        <v>2500</v>
      </c>
      <c r="N8414" s="24" t="n">
        <f aca="false">L8414-M8414</f>
        <v>-400</v>
      </c>
      <c r="O8414" s="25" t="n">
        <f aca="false">IF(L8414&gt;=M8414,1,0)</f>
        <v>0</v>
      </c>
      <c r="P8414" s="26" t="n">
        <v>0.7382</v>
      </c>
      <c r="Q8414" s="26" t="n">
        <v>0.2082</v>
      </c>
      <c r="R8414" s="25" t="n">
        <v>70</v>
      </c>
      <c r="S8414" s="21" t="n">
        <v>10</v>
      </c>
    </row>
    <row r="8415" customFormat="false" ht="15" hidden="false" customHeight="true" outlineLevel="0" collapsed="false">
      <c r="A8415" s="19" t="n">
        <v>46299</v>
      </c>
      <c r="B8415" s="1" t="s">
        <v>972</v>
      </c>
      <c r="C8415" s="1" t="s">
        <v>138</v>
      </c>
      <c r="D8415" s="1" t="n">
        <v>16</v>
      </c>
      <c r="E8415" s="1" t="s">
        <v>10</v>
      </c>
      <c r="F8415" s="1" t="s">
        <v>965</v>
      </c>
      <c r="G8415" s="1" t="s">
        <v>852</v>
      </c>
      <c r="H8415" s="20" t="n">
        <v>1900</v>
      </c>
      <c r="I8415" s="21" t="n">
        <v>17.56</v>
      </c>
      <c r="J8415" s="20" t="n">
        <f aca="false">H8415*I8415</f>
        <v>33364</v>
      </c>
      <c r="K8415" s="22" t="n">
        <v>1.46</v>
      </c>
      <c r="L8415" s="23" t="n">
        <f aca="false">H8415*K8415</f>
        <v>2774</v>
      </c>
      <c r="M8415" s="23" t="n">
        <v>2500</v>
      </c>
      <c r="N8415" s="24" t="n">
        <f aca="false">L8415-M8415</f>
        <v>274</v>
      </c>
      <c r="O8415" s="25" t="n">
        <f aca="false">IF(L8415&gt;=M8415,1,0)</f>
        <v>1</v>
      </c>
      <c r="P8415" s="26" t="n">
        <v>0.9027</v>
      </c>
      <c r="Q8415" s="26" t="n">
        <v>0.1352</v>
      </c>
      <c r="R8415" s="25" t="n">
        <v>65</v>
      </c>
      <c r="S8415" s="21" t="n">
        <v>10</v>
      </c>
    </row>
    <row r="8416" customFormat="false" ht="15" hidden="false" customHeight="true" outlineLevel="0" collapsed="false">
      <c r="A8416" s="19" t="n">
        <v>46299</v>
      </c>
      <c r="B8416" s="1" t="s">
        <v>972</v>
      </c>
      <c r="C8416" s="1" t="s">
        <v>164</v>
      </c>
      <c r="D8416" s="1" t="n">
        <v>17</v>
      </c>
      <c r="E8416" s="1" t="s">
        <v>176</v>
      </c>
      <c r="F8416" s="1" t="s">
        <v>202</v>
      </c>
      <c r="G8416" s="1" t="s">
        <v>203</v>
      </c>
      <c r="H8416" s="20" t="n">
        <v>1050</v>
      </c>
      <c r="I8416" s="21" t="n">
        <v>19.03</v>
      </c>
      <c r="J8416" s="20" t="n">
        <f aca="false">H8416*I8416</f>
        <v>19981.5</v>
      </c>
      <c r="K8416" s="22" t="n">
        <v>1.6</v>
      </c>
      <c r="L8416" s="23" t="n">
        <f aca="false">H8416*K8416</f>
        <v>1680</v>
      </c>
      <c r="M8416" s="23" t="n">
        <v>2500</v>
      </c>
      <c r="N8416" s="24" t="n">
        <f aca="false">L8416-M8416</f>
        <v>-820</v>
      </c>
      <c r="O8416" s="25" t="n">
        <f aca="false">IF(L8416&gt;=M8416,1,0)</f>
        <v>0</v>
      </c>
      <c r="P8416" s="26" t="n">
        <v>0.447</v>
      </c>
      <c r="Q8416" s="26" t="n">
        <v>0.1163</v>
      </c>
      <c r="R8416" s="25" t="n">
        <v>75</v>
      </c>
      <c r="S8416" s="21" t="n">
        <v>10</v>
      </c>
    </row>
    <row r="8417" customFormat="false" ht="15" hidden="false" customHeight="true" outlineLevel="0" collapsed="false">
      <c r="A8417" s="19" t="n">
        <v>46299</v>
      </c>
      <c r="B8417" s="1" t="s">
        <v>972</v>
      </c>
      <c r="C8417" s="1" t="s">
        <v>164</v>
      </c>
      <c r="D8417" s="1" t="n">
        <v>18</v>
      </c>
      <c r="E8417" s="1" t="s">
        <v>16</v>
      </c>
      <c r="F8417" s="1" t="s">
        <v>979</v>
      </c>
      <c r="G8417" s="1" t="s">
        <v>983</v>
      </c>
      <c r="H8417" s="20" t="n">
        <v>1150</v>
      </c>
      <c r="I8417" s="21" t="n">
        <v>18.34</v>
      </c>
      <c r="J8417" s="20" t="n">
        <f aca="false">H8417*I8417</f>
        <v>21091</v>
      </c>
      <c r="K8417" s="22" t="n">
        <v>1.04</v>
      </c>
      <c r="L8417" s="23" t="n">
        <f aca="false">H8417*K8417</f>
        <v>1196</v>
      </c>
      <c r="M8417" s="23" t="n">
        <v>2500</v>
      </c>
      <c r="N8417" s="24" t="n">
        <f aca="false">L8417-M8417</f>
        <v>-1304</v>
      </c>
      <c r="O8417" s="25" t="n">
        <f aca="false">IF(L8417&gt;=M8417,1,0)</f>
        <v>0</v>
      </c>
      <c r="P8417" s="26" t="n">
        <v>0.4656</v>
      </c>
      <c r="Q8417" s="26" t="n">
        <v>0.2287</v>
      </c>
      <c r="R8417" s="25" t="n">
        <v>76</v>
      </c>
      <c r="S8417" s="21" t="n">
        <v>10</v>
      </c>
    </row>
    <row r="8418" customFormat="false" ht="15" hidden="false" customHeight="true" outlineLevel="0" collapsed="false">
      <c r="A8418" s="19" t="n">
        <v>46299</v>
      </c>
      <c r="B8418" s="1" t="s">
        <v>972</v>
      </c>
      <c r="C8418" s="1" t="s">
        <v>164</v>
      </c>
      <c r="D8418" s="1" t="n">
        <v>19</v>
      </c>
      <c r="E8418" s="1" t="s">
        <v>461</v>
      </c>
      <c r="F8418" s="1" t="s">
        <v>966</v>
      </c>
      <c r="G8418" s="1" t="s">
        <v>967</v>
      </c>
      <c r="H8418" s="20" t="n">
        <v>1350</v>
      </c>
      <c r="I8418" s="21" t="n">
        <v>20.33</v>
      </c>
      <c r="J8418" s="20" t="n">
        <f aca="false">H8418*I8418</f>
        <v>27445.5</v>
      </c>
      <c r="K8418" s="22" t="n">
        <v>1.8</v>
      </c>
      <c r="L8418" s="23" t="n">
        <f aca="false">H8418*K8418</f>
        <v>2430</v>
      </c>
      <c r="M8418" s="23" t="n">
        <v>2500</v>
      </c>
      <c r="N8418" s="24" t="n">
        <f aca="false">L8418-M8418</f>
        <v>-70</v>
      </c>
      <c r="O8418" s="25" t="n">
        <f aca="false">IF(L8418&gt;=M8418,1,0)</f>
        <v>0</v>
      </c>
      <c r="P8418" s="26" t="n">
        <v>0.5956</v>
      </c>
      <c r="Q8418" s="26" t="n">
        <v>0.1093</v>
      </c>
      <c r="R8418" s="25" t="n">
        <v>77</v>
      </c>
      <c r="S8418" s="21" t="n">
        <v>10</v>
      </c>
    </row>
    <row r="8419" customFormat="false" ht="15" hidden="false" customHeight="true" outlineLevel="0" collapsed="false">
      <c r="A8419" s="19" t="n">
        <v>46299</v>
      </c>
      <c r="B8419" s="1" t="s">
        <v>972</v>
      </c>
      <c r="C8419" s="1" t="s">
        <v>164</v>
      </c>
      <c r="D8419" s="1" t="n">
        <v>20</v>
      </c>
      <c r="E8419" s="1" t="s">
        <v>16</v>
      </c>
      <c r="F8419" s="1" t="s">
        <v>300</v>
      </c>
      <c r="G8419" s="1" t="s">
        <v>398</v>
      </c>
      <c r="H8419" s="20" t="n">
        <v>1400</v>
      </c>
      <c r="I8419" s="21" t="n">
        <v>18.21</v>
      </c>
      <c r="J8419" s="20" t="n">
        <f aca="false">H8419*I8419</f>
        <v>25494</v>
      </c>
      <c r="K8419" s="22" t="n">
        <v>1.4</v>
      </c>
      <c r="L8419" s="23" t="n">
        <f aca="false">H8419*K8419</f>
        <v>1960</v>
      </c>
      <c r="M8419" s="23" t="n">
        <v>2500</v>
      </c>
      <c r="N8419" s="24" t="n">
        <f aca="false">L8419-M8419</f>
        <v>-540</v>
      </c>
      <c r="O8419" s="25" t="n">
        <f aca="false">IF(L8419&gt;=M8419,1,0)</f>
        <v>0</v>
      </c>
      <c r="P8419" s="26" t="n">
        <v>0.6194</v>
      </c>
      <c r="Q8419" s="26" t="n">
        <v>0.1057</v>
      </c>
      <c r="R8419" s="25" t="n">
        <v>69</v>
      </c>
      <c r="S8419" s="21" t="n">
        <v>10</v>
      </c>
    </row>
    <row r="8420" customFormat="false" ht="15" hidden="false" customHeight="true" outlineLevel="0" collapsed="false">
      <c r="A8420" s="19" t="n">
        <v>46299</v>
      </c>
      <c r="B8420" s="1" t="s">
        <v>972</v>
      </c>
      <c r="C8420" s="1" t="s">
        <v>164</v>
      </c>
      <c r="D8420" s="1" t="n">
        <v>21</v>
      </c>
      <c r="E8420" s="1" t="s">
        <v>401</v>
      </c>
      <c r="F8420" s="1" t="s">
        <v>974</v>
      </c>
      <c r="G8420" s="1" t="s">
        <v>913</v>
      </c>
      <c r="H8420" s="20" t="n">
        <v>100</v>
      </c>
      <c r="I8420" s="21" t="n">
        <v>33.13</v>
      </c>
      <c r="J8420" s="20" t="n">
        <f aca="false">H8420*I8420</f>
        <v>3313</v>
      </c>
      <c r="K8420" s="22" t="n">
        <v>4.5</v>
      </c>
      <c r="L8420" s="23" t="n">
        <f aca="false">H8420*K8420</f>
        <v>450</v>
      </c>
      <c r="M8420" s="23" t="n">
        <v>2500</v>
      </c>
      <c r="N8420" s="24" t="n">
        <f aca="false">L8420-M8420</f>
        <v>-2050</v>
      </c>
      <c r="O8420" s="25" t="n">
        <f aca="false">IF(L8420&gt;=M8420,1,0)</f>
        <v>0</v>
      </c>
      <c r="P8420" s="26" t="n">
        <v>0.0849</v>
      </c>
      <c r="Q8420" s="26" t="n">
        <v>0.6126</v>
      </c>
      <c r="R8420" s="25" t="n">
        <v>67</v>
      </c>
      <c r="S8420" s="21" t="n">
        <v>10</v>
      </c>
    </row>
    <row r="8421" customFormat="false" ht="15" hidden="false" customHeight="true" outlineLevel="0" collapsed="false">
      <c r="A8421" s="19" t="n">
        <v>46299</v>
      </c>
      <c r="B8421" s="1" t="s">
        <v>972</v>
      </c>
      <c r="C8421" s="1" t="s">
        <v>164</v>
      </c>
      <c r="D8421" s="1" t="n">
        <v>22</v>
      </c>
      <c r="E8421" s="1" t="s">
        <v>10</v>
      </c>
      <c r="F8421" s="1" t="s">
        <v>872</v>
      </c>
      <c r="G8421" s="1" t="s">
        <v>873</v>
      </c>
      <c r="H8421" s="20" t="n">
        <v>1150</v>
      </c>
      <c r="I8421" s="21" t="n">
        <v>24.81</v>
      </c>
      <c r="J8421" s="20" t="n">
        <f aca="false">H8421*I8421</f>
        <v>28531.5</v>
      </c>
      <c r="K8421" s="22" t="n">
        <v>2.1</v>
      </c>
      <c r="L8421" s="23" t="n">
        <f aca="false">H8421*K8421</f>
        <v>2415</v>
      </c>
      <c r="M8421" s="23" t="n">
        <v>2500</v>
      </c>
      <c r="N8421" s="24" t="n">
        <f aca="false">L8421-M8421</f>
        <v>-85</v>
      </c>
      <c r="O8421" s="25" t="n">
        <f aca="false">IF(L8421&gt;=M8421,1,0)</f>
        <v>0</v>
      </c>
      <c r="P8421" s="26" t="n">
        <v>0.6184</v>
      </c>
      <c r="Q8421" s="26" t="n">
        <v>0.1562</v>
      </c>
      <c r="R8421" s="25" t="n">
        <v>78</v>
      </c>
      <c r="S8421" s="21" t="n">
        <v>10</v>
      </c>
    </row>
    <row r="8422" customFormat="false" ht="15" hidden="false" customHeight="true" outlineLevel="0" collapsed="false">
      <c r="A8422" s="19" t="n">
        <v>46299</v>
      </c>
      <c r="B8422" s="1" t="s">
        <v>972</v>
      </c>
      <c r="C8422" s="1" t="s">
        <v>164</v>
      </c>
      <c r="D8422" s="1" t="n">
        <v>23</v>
      </c>
      <c r="E8422" s="1" t="s">
        <v>865</v>
      </c>
      <c r="F8422" s="1" t="s">
        <v>866</v>
      </c>
      <c r="G8422" s="1" t="s">
        <v>527</v>
      </c>
      <c r="H8422" s="20" t="n">
        <v>1800</v>
      </c>
      <c r="I8422" s="21" t="n">
        <v>17.93</v>
      </c>
      <c r="J8422" s="20" t="n">
        <f aca="false">H8422*I8422</f>
        <v>32274</v>
      </c>
      <c r="K8422" s="22" t="n">
        <v>1.04</v>
      </c>
      <c r="L8422" s="23" t="n">
        <f aca="false">H8422*K8422</f>
        <v>1872</v>
      </c>
      <c r="M8422" s="23" t="n">
        <v>2500</v>
      </c>
      <c r="N8422" s="24" t="n">
        <f aca="false">L8422-M8422</f>
        <v>-628</v>
      </c>
      <c r="O8422" s="25" t="n">
        <f aca="false">IF(L8422&gt;=M8422,1,0)</f>
        <v>0</v>
      </c>
      <c r="P8422" s="26" t="n">
        <v>0.6707</v>
      </c>
      <c r="Q8422" s="26" t="n">
        <v>0.1173</v>
      </c>
      <c r="R8422" s="25" t="n">
        <v>81</v>
      </c>
      <c r="S8422" s="21" t="n">
        <v>10</v>
      </c>
    </row>
    <row r="8423" customFormat="false" ht="15" hidden="false" customHeight="true" outlineLevel="0" collapsed="false">
      <c r="A8423" s="19" t="n">
        <v>46299</v>
      </c>
      <c r="B8423" s="1" t="s">
        <v>972</v>
      </c>
      <c r="C8423" s="1" t="s">
        <v>164</v>
      </c>
      <c r="D8423" s="1" t="n">
        <v>24</v>
      </c>
      <c r="E8423" s="1" t="s">
        <v>522</v>
      </c>
      <c r="F8423" s="1" t="s">
        <v>523</v>
      </c>
      <c r="G8423" s="1" t="s">
        <v>527</v>
      </c>
      <c r="H8423" s="20" t="n">
        <v>2000</v>
      </c>
      <c r="I8423" s="21" t="n">
        <v>13.28</v>
      </c>
      <c r="J8423" s="20" t="n">
        <f aca="false">H8423*I8423</f>
        <v>26560</v>
      </c>
      <c r="K8423" s="22" t="n">
        <v>0.95</v>
      </c>
      <c r="L8423" s="23" t="n">
        <f aca="false">H8423*K8423</f>
        <v>1900</v>
      </c>
      <c r="M8423" s="23" t="n">
        <v>2500</v>
      </c>
      <c r="N8423" s="24" t="n">
        <f aca="false">L8423-M8423</f>
        <v>-600</v>
      </c>
      <c r="O8423" s="25" t="n">
        <f aca="false">IF(L8423&gt;=M8423,1,0)</f>
        <v>0</v>
      </c>
      <c r="P8423" s="26" t="n">
        <v>0.5934</v>
      </c>
      <c r="Q8423" s="26" t="n">
        <v>0.1176</v>
      </c>
      <c r="R8423" s="25" t="n">
        <v>75</v>
      </c>
      <c r="S8423" s="21" t="n">
        <v>10</v>
      </c>
    </row>
    <row r="8424" customFormat="false" ht="15" hidden="false" customHeight="true" outlineLevel="0" collapsed="false">
      <c r="A8424" s="19" t="n">
        <v>46299</v>
      </c>
      <c r="B8424" s="1" t="s">
        <v>972</v>
      </c>
      <c r="C8424" s="1" t="s">
        <v>164</v>
      </c>
      <c r="D8424" s="1" t="n">
        <v>25</v>
      </c>
      <c r="E8424" s="1" t="s">
        <v>219</v>
      </c>
      <c r="F8424" s="1" t="s">
        <v>968</v>
      </c>
      <c r="G8424" s="1" t="s">
        <v>969</v>
      </c>
      <c r="H8424" s="20" t="n">
        <v>1300</v>
      </c>
      <c r="I8424" s="21" t="n">
        <v>25.79</v>
      </c>
      <c r="J8424" s="20" t="n">
        <f aca="false">H8424*I8424</f>
        <v>33527</v>
      </c>
      <c r="K8424" s="22" t="n">
        <v>2.82</v>
      </c>
      <c r="L8424" s="23" t="n">
        <f aca="false">H8424*K8424</f>
        <v>3666</v>
      </c>
      <c r="M8424" s="23" t="n">
        <v>2500</v>
      </c>
      <c r="N8424" s="24" t="n">
        <f aca="false">L8424-M8424</f>
        <v>1166</v>
      </c>
      <c r="O8424" s="25" t="n">
        <f aca="false">IF(L8424&gt;=M8424,1,0)</f>
        <v>1</v>
      </c>
      <c r="P8424" s="26" t="n">
        <v>0.7219</v>
      </c>
      <c r="Q8424" s="26" t="n">
        <v>0.1131</v>
      </c>
      <c r="R8424" s="25" t="n">
        <v>78</v>
      </c>
      <c r="S8424" s="21" t="n">
        <v>10</v>
      </c>
    </row>
    <row r="8425" customFormat="false" ht="15" hidden="false" customHeight="true" outlineLevel="0" collapsed="false">
      <c r="A8425" s="19" t="n">
        <v>46299</v>
      </c>
      <c r="B8425" s="1" t="s">
        <v>972</v>
      </c>
      <c r="C8425" s="1" t="s">
        <v>164</v>
      </c>
      <c r="D8425" s="1" t="n">
        <v>26</v>
      </c>
      <c r="E8425" s="1" t="s">
        <v>576</v>
      </c>
      <c r="F8425" s="1" t="s">
        <v>839</v>
      </c>
      <c r="G8425" s="1" t="s">
        <v>835</v>
      </c>
      <c r="H8425" s="20" t="n">
        <v>1400</v>
      </c>
      <c r="I8425" s="21" t="n">
        <v>16.92</v>
      </c>
      <c r="J8425" s="20" t="n">
        <f aca="false">H8425*I8425</f>
        <v>23688</v>
      </c>
      <c r="K8425" s="22" t="n">
        <v>1.1</v>
      </c>
      <c r="L8425" s="23" t="n">
        <f aca="false">H8425*K8425</f>
        <v>1540</v>
      </c>
      <c r="M8425" s="23" t="n">
        <v>2500</v>
      </c>
      <c r="N8425" s="24" t="n">
        <f aca="false">L8425-M8425</f>
        <v>-960</v>
      </c>
      <c r="O8425" s="25" t="n">
        <f aca="false">IF(L8425&gt;=M8425,1,0)</f>
        <v>0</v>
      </c>
      <c r="P8425" s="26" t="n">
        <v>0.5979</v>
      </c>
      <c r="Q8425" s="26" t="n">
        <v>0.211</v>
      </c>
      <c r="R8425" s="25" t="n">
        <v>73</v>
      </c>
      <c r="S8425" s="21" t="n">
        <v>10</v>
      </c>
    </row>
    <row r="8426" customFormat="false" ht="15" hidden="false" customHeight="true" outlineLevel="0" collapsed="false">
      <c r="A8426" s="19" t="n">
        <v>46299</v>
      </c>
      <c r="B8426" s="1" t="s">
        <v>972</v>
      </c>
      <c r="C8426" s="1" t="s">
        <v>164</v>
      </c>
      <c r="D8426" s="1" t="n">
        <v>27</v>
      </c>
      <c r="E8426" s="1" t="s">
        <v>219</v>
      </c>
      <c r="F8426" s="1" t="s">
        <v>709</v>
      </c>
      <c r="G8426" s="1" t="s">
        <v>711</v>
      </c>
      <c r="H8426" s="20" t="n">
        <v>1350</v>
      </c>
      <c r="I8426" s="21" t="n">
        <v>22.64</v>
      </c>
      <c r="J8426" s="20" t="n">
        <f aca="false">H8426*I8426</f>
        <v>30564</v>
      </c>
      <c r="K8426" s="22" t="n">
        <v>1.5</v>
      </c>
      <c r="L8426" s="23" t="n">
        <f aca="false">H8426*K8426</f>
        <v>2025</v>
      </c>
      <c r="M8426" s="23" t="n">
        <v>2500</v>
      </c>
      <c r="N8426" s="24" t="n">
        <f aca="false">L8426-M8426</f>
        <v>-475</v>
      </c>
      <c r="O8426" s="25" t="n">
        <f aca="false">IF(L8426&gt;=M8426,1,0)</f>
        <v>0</v>
      </c>
      <c r="P8426" s="26" t="n">
        <v>0.6921</v>
      </c>
      <c r="Q8426" s="26" t="n">
        <v>0.1941</v>
      </c>
      <c r="R8426" s="25" t="n">
        <v>79</v>
      </c>
      <c r="S8426" s="21" t="n">
        <v>10</v>
      </c>
    </row>
    <row r="8427" customFormat="false" ht="15" hidden="false" customHeight="true" outlineLevel="0" collapsed="false">
      <c r="A8427" s="19" t="n">
        <v>46299</v>
      </c>
      <c r="B8427" s="1" t="s">
        <v>972</v>
      </c>
      <c r="C8427" s="1" t="s">
        <v>164</v>
      </c>
      <c r="D8427" s="1" t="n">
        <v>28</v>
      </c>
      <c r="E8427" s="1" t="s">
        <v>401</v>
      </c>
      <c r="F8427" s="1" t="s">
        <v>981</v>
      </c>
      <c r="G8427" s="1" t="s">
        <v>578</v>
      </c>
      <c r="H8427" s="20" t="n">
        <v>1000</v>
      </c>
      <c r="I8427" s="21" t="n">
        <v>20.88</v>
      </c>
      <c r="J8427" s="20" t="n">
        <f aca="false">H8427*I8427</f>
        <v>20880</v>
      </c>
      <c r="K8427" s="22" t="n">
        <v>2.1</v>
      </c>
      <c r="L8427" s="23" t="n">
        <f aca="false">H8427*K8427</f>
        <v>2100</v>
      </c>
      <c r="M8427" s="23" t="n">
        <v>2500</v>
      </c>
      <c r="N8427" s="24" t="n">
        <f aca="false">L8427-M8427</f>
        <v>-400</v>
      </c>
      <c r="O8427" s="25" t="n">
        <f aca="false">IF(L8427&gt;=M8427,1,0)</f>
        <v>0</v>
      </c>
      <c r="P8427" s="26" t="n">
        <v>0.4881</v>
      </c>
      <c r="Q8427" s="26" t="n">
        <v>0.1305</v>
      </c>
      <c r="R8427" s="25" t="n">
        <v>75</v>
      </c>
      <c r="S8427" s="21" t="n">
        <v>10</v>
      </c>
    </row>
    <row r="8428" customFormat="false" ht="15" hidden="false" customHeight="true" outlineLevel="0" collapsed="false">
      <c r="A8428" s="19" t="n">
        <v>46299</v>
      </c>
      <c r="B8428" s="1" t="s">
        <v>972</v>
      </c>
      <c r="C8428" s="1" t="s">
        <v>164</v>
      </c>
      <c r="D8428" s="1" t="n">
        <v>29</v>
      </c>
      <c r="E8428" s="1" t="s">
        <v>522</v>
      </c>
      <c r="F8428" s="1" t="s">
        <v>678</v>
      </c>
      <c r="G8428" s="1" t="s">
        <v>686</v>
      </c>
      <c r="H8428" s="20" t="n">
        <v>1450</v>
      </c>
      <c r="I8428" s="21" t="n">
        <v>22.03</v>
      </c>
      <c r="J8428" s="20" t="n">
        <f aca="false">H8428*I8428</f>
        <v>31943.5</v>
      </c>
      <c r="K8428" s="22" t="n">
        <v>1.4</v>
      </c>
      <c r="L8428" s="23" t="n">
        <f aca="false">H8428*K8428</f>
        <v>2030</v>
      </c>
      <c r="M8428" s="23" t="n">
        <v>2500</v>
      </c>
      <c r="N8428" s="24" t="n">
        <f aca="false">L8428-M8428</f>
        <v>-470</v>
      </c>
      <c r="O8428" s="25" t="n">
        <f aca="false">IF(L8428&gt;=M8428,1,0)</f>
        <v>0</v>
      </c>
      <c r="P8428" s="26" t="n">
        <v>0.7887</v>
      </c>
      <c r="Q8428" s="26" t="n">
        <v>0.0814</v>
      </c>
      <c r="R8428" s="25" t="n">
        <v>73</v>
      </c>
      <c r="S8428" s="21" t="n">
        <v>10</v>
      </c>
    </row>
    <row r="8429" customFormat="false" ht="15" hidden="false" customHeight="true" outlineLevel="0" collapsed="false">
      <c r="A8429" s="19" t="n">
        <v>46299</v>
      </c>
      <c r="B8429" s="1" t="s">
        <v>972</v>
      </c>
      <c r="C8429" s="1" t="s">
        <v>164</v>
      </c>
      <c r="D8429" s="1" t="n">
        <v>30</v>
      </c>
      <c r="E8429" s="1" t="s">
        <v>865</v>
      </c>
      <c r="F8429" s="1" t="s">
        <v>866</v>
      </c>
      <c r="G8429" s="1" t="s">
        <v>527</v>
      </c>
      <c r="H8429" s="20" t="n">
        <v>2300</v>
      </c>
      <c r="I8429" s="21" t="n">
        <v>17.93</v>
      </c>
      <c r="J8429" s="20" t="n">
        <f aca="false">H8429*I8429</f>
        <v>41239</v>
      </c>
      <c r="K8429" s="22" t="n">
        <v>1.04</v>
      </c>
      <c r="L8429" s="23" t="n">
        <f aca="false">H8429*K8429</f>
        <v>2392</v>
      </c>
      <c r="M8429" s="23" t="n">
        <v>2500</v>
      </c>
      <c r="N8429" s="24" t="n">
        <f aca="false">L8429-M8429</f>
        <v>-108</v>
      </c>
      <c r="O8429" s="25" t="n">
        <f aca="false">IF(L8429&gt;=M8429,1,0)</f>
        <v>0</v>
      </c>
      <c r="P8429" s="26" t="n">
        <v>0.9068</v>
      </c>
      <c r="Q8429" s="26" t="n">
        <v>0.1526</v>
      </c>
      <c r="R8429" s="25" t="n">
        <v>80</v>
      </c>
      <c r="S8429" s="21" t="n">
        <v>10</v>
      </c>
    </row>
    <row r="8430" customFormat="false" ht="15" hidden="false" customHeight="true" outlineLevel="0" collapsed="false">
      <c r="A8430" s="19" t="n">
        <v>46299</v>
      </c>
      <c r="B8430" s="1" t="s">
        <v>972</v>
      </c>
      <c r="C8430" s="1" t="s">
        <v>164</v>
      </c>
      <c r="D8430" s="1" t="n">
        <v>31</v>
      </c>
      <c r="E8430" s="1" t="s">
        <v>522</v>
      </c>
      <c r="F8430" s="1" t="s">
        <v>566</v>
      </c>
      <c r="G8430" s="1" t="s">
        <v>504</v>
      </c>
      <c r="H8430" s="20" t="n">
        <v>2450</v>
      </c>
      <c r="I8430" s="21" t="n">
        <v>14.09</v>
      </c>
      <c r="J8430" s="20" t="n">
        <f aca="false">H8430*I8430</f>
        <v>34520.5</v>
      </c>
      <c r="K8430" s="22" t="n">
        <v>1</v>
      </c>
      <c r="L8430" s="23" t="n">
        <f aca="false">H8430*K8430</f>
        <v>2450</v>
      </c>
      <c r="M8430" s="23" t="n">
        <v>2500</v>
      </c>
      <c r="N8430" s="24" t="n">
        <f aca="false">L8430-M8430</f>
        <v>-50</v>
      </c>
      <c r="O8430" s="25" t="n">
        <f aca="false">IF(L8430&gt;=M8430,1,0)</f>
        <v>0</v>
      </c>
      <c r="P8430" s="26" t="n">
        <v>0.8219</v>
      </c>
      <c r="Q8430" s="26" t="n">
        <v>0.103</v>
      </c>
      <c r="R8430" s="25" t="n">
        <v>75</v>
      </c>
      <c r="S8430" s="21" t="n">
        <v>10</v>
      </c>
    </row>
    <row r="8431" customFormat="false" ht="15" hidden="false" customHeight="true" outlineLevel="0" collapsed="false">
      <c r="A8431" s="19" t="n">
        <v>46299</v>
      </c>
      <c r="B8431" s="1" t="s">
        <v>972</v>
      </c>
      <c r="C8431" s="1" t="s">
        <v>164</v>
      </c>
      <c r="D8431" s="1" t="n">
        <v>32</v>
      </c>
      <c r="E8431" s="1" t="s">
        <v>576</v>
      </c>
      <c r="F8431" s="1" t="s">
        <v>857</v>
      </c>
      <c r="G8431" s="1" t="s">
        <v>835</v>
      </c>
      <c r="H8431" s="20" t="n">
        <v>1950</v>
      </c>
      <c r="I8431" s="21" t="n">
        <v>17.86</v>
      </c>
      <c r="J8431" s="20" t="n">
        <f aca="false">H8431*I8431</f>
        <v>34827</v>
      </c>
      <c r="K8431" s="22" t="n">
        <v>1.1</v>
      </c>
      <c r="L8431" s="23" t="n">
        <f aca="false">H8431*K8431</f>
        <v>2145</v>
      </c>
      <c r="M8431" s="23" t="n">
        <v>2500</v>
      </c>
      <c r="N8431" s="24" t="n">
        <f aca="false">L8431-M8431</f>
        <v>-355</v>
      </c>
      <c r="O8431" s="25" t="n">
        <f aca="false">IF(L8431&gt;=M8431,1,0)</f>
        <v>0</v>
      </c>
      <c r="P8431" s="26" t="n">
        <v>0.8781</v>
      </c>
      <c r="Q8431" s="26" t="n">
        <v>0.1092</v>
      </c>
      <c r="R8431" s="25" t="n">
        <v>69</v>
      </c>
      <c r="S8431" s="21" t="n">
        <v>10</v>
      </c>
    </row>
    <row r="8432" customFormat="false" ht="15" hidden="false" customHeight="true" outlineLevel="0" collapsed="false">
      <c r="A8432" s="19" t="n">
        <v>46299</v>
      </c>
      <c r="B8432" s="1" t="s">
        <v>972</v>
      </c>
      <c r="C8432" s="1" t="s">
        <v>190</v>
      </c>
      <c r="D8432" s="1" t="n">
        <v>33</v>
      </c>
      <c r="E8432" s="1" t="s">
        <v>846</v>
      </c>
      <c r="F8432" s="1" t="s">
        <v>897</v>
      </c>
      <c r="G8432" s="1" t="s">
        <v>927</v>
      </c>
      <c r="H8432" s="20" t="n">
        <v>1500</v>
      </c>
      <c r="I8432" s="21" t="n">
        <v>23.22</v>
      </c>
      <c r="J8432" s="20" t="n">
        <f aca="false">H8432*I8432</f>
        <v>34830</v>
      </c>
      <c r="K8432" s="22" t="n">
        <v>2.1</v>
      </c>
      <c r="L8432" s="23" t="n">
        <f aca="false">H8432*K8432</f>
        <v>3150</v>
      </c>
      <c r="M8432" s="23" t="n">
        <v>2500</v>
      </c>
      <c r="N8432" s="24" t="n">
        <f aca="false">L8432-M8432</f>
        <v>650</v>
      </c>
      <c r="O8432" s="25" t="n">
        <f aca="false">IF(L8432&gt;=M8432,1,0)</f>
        <v>1</v>
      </c>
      <c r="P8432" s="26" t="n">
        <v>0.829285714285714</v>
      </c>
      <c r="Q8432" s="26" t="n">
        <v>0.0809768637532134</v>
      </c>
      <c r="R8432" s="25" t="n">
        <v>71</v>
      </c>
      <c r="S8432" s="21" t="n">
        <v>10</v>
      </c>
    </row>
    <row r="8433" customFormat="false" ht="15" hidden="false" customHeight="true" outlineLevel="0" collapsed="false">
      <c r="A8433" s="19" t="n">
        <v>46299</v>
      </c>
      <c r="B8433" s="1" t="s">
        <v>972</v>
      </c>
      <c r="C8433" s="1" t="s">
        <v>190</v>
      </c>
      <c r="D8433" s="1" t="n">
        <v>34</v>
      </c>
      <c r="E8433" s="1" t="s">
        <v>16</v>
      </c>
      <c r="F8433" s="1" t="s">
        <v>300</v>
      </c>
      <c r="G8433" s="1" t="s">
        <v>260</v>
      </c>
      <c r="H8433" s="20" t="n">
        <v>644</v>
      </c>
      <c r="I8433" s="21" t="n">
        <v>15.95</v>
      </c>
      <c r="J8433" s="20" t="n">
        <f aca="false">H8433*I8433</f>
        <v>10271.8</v>
      </c>
      <c r="K8433" s="22" t="n">
        <v>1.4</v>
      </c>
      <c r="L8433" s="23" t="n">
        <f aca="false">H8433*K8433</f>
        <v>901.6</v>
      </c>
      <c r="M8433" s="23" t="n">
        <v>2500</v>
      </c>
      <c r="N8433" s="24" t="n">
        <f aca="false">L8433-M8433</f>
        <v>-1598.4</v>
      </c>
      <c r="O8433" s="25" t="n">
        <f aca="false">IF(L8433&gt;=M8433,1,0)</f>
        <v>0</v>
      </c>
      <c r="P8433" s="26" t="n">
        <v>0.679351851851852</v>
      </c>
      <c r="Q8433" s="26" t="n">
        <v>0.0957290132547865</v>
      </c>
      <c r="R8433" s="25" t="n">
        <v>70</v>
      </c>
      <c r="S8433" s="21" t="n">
        <v>4</v>
      </c>
    </row>
    <row r="8434" customFormat="false" ht="15" hidden="false" customHeight="true" outlineLevel="0" collapsed="false">
      <c r="A8434" s="19" t="n">
        <v>46299</v>
      </c>
      <c r="B8434" s="1" t="s">
        <v>972</v>
      </c>
      <c r="C8434" s="1" t="s">
        <v>190</v>
      </c>
      <c r="D8434" s="1" t="n">
        <v>35</v>
      </c>
      <c r="E8434" s="1" t="s">
        <v>19</v>
      </c>
      <c r="F8434" s="1" t="s">
        <v>984</v>
      </c>
      <c r="G8434" s="1" t="s">
        <v>985</v>
      </c>
      <c r="H8434" s="20" t="n">
        <v>210</v>
      </c>
      <c r="I8434" s="21" t="n">
        <v>20.33</v>
      </c>
      <c r="J8434" s="20" t="n">
        <f aca="false">H8434*I8434</f>
        <v>4269.3</v>
      </c>
      <c r="K8434" s="22" t="n">
        <v>1.55</v>
      </c>
      <c r="L8434" s="23" t="n">
        <f aca="false">H8434*K8434</f>
        <v>325.5</v>
      </c>
      <c r="M8434" s="23" t="n">
        <v>2500</v>
      </c>
      <c r="N8434" s="24" t="n">
        <f aca="false">L8434-M8434</f>
        <v>-2174.5</v>
      </c>
      <c r="O8434" s="25" t="n">
        <f aca="false">IF(L8434&gt;=M8434,1,0)</f>
        <v>0</v>
      </c>
      <c r="P8434" s="26" t="n">
        <v>0.123963414634146</v>
      </c>
      <c r="Q8434" s="26" t="n">
        <v>0.223076923076923</v>
      </c>
      <c r="R8434" s="25" t="n">
        <v>55</v>
      </c>
      <c r="S8434" s="21" t="n">
        <v>10</v>
      </c>
    </row>
    <row r="8435" customFormat="false" ht="15" hidden="false" customHeight="true" outlineLevel="0" collapsed="false">
      <c r="A8435" s="19" t="n">
        <v>46299</v>
      </c>
      <c r="B8435" s="1" t="s">
        <v>972</v>
      </c>
      <c r="C8435" s="1" t="s">
        <v>190</v>
      </c>
      <c r="D8435" s="1" t="n">
        <v>36</v>
      </c>
      <c r="E8435" s="1" t="s">
        <v>846</v>
      </c>
      <c r="F8435" s="1" t="s">
        <v>889</v>
      </c>
      <c r="G8435" s="1" t="s">
        <v>927</v>
      </c>
      <c r="H8435" s="20" t="n">
        <v>1400</v>
      </c>
      <c r="I8435" s="21" t="n">
        <v>24.74</v>
      </c>
      <c r="J8435" s="20" t="n">
        <f aca="false">H8435*I8435</f>
        <v>34636</v>
      </c>
      <c r="K8435" s="22" t="n">
        <v>2.2</v>
      </c>
      <c r="L8435" s="23" t="n">
        <f aca="false">H8435*K8435</f>
        <v>3080</v>
      </c>
      <c r="M8435" s="23" t="n">
        <v>2500</v>
      </c>
      <c r="N8435" s="24" t="n">
        <f aca="false">L8435-M8435</f>
        <v>580.000000000001</v>
      </c>
      <c r="O8435" s="25" t="n">
        <f aca="false">IF(L8435&gt;=M8435,1,0)</f>
        <v>1</v>
      </c>
      <c r="P8435" s="26" t="n">
        <v>0.925106837606838</v>
      </c>
      <c r="Q8435" s="26" t="n">
        <v>0.0962059620596206</v>
      </c>
      <c r="R8435" s="25" t="n">
        <v>67</v>
      </c>
      <c r="S8435" s="21" t="n">
        <v>10</v>
      </c>
    </row>
    <row r="8436" customFormat="false" ht="15" hidden="false" customHeight="true" outlineLevel="0" collapsed="false">
      <c r="A8436" s="19" t="n">
        <v>46299</v>
      </c>
      <c r="B8436" s="1" t="s">
        <v>972</v>
      </c>
      <c r="C8436" s="1" t="s">
        <v>190</v>
      </c>
      <c r="D8436" s="1" t="n">
        <v>37</v>
      </c>
      <c r="E8436" s="1" t="s">
        <v>16</v>
      </c>
      <c r="F8436" s="1" t="s">
        <v>300</v>
      </c>
      <c r="G8436" s="1" t="s">
        <v>260</v>
      </c>
      <c r="H8436" s="20" t="n">
        <v>1900</v>
      </c>
      <c r="I8436" s="21" t="n">
        <v>15.95</v>
      </c>
      <c r="J8436" s="20" t="n">
        <f aca="false">H8436*I8436</f>
        <v>30305</v>
      </c>
      <c r="K8436" s="22" t="n">
        <v>1.4</v>
      </c>
      <c r="L8436" s="23" t="n">
        <f aca="false">H8436*K8436</f>
        <v>2660</v>
      </c>
      <c r="M8436" s="23" t="n">
        <v>2500</v>
      </c>
      <c r="N8436" s="24" t="n">
        <f aca="false">L8436-M8436</f>
        <v>160</v>
      </c>
      <c r="O8436" s="25" t="n">
        <f aca="false">IF(L8436&gt;=M8436,1,0)</f>
        <v>1</v>
      </c>
      <c r="P8436" s="26" t="n">
        <v>0.762965760322256</v>
      </c>
      <c r="Q8436" s="26" t="n">
        <v>0.0792280345352971</v>
      </c>
      <c r="R8436" s="25" t="n">
        <v>75</v>
      </c>
      <c r="S8436" s="21" t="n">
        <v>10</v>
      </c>
    </row>
    <row r="8437" customFormat="false" ht="15" hidden="false" customHeight="true" outlineLevel="0" collapsed="false">
      <c r="A8437" s="19" t="n">
        <v>46299</v>
      </c>
      <c r="B8437" s="1" t="s">
        <v>972</v>
      </c>
      <c r="C8437" s="1" t="s">
        <v>190</v>
      </c>
      <c r="D8437" s="1" t="n">
        <v>38</v>
      </c>
      <c r="E8437" s="1" t="s">
        <v>19</v>
      </c>
      <c r="F8437" s="1" t="s">
        <v>953</v>
      </c>
      <c r="G8437" s="1" t="s">
        <v>871</v>
      </c>
      <c r="H8437" s="20" t="n">
        <v>1000</v>
      </c>
      <c r="I8437" s="21" t="n">
        <v>27.97</v>
      </c>
      <c r="J8437" s="20" t="n">
        <f aca="false">H8437*I8437</f>
        <v>27970</v>
      </c>
      <c r="K8437" s="22" t="n">
        <v>2.15</v>
      </c>
      <c r="L8437" s="23" t="n">
        <f aca="false">H8437*K8437</f>
        <v>2150</v>
      </c>
      <c r="M8437" s="23" t="n">
        <v>2500</v>
      </c>
      <c r="N8437" s="24" t="n">
        <f aca="false">L8437-M8437</f>
        <v>-350</v>
      </c>
      <c r="O8437" s="25" t="n">
        <f aca="false">IF(L8437&gt;=M8437,1,0)</f>
        <v>0</v>
      </c>
      <c r="P8437" s="26" t="n">
        <v>0.582708333333333</v>
      </c>
      <c r="Q8437" s="26" t="n">
        <v>0.0980810234541578</v>
      </c>
      <c r="R8437" s="25" t="n">
        <v>82</v>
      </c>
      <c r="S8437" s="21" t="n">
        <v>10</v>
      </c>
    </row>
    <row r="8438" customFormat="false" ht="15" hidden="false" customHeight="true" outlineLevel="0" collapsed="false">
      <c r="A8438" s="19" t="n">
        <v>46300</v>
      </c>
      <c r="B8438" s="1" t="s">
        <v>972</v>
      </c>
      <c r="C8438" s="1" t="s">
        <v>138</v>
      </c>
      <c r="D8438" s="1" t="n">
        <v>1</v>
      </c>
      <c r="E8438" s="1" t="s">
        <v>16</v>
      </c>
      <c r="F8438" s="1" t="s">
        <v>977</v>
      </c>
      <c r="G8438" s="1" t="s">
        <v>982</v>
      </c>
      <c r="H8438" s="20" t="n">
        <v>1350</v>
      </c>
      <c r="I8438" s="21" t="n">
        <v>20.77</v>
      </c>
      <c r="J8438" s="20" t="n">
        <f aca="false">H8438*I8438</f>
        <v>28039.5</v>
      </c>
      <c r="K8438" s="22" t="n">
        <v>1.5</v>
      </c>
      <c r="L8438" s="23" t="n">
        <f aca="false">H8438*K8438</f>
        <v>2025</v>
      </c>
      <c r="M8438" s="23" t="n">
        <v>2500</v>
      </c>
      <c r="N8438" s="24" t="n">
        <f aca="false">L8438-M8438</f>
        <v>-475</v>
      </c>
      <c r="O8438" s="25" t="n">
        <f aca="false">IF(L8438&gt;=M8438,1,0)</f>
        <v>0</v>
      </c>
      <c r="P8438" s="26" t="n">
        <v>0.7279</v>
      </c>
      <c r="Q8438" s="26" t="n">
        <v>0.139</v>
      </c>
      <c r="R8438" s="25" t="n">
        <v>74</v>
      </c>
      <c r="S8438" s="21" t="n">
        <v>9</v>
      </c>
    </row>
    <row r="8439" customFormat="false" ht="15" hidden="false" customHeight="true" outlineLevel="0" collapsed="false">
      <c r="A8439" s="19" t="n">
        <v>46300</v>
      </c>
      <c r="B8439" s="1" t="s">
        <v>972</v>
      </c>
      <c r="C8439" s="1" t="s">
        <v>138</v>
      </c>
      <c r="D8439" s="1" t="n">
        <v>2</v>
      </c>
      <c r="E8439" s="1" t="s">
        <v>16</v>
      </c>
      <c r="F8439" s="1" t="s">
        <v>971</v>
      </c>
      <c r="G8439" s="1" t="s">
        <v>973</v>
      </c>
      <c r="H8439" s="20" t="n">
        <v>900</v>
      </c>
      <c r="I8439" s="21" t="n">
        <v>19.14</v>
      </c>
      <c r="J8439" s="20" t="n">
        <f aca="false">H8439*I8439</f>
        <v>17226</v>
      </c>
      <c r="K8439" s="22" t="n">
        <v>1.33</v>
      </c>
      <c r="L8439" s="23" t="n">
        <f aca="false">H8439*K8439</f>
        <v>1197</v>
      </c>
      <c r="M8439" s="23" t="n">
        <v>2500</v>
      </c>
      <c r="N8439" s="24" t="n">
        <f aca="false">L8439-M8439</f>
        <v>-1303</v>
      </c>
      <c r="O8439" s="25" t="n">
        <f aca="false">IF(L8439&gt;=M8439,1,0)</f>
        <v>0</v>
      </c>
      <c r="P8439" s="26" t="n">
        <v>0.4337</v>
      </c>
      <c r="Q8439" s="26" t="n">
        <v>0.1574</v>
      </c>
      <c r="R8439" s="25" t="n">
        <v>67</v>
      </c>
      <c r="S8439" s="21" t="n">
        <v>10</v>
      </c>
    </row>
    <row r="8440" customFormat="false" ht="15" hidden="false" customHeight="true" outlineLevel="0" collapsed="false">
      <c r="A8440" s="19" t="n">
        <v>46300</v>
      </c>
      <c r="B8440" s="1" t="s">
        <v>972</v>
      </c>
      <c r="C8440" s="1" t="s">
        <v>138</v>
      </c>
      <c r="D8440" s="1" t="n">
        <v>3</v>
      </c>
      <c r="E8440" s="1" t="s">
        <v>181</v>
      </c>
      <c r="F8440" s="1" t="s">
        <v>556</v>
      </c>
      <c r="G8440" s="1" t="s">
        <v>564</v>
      </c>
      <c r="H8440" s="20" t="n">
        <v>1250</v>
      </c>
      <c r="I8440" s="21" t="n">
        <v>20.91</v>
      </c>
      <c r="J8440" s="20" t="n">
        <f aca="false">H8440*I8440</f>
        <v>26137.5</v>
      </c>
      <c r="K8440" s="22" t="n">
        <v>1.46</v>
      </c>
      <c r="L8440" s="23" t="n">
        <f aca="false">H8440*K8440</f>
        <v>1825</v>
      </c>
      <c r="M8440" s="23" t="n">
        <v>2500</v>
      </c>
      <c r="N8440" s="24" t="n">
        <f aca="false">L8440-M8440</f>
        <v>-675</v>
      </c>
      <c r="O8440" s="25" t="n">
        <f aca="false">IF(L8440&gt;=M8440,1,0)</f>
        <v>0</v>
      </c>
      <c r="P8440" s="26" t="n">
        <v>0.6323</v>
      </c>
      <c r="Q8440" s="26" t="n">
        <v>0.1487</v>
      </c>
      <c r="R8440" s="25" t="n">
        <v>74</v>
      </c>
      <c r="S8440" s="21" t="n">
        <v>10</v>
      </c>
    </row>
    <row r="8441" customFormat="false" ht="15" hidden="false" customHeight="true" outlineLevel="0" collapsed="false">
      <c r="A8441" s="19" t="n">
        <v>46300</v>
      </c>
      <c r="B8441" s="1" t="s">
        <v>972</v>
      </c>
      <c r="C8441" s="1" t="s">
        <v>138</v>
      </c>
      <c r="D8441" s="1" t="n">
        <v>4</v>
      </c>
      <c r="E8441" s="1" t="s">
        <v>145</v>
      </c>
      <c r="F8441" s="1" t="s">
        <v>986</v>
      </c>
      <c r="G8441" s="1" t="s">
        <v>809</v>
      </c>
      <c r="H8441" s="20" t="n">
        <v>1440</v>
      </c>
      <c r="I8441" s="21" t="n">
        <v>20.34</v>
      </c>
      <c r="J8441" s="20" t="n">
        <f aca="false">H8441*I8441</f>
        <v>29289.6</v>
      </c>
      <c r="K8441" s="22" t="n">
        <v>2.2</v>
      </c>
      <c r="L8441" s="23" t="n">
        <f aca="false">H8441*K8441</f>
        <v>3168</v>
      </c>
      <c r="M8441" s="23" t="n">
        <v>2500</v>
      </c>
      <c r="N8441" s="24" t="n">
        <f aca="false">L8441-M8441</f>
        <v>668.000000000001</v>
      </c>
      <c r="O8441" s="25" t="n">
        <f aca="false">IF(L8441&gt;=M8441,1,0)</f>
        <v>1</v>
      </c>
      <c r="P8441" s="26" t="n">
        <v>0.6875</v>
      </c>
      <c r="Q8441" s="26" t="n">
        <v>0.1297</v>
      </c>
      <c r="R8441" s="25" t="n">
        <v>72</v>
      </c>
      <c r="S8441" s="21" t="n">
        <v>10</v>
      </c>
    </row>
    <row r="8442" customFormat="false" ht="15" hidden="false" customHeight="true" outlineLevel="0" collapsed="false">
      <c r="A8442" s="19" t="n">
        <v>46300</v>
      </c>
      <c r="B8442" s="1" t="s">
        <v>972</v>
      </c>
      <c r="C8442" s="1" t="s">
        <v>138</v>
      </c>
      <c r="D8442" s="1" t="n">
        <v>5</v>
      </c>
      <c r="E8442" s="1" t="s">
        <v>16</v>
      </c>
      <c r="F8442" s="1" t="s">
        <v>971</v>
      </c>
      <c r="G8442" s="1" t="s">
        <v>973</v>
      </c>
      <c r="H8442" s="20" t="n">
        <v>1400</v>
      </c>
      <c r="I8442" s="21" t="n">
        <v>19.14</v>
      </c>
      <c r="J8442" s="20" t="n">
        <f aca="false">H8442*I8442</f>
        <v>26796</v>
      </c>
      <c r="K8442" s="22" t="n">
        <v>1.33</v>
      </c>
      <c r="L8442" s="23" t="n">
        <f aca="false">H8442*K8442</f>
        <v>1862</v>
      </c>
      <c r="M8442" s="23" t="n">
        <v>2500</v>
      </c>
      <c r="N8442" s="24" t="n">
        <f aca="false">L8442-M8442</f>
        <v>-638</v>
      </c>
      <c r="O8442" s="25" t="n">
        <f aca="false">IF(L8442&gt;=M8442,1,0)</f>
        <v>0</v>
      </c>
      <c r="P8442" s="26" t="n">
        <v>0.6787</v>
      </c>
      <c r="Q8442" s="26" t="n">
        <v>0.1478</v>
      </c>
      <c r="R8442" s="25" t="n">
        <v>71</v>
      </c>
      <c r="S8442" s="21" t="n">
        <v>10</v>
      </c>
    </row>
    <row r="8443" customFormat="false" ht="15" hidden="false" customHeight="true" outlineLevel="0" collapsed="false">
      <c r="A8443" s="19" t="n">
        <v>46300</v>
      </c>
      <c r="B8443" s="1" t="s">
        <v>972</v>
      </c>
      <c r="C8443" s="1" t="s">
        <v>138</v>
      </c>
      <c r="D8443" s="1" t="n">
        <v>6</v>
      </c>
      <c r="E8443" s="1" t="s">
        <v>16</v>
      </c>
      <c r="F8443" s="1" t="s">
        <v>300</v>
      </c>
      <c r="G8443" s="1" t="s">
        <v>398</v>
      </c>
      <c r="H8443" s="20" t="n">
        <v>1850</v>
      </c>
      <c r="I8443" s="21" t="n">
        <v>18.21</v>
      </c>
      <c r="J8443" s="20" t="n">
        <f aca="false">H8443*I8443</f>
        <v>33688.5</v>
      </c>
      <c r="K8443" s="22" t="n">
        <v>1.4</v>
      </c>
      <c r="L8443" s="23" t="n">
        <f aca="false">H8443*K8443</f>
        <v>2590</v>
      </c>
      <c r="M8443" s="23" t="n">
        <v>2500</v>
      </c>
      <c r="N8443" s="24" t="n">
        <f aca="false">L8443-M8443</f>
        <v>90</v>
      </c>
      <c r="O8443" s="25" t="n">
        <f aca="false">IF(L8443&gt;=M8443,1,0)</f>
        <v>1</v>
      </c>
      <c r="P8443" s="26" t="n">
        <v>0.8418</v>
      </c>
      <c r="Q8443" s="26" t="n">
        <v>0.1139</v>
      </c>
      <c r="R8443" s="25" t="n">
        <v>68</v>
      </c>
      <c r="S8443" s="21" t="n">
        <v>10</v>
      </c>
    </row>
    <row r="8444" customFormat="false" ht="15" hidden="false" customHeight="true" outlineLevel="0" collapsed="false">
      <c r="A8444" s="19" t="n">
        <v>46300</v>
      </c>
      <c r="B8444" s="1" t="s">
        <v>972</v>
      </c>
      <c r="C8444" s="1" t="s">
        <v>138</v>
      </c>
      <c r="D8444" s="1" t="n">
        <v>7</v>
      </c>
      <c r="E8444" s="1" t="s">
        <v>10</v>
      </c>
      <c r="F8444" s="1" t="s">
        <v>940</v>
      </c>
      <c r="G8444" s="1" t="s">
        <v>941</v>
      </c>
      <c r="H8444" s="20" t="n">
        <v>1100</v>
      </c>
      <c r="I8444" s="21" t="n">
        <v>27.2</v>
      </c>
      <c r="J8444" s="20" t="n">
        <f aca="false">H8444*I8444</f>
        <v>29920</v>
      </c>
      <c r="K8444" s="22" t="n">
        <v>2.2</v>
      </c>
      <c r="L8444" s="23" t="n">
        <f aca="false">H8444*K8444</f>
        <v>2420</v>
      </c>
      <c r="M8444" s="23" t="n">
        <v>2500</v>
      </c>
      <c r="N8444" s="24" t="n">
        <f aca="false">L8444-M8444</f>
        <v>-80</v>
      </c>
      <c r="O8444" s="25" t="n">
        <f aca="false">IF(L8444&gt;=M8444,1,0)</f>
        <v>0</v>
      </c>
      <c r="P8444" s="26" t="n">
        <v>0.6649</v>
      </c>
      <c r="Q8444" s="26" t="n">
        <v>0.1404</v>
      </c>
      <c r="R8444" s="25" t="n">
        <v>77</v>
      </c>
      <c r="S8444" s="21" t="n">
        <v>10</v>
      </c>
    </row>
    <row r="8445" customFormat="false" ht="15" hidden="false" customHeight="true" outlineLevel="0" collapsed="false">
      <c r="A8445" s="19" t="n">
        <v>46300</v>
      </c>
      <c r="B8445" s="1" t="s">
        <v>972</v>
      </c>
      <c r="C8445" s="1" t="s">
        <v>138</v>
      </c>
      <c r="D8445" s="1" t="n">
        <v>8</v>
      </c>
      <c r="E8445" s="1" t="s">
        <v>13</v>
      </c>
      <c r="F8445" s="1" t="s">
        <v>199</v>
      </c>
      <c r="G8445" s="1" t="s">
        <v>149</v>
      </c>
      <c r="H8445" s="20" t="n">
        <v>1450</v>
      </c>
      <c r="I8445" s="21" t="n">
        <v>19.08</v>
      </c>
      <c r="J8445" s="20" t="n">
        <f aca="false">H8445*I8445</f>
        <v>27666</v>
      </c>
      <c r="K8445" s="22" t="n">
        <v>2.2</v>
      </c>
      <c r="L8445" s="23" t="n">
        <f aca="false">H8445*K8445</f>
        <v>3190</v>
      </c>
      <c r="M8445" s="23" t="n">
        <v>2500</v>
      </c>
      <c r="N8445" s="24" t="n">
        <f aca="false">L8445-M8445</f>
        <v>690.000000000001</v>
      </c>
      <c r="O8445" s="25" t="n">
        <f aca="false">IF(L8445&gt;=M8445,1,0)</f>
        <v>1</v>
      </c>
      <c r="P8445" s="26" t="n">
        <v>0.7698</v>
      </c>
      <c r="Q8445" s="26" t="n">
        <v>0.1629</v>
      </c>
      <c r="R8445" s="25" t="n">
        <v>69</v>
      </c>
      <c r="S8445" s="21" t="n">
        <v>9</v>
      </c>
    </row>
    <row r="8446" customFormat="false" ht="15" hidden="false" customHeight="true" outlineLevel="0" collapsed="false">
      <c r="A8446" s="19" t="n">
        <v>46300</v>
      </c>
      <c r="B8446" s="1" t="s">
        <v>972</v>
      </c>
      <c r="C8446" s="1" t="s">
        <v>138</v>
      </c>
      <c r="D8446" s="1" t="n">
        <v>9</v>
      </c>
      <c r="E8446" s="1" t="s">
        <v>16</v>
      </c>
      <c r="F8446" s="1" t="s">
        <v>300</v>
      </c>
      <c r="G8446" s="1" t="s">
        <v>398</v>
      </c>
      <c r="H8446" s="20" t="n">
        <v>1500</v>
      </c>
      <c r="I8446" s="21" t="n">
        <v>18.21</v>
      </c>
      <c r="J8446" s="20" t="n">
        <f aca="false">H8446*I8446</f>
        <v>27315</v>
      </c>
      <c r="K8446" s="22" t="n">
        <v>1.4</v>
      </c>
      <c r="L8446" s="23" t="n">
        <f aca="false">H8446*K8446</f>
        <v>2100</v>
      </c>
      <c r="M8446" s="23" t="n">
        <v>2500</v>
      </c>
      <c r="N8446" s="24" t="n">
        <f aca="false">L8446-M8446</f>
        <v>-400</v>
      </c>
      <c r="O8446" s="25" t="n">
        <f aca="false">IF(L8446&gt;=M8446,1,0)</f>
        <v>0</v>
      </c>
      <c r="P8446" s="26" t="n">
        <v>0.7651</v>
      </c>
      <c r="Q8446" s="26" t="n">
        <v>0.1147</v>
      </c>
      <c r="R8446" s="25" t="n">
        <v>66</v>
      </c>
      <c r="S8446" s="21" t="n">
        <v>9</v>
      </c>
    </row>
    <row r="8447" customFormat="false" ht="15" hidden="false" customHeight="true" outlineLevel="0" collapsed="false">
      <c r="A8447" s="19" t="n">
        <v>46300</v>
      </c>
      <c r="B8447" s="1" t="s">
        <v>972</v>
      </c>
      <c r="C8447" s="1" t="s">
        <v>138</v>
      </c>
      <c r="D8447" s="1" t="n">
        <v>10</v>
      </c>
      <c r="E8447" s="1" t="s">
        <v>16</v>
      </c>
      <c r="F8447" s="1" t="s">
        <v>946</v>
      </c>
      <c r="G8447" s="1" t="s">
        <v>947</v>
      </c>
      <c r="H8447" s="20" t="n">
        <v>1220</v>
      </c>
      <c r="I8447" s="21" t="n">
        <v>20.88</v>
      </c>
      <c r="J8447" s="20" t="n">
        <f aca="false">H8447*I8447</f>
        <v>25473.6</v>
      </c>
      <c r="K8447" s="22" t="n">
        <v>1.49</v>
      </c>
      <c r="L8447" s="23" t="n">
        <f aca="false">H8447*K8447</f>
        <v>1817.8</v>
      </c>
      <c r="M8447" s="23" t="n">
        <v>2500</v>
      </c>
      <c r="N8447" s="24" t="n">
        <f aca="false">L8447-M8447</f>
        <v>-682.2</v>
      </c>
      <c r="O8447" s="25" t="n">
        <f aca="false">IF(L8447&gt;=M8447,1,0)</f>
        <v>0</v>
      </c>
      <c r="P8447" s="26" t="n">
        <v>0.5646</v>
      </c>
      <c r="Q8447" s="26" t="n">
        <v>0.1881</v>
      </c>
      <c r="R8447" s="25" t="n">
        <v>76</v>
      </c>
      <c r="S8447" s="21" t="n">
        <v>10</v>
      </c>
    </row>
    <row r="8448" customFormat="false" ht="15" hidden="false" customHeight="true" outlineLevel="0" collapsed="false">
      <c r="A8448" s="19" t="n">
        <v>46300</v>
      </c>
      <c r="B8448" s="1" t="s">
        <v>972</v>
      </c>
      <c r="C8448" s="1" t="s">
        <v>138</v>
      </c>
      <c r="D8448" s="1" t="n">
        <v>11</v>
      </c>
      <c r="E8448" s="1" t="s">
        <v>10</v>
      </c>
      <c r="F8448" s="1" t="s">
        <v>965</v>
      </c>
      <c r="G8448" s="1" t="s">
        <v>852</v>
      </c>
      <c r="H8448" s="20" t="n">
        <v>1050</v>
      </c>
      <c r="I8448" s="21" t="n">
        <v>16.98</v>
      </c>
      <c r="J8448" s="20" t="n">
        <f aca="false">H8448*I8448</f>
        <v>17829</v>
      </c>
      <c r="K8448" s="22" t="n">
        <v>1.46</v>
      </c>
      <c r="L8448" s="23" t="n">
        <f aca="false">H8448*K8448</f>
        <v>1533</v>
      </c>
      <c r="M8448" s="23" t="n">
        <v>2500</v>
      </c>
      <c r="N8448" s="24" t="n">
        <f aca="false">L8448-M8448</f>
        <v>-967</v>
      </c>
      <c r="O8448" s="25" t="n">
        <f aca="false">IF(L8448&gt;=M8448,1,0)</f>
        <v>0</v>
      </c>
      <c r="P8448" s="26" t="n">
        <v>0.4489</v>
      </c>
      <c r="Q8448" s="26" t="n">
        <v>0.1725</v>
      </c>
      <c r="R8448" s="25" t="n">
        <v>71</v>
      </c>
      <c r="S8448" s="21" t="n">
        <v>10</v>
      </c>
    </row>
    <row r="8449" customFormat="false" ht="15" hidden="false" customHeight="true" outlineLevel="0" collapsed="false">
      <c r="A8449" s="19" t="n">
        <v>46300</v>
      </c>
      <c r="B8449" s="1" t="s">
        <v>972</v>
      </c>
      <c r="C8449" s="1" t="s">
        <v>138</v>
      </c>
      <c r="D8449" s="1" t="n">
        <v>12</v>
      </c>
      <c r="E8449" s="1" t="s">
        <v>16</v>
      </c>
      <c r="F8449" s="1" t="s">
        <v>950</v>
      </c>
      <c r="G8449" s="1" t="s">
        <v>955</v>
      </c>
      <c r="H8449" s="20" t="n">
        <v>1000</v>
      </c>
      <c r="I8449" s="21" t="n">
        <v>18.75</v>
      </c>
      <c r="J8449" s="20" t="n">
        <f aca="false">H8449*I8449</f>
        <v>18750</v>
      </c>
      <c r="K8449" s="22" t="n">
        <v>1.55</v>
      </c>
      <c r="L8449" s="23" t="n">
        <f aca="false">H8449*K8449</f>
        <v>1550</v>
      </c>
      <c r="M8449" s="23" t="n">
        <v>2500</v>
      </c>
      <c r="N8449" s="24" t="n">
        <f aca="false">L8449-M8449</f>
        <v>-950</v>
      </c>
      <c r="O8449" s="25" t="n">
        <f aca="false">IF(L8449&gt;=M8449,1,0)</f>
        <v>0</v>
      </c>
      <c r="P8449" s="26" t="n">
        <v>0.4692</v>
      </c>
      <c r="Q8449" s="26" t="n">
        <v>0.1294</v>
      </c>
      <c r="R8449" s="25" t="n">
        <v>67</v>
      </c>
      <c r="S8449" s="21" t="n">
        <v>10</v>
      </c>
    </row>
    <row r="8450" customFormat="false" ht="15" hidden="false" customHeight="true" outlineLevel="0" collapsed="false">
      <c r="A8450" s="19" t="n">
        <v>46300</v>
      </c>
      <c r="B8450" s="1" t="s">
        <v>972</v>
      </c>
      <c r="C8450" s="1" t="s">
        <v>138</v>
      </c>
      <c r="D8450" s="1" t="n">
        <v>13</v>
      </c>
      <c r="E8450" s="1" t="s">
        <v>16</v>
      </c>
      <c r="F8450" s="1" t="s">
        <v>932</v>
      </c>
      <c r="G8450" s="1" t="s">
        <v>934</v>
      </c>
      <c r="H8450" s="20" t="n">
        <v>780</v>
      </c>
      <c r="I8450" s="21" t="n">
        <v>37.63</v>
      </c>
      <c r="J8450" s="20" t="n">
        <f aca="false">H8450*I8450</f>
        <v>29351.4</v>
      </c>
      <c r="K8450" s="22" t="n">
        <v>3.11</v>
      </c>
      <c r="L8450" s="23" t="n">
        <f aca="false">H8450*K8450</f>
        <v>2425.8</v>
      </c>
      <c r="M8450" s="23" t="n">
        <v>2500</v>
      </c>
      <c r="N8450" s="24" t="n">
        <f aca="false">L8450-M8450</f>
        <v>-74.2000000000003</v>
      </c>
      <c r="O8450" s="25" t="n">
        <f aca="false">IF(L8450&gt;=M8450,1,0)</f>
        <v>0</v>
      </c>
      <c r="P8450" s="26" t="n">
        <v>0.6558</v>
      </c>
      <c r="Q8450" s="26" t="n">
        <v>0.1497</v>
      </c>
      <c r="R8450" s="25" t="n">
        <v>76</v>
      </c>
      <c r="S8450" s="21" t="n">
        <v>10</v>
      </c>
    </row>
    <row r="8451" customFormat="false" ht="15" hidden="false" customHeight="true" outlineLevel="0" collapsed="false">
      <c r="A8451" s="19" t="n">
        <v>46300</v>
      </c>
      <c r="B8451" s="1" t="s">
        <v>972</v>
      </c>
      <c r="C8451" s="1" t="s">
        <v>138</v>
      </c>
      <c r="D8451" s="1" t="n">
        <v>14</v>
      </c>
      <c r="E8451" s="1" t="s">
        <v>10</v>
      </c>
      <c r="F8451" s="1" t="s">
        <v>687</v>
      </c>
      <c r="G8451" s="1" t="s">
        <v>873</v>
      </c>
      <c r="H8451" s="20" t="n">
        <v>960</v>
      </c>
      <c r="I8451" s="21" t="n">
        <v>28.66</v>
      </c>
      <c r="J8451" s="20" t="n">
        <f aca="false">H8451*I8451</f>
        <v>27513.6</v>
      </c>
      <c r="K8451" s="22" t="n">
        <v>2.1</v>
      </c>
      <c r="L8451" s="23" t="n">
        <f aca="false">H8451*K8451</f>
        <v>2016</v>
      </c>
      <c r="M8451" s="23" t="n">
        <v>2500</v>
      </c>
      <c r="N8451" s="24" t="n">
        <f aca="false">L8451-M8451</f>
        <v>-484</v>
      </c>
      <c r="O8451" s="25" t="n">
        <f aca="false">IF(L8451&gt;=M8451,1,0)</f>
        <v>0</v>
      </c>
      <c r="P8451" s="26" t="n">
        <v>0.5761</v>
      </c>
      <c r="Q8451" s="26" t="n">
        <v>0.2571</v>
      </c>
      <c r="R8451" s="25" t="n">
        <v>82</v>
      </c>
      <c r="S8451" s="21" t="n">
        <v>10</v>
      </c>
    </row>
    <row r="8452" customFormat="false" ht="15" hidden="false" customHeight="true" outlineLevel="0" collapsed="false">
      <c r="A8452" s="19" t="n">
        <v>46300</v>
      </c>
      <c r="B8452" s="1" t="s">
        <v>972</v>
      </c>
      <c r="C8452" s="1" t="s">
        <v>138</v>
      </c>
      <c r="D8452" s="1" t="n">
        <v>15</v>
      </c>
      <c r="E8452" s="1" t="s">
        <v>522</v>
      </c>
      <c r="F8452" s="1" t="s">
        <v>566</v>
      </c>
      <c r="G8452" s="1" t="s">
        <v>504</v>
      </c>
      <c r="H8452" s="20" t="n">
        <v>1600</v>
      </c>
      <c r="I8452" s="21" t="n">
        <v>14.09</v>
      </c>
      <c r="J8452" s="20" t="n">
        <f aca="false">H8452*I8452</f>
        <v>22544</v>
      </c>
      <c r="K8452" s="22" t="n">
        <v>1</v>
      </c>
      <c r="L8452" s="23" t="n">
        <f aca="false">H8452*K8452</f>
        <v>1600</v>
      </c>
      <c r="M8452" s="23" t="n">
        <v>2500</v>
      </c>
      <c r="N8452" s="24" t="n">
        <f aca="false">L8452-M8452</f>
        <v>-900</v>
      </c>
      <c r="O8452" s="25" t="n">
        <f aca="false">IF(L8452&gt;=M8452,1,0)</f>
        <v>0</v>
      </c>
      <c r="P8452" s="26" t="n">
        <v>0.6221</v>
      </c>
      <c r="Q8452" s="26" t="n">
        <v>0.2561</v>
      </c>
      <c r="R8452" s="25" t="n">
        <v>70</v>
      </c>
      <c r="S8452" s="21" t="n">
        <v>8</v>
      </c>
    </row>
    <row r="8453" customFormat="false" ht="15" hidden="false" customHeight="true" outlineLevel="0" collapsed="false">
      <c r="A8453" s="19" t="n">
        <v>46300</v>
      </c>
      <c r="B8453" s="1" t="s">
        <v>972</v>
      </c>
      <c r="C8453" s="1" t="s">
        <v>138</v>
      </c>
      <c r="D8453" s="1" t="n">
        <v>16</v>
      </c>
      <c r="E8453" s="1" t="s">
        <v>10</v>
      </c>
      <c r="F8453" s="1" t="s">
        <v>965</v>
      </c>
      <c r="G8453" s="1" t="s">
        <v>987</v>
      </c>
      <c r="H8453" s="20" t="n">
        <v>2000</v>
      </c>
      <c r="I8453" s="21" t="n">
        <v>16.98</v>
      </c>
      <c r="J8453" s="20" t="n">
        <f aca="false">H8453*I8453</f>
        <v>33960</v>
      </c>
      <c r="K8453" s="22" t="n">
        <v>1.46</v>
      </c>
      <c r="L8453" s="23" t="n">
        <f aca="false">H8453*K8453</f>
        <v>2920</v>
      </c>
      <c r="M8453" s="23" t="n">
        <v>2500</v>
      </c>
      <c r="N8453" s="24" t="n">
        <f aca="false">L8453-M8453</f>
        <v>420</v>
      </c>
      <c r="O8453" s="25" t="n">
        <f aca="false">IF(L8453&gt;=M8453,1,0)</f>
        <v>1</v>
      </c>
      <c r="P8453" s="26" t="n">
        <v>0.8681</v>
      </c>
      <c r="Q8453" s="26" t="n">
        <v>0.1415</v>
      </c>
      <c r="R8453" s="25" t="n">
        <v>69</v>
      </c>
      <c r="S8453" s="21" t="n">
        <v>10</v>
      </c>
    </row>
    <row r="8454" customFormat="false" ht="15" hidden="false" customHeight="true" outlineLevel="0" collapsed="false">
      <c r="A8454" s="19" t="n">
        <v>46300</v>
      </c>
      <c r="B8454" s="1" t="s">
        <v>972</v>
      </c>
      <c r="C8454" s="1" t="s">
        <v>164</v>
      </c>
      <c r="D8454" s="1" t="n">
        <v>17</v>
      </c>
      <c r="E8454" s="1" t="s">
        <v>176</v>
      </c>
      <c r="F8454" s="1" t="s">
        <v>202</v>
      </c>
      <c r="G8454" s="1" t="s">
        <v>203</v>
      </c>
      <c r="H8454" s="20" t="n">
        <v>1600</v>
      </c>
      <c r="I8454" s="21" t="n">
        <v>19.03</v>
      </c>
      <c r="J8454" s="20" t="n">
        <f aca="false">H8454*I8454</f>
        <v>30448</v>
      </c>
      <c r="K8454" s="22" t="n">
        <v>1.6</v>
      </c>
      <c r="L8454" s="23" t="n">
        <f aca="false">H8454*K8454</f>
        <v>2560</v>
      </c>
      <c r="M8454" s="23" t="n">
        <v>2500</v>
      </c>
      <c r="N8454" s="24" t="n">
        <f aca="false">L8454-M8454</f>
        <v>60</v>
      </c>
      <c r="O8454" s="25" t="n">
        <f aca="false">IF(L8454&gt;=M8454,1,0)</f>
        <v>1</v>
      </c>
      <c r="P8454" s="26" t="n">
        <v>0.7009</v>
      </c>
      <c r="Q8454" s="26" t="n">
        <v>0.1054</v>
      </c>
      <c r="R8454" s="25" t="n">
        <v>73</v>
      </c>
      <c r="S8454" s="21" t="n">
        <v>10</v>
      </c>
    </row>
    <row r="8455" customFormat="false" ht="15" hidden="false" customHeight="true" outlineLevel="0" collapsed="false">
      <c r="A8455" s="19" t="n">
        <v>46300</v>
      </c>
      <c r="B8455" s="1" t="s">
        <v>972</v>
      </c>
      <c r="C8455" s="1" t="s">
        <v>164</v>
      </c>
      <c r="D8455" s="1" t="n">
        <v>18</v>
      </c>
      <c r="E8455" s="1" t="s">
        <v>16</v>
      </c>
      <c r="F8455" s="1" t="s">
        <v>979</v>
      </c>
      <c r="G8455" s="1" t="s">
        <v>983</v>
      </c>
      <c r="H8455" s="20" t="n">
        <v>1500</v>
      </c>
      <c r="I8455" s="21" t="n">
        <v>18.34</v>
      </c>
      <c r="J8455" s="20" t="n">
        <f aca="false">H8455*I8455</f>
        <v>27510</v>
      </c>
      <c r="K8455" s="22" t="n">
        <v>1.32</v>
      </c>
      <c r="L8455" s="23" t="n">
        <f aca="false">H8455*K8455</f>
        <v>1980</v>
      </c>
      <c r="M8455" s="23" t="n">
        <v>2500</v>
      </c>
      <c r="N8455" s="24" t="n">
        <f aca="false">L8455-M8455</f>
        <v>-520</v>
      </c>
      <c r="O8455" s="25" t="n">
        <f aca="false">IF(L8455&gt;=M8455,1,0)</f>
        <v>0</v>
      </c>
      <c r="P8455" s="26" t="n">
        <v>0.6531</v>
      </c>
      <c r="Q8455" s="26" t="n">
        <v>0.2034</v>
      </c>
      <c r="R8455" s="25" t="n">
        <v>71</v>
      </c>
      <c r="S8455" s="21" t="n">
        <v>10</v>
      </c>
    </row>
    <row r="8456" customFormat="false" ht="15" hidden="false" customHeight="true" outlineLevel="0" collapsed="false">
      <c r="A8456" s="19" t="n">
        <v>46300</v>
      </c>
      <c r="B8456" s="1" t="s">
        <v>972</v>
      </c>
      <c r="C8456" s="1" t="s">
        <v>164</v>
      </c>
      <c r="D8456" s="1" t="n">
        <v>19</v>
      </c>
      <c r="E8456" s="1" t="s">
        <v>461</v>
      </c>
      <c r="F8456" s="1" t="s">
        <v>966</v>
      </c>
      <c r="G8456" s="1" t="s">
        <v>967</v>
      </c>
      <c r="H8456" s="20" t="n">
        <v>1200</v>
      </c>
      <c r="I8456" s="21" t="n">
        <v>20.33</v>
      </c>
      <c r="J8456" s="20" t="n">
        <f aca="false">H8456*I8456</f>
        <v>24396</v>
      </c>
      <c r="K8456" s="22" t="n">
        <v>1.8</v>
      </c>
      <c r="L8456" s="23" t="n">
        <f aca="false">H8456*K8456</f>
        <v>2160</v>
      </c>
      <c r="M8456" s="23" t="n">
        <v>2500</v>
      </c>
      <c r="N8456" s="24" t="n">
        <f aca="false">L8456-M8456</f>
        <v>-340</v>
      </c>
      <c r="O8456" s="25" t="n">
        <f aca="false">IF(L8456&gt;=M8456,1,0)</f>
        <v>0</v>
      </c>
      <c r="P8456" s="26" t="n">
        <v>0.5294</v>
      </c>
      <c r="Q8456" s="26" t="n">
        <v>0.1136</v>
      </c>
      <c r="R8456" s="25" t="n">
        <v>77</v>
      </c>
      <c r="S8456" s="21" t="n">
        <v>10</v>
      </c>
    </row>
    <row r="8457" customFormat="false" ht="15" hidden="false" customHeight="true" outlineLevel="0" collapsed="false">
      <c r="A8457" s="19" t="n">
        <v>46300</v>
      </c>
      <c r="B8457" s="1" t="s">
        <v>972</v>
      </c>
      <c r="C8457" s="1" t="s">
        <v>164</v>
      </c>
      <c r="D8457" s="1" t="n">
        <v>20</v>
      </c>
      <c r="E8457" s="1" t="s">
        <v>16</v>
      </c>
      <c r="F8457" s="1" t="s">
        <v>300</v>
      </c>
      <c r="G8457" s="1" t="s">
        <v>398</v>
      </c>
      <c r="H8457" s="20" t="n">
        <v>1600</v>
      </c>
      <c r="I8457" s="21" t="n">
        <v>18.21</v>
      </c>
      <c r="J8457" s="20" t="n">
        <f aca="false">H8457*I8457</f>
        <v>29136</v>
      </c>
      <c r="K8457" s="22" t="n">
        <v>1.4</v>
      </c>
      <c r="L8457" s="23" t="n">
        <f aca="false">H8457*K8457</f>
        <v>2240</v>
      </c>
      <c r="M8457" s="23" t="n">
        <v>2500</v>
      </c>
      <c r="N8457" s="24" t="n">
        <f aca="false">L8457-M8457</f>
        <v>-260</v>
      </c>
      <c r="O8457" s="25" t="n">
        <f aca="false">IF(L8457&gt;=M8457,1,0)</f>
        <v>0</v>
      </c>
      <c r="P8457" s="26" t="n">
        <v>0.7183</v>
      </c>
      <c r="Q8457" s="26" t="n">
        <v>0.1123</v>
      </c>
      <c r="R8457" s="25" t="n">
        <v>68</v>
      </c>
      <c r="S8457" s="21" t="n">
        <v>10</v>
      </c>
    </row>
    <row r="8458" customFormat="false" ht="15" hidden="false" customHeight="true" outlineLevel="0" collapsed="false">
      <c r="A8458" s="19" t="n">
        <v>46300</v>
      </c>
      <c r="B8458" s="1" t="s">
        <v>972</v>
      </c>
      <c r="C8458" s="1" t="s">
        <v>164</v>
      </c>
      <c r="D8458" s="1" t="n">
        <v>21</v>
      </c>
      <c r="E8458" s="1" t="s">
        <v>401</v>
      </c>
      <c r="F8458" s="1" t="s">
        <v>988</v>
      </c>
      <c r="G8458" s="1" t="s">
        <v>913</v>
      </c>
      <c r="H8458" s="20" t="n">
        <v>100</v>
      </c>
      <c r="I8458" s="21" t="n">
        <v>50.75</v>
      </c>
      <c r="J8458" s="20" t="n">
        <f aca="false">H8458*I8458</f>
        <v>5075</v>
      </c>
      <c r="K8458" s="22" t="n">
        <v>4.5</v>
      </c>
      <c r="L8458" s="23" t="n">
        <f aca="false">H8458*K8458</f>
        <v>450</v>
      </c>
      <c r="M8458" s="23" t="n">
        <v>2500</v>
      </c>
      <c r="N8458" s="24" t="n">
        <f aca="false">L8458-M8458</f>
        <v>-2050</v>
      </c>
      <c r="O8458" s="25" t="n">
        <f aca="false">IF(L8458&gt;=M8458,1,0)</f>
        <v>0</v>
      </c>
      <c r="P8458" s="26" t="n">
        <v>0.1188</v>
      </c>
      <c r="Q8458" s="26" t="n">
        <v>0.65</v>
      </c>
      <c r="R8458" s="25" t="n">
        <v>70</v>
      </c>
      <c r="S8458" s="21" t="n">
        <v>10</v>
      </c>
    </row>
    <row r="8459" customFormat="false" ht="15" hidden="false" customHeight="true" outlineLevel="0" collapsed="false">
      <c r="A8459" s="19" t="n">
        <v>46300</v>
      </c>
      <c r="B8459" s="1" t="s">
        <v>972</v>
      </c>
      <c r="C8459" s="1" t="s">
        <v>164</v>
      </c>
      <c r="D8459" s="1" t="n">
        <v>22</v>
      </c>
      <c r="E8459" s="1" t="s">
        <v>10</v>
      </c>
      <c r="F8459" s="1" t="s">
        <v>687</v>
      </c>
      <c r="G8459" s="1" t="s">
        <v>873</v>
      </c>
      <c r="H8459" s="20" t="n">
        <v>600</v>
      </c>
      <c r="I8459" s="21" t="n">
        <v>28.66</v>
      </c>
      <c r="J8459" s="20" t="n">
        <f aca="false">H8459*I8459</f>
        <v>17196</v>
      </c>
      <c r="K8459" s="22" t="n">
        <v>2.1</v>
      </c>
      <c r="L8459" s="23" t="n">
        <f aca="false">H8459*K8459</f>
        <v>1260</v>
      </c>
      <c r="M8459" s="23" t="n">
        <v>2500</v>
      </c>
      <c r="N8459" s="24" t="n">
        <f aca="false">L8459-M8459</f>
        <v>-1240</v>
      </c>
      <c r="O8459" s="25" t="n">
        <f aca="false">IF(L8459&gt;=M8459,1,0)</f>
        <v>0</v>
      </c>
      <c r="P8459" s="26" t="n">
        <v>0.3771</v>
      </c>
      <c r="Q8459" s="26" t="n">
        <v>0.2356</v>
      </c>
      <c r="R8459" s="25" t="n">
        <v>77</v>
      </c>
      <c r="S8459" s="21" t="n">
        <v>10</v>
      </c>
    </row>
    <row r="8460" customFormat="false" ht="15" hidden="false" customHeight="true" outlineLevel="0" collapsed="false">
      <c r="A8460" s="19" t="n">
        <v>46300</v>
      </c>
      <c r="B8460" s="1" t="s">
        <v>972</v>
      </c>
      <c r="C8460" s="1" t="s">
        <v>164</v>
      </c>
      <c r="D8460" s="1" t="n">
        <v>23</v>
      </c>
      <c r="E8460" s="1" t="s">
        <v>865</v>
      </c>
      <c r="F8460" s="1" t="s">
        <v>866</v>
      </c>
      <c r="G8460" s="1" t="s">
        <v>527</v>
      </c>
      <c r="H8460" s="20" t="n">
        <v>1800</v>
      </c>
      <c r="I8460" s="21" t="n">
        <v>17.93</v>
      </c>
      <c r="J8460" s="20" t="n">
        <f aca="false">H8460*I8460</f>
        <v>32274</v>
      </c>
      <c r="K8460" s="22" t="n">
        <v>1.04</v>
      </c>
      <c r="L8460" s="23" t="n">
        <f aca="false">H8460*K8460</f>
        <v>1872</v>
      </c>
      <c r="M8460" s="23" t="n">
        <v>2500</v>
      </c>
      <c r="N8460" s="24" t="n">
        <f aca="false">L8460-M8460</f>
        <v>-628</v>
      </c>
      <c r="O8460" s="25" t="n">
        <f aca="false">IF(L8460&gt;=M8460,1,0)</f>
        <v>0</v>
      </c>
      <c r="P8460" s="26" t="n">
        <v>0.6584</v>
      </c>
      <c r="Q8460" s="26" t="n">
        <v>0.1202</v>
      </c>
      <c r="R8460" s="25" t="n">
        <v>84</v>
      </c>
      <c r="S8460" s="21" t="n">
        <v>10</v>
      </c>
    </row>
    <row r="8461" customFormat="false" ht="15" hidden="false" customHeight="true" outlineLevel="0" collapsed="false">
      <c r="A8461" s="19" t="n">
        <v>46300</v>
      </c>
      <c r="B8461" s="1" t="s">
        <v>972</v>
      </c>
      <c r="C8461" s="1" t="s">
        <v>164</v>
      </c>
      <c r="D8461" s="1" t="n">
        <v>24</v>
      </c>
      <c r="E8461" s="1" t="s">
        <v>522</v>
      </c>
      <c r="F8461" s="1" t="s">
        <v>523</v>
      </c>
      <c r="G8461" s="1" t="s">
        <v>527</v>
      </c>
      <c r="H8461" s="20" t="n">
        <v>2300</v>
      </c>
      <c r="I8461" s="21" t="n">
        <v>13.28</v>
      </c>
      <c r="J8461" s="20" t="n">
        <f aca="false">H8461*I8461</f>
        <v>30544</v>
      </c>
      <c r="K8461" s="22" t="n">
        <v>0.95</v>
      </c>
      <c r="L8461" s="23" t="n">
        <f aca="false">H8461*K8461</f>
        <v>2185</v>
      </c>
      <c r="M8461" s="23" t="n">
        <v>2500</v>
      </c>
      <c r="N8461" s="24" t="n">
        <f aca="false">L8461-M8461</f>
        <v>-315</v>
      </c>
      <c r="O8461" s="25" t="n">
        <f aca="false">IF(L8461&gt;=M8461,1,0)</f>
        <v>0</v>
      </c>
      <c r="P8461" s="26" t="n">
        <v>0.6824</v>
      </c>
      <c r="Q8461" s="26" t="n">
        <v>0.1186</v>
      </c>
      <c r="R8461" s="25" t="n">
        <v>75</v>
      </c>
      <c r="S8461" s="21" t="n">
        <v>10</v>
      </c>
    </row>
    <row r="8462" customFormat="false" ht="15" hidden="false" customHeight="true" outlineLevel="0" collapsed="false">
      <c r="A8462" s="19" t="n">
        <v>46300</v>
      </c>
      <c r="B8462" s="1" t="s">
        <v>972</v>
      </c>
      <c r="C8462" s="1" t="s">
        <v>164</v>
      </c>
      <c r="D8462" s="1" t="n">
        <v>25</v>
      </c>
      <c r="E8462" s="1" t="s">
        <v>219</v>
      </c>
      <c r="F8462" s="1" t="s">
        <v>968</v>
      </c>
      <c r="G8462" s="1" t="s">
        <v>969</v>
      </c>
      <c r="H8462" s="20" t="n">
        <v>1350</v>
      </c>
      <c r="I8462" s="21" t="n">
        <v>25.79</v>
      </c>
      <c r="J8462" s="20" t="n">
        <f aca="false">H8462*I8462</f>
        <v>34816.5</v>
      </c>
      <c r="K8462" s="22" t="n">
        <v>2.82</v>
      </c>
      <c r="L8462" s="23" t="n">
        <f aca="false">H8462*K8462</f>
        <v>3807</v>
      </c>
      <c r="M8462" s="23" t="n">
        <v>2500</v>
      </c>
      <c r="N8462" s="24" t="n">
        <f aca="false">L8462-M8462</f>
        <v>1307</v>
      </c>
      <c r="O8462" s="25" t="n">
        <f aca="false">IF(L8462&gt;=M8462,1,0)</f>
        <v>1</v>
      </c>
      <c r="P8462" s="26" t="n">
        <v>0.7439</v>
      </c>
      <c r="Q8462" s="26" t="n">
        <v>0.1015</v>
      </c>
      <c r="R8462" s="25" t="n">
        <v>78</v>
      </c>
      <c r="S8462" s="21" t="n">
        <v>10</v>
      </c>
    </row>
    <row r="8463" customFormat="false" ht="15" hidden="false" customHeight="true" outlineLevel="0" collapsed="false">
      <c r="A8463" s="19" t="n">
        <v>46300</v>
      </c>
      <c r="B8463" s="1" t="s">
        <v>972</v>
      </c>
      <c r="C8463" s="1" t="s">
        <v>164</v>
      </c>
      <c r="D8463" s="1" t="n">
        <v>26</v>
      </c>
      <c r="E8463" s="1" t="s">
        <v>576</v>
      </c>
      <c r="F8463" s="1" t="s">
        <v>839</v>
      </c>
      <c r="G8463" s="1" t="s">
        <v>835</v>
      </c>
      <c r="H8463" s="20" t="n">
        <v>1800</v>
      </c>
      <c r="I8463" s="21" t="n">
        <v>16.92</v>
      </c>
      <c r="J8463" s="20" t="n">
        <f aca="false">H8463*I8463</f>
        <v>30456</v>
      </c>
      <c r="K8463" s="22" t="n">
        <v>1.1</v>
      </c>
      <c r="L8463" s="23" t="n">
        <f aca="false">H8463*K8463</f>
        <v>1980</v>
      </c>
      <c r="M8463" s="23" t="n">
        <v>2500</v>
      </c>
      <c r="N8463" s="24" t="n">
        <f aca="false">L8463-M8463</f>
        <v>-520</v>
      </c>
      <c r="O8463" s="25" t="n">
        <f aca="false">IF(L8463&gt;=M8463,1,0)</f>
        <v>0</v>
      </c>
      <c r="P8463" s="26" t="n">
        <v>0.7822</v>
      </c>
      <c r="Q8463" s="26" t="n">
        <v>0.21</v>
      </c>
      <c r="R8463" s="25" t="n">
        <v>71</v>
      </c>
      <c r="S8463" s="21" t="n">
        <v>10</v>
      </c>
    </row>
    <row r="8464" customFormat="false" ht="15" hidden="false" customHeight="true" outlineLevel="0" collapsed="false">
      <c r="A8464" s="19" t="n">
        <v>46300</v>
      </c>
      <c r="B8464" s="1" t="s">
        <v>972</v>
      </c>
      <c r="C8464" s="1" t="s">
        <v>164</v>
      </c>
      <c r="D8464" s="1" t="n">
        <v>27</v>
      </c>
      <c r="E8464" s="1" t="s">
        <v>219</v>
      </c>
      <c r="F8464" s="1" t="s">
        <v>709</v>
      </c>
      <c r="G8464" s="1" t="s">
        <v>711</v>
      </c>
      <c r="H8464" s="20" t="n">
        <v>1350</v>
      </c>
      <c r="I8464" s="21" t="n">
        <v>22.64</v>
      </c>
      <c r="J8464" s="20" t="n">
        <f aca="false">H8464*I8464</f>
        <v>30564</v>
      </c>
      <c r="K8464" s="22" t="n">
        <v>1.5</v>
      </c>
      <c r="L8464" s="23" t="n">
        <f aca="false">H8464*K8464</f>
        <v>2025</v>
      </c>
      <c r="M8464" s="23" t="n">
        <v>2500</v>
      </c>
      <c r="N8464" s="24" t="n">
        <f aca="false">L8464-M8464</f>
        <v>-475</v>
      </c>
      <c r="O8464" s="25" t="n">
        <f aca="false">IF(L8464&gt;=M8464,1,0)</f>
        <v>0</v>
      </c>
      <c r="P8464" s="26" t="n">
        <v>0.7115</v>
      </c>
      <c r="Q8464" s="26" t="n">
        <v>0.1766</v>
      </c>
      <c r="R8464" s="25" t="n">
        <v>76</v>
      </c>
      <c r="S8464" s="21" t="n">
        <v>10</v>
      </c>
    </row>
    <row r="8465" customFormat="false" ht="15" hidden="false" customHeight="true" outlineLevel="0" collapsed="false">
      <c r="A8465" s="19" t="n">
        <v>46300</v>
      </c>
      <c r="B8465" s="1" t="s">
        <v>972</v>
      </c>
      <c r="C8465" s="1" t="s">
        <v>164</v>
      </c>
      <c r="D8465" s="1" t="n">
        <v>28</v>
      </c>
      <c r="E8465" s="1" t="s">
        <v>401</v>
      </c>
      <c r="F8465" s="1" t="s">
        <v>920</v>
      </c>
      <c r="G8465" s="1" t="s">
        <v>578</v>
      </c>
      <c r="H8465" s="20" t="n">
        <v>500</v>
      </c>
      <c r="I8465" s="21" t="n">
        <v>21.1</v>
      </c>
      <c r="J8465" s="20" t="n">
        <f aca="false">H8465*I8465</f>
        <v>10550</v>
      </c>
      <c r="K8465" s="22" t="n">
        <v>1.9</v>
      </c>
      <c r="L8465" s="23" t="n">
        <f aca="false">H8465*K8465</f>
        <v>950</v>
      </c>
      <c r="M8465" s="23" t="n">
        <v>2500</v>
      </c>
      <c r="N8465" s="24" t="n">
        <f aca="false">L8465-M8465</f>
        <v>-1550</v>
      </c>
      <c r="O8465" s="25" t="n">
        <f aca="false">IF(L8465&gt;=M8465,1,0)</f>
        <v>0</v>
      </c>
      <c r="P8465" s="26" t="n">
        <v>0.2505</v>
      </c>
      <c r="Q8465" s="26" t="n">
        <v>0.2037</v>
      </c>
      <c r="R8465" s="25" t="n">
        <v>75</v>
      </c>
      <c r="S8465" s="21" t="n">
        <v>10</v>
      </c>
    </row>
    <row r="8466" customFormat="false" ht="15" hidden="false" customHeight="true" outlineLevel="0" collapsed="false">
      <c r="A8466" s="19" t="n">
        <v>46300</v>
      </c>
      <c r="B8466" s="1" t="s">
        <v>972</v>
      </c>
      <c r="C8466" s="1" t="s">
        <v>164</v>
      </c>
      <c r="D8466" s="1" t="n">
        <v>29</v>
      </c>
      <c r="E8466" s="1" t="s">
        <v>522</v>
      </c>
      <c r="F8466" s="1" t="s">
        <v>678</v>
      </c>
      <c r="G8466" s="1" t="s">
        <v>686</v>
      </c>
      <c r="H8466" s="20" t="n">
        <v>1500</v>
      </c>
      <c r="I8466" s="21" t="n">
        <v>22.03</v>
      </c>
      <c r="J8466" s="20" t="n">
        <f aca="false">H8466*I8466</f>
        <v>33045</v>
      </c>
      <c r="K8466" s="22" t="n">
        <v>1.4</v>
      </c>
      <c r="L8466" s="23" t="n">
        <f aca="false">H8466*K8466</f>
        <v>2100</v>
      </c>
      <c r="M8466" s="23" t="n">
        <v>2500</v>
      </c>
      <c r="N8466" s="24" t="n">
        <f aca="false">L8466-M8466</f>
        <v>-400</v>
      </c>
      <c r="O8466" s="25" t="n">
        <f aca="false">IF(L8466&gt;=M8466,1,0)</f>
        <v>0</v>
      </c>
      <c r="P8466" s="26" t="n">
        <v>0.7936</v>
      </c>
      <c r="Q8466" s="26" t="n">
        <v>0.1251</v>
      </c>
      <c r="R8466" s="25" t="n">
        <v>77</v>
      </c>
      <c r="S8466" s="21" t="n">
        <v>10</v>
      </c>
    </row>
    <row r="8467" customFormat="false" ht="15" hidden="false" customHeight="true" outlineLevel="0" collapsed="false">
      <c r="A8467" s="19" t="n">
        <v>46300</v>
      </c>
      <c r="B8467" s="1" t="s">
        <v>972</v>
      </c>
      <c r="C8467" s="1" t="s">
        <v>164</v>
      </c>
      <c r="D8467" s="1" t="n">
        <v>30</v>
      </c>
      <c r="E8467" s="1" t="s">
        <v>865</v>
      </c>
      <c r="F8467" s="1" t="s">
        <v>866</v>
      </c>
      <c r="G8467" s="1" t="s">
        <v>527</v>
      </c>
      <c r="H8467" s="20" t="n">
        <v>2300</v>
      </c>
      <c r="I8467" s="21" t="n">
        <v>17.93</v>
      </c>
      <c r="J8467" s="20" t="n">
        <f aca="false">H8467*I8467</f>
        <v>41239</v>
      </c>
      <c r="K8467" s="22" t="n">
        <v>1.04</v>
      </c>
      <c r="L8467" s="23" t="n">
        <f aca="false">H8467*K8467</f>
        <v>2392</v>
      </c>
      <c r="M8467" s="23" t="n">
        <v>2500</v>
      </c>
      <c r="N8467" s="24" t="n">
        <f aca="false">L8467-M8467</f>
        <v>-108</v>
      </c>
      <c r="O8467" s="25" t="n">
        <f aca="false">IF(L8467&gt;=M8467,1,0)</f>
        <v>0</v>
      </c>
      <c r="P8467" s="26" t="n">
        <v>0.9164</v>
      </c>
      <c r="Q8467" s="26" t="n">
        <v>0.1504</v>
      </c>
      <c r="R8467" s="25" t="n">
        <v>80</v>
      </c>
      <c r="S8467" s="21" t="n">
        <v>10</v>
      </c>
    </row>
    <row r="8468" customFormat="false" ht="15" hidden="false" customHeight="true" outlineLevel="0" collapsed="false">
      <c r="A8468" s="19" t="n">
        <v>46300</v>
      </c>
      <c r="B8468" s="1" t="s">
        <v>972</v>
      </c>
      <c r="C8468" s="1" t="s">
        <v>164</v>
      </c>
      <c r="D8468" s="1" t="n">
        <v>31</v>
      </c>
      <c r="E8468" s="1" t="s">
        <v>522</v>
      </c>
      <c r="F8468" s="1" t="s">
        <v>566</v>
      </c>
      <c r="G8468" s="1" t="s">
        <v>504</v>
      </c>
      <c r="H8468" s="20" t="n">
        <v>2450</v>
      </c>
      <c r="I8468" s="21" t="n">
        <v>14.09</v>
      </c>
      <c r="J8468" s="20" t="n">
        <f aca="false">H8468*I8468</f>
        <v>34520.5</v>
      </c>
      <c r="K8468" s="22" t="n">
        <v>1</v>
      </c>
      <c r="L8468" s="23" t="n">
        <f aca="false">H8468*K8468</f>
        <v>2450</v>
      </c>
      <c r="M8468" s="23" t="n">
        <v>2500</v>
      </c>
      <c r="N8468" s="24" t="n">
        <f aca="false">L8468-M8468</f>
        <v>-50</v>
      </c>
      <c r="O8468" s="25" t="n">
        <f aca="false">IF(L8468&gt;=M8468,1,0)</f>
        <v>0</v>
      </c>
      <c r="P8468" s="26" t="n">
        <v>0.8161</v>
      </c>
      <c r="Q8468" s="26" t="n">
        <v>0.1</v>
      </c>
      <c r="R8468" s="25" t="n">
        <v>76</v>
      </c>
      <c r="S8468" s="21" t="n">
        <v>10</v>
      </c>
    </row>
    <row r="8469" customFormat="false" ht="15" hidden="false" customHeight="true" outlineLevel="0" collapsed="false">
      <c r="A8469" s="19" t="n">
        <v>46300</v>
      </c>
      <c r="B8469" s="1" t="s">
        <v>972</v>
      </c>
      <c r="C8469" s="1" t="s">
        <v>164</v>
      </c>
      <c r="D8469" s="1" t="n">
        <v>32</v>
      </c>
      <c r="E8469" s="1" t="s">
        <v>576</v>
      </c>
      <c r="F8469" s="1" t="s">
        <v>839</v>
      </c>
      <c r="G8469" s="1" t="s">
        <v>835</v>
      </c>
      <c r="H8469" s="20" t="n">
        <v>1600</v>
      </c>
      <c r="I8469" s="21" t="n">
        <v>16.92</v>
      </c>
      <c r="J8469" s="20" t="n">
        <f aca="false">H8469*I8469</f>
        <v>27072</v>
      </c>
      <c r="K8469" s="22" t="n">
        <v>1.1</v>
      </c>
      <c r="L8469" s="23" t="n">
        <f aca="false">H8469*K8469</f>
        <v>1760</v>
      </c>
      <c r="M8469" s="23" t="n">
        <v>2500</v>
      </c>
      <c r="N8469" s="24" t="n">
        <f aca="false">L8469-M8469</f>
        <v>-740</v>
      </c>
      <c r="O8469" s="25" t="n">
        <f aca="false">IF(L8469&gt;=M8469,1,0)</f>
        <v>0</v>
      </c>
      <c r="P8469" s="26" t="n">
        <v>0.714</v>
      </c>
      <c r="Q8469" s="26" t="n">
        <v>0.1608</v>
      </c>
      <c r="R8469" s="25" t="n">
        <v>75</v>
      </c>
      <c r="S8469" s="21" t="n">
        <v>9</v>
      </c>
    </row>
    <row r="8470" customFormat="false" ht="15" hidden="false" customHeight="true" outlineLevel="0" collapsed="false">
      <c r="A8470" s="19" t="n">
        <v>46300</v>
      </c>
      <c r="B8470" s="1" t="s">
        <v>972</v>
      </c>
      <c r="C8470" s="1" t="s">
        <v>190</v>
      </c>
      <c r="D8470" s="1" t="n">
        <v>33</v>
      </c>
      <c r="E8470" s="1" t="s">
        <v>846</v>
      </c>
      <c r="F8470" s="1" t="s">
        <v>897</v>
      </c>
      <c r="G8470" s="1" t="s">
        <v>927</v>
      </c>
      <c r="H8470" s="20" t="n">
        <v>1600</v>
      </c>
      <c r="I8470" s="21" t="n">
        <v>23.22</v>
      </c>
      <c r="J8470" s="20" t="n">
        <f aca="false">H8470*I8470</f>
        <v>37152</v>
      </c>
      <c r="K8470" s="22" t="n">
        <v>2.1</v>
      </c>
      <c r="L8470" s="23" t="n">
        <f aca="false">H8470*K8470</f>
        <v>3360</v>
      </c>
      <c r="M8470" s="23" t="n">
        <v>2500</v>
      </c>
      <c r="N8470" s="24" t="n">
        <f aca="false">L8470-M8470</f>
        <v>860</v>
      </c>
      <c r="O8470" s="25" t="n">
        <f aca="false">IF(L8470&gt;=M8470,1,0)</f>
        <v>1</v>
      </c>
      <c r="P8470" s="26" t="n">
        <v>0.836756756756757</v>
      </c>
      <c r="Q8470" s="26" t="n">
        <v>0.0806845965770171</v>
      </c>
      <c r="R8470" s="25" t="n">
        <v>71</v>
      </c>
      <c r="S8470" s="21" t="n">
        <v>10</v>
      </c>
    </row>
    <row r="8471" customFormat="false" ht="15" hidden="false" customHeight="true" outlineLevel="0" collapsed="false">
      <c r="A8471" s="19" t="n">
        <v>46300</v>
      </c>
      <c r="B8471" s="1" t="s">
        <v>972</v>
      </c>
      <c r="C8471" s="1" t="s">
        <v>190</v>
      </c>
      <c r="D8471" s="1" t="n">
        <v>34</v>
      </c>
      <c r="E8471" s="1" t="s">
        <v>846</v>
      </c>
      <c r="F8471" s="1" t="s">
        <v>889</v>
      </c>
      <c r="G8471" s="1" t="s">
        <v>989</v>
      </c>
      <c r="H8471" s="20" t="n">
        <v>2209</v>
      </c>
      <c r="I8471" s="21" t="n">
        <v>3.83</v>
      </c>
      <c r="J8471" s="20" t="n">
        <f aca="false">H8471*I8471</f>
        <v>8460.47</v>
      </c>
      <c r="K8471" s="22" t="n">
        <v>0</v>
      </c>
      <c r="L8471" s="23" t="n">
        <f aca="false">H8471*K8471</f>
        <v>0</v>
      </c>
      <c r="M8471" s="23" t="n">
        <v>2500</v>
      </c>
      <c r="N8471" s="24" t="n">
        <f aca="false">L8471-M8471</f>
        <v>-2500</v>
      </c>
      <c r="O8471" s="25" t="n">
        <f aca="false">IF(L8471&gt;=M8471,1,0)</f>
        <v>0</v>
      </c>
      <c r="P8471" s="26" t="n">
        <v>0.361558547008547</v>
      </c>
      <c r="Q8471" s="26" t="n">
        <v>0</v>
      </c>
      <c r="R8471" s="25" t="n">
        <v>70</v>
      </c>
      <c r="S8471" s="21" t="n">
        <v>10</v>
      </c>
    </row>
    <row r="8472" customFormat="false" ht="15" hidden="false" customHeight="true" outlineLevel="0" collapsed="false">
      <c r="A8472" s="19" t="n">
        <v>46300</v>
      </c>
      <c r="B8472" s="1" t="s">
        <v>972</v>
      </c>
      <c r="C8472" s="1" t="s">
        <v>190</v>
      </c>
      <c r="D8472" s="1" t="n">
        <v>35</v>
      </c>
      <c r="E8472" s="1" t="s">
        <v>19</v>
      </c>
      <c r="F8472" s="1" t="s">
        <v>984</v>
      </c>
      <c r="G8472" s="1" t="s">
        <v>985</v>
      </c>
      <c r="H8472" s="20" t="n">
        <v>680</v>
      </c>
      <c r="I8472" s="21" t="n">
        <v>20.33</v>
      </c>
      <c r="J8472" s="20" t="n">
        <f aca="false">H8472*I8472</f>
        <v>13824.4</v>
      </c>
      <c r="K8472" s="22" t="n">
        <v>1.55</v>
      </c>
      <c r="L8472" s="23" t="n">
        <f aca="false">H8472*K8472</f>
        <v>1054</v>
      </c>
      <c r="M8472" s="23" t="n">
        <v>2500</v>
      </c>
      <c r="N8472" s="24" t="n">
        <f aca="false">L8472-M8472</f>
        <v>-1446</v>
      </c>
      <c r="O8472" s="25" t="n">
        <f aca="false">IF(L8472&gt;=M8472,1,0)</f>
        <v>0</v>
      </c>
      <c r="P8472" s="26" t="n">
        <v>0.365724867724868</v>
      </c>
      <c r="Q8472" s="26" t="n">
        <v>0.220095693779904</v>
      </c>
      <c r="R8472" s="25" t="n">
        <v>55</v>
      </c>
      <c r="S8472" s="21" t="n">
        <v>10</v>
      </c>
    </row>
    <row r="8473" customFormat="false" ht="15" hidden="false" customHeight="true" outlineLevel="0" collapsed="false">
      <c r="A8473" s="19" t="n">
        <v>46300</v>
      </c>
      <c r="B8473" s="1" t="s">
        <v>972</v>
      </c>
      <c r="C8473" s="1" t="s">
        <v>190</v>
      </c>
      <c r="D8473" s="1" t="n">
        <v>36</v>
      </c>
      <c r="E8473" s="1" t="s">
        <v>846</v>
      </c>
      <c r="F8473" s="1" t="s">
        <v>889</v>
      </c>
      <c r="G8473" s="1" t="s">
        <v>927</v>
      </c>
      <c r="H8473" s="20" t="n">
        <v>1460</v>
      </c>
      <c r="I8473" s="21" t="n">
        <v>24.74</v>
      </c>
      <c r="J8473" s="20" t="n">
        <f aca="false">H8473*I8473</f>
        <v>36120.4</v>
      </c>
      <c r="K8473" s="22" t="n">
        <v>2.2</v>
      </c>
      <c r="L8473" s="23" t="n">
        <f aca="false">H8473*K8473</f>
        <v>3212</v>
      </c>
      <c r="M8473" s="23" t="n">
        <v>2500</v>
      </c>
      <c r="N8473" s="24" t="n">
        <f aca="false">L8473-M8473</f>
        <v>712.000000000001</v>
      </c>
      <c r="O8473" s="25" t="n">
        <f aca="false">IF(L8473&gt;=M8473,1,0)</f>
        <v>1</v>
      </c>
      <c r="P8473" s="26" t="n">
        <v>0.931898864809081</v>
      </c>
      <c r="Q8473" s="26" t="n">
        <v>0.0891550232867598</v>
      </c>
      <c r="R8473" s="25" t="n">
        <v>67</v>
      </c>
      <c r="S8473" s="21" t="n">
        <v>10</v>
      </c>
    </row>
    <row r="8474" customFormat="false" ht="15" hidden="false" customHeight="true" outlineLevel="0" collapsed="false">
      <c r="A8474" s="19" t="n">
        <v>46300</v>
      </c>
      <c r="B8474" s="1" t="s">
        <v>972</v>
      </c>
      <c r="C8474" s="1" t="s">
        <v>190</v>
      </c>
      <c r="D8474" s="1" t="n">
        <v>37</v>
      </c>
      <c r="E8474" s="1" t="s">
        <v>16</v>
      </c>
      <c r="F8474" s="1" t="s">
        <v>300</v>
      </c>
      <c r="G8474" s="1" t="s">
        <v>260</v>
      </c>
      <c r="H8474" s="20" t="n">
        <v>2100</v>
      </c>
      <c r="I8474" s="21" t="n">
        <v>15.95</v>
      </c>
      <c r="J8474" s="20" t="n">
        <f aca="false">H8474*I8474</f>
        <v>33495</v>
      </c>
      <c r="K8474" s="22" t="n">
        <v>1.4</v>
      </c>
      <c r="L8474" s="23" t="n">
        <f aca="false">H8474*K8474</f>
        <v>2940</v>
      </c>
      <c r="M8474" s="23" t="n">
        <v>2500</v>
      </c>
      <c r="N8474" s="24" t="n">
        <f aca="false">L8474-M8474</f>
        <v>440</v>
      </c>
      <c r="O8474" s="25" t="n">
        <f aca="false">IF(L8474&gt;=M8474,1,0)</f>
        <v>1</v>
      </c>
      <c r="P8474" s="26" t="n">
        <v>0.831967213114754</v>
      </c>
      <c r="Q8474" s="26" t="n">
        <v>0.0754716981132075</v>
      </c>
      <c r="R8474" s="25" t="n">
        <v>75</v>
      </c>
      <c r="S8474" s="21" t="n">
        <v>10</v>
      </c>
    </row>
    <row r="8475" customFormat="false" ht="15" hidden="false" customHeight="true" outlineLevel="0" collapsed="false">
      <c r="A8475" s="19" t="n">
        <v>46300</v>
      </c>
      <c r="B8475" s="1" t="s">
        <v>972</v>
      </c>
      <c r="C8475" s="1" t="s">
        <v>190</v>
      </c>
      <c r="D8475" s="1" t="n">
        <v>38</v>
      </c>
      <c r="E8475" s="1" t="s">
        <v>19</v>
      </c>
      <c r="F8475" s="1" t="s">
        <v>953</v>
      </c>
      <c r="G8475" s="1" t="s">
        <v>871</v>
      </c>
      <c r="H8475" s="20" t="n">
        <v>1020</v>
      </c>
      <c r="I8475" s="21" t="n">
        <v>27.97</v>
      </c>
      <c r="J8475" s="20" t="n">
        <f aca="false">H8475*I8475</f>
        <v>28529.4</v>
      </c>
      <c r="K8475" s="22" t="n">
        <v>2.15</v>
      </c>
      <c r="L8475" s="23" t="n">
        <f aca="false">H8475*K8475</f>
        <v>2193</v>
      </c>
      <c r="M8475" s="23" t="n">
        <v>2500</v>
      </c>
      <c r="N8475" s="24" t="n">
        <f aca="false">L8475-M8475</f>
        <v>-307</v>
      </c>
      <c r="O8475" s="25" t="n">
        <f aca="false">IF(L8475&gt;=M8475,1,0)</f>
        <v>0</v>
      </c>
      <c r="P8475" s="26" t="n">
        <v>0.572879518072289</v>
      </c>
      <c r="Q8475" s="26" t="n">
        <v>0.116504854368932</v>
      </c>
      <c r="R8475" s="25" t="n">
        <v>82</v>
      </c>
      <c r="S8475" s="21" t="n">
        <v>10</v>
      </c>
    </row>
    <row r="8476" customFormat="false" ht="15" hidden="false" customHeight="true" outlineLevel="0" collapsed="false">
      <c r="A8476" s="19" t="n">
        <v>46301</v>
      </c>
      <c r="B8476" s="1" t="s">
        <v>972</v>
      </c>
      <c r="C8476" s="1" t="s">
        <v>138</v>
      </c>
      <c r="D8476" s="1" t="n">
        <v>1</v>
      </c>
      <c r="E8476" s="1" t="s">
        <v>16</v>
      </c>
      <c r="F8476" s="1" t="s">
        <v>977</v>
      </c>
      <c r="G8476" s="1" t="s">
        <v>982</v>
      </c>
      <c r="H8476" s="20" t="n">
        <v>1600</v>
      </c>
      <c r="I8476" s="21" t="n">
        <v>20.77</v>
      </c>
      <c r="J8476" s="20" t="n">
        <f aca="false">H8476*I8476</f>
        <v>33232</v>
      </c>
      <c r="K8476" s="22" t="n">
        <v>1.5</v>
      </c>
      <c r="L8476" s="23" t="n">
        <f aca="false">H8476*K8476</f>
        <v>2400</v>
      </c>
      <c r="M8476" s="23" t="n">
        <v>2500</v>
      </c>
      <c r="N8476" s="24" t="n">
        <f aca="false">L8476-M8476</f>
        <v>-100</v>
      </c>
      <c r="O8476" s="25" t="n">
        <f aca="false">IF(L8476&gt;=M8476,1,0)</f>
        <v>0</v>
      </c>
      <c r="P8476" s="26" t="n">
        <v>0.773556797020484</v>
      </c>
      <c r="Q8476" s="26" t="n">
        <v>0.114803625377644</v>
      </c>
      <c r="R8476" s="25" t="n">
        <v>75</v>
      </c>
      <c r="S8476" s="21" t="n">
        <v>10</v>
      </c>
    </row>
    <row r="8477" customFormat="false" ht="15" hidden="false" customHeight="true" outlineLevel="0" collapsed="false">
      <c r="A8477" s="19" t="n">
        <v>46301</v>
      </c>
      <c r="B8477" s="1" t="s">
        <v>972</v>
      </c>
      <c r="C8477" s="1" t="s">
        <v>138</v>
      </c>
      <c r="D8477" s="1" t="n">
        <v>2</v>
      </c>
      <c r="E8477" s="1" t="s">
        <v>16</v>
      </c>
      <c r="F8477" s="1" t="s">
        <v>971</v>
      </c>
      <c r="G8477" s="1" t="s">
        <v>973</v>
      </c>
      <c r="H8477" s="20" t="n">
        <v>1100</v>
      </c>
      <c r="I8477" s="21" t="n">
        <v>19.14</v>
      </c>
      <c r="J8477" s="20" t="n">
        <f aca="false">H8477*I8477</f>
        <v>21054</v>
      </c>
      <c r="K8477" s="22" t="n">
        <v>1.33</v>
      </c>
      <c r="L8477" s="23" t="n">
        <f aca="false">H8477*K8477</f>
        <v>1463</v>
      </c>
      <c r="M8477" s="23" t="n">
        <v>2500</v>
      </c>
      <c r="N8477" s="24" t="n">
        <f aca="false">L8477-M8477</f>
        <v>-1037</v>
      </c>
      <c r="O8477" s="25" t="n">
        <f aca="false">IF(L8477&gt;=M8477,1,0)</f>
        <v>0</v>
      </c>
      <c r="P8477" s="26" t="n">
        <v>0.531666666666667</v>
      </c>
      <c r="Q8477" s="26" t="n">
        <v>0.122608695652174</v>
      </c>
      <c r="R8477" s="25" t="n">
        <v>67</v>
      </c>
      <c r="S8477" s="21" t="n">
        <v>10</v>
      </c>
    </row>
    <row r="8478" customFormat="false" ht="15" hidden="false" customHeight="true" outlineLevel="0" collapsed="false">
      <c r="A8478" s="19" t="n">
        <v>46301</v>
      </c>
      <c r="B8478" s="1" t="s">
        <v>972</v>
      </c>
      <c r="C8478" s="1" t="s">
        <v>138</v>
      </c>
      <c r="D8478" s="1" t="n">
        <v>3</v>
      </c>
      <c r="E8478" s="1" t="s">
        <v>181</v>
      </c>
      <c r="F8478" s="1" t="s">
        <v>556</v>
      </c>
      <c r="G8478" s="1" t="s">
        <v>564</v>
      </c>
      <c r="H8478" s="20" t="n">
        <v>1150</v>
      </c>
      <c r="I8478" s="21" t="n">
        <v>20.91</v>
      </c>
      <c r="J8478" s="20" t="n">
        <f aca="false">H8478*I8478</f>
        <v>24046.5</v>
      </c>
      <c r="K8478" s="22" t="n">
        <v>1.46</v>
      </c>
      <c r="L8478" s="23" t="n">
        <f aca="false">H8478*K8478</f>
        <v>1679</v>
      </c>
      <c r="M8478" s="23" t="n">
        <v>2500</v>
      </c>
      <c r="N8478" s="24" t="n">
        <f aca="false">L8478-M8478</f>
        <v>-821</v>
      </c>
      <c r="O8478" s="25" t="n">
        <f aca="false">IF(L8478&gt;=M8478,1,0)</f>
        <v>0</v>
      </c>
      <c r="P8478" s="26" t="n">
        <v>0.553556629834254</v>
      </c>
      <c r="Q8478" s="26" t="n">
        <v>0.158597662771286</v>
      </c>
      <c r="R8478" s="25" t="n">
        <v>74</v>
      </c>
      <c r="S8478" s="21" t="n">
        <v>10</v>
      </c>
    </row>
    <row r="8479" customFormat="false" ht="15" hidden="false" customHeight="true" outlineLevel="0" collapsed="false">
      <c r="A8479" s="19" t="n">
        <v>46301</v>
      </c>
      <c r="B8479" s="1" t="s">
        <v>972</v>
      </c>
      <c r="C8479" s="1" t="s">
        <v>138</v>
      </c>
      <c r="D8479" s="1" t="n">
        <v>4</v>
      </c>
      <c r="E8479" s="1" t="s">
        <v>145</v>
      </c>
      <c r="F8479" s="1" t="s">
        <v>990</v>
      </c>
      <c r="G8479" s="1" t="s">
        <v>991</v>
      </c>
      <c r="H8479" s="20" t="n">
        <v>1520</v>
      </c>
      <c r="I8479" s="21" t="n">
        <v>20.34</v>
      </c>
      <c r="J8479" s="20" t="n">
        <f aca="false">H8479*I8479</f>
        <v>30916.8</v>
      </c>
      <c r="K8479" s="22" t="n">
        <v>2.2</v>
      </c>
      <c r="L8479" s="23" t="n">
        <f aca="false">H8479*K8479</f>
        <v>3344</v>
      </c>
      <c r="M8479" s="23" t="n">
        <v>2500</v>
      </c>
      <c r="N8479" s="24" t="n">
        <f aca="false">L8479-M8479</f>
        <v>844.000000000001</v>
      </c>
      <c r="O8479" s="25" t="n">
        <f aca="false">IF(L8479&gt;=M8479,1,0)</f>
        <v>1</v>
      </c>
      <c r="P8479" s="26" t="n">
        <v>0.740344827586207</v>
      </c>
      <c r="Q8479" s="26" t="n">
        <v>0.13076437144662</v>
      </c>
      <c r="R8479" s="25" t="n">
        <v>72</v>
      </c>
      <c r="S8479" s="21" t="n">
        <v>10</v>
      </c>
    </row>
    <row r="8480" customFormat="false" ht="15" hidden="false" customHeight="true" outlineLevel="0" collapsed="false">
      <c r="A8480" s="19" t="n">
        <v>46301</v>
      </c>
      <c r="B8480" s="1" t="s">
        <v>972</v>
      </c>
      <c r="C8480" s="1" t="s">
        <v>138</v>
      </c>
      <c r="D8480" s="1" t="n">
        <v>5</v>
      </c>
      <c r="E8480" s="1" t="s">
        <v>16</v>
      </c>
      <c r="F8480" s="1" t="s">
        <v>971</v>
      </c>
      <c r="G8480" s="1" t="s">
        <v>973</v>
      </c>
      <c r="H8480" s="20" t="n">
        <v>1500</v>
      </c>
      <c r="I8480" s="21" t="n">
        <v>19.14</v>
      </c>
      <c r="J8480" s="20" t="n">
        <f aca="false">H8480*I8480</f>
        <v>28710</v>
      </c>
      <c r="K8480" s="22" t="n">
        <v>1.33</v>
      </c>
      <c r="L8480" s="23" t="n">
        <f aca="false">H8480*K8480</f>
        <v>1995</v>
      </c>
      <c r="M8480" s="23" t="n">
        <v>2500</v>
      </c>
      <c r="N8480" s="24" t="n">
        <f aca="false">L8480-M8480</f>
        <v>-505</v>
      </c>
      <c r="O8480" s="25" t="n">
        <f aca="false">IF(L8480&gt;=M8480,1,0)</f>
        <v>0</v>
      </c>
      <c r="P8480" s="26" t="n">
        <v>0.689481268011527</v>
      </c>
      <c r="Q8480" s="26" t="n">
        <v>0.156110044785669</v>
      </c>
      <c r="R8480" s="25" t="n">
        <v>71</v>
      </c>
      <c r="S8480" s="21" t="n">
        <v>10</v>
      </c>
    </row>
    <row r="8481" customFormat="false" ht="15" hidden="false" customHeight="true" outlineLevel="0" collapsed="false">
      <c r="A8481" s="19" t="n">
        <v>46301</v>
      </c>
      <c r="B8481" s="1" t="s">
        <v>972</v>
      </c>
      <c r="C8481" s="1" t="s">
        <v>138</v>
      </c>
      <c r="D8481" s="1" t="n">
        <v>6</v>
      </c>
      <c r="E8481" s="1" t="s">
        <v>16</v>
      </c>
      <c r="F8481" s="1" t="s">
        <v>300</v>
      </c>
      <c r="G8481" s="1" t="s">
        <v>398</v>
      </c>
      <c r="H8481" s="20" t="n">
        <v>1850</v>
      </c>
      <c r="I8481" s="21" t="n">
        <v>18.21</v>
      </c>
      <c r="J8481" s="20" t="n">
        <f aca="false">H8481*I8481</f>
        <v>33688.5</v>
      </c>
      <c r="K8481" s="22" t="n">
        <v>1.4</v>
      </c>
      <c r="L8481" s="23" t="n">
        <f aca="false">H8481*K8481</f>
        <v>2590</v>
      </c>
      <c r="M8481" s="23" t="n">
        <v>2500</v>
      </c>
      <c r="N8481" s="24" t="n">
        <f aca="false">L8481-M8481</f>
        <v>90</v>
      </c>
      <c r="O8481" s="25" t="n">
        <f aca="false">IF(L8481&gt;=M8481,1,0)</f>
        <v>1</v>
      </c>
      <c r="P8481" s="26" t="n">
        <v>0.840531437125749</v>
      </c>
      <c r="Q8481" s="26" t="n">
        <v>0.119559517566859</v>
      </c>
      <c r="R8481" s="25" t="n">
        <v>68</v>
      </c>
      <c r="S8481" s="21" t="n">
        <v>10</v>
      </c>
    </row>
    <row r="8482" customFormat="false" ht="15" hidden="false" customHeight="true" outlineLevel="0" collapsed="false">
      <c r="A8482" s="19" t="n">
        <v>46301</v>
      </c>
      <c r="B8482" s="1" t="s">
        <v>972</v>
      </c>
      <c r="C8482" s="1" t="s">
        <v>138</v>
      </c>
      <c r="D8482" s="1" t="n">
        <v>7</v>
      </c>
      <c r="E8482" s="1" t="s">
        <v>13</v>
      </c>
      <c r="F8482" s="1" t="s">
        <v>332</v>
      </c>
      <c r="G8482" s="1" t="s">
        <v>149</v>
      </c>
      <c r="H8482" s="20" t="n">
        <v>500</v>
      </c>
      <c r="I8482" s="21" t="n">
        <v>27.2</v>
      </c>
      <c r="J8482" s="20" t="n">
        <f aca="false">H8482*I8482</f>
        <v>13600</v>
      </c>
      <c r="K8482" s="22" t="n">
        <v>2.2</v>
      </c>
      <c r="L8482" s="23" t="n">
        <f aca="false">H8482*K8482</f>
        <v>1100</v>
      </c>
      <c r="M8482" s="23" t="n">
        <v>2500</v>
      </c>
      <c r="N8482" s="24" t="n">
        <f aca="false">L8482-M8482</f>
        <v>-1400</v>
      </c>
      <c r="O8482" s="25" t="n">
        <f aca="false">IF(L8482&gt;=M8482,1,0)</f>
        <v>0</v>
      </c>
      <c r="P8482" s="26" t="n">
        <v>0.333333333333333</v>
      </c>
      <c r="Q8482" s="26" t="n">
        <v>0.293135435992579</v>
      </c>
      <c r="R8482" s="25" t="n">
        <v>68</v>
      </c>
      <c r="S8482" s="21" t="n">
        <v>10</v>
      </c>
    </row>
    <row r="8483" customFormat="false" ht="15" hidden="false" customHeight="true" outlineLevel="0" collapsed="false">
      <c r="A8483" s="19" t="n">
        <v>46301</v>
      </c>
      <c r="B8483" s="1" t="s">
        <v>972</v>
      </c>
      <c r="C8483" s="1" t="s">
        <v>138</v>
      </c>
      <c r="D8483" s="1" t="n">
        <v>8</v>
      </c>
      <c r="E8483" s="1" t="s">
        <v>13</v>
      </c>
      <c r="F8483" s="1" t="s">
        <v>199</v>
      </c>
      <c r="G8483" s="1" t="s">
        <v>149</v>
      </c>
      <c r="H8483" s="20" t="n">
        <v>1200</v>
      </c>
      <c r="I8483" s="21" t="n">
        <v>19.08</v>
      </c>
      <c r="J8483" s="20" t="n">
        <f aca="false">H8483*I8483</f>
        <v>22896</v>
      </c>
      <c r="K8483" s="22" t="n">
        <v>2.2</v>
      </c>
      <c r="L8483" s="23" t="n">
        <f aca="false">H8483*K8483</f>
        <v>2640</v>
      </c>
      <c r="M8483" s="23" t="n">
        <v>2500</v>
      </c>
      <c r="N8483" s="24" t="n">
        <f aca="false">L8483-M8483</f>
        <v>140</v>
      </c>
      <c r="O8483" s="25" t="n">
        <f aca="false">IF(L8483&gt;=M8483,1,0)</f>
        <v>1</v>
      </c>
      <c r="P8483" s="26" t="n">
        <v>0.679003558718861</v>
      </c>
      <c r="Q8483" s="26" t="n">
        <v>0.202220459952419</v>
      </c>
      <c r="R8483" s="25" t="n">
        <v>69</v>
      </c>
      <c r="S8483" s="21" t="n">
        <v>8</v>
      </c>
    </row>
    <row r="8484" customFormat="false" ht="15" hidden="false" customHeight="true" outlineLevel="0" collapsed="false">
      <c r="A8484" s="19" t="n">
        <v>46301</v>
      </c>
      <c r="B8484" s="1" t="s">
        <v>972</v>
      </c>
      <c r="C8484" s="1" t="s">
        <v>138</v>
      </c>
      <c r="D8484" s="1" t="n">
        <v>9</v>
      </c>
      <c r="E8484" s="1" t="s">
        <v>16</v>
      </c>
      <c r="F8484" s="1" t="s">
        <v>300</v>
      </c>
      <c r="G8484" s="1" t="s">
        <v>398</v>
      </c>
      <c r="H8484" s="20" t="n">
        <v>1200</v>
      </c>
      <c r="I8484" s="21" t="n">
        <v>18.21</v>
      </c>
      <c r="J8484" s="20" t="n">
        <f aca="false">H8484*I8484</f>
        <v>21852</v>
      </c>
      <c r="K8484" s="22" t="n">
        <v>1.4</v>
      </c>
      <c r="L8484" s="23" t="n">
        <f aca="false">H8484*K8484</f>
        <v>1680</v>
      </c>
      <c r="M8484" s="23" t="n">
        <v>2500</v>
      </c>
      <c r="N8484" s="24" t="n">
        <f aca="false">L8484-M8484</f>
        <v>-820</v>
      </c>
      <c r="O8484" s="25" t="n">
        <f aca="false">IF(L8484&gt;=M8484,1,0)</f>
        <v>0</v>
      </c>
      <c r="P8484" s="26" t="n">
        <v>0.555182926829268</v>
      </c>
      <c r="Q8484" s="26" t="n">
        <v>0.1125</v>
      </c>
      <c r="R8484" s="25" t="n">
        <v>66</v>
      </c>
      <c r="S8484" s="21" t="n">
        <v>10</v>
      </c>
    </row>
    <row r="8485" customFormat="false" ht="15" hidden="false" customHeight="true" outlineLevel="0" collapsed="false">
      <c r="A8485" s="19" t="n">
        <v>46301</v>
      </c>
      <c r="B8485" s="1" t="s">
        <v>972</v>
      </c>
      <c r="C8485" s="1" t="s">
        <v>138</v>
      </c>
      <c r="D8485" s="1" t="n">
        <v>10</v>
      </c>
      <c r="E8485" s="1" t="s">
        <v>16</v>
      </c>
      <c r="F8485" s="1" t="s">
        <v>946</v>
      </c>
      <c r="G8485" s="1" t="s">
        <v>947</v>
      </c>
      <c r="H8485" s="20" t="n">
        <v>900</v>
      </c>
      <c r="I8485" s="21" t="n">
        <v>20.88</v>
      </c>
      <c r="J8485" s="20" t="n">
        <f aca="false">H8485*I8485</f>
        <v>18792</v>
      </c>
      <c r="K8485" s="22" t="n">
        <v>1.49</v>
      </c>
      <c r="L8485" s="23" t="n">
        <f aca="false">H8485*K8485</f>
        <v>1341</v>
      </c>
      <c r="M8485" s="23" t="n">
        <v>2500</v>
      </c>
      <c r="N8485" s="24" t="n">
        <f aca="false">L8485-M8485</f>
        <v>-1159</v>
      </c>
      <c r="O8485" s="25" t="n">
        <f aca="false">IF(L8485&gt;=M8485,1,0)</f>
        <v>0</v>
      </c>
      <c r="P8485" s="26" t="n">
        <v>0.422102425876011</v>
      </c>
      <c r="Q8485" s="26" t="n">
        <v>0.213414634146342</v>
      </c>
      <c r="R8485" s="25" t="n">
        <v>75</v>
      </c>
      <c r="S8485" s="21" t="n">
        <v>10</v>
      </c>
    </row>
    <row r="8486" customFormat="false" ht="15" hidden="false" customHeight="true" outlineLevel="0" collapsed="false">
      <c r="A8486" s="19" t="n">
        <v>46301</v>
      </c>
      <c r="B8486" s="1" t="s">
        <v>972</v>
      </c>
      <c r="C8486" s="1" t="s">
        <v>138</v>
      </c>
      <c r="D8486" s="1" t="n">
        <v>11</v>
      </c>
      <c r="E8486" s="1" t="s">
        <v>10</v>
      </c>
      <c r="F8486" s="1" t="s">
        <v>965</v>
      </c>
      <c r="G8486" s="1" t="s">
        <v>852</v>
      </c>
      <c r="H8486" s="20" t="n">
        <v>950</v>
      </c>
      <c r="I8486" s="21" t="n">
        <v>16.98</v>
      </c>
      <c r="J8486" s="20" t="n">
        <f aca="false">H8486*I8486</f>
        <v>16131</v>
      </c>
      <c r="K8486" s="22" t="n">
        <v>1.46</v>
      </c>
      <c r="L8486" s="23" t="n">
        <f aca="false">H8486*K8486</f>
        <v>1387</v>
      </c>
      <c r="M8486" s="23" t="n">
        <v>2500</v>
      </c>
      <c r="N8486" s="24" t="n">
        <f aca="false">L8486-M8486</f>
        <v>-1113</v>
      </c>
      <c r="O8486" s="25" t="n">
        <f aca="false">IF(L8486&gt;=M8486,1,0)</f>
        <v>0</v>
      </c>
      <c r="P8486" s="26" t="n">
        <v>0.385171919770774</v>
      </c>
      <c r="Q8486" s="26" t="n">
        <v>0.236641221374046</v>
      </c>
      <c r="R8486" s="25" t="n">
        <v>70</v>
      </c>
      <c r="S8486" s="21" t="n">
        <v>10</v>
      </c>
    </row>
    <row r="8487" customFormat="false" ht="15" hidden="false" customHeight="true" outlineLevel="0" collapsed="false">
      <c r="A8487" s="19" t="n">
        <v>46301</v>
      </c>
      <c r="B8487" s="1" t="s">
        <v>972</v>
      </c>
      <c r="C8487" s="1" t="s">
        <v>138</v>
      </c>
      <c r="D8487" s="1" t="n">
        <v>12</v>
      </c>
      <c r="E8487" s="1" t="s">
        <v>16</v>
      </c>
      <c r="F8487" s="1" t="s">
        <v>950</v>
      </c>
      <c r="G8487" s="1" t="s">
        <v>955</v>
      </c>
      <c r="H8487" s="20" t="n">
        <v>850</v>
      </c>
      <c r="I8487" s="21" t="n">
        <v>18.75</v>
      </c>
      <c r="J8487" s="20" t="n">
        <f aca="false">H8487*I8487</f>
        <v>15937.5</v>
      </c>
      <c r="K8487" s="22" t="n">
        <v>1.55</v>
      </c>
      <c r="L8487" s="23" t="n">
        <f aca="false">H8487*K8487</f>
        <v>1317.5</v>
      </c>
      <c r="M8487" s="23" t="n">
        <v>2500</v>
      </c>
      <c r="N8487" s="24" t="n">
        <f aca="false">L8487-M8487</f>
        <v>-1182.5</v>
      </c>
      <c r="O8487" s="25" t="n">
        <f aca="false">IF(L8487&gt;=M8487,1,0)</f>
        <v>0</v>
      </c>
      <c r="P8487" s="26" t="n">
        <v>0.43904958677686</v>
      </c>
      <c r="Q8487" s="26" t="n">
        <v>0.128048780487805</v>
      </c>
      <c r="R8487" s="25" t="n">
        <v>67</v>
      </c>
      <c r="S8487" s="21" t="n">
        <v>10</v>
      </c>
    </row>
    <row r="8488" customFormat="false" ht="15" hidden="false" customHeight="true" outlineLevel="0" collapsed="false">
      <c r="A8488" s="19" t="n">
        <v>46301</v>
      </c>
      <c r="B8488" s="1" t="s">
        <v>972</v>
      </c>
      <c r="C8488" s="1" t="s">
        <v>138</v>
      </c>
      <c r="D8488" s="1" t="n">
        <v>13</v>
      </c>
      <c r="E8488" s="1" t="s">
        <v>16</v>
      </c>
      <c r="F8488" s="1" t="s">
        <v>932</v>
      </c>
      <c r="G8488" s="1" t="s">
        <v>934</v>
      </c>
      <c r="H8488" s="20" t="n">
        <v>850</v>
      </c>
      <c r="I8488" s="21" t="n">
        <v>37.63</v>
      </c>
      <c r="J8488" s="20" t="n">
        <f aca="false">H8488*I8488</f>
        <v>31985.5</v>
      </c>
      <c r="K8488" s="22" t="n">
        <v>3.11</v>
      </c>
      <c r="L8488" s="23" t="n">
        <f aca="false">H8488*K8488</f>
        <v>2643.5</v>
      </c>
      <c r="M8488" s="23" t="n">
        <v>2500</v>
      </c>
      <c r="N8488" s="24" t="n">
        <f aca="false">L8488-M8488</f>
        <v>143.5</v>
      </c>
      <c r="O8488" s="25" t="n">
        <f aca="false">IF(L8488&gt;=M8488,1,0)</f>
        <v>1</v>
      </c>
      <c r="P8488" s="26" t="n">
        <v>0.715559284116331</v>
      </c>
      <c r="Q8488" s="26" t="n">
        <v>0.133333333333333</v>
      </c>
      <c r="R8488" s="25" t="n">
        <v>77</v>
      </c>
      <c r="S8488" s="21" t="n">
        <v>10</v>
      </c>
    </row>
    <row r="8489" customFormat="false" ht="15" hidden="false" customHeight="true" outlineLevel="0" collapsed="false">
      <c r="A8489" s="19" t="n">
        <v>46301</v>
      </c>
      <c r="B8489" s="1" t="s">
        <v>972</v>
      </c>
      <c r="C8489" s="1" t="s">
        <v>138</v>
      </c>
      <c r="D8489" s="1" t="n">
        <v>14</v>
      </c>
      <c r="E8489" s="1" t="s">
        <v>10</v>
      </c>
      <c r="F8489" s="1" t="s">
        <v>687</v>
      </c>
      <c r="G8489" s="1" t="s">
        <v>694</v>
      </c>
      <c r="H8489" s="20" t="n">
        <v>1100</v>
      </c>
      <c r="I8489" s="21" t="n">
        <v>28.66</v>
      </c>
      <c r="J8489" s="20" t="n">
        <f aca="false">H8489*I8489</f>
        <v>31526</v>
      </c>
      <c r="K8489" s="22" t="n">
        <v>2.5</v>
      </c>
      <c r="L8489" s="23" t="n">
        <f aca="false">H8489*K8489</f>
        <v>2750</v>
      </c>
      <c r="M8489" s="23" t="n">
        <v>2500</v>
      </c>
      <c r="N8489" s="24" t="n">
        <f aca="false">L8489-M8489</f>
        <v>250</v>
      </c>
      <c r="O8489" s="25" t="n">
        <f aca="false">IF(L8489&gt;=M8489,1,0)</f>
        <v>1</v>
      </c>
      <c r="P8489" s="26" t="n">
        <v>0.712935323383085</v>
      </c>
      <c r="Q8489" s="26" t="n">
        <v>0.272727272727273</v>
      </c>
      <c r="R8489" s="25" t="n">
        <v>83</v>
      </c>
      <c r="S8489" s="21" t="n">
        <v>9</v>
      </c>
    </row>
    <row r="8490" customFormat="false" ht="15" hidden="false" customHeight="true" outlineLevel="0" collapsed="false">
      <c r="A8490" s="19" t="n">
        <v>46301</v>
      </c>
      <c r="B8490" s="1" t="s">
        <v>972</v>
      </c>
      <c r="C8490" s="1" t="s">
        <v>138</v>
      </c>
      <c r="D8490" s="1" t="n">
        <v>15</v>
      </c>
      <c r="E8490" s="1" t="s">
        <v>10</v>
      </c>
      <c r="F8490" s="1" t="s">
        <v>160</v>
      </c>
      <c r="G8490" s="1" t="s">
        <v>161</v>
      </c>
      <c r="H8490" s="20" t="n">
        <v>1000</v>
      </c>
      <c r="I8490" s="21" t="n">
        <v>22.05</v>
      </c>
      <c r="J8490" s="20" t="n">
        <f aca="false">H8490*I8490</f>
        <v>22050</v>
      </c>
      <c r="K8490" s="22" t="n">
        <v>1.83</v>
      </c>
      <c r="L8490" s="23" t="n">
        <f aca="false">H8490*K8490</f>
        <v>1830</v>
      </c>
      <c r="M8490" s="23" t="n">
        <v>2500</v>
      </c>
      <c r="N8490" s="24" t="n">
        <f aca="false">L8490-M8490</f>
        <v>-670</v>
      </c>
      <c r="O8490" s="25" t="n">
        <f aca="false">IF(L8490&gt;=M8490,1,0)</f>
        <v>0</v>
      </c>
      <c r="P8490" s="26" t="n">
        <v>0.540441176470588</v>
      </c>
      <c r="Q8490" s="26" t="n">
        <v>0.38034188034188</v>
      </c>
      <c r="R8490" s="25" t="n">
        <v>70</v>
      </c>
      <c r="S8490" s="21" t="n">
        <v>10</v>
      </c>
    </row>
    <row r="8491" customFormat="false" ht="15" hidden="false" customHeight="true" outlineLevel="0" collapsed="false">
      <c r="A8491" s="19" t="n">
        <v>46301</v>
      </c>
      <c r="B8491" s="1" t="s">
        <v>972</v>
      </c>
      <c r="C8491" s="1" t="s">
        <v>138</v>
      </c>
      <c r="D8491" s="1" t="n">
        <v>16</v>
      </c>
      <c r="E8491" s="1" t="s">
        <v>10</v>
      </c>
      <c r="F8491" s="1" t="s">
        <v>965</v>
      </c>
      <c r="G8491" s="1" t="s">
        <v>987</v>
      </c>
      <c r="H8491" s="20" t="n">
        <v>2000</v>
      </c>
      <c r="I8491" s="21" t="n">
        <v>16.98</v>
      </c>
      <c r="J8491" s="20" t="n">
        <f aca="false">H8491*I8491</f>
        <v>33960</v>
      </c>
      <c r="K8491" s="22" t="n">
        <v>1.46</v>
      </c>
      <c r="L8491" s="23" t="n">
        <f aca="false">H8491*K8491</f>
        <v>2920</v>
      </c>
      <c r="M8491" s="23" t="n">
        <v>2500</v>
      </c>
      <c r="N8491" s="24" t="n">
        <f aca="false">L8491-M8491</f>
        <v>420</v>
      </c>
      <c r="O8491" s="25" t="n">
        <f aca="false">IF(L8491&gt;=M8491,1,0)</f>
        <v>1</v>
      </c>
      <c r="P8491" s="26" t="n">
        <v>0.865443425076453</v>
      </c>
      <c r="Q8491" s="26" t="n">
        <v>0.141981132075472</v>
      </c>
      <c r="R8491" s="25" t="n">
        <v>68</v>
      </c>
      <c r="S8491" s="21" t="n">
        <v>10</v>
      </c>
    </row>
    <row r="8492" customFormat="false" ht="15" hidden="false" customHeight="true" outlineLevel="0" collapsed="false">
      <c r="A8492" s="19" t="n">
        <v>46301</v>
      </c>
      <c r="B8492" s="1" t="s">
        <v>972</v>
      </c>
      <c r="C8492" s="1" t="s">
        <v>164</v>
      </c>
      <c r="D8492" s="1" t="n">
        <v>17</v>
      </c>
      <c r="E8492" s="1" t="s">
        <v>16</v>
      </c>
      <c r="F8492" s="1" t="s">
        <v>977</v>
      </c>
      <c r="G8492" s="1" t="s">
        <v>982</v>
      </c>
      <c r="H8492" s="20" t="n">
        <v>800</v>
      </c>
      <c r="I8492" s="21" t="n">
        <v>20.77</v>
      </c>
      <c r="J8492" s="20" t="n">
        <f aca="false">H8492*I8492</f>
        <v>16616</v>
      </c>
      <c r="K8492" s="22" t="n">
        <v>1.5</v>
      </c>
      <c r="L8492" s="23" t="n">
        <f aca="false">H8492*K8492</f>
        <v>1200</v>
      </c>
      <c r="M8492" s="23" t="n">
        <v>2500</v>
      </c>
      <c r="N8492" s="24" t="n">
        <f aca="false">L8492-M8492</f>
        <v>-1300</v>
      </c>
      <c r="O8492" s="25" t="n">
        <f aca="false">IF(L8492&gt;=M8492,1,0)</f>
        <v>0</v>
      </c>
      <c r="P8492" s="26" t="n">
        <v>0.4073</v>
      </c>
      <c r="Q8492" s="26" t="n">
        <v>0.173</v>
      </c>
      <c r="R8492" s="25" t="n">
        <v>73</v>
      </c>
      <c r="S8492" s="21" t="n">
        <v>10</v>
      </c>
    </row>
    <row r="8493" customFormat="false" ht="15" hidden="false" customHeight="true" outlineLevel="0" collapsed="false">
      <c r="A8493" s="19" t="n">
        <v>46301</v>
      </c>
      <c r="B8493" s="1" t="s">
        <v>972</v>
      </c>
      <c r="C8493" s="1" t="s">
        <v>164</v>
      </c>
      <c r="D8493" s="1" t="n">
        <v>18</v>
      </c>
      <c r="E8493" s="1" t="s">
        <v>16</v>
      </c>
      <c r="F8493" s="1" t="s">
        <v>979</v>
      </c>
      <c r="G8493" s="1" t="s">
        <v>983</v>
      </c>
      <c r="H8493" s="20" t="n">
        <v>1650</v>
      </c>
      <c r="I8493" s="21" t="n">
        <v>18.34</v>
      </c>
      <c r="J8493" s="20" t="n">
        <f aca="false">H8493*I8493</f>
        <v>30261</v>
      </c>
      <c r="K8493" s="22" t="n">
        <v>1.32</v>
      </c>
      <c r="L8493" s="23" t="n">
        <f aca="false">H8493*K8493</f>
        <v>2178</v>
      </c>
      <c r="M8493" s="23" t="n">
        <v>2500</v>
      </c>
      <c r="N8493" s="24" t="n">
        <f aca="false">L8493-M8493</f>
        <v>-322</v>
      </c>
      <c r="O8493" s="25" t="n">
        <f aca="false">IF(L8493&gt;=M8493,1,0)</f>
        <v>0</v>
      </c>
      <c r="P8493" s="26" t="n">
        <v>0.6853</v>
      </c>
      <c r="Q8493" s="26" t="n">
        <v>0.1702</v>
      </c>
      <c r="R8493" s="25" t="n">
        <v>74</v>
      </c>
      <c r="S8493" s="21" t="n">
        <v>10</v>
      </c>
    </row>
    <row r="8494" customFormat="false" ht="15" hidden="false" customHeight="true" outlineLevel="0" collapsed="false">
      <c r="A8494" s="19" t="n">
        <v>46301</v>
      </c>
      <c r="B8494" s="1" t="s">
        <v>972</v>
      </c>
      <c r="C8494" s="1" t="s">
        <v>164</v>
      </c>
      <c r="D8494" s="1" t="n">
        <v>19</v>
      </c>
      <c r="E8494" s="1" t="s">
        <v>461</v>
      </c>
      <c r="F8494" s="1" t="s">
        <v>966</v>
      </c>
      <c r="G8494" s="1" t="s">
        <v>967</v>
      </c>
      <c r="H8494" s="20" t="n">
        <v>1450</v>
      </c>
      <c r="I8494" s="21" t="n">
        <v>20.33</v>
      </c>
      <c r="J8494" s="20" t="n">
        <f aca="false">H8494*I8494</f>
        <v>29478.5</v>
      </c>
      <c r="K8494" s="22" t="n">
        <v>1.8</v>
      </c>
      <c r="L8494" s="23" t="n">
        <f aca="false">H8494*K8494</f>
        <v>2610</v>
      </c>
      <c r="M8494" s="23" t="n">
        <v>2500</v>
      </c>
      <c r="N8494" s="24" t="n">
        <f aca="false">L8494-M8494</f>
        <v>110</v>
      </c>
      <c r="O8494" s="25" t="n">
        <f aca="false">IF(L8494&gt;=M8494,1,0)</f>
        <v>1</v>
      </c>
      <c r="P8494" s="26" t="n">
        <v>0.6414</v>
      </c>
      <c r="Q8494" s="26" t="n">
        <v>0.1108</v>
      </c>
      <c r="R8494" s="25" t="n">
        <v>77</v>
      </c>
      <c r="S8494" s="21" t="n">
        <v>10</v>
      </c>
    </row>
    <row r="8495" customFormat="false" ht="15" hidden="false" customHeight="true" outlineLevel="0" collapsed="false">
      <c r="A8495" s="19" t="n">
        <v>46301</v>
      </c>
      <c r="B8495" s="1" t="s">
        <v>972</v>
      </c>
      <c r="C8495" s="1" t="s">
        <v>164</v>
      </c>
      <c r="D8495" s="1" t="n">
        <v>20</v>
      </c>
      <c r="E8495" s="1" t="s">
        <v>16</v>
      </c>
      <c r="F8495" s="1" t="s">
        <v>300</v>
      </c>
      <c r="G8495" s="1" t="s">
        <v>398</v>
      </c>
      <c r="H8495" s="20" t="n">
        <v>1200</v>
      </c>
      <c r="I8495" s="21" t="n">
        <v>18.87</v>
      </c>
      <c r="J8495" s="20" t="n">
        <f aca="false">H8495*I8495</f>
        <v>22644</v>
      </c>
      <c r="K8495" s="22" t="n">
        <v>1.4</v>
      </c>
      <c r="L8495" s="23" t="n">
        <f aca="false">H8495*K8495</f>
        <v>1680</v>
      </c>
      <c r="M8495" s="23" t="n">
        <v>2500</v>
      </c>
      <c r="N8495" s="24" t="n">
        <f aca="false">L8495-M8495</f>
        <v>-820</v>
      </c>
      <c r="O8495" s="25" t="n">
        <f aca="false">IF(L8495&gt;=M8495,1,0)</f>
        <v>0</v>
      </c>
      <c r="P8495" s="26" t="n">
        <v>0.5583</v>
      </c>
      <c r="Q8495" s="26" t="n">
        <v>0.106</v>
      </c>
      <c r="R8495" s="25" t="n">
        <v>68</v>
      </c>
      <c r="S8495" s="21" t="n">
        <v>10</v>
      </c>
    </row>
    <row r="8496" customFormat="false" ht="15" hidden="false" customHeight="true" outlineLevel="0" collapsed="false">
      <c r="A8496" s="19" t="n">
        <v>46301</v>
      </c>
      <c r="B8496" s="1" t="s">
        <v>972</v>
      </c>
      <c r="C8496" s="1" t="s">
        <v>164</v>
      </c>
      <c r="D8496" s="1" t="n">
        <v>21</v>
      </c>
      <c r="E8496" s="1" t="s">
        <v>401</v>
      </c>
      <c r="F8496" s="1" t="s">
        <v>988</v>
      </c>
      <c r="G8496" s="1" t="s">
        <v>992</v>
      </c>
      <c r="H8496" s="20" t="n">
        <v>200</v>
      </c>
      <c r="I8496" s="21" t="n">
        <v>50.75</v>
      </c>
      <c r="J8496" s="20" t="n">
        <f aca="false">H8496*I8496</f>
        <v>10150</v>
      </c>
      <c r="K8496" s="22" t="n">
        <v>7.2</v>
      </c>
      <c r="L8496" s="23" t="n">
        <f aca="false">H8496*K8496</f>
        <v>1440</v>
      </c>
      <c r="M8496" s="23" t="n">
        <v>2500</v>
      </c>
      <c r="N8496" s="24" t="n">
        <f aca="false">L8496-M8496</f>
        <v>-1060</v>
      </c>
      <c r="O8496" s="25" t="n">
        <f aca="false">IF(L8496&gt;=M8496,1,0)</f>
        <v>0</v>
      </c>
      <c r="P8496" s="26" t="n">
        <v>0.2502</v>
      </c>
      <c r="Q8496" s="26" t="n">
        <v>0.3821</v>
      </c>
      <c r="R8496" s="25" t="n">
        <v>68</v>
      </c>
      <c r="S8496" s="21" t="n">
        <v>10</v>
      </c>
    </row>
    <row r="8497" customFormat="false" ht="15" hidden="false" customHeight="true" outlineLevel="0" collapsed="false">
      <c r="A8497" s="19" t="n">
        <v>46301</v>
      </c>
      <c r="B8497" s="1" t="s">
        <v>972</v>
      </c>
      <c r="C8497" s="1" t="s">
        <v>164</v>
      </c>
      <c r="D8497" s="1" t="n">
        <v>22</v>
      </c>
      <c r="E8497" s="1" t="s">
        <v>10</v>
      </c>
      <c r="F8497" s="1" t="s">
        <v>687</v>
      </c>
      <c r="G8497" s="1" t="s">
        <v>694</v>
      </c>
      <c r="H8497" s="20" t="n">
        <v>1200</v>
      </c>
      <c r="I8497" s="21" t="n">
        <v>28.66</v>
      </c>
      <c r="J8497" s="20" t="n">
        <f aca="false">H8497*I8497</f>
        <v>34392</v>
      </c>
      <c r="K8497" s="22" t="n">
        <v>2.5</v>
      </c>
      <c r="L8497" s="23" t="n">
        <f aca="false">H8497*K8497</f>
        <v>3000</v>
      </c>
      <c r="M8497" s="23" t="n">
        <v>2500</v>
      </c>
      <c r="N8497" s="24" t="n">
        <f aca="false">L8497-M8497</f>
        <v>500</v>
      </c>
      <c r="O8497" s="25" t="n">
        <f aca="false">IF(L8497&gt;=M8497,1,0)</f>
        <v>1</v>
      </c>
      <c r="P8497" s="26" t="n">
        <v>0.7077</v>
      </c>
      <c r="Q8497" s="26" t="n">
        <v>0.1391</v>
      </c>
      <c r="R8497" s="25" t="n">
        <v>82</v>
      </c>
      <c r="S8497" s="21" t="n">
        <v>10</v>
      </c>
    </row>
    <row r="8498" customFormat="false" ht="15" hidden="false" customHeight="true" outlineLevel="0" collapsed="false">
      <c r="A8498" s="19" t="n">
        <v>46301</v>
      </c>
      <c r="B8498" s="1" t="s">
        <v>972</v>
      </c>
      <c r="C8498" s="1" t="s">
        <v>164</v>
      </c>
      <c r="D8498" s="1" t="n">
        <v>23</v>
      </c>
      <c r="E8498" s="1" t="s">
        <v>865</v>
      </c>
      <c r="F8498" s="1" t="s">
        <v>866</v>
      </c>
      <c r="G8498" s="1" t="s">
        <v>527</v>
      </c>
      <c r="H8498" s="20" t="n">
        <v>1900</v>
      </c>
      <c r="I8498" s="21" t="n">
        <v>17.93</v>
      </c>
      <c r="J8498" s="20" t="n">
        <f aca="false">H8498*I8498</f>
        <v>34067</v>
      </c>
      <c r="K8498" s="22" t="n">
        <v>1.04</v>
      </c>
      <c r="L8498" s="23" t="n">
        <f aca="false">H8498*K8498</f>
        <v>1976</v>
      </c>
      <c r="M8498" s="23" t="n">
        <v>2500</v>
      </c>
      <c r="N8498" s="24" t="n">
        <f aca="false">L8498-M8498</f>
        <v>-524</v>
      </c>
      <c r="O8498" s="25" t="n">
        <f aca="false">IF(L8498&gt;=M8498,1,0)</f>
        <v>0</v>
      </c>
      <c r="P8498" s="26" t="n">
        <v>0.6824</v>
      </c>
      <c r="Q8498" s="26" t="n">
        <v>0.108</v>
      </c>
      <c r="R8498" s="25" t="n">
        <v>84</v>
      </c>
      <c r="S8498" s="21" t="n">
        <v>10</v>
      </c>
    </row>
    <row r="8499" customFormat="false" ht="15" hidden="false" customHeight="true" outlineLevel="0" collapsed="false">
      <c r="A8499" s="19" t="n">
        <v>46301</v>
      </c>
      <c r="B8499" s="1" t="s">
        <v>972</v>
      </c>
      <c r="C8499" s="1" t="s">
        <v>164</v>
      </c>
      <c r="D8499" s="1" t="n">
        <v>24</v>
      </c>
      <c r="E8499" s="1" t="s">
        <v>522</v>
      </c>
      <c r="F8499" s="1" t="s">
        <v>523</v>
      </c>
      <c r="G8499" s="1" t="s">
        <v>527</v>
      </c>
      <c r="H8499" s="20" t="n">
        <v>2250</v>
      </c>
      <c r="I8499" s="21" t="n">
        <v>13.28</v>
      </c>
      <c r="J8499" s="20" t="n">
        <f aca="false">H8499*I8499</f>
        <v>29880</v>
      </c>
      <c r="K8499" s="22" t="n">
        <v>0.95</v>
      </c>
      <c r="L8499" s="23" t="n">
        <f aca="false">H8499*K8499</f>
        <v>2137.5</v>
      </c>
      <c r="M8499" s="23" t="n">
        <v>2500</v>
      </c>
      <c r="N8499" s="24" t="n">
        <f aca="false">L8499-M8499</f>
        <v>-362.5</v>
      </c>
      <c r="O8499" s="25" t="n">
        <f aca="false">IF(L8499&gt;=M8499,1,0)</f>
        <v>0</v>
      </c>
      <c r="P8499" s="26" t="n">
        <v>0.7054</v>
      </c>
      <c r="Q8499" s="26" t="n">
        <v>0.1251</v>
      </c>
      <c r="R8499" s="25" t="n">
        <v>71</v>
      </c>
      <c r="S8499" s="21" t="n">
        <v>10</v>
      </c>
    </row>
    <row r="8500" customFormat="false" ht="15" hidden="false" customHeight="true" outlineLevel="0" collapsed="false">
      <c r="A8500" s="19" t="n">
        <v>46301</v>
      </c>
      <c r="B8500" s="1" t="s">
        <v>972</v>
      </c>
      <c r="C8500" s="1" t="s">
        <v>164</v>
      </c>
      <c r="D8500" s="1" t="n">
        <v>25</v>
      </c>
      <c r="E8500" s="1" t="s">
        <v>219</v>
      </c>
      <c r="F8500" s="1" t="s">
        <v>993</v>
      </c>
      <c r="G8500" s="1" t="s">
        <v>994</v>
      </c>
      <c r="H8500" s="20" t="n">
        <v>650</v>
      </c>
      <c r="I8500" s="21" t="n">
        <v>25.79</v>
      </c>
      <c r="J8500" s="20" t="n">
        <f aca="false">H8500*I8500</f>
        <v>16763.5</v>
      </c>
      <c r="K8500" s="22" t="n">
        <v>3.33</v>
      </c>
      <c r="L8500" s="23" t="n">
        <f aca="false">H8500*K8500</f>
        <v>2164.5</v>
      </c>
      <c r="M8500" s="23" t="n">
        <v>2500</v>
      </c>
      <c r="N8500" s="24" t="n">
        <f aca="false">L8500-M8500</f>
        <v>-335.5</v>
      </c>
      <c r="O8500" s="25" t="n">
        <f aca="false">IF(L8500&gt;=M8500,1,0)</f>
        <v>0</v>
      </c>
      <c r="P8500" s="26" t="n">
        <v>0.36</v>
      </c>
      <c r="Q8500" s="26" t="n">
        <v>0.1586</v>
      </c>
      <c r="R8500" s="25" t="n">
        <v>78</v>
      </c>
      <c r="S8500" s="21" t="n">
        <v>10</v>
      </c>
    </row>
    <row r="8501" customFormat="false" ht="15" hidden="false" customHeight="true" outlineLevel="0" collapsed="false">
      <c r="A8501" s="19" t="n">
        <v>46301</v>
      </c>
      <c r="B8501" s="1" t="s">
        <v>972</v>
      </c>
      <c r="C8501" s="1" t="s">
        <v>164</v>
      </c>
      <c r="D8501" s="1" t="n">
        <v>26</v>
      </c>
      <c r="E8501" s="1" t="s">
        <v>576</v>
      </c>
      <c r="F8501" s="1" t="s">
        <v>839</v>
      </c>
      <c r="G8501" s="1" t="s">
        <v>835</v>
      </c>
      <c r="H8501" s="20" t="n">
        <v>1900</v>
      </c>
      <c r="I8501" s="21" t="n">
        <v>16.92</v>
      </c>
      <c r="J8501" s="20" t="n">
        <f aca="false">H8501*I8501</f>
        <v>32148</v>
      </c>
      <c r="K8501" s="22" t="n">
        <v>1.1</v>
      </c>
      <c r="L8501" s="23" t="n">
        <f aca="false">H8501*K8501</f>
        <v>2090</v>
      </c>
      <c r="M8501" s="23" t="n">
        <v>2500</v>
      </c>
      <c r="N8501" s="24" t="n">
        <f aca="false">L8501-M8501</f>
        <v>-410</v>
      </c>
      <c r="O8501" s="25" t="n">
        <f aca="false">IF(L8501&gt;=M8501,1,0)</f>
        <v>0</v>
      </c>
      <c r="P8501" s="26" t="n">
        <v>0.7888</v>
      </c>
      <c r="Q8501" s="26" t="n">
        <v>0.1969</v>
      </c>
      <c r="R8501" s="25" t="n">
        <v>74</v>
      </c>
      <c r="S8501" s="21" t="n">
        <v>10</v>
      </c>
    </row>
    <row r="8502" customFormat="false" ht="15" hidden="false" customHeight="true" outlineLevel="0" collapsed="false">
      <c r="A8502" s="19" t="n">
        <v>46301</v>
      </c>
      <c r="B8502" s="1" t="s">
        <v>972</v>
      </c>
      <c r="C8502" s="1" t="s">
        <v>164</v>
      </c>
      <c r="D8502" s="1" t="n">
        <v>27</v>
      </c>
      <c r="E8502" s="1" t="s">
        <v>219</v>
      </c>
      <c r="F8502" s="1" t="s">
        <v>995</v>
      </c>
      <c r="G8502" s="1" t="s">
        <v>996</v>
      </c>
      <c r="H8502" s="20" t="n">
        <v>950</v>
      </c>
      <c r="I8502" s="21" t="n">
        <v>22.64</v>
      </c>
      <c r="J8502" s="20" t="n">
        <f aca="false">H8502*I8502</f>
        <v>21508</v>
      </c>
      <c r="K8502" s="22" t="n">
        <v>1</v>
      </c>
      <c r="L8502" s="23" t="n">
        <f aca="false">H8502*K8502</f>
        <v>950</v>
      </c>
      <c r="M8502" s="23" t="n">
        <v>2500</v>
      </c>
      <c r="N8502" s="24" t="n">
        <f aca="false">L8502-M8502</f>
        <v>-1550</v>
      </c>
      <c r="O8502" s="25" t="n">
        <f aca="false">IF(L8502&gt;=M8502,1,0)</f>
        <v>0</v>
      </c>
      <c r="P8502" s="26" t="n">
        <v>0.4742</v>
      </c>
      <c r="Q8502" s="26" t="n">
        <v>0.2817</v>
      </c>
      <c r="R8502" s="25" t="n">
        <v>76</v>
      </c>
      <c r="S8502" s="21" t="n">
        <v>10</v>
      </c>
    </row>
    <row r="8503" customFormat="false" ht="15" hidden="false" customHeight="true" outlineLevel="0" collapsed="false">
      <c r="A8503" s="19" t="n">
        <v>46301</v>
      </c>
      <c r="B8503" s="1" t="s">
        <v>972</v>
      </c>
      <c r="C8503" s="1" t="s">
        <v>164</v>
      </c>
      <c r="D8503" s="1" t="n">
        <v>28</v>
      </c>
      <c r="E8503" s="1" t="s">
        <v>401</v>
      </c>
      <c r="F8503" s="1" t="s">
        <v>920</v>
      </c>
      <c r="G8503" s="1" t="s">
        <v>997</v>
      </c>
      <c r="H8503" s="20" t="n">
        <v>1100</v>
      </c>
      <c r="I8503" s="21" t="n">
        <v>21.1</v>
      </c>
      <c r="J8503" s="20" t="n">
        <f aca="false">H8503*I8503</f>
        <v>23210</v>
      </c>
      <c r="K8503" s="22" t="n">
        <v>2</v>
      </c>
      <c r="L8503" s="23" t="n">
        <f aca="false">H8503*K8503</f>
        <v>2200</v>
      </c>
      <c r="M8503" s="23" t="n">
        <v>2500</v>
      </c>
      <c r="N8503" s="24" t="n">
        <f aca="false">L8503-M8503</f>
        <v>-300</v>
      </c>
      <c r="O8503" s="25" t="n">
        <f aca="false">IF(L8503&gt;=M8503,1,0)</f>
        <v>0</v>
      </c>
      <c r="P8503" s="26" t="n">
        <v>0.5395</v>
      </c>
      <c r="Q8503" s="26" t="n">
        <v>0.1178</v>
      </c>
      <c r="R8503" s="25" t="n">
        <v>73</v>
      </c>
      <c r="S8503" s="21" t="n">
        <v>10</v>
      </c>
    </row>
    <row r="8504" customFormat="false" ht="15" hidden="false" customHeight="true" outlineLevel="0" collapsed="false">
      <c r="A8504" s="19" t="n">
        <v>46301</v>
      </c>
      <c r="B8504" s="1" t="s">
        <v>972</v>
      </c>
      <c r="C8504" s="1" t="s">
        <v>164</v>
      </c>
      <c r="D8504" s="1" t="n">
        <v>29</v>
      </c>
      <c r="E8504" s="1" t="s">
        <v>522</v>
      </c>
      <c r="F8504" s="1" t="s">
        <v>678</v>
      </c>
      <c r="G8504" s="1" t="s">
        <v>686</v>
      </c>
      <c r="H8504" s="20" t="n">
        <v>1400</v>
      </c>
      <c r="I8504" s="21" t="n">
        <v>22.03</v>
      </c>
      <c r="J8504" s="20" t="n">
        <f aca="false">H8504*I8504</f>
        <v>30842</v>
      </c>
      <c r="K8504" s="22" t="n">
        <v>1.4</v>
      </c>
      <c r="L8504" s="23" t="n">
        <f aca="false">H8504*K8504</f>
        <v>1960</v>
      </c>
      <c r="M8504" s="23" t="n">
        <v>2500</v>
      </c>
      <c r="N8504" s="24" t="n">
        <f aca="false">L8504-M8504</f>
        <v>-540</v>
      </c>
      <c r="O8504" s="25" t="n">
        <f aca="false">IF(L8504&gt;=M8504,1,0)</f>
        <v>0</v>
      </c>
      <c r="P8504" s="26" t="n">
        <v>0.708</v>
      </c>
      <c r="Q8504" s="26" t="n">
        <v>0.12</v>
      </c>
      <c r="R8504" s="25" t="n">
        <v>76</v>
      </c>
      <c r="S8504" s="21" t="n">
        <v>10</v>
      </c>
    </row>
    <row r="8505" customFormat="false" ht="15" hidden="false" customHeight="true" outlineLevel="0" collapsed="false">
      <c r="A8505" s="19" t="n">
        <v>46301</v>
      </c>
      <c r="B8505" s="1" t="s">
        <v>972</v>
      </c>
      <c r="C8505" s="1" t="s">
        <v>164</v>
      </c>
      <c r="D8505" s="1" t="n">
        <v>30</v>
      </c>
      <c r="E8505" s="1" t="s">
        <v>865</v>
      </c>
      <c r="F8505" s="1" t="s">
        <v>866</v>
      </c>
      <c r="G8505" s="1" t="s">
        <v>527</v>
      </c>
      <c r="H8505" s="20" t="n">
        <v>2300</v>
      </c>
      <c r="I8505" s="21" t="n">
        <v>17.93</v>
      </c>
      <c r="J8505" s="20" t="n">
        <f aca="false">H8505*I8505</f>
        <v>41239</v>
      </c>
      <c r="K8505" s="22" t="n">
        <v>1.04</v>
      </c>
      <c r="L8505" s="23" t="n">
        <f aca="false">H8505*K8505</f>
        <v>2392</v>
      </c>
      <c r="M8505" s="23" t="n">
        <v>2500</v>
      </c>
      <c r="N8505" s="24" t="n">
        <f aca="false">L8505-M8505</f>
        <v>-108</v>
      </c>
      <c r="O8505" s="25" t="n">
        <f aca="false">IF(L8505&gt;=M8505,1,0)</f>
        <v>0</v>
      </c>
      <c r="P8505" s="26" t="n">
        <v>0.888</v>
      </c>
      <c r="Q8505" s="26" t="n">
        <v>0.153</v>
      </c>
      <c r="R8505" s="25" t="n">
        <v>81</v>
      </c>
      <c r="S8505" s="21" t="n">
        <v>10</v>
      </c>
    </row>
    <row r="8506" customFormat="false" ht="15" hidden="false" customHeight="true" outlineLevel="0" collapsed="false">
      <c r="A8506" s="19" t="n">
        <v>46301</v>
      </c>
      <c r="B8506" s="1" t="s">
        <v>972</v>
      </c>
      <c r="C8506" s="1" t="s">
        <v>164</v>
      </c>
      <c r="D8506" s="1" t="n">
        <v>31</v>
      </c>
      <c r="E8506" s="1" t="s">
        <v>522</v>
      </c>
      <c r="F8506" s="1" t="s">
        <v>566</v>
      </c>
      <c r="G8506" s="1" t="s">
        <v>504</v>
      </c>
      <c r="H8506" s="20" t="n">
        <v>2500</v>
      </c>
      <c r="I8506" s="21" t="n">
        <v>14.09</v>
      </c>
      <c r="J8506" s="20" t="n">
        <f aca="false">H8506*I8506</f>
        <v>35225</v>
      </c>
      <c r="K8506" s="22" t="n">
        <v>1</v>
      </c>
      <c r="L8506" s="23" t="n">
        <f aca="false">H8506*K8506</f>
        <v>2500</v>
      </c>
      <c r="M8506" s="23" t="n">
        <v>2500</v>
      </c>
      <c r="N8506" s="24" t="n">
        <f aca="false">L8506-M8506</f>
        <v>0</v>
      </c>
      <c r="O8506" s="25" t="n">
        <f aca="false">IF(L8506&gt;=M8506,1,0)</f>
        <v>1</v>
      </c>
      <c r="P8506" s="26" t="n">
        <v>0.8269</v>
      </c>
      <c r="Q8506" s="26" t="n">
        <v>0.0989</v>
      </c>
      <c r="R8506" s="25" t="n">
        <v>76</v>
      </c>
      <c r="S8506" s="21" t="n">
        <v>10</v>
      </c>
    </row>
    <row r="8507" customFormat="false" ht="15" hidden="false" customHeight="true" outlineLevel="0" collapsed="false">
      <c r="A8507" s="19" t="n">
        <v>46301</v>
      </c>
      <c r="B8507" s="1" t="s">
        <v>972</v>
      </c>
      <c r="C8507" s="1" t="s">
        <v>164</v>
      </c>
      <c r="D8507" s="1" t="n">
        <v>32</v>
      </c>
      <c r="E8507" s="1" t="s">
        <v>576</v>
      </c>
      <c r="F8507" s="1" t="s">
        <v>839</v>
      </c>
      <c r="G8507" s="1" t="s">
        <v>835</v>
      </c>
      <c r="H8507" s="20" t="n">
        <v>2100</v>
      </c>
      <c r="I8507" s="21" t="n">
        <v>16.92</v>
      </c>
      <c r="J8507" s="20" t="n">
        <f aca="false">H8507*I8507</f>
        <v>35532</v>
      </c>
      <c r="K8507" s="22" t="n">
        <v>1.1</v>
      </c>
      <c r="L8507" s="23" t="n">
        <f aca="false">H8507*K8507</f>
        <v>2310</v>
      </c>
      <c r="M8507" s="23" t="n">
        <v>2500</v>
      </c>
      <c r="N8507" s="24" t="n">
        <f aca="false">L8507-M8507</f>
        <v>-190</v>
      </c>
      <c r="O8507" s="25" t="n">
        <f aca="false">IF(L8507&gt;=M8507,1,0)</f>
        <v>0</v>
      </c>
      <c r="P8507" s="26" t="n">
        <v>0.8694</v>
      </c>
      <c r="Q8507" s="26" t="n">
        <v>0.1671</v>
      </c>
      <c r="R8507" s="25" t="n">
        <v>74</v>
      </c>
      <c r="S8507" s="21" t="n">
        <v>10</v>
      </c>
    </row>
    <row r="8508" customFormat="false" ht="15" hidden="false" customHeight="true" outlineLevel="0" collapsed="false">
      <c r="A8508" s="19" t="n">
        <v>46301</v>
      </c>
      <c r="B8508" s="1" t="s">
        <v>972</v>
      </c>
      <c r="C8508" s="1" t="s">
        <v>190</v>
      </c>
      <c r="D8508" s="1" t="n">
        <v>33</v>
      </c>
      <c r="E8508" s="1" t="s">
        <v>846</v>
      </c>
      <c r="F8508" s="1" t="s">
        <v>897</v>
      </c>
      <c r="G8508" s="1" t="s">
        <v>927</v>
      </c>
      <c r="H8508" s="20" t="n">
        <v>1600</v>
      </c>
      <c r="I8508" s="21" t="n">
        <v>23.22</v>
      </c>
      <c r="J8508" s="20" t="n">
        <f aca="false">H8508*I8508</f>
        <v>37152</v>
      </c>
      <c r="K8508" s="22" t="n">
        <v>2.1</v>
      </c>
      <c r="L8508" s="23" t="n">
        <f aca="false">H8508*K8508</f>
        <v>3360</v>
      </c>
      <c r="M8508" s="23" t="n">
        <v>2500</v>
      </c>
      <c r="N8508" s="24" t="n">
        <f aca="false">L8508-M8508</f>
        <v>860</v>
      </c>
      <c r="O8508" s="25" t="n">
        <f aca="false">IF(L8508&gt;=M8508,1,0)</f>
        <v>1</v>
      </c>
      <c r="P8508" s="26" t="n">
        <v>0.848219178082192</v>
      </c>
      <c r="Q8508" s="26" t="n">
        <v>0.0846013390139988</v>
      </c>
      <c r="R8508" s="25" t="n">
        <v>71</v>
      </c>
      <c r="S8508" s="21" t="n">
        <v>10</v>
      </c>
    </row>
    <row r="8509" customFormat="false" ht="15" hidden="false" customHeight="true" outlineLevel="0" collapsed="false">
      <c r="A8509" s="19" t="n">
        <v>46301</v>
      </c>
      <c r="B8509" s="1" t="s">
        <v>972</v>
      </c>
      <c r="C8509" s="1" t="s">
        <v>190</v>
      </c>
      <c r="D8509" s="1" t="n">
        <v>34</v>
      </c>
      <c r="E8509" s="1" t="s">
        <v>846</v>
      </c>
      <c r="F8509" s="1" t="s">
        <v>889</v>
      </c>
      <c r="G8509" s="1" t="s">
        <v>989</v>
      </c>
      <c r="H8509" s="20" t="n">
        <v>2479</v>
      </c>
      <c r="I8509" s="21" t="n">
        <v>3.83</v>
      </c>
      <c r="J8509" s="20" t="n">
        <f aca="false">H8509*I8509</f>
        <v>9494.57</v>
      </c>
      <c r="K8509" s="22" t="n">
        <v>0</v>
      </c>
      <c r="L8509" s="23" t="n">
        <f aca="false">H8509*K8509</f>
        <v>0</v>
      </c>
      <c r="M8509" s="23" t="n">
        <v>2500</v>
      </c>
      <c r="N8509" s="24" t="n">
        <f aca="false">L8509-M8509</f>
        <v>-2500</v>
      </c>
      <c r="O8509" s="25" t="n">
        <f aca="false">IF(L8509&gt;=M8509,1,0)</f>
        <v>0</v>
      </c>
      <c r="P8509" s="26" t="n">
        <v>0.405750854700855</v>
      </c>
      <c r="Q8509" s="26" t="n">
        <v>0</v>
      </c>
      <c r="R8509" s="25" t="n">
        <v>70</v>
      </c>
      <c r="S8509" s="21" t="n">
        <v>10</v>
      </c>
    </row>
    <row r="8510" customFormat="false" ht="15" hidden="false" customHeight="true" outlineLevel="0" collapsed="false">
      <c r="A8510" s="19" t="n">
        <v>46301</v>
      </c>
      <c r="B8510" s="1" t="s">
        <v>972</v>
      </c>
      <c r="C8510" s="1" t="s">
        <v>190</v>
      </c>
      <c r="D8510" s="1" t="n">
        <v>35</v>
      </c>
      <c r="E8510" s="1" t="s">
        <v>19</v>
      </c>
      <c r="F8510" s="1" t="s">
        <v>984</v>
      </c>
      <c r="G8510" s="1" t="s">
        <v>985</v>
      </c>
      <c r="H8510" s="20" t="n">
        <v>950</v>
      </c>
      <c r="I8510" s="21" t="n">
        <v>20.33</v>
      </c>
      <c r="J8510" s="20" t="n">
        <f aca="false">H8510*I8510</f>
        <v>19313.5</v>
      </c>
      <c r="K8510" s="22" t="n">
        <v>1.55</v>
      </c>
      <c r="L8510" s="23" t="n">
        <f aca="false">H8510*K8510</f>
        <v>1472.5</v>
      </c>
      <c r="M8510" s="23" t="n">
        <v>2500</v>
      </c>
      <c r="N8510" s="24" t="n">
        <f aca="false">L8510-M8510</f>
        <v>-1027.5</v>
      </c>
      <c r="O8510" s="25" t="n">
        <f aca="false">IF(L8510&gt;=M8510,1,0)</f>
        <v>0</v>
      </c>
      <c r="P8510" s="26" t="n">
        <v>0.495217948717949</v>
      </c>
      <c r="Q8510" s="26" t="n">
        <v>0.179848320693391</v>
      </c>
      <c r="R8510" s="25" t="n">
        <v>55</v>
      </c>
      <c r="S8510" s="21" t="n">
        <v>10</v>
      </c>
    </row>
    <row r="8511" customFormat="false" ht="15" hidden="false" customHeight="true" outlineLevel="0" collapsed="false">
      <c r="A8511" s="19" t="n">
        <v>46301</v>
      </c>
      <c r="B8511" s="1" t="s">
        <v>972</v>
      </c>
      <c r="C8511" s="1" t="s">
        <v>190</v>
      </c>
      <c r="D8511" s="1" t="n">
        <v>36</v>
      </c>
      <c r="E8511" s="1" t="s">
        <v>846</v>
      </c>
      <c r="F8511" s="1" t="s">
        <v>889</v>
      </c>
      <c r="G8511" s="1" t="s">
        <v>927</v>
      </c>
      <c r="H8511" s="20" t="n">
        <v>1400</v>
      </c>
      <c r="I8511" s="21" t="n">
        <v>24.74</v>
      </c>
      <c r="J8511" s="20" t="n">
        <f aca="false">H8511*I8511</f>
        <v>34636</v>
      </c>
      <c r="K8511" s="22" t="n">
        <v>2.2</v>
      </c>
      <c r="L8511" s="23" t="n">
        <f aca="false">H8511*K8511</f>
        <v>3080</v>
      </c>
      <c r="M8511" s="23" t="n">
        <v>2500</v>
      </c>
      <c r="N8511" s="24" t="n">
        <f aca="false">L8511-M8511</f>
        <v>580.000000000001</v>
      </c>
      <c r="O8511" s="25" t="n">
        <f aca="false">IF(L8511&gt;=M8511,1,0)</f>
        <v>1</v>
      </c>
      <c r="P8511" s="26" t="n">
        <v>0.896376811594203</v>
      </c>
      <c r="Q8511" s="26" t="n">
        <v>0.0919698009608785</v>
      </c>
      <c r="R8511" s="25" t="n">
        <v>67</v>
      </c>
      <c r="S8511" s="21" t="n">
        <v>10</v>
      </c>
    </row>
    <row r="8512" customFormat="false" ht="15" hidden="false" customHeight="true" outlineLevel="0" collapsed="false">
      <c r="A8512" s="19" t="n">
        <v>46301</v>
      </c>
      <c r="B8512" s="1" t="s">
        <v>972</v>
      </c>
      <c r="C8512" s="1" t="s">
        <v>190</v>
      </c>
      <c r="D8512" s="1" t="n">
        <v>37</v>
      </c>
      <c r="E8512" s="1" t="s">
        <v>16</v>
      </c>
      <c r="F8512" s="1" t="s">
        <v>300</v>
      </c>
      <c r="G8512" s="1" t="s">
        <v>260</v>
      </c>
      <c r="H8512" s="20" t="n">
        <v>2150</v>
      </c>
      <c r="I8512" s="21" t="n">
        <v>15.95</v>
      </c>
      <c r="J8512" s="20" t="n">
        <f aca="false">H8512*I8512</f>
        <v>34292.5</v>
      </c>
      <c r="K8512" s="22" t="n">
        <v>1.4</v>
      </c>
      <c r="L8512" s="23" t="n">
        <f aca="false">H8512*K8512</f>
        <v>3010</v>
      </c>
      <c r="M8512" s="23" t="n">
        <v>2500</v>
      </c>
      <c r="N8512" s="24" t="n">
        <f aca="false">L8512-M8512</f>
        <v>510</v>
      </c>
      <c r="O8512" s="25" t="n">
        <f aca="false">IF(L8512&gt;=M8512,1,0)</f>
        <v>1</v>
      </c>
      <c r="P8512" s="26" t="n">
        <v>0.842981809242871</v>
      </c>
      <c r="Q8512" s="26" t="n">
        <v>0.0769966523194644</v>
      </c>
      <c r="R8512" s="25" t="n">
        <v>75</v>
      </c>
      <c r="S8512" s="21" t="n">
        <v>10</v>
      </c>
    </row>
    <row r="8513" customFormat="false" ht="15" hidden="false" customHeight="true" outlineLevel="0" collapsed="false">
      <c r="A8513" s="19" t="n">
        <v>46301</v>
      </c>
      <c r="B8513" s="1" t="s">
        <v>972</v>
      </c>
      <c r="C8513" s="1" t="s">
        <v>190</v>
      </c>
      <c r="D8513" s="1" t="n">
        <v>38</v>
      </c>
      <c r="E8513" s="1" t="s">
        <v>19</v>
      </c>
      <c r="F8513" s="1" t="s">
        <v>953</v>
      </c>
      <c r="G8513" s="1" t="s">
        <v>871</v>
      </c>
      <c r="H8513" s="20" t="n">
        <v>1000</v>
      </c>
      <c r="I8513" s="21" t="n">
        <v>27.97</v>
      </c>
      <c r="J8513" s="20" t="n">
        <f aca="false">H8513*I8513</f>
        <v>27970</v>
      </c>
      <c r="K8513" s="22" t="n">
        <v>2.15</v>
      </c>
      <c r="L8513" s="23" t="n">
        <f aca="false">H8513*K8513</f>
        <v>2150</v>
      </c>
      <c r="M8513" s="23" t="n">
        <v>2500</v>
      </c>
      <c r="N8513" s="24" t="n">
        <f aca="false">L8513-M8513</f>
        <v>-350</v>
      </c>
      <c r="O8513" s="25" t="n">
        <f aca="false">IF(L8513&gt;=M8513,1,0)</f>
        <v>0</v>
      </c>
      <c r="P8513" s="26" t="n">
        <v>0.561646586345382</v>
      </c>
      <c r="Q8513" s="26" t="n">
        <v>0.0993184031158715</v>
      </c>
      <c r="R8513" s="25" t="n">
        <v>82</v>
      </c>
      <c r="S8513" s="21" t="n">
        <v>10</v>
      </c>
    </row>
    <row r="8514" customFormat="false" ht="15" hidden="false" customHeight="true" outlineLevel="0" collapsed="false">
      <c r="A8514" s="19" t="n">
        <v>46302</v>
      </c>
      <c r="B8514" s="1" t="s">
        <v>972</v>
      </c>
      <c r="C8514" s="1" t="s">
        <v>138</v>
      </c>
      <c r="D8514" s="1" t="n">
        <v>1</v>
      </c>
      <c r="E8514" s="1" t="s">
        <v>16</v>
      </c>
      <c r="F8514" s="1" t="s">
        <v>977</v>
      </c>
      <c r="G8514" s="1" t="s">
        <v>982</v>
      </c>
      <c r="H8514" s="20" t="n">
        <v>1700</v>
      </c>
      <c r="I8514" s="21" t="n">
        <v>20.77</v>
      </c>
      <c r="J8514" s="20" t="n">
        <f aca="false">H8514*I8514</f>
        <v>35309</v>
      </c>
      <c r="K8514" s="22" t="n">
        <v>1.5</v>
      </c>
      <c r="L8514" s="23" t="n">
        <f aca="false">H8514*K8514</f>
        <v>2550</v>
      </c>
      <c r="M8514" s="23" t="n">
        <v>2500</v>
      </c>
      <c r="N8514" s="24" t="n">
        <f aca="false">L8514-M8514</f>
        <v>50</v>
      </c>
      <c r="O8514" s="25" t="n">
        <f aca="false">IF(L8514&gt;=M8514,1,0)</f>
        <v>1</v>
      </c>
      <c r="P8514" s="26" t="n">
        <v>0.805</v>
      </c>
      <c r="Q8514" s="26" t="n">
        <v>0.1145</v>
      </c>
      <c r="R8514" s="25" t="n">
        <v>75</v>
      </c>
      <c r="S8514" s="21" t="n">
        <v>10</v>
      </c>
    </row>
    <row r="8515" customFormat="false" ht="15" hidden="false" customHeight="true" outlineLevel="0" collapsed="false">
      <c r="A8515" s="19" t="n">
        <v>46302</v>
      </c>
      <c r="B8515" s="1" t="s">
        <v>972</v>
      </c>
      <c r="C8515" s="1" t="s">
        <v>138</v>
      </c>
      <c r="D8515" s="1" t="n">
        <v>2</v>
      </c>
      <c r="E8515" s="1" t="s">
        <v>16</v>
      </c>
      <c r="F8515" s="1" t="s">
        <v>971</v>
      </c>
      <c r="G8515" s="1" t="s">
        <v>973</v>
      </c>
      <c r="H8515" s="20" t="n">
        <v>1160</v>
      </c>
      <c r="I8515" s="21" t="n">
        <v>19.14</v>
      </c>
      <c r="J8515" s="20" t="n">
        <f aca="false">H8515*I8515</f>
        <v>22202.4</v>
      </c>
      <c r="K8515" s="22" t="n">
        <v>1.33</v>
      </c>
      <c r="L8515" s="23" t="n">
        <f aca="false">H8515*K8515</f>
        <v>1542.8</v>
      </c>
      <c r="M8515" s="23" t="n">
        <v>2500</v>
      </c>
      <c r="N8515" s="24" t="n">
        <f aca="false">L8515-M8515</f>
        <v>-957.2</v>
      </c>
      <c r="O8515" s="25" t="n">
        <f aca="false">IF(L8515&gt;=M8515,1,0)</f>
        <v>0</v>
      </c>
      <c r="P8515" s="26" t="n">
        <v>0.5507</v>
      </c>
      <c r="Q8515" s="26" t="n">
        <v>0.1102</v>
      </c>
      <c r="R8515" s="25" t="n">
        <v>68</v>
      </c>
      <c r="S8515" s="21" t="n">
        <v>10</v>
      </c>
    </row>
    <row r="8516" customFormat="false" ht="15" hidden="false" customHeight="true" outlineLevel="0" collapsed="false">
      <c r="A8516" s="19" t="n">
        <v>46302</v>
      </c>
      <c r="B8516" s="1" t="s">
        <v>972</v>
      </c>
      <c r="C8516" s="1" t="s">
        <v>138</v>
      </c>
      <c r="D8516" s="1" t="n">
        <v>3</v>
      </c>
      <c r="E8516" s="1" t="s">
        <v>181</v>
      </c>
      <c r="F8516" s="1" t="s">
        <v>556</v>
      </c>
      <c r="G8516" s="1" t="s">
        <v>564</v>
      </c>
      <c r="H8516" s="20" t="n">
        <v>1300</v>
      </c>
      <c r="I8516" s="21" t="n">
        <v>20.91</v>
      </c>
      <c r="J8516" s="20" t="n">
        <f aca="false">H8516*I8516</f>
        <v>27183</v>
      </c>
      <c r="K8516" s="22" t="n">
        <v>1.46</v>
      </c>
      <c r="L8516" s="23" t="n">
        <f aca="false">H8516*K8516</f>
        <v>1898</v>
      </c>
      <c r="M8516" s="23" t="n">
        <v>2500</v>
      </c>
      <c r="N8516" s="24" t="n">
        <f aca="false">L8516-M8516</f>
        <v>-602</v>
      </c>
      <c r="O8516" s="25" t="n">
        <f aca="false">IF(L8516&gt;=M8516,1,0)</f>
        <v>0</v>
      </c>
      <c r="P8516" s="26" t="n">
        <v>0.6156</v>
      </c>
      <c r="Q8516" s="26" t="n">
        <v>0.1504</v>
      </c>
      <c r="R8516" s="25" t="n">
        <v>74</v>
      </c>
      <c r="S8516" s="21" t="n">
        <v>10</v>
      </c>
    </row>
    <row r="8517" customFormat="false" ht="15" hidden="false" customHeight="true" outlineLevel="0" collapsed="false">
      <c r="A8517" s="19" t="n">
        <v>46302</v>
      </c>
      <c r="B8517" s="1" t="s">
        <v>972</v>
      </c>
      <c r="C8517" s="1" t="s">
        <v>138</v>
      </c>
      <c r="D8517" s="1" t="n">
        <v>4</v>
      </c>
      <c r="E8517" s="1" t="s">
        <v>145</v>
      </c>
      <c r="F8517" s="1" t="s">
        <v>990</v>
      </c>
      <c r="G8517" s="1" t="s">
        <v>991</v>
      </c>
      <c r="H8517" s="20" t="n">
        <v>1540</v>
      </c>
      <c r="I8517" s="21" t="n">
        <v>20.34</v>
      </c>
      <c r="J8517" s="20" t="n">
        <f aca="false">H8517*I8517</f>
        <v>31323.6</v>
      </c>
      <c r="K8517" s="22" t="n">
        <v>2.2</v>
      </c>
      <c r="L8517" s="23" t="n">
        <f aca="false">H8517*K8517</f>
        <v>3388</v>
      </c>
      <c r="M8517" s="23" t="n">
        <v>2500</v>
      </c>
      <c r="N8517" s="24" t="n">
        <f aca="false">L8517-M8517</f>
        <v>888.000000000001</v>
      </c>
      <c r="O8517" s="25" t="n">
        <f aca="false">IF(L8517&gt;=M8517,1,0)</f>
        <v>1</v>
      </c>
      <c r="P8517" s="26" t="n">
        <v>0.7458</v>
      </c>
      <c r="Q8517" s="26" t="n">
        <v>0.1252</v>
      </c>
      <c r="R8517" s="25" t="n">
        <v>72</v>
      </c>
      <c r="S8517" s="21" t="n">
        <v>10</v>
      </c>
    </row>
    <row r="8518" customFormat="false" ht="15" hidden="false" customHeight="true" outlineLevel="0" collapsed="false">
      <c r="A8518" s="19" t="n">
        <v>46302</v>
      </c>
      <c r="B8518" s="1" t="s">
        <v>972</v>
      </c>
      <c r="C8518" s="1" t="s">
        <v>138</v>
      </c>
      <c r="D8518" s="1" t="n">
        <v>5</v>
      </c>
      <c r="E8518" s="1" t="s">
        <v>16</v>
      </c>
      <c r="F8518" s="1" t="s">
        <v>971</v>
      </c>
      <c r="G8518" s="1" t="s">
        <v>973</v>
      </c>
      <c r="H8518" s="20" t="n">
        <v>1270</v>
      </c>
      <c r="I8518" s="21" t="n">
        <v>19.14</v>
      </c>
      <c r="J8518" s="20" t="n">
        <f aca="false">H8518*I8518</f>
        <v>24307.8</v>
      </c>
      <c r="K8518" s="22" t="n">
        <v>1.33</v>
      </c>
      <c r="L8518" s="23" t="n">
        <f aca="false">H8518*K8518</f>
        <v>1689.1</v>
      </c>
      <c r="M8518" s="23" t="n">
        <v>2500</v>
      </c>
      <c r="N8518" s="24" t="n">
        <f aca="false">L8518-M8518</f>
        <v>-810.9</v>
      </c>
      <c r="O8518" s="25" t="n">
        <f aca="false">IF(L8518&gt;=M8518,1,0)</f>
        <v>0</v>
      </c>
      <c r="P8518" s="26" t="n">
        <v>0.569</v>
      </c>
      <c r="Q8518" s="26" t="n">
        <v>0.1946</v>
      </c>
      <c r="R8518" s="25" t="n">
        <v>72</v>
      </c>
      <c r="S8518" s="21" t="n">
        <v>10</v>
      </c>
    </row>
    <row r="8519" customFormat="false" ht="15" hidden="false" customHeight="true" outlineLevel="0" collapsed="false">
      <c r="A8519" s="19" t="n">
        <v>46302</v>
      </c>
      <c r="B8519" s="1" t="s">
        <v>972</v>
      </c>
      <c r="C8519" s="1" t="s">
        <v>138</v>
      </c>
      <c r="D8519" s="1" t="n">
        <v>6</v>
      </c>
      <c r="E8519" s="1" t="s">
        <v>16</v>
      </c>
      <c r="F8519" s="1" t="s">
        <v>300</v>
      </c>
      <c r="G8519" s="1" t="s">
        <v>398</v>
      </c>
      <c r="H8519" s="20" t="n">
        <v>1850</v>
      </c>
      <c r="I8519" s="21" t="n">
        <v>18.21</v>
      </c>
      <c r="J8519" s="20" t="n">
        <f aca="false">H8519*I8519</f>
        <v>33688.5</v>
      </c>
      <c r="K8519" s="22" t="n">
        <v>1.4</v>
      </c>
      <c r="L8519" s="23" t="n">
        <f aca="false">H8519*K8519</f>
        <v>2590</v>
      </c>
      <c r="M8519" s="23" t="n">
        <v>2500</v>
      </c>
      <c r="N8519" s="24" t="n">
        <f aca="false">L8519-M8519</f>
        <v>90</v>
      </c>
      <c r="O8519" s="25" t="n">
        <f aca="false">IF(L8519&gt;=M8519,1,0)</f>
        <v>1</v>
      </c>
      <c r="P8519" s="26" t="n">
        <v>0.8559</v>
      </c>
      <c r="Q8519" s="26" t="n">
        <v>0.1192</v>
      </c>
      <c r="R8519" s="25" t="n">
        <v>67</v>
      </c>
      <c r="S8519" s="21" t="n">
        <v>10</v>
      </c>
    </row>
    <row r="8520" customFormat="false" ht="15" hidden="false" customHeight="true" outlineLevel="0" collapsed="false">
      <c r="A8520" s="19" t="n">
        <v>46302</v>
      </c>
      <c r="B8520" s="1" t="s">
        <v>972</v>
      </c>
      <c r="C8520" s="1" t="s">
        <v>138</v>
      </c>
      <c r="D8520" s="1" t="n">
        <v>7</v>
      </c>
      <c r="E8520" s="1" t="s">
        <v>13</v>
      </c>
      <c r="F8520" s="1" t="s">
        <v>332</v>
      </c>
      <c r="G8520" s="1" t="s">
        <v>149</v>
      </c>
      <c r="H8520" s="20" t="n">
        <v>900</v>
      </c>
      <c r="I8520" s="21" t="n">
        <v>15.11</v>
      </c>
      <c r="J8520" s="20" t="n">
        <f aca="false">H8520*I8520</f>
        <v>13599</v>
      </c>
      <c r="K8520" s="22" t="n">
        <v>2.2</v>
      </c>
      <c r="L8520" s="23" t="n">
        <f aca="false">H8520*K8520</f>
        <v>1980</v>
      </c>
      <c r="M8520" s="23" t="n">
        <v>2500</v>
      </c>
      <c r="N8520" s="24" t="n">
        <f aca="false">L8520-M8520</f>
        <v>-520</v>
      </c>
      <c r="O8520" s="25" t="n">
        <f aca="false">IF(L8520&gt;=M8520,1,0)</f>
        <v>0</v>
      </c>
      <c r="P8520" s="26" t="n">
        <v>0.4182</v>
      </c>
      <c r="Q8520" s="26" t="n">
        <v>0.164</v>
      </c>
      <c r="R8520" s="25" t="n">
        <v>64</v>
      </c>
      <c r="S8520" s="21" t="n">
        <v>8</v>
      </c>
    </row>
    <row r="8521" customFormat="false" ht="15" hidden="false" customHeight="true" outlineLevel="0" collapsed="false">
      <c r="A8521" s="19" t="n">
        <v>46302</v>
      </c>
      <c r="B8521" s="1" t="s">
        <v>972</v>
      </c>
      <c r="C8521" s="1" t="s">
        <v>138</v>
      </c>
      <c r="D8521" s="1" t="n">
        <v>8</v>
      </c>
      <c r="E8521" s="1" t="s">
        <v>13</v>
      </c>
      <c r="F8521" s="1" t="s">
        <v>199</v>
      </c>
      <c r="G8521" s="1" t="s">
        <v>149</v>
      </c>
      <c r="H8521" s="20" t="n">
        <v>1050</v>
      </c>
      <c r="I8521" s="21" t="n">
        <v>19.08</v>
      </c>
      <c r="J8521" s="20" t="n">
        <f aca="false">H8521*I8521</f>
        <v>20034</v>
      </c>
      <c r="K8521" s="22" t="n">
        <v>2.2</v>
      </c>
      <c r="L8521" s="23" t="n">
        <f aca="false">H8521*K8521</f>
        <v>2310</v>
      </c>
      <c r="M8521" s="23" t="n">
        <v>2500</v>
      </c>
      <c r="N8521" s="24" t="n">
        <f aca="false">L8521-M8521</f>
        <v>-190</v>
      </c>
      <c r="O8521" s="25" t="n">
        <f aca="false">IF(L8521&gt;=M8521,1,0)</f>
        <v>0</v>
      </c>
      <c r="P8521" s="26" t="n">
        <v>0.5098</v>
      </c>
      <c r="Q8521" s="26" t="n">
        <v>0.217</v>
      </c>
      <c r="R8521" s="25" t="n">
        <v>69</v>
      </c>
      <c r="S8521" s="21" t="n">
        <v>10</v>
      </c>
    </row>
    <row r="8522" customFormat="false" ht="15" hidden="false" customHeight="true" outlineLevel="0" collapsed="false">
      <c r="A8522" s="19" t="n">
        <v>46302</v>
      </c>
      <c r="B8522" s="1" t="s">
        <v>972</v>
      </c>
      <c r="C8522" s="1" t="s">
        <v>138</v>
      </c>
      <c r="D8522" s="1" t="n">
        <v>9</v>
      </c>
      <c r="E8522" s="1" t="s">
        <v>16</v>
      </c>
      <c r="F8522" s="1" t="s">
        <v>300</v>
      </c>
      <c r="G8522" s="1" t="s">
        <v>398</v>
      </c>
      <c r="H8522" s="20" t="n">
        <v>1200</v>
      </c>
      <c r="I8522" s="21" t="n">
        <v>18.87</v>
      </c>
      <c r="J8522" s="20" t="n">
        <f aca="false">H8522*I8522</f>
        <v>22644</v>
      </c>
      <c r="K8522" s="22" t="n">
        <v>1.4</v>
      </c>
      <c r="L8522" s="23" t="n">
        <f aca="false">H8522*K8522</f>
        <v>1680</v>
      </c>
      <c r="M8522" s="23" t="n">
        <v>2500</v>
      </c>
      <c r="N8522" s="24" t="n">
        <f aca="false">L8522-M8522</f>
        <v>-820</v>
      </c>
      <c r="O8522" s="25" t="n">
        <f aca="false">IF(L8522&gt;=M8522,1,0)</f>
        <v>0</v>
      </c>
      <c r="P8522" s="26" t="n">
        <v>0.5718</v>
      </c>
      <c r="Q8522" s="26" t="n">
        <v>0.1214</v>
      </c>
      <c r="R8522" s="25" t="n">
        <v>66</v>
      </c>
      <c r="S8522" s="21" t="n">
        <v>10</v>
      </c>
    </row>
    <row r="8523" customFormat="false" ht="15" hidden="false" customHeight="true" outlineLevel="0" collapsed="false">
      <c r="A8523" s="19" t="n">
        <v>46302</v>
      </c>
      <c r="B8523" s="1" t="s">
        <v>972</v>
      </c>
      <c r="C8523" s="1" t="s">
        <v>138</v>
      </c>
      <c r="D8523" s="1" t="n">
        <v>10</v>
      </c>
      <c r="E8523" s="1" t="s">
        <v>16</v>
      </c>
      <c r="F8523" s="1" t="s">
        <v>946</v>
      </c>
      <c r="G8523" s="1" t="s">
        <v>947</v>
      </c>
      <c r="H8523" s="20" t="n">
        <v>1300</v>
      </c>
      <c r="I8523" s="21" t="n">
        <v>20.88</v>
      </c>
      <c r="J8523" s="20" t="n">
        <f aca="false">H8523*I8523</f>
        <v>27144</v>
      </c>
      <c r="K8523" s="22" t="n">
        <v>1.49</v>
      </c>
      <c r="L8523" s="23" t="n">
        <f aca="false">H8523*K8523</f>
        <v>1937</v>
      </c>
      <c r="M8523" s="23" t="n">
        <v>2500</v>
      </c>
      <c r="N8523" s="24" t="n">
        <f aca="false">L8523-M8523</f>
        <v>-563</v>
      </c>
      <c r="O8523" s="25" t="n">
        <f aca="false">IF(L8523&gt;=M8523,1,0)</f>
        <v>0</v>
      </c>
      <c r="P8523" s="26" t="n">
        <v>0.6266</v>
      </c>
      <c r="Q8523" s="26" t="n">
        <v>0.1586</v>
      </c>
      <c r="R8523" s="25" t="n">
        <v>73</v>
      </c>
      <c r="S8523" s="21" t="n">
        <v>10</v>
      </c>
    </row>
    <row r="8524" customFormat="false" ht="15" hidden="false" customHeight="true" outlineLevel="0" collapsed="false">
      <c r="A8524" s="19" t="n">
        <v>46302</v>
      </c>
      <c r="B8524" s="1" t="s">
        <v>972</v>
      </c>
      <c r="C8524" s="1" t="s">
        <v>138</v>
      </c>
      <c r="D8524" s="1" t="n">
        <v>11</v>
      </c>
      <c r="E8524" s="1" t="s">
        <v>10</v>
      </c>
      <c r="F8524" s="1" t="s">
        <v>965</v>
      </c>
      <c r="G8524" s="1" t="s">
        <v>852</v>
      </c>
      <c r="H8524" s="20" t="n">
        <v>1650</v>
      </c>
      <c r="I8524" s="21" t="n">
        <v>16.98</v>
      </c>
      <c r="J8524" s="20" t="n">
        <f aca="false">H8524*I8524</f>
        <v>28017</v>
      </c>
      <c r="K8524" s="22" t="n">
        <v>1.46</v>
      </c>
      <c r="L8524" s="23" t="n">
        <f aca="false">H8524*K8524</f>
        <v>2409</v>
      </c>
      <c r="M8524" s="23" t="n">
        <v>2500</v>
      </c>
      <c r="N8524" s="24" t="n">
        <f aca="false">L8524-M8524</f>
        <v>-91</v>
      </c>
      <c r="O8524" s="25" t="n">
        <f aca="false">IF(L8524&gt;=M8524,1,0)</f>
        <v>0</v>
      </c>
      <c r="P8524" s="26" t="n">
        <v>0.6857</v>
      </c>
      <c r="Q8524" s="26" t="n">
        <v>0.2012</v>
      </c>
      <c r="R8524" s="25" t="n">
        <v>70</v>
      </c>
      <c r="S8524" s="21" t="n">
        <v>10</v>
      </c>
    </row>
    <row r="8525" customFormat="false" ht="15" hidden="false" customHeight="true" outlineLevel="0" collapsed="false">
      <c r="A8525" s="19" t="n">
        <v>46302</v>
      </c>
      <c r="B8525" s="1" t="s">
        <v>972</v>
      </c>
      <c r="C8525" s="1" t="s">
        <v>138</v>
      </c>
      <c r="D8525" s="1" t="n">
        <v>12</v>
      </c>
      <c r="E8525" s="1" t="s">
        <v>16</v>
      </c>
      <c r="F8525" s="1" t="s">
        <v>950</v>
      </c>
      <c r="G8525" s="1" t="s">
        <v>955</v>
      </c>
      <c r="H8525" s="20" t="n">
        <v>1450</v>
      </c>
      <c r="I8525" s="21" t="n">
        <v>18.75</v>
      </c>
      <c r="J8525" s="20" t="n">
        <f aca="false">H8525*I8525</f>
        <v>27187.5</v>
      </c>
      <c r="K8525" s="22" t="n">
        <v>1.55</v>
      </c>
      <c r="L8525" s="23" t="n">
        <f aca="false">H8525*K8525</f>
        <v>2247.5</v>
      </c>
      <c r="M8525" s="23" t="n">
        <v>2500</v>
      </c>
      <c r="N8525" s="24" t="n">
        <f aca="false">L8525-M8525</f>
        <v>-252.5</v>
      </c>
      <c r="O8525" s="25" t="n">
        <f aca="false">IF(L8525&gt;=M8525,1,0)</f>
        <v>0</v>
      </c>
      <c r="P8525" s="26" t="n">
        <v>0.6567</v>
      </c>
      <c r="Q8525" s="26" t="n">
        <v>0.1342</v>
      </c>
      <c r="R8525" s="25" t="n">
        <v>68</v>
      </c>
      <c r="S8525" s="21" t="n">
        <v>10</v>
      </c>
    </row>
    <row r="8526" customFormat="false" ht="15" hidden="false" customHeight="true" outlineLevel="0" collapsed="false">
      <c r="A8526" s="19" t="n">
        <v>46302</v>
      </c>
      <c r="B8526" s="1" t="s">
        <v>972</v>
      </c>
      <c r="C8526" s="1" t="s">
        <v>138</v>
      </c>
      <c r="D8526" s="1" t="n">
        <v>13</v>
      </c>
      <c r="E8526" s="1" t="s">
        <v>16</v>
      </c>
      <c r="F8526" s="1" t="s">
        <v>932</v>
      </c>
      <c r="G8526" s="1" t="s">
        <v>934</v>
      </c>
      <c r="H8526" s="20" t="n">
        <v>850</v>
      </c>
      <c r="I8526" s="21" t="n">
        <v>37.63</v>
      </c>
      <c r="J8526" s="20" t="n">
        <f aca="false">H8526*I8526</f>
        <v>31985.5</v>
      </c>
      <c r="K8526" s="22" t="n">
        <v>3.11</v>
      </c>
      <c r="L8526" s="23" t="n">
        <f aca="false">H8526*K8526</f>
        <v>2643.5</v>
      </c>
      <c r="M8526" s="23" t="n">
        <v>2500</v>
      </c>
      <c r="N8526" s="24" t="n">
        <f aca="false">L8526-M8526</f>
        <v>143.5</v>
      </c>
      <c r="O8526" s="25" t="n">
        <f aca="false">IF(L8526&gt;=M8526,1,0)</f>
        <v>1</v>
      </c>
      <c r="P8526" s="26" t="n">
        <v>0.6923</v>
      </c>
      <c r="Q8526" s="26" t="n">
        <v>0.1515</v>
      </c>
      <c r="R8526" s="25" t="n">
        <v>77</v>
      </c>
      <c r="S8526" s="21" t="n">
        <v>10</v>
      </c>
    </row>
    <row r="8527" customFormat="false" ht="15" hidden="false" customHeight="true" outlineLevel="0" collapsed="false">
      <c r="A8527" s="19" t="n">
        <v>46302</v>
      </c>
      <c r="B8527" s="1" t="s">
        <v>972</v>
      </c>
      <c r="C8527" s="1" t="s">
        <v>138</v>
      </c>
      <c r="D8527" s="1" t="n">
        <v>14</v>
      </c>
      <c r="E8527" s="1" t="s">
        <v>10</v>
      </c>
      <c r="F8527" s="1" t="s">
        <v>687</v>
      </c>
      <c r="G8527" s="1" t="s">
        <v>694</v>
      </c>
      <c r="H8527" s="20" t="n">
        <v>1400</v>
      </c>
      <c r="I8527" s="21" t="n">
        <v>28.66</v>
      </c>
      <c r="J8527" s="20" t="n">
        <f aca="false">H8527*I8527</f>
        <v>40124</v>
      </c>
      <c r="K8527" s="22" t="n">
        <v>2.5</v>
      </c>
      <c r="L8527" s="23" t="n">
        <f aca="false">H8527*K8527</f>
        <v>3500</v>
      </c>
      <c r="M8527" s="23" t="n">
        <v>2500</v>
      </c>
      <c r="N8527" s="24" t="n">
        <f aca="false">L8527-M8527</f>
        <v>1000</v>
      </c>
      <c r="O8527" s="25" t="n">
        <f aca="false">IF(L8527&gt;=M8527,1,0)</f>
        <v>1</v>
      </c>
      <c r="P8527" s="26" t="n">
        <v>0.8276</v>
      </c>
      <c r="Q8527" s="26" t="n">
        <v>0.2254</v>
      </c>
      <c r="R8527" s="25" t="n">
        <v>81</v>
      </c>
      <c r="S8527" s="21" t="n">
        <v>10</v>
      </c>
    </row>
    <row r="8528" customFormat="false" ht="15" hidden="false" customHeight="true" outlineLevel="0" collapsed="false">
      <c r="A8528" s="19" t="n">
        <v>46302</v>
      </c>
      <c r="B8528" s="1" t="s">
        <v>972</v>
      </c>
      <c r="C8528" s="1" t="s">
        <v>138</v>
      </c>
      <c r="D8528" s="1" t="n">
        <v>15</v>
      </c>
      <c r="E8528" s="1" t="s">
        <v>10</v>
      </c>
      <c r="F8528" s="1" t="s">
        <v>160</v>
      </c>
      <c r="G8528" s="1" t="s">
        <v>161</v>
      </c>
      <c r="H8528" s="20" t="n">
        <v>1200</v>
      </c>
      <c r="I8528" s="21" t="n">
        <v>22.05</v>
      </c>
      <c r="J8528" s="20" t="n">
        <f aca="false">H8528*I8528</f>
        <v>26460</v>
      </c>
      <c r="K8528" s="22" t="n">
        <v>1.83</v>
      </c>
      <c r="L8528" s="23" t="n">
        <f aca="false">H8528*K8528</f>
        <v>2196</v>
      </c>
      <c r="M8528" s="23" t="n">
        <v>2500</v>
      </c>
      <c r="N8528" s="24" t="n">
        <f aca="false">L8528-M8528</f>
        <v>-304</v>
      </c>
      <c r="O8528" s="25" t="n">
        <f aca="false">IF(L8528&gt;=M8528,1,0)</f>
        <v>0</v>
      </c>
      <c r="P8528" s="26" t="n">
        <v>0.6642</v>
      </c>
      <c r="Q8528" s="26" t="n">
        <v>0.313</v>
      </c>
      <c r="R8528" s="25" t="n">
        <v>71</v>
      </c>
      <c r="S8528" s="21" t="n">
        <v>10</v>
      </c>
    </row>
    <row r="8529" customFormat="false" ht="15" hidden="false" customHeight="true" outlineLevel="0" collapsed="false">
      <c r="A8529" s="19" t="n">
        <v>46302</v>
      </c>
      <c r="B8529" s="1" t="s">
        <v>972</v>
      </c>
      <c r="C8529" s="1" t="s">
        <v>138</v>
      </c>
      <c r="D8529" s="1" t="n">
        <v>16</v>
      </c>
      <c r="E8529" s="1" t="s">
        <v>10</v>
      </c>
      <c r="F8529" s="1" t="s">
        <v>965</v>
      </c>
      <c r="G8529" s="1" t="s">
        <v>987</v>
      </c>
      <c r="H8529" s="20" t="n">
        <v>1800</v>
      </c>
      <c r="I8529" s="21" t="n">
        <v>16.98</v>
      </c>
      <c r="J8529" s="20" t="n">
        <f aca="false">H8529*I8529</f>
        <v>30564</v>
      </c>
      <c r="K8529" s="22" t="n">
        <v>1.46</v>
      </c>
      <c r="L8529" s="23" t="n">
        <f aca="false">H8529*K8529</f>
        <v>2628</v>
      </c>
      <c r="M8529" s="23" t="n">
        <v>2500</v>
      </c>
      <c r="N8529" s="24" t="n">
        <f aca="false">L8529-M8529</f>
        <v>128</v>
      </c>
      <c r="O8529" s="25" t="n">
        <f aca="false">IF(L8529&gt;=M8529,1,0)</f>
        <v>1</v>
      </c>
      <c r="P8529" s="26" t="n">
        <v>0.7447</v>
      </c>
      <c r="Q8529" s="26" t="n">
        <v>0.1396</v>
      </c>
      <c r="R8529" s="25" t="n">
        <v>69</v>
      </c>
      <c r="S8529" s="21" t="n">
        <v>10</v>
      </c>
    </row>
    <row r="8530" customFormat="false" ht="15" hidden="false" customHeight="true" outlineLevel="0" collapsed="false">
      <c r="A8530" s="19" t="n">
        <v>46302</v>
      </c>
      <c r="B8530" s="1" t="s">
        <v>972</v>
      </c>
      <c r="C8530" s="1" t="s">
        <v>164</v>
      </c>
      <c r="D8530" s="1" t="n">
        <v>17</v>
      </c>
      <c r="E8530" s="1" t="s">
        <v>16</v>
      </c>
      <c r="F8530" s="1" t="s">
        <v>977</v>
      </c>
      <c r="G8530" s="1" t="s">
        <v>982</v>
      </c>
      <c r="H8530" s="20" t="n">
        <v>800</v>
      </c>
      <c r="I8530" s="21" t="n">
        <v>20.77</v>
      </c>
      <c r="J8530" s="20" t="n">
        <f aca="false">H8530*I8530</f>
        <v>16616</v>
      </c>
      <c r="K8530" s="22" t="n">
        <v>1.5</v>
      </c>
      <c r="L8530" s="23" t="n">
        <f aca="false">H8530*K8530</f>
        <v>1200</v>
      </c>
      <c r="M8530" s="23" t="n">
        <v>2500</v>
      </c>
      <c r="N8530" s="24" t="n">
        <f aca="false">L8530-M8530</f>
        <v>-1300</v>
      </c>
      <c r="O8530" s="25" t="n">
        <f aca="false">IF(L8530&gt;=M8530,1,0)</f>
        <v>0</v>
      </c>
      <c r="P8530" s="26" t="n">
        <v>0.39</v>
      </c>
      <c r="Q8530" s="26" t="n">
        <v>0.1336</v>
      </c>
      <c r="R8530" s="25" t="n">
        <v>75</v>
      </c>
      <c r="S8530" s="21" t="n">
        <v>10</v>
      </c>
    </row>
    <row r="8531" customFormat="false" ht="15" hidden="false" customHeight="true" outlineLevel="0" collapsed="false">
      <c r="A8531" s="19" t="n">
        <v>46302</v>
      </c>
      <c r="B8531" s="1" t="s">
        <v>972</v>
      </c>
      <c r="C8531" s="1" t="s">
        <v>164</v>
      </c>
      <c r="D8531" s="1" t="n">
        <v>18</v>
      </c>
      <c r="E8531" s="1" t="s">
        <v>16</v>
      </c>
      <c r="F8531" s="1" t="s">
        <v>979</v>
      </c>
      <c r="G8531" s="1" t="s">
        <v>983</v>
      </c>
      <c r="H8531" s="20" t="n">
        <v>1650</v>
      </c>
      <c r="I8531" s="21" t="n">
        <v>18.34</v>
      </c>
      <c r="J8531" s="20" t="n">
        <f aca="false">H8531*I8531</f>
        <v>30261</v>
      </c>
      <c r="K8531" s="22" t="n">
        <v>1.32</v>
      </c>
      <c r="L8531" s="23" t="n">
        <f aca="false">H8531*K8531</f>
        <v>2178</v>
      </c>
      <c r="M8531" s="23" t="n">
        <v>2500</v>
      </c>
      <c r="N8531" s="24" t="n">
        <f aca="false">L8531-M8531</f>
        <v>-322</v>
      </c>
      <c r="O8531" s="25" t="n">
        <f aca="false">IF(L8531&gt;=M8531,1,0)</f>
        <v>0</v>
      </c>
      <c r="P8531" s="26" t="n">
        <v>0.7024</v>
      </c>
      <c r="Q8531" s="26" t="n">
        <v>0.1502</v>
      </c>
      <c r="R8531" s="25" t="n">
        <v>73</v>
      </c>
      <c r="S8531" s="21" t="n">
        <v>10</v>
      </c>
    </row>
    <row r="8532" customFormat="false" ht="15" hidden="false" customHeight="true" outlineLevel="0" collapsed="false">
      <c r="A8532" s="19" t="n">
        <v>46302</v>
      </c>
      <c r="B8532" s="1" t="s">
        <v>972</v>
      </c>
      <c r="C8532" s="1" t="s">
        <v>164</v>
      </c>
      <c r="D8532" s="1" t="n">
        <v>19</v>
      </c>
      <c r="E8532" s="1" t="s">
        <v>461</v>
      </c>
      <c r="F8532" s="1" t="s">
        <v>966</v>
      </c>
      <c r="G8532" s="1" t="s">
        <v>967</v>
      </c>
      <c r="H8532" s="20" t="n">
        <v>1650</v>
      </c>
      <c r="I8532" s="21" t="n">
        <v>20.33</v>
      </c>
      <c r="J8532" s="20" t="n">
        <f aca="false">H8532*I8532</f>
        <v>33544.5</v>
      </c>
      <c r="K8532" s="22" t="n">
        <v>1.8</v>
      </c>
      <c r="L8532" s="23" t="n">
        <f aca="false">H8532*K8532</f>
        <v>2970</v>
      </c>
      <c r="M8532" s="23" t="n">
        <v>2500</v>
      </c>
      <c r="N8532" s="24" t="n">
        <f aca="false">L8532-M8532</f>
        <v>470</v>
      </c>
      <c r="O8532" s="25" t="n">
        <f aca="false">IF(L8532&gt;=M8532,1,0)</f>
        <v>1</v>
      </c>
      <c r="P8532" s="26" t="n">
        <v>0.7299</v>
      </c>
      <c r="Q8532" s="26" t="n">
        <v>0.1115</v>
      </c>
      <c r="R8532" s="25" t="n">
        <v>77</v>
      </c>
      <c r="S8532" s="21" t="n">
        <v>10</v>
      </c>
    </row>
    <row r="8533" customFormat="false" ht="15" hidden="false" customHeight="true" outlineLevel="0" collapsed="false">
      <c r="A8533" s="19" t="n">
        <v>46302</v>
      </c>
      <c r="B8533" s="1" t="s">
        <v>972</v>
      </c>
      <c r="C8533" s="1" t="s">
        <v>164</v>
      </c>
      <c r="D8533" s="1" t="n">
        <v>20</v>
      </c>
      <c r="E8533" s="1" t="s">
        <v>16</v>
      </c>
      <c r="F8533" s="1" t="s">
        <v>300</v>
      </c>
      <c r="G8533" s="1" t="s">
        <v>398</v>
      </c>
      <c r="H8533" s="20" t="n">
        <v>1230</v>
      </c>
      <c r="I8533" s="21" t="n">
        <v>18.87</v>
      </c>
      <c r="J8533" s="20" t="n">
        <f aca="false">H8533*I8533</f>
        <v>23210.1</v>
      </c>
      <c r="K8533" s="22" t="n">
        <v>1.4</v>
      </c>
      <c r="L8533" s="23" t="n">
        <f aca="false">H8533*K8533</f>
        <v>1722</v>
      </c>
      <c r="M8533" s="23" t="n">
        <v>2500</v>
      </c>
      <c r="N8533" s="24" t="n">
        <f aca="false">L8533-M8533</f>
        <v>-778</v>
      </c>
      <c r="O8533" s="25" t="n">
        <f aca="false">IF(L8533&gt;=M8533,1,0)</f>
        <v>0</v>
      </c>
      <c r="P8533" s="26" t="n">
        <v>0.6016</v>
      </c>
      <c r="Q8533" s="26" t="n">
        <v>0.1202</v>
      </c>
      <c r="R8533" s="25" t="n">
        <v>68</v>
      </c>
      <c r="S8533" s="21" t="n">
        <v>10</v>
      </c>
    </row>
    <row r="8534" customFormat="false" ht="15" hidden="false" customHeight="true" outlineLevel="0" collapsed="false">
      <c r="A8534" s="19" t="n">
        <v>46302</v>
      </c>
      <c r="B8534" s="1" t="s">
        <v>972</v>
      </c>
      <c r="C8534" s="1" t="s">
        <v>164</v>
      </c>
      <c r="D8534" s="1" t="n">
        <v>21</v>
      </c>
      <c r="E8534" s="1" t="s">
        <v>401</v>
      </c>
      <c r="F8534" s="1" t="s">
        <v>988</v>
      </c>
      <c r="G8534" s="1" t="s">
        <v>992</v>
      </c>
      <c r="H8534" s="20" t="n">
        <v>300</v>
      </c>
      <c r="I8534" s="21" t="n">
        <v>50.75</v>
      </c>
      <c r="J8534" s="20" t="n">
        <f aca="false">H8534*I8534</f>
        <v>15225</v>
      </c>
      <c r="K8534" s="22" t="n">
        <v>7.2</v>
      </c>
      <c r="L8534" s="23" t="n">
        <f aca="false">H8534*K8534</f>
        <v>2160</v>
      </c>
      <c r="M8534" s="23" t="n">
        <v>2500</v>
      </c>
      <c r="N8534" s="24" t="n">
        <f aca="false">L8534-M8534</f>
        <v>-340</v>
      </c>
      <c r="O8534" s="25" t="n">
        <f aca="false">IF(L8534&gt;=M8534,1,0)</f>
        <v>0</v>
      </c>
      <c r="P8534" s="26" t="n">
        <v>0.381</v>
      </c>
      <c r="Q8534" s="26" t="n">
        <v>0.3825</v>
      </c>
      <c r="R8534" s="25" t="n">
        <v>67</v>
      </c>
      <c r="S8534" s="21" t="n">
        <v>10</v>
      </c>
    </row>
    <row r="8535" customFormat="false" ht="15" hidden="false" customHeight="true" outlineLevel="0" collapsed="false">
      <c r="A8535" s="19" t="n">
        <v>46302</v>
      </c>
      <c r="B8535" s="1" t="s">
        <v>972</v>
      </c>
      <c r="C8535" s="1" t="s">
        <v>164</v>
      </c>
      <c r="D8535" s="1" t="n">
        <v>22</v>
      </c>
      <c r="E8535" s="1" t="s">
        <v>10</v>
      </c>
      <c r="F8535" s="1" t="s">
        <v>687</v>
      </c>
      <c r="G8535" s="1" t="s">
        <v>694</v>
      </c>
      <c r="H8535" s="20" t="n">
        <v>950</v>
      </c>
      <c r="I8535" s="21" t="n">
        <v>28.66</v>
      </c>
      <c r="J8535" s="20" t="n">
        <f aca="false">H8535*I8535</f>
        <v>27227</v>
      </c>
      <c r="K8535" s="22" t="n">
        <v>2.5</v>
      </c>
      <c r="L8535" s="23" t="n">
        <f aca="false">H8535*K8535</f>
        <v>2375</v>
      </c>
      <c r="M8535" s="23" t="n">
        <v>2500</v>
      </c>
      <c r="N8535" s="24" t="n">
        <f aca="false">L8535-M8535</f>
        <v>-125</v>
      </c>
      <c r="O8535" s="25" t="n">
        <f aca="false">IF(L8535&gt;=M8535,1,0)</f>
        <v>0</v>
      </c>
      <c r="P8535" s="26" t="n">
        <v>0.5901</v>
      </c>
      <c r="Q8535" s="26" t="n">
        <v>0.1603</v>
      </c>
      <c r="R8535" s="25" t="n">
        <v>77</v>
      </c>
      <c r="S8535" s="21" t="n">
        <v>10</v>
      </c>
    </row>
    <row r="8536" customFormat="false" ht="15" hidden="false" customHeight="true" outlineLevel="0" collapsed="false">
      <c r="A8536" s="19" t="n">
        <v>46302</v>
      </c>
      <c r="B8536" s="1" t="s">
        <v>972</v>
      </c>
      <c r="C8536" s="1" t="s">
        <v>164</v>
      </c>
      <c r="D8536" s="1" t="n">
        <v>23</v>
      </c>
      <c r="E8536" s="1" t="s">
        <v>865</v>
      </c>
      <c r="F8536" s="1" t="s">
        <v>866</v>
      </c>
      <c r="G8536" s="1" t="s">
        <v>527</v>
      </c>
      <c r="H8536" s="20" t="n">
        <v>1900</v>
      </c>
      <c r="I8536" s="21" t="n">
        <v>17.93</v>
      </c>
      <c r="J8536" s="20" t="n">
        <f aca="false">H8536*I8536</f>
        <v>34067</v>
      </c>
      <c r="K8536" s="22" t="n">
        <v>1.04</v>
      </c>
      <c r="L8536" s="23" t="n">
        <f aca="false">H8536*K8536</f>
        <v>1976</v>
      </c>
      <c r="M8536" s="23" t="n">
        <v>2500</v>
      </c>
      <c r="N8536" s="24" t="n">
        <f aca="false">L8536-M8536</f>
        <v>-524</v>
      </c>
      <c r="O8536" s="25" t="n">
        <f aca="false">IF(L8536&gt;=M8536,1,0)</f>
        <v>0</v>
      </c>
      <c r="P8536" s="26" t="n">
        <v>0.6808</v>
      </c>
      <c r="Q8536" s="26" t="n">
        <v>0.114</v>
      </c>
      <c r="R8536" s="25" t="n">
        <v>84</v>
      </c>
      <c r="S8536" s="21" t="n">
        <v>10</v>
      </c>
    </row>
    <row r="8537" customFormat="false" ht="15" hidden="false" customHeight="true" outlineLevel="0" collapsed="false">
      <c r="A8537" s="19" t="n">
        <v>46302</v>
      </c>
      <c r="B8537" s="1" t="s">
        <v>972</v>
      </c>
      <c r="C8537" s="1" t="s">
        <v>164</v>
      </c>
      <c r="D8537" s="1" t="n">
        <v>24</v>
      </c>
      <c r="E8537" s="1" t="s">
        <v>522</v>
      </c>
      <c r="F8537" s="1" t="s">
        <v>523</v>
      </c>
      <c r="G8537" s="1" t="s">
        <v>527</v>
      </c>
      <c r="H8537" s="20" t="n">
        <v>2350</v>
      </c>
      <c r="I8537" s="21" t="n">
        <v>13.28</v>
      </c>
      <c r="J8537" s="20" t="n">
        <f aca="false">H8537*I8537</f>
        <v>31208</v>
      </c>
      <c r="K8537" s="22" t="n">
        <v>0.95</v>
      </c>
      <c r="L8537" s="23" t="n">
        <f aca="false">H8537*K8537</f>
        <v>2232.5</v>
      </c>
      <c r="M8537" s="23" t="n">
        <v>2500</v>
      </c>
      <c r="N8537" s="24" t="n">
        <f aca="false">L8537-M8537</f>
        <v>-267.5</v>
      </c>
      <c r="O8537" s="25" t="n">
        <f aca="false">IF(L8537&gt;=M8537,1,0)</f>
        <v>0</v>
      </c>
      <c r="P8537" s="26" t="n">
        <v>0.742</v>
      </c>
      <c r="Q8537" s="26" t="n">
        <v>0.0835</v>
      </c>
      <c r="R8537" s="25" t="n">
        <v>71</v>
      </c>
      <c r="S8537" s="21" t="n">
        <v>10</v>
      </c>
    </row>
    <row r="8538" customFormat="false" ht="15" hidden="false" customHeight="true" outlineLevel="0" collapsed="false">
      <c r="A8538" s="19" t="n">
        <v>46302</v>
      </c>
      <c r="B8538" s="1" t="s">
        <v>972</v>
      </c>
      <c r="C8538" s="1" t="s">
        <v>164</v>
      </c>
      <c r="D8538" s="1" t="n">
        <v>25</v>
      </c>
      <c r="E8538" s="1" t="s">
        <v>219</v>
      </c>
      <c r="F8538" s="1" t="s">
        <v>993</v>
      </c>
      <c r="G8538" s="1" t="s">
        <v>994</v>
      </c>
      <c r="H8538" s="20" t="n">
        <v>450</v>
      </c>
      <c r="I8538" s="21" t="n">
        <v>35.14</v>
      </c>
      <c r="J8538" s="20" t="n">
        <f aca="false">H8538*I8538</f>
        <v>15813</v>
      </c>
      <c r="K8538" s="22" t="n">
        <v>3.33</v>
      </c>
      <c r="L8538" s="23" t="n">
        <f aca="false">H8538*K8538</f>
        <v>1498.5</v>
      </c>
      <c r="M8538" s="23" t="n">
        <v>2500</v>
      </c>
      <c r="N8538" s="24" t="n">
        <f aca="false">L8538-M8538</f>
        <v>-1001.5</v>
      </c>
      <c r="O8538" s="25" t="n">
        <f aca="false">IF(L8538&gt;=M8538,1,0)</f>
        <v>0</v>
      </c>
      <c r="P8538" s="26" t="n">
        <v>0.3379</v>
      </c>
      <c r="Q8538" s="26" t="n">
        <v>0.2822</v>
      </c>
      <c r="R8538" s="25" t="n">
        <v>78</v>
      </c>
      <c r="S8538" s="21" t="n">
        <v>10</v>
      </c>
    </row>
    <row r="8539" customFormat="false" ht="15" hidden="false" customHeight="true" outlineLevel="0" collapsed="false">
      <c r="A8539" s="19" t="n">
        <v>46302</v>
      </c>
      <c r="B8539" s="1" t="s">
        <v>972</v>
      </c>
      <c r="C8539" s="1" t="s">
        <v>164</v>
      </c>
      <c r="D8539" s="1" t="n">
        <v>26</v>
      </c>
      <c r="E8539" s="1" t="s">
        <v>576</v>
      </c>
      <c r="F8539" s="1" t="s">
        <v>839</v>
      </c>
      <c r="G8539" s="1" t="s">
        <v>835</v>
      </c>
      <c r="H8539" s="20" t="n">
        <v>2000</v>
      </c>
      <c r="I8539" s="21" t="n">
        <v>16.92</v>
      </c>
      <c r="J8539" s="20" t="n">
        <f aca="false">H8539*I8539</f>
        <v>33840</v>
      </c>
      <c r="K8539" s="22" t="n">
        <v>1.1</v>
      </c>
      <c r="L8539" s="23" t="n">
        <f aca="false">H8539*K8539</f>
        <v>2200</v>
      </c>
      <c r="M8539" s="23" t="n">
        <v>2500</v>
      </c>
      <c r="N8539" s="24" t="n">
        <f aca="false">L8539-M8539</f>
        <v>-300</v>
      </c>
      <c r="O8539" s="25" t="n">
        <f aca="false">IF(L8539&gt;=M8539,1,0)</f>
        <v>0</v>
      </c>
      <c r="P8539" s="26" t="n">
        <v>0.8246</v>
      </c>
      <c r="Q8539" s="26" t="n">
        <v>0.2014</v>
      </c>
      <c r="R8539" s="25" t="n">
        <v>76</v>
      </c>
      <c r="S8539" s="21" t="n">
        <v>10</v>
      </c>
    </row>
    <row r="8540" customFormat="false" ht="15" hidden="false" customHeight="true" outlineLevel="0" collapsed="false">
      <c r="A8540" s="19" t="n">
        <v>46302</v>
      </c>
      <c r="B8540" s="1" t="s">
        <v>972</v>
      </c>
      <c r="C8540" s="1" t="s">
        <v>164</v>
      </c>
      <c r="D8540" s="1" t="n">
        <v>27</v>
      </c>
      <c r="E8540" s="1" t="s">
        <v>219</v>
      </c>
      <c r="F8540" s="1" t="s">
        <v>998</v>
      </c>
      <c r="G8540" s="1" t="s">
        <v>996</v>
      </c>
      <c r="H8540" s="20" t="n">
        <v>1750</v>
      </c>
      <c r="I8540" s="21" t="n">
        <v>10.96</v>
      </c>
      <c r="J8540" s="20" t="n">
        <f aca="false">H8540*I8540</f>
        <v>19180</v>
      </c>
      <c r="K8540" s="22" t="n">
        <v>1</v>
      </c>
      <c r="L8540" s="23" t="n">
        <f aca="false">H8540*K8540</f>
        <v>1750</v>
      </c>
      <c r="M8540" s="23" t="n">
        <v>2500</v>
      </c>
      <c r="N8540" s="24" t="n">
        <f aca="false">L8540-M8540</f>
        <v>-750</v>
      </c>
      <c r="O8540" s="25" t="n">
        <f aca="false">IF(L8540&gt;=M8540,1,0)</f>
        <v>0</v>
      </c>
      <c r="P8540" s="26" t="n">
        <v>0.4496</v>
      </c>
      <c r="Q8540" s="26" t="n">
        <v>0.1431</v>
      </c>
      <c r="R8540" s="25" t="n">
        <v>72</v>
      </c>
      <c r="S8540" s="21" t="n">
        <v>10</v>
      </c>
    </row>
    <row r="8541" customFormat="false" ht="15" hidden="false" customHeight="true" outlineLevel="0" collapsed="false">
      <c r="A8541" s="19" t="n">
        <v>46302</v>
      </c>
      <c r="B8541" s="1" t="s">
        <v>972</v>
      </c>
      <c r="C8541" s="1" t="s">
        <v>164</v>
      </c>
      <c r="D8541" s="1" t="n">
        <v>28</v>
      </c>
      <c r="E8541" s="1" t="s">
        <v>401</v>
      </c>
      <c r="F8541" s="1" t="s">
        <v>920</v>
      </c>
      <c r="G8541" s="1" t="s">
        <v>997</v>
      </c>
      <c r="H8541" s="20" t="n">
        <v>1300</v>
      </c>
      <c r="I8541" s="21" t="n">
        <v>21.1</v>
      </c>
      <c r="J8541" s="20" t="n">
        <f aca="false">H8541*I8541</f>
        <v>27430</v>
      </c>
      <c r="K8541" s="22" t="n">
        <v>2</v>
      </c>
      <c r="L8541" s="23" t="n">
        <f aca="false">H8541*K8541</f>
        <v>2600</v>
      </c>
      <c r="M8541" s="23" t="n">
        <v>2500</v>
      </c>
      <c r="N8541" s="24" t="n">
        <f aca="false">L8541-M8541</f>
        <v>100</v>
      </c>
      <c r="O8541" s="25" t="n">
        <f aca="false">IF(L8541&gt;=M8541,1,0)</f>
        <v>1</v>
      </c>
      <c r="P8541" s="26" t="n">
        <v>0.6457</v>
      </c>
      <c r="Q8541" s="26" t="n">
        <v>0.1255</v>
      </c>
      <c r="R8541" s="25" t="n">
        <v>73</v>
      </c>
      <c r="S8541" s="21" t="n">
        <v>10</v>
      </c>
    </row>
    <row r="8542" customFormat="false" ht="15" hidden="false" customHeight="true" outlineLevel="0" collapsed="false">
      <c r="A8542" s="19" t="n">
        <v>46302</v>
      </c>
      <c r="B8542" s="1" t="s">
        <v>972</v>
      </c>
      <c r="C8542" s="1" t="s">
        <v>164</v>
      </c>
      <c r="D8542" s="1" t="n">
        <v>29</v>
      </c>
      <c r="E8542" s="1" t="s">
        <v>176</v>
      </c>
      <c r="F8542" s="1" t="s">
        <v>619</v>
      </c>
      <c r="G8542" s="1" t="s">
        <v>686</v>
      </c>
      <c r="H8542" s="20" t="n">
        <v>1050</v>
      </c>
      <c r="I8542" s="21" t="n">
        <v>22.7</v>
      </c>
      <c r="J8542" s="20" t="n">
        <f aca="false">H8542*I8542</f>
        <v>23835</v>
      </c>
      <c r="K8542" s="22" t="n">
        <v>1.4</v>
      </c>
      <c r="L8542" s="23" t="n">
        <f aca="false">H8542*K8542</f>
        <v>1470</v>
      </c>
      <c r="M8542" s="23" t="n">
        <v>2500</v>
      </c>
      <c r="N8542" s="24" t="n">
        <f aca="false">L8542-M8542</f>
        <v>-1030</v>
      </c>
      <c r="O8542" s="25" t="n">
        <f aca="false">IF(L8542&gt;=M8542,1,0)</f>
        <v>0</v>
      </c>
      <c r="P8542" s="26" t="n">
        <v>0.5603</v>
      </c>
      <c r="Q8542" s="26" t="n">
        <v>0.1596</v>
      </c>
      <c r="R8542" s="25" t="n">
        <v>76</v>
      </c>
      <c r="S8542" s="21" t="n">
        <v>10</v>
      </c>
    </row>
    <row r="8543" customFormat="false" ht="15" hidden="false" customHeight="true" outlineLevel="0" collapsed="false">
      <c r="A8543" s="19" t="n">
        <v>46302</v>
      </c>
      <c r="B8543" s="1" t="s">
        <v>972</v>
      </c>
      <c r="C8543" s="1" t="s">
        <v>164</v>
      </c>
      <c r="D8543" s="1" t="n">
        <v>30</v>
      </c>
      <c r="E8543" s="1" t="s">
        <v>10</v>
      </c>
      <c r="F8543" s="1" t="s">
        <v>160</v>
      </c>
      <c r="G8543" s="1" t="s">
        <v>527</v>
      </c>
      <c r="H8543" s="20" t="n">
        <v>2300</v>
      </c>
      <c r="I8543" s="21" t="n">
        <v>17.93</v>
      </c>
      <c r="J8543" s="20" t="n">
        <f aca="false">H8543*I8543</f>
        <v>41239</v>
      </c>
      <c r="K8543" s="22" t="n">
        <v>1.04</v>
      </c>
      <c r="L8543" s="23" t="n">
        <f aca="false">H8543*K8543</f>
        <v>2392</v>
      </c>
      <c r="M8543" s="23" t="n">
        <v>2500</v>
      </c>
      <c r="N8543" s="24" t="n">
        <f aca="false">L8543-M8543</f>
        <v>-108</v>
      </c>
      <c r="O8543" s="25" t="n">
        <f aca="false">IF(L8543&gt;=M8543,1,0)</f>
        <v>0</v>
      </c>
      <c r="P8543" s="26" t="n">
        <v>0.9326</v>
      </c>
      <c r="Q8543" s="26" t="n">
        <v>0.1343</v>
      </c>
      <c r="R8543" s="25" t="n">
        <v>81</v>
      </c>
      <c r="S8543" s="21" t="n">
        <v>10</v>
      </c>
    </row>
    <row r="8544" customFormat="false" ht="15" hidden="false" customHeight="true" outlineLevel="0" collapsed="false">
      <c r="A8544" s="19" t="n">
        <v>46302</v>
      </c>
      <c r="B8544" s="1" t="s">
        <v>972</v>
      </c>
      <c r="C8544" s="1" t="s">
        <v>164</v>
      </c>
      <c r="D8544" s="1" t="n">
        <v>31</v>
      </c>
      <c r="E8544" s="1" t="s">
        <v>522</v>
      </c>
      <c r="F8544" s="1" t="s">
        <v>566</v>
      </c>
      <c r="G8544" s="1" t="s">
        <v>504</v>
      </c>
      <c r="H8544" s="20" t="n">
        <v>2500</v>
      </c>
      <c r="I8544" s="21" t="n">
        <v>14.09</v>
      </c>
      <c r="J8544" s="20" t="n">
        <f aca="false">H8544*I8544</f>
        <v>35225</v>
      </c>
      <c r="K8544" s="22" t="n">
        <v>1</v>
      </c>
      <c r="L8544" s="23" t="n">
        <f aca="false">H8544*K8544</f>
        <v>2500</v>
      </c>
      <c r="M8544" s="23" t="n">
        <v>2500</v>
      </c>
      <c r="N8544" s="24" t="n">
        <f aca="false">L8544-M8544</f>
        <v>0</v>
      </c>
      <c r="O8544" s="25" t="n">
        <f aca="false">IF(L8544&gt;=M8544,1,0)</f>
        <v>1</v>
      </c>
      <c r="P8544" s="26" t="n">
        <v>0.8269</v>
      </c>
      <c r="Q8544" s="26" t="n">
        <v>0.058</v>
      </c>
      <c r="R8544" s="25" t="n">
        <v>76</v>
      </c>
      <c r="S8544" s="21" t="n">
        <v>10</v>
      </c>
    </row>
    <row r="8545" customFormat="false" ht="15" hidden="false" customHeight="true" outlineLevel="0" collapsed="false">
      <c r="A8545" s="19" t="n">
        <v>46302</v>
      </c>
      <c r="B8545" s="1" t="s">
        <v>972</v>
      </c>
      <c r="C8545" s="1" t="s">
        <v>164</v>
      </c>
      <c r="D8545" s="1" t="n">
        <v>32</v>
      </c>
      <c r="E8545" s="1" t="s">
        <v>576</v>
      </c>
      <c r="F8545" s="1" t="s">
        <v>839</v>
      </c>
      <c r="G8545" s="1" t="s">
        <v>835</v>
      </c>
      <c r="H8545" s="20" t="n">
        <v>2150</v>
      </c>
      <c r="I8545" s="21" t="n">
        <v>16.92</v>
      </c>
      <c r="J8545" s="20" t="n">
        <f aca="false">H8545*I8545</f>
        <v>36378</v>
      </c>
      <c r="K8545" s="22" t="n">
        <v>1.1</v>
      </c>
      <c r="L8545" s="23" t="n">
        <f aca="false">H8545*K8545</f>
        <v>2365</v>
      </c>
      <c r="M8545" s="23" t="n">
        <v>2500</v>
      </c>
      <c r="N8545" s="24" t="n">
        <f aca="false">L8545-M8545</f>
        <v>-135</v>
      </c>
      <c r="O8545" s="25" t="n">
        <f aca="false">IF(L8545&gt;=M8545,1,0)</f>
        <v>0</v>
      </c>
      <c r="P8545" s="26" t="n">
        <v>0.8889</v>
      </c>
      <c r="Q8545" s="26" t="n">
        <v>0.1523</v>
      </c>
      <c r="R8545" s="25" t="n">
        <v>74</v>
      </c>
      <c r="S8545" s="21" t="n">
        <v>10</v>
      </c>
    </row>
    <row r="8546" customFormat="false" ht="15" hidden="false" customHeight="true" outlineLevel="0" collapsed="false">
      <c r="A8546" s="19" t="n">
        <v>46302</v>
      </c>
      <c r="B8546" s="1" t="s">
        <v>972</v>
      </c>
      <c r="C8546" s="1" t="s">
        <v>190</v>
      </c>
      <c r="D8546" s="1" t="n">
        <v>33</v>
      </c>
      <c r="E8546" s="1" t="s">
        <v>846</v>
      </c>
      <c r="F8546" s="1" t="s">
        <v>897</v>
      </c>
      <c r="G8546" s="1" t="s">
        <v>927</v>
      </c>
      <c r="H8546" s="20" t="n">
        <v>511</v>
      </c>
      <c r="I8546" s="21" t="n">
        <v>20.22</v>
      </c>
      <c r="J8546" s="20" t="n">
        <f aca="false">H8546*I8546</f>
        <v>10332.42</v>
      </c>
      <c r="K8546" s="22" t="n">
        <v>2.1</v>
      </c>
      <c r="L8546" s="23" t="n">
        <f aca="false">H8546*K8546</f>
        <v>1073.1</v>
      </c>
      <c r="M8546" s="23" t="n">
        <v>2500</v>
      </c>
      <c r="N8546" s="24" t="n">
        <f aca="false">L8546-M8546</f>
        <v>-1426.9</v>
      </c>
      <c r="O8546" s="25" t="n">
        <f aca="false">IF(L8546&gt;=M8546,1,0)</f>
        <v>0</v>
      </c>
      <c r="P8546" s="26" t="n">
        <v>0.2690734375</v>
      </c>
      <c r="Q8546" s="26" t="n">
        <v>0.137254901960784</v>
      </c>
      <c r="R8546" s="25" t="n">
        <v>71</v>
      </c>
      <c r="S8546" s="21" t="n">
        <v>10</v>
      </c>
    </row>
    <row r="8547" customFormat="false" ht="15" hidden="false" customHeight="true" outlineLevel="0" collapsed="false">
      <c r="A8547" s="19" t="n">
        <v>46302</v>
      </c>
      <c r="B8547" s="1" t="s">
        <v>972</v>
      </c>
      <c r="C8547" s="1" t="s">
        <v>190</v>
      </c>
      <c r="D8547" s="1" t="n">
        <v>34</v>
      </c>
      <c r="E8547" s="1" t="s">
        <v>846</v>
      </c>
      <c r="F8547" s="1" t="s">
        <v>889</v>
      </c>
      <c r="G8547" s="1" t="s">
        <v>989</v>
      </c>
      <c r="H8547" s="20" t="n">
        <v>4350</v>
      </c>
      <c r="I8547" s="21" t="n">
        <v>3.83</v>
      </c>
      <c r="J8547" s="20" t="n">
        <f aca="false">H8547*I8547</f>
        <v>16660.5</v>
      </c>
      <c r="K8547" s="22" t="n">
        <v>0</v>
      </c>
      <c r="L8547" s="23" t="n">
        <f aca="false">H8547*K8547</f>
        <v>0</v>
      </c>
      <c r="M8547" s="23" t="n">
        <v>2500</v>
      </c>
      <c r="N8547" s="24" t="n">
        <f aca="false">L8547-M8547</f>
        <v>-2500</v>
      </c>
      <c r="O8547" s="25" t="n">
        <f aca="false">IF(L8547&gt;=M8547,1,0)</f>
        <v>0</v>
      </c>
      <c r="P8547" s="26" t="n">
        <v>0.504863636363636</v>
      </c>
      <c r="Q8547" s="26" t="n">
        <v>0</v>
      </c>
      <c r="R8547" s="25" t="n">
        <v>70</v>
      </c>
      <c r="S8547" s="21" t="n">
        <v>10</v>
      </c>
    </row>
    <row r="8548" customFormat="false" ht="15" hidden="false" customHeight="true" outlineLevel="0" collapsed="false">
      <c r="A8548" s="19" t="n">
        <v>46302</v>
      </c>
      <c r="B8548" s="1" t="s">
        <v>972</v>
      </c>
      <c r="C8548" s="1" t="s">
        <v>190</v>
      </c>
      <c r="D8548" s="1" t="n">
        <v>35</v>
      </c>
      <c r="E8548" s="1" t="s">
        <v>19</v>
      </c>
      <c r="F8548" s="1" t="s">
        <v>984</v>
      </c>
      <c r="G8548" s="1" t="s">
        <v>985</v>
      </c>
      <c r="H8548" s="20" t="n">
        <v>1150</v>
      </c>
      <c r="I8548" s="21" t="n">
        <v>20.33</v>
      </c>
      <c r="J8548" s="20" t="n">
        <f aca="false">H8548*I8548</f>
        <v>23379.5</v>
      </c>
      <c r="K8548" s="22" t="n">
        <v>1.55</v>
      </c>
      <c r="L8548" s="23" t="n">
        <f aca="false">H8548*K8548</f>
        <v>1782.5</v>
      </c>
      <c r="M8548" s="23" t="n">
        <v>2500</v>
      </c>
      <c r="N8548" s="24" t="n">
        <f aca="false">L8548-M8548</f>
        <v>-717.5</v>
      </c>
      <c r="O8548" s="25" t="n">
        <f aca="false">IF(L8548&gt;=M8548,1,0)</f>
        <v>0</v>
      </c>
      <c r="P8548" s="26" t="n">
        <v>0.582448928749377</v>
      </c>
      <c r="Q8548" s="26" t="n">
        <v>0.144749290444655</v>
      </c>
      <c r="R8548" s="25" t="n">
        <v>55</v>
      </c>
      <c r="S8548" s="21" t="n">
        <v>10</v>
      </c>
    </row>
    <row r="8549" customFormat="false" ht="15" hidden="false" customHeight="true" outlineLevel="0" collapsed="false">
      <c r="A8549" s="19" t="n">
        <v>46302</v>
      </c>
      <c r="B8549" s="1" t="s">
        <v>972</v>
      </c>
      <c r="C8549" s="1" t="s">
        <v>190</v>
      </c>
      <c r="D8549" s="1" t="n">
        <v>36</v>
      </c>
      <c r="E8549" s="1" t="s">
        <v>846</v>
      </c>
      <c r="F8549" s="1" t="s">
        <v>889</v>
      </c>
      <c r="G8549" s="1" t="s">
        <v>927</v>
      </c>
      <c r="H8549" s="20" t="n">
        <v>1200</v>
      </c>
      <c r="I8549" s="21" t="n">
        <v>21.74</v>
      </c>
      <c r="J8549" s="20" t="n">
        <f aca="false">H8549*I8549</f>
        <v>26088</v>
      </c>
      <c r="K8549" s="22" t="n">
        <v>2.2</v>
      </c>
      <c r="L8549" s="23" t="n">
        <f aca="false">H8549*K8549</f>
        <v>2640</v>
      </c>
      <c r="M8549" s="23" t="n">
        <v>2500</v>
      </c>
      <c r="N8549" s="24" t="n">
        <f aca="false">L8549-M8549</f>
        <v>140</v>
      </c>
      <c r="O8549" s="25" t="n">
        <f aca="false">IF(L8549&gt;=M8549,1,0)</f>
        <v>1</v>
      </c>
      <c r="P8549" s="26" t="n">
        <v>0.717491749174917</v>
      </c>
      <c r="Q8549" s="26" t="n">
        <v>0.0292953285827395</v>
      </c>
      <c r="R8549" s="25" t="n">
        <v>67</v>
      </c>
      <c r="S8549" s="21" t="n">
        <v>10</v>
      </c>
    </row>
    <row r="8550" customFormat="false" ht="15" hidden="false" customHeight="true" outlineLevel="0" collapsed="false">
      <c r="A8550" s="19" t="n">
        <v>46302</v>
      </c>
      <c r="B8550" s="1" t="s">
        <v>972</v>
      </c>
      <c r="C8550" s="1" t="s">
        <v>190</v>
      </c>
      <c r="D8550" s="1" t="n">
        <v>37</v>
      </c>
      <c r="E8550" s="1" t="s">
        <v>16</v>
      </c>
      <c r="F8550" s="1" t="s">
        <v>300</v>
      </c>
      <c r="G8550" s="1" t="s">
        <v>260</v>
      </c>
      <c r="H8550" s="20" t="n">
        <v>1900</v>
      </c>
      <c r="I8550" s="21" t="n">
        <v>15.95</v>
      </c>
      <c r="J8550" s="20" t="n">
        <f aca="false">H8550*I8550</f>
        <v>30305</v>
      </c>
      <c r="K8550" s="22" t="n">
        <v>1.4</v>
      </c>
      <c r="L8550" s="23" t="n">
        <f aca="false">H8550*K8550</f>
        <v>2660</v>
      </c>
      <c r="M8550" s="23" t="n">
        <v>2500</v>
      </c>
      <c r="N8550" s="24" t="n">
        <f aca="false">L8550-M8550</f>
        <v>160</v>
      </c>
      <c r="O8550" s="25" t="n">
        <f aca="false">IF(L8550&gt;=M8550,1,0)</f>
        <v>1</v>
      </c>
      <c r="P8550" s="26" t="n">
        <v>0.765277777777778</v>
      </c>
      <c r="Q8550" s="26" t="n">
        <v>0.0719716168271668</v>
      </c>
      <c r="R8550" s="25" t="n">
        <v>75</v>
      </c>
      <c r="S8550" s="21" t="n">
        <v>10</v>
      </c>
    </row>
    <row r="8551" customFormat="false" ht="15" hidden="false" customHeight="true" outlineLevel="0" collapsed="false">
      <c r="A8551" s="19" t="n">
        <v>46302</v>
      </c>
      <c r="B8551" s="1" t="s">
        <v>972</v>
      </c>
      <c r="C8551" s="1" t="s">
        <v>190</v>
      </c>
      <c r="D8551" s="1" t="n">
        <v>38</v>
      </c>
      <c r="E8551" s="1" t="s">
        <v>19</v>
      </c>
      <c r="F8551" s="1" t="s">
        <v>953</v>
      </c>
      <c r="G8551" s="1" t="s">
        <v>871</v>
      </c>
      <c r="H8551" s="20" t="n">
        <v>950</v>
      </c>
      <c r="I8551" s="21" t="n">
        <v>27.97</v>
      </c>
      <c r="J8551" s="20" t="n">
        <f aca="false">H8551*I8551</f>
        <v>26571.5</v>
      </c>
      <c r="K8551" s="22" t="n">
        <v>2.15</v>
      </c>
      <c r="L8551" s="23" t="n">
        <f aca="false">H8551*K8551</f>
        <v>2042.5</v>
      </c>
      <c r="M8551" s="23" t="n">
        <v>2500</v>
      </c>
      <c r="N8551" s="24" t="n">
        <f aca="false">L8551-M8551</f>
        <v>-457.5</v>
      </c>
      <c r="O8551" s="25" t="n">
        <f aca="false">IF(L8551&gt;=M8551,1,0)</f>
        <v>0</v>
      </c>
      <c r="P8551" s="26" t="n">
        <v>0.553572916666667</v>
      </c>
      <c r="Q8551" s="26" t="n">
        <v>0.0962888665997994</v>
      </c>
      <c r="R8551" s="25" t="n">
        <v>82</v>
      </c>
      <c r="S8551" s="21" t="n">
        <v>10</v>
      </c>
    </row>
    <row r="8552" customFormat="false" ht="15" hidden="false" customHeight="true" outlineLevel="0" collapsed="false">
      <c r="A8552" s="19" t="n">
        <v>46303</v>
      </c>
      <c r="B8552" s="1" t="s">
        <v>972</v>
      </c>
      <c r="C8552" s="1" t="s">
        <v>138</v>
      </c>
      <c r="D8552" s="1" t="n">
        <v>1</v>
      </c>
      <c r="E8552" s="1" t="s">
        <v>16</v>
      </c>
      <c r="F8552" s="1" t="s">
        <v>977</v>
      </c>
      <c r="G8552" s="1" t="s">
        <v>982</v>
      </c>
      <c r="H8552" s="20" t="n">
        <v>1550</v>
      </c>
      <c r="I8552" s="21" t="n">
        <v>20.77</v>
      </c>
      <c r="J8552" s="20" t="n">
        <f aca="false">H8552*I8552</f>
        <v>32193.5</v>
      </c>
      <c r="K8552" s="22" t="n">
        <v>1.5</v>
      </c>
      <c r="L8552" s="23" t="n">
        <f aca="false">H8552*K8552</f>
        <v>2325</v>
      </c>
      <c r="M8552" s="23" t="n">
        <v>2500</v>
      </c>
      <c r="N8552" s="24" t="n">
        <f aca="false">L8552-M8552</f>
        <v>-175</v>
      </c>
      <c r="O8552" s="25" t="n">
        <f aca="false">IF(L8552&gt;=M8552,1,0)</f>
        <v>0</v>
      </c>
      <c r="P8552" s="26" t="n">
        <v>0.8142</v>
      </c>
      <c r="Q8552" s="26" t="n">
        <v>0.1283</v>
      </c>
      <c r="R8552" s="25" t="n">
        <v>75</v>
      </c>
      <c r="S8552" s="21" t="n">
        <v>9</v>
      </c>
    </row>
    <row r="8553" customFormat="false" ht="15" hidden="false" customHeight="true" outlineLevel="0" collapsed="false">
      <c r="A8553" s="19" t="n">
        <v>46303</v>
      </c>
      <c r="B8553" s="1" t="s">
        <v>972</v>
      </c>
      <c r="C8553" s="1" t="s">
        <v>138</v>
      </c>
      <c r="D8553" s="1" t="n">
        <v>2</v>
      </c>
      <c r="E8553" s="1" t="s">
        <v>16</v>
      </c>
      <c r="F8553" s="1" t="s">
        <v>971</v>
      </c>
      <c r="G8553" s="1" t="s">
        <v>973</v>
      </c>
      <c r="H8553" s="20" t="n">
        <v>1350</v>
      </c>
      <c r="I8553" s="21" t="n">
        <v>19.14</v>
      </c>
      <c r="J8553" s="20" t="n">
        <f aca="false">H8553*I8553</f>
        <v>25839</v>
      </c>
      <c r="K8553" s="22" t="n">
        <v>1.33</v>
      </c>
      <c r="L8553" s="23" t="n">
        <f aca="false">H8553*K8553</f>
        <v>1795.5</v>
      </c>
      <c r="M8553" s="23" t="n">
        <v>2500</v>
      </c>
      <c r="N8553" s="24" t="n">
        <f aca="false">L8553-M8553</f>
        <v>-704.5</v>
      </c>
      <c r="O8553" s="25" t="n">
        <f aca="false">IF(L8553&gt;=M8553,1,0)</f>
        <v>0</v>
      </c>
      <c r="P8553" s="26" t="n">
        <v>0.6408</v>
      </c>
      <c r="Q8553" s="26" t="n">
        <v>0.0922</v>
      </c>
      <c r="R8553" s="25" t="n">
        <v>68</v>
      </c>
      <c r="S8553" s="21" t="n">
        <v>10</v>
      </c>
    </row>
    <row r="8554" customFormat="false" ht="15" hidden="false" customHeight="true" outlineLevel="0" collapsed="false">
      <c r="A8554" s="19" t="n">
        <v>46303</v>
      </c>
      <c r="B8554" s="1" t="s">
        <v>972</v>
      </c>
      <c r="C8554" s="1" t="s">
        <v>138</v>
      </c>
      <c r="D8554" s="1" t="n">
        <v>3</v>
      </c>
      <c r="E8554" s="1" t="s">
        <v>181</v>
      </c>
      <c r="F8554" s="1" t="s">
        <v>556</v>
      </c>
      <c r="G8554" s="1" t="s">
        <v>564</v>
      </c>
      <c r="H8554" s="20" t="n">
        <v>1450</v>
      </c>
      <c r="I8554" s="21" t="n">
        <v>20.91</v>
      </c>
      <c r="J8554" s="20" t="n">
        <f aca="false">H8554*I8554</f>
        <v>30319.5</v>
      </c>
      <c r="K8554" s="22" t="n">
        <v>1.46</v>
      </c>
      <c r="L8554" s="23" t="n">
        <f aca="false">H8554*K8554</f>
        <v>2117</v>
      </c>
      <c r="M8554" s="23" t="n">
        <v>2500</v>
      </c>
      <c r="N8554" s="24" t="n">
        <f aca="false">L8554-M8554</f>
        <v>-383</v>
      </c>
      <c r="O8554" s="25" t="n">
        <f aca="false">IF(L8554&gt;=M8554,1,0)</f>
        <v>0</v>
      </c>
      <c r="P8554" s="26" t="n">
        <v>0.6684</v>
      </c>
      <c r="Q8554" s="26" t="n">
        <v>0.0934</v>
      </c>
      <c r="R8554" s="25" t="n">
        <v>76</v>
      </c>
      <c r="S8554" s="21" t="n">
        <v>10</v>
      </c>
    </row>
    <row r="8555" customFormat="false" ht="15" hidden="false" customHeight="true" outlineLevel="0" collapsed="false">
      <c r="A8555" s="19" t="n">
        <v>46303</v>
      </c>
      <c r="B8555" s="1" t="s">
        <v>972</v>
      </c>
      <c r="C8555" s="1" t="s">
        <v>138</v>
      </c>
      <c r="D8555" s="1" t="n">
        <v>4</v>
      </c>
      <c r="E8555" s="1" t="s">
        <v>145</v>
      </c>
      <c r="F8555" s="1" t="s">
        <v>990</v>
      </c>
      <c r="G8555" s="1" t="s">
        <v>991</v>
      </c>
      <c r="H8555" s="20" t="n">
        <v>1600</v>
      </c>
      <c r="I8555" s="21" t="n">
        <v>20.34</v>
      </c>
      <c r="J8555" s="20" t="n">
        <f aca="false">H8555*I8555</f>
        <v>32544</v>
      </c>
      <c r="K8555" s="22" t="n">
        <v>2.2</v>
      </c>
      <c r="L8555" s="23" t="n">
        <f aca="false">H8555*K8555</f>
        <v>3520</v>
      </c>
      <c r="M8555" s="23" t="n">
        <v>2500</v>
      </c>
      <c r="N8555" s="24" t="n">
        <f aca="false">L8555-M8555</f>
        <v>1020</v>
      </c>
      <c r="O8555" s="25" t="n">
        <f aca="false">IF(L8555&gt;=M8555,1,0)</f>
        <v>1</v>
      </c>
      <c r="P8555" s="26" t="n">
        <v>0.7639</v>
      </c>
      <c r="Q8555" s="26" t="n">
        <v>0.1118</v>
      </c>
      <c r="R8555" s="25" t="n">
        <v>72</v>
      </c>
      <c r="S8555" s="21" t="n">
        <v>10</v>
      </c>
    </row>
    <row r="8556" customFormat="false" ht="15" hidden="false" customHeight="true" outlineLevel="0" collapsed="false">
      <c r="A8556" s="19" t="n">
        <v>46303</v>
      </c>
      <c r="B8556" s="1" t="s">
        <v>972</v>
      </c>
      <c r="C8556" s="1" t="s">
        <v>138</v>
      </c>
      <c r="D8556" s="1" t="n">
        <v>5</v>
      </c>
      <c r="E8556" s="1" t="s">
        <v>16</v>
      </c>
      <c r="F8556" s="1" t="s">
        <v>971</v>
      </c>
      <c r="G8556" s="1" t="s">
        <v>973</v>
      </c>
      <c r="H8556" s="20" t="n">
        <v>1400</v>
      </c>
      <c r="I8556" s="21" t="n">
        <v>19.14</v>
      </c>
      <c r="J8556" s="20" t="n">
        <f aca="false">H8556*I8556</f>
        <v>26796</v>
      </c>
      <c r="K8556" s="22" t="n">
        <v>1.33</v>
      </c>
      <c r="L8556" s="23" t="n">
        <f aca="false">H8556*K8556</f>
        <v>1862</v>
      </c>
      <c r="M8556" s="23" t="n">
        <v>2500</v>
      </c>
      <c r="N8556" s="24" t="n">
        <f aca="false">L8556-M8556</f>
        <v>-638</v>
      </c>
      <c r="O8556" s="25" t="n">
        <f aca="false">IF(L8556&gt;=M8556,1,0)</f>
        <v>0</v>
      </c>
      <c r="P8556" s="26" t="n">
        <v>0.6548</v>
      </c>
      <c r="Q8556" s="26" t="n">
        <v>0.1796</v>
      </c>
      <c r="R8556" s="25" t="n">
        <v>72</v>
      </c>
      <c r="S8556" s="21" t="n">
        <v>10</v>
      </c>
    </row>
    <row r="8557" customFormat="false" ht="15" hidden="false" customHeight="true" outlineLevel="0" collapsed="false">
      <c r="A8557" s="19" t="n">
        <v>46303</v>
      </c>
      <c r="B8557" s="1" t="s">
        <v>972</v>
      </c>
      <c r="C8557" s="1" t="s">
        <v>138</v>
      </c>
      <c r="D8557" s="1" t="n">
        <v>6</v>
      </c>
      <c r="E8557" s="1" t="s">
        <v>16</v>
      </c>
      <c r="F8557" s="1" t="s">
        <v>300</v>
      </c>
      <c r="G8557" s="1" t="s">
        <v>398</v>
      </c>
      <c r="H8557" s="20" t="n">
        <v>1900</v>
      </c>
      <c r="I8557" s="21" t="n">
        <v>16.96</v>
      </c>
      <c r="J8557" s="20" t="n">
        <f aca="false">H8557*I8557</f>
        <v>32224</v>
      </c>
      <c r="K8557" s="22" t="n">
        <v>1.4</v>
      </c>
      <c r="L8557" s="23" t="n">
        <f aca="false">H8557*K8557</f>
        <v>2660</v>
      </c>
      <c r="M8557" s="23" t="n">
        <v>2500</v>
      </c>
      <c r="N8557" s="24" t="n">
        <f aca="false">L8557-M8557</f>
        <v>160</v>
      </c>
      <c r="O8557" s="25" t="n">
        <f aca="false">IF(L8557&gt;=M8557,1,0)</f>
        <v>1</v>
      </c>
      <c r="P8557" s="26" t="n">
        <v>0.8552</v>
      </c>
      <c r="Q8557" s="26" t="n">
        <v>0.1154</v>
      </c>
      <c r="R8557" s="25" t="n">
        <v>64</v>
      </c>
      <c r="S8557" s="21" t="n">
        <v>10</v>
      </c>
    </row>
    <row r="8558" customFormat="false" ht="15" hidden="false" customHeight="true" outlineLevel="0" collapsed="false">
      <c r="A8558" s="19" t="n">
        <v>46303</v>
      </c>
      <c r="B8558" s="1" t="s">
        <v>972</v>
      </c>
      <c r="C8558" s="1" t="s">
        <v>138</v>
      </c>
      <c r="D8558" s="1" t="n">
        <v>7</v>
      </c>
      <c r="E8558" s="1" t="s">
        <v>13</v>
      </c>
      <c r="F8558" s="1" t="s">
        <v>332</v>
      </c>
      <c r="G8558" s="1" t="s">
        <v>149</v>
      </c>
      <c r="H8558" s="20" t="n">
        <v>1400</v>
      </c>
      <c r="I8558" s="21" t="n">
        <v>15.11</v>
      </c>
      <c r="J8558" s="20" t="n">
        <f aca="false">H8558*I8558</f>
        <v>21154</v>
      </c>
      <c r="K8558" s="22" t="n">
        <v>2.2</v>
      </c>
      <c r="L8558" s="23" t="n">
        <f aca="false">H8558*K8558</f>
        <v>3080</v>
      </c>
      <c r="M8558" s="23" t="n">
        <v>2500</v>
      </c>
      <c r="N8558" s="24" t="n">
        <f aca="false">L8558-M8558</f>
        <v>580.000000000001</v>
      </c>
      <c r="O8558" s="25" t="n">
        <f aca="false">IF(L8558&gt;=M8558,1,0)</f>
        <v>1</v>
      </c>
      <c r="P8558" s="26" t="n">
        <v>0.641</v>
      </c>
      <c r="Q8558" s="26" t="n">
        <v>0.0967</v>
      </c>
      <c r="R8558" s="25" t="n">
        <v>65</v>
      </c>
      <c r="S8558" s="21" t="n">
        <v>8</v>
      </c>
    </row>
    <row r="8559" customFormat="false" ht="15" hidden="false" customHeight="true" outlineLevel="0" collapsed="false">
      <c r="A8559" s="19" t="n">
        <v>46303</v>
      </c>
      <c r="B8559" s="1" t="s">
        <v>972</v>
      </c>
      <c r="C8559" s="1" t="s">
        <v>138</v>
      </c>
      <c r="D8559" s="1" t="n">
        <v>8</v>
      </c>
      <c r="E8559" s="1" t="s">
        <v>13</v>
      </c>
      <c r="F8559" s="1" t="s">
        <v>999</v>
      </c>
      <c r="G8559" s="1" t="s">
        <v>149</v>
      </c>
      <c r="H8559" s="20" t="n">
        <v>500</v>
      </c>
      <c r="I8559" s="21" t="n">
        <v>19.57</v>
      </c>
      <c r="J8559" s="20" t="n">
        <f aca="false">H8559*I8559</f>
        <v>9785</v>
      </c>
      <c r="K8559" s="22" t="n">
        <v>2.2</v>
      </c>
      <c r="L8559" s="23" t="n">
        <f aca="false">H8559*K8559</f>
        <v>1100</v>
      </c>
      <c r="M8559" s="23" t="n">
        <v>2500</v>
      </c>
      <c r="N8559" s="24" t="n">
        <f aca="false">L8559-M8559</f>
        <v>-1400</v>
      </c>
      <c r="O8559" s="25" t="n">
        <f aca="false">IF(L8559&gt;=M8559,1,0)</f>
        <v>0</v>
      </c>
      <c r="P8559" s="26" t="n">
        <v>0.2774</v>
      </c>
      <c r="Q8559" s="26" t="n">
        <v>0.3303</v>
      </c>
      <c r="R8559" s="25" t="n">
        <v>68</v>
      </c>
      <c r="S8559" s="21" t="n">
        <v>9</v>
      </c>
    </row>
    <row r="8560" customFormat="false" ht="15" hidden="false" customHeight="true" outlineLevel="0" collapsed="false">
      <c r="A8560" s="19" t="n">
        <v>46303</v>
      </c>
      <c r="B8560" s="1" t="s">
        <v>972</v>
      </c>
      <c r="C8560" s="1" t="s">
        <v>138</v>
      </c>
      <c r="D8560" s="1" t="n">
        <v>9</v>
      </c>
      <c r="E8560" s="1" t="s">
        <v>16</v>
      </c>
      <c r="F8560" s="1" t="s">
        <v>300</v>
      </c>
      <c r="G8560" s="1" t="s">
        <v>398</v>
      </c>
      <c r="H8560" s="20" t="n">
        <v>1450</v>
      </c>
      <c r="I8560" s="21" t="n">
        <v>18.21</v>
      </c>
      <c r="J8560" s="20" t="n">
        <f aca="false">H8560*I8560</f>
        <v>26404.5</v>
      </c>
      <c r="K8560" s="22" t="n">
        <v>1.4</v>
      </c>
      <c r="L8560" s="23" t="n">
        <f aca="false">H8560*K8560</f>
        <v>2030</v>
      </c>
      <c r="M8560" s="23" t="n">
        <v>2500</v>
      </c>
      <c r="N8560" s="24" t="n">
        <f aca="false">L8560-M8560</f>
        <v>-470</v>
      </c>
      <c r="O8560" s="25" t="n">
        <f aca="false">IF(L8560&gt;=M8560,1,0)</f>
        <v>0</v>
      </c>
      <c r="P8560" s="26" t="n">
        <v>0.6963</v>
      </c>
      <c r="Q8560" s="26" t="n">
        <v>0.1167</v>
      </c>
      <c r="R8560" s="25" t="n">
        <v>65</v>
      </c>
      <c r="S8560" s="21" t="n">
        <v>10</v>
      </c>
    </row>
    <row r="8561" customFormat="false" ht="15" hidden="false" customHeight="true" outlineLevel="0" collapsed="false">
      <c r="A8561" s="19" t="n">
        <v>46303</v>
      </c>
      <c r="B8561" s="1" t="s">
        <v>972</v>
      </c>
      <c r="C8561" s="1" t="s">
        <v>138</v>
      </c>
      <c r="D8561" s="1" t="n">
        <v>10</v>
      </c>
      <c r="E8561" s="1" t="s">
        <v>16</v>
      </c>
      <c r="F8561" s="1" t="s">
        <v>946</v>
      </c>
      <c r="G8561" s="1" t="s">
        <v>947</v>
      </c>
      <c r="H8561" s="20" t="n">
        <v>1450</v>
      </c>
      <c r="I8561" s="21" t="n">
        <v>20.88</v>
      </c>
      <c r="J8561" s="20" t="n">
        <f aca="false">H8561*I8561</f>
        <v>30276</v>
      </c>
      <c r="K8561" s="22" t="n">
        <v>1.49</v>
      </c>
      <c r="L8561" s="23" t="n">
        <f aca="false">H8561*K8561</f>
        <v>2160.5</v>
      </c>
      <c r="M8561" s="23" t="n">
        <v>2500</v>
      </c>
      <c r="N8561" s="24" t="n">
        <f aca="false">L8561-M8561</f>
        <v>-339.5</v>
      </c>
      <c r="O8561" s="25" t="n">
        <f aca="false">IF(L8561&gt;=M8561,1,0)</f>
        <v>0</v>
      </c>
      <c r="P8561" s="26" t="n">
        <v>0.7047</v>
      </c>
      <c r="Q8561" s="26" t="n">
        <v>0.1767</v>
      </c>
      <c r="R8561" s="25" t="n">
        <v>73</v>
      </c>
      <c r="S8561" s="21" t="n">
        <v>10</v>
      </c>
    </row>
    <row r="8562" customFormat="false" ht="15" hidden="false" customHeight="true" outlineLevel="0" collapsed="false">
      <c r="A8562" s="19" t="n">
        <v>46303</v>
      </c>
      <c r="B8562" s="1" t="s">
        <v>972</v>
      </c>
      <c r="C8562" s="1" t="s">
        <v>138</v>
      </c>
      <c r="D8562" s="1" t="n">
        <v>11</v>
      </c>
      <c r="E8562" s="1" t="s">
        <v>10</v>
      </c>
      <c r="F8562" s="1" t="s">
        <v>965</v>
      </c>
      <c r="G8562" s="1" t="s">
        <v>852</v>
      </c>
      <c r="H8562" s="20" t="n">
        <v>1600</v>
      </c>
      <c r="I8562" s="21" t="n">
        <v>16.98</v>
      </c>
      <c r="J8562" s="20" t="n">
        <f aca="false">H8562*I8562</f>
        <v>27168</v>
      </c>
      <c r="K8562" s="22" t="n">
        <v>1.46</v>
      </c>
      <c r="L8562" s="23" t="n">
        <f aca="false">H8562*K8562</f>
        <v>2336</v>
      </c>
      <c r="M8562" s="23" t="n">
        <v>2500</v>
      </c>
      <c r="N8562" s="24" t="n">
        <f aca="false">L8562-M8562</f>
        <v>-164</v>
      </c>
      <c r="O8562" s="25" t="n">
        <f aca="false">IF(L8562&gt;=M8562,1,0)</f>
        <v>0</v>
      </c>
      <c r="P8562" s="26" t="n">
        <v>0.6799</v>
      </c>
      <c r="Q8562" s="26" t="n">
        <v>0.1818</v>
      </c>
      <c r="R8562" s="25" t="n">
        <v>69</v>
      </c>
      <c r="S8562" s="21" t="n">
        <v>10</v>
      </c>
    </row>
    <row r="8563" customFormat="false" ht="15" hidden="false" customHeight="true" outlineLevel="0" collapsed="false">
      <c r="A8563" s="19" t="n">
        <v>46303</v>
      </c>
      <c r="B8563" s="1" t="s">
        <v>972</v>
      </c>
      <c r="C8563" s="1" t="s">
        <v>138</v>
      </c>
      <c r="D8563" s="1" t="n">
        <v>12</v>
      </c>
      <c r="E8563" s="1" t="s">
        <v>16</v>
      </c>
      <c r="F8563" s="1" t="s">
        <v>950</v>
      </c>
      <c r="G8563" s="1" t="s">
        <v>955</v>
      </c>
      <c r="H8563" s="20" t="n">
        <v>1150</v>
      </c>
      <c r="I8563" s="21" t="n">
        <v>18.75</v>
      </c>
      <c r="J8563" s="20" t="n">
        <f aca="false">H8563*I8563</f>
        <v>21562.5</v>
      </c>
      <c r="K8563" s="22" t="n">
        <v>1.55</v>
      </c>
      <c r="L8563" s="23" t="n">
        <f aca="false">H8563*K8563</f>
        <v>1782.5</v>
      </c>
      <c r="M8563" s="23" t="n">
        <v>2500</v>
      </c>
      <c r="N8563" s="24" t="n">
        <f aca="false">L8563-M8563</f>
        <v>-717.5</v>
      </c>
      <c r="O8563" s="25" t="n">
        <f aca="false">IF(L8563&gt;=M8563,1,0)</f>
        <v>0</v>
      </c>
      <c r="P8563" s="26" t="n">
        <v>0.558</v>
      </c>
      <c r="Q8563" s="26" t="n">
        <v>0.1277</v>
      </c>
      <c r="R8563" s="25" t="n">
        <v>68</v>
      </c>
      <c r="S8563" s="21" t="n">
        <v>10</v>
      </c>
    </row>
    <row r="8564" customFormat="false" ht="15" hidden="false" customHeight="true" outlineLevel="0" collapsed="false">
      <c r="A8564" s="19" t="n">
        <v>46303</v>
      </c>
      <c r="B8564" s="1" t="s">
        <v>972</v>
      </c>
      <c r="C8564" s="1" t="s">
        <v>138</v>
      </c>
      <c r="D8564" s="1" t="n">
        <v>13</v>
      </c>
      <c r="E8564" s="1" t="s">
        <v>16</v>
      </c>
      <c r="F8564" s="1" t="s">
        <v>932</v>
      </c>
      <c r="G8564" s="1" t="s">
        <v>934</v>
      </c>
      <c r="H8564" s="20" t="n">
        <v>750</v>
      </c>
      <c r="I8564" s="21" t="n">
        <v>37.63</v>
      </c>
      <c r="J8564" s="20" t="n">
        <f aca="false">H8564*I8564</f>
        <v>28222.5</v>
      </c>
      <c r="K8564" s="22" t="n">
        <v>3.11</v>
      </c>
      <c r="L8564" s="23" t="n">
        <f aca="false">H8564*K8564</f>
        <v>2332.5</v>
      </c>
      <c r="M8564" s="23" t="n">
        <v>2500</v>
      </c>
      <c r="N8564" s="24" t="n">
        <f aca="false">L8564-M8564</f>
        <v>-167.5</v>
      </c>
      <c r="O8564" s="25" t="n">
        <f aca="false">IF(L8564&gt;=M8564,1,0)</f>
        <v>0</v>
      </c>
      <c r="P8564" s="26" t="n">
        <v>0.6917</v>
      </c>
      <c r="Q8564" s="26" t="n">
        <v>0.1493</v>
      </c>
      <c r="R8564" s="25" t="n">
        <v>76</v>
      </c>
      <c r="S8564" s="21" t="n">
        <v>9</v>
      </c>
    </row>
    <row r="8565" customFormat="false" ht="15" hidden="false" customHeight="true" outlineLevel="0" collapsed="false">
      <c r="A8565" s="19" t="n">
        <v>46303</v>
      </c>
      <c r="B8565" s="1" t="s">
        <v>972</v>
      </c>
      <c r="C8565" s="1" t="s">
        <v>138</v>
      </c>
      <c r="D8565" s="1" t="n">
        <v>14</v>
      </c>
      <c r="E8565" s="1" t="s">
        <v>10</v>
      </c>
      <c r="F8565" s="1" t="s">
        <v>687</v>
      </c>
      <c r="G8565" s="1" t="s">
        <v>694</v>
      </c>
      <c r="H8565" s="20" t="n">
        <v>1400</v>
      </c>
      <c r="I8565" s="21" t="n">
        <v>28.66</v>
      </c>
      <c r="J8565" s="20" t="n">
        <f aca="false">H8565*I8565</f>
        <v>40124</v>
      </c>
      <c r="K8565" s="22" t="n">
        <v>2.5</v>
      </c>
      <c r="L8565" s="23" t="n">
        <f aca="false">H8565*K8565</f>
        <v>3500</v>
      </c>
      <c r="M8565" s="23" t="n">
        <v>2500</v>
      </c>
      <c r="N8565" s="24" t="n">
        <f aca="false">L8565-M8565</f>
        <v>1000</v>
      </c>
      <c r="O8565" s="25" t="n">
        <f aca="false">IF(L8565&gt;=M8565,1,0)</f>
        <v>1</v>
      </c>
      <c r="P8565" s="26" t="n">
        <v>0.8276</v>
      </c>
      <c r="Q8565" s="26" t="n">
        <v>0.1929</v>
      </c>
      <c r="R8565" s="25" t="n">
        <v>81</v>
      </c>
      <c r="S8565" s="21" t="n">
        <v>10</v>
      </c>
    </row>
    <row r="8566" customFormat="false" ht="15" hidden="false" customHeight="true" outlineLevel="0" collapsed="false">
      <c r="A8566" s="19" t="n">
        <v>46303</v>
      </c>
      <c r="B8566" s="1" t="s">
        <v>972</v>
      </c>
      <c r="C8566" s="1" t="s">
        <v>138</v>
      </c>
      <c r="D8566" s="1" t="n">
        <v>15</v>
      </c>
      <c r="E8566" s="1" t="s">
        <v>10</v>
      </c>
      <c r="F8566" s="1" t="s">
        <v>160</v>
      </c>
      <c r="G8566" s="1" t="s">
        <v>161</v>
      </c>
      <c r="H8566" s="20" t="n">
        <v>1300</v>
      </c>
      <c r="I8566" s="21" t="n">
        <v>22.05</v>
      </c>
      <c r="J8566" s="20" t="n">
        <f aca="false">H8566*I8566</f>
        <v>28665</v>
      </c>
      <c r="K8566" s="22" t="n">
        <v>1.83</v>
      </c>
      <c r="L8566" s="23" t="n">
        <f aca="false">H8566*K8566</f>
        <v>2379</v>
      </c>
      <c r="M8566" s="23" t="n">
        <v>2500</v>
      </c>
      <c r="N8566" s="24" t="n">
        <f aca="false">L8566-M8566</f>
        <v>-121</v>
      </c>
      <c r="O8566" s="25" t="n">
        <f aca="false">IF(L8566&gt;=M8566,1,0)</f>
        <v>0</v>
      </c>
      <c r="P8566" s="26" t="n">
        <v>0.7078</v>
      </c>
      <c r="Q8566" s="26" t="n">
        <v>0.2963</v>
      </c>
      <c r="R8566" s="25" t="n">
        <v>70</v>
      </c>
      <c r="S8566" s="21" t="n">
        <v>10</v>
      </c>
    </row>
    <row r="8567" customFormat="false" ht="15" hidden="false" customHeight="true" outlineLevel="0" collapsed="false">
      <c r="A8567" s="19" t="n">
        <v>46303</v>
      </c>
      <c r="B8567" s="1" t="s">
        <v>972</v>
      </c>
      <c r="C8567" s="1" t="s">
        <v>138</v>
      </c>
      <c r="D8567" s="1" t="n">
        <v>16</v>
      </c>
      <c r="E8567" s="1" t="s">
        <v>10</v>
      </c>
      <c r="F8567" s="1" t="s">
        <v>965</v>
      </c>
      <c r="G8567" s="1" t="s">
        <v>987</v>
      </c>
      <c r="H8567" s="20" t="n">
        <v>2000</v>
      </c>
      <c r="I8567" s="21" t="n">
        <v>16.98</v>
      </c>
      <c r="J8567" s="20" t="n">
        <f aca="false">H8567*I8567</f>
        <v>33960</v>
      </c>
      <c r="K8567" s="22" t="n">
        <v>1.46</v>
      </c>
      <c r="L8567" s="23" t="n">
        <f aca="false">H8567*K8567</f>
        <v>2920</v>
      </c>
      <c r="M8567" s="23" t="n">
        <v>2500</v>
      </c>
      <c r="N8567" s="24" t="n">
        <f aca="false">L8567-M8567</f>
        <v>420</v>
      </c>
      <c r="O8567" s="25" t="n">
        <f aca="false">IF(L8567&gt;=M8567,1,0)</f>
        <v>1</v>
      </c>
      <c r="P8567" s="26" t="n">
        <v>0.8275</v>
      </c>
      <c r="Q8567" s="26" t="n">
        <v>0.149</v>
      </c>
      <c r="R8567" s="25" t="n">
        <v>69</v>
      </c>
      <c r="S8567" s="21" t="n">
        <v>10</v>
      </c>
    </row>
    <row r="8568" customFormat="false" ht="15" hidden="false" customHeight="true" outlineLevel="0" collapsed="false">
      <c r="A8568" s="19" t="n">
        <v>46303</v>
      </c>
      <c r="B8568" s="1" t="s">
        <v>972</v>
      </c>
      <c r="C8568" s="1" t="s">
        <v>164</v>
      </c>
      <c r="D8568" s="1" t="n">
        <v>17</v>
      </c>
      <c r="E8568" s="1" t="s">
        <v>16</v>
      </c>
      <c r="F8568" s="1" t="s">
        <v>977</v>
      </c>
      <c r="G8568" s="1" t="s">
        <v>982</v>
      </c>
      <c r="H8568" s="20" t="n">
        <v>1000</v>
      </c>
      <c r="I8568" s="21" t="n">
        <v>20.77</v>
      </c>
      <c r="J8568" s="20" t="n">
        <f aca="false">H8568*I8568</f>
        <v>20770</v>
      </c>
      <c r="K8568" s="22" t="n">
        <v>1.5</v>
      </c>
      <c r="L8568" s="23" t="n">
        <f aca="false">H8568*K8568</f>
        <v>1500</v>
      </c>
      <c r="M8568" s="23" t="n">
        <v>2500</v>
      </c>
      <c r="N8568" s="24" t="n">
        <f aca="false">L8568-M8568</f>
        <v>-1000</v>
      </c>
      <c r="O8568" s="25" t="n">
        <f aca="false">IF(L8568&gt;=M8568,1,0)</f>
        <v>0</v>
      </c>
      <c r="P8568" s="26" t="n">
        <v>0.4561</v>
      </c>
      <c r="Q8568" s="26" t="n">
        <v>0.1132</v>
      </c>
      <c r="R8568" s="25" t="n">
        <v>77</v>
      </c>
      <c r="S8568" s="21" t="n">
        <v>10</v>
      </c>
    </row>
    <row r="8569" customFormat="false" ht="15" hidden="false" customHeight="true" outlineLevel="0" collapsed="false">
      <c r="A8569" s="19" t="n">
        <v>46303</v>
      </c>
      <c r="B8569" s="1" t="s">
        <v>972</v>
      </c>
      <c r="C8569" s="1" t="s">
        <v>164</v>
      </c>
      <c r="D8569" s="1" t="n">
        <v>18</v>
      </c>
      <c r="E8569" s="1" t="s">
        <v>16</v>
      </c>
      <c r="F8569" s="1" t="s">
        <v>979</v>
      </c>
      <c r="G8569" s="1" t="s">
        <v>983</v>
      </c>
      <c r="H8569" s="20" t="n">
        <v>1500</v>
      </c>
      <c r="I8569" s="21" t="n">
        <v>18.34</v>
      </c>
      <c r="J8569" s="20" t="n">
        <f aca="false">H8569*I8569</f>
        <v>27510</v>
      </c>
      <c r="K8569" s="22" t="n">
        <v>1.32</v>
      </c>
      <c r="L8569" s="23" t="n">
        <f aca="false">H8569*K8569</f>
        <v>1980</v>
      </c>
      <c r="M8569" s="23" t="n">
        <v>2500</v>
      </c>
      <c r="N8569" s="24" t="n">
        <f aca="false">L8569-M8569</f>
        <v>-520</v>
      </c>
      <c r="O8569" s="25" t="n">
        <f aca="false">IF(L8569&gt;=M8569,1,0)</f>
        <v>0</v>
      </c>
      <c r="P8569" s="26" t="n">
        <v>0.6298</v>
      </c>
      <c r="Q8569" s="26" t="n">
        <v>0.1631</v>
      </c>
      <c r="R8569" s="25" t="n">
        <v>73</v>
      </c>
      <c r="S8569" s="21" t="n">
        <v>10</v>
      </c>
    </row>
    <row r="8570" customFormat="false" ht="15" hidden="false" customHeight="true" outlineLevel="0" collapsed="false">
      <c r="A8570" s="19" t="n">
        <v>46303</v>
      </c>
      <c r="B8570" s="1" t="s">
        <v>972</v>
      </c>
      <c r="C8570" s="1" t="s">
        <v>164</v>
      </c>
      <c r="D8570" s="1" t="n">
        <v>19</v>
      </c>
      <c r="E8570" s="1" t="s">
        <v>461</v>
      </c>
      <c r="F8570" s="1" t="s">
        <v>966</v>
      </c>
      <c r="G8570" s="1" t="s">
        <v>967</v>
      </c>
      <c r="H8570" s="20" t="n">
        <v>1400</v>
      </c>
      <c r="I8570" s="21" t="n">
        <v>20.33</v>
      </c>
      <c r="J8570" s="20" t="n">
        <f aca="false">H8570*I8570</f>
        <v>28462</v>
      </c>
      <c r="K8570" s="22" t="n">
        <v>1.8</v>
      </c>
      <c r="L8570" s="23" t="n">
        <f aca="false">H8570*K8570</f>
        <v>2520</v>
      </c>
      <c r="M8570" s="23" t="n">
        <v>2500</v>
      </c>
      <c r="N8570" s="24" t="n">
        <f aca="false">L8570-M8570</f>
        <v>20</v>
      </c>
      <c r="O8570" s="25" t="n">
        <f aca="false">IF(L8570&gt;=M8570,1,0)</f>
        <v>1</v>
      </c>
      <c r="P8570" s="26" t="n">
        <v>0.6113</v>
      </c>
      <c r="Q8570" s="26" t="n">
        <v>0.1039</v>
      </c>
      <c r="R8570" s="25" t="n">
        <v>78</v>
      </c>
      <c r="S8570" s="21" t="n">
        <v>10</v>
      </c>
    </row>
    <row r="8571" customFormat="false" ht="15" hidden="false" customHeight="true" outlineLevel="0" collapsed="false">
      <c r="A8571" s="19" t="n">
        <v>46303</v>
      </c>
      <c r="B8571" s="1" t="s">
        <v>972</v>
      </c>
      <c r="C8571" s="1" t="s">
        <v>164</v>
      </c>
      <c r="D8571" s="1" t="n">
        <v>20</v>
      </c>
      <c r="E8571" s="1" t="s">
        <v>16</v>
      </c>
      <c r="F8571" s="1" t="s">
        <v>300</v>
      </c>
      <c r="G8571" s="1" t="s">
        <v>398</v>
      </c>
      <c r="H8571" s="20" t="n">
        <v>1500</v>
      </c>
      <c r="I8571" s="21" t="n">
        <v>18.87</v>
      </c>
      <c r="J8571" s="20" t="n">
        <f aca="false">H8571*I8571</f>
        <v>28305</v>
      </c>
      <c r="K8571" s="22" t="n">
        <v>1.4</v>
      </c>
      <c r="L8571" s="23" t="n">
        <f aca="false">H8571*K8571</f>
        <v>2100</v>
      </c>
      <c r="M8571" s="23" t="n">
        <v>2500</v>
      </c>
      <c r="N8571" s="24" t="n">
        <f aca="false">L8571-M8571</f>
        <v>-400</v>
      </c>
      <c r="O8571" s="25" t="n">
        <f aca="false">IF(L8571&gt;=M8571,1,0)</f>
        <v>0</v>
      </c>
      <c r="P8571" s="26" t="n">
        <v>0.6979</v>
      </c>
      <c r="Q8571" s="26" t="n">
        <v>0.0787</v>
      </c>
      <c r="R8571" s="25" t="n">
        <v>68</v>
      </c>
      <c r="S8571" s="21" t="n">
        <v>10</v>
      </c>
    </row>
    <row r="8572" customFormat="false" ht="15" hidden="false" customHeight="true" outlineLevel="0" collapsed="false">
      <c r="A8572" s="19" t="n">
        <v>46303</v>
      </c>
      <c r="B8572" s="1" t="s">
        <v>972</v>
      </c>
      <c r="C8572" s="1" t="s">
        <v>164</v>
      </c>
      <c r="D8572" s="1" t="n">
        <v>21</v>
      </c>
      <c r="E8572" s="1" t="s">
        <v>401</v>
      </c>
      <c r="F8572" s="1" t="s">
        <v>988</v>
      </c>
      <c r="G8572" s="1" t="s">
        <v>992</v>
      </c>
      <c r="H8572" s="20" t="n">
        <v>400</v>
      </c>
      <c r="I8572" s="21" t="n">
        <v>50.75</v>
      </c>
      <c r="J8572" s="20" t="n">
        <f aca="false">H8572*I8572</f>
        <v>20300</v>
      </c>
      <c r="K8572" s="22" t="n">
        <v>7.2</v>
      </c>
      <c r="L8572" s="23" t="n">
        <f aca="false">H8572*K8572</f>
        <v>2880</v>
      </c>
      <c r="M8572" s="23" t="n">
        <v>2500</v>
      </c>
      <c r="N8572" s="24" t="n">
        <f aca="false">L8572-M8572</f>
        <v>380</v>
      </c>
      <c r="O8572" s="25" t="n">
        <f aca="false">IF(L8572&gt;=M8572,1,0)</f>
        <v>1</v>
      </c>
      <c r="P8572" s="26" t="n">
        <v>0.5111</v>
      </c>
      <c r="Q8572" s="26" t="n">
        <v>0.223</v>
      </c>
      <c r="R8572" s="25" t="n">
        <v>68</v>
      </c>
      <c r="S8572" s="21" t="n">
        <v>10</v>
      </c>
    </row>
    <row r="8573" customFormat="false" ht="15" hidden="false" customHeight="true" outlineLevel="0" collapsed="false">
      <c r="A8573" s="19" t="n">
        <v>46303</v>
      </c>
      <c r="B8573" s="1" t="s">
        <v>972</v>
      </c>
      <c r="C8573" s="1" t="s">
        <v>164</v>
      </c>
      <c r="D8573" s="1" t="n">
        <v>22</v>
      </c>
      <c r="E8573" s="1" t="s">
        <v>10</v>
      </c>
      <c r="F8573" s="1" t="s">
        <v>687</v>
      </c>
      <c r="G8573" s="1" t="s">
        <v>694</v>
      </c>
      <c r="H8573" s="20" t="n">
        <v>1250</v>
      </c>
      <c r="I8573" s="21" t="n">
        <v>28.66</v>
      </c>
      <c r="J8573" s="20" t="n">
        <f aca="false">H8573*I8573</f>
        <v>35825</v>
      </c>
      <c r="K8573" s="22" t="n">
        <v>2.5</v>
      </c>
      <c r="L8573" s="23" t="n">
        <f aca="false">H8573*K8573</f>
        <v>3125</v>
      </c>
      <c r="M8573" s="23" t="n">
        <v>2500</v>
      </c>
      <c r="N8573" s="24" t="n">
        <f aca="false">L8573-M8573</f>
        <v>625</v>
      </c>
      <c r="O8573" s="25" t="n">
        <f aca="false">IF(L8573&gt;=M8573,1,0)</f>
        <v>1</v>
      </c>
      <c r="P8573" s="26" t="n">
        <v>0.7568</v>
      </c>
      <c r="Q8573" s="26" t="n">
        <v>0.1447</v>
      </c>
      <c r="R8573" s="25" t="n">
        <v>80</v>
      </c>
      <c r="S8573" s="21" t="n">
        <v>10</v>
      </c>
    </row>
    <row r="8574" customFormat="false" ht="15" hidden="false" customHeight="true" outlineLevel="0" collapsed="false">
      <c r="A8574" s="19" t="n">
        <v>46303</v>
      </c>
      <c r="B8574" s="1" t="s">
        <v>972</v>
      </c>
      <c r="C8574" s="1" t="s">
        <v>164</v>
      </c>
      <c r="D8574" s="1" t="n">
        <v>23</v>
      </c>
      <c r="E8574" s="1" t="s">
        <v>865</v>
      </c>
      <c r="F8574" s="1" t="s">
        <v>866</v>
      </c>
      <c r="G8574" s="1" t="s">
        <v>527</v>
      </c>
      <c r="H8574" s="20" t="n">
        <v>2000</v>
      </c>
      <c r="I8574" s="21" t="n">
        <v>17.93</v>
      </c>
      <c r="J8574" s="20" t="n">
        <f aca="false">H8574*I8574</f>
        <v>35860</v>
      </c>
      <c r="K8574" s="22" t="n">
        <v>1.04</v>
      </c>
      <c r="L8574" s="23" t="n">
        <f aca="false">H8574*K8574</f>
        <v>2080</v>
      </c>
      <c r="M8574" s="23" t="n">
        <v>2500</v>
      </c>
      <c r="N8574" s="24" t="n">
        <f aca="false">L8574-M8574</f>
        <v>-420</v>
      </c>
      <c r="O8574" s="25" t="n">
        <f aca="false">IF(L8574&gt;=M8574,1,0)</f>
        <v>0</v>
      </c>
      <c r="P8574" s="26" t="n">
        <v>0.7406</v>
      </c>
      <c r="Q8574" s="26" t="n">
        <v>0.0855</v>
      </c>
      <c r="R8574" s="25" t="n">
        <v>82</v>
      </c>
      <c r="S8574" s="21" t="n">
        <v>10</v>
      </c>
    </row>
    <row r="8575" customFormat="false" ht="15" hidden="false" customHeight="true" outlineLevel="0" collapsed="false">
      <c r="A8575" s="19" t="n">
        <v>46303</v>
      </c>
      <c r="B8575" s="1" t="s">
        <v>972</v>
      </c>
      <c r="C8575" s="1" t="s">
        <v>164</v>
      </c>
      <c r="D8575" s="1" t="n">
        <v>24</v>
      </c>
      <c r="E8575" s="1" t="s">
        <v>522</v>
      </c>
      <c r="F8575" s="1" t="s">
        <v>523</v>
      </c>
      <c r="G8575" s="1" t="s">
        <v>527</v>
      </c>
      <c r="H8575" s="20" t="n">
        <v>1950</v>
      </c>
      <c r="I8575" s="21" t="n">
        <v>13.28</v>
      </c>
      <c r="J8575" s="20" t="n">
        <f aca="false">H8575*I8575</f>
        <v>25896</v>
      </c>
      <c r="K8575" s="22" t="n">
        <v>0.95</v>
      </c>
      <c r="L8575" s="23" t="n">
        <f aca="false">H8575*K8575</f>
        <v>1852.5</v>
      </c>
      <c r="M8575" s="23" t="n">
        <v>2500</v>
      </c>
      <c r="N8575" s="24" t="n">
        <f aca="false">L8575-M8575</f>
        <v>-647.5</v>
      </c>
      <c r="O8575" s="25" t="n">
        <f aca="false">IF(L8575&gt;=M8575,1,0)</f>
        <v>0</v>
      </c>
      <c r="P8575" s="26" t="n">
        <v>0.6219</v>
      </c>
      <c r="Q8575" s="26" t="n">
        <v>0.1125</v>
      </c>
      <c r="R8575" s="25" t="n">
        <v>70</v>
      </c>
      <c r="S8575" s="21" t="n">
        <v>10</v>
      </c>
    </row>
    <row r="8576" customFormat="false" ht="15" hidden="false" customHeight="true" outlineLevel="0" collapsed="false">
      <c r="A8576" s="19" t="n">
        <v>46303</v>
      </c>
      <c r="B8576" s="1" t="s">
        <v>972</v>
      </c>
      <c r="C8576" s="1" t="s">
        <v>164</v>
      </c>
      <c r="D8576" s="1" t="n">
        <v>25</v>
      </c>
      <c r="E8576" s="1" t="s">
        <v>219</v>
      </c>
      <c r="F8576" s="1" t="s">
        <v>993</v>
      </c>
      <c r="G8576" s="1" t="s">
        <v>994</v>
      </c>
      <c r="H8576" s="20" t="n">
        <v>850</v>
      </c>
      <c r="I8576" s="21" t="n">
        <v>35.14</v>
      </c>
      <c r="J8576" s="20" t="n">
        <f aca="false">H8576*I8576</f>
        <v>29869</v>
      </c>
      <c r="K8576" s="22" t="n">
        <v>3.33</v>
      </c>
      <c r="L8576" s="23" t="n">
        <f aca="false">H8576*K8576</f>
        <v>2830.5</v>
      </c>
      <c r="M8576" s="23" t="n">
        <v>2500</v>
      </c>
      <c r="N8576" s="24" t="n">
        <f aca="false">L8576-M8576</f>
        <v>330.5</v>
      </c>
      <c r="O8576" s="25" t="n">
        <f aca="false">IF(L8576&gt;=M8576,1,0)</f>
        <v>1</v>
      </c>
      <c r="P8576" s="26" t="n">
        <v>0.6138</v>
      </c>
      <c r="Q8576" s="26" t="n">
        <v>0.2063</v>
      </c>
      <c r="R8576" s="25" t="n">
        <v>82</v>
      </c>
      <c r="S8576" s="21" t="n">
        <v>10</v>
      </c>
    </row>
    <row r="8577" customFormat="false" ht="15" hidden="false" customHeight="true" outlineLevel="0" collapsed="false">
      <c r="A8577" s="19" t="n">
        <v>46303</v>
      </c>
      <c r="B8577" s="1" t="s">
        <v>972</v>
      </c>
      <c r="C8577" s="1" t="s">
        <v>164</v>
      </c>
      <c r="D8577" s="1" t="n">
        <v>26</v>
      </c>
      <c r="E8577" s="1" t="s">
        <v>576</v>
      </c>
      <c r="F8577" s="1" t="s">
        <v>839</v>
      </c>
      <c r="G8577" s="1" t="s">
        <v>835</v>
      </c>
      <c r="H8577" s="20" t="n">
        <v>2100</v>
      </c>
      <c r="I8577" s="21" t="n">
        <v>16.92</v>
      </c>
      <c r="J8577" s="20" t="n">
        <f aca="false">H8577*I8577</f>
        <v>35532</v>
      </c>
      <c r="K8577" s="22" t="n">
        <v>1.1</v>
      </c>
      <c r="L8577" s="23" t="n">
        <f aca="false">H8577*K8577</f>
        <v>2310</v>
      </c>
      <c r="M8577" s="23" t="n">
        <v>2500</v>
      </c>
      <c r="N8577" s="24" t="n">
        <f aca="false">L8577-M8577</f>
        <v>-190</v>
      </c>
      <c r="O8577" s="25" t="n">
        <f aca="false">IF(L8577&gt;=M8577,1,0)</f>
        <v>0</v>
      </c>
      <c r="P8577" s="26" t="n">
        <v>0.8755</v>
      </c>
      <c r="Q8577" s="26" t="n">
        <v>0.1745</v>
      </c>
      <c r="R8577" s="25" t="n">
        <v>74</v>
      </c>
      <c r="S8577" s="21" t="n">
        <v>10</v>
      </c>
    </row>
    <row r="8578" customFormat="false" ht="15" hidden="false" customHeight="true" outlineLevel="0" collapsed="false">
      <c r="A8578" s="19" t="n">
        <v>46303</v>
      </c>
      <c r="B8578" s="1" t="s">
        <v>972</v>
      </c>
      <c r="C8578" s="1" t="s">
        <v>164</v>
      </c>
      <c r="D8578" s="1" t="n">
        <v>27</v>
      </c>
      <c r="E8578" s="1" t="s">
        <v>219</v>
      </c>
      <c r="F8578" s="1" t="s">
        <v>998</v>
      </c>
      <c r="G8578" s="1" t="s">
        <v>996</v>
      </c>
      <c r="H8578" s="20" t="n">
        <v>2100</v>
      </c>
      <c r="I8578" s="21" t="n">
        <v>10.96</v>
      </c>
      <c r="J8578" s="20" t="n">
        <f aca="false">H8578*I8578</f>
        <v>23016</v>
      </c>
      <c r="K8578" s="22" t="n">
        <v>1</v>
      </c>
      <c r="L8578" s="23" t="n">
        <f aca="false">H8578*K8578</f>
        <v>2100</v>
      </c>
      <c r="M8578" s="23" t="n">
        <v>2500</v>
      </c>
      <c r="N8578" s="24" t="n">
        <f aca="false">L8578-M8578</f>
        <v>-400</v>
      </c>
      <c r="O8578" s="25" t="n">
        <f aca="false">IF(L8578&gt;=M8578,1,0)</f>
        <v>0</v>
      </c>
      <c r="P8578" s="26" t="n">
        <v>0.5576</v>
      </c>
      <c r="Q8578" s="26" t="n">
        <v>0.1231</v>
      </c>
      <c r="R8578" s="25" t="n">
        <v>72</v>
      </c>
      <c r="S8578" s="21" t="n">
        <v>10</v>
      </c>
    </row>
    <row r="8579" customFormat="false" ht="15" hidden="false" customHeight="true" outlineLevel="0" collapsed="false">
      <c r="A8579" s="19" t="n">
        <v>46303</v>
      </c>
      <c r="B8579" s="1" t="s">
        <v>972</v>
      </c>
      <c r="C8579" s="1" t="s">
        <v>164</v>
      </c>
      <c r="D8579" s="1" t="n">
        <v>28</v>
      </c>
      <c r="E8579" s="1" t="s">
        <v>401</v>
      </c>
      <c r="F8579" s="1" t="s">
        <v>920</v>
      </c>
      <c r="G8579" s="1" t="s">
        <v>997</v>
      </c>
      <c r="H8579" s="20" t="n">
        <v>1350</v>
      </c>
      <c r="I8579" s="21" t="n">
        <v>21.1</v>
      </c>
      <c r="J8579" s="20" t="n">
        <f aca="false">H8579*I8579</f>
        <v>28485</v>
      </c>
      <c r="K8579" s="22" t="n">
        <v>2</v>
      </c>
      <c r="L8579" s="23" t="n">
        <f aca="false">H8579*K8579</f>
        <v>2700</v>
      </c>
      <c r="M8579" s="23" t="n">
        <v>2500</v>
      </c>
      <c r="N8579" s="24" t="n">
        <f aca="false">L8579-M8579</f>
        <v>200</v>
      </c>
      <c r="O8579" s="25" t="n">
        <f aca="false">IF(L8579&gt;=M8579,1,0)</f>
        <v>1</v>
      </c>
      <c r="P8579" s="26" t="n">
        <v>0.6992</v>
      </c>
      <c r="Q8579" s="26" t="n">
        <v>0.1192</v>
      </c>
      <c r="R8579" s="25" t="n">
        <v>70</v>
      </c>
      <c r="S8579" s="21" t="n">
        <v>10</v>
      </c>
    </row>
    <row r="8580" customFormat="false" ht="15" hidden="false" customHeight="true" outlineLevel="0" collapsed="false">
      <c r="A8580" s="19" t="n">
        <v>46303</v>
      </c>
      <c r="B8580" s="1" t="s">
        <v>972</v>
      </c>
      <c r="C8580" s="1" t="s">
        <v>164</v>
      </c>
      <c r="D8580" s="1" t="n">
        <v>29</v>
      </c>
      <c r="E8580" s="1" t="s">
        <v>176</v>
      </c>
      <c r="F8580" s="1" t="s">
        <v>619</v>
      </c>
      <c r="G8580" s="1" t="s">
        <v>686</v>
      </c>
      <c r="H8580" s="20" t="n">
        <v>1300</v>
      </c>
      <c r="I8580" s="21" t="n">
        <v>22.7</v>
      </c>
      <c r="J8580" s="20" t="n">
        <f aca="false">H8580*I8580</f>
        <v>29510</v>
      </c>
      <c r="K8580" s="22" t="n">
        <v>1.4</v>
      </c>
      <c r="L8580" s="23" t="n">
        <f aca="false">H8580*K8580</f>
        <v>1820</v>
      </c>
      <c r="M8580" s="23" t="n">
        <v>2500</v>
      </c>
      <c r="N8580" s="24" t="n">
        <f aca="false">L8580-M8580</f>
        <v>-680</v>
      </c>
      <c r="O8580" s="25" t="n">
        <f aca="false">IF(L8580&gt;=M8580,1,0)</f>
        <v>0</v>
      </c>
      <c r="P8580" s="26" t="n">
        <v>0.7056</v>
      </c>
      <c r="Q8580" s="26" t="n">
        <v>0.1244</v>
      </c>
      <c r="R8580" s="25" t="n">
        <v>75</v>
      </c>
      <c r="S8580" s="21" t="n">
        <v>10</v>
      </c>
    </row>
    <row r="8581" customFormat="false" ht="15" hidden="false" customHeight="true" outlineLevel="0" collapsed="false">
      <c r="A8581" s="19" t="n">
        <v>46303</v>
      </c>
      <c r="B8581" s="1" t="s">
        <v>972</v>
      </c>
      <c r="C8581" s="1" t="s">
        <v>164</v>
      </c>
      <c r="D8581" s="1" t="n">
        <v>30</v>
      </c>
      <c r="E8581" s="1" t="s">
        <v>10</v>
      </c>
      <c r="F8581" s="1" t="s">
        <v>160</v>
      </c>
      <c r="G8581" s="1" t="s">
        <v>527</v>
      </c>
      <c r="H8581" s="20" t="n">
        <v>900</v>
      </c>
      <c r="I8581" s="21" t="n">
        <v>22.05</v>
      </c>
      <c r="J8581" s="20" t="n">
        <f aca="false">H8581*I8581</f>
        <v>19845</v>
      </c>
      <c r="K8581" s="22" t="n">
        <v>1.04</v>
      </c>
      <c r="L8581" s="23" t="n">
        <f aca="false">H8581*K8581</f>
        <v>936</v>
      </c>
      <c r="M8581" s="23" t="n">
        <v>2500</v>
      </c>
      <c r="N8581" s="24" t="n">
        <f aca="false">L8581-M8581</f>
        <v>-1564</v>
      </c>
      <c r="O8581" s="25" t="n">
        <f aca="false">IF(L8581&gt;=M8581,1,0)</f>
        <v>0</v>
      </c>
      <c r="P8581" s="26" t="n">
        <v>0.46</v>
      </c>
      <c r="Q8581" s="26" t="n">
        <v>0.1822</v>
      </c>
      <c r="R8581" s="25" t="n">
        <v>77</v>
      </c>
      <c r="S8581" s="21" t="n">
        <v>10</v>
      </c>
    </row>
    <row r="8582" customFormat="false" ht="15" hidden="false" customHeight="true" outlineLevel="0" collapsed="false">
      <c r="A8582" s="19" t="n">
        <v>46303</v>
      </c>
      <c r="B8582" s="1" t="s">
        <v>972</v>
      </c>
      <c r="C8582" s="1" t="s">
        <v>164</v>
      </c>
      <c r="D8582" s="1" t="n">
        <v>31</v>
      </c>
      <c r="E8582" s="1" t="s">
        <v>522</v>
      </c>
      <c r="F8582" s="1" t="s">
        <v>566</v>
      </c>
      <c r="G8582" s="1" t="s">
        <v>504</v>
      </c>
      <c r="H8582" s="20" t="n">
        <v>2500</v>
      </c>
      <c r="I8582" s="21" t="n">
        <v>14.09</v>
      </c>
      <c r="J8582" s="20" t="n">
        <f aca="false">H8582*I8582</f>
        <v>35225</v>
      </c>
      <c r="K8582" s="22" t="n">
        <v>1</v>
      </c>
      <c r="L8582" s="23" t="n">
        <f aca="false">H8582*K8582</f>
        <v>2500</v>
      </c>
      <c r="M8582" s="23" t="n">
        <v>2500</v>
      </c>
      <c r="N8582" s="24" t="n">
        <f aca="false">L8582-M8582</f>
        <v>0</v>
      </c>
      <c r="O8582" s="25" t="n">
        <f aca="false">IF(L8582&gt;=M8582,1,0)</f>
        <v>1</v>
      </c>
      <c r="P8582" s="26" t="n">
        <v>0.8257</v>
      </c>
      <c r="Q8582" s="26" t="n">
        <v>0.0625</v>
      </c>
      <c r="R8582" s="25" t="n">
        <v>76</v>
      </c>
      <c r="S8582" s="21" t="n">
        <v>10</v>
      </c>
    </row>
    <row r="8583" customFormat="false" ht="15" hidden="false" customHeight="true" outlineLevel="0" collapsed="false">
      <c r="A8583" s="19" t="n">
        <v>46303</v>
      </c>
      <c r="B8583" s="1" t="s">
        <v>972</v>
      </c>
      <c r="C8583" s="1" t="s">
        <v>164</v>
      </c>
      <c r="D8583" s="1" t="n">
        <v>32</v>
      </c>
      <c r="E8583" s="1" t="s">
        <v>576</v>
      </c>
      <c r="F8583" s="1" t="s">
        <v>839</v>
      </c>
      <c r="G8583" s="1" t="s">
        <v>835</v>
      </c>
      <c r="H8583" s="20" t="n">
        <v>2200</v>
      </c>
      <c r="I8583" s="21" t="n">
        <v>16.92</v>
      </c>
      <c r="J8583" s="20" t="n">
        <f aca="false">H8583*I8583</f>
        <v>37224</v>
      </c>
      <c r="K8583" s="22" t="n">
        <v>1.1</v>
      </c>
      <c r="L8583" s="23" t="n">
        <f aca="false">H8583*K8583</f>
        <v>2420</v>
      </c>
      <c r="M8583" s="23" t="n">
        <v>2500</v>
      </c>
      <c r="N8583" s="24" t="n">
        <f aca="false">L8583-M8583</f>
        <v>-80</v>
      </c>
      <c r="O8583" s="25" t="n">
        <f aca="false">IF(L8583&gt;=M8583,1,0)</f>
        <v>0</v>
      </c>
      <c r="P8583" s="26" t="n">
        <v>0.9121</v>
      </c>
      <c r="Q8583" s="26" t="n">
        <v>0.1264</v>
      </c>
      <c r="R8583" s="25" t="n">
        <v>75</v>
      </c>
      <c r="S8583" s="21" t="n">
        <v>10</v>
      </c>
    </row>
    <row r="8584" customFormat="false" ht="15" hidden="false" customHeight="true" outlineLevel="0" collapsed="false">
      <c r="A8584" s="19" t="n">
        <v>46303</v>
      </c>
      <c r="B8584" s="1" t="s">
        <v>972</v>
      </c>
      <c r="C8584" s="1" t="s">
        <v>190</v>
      </c>
      <c r="D8584" s="1" t="n">
        <v>33</v>
      </c>
      <c r="E8584" s="1" t="s">
        <v>846</v>
      </c>
      <c r="F8584" s="1" t="s">
        <v>1000</v>
      </c>
      <c r="G8584" s="1" t="s">
        <v>260</v>
      </c>
      <c r="H8584" s="20" t="n">
        <v>820</v>
      </c>
      <c r="I8584" s="21" t="n">
        <v>18.72</v>
      </c>
      <c r="J8584" s="20" t="n">
        <f aca="false">H8584*I8584</f>
        <v>15350.4</v>
      </c>
      <c r="K8584" s="22" t="n">
        <v>2.5</v>
      </c>
      <c r="L8584" s="23" t="n">
        <f aca="false">H8584*K8584</f>
        <v>2050</v>
      </c>
      <c r="M8584" s="23" t="n">
        <v>2500</v>
      </c>
      <c r="N8584" s="24" t="n">
        <f aca="false">L8584-M8584</f>
        <v>-450</v>
      </c>
      <c r="O8584" s="25" t="n">
        <f aca="false">IF(L8584&gt;=M8584,1,0)</f>
        <v>0</v>
      </c>
      <c r="P8584" s="26" t="n">
        <v>0.39975</v>
      </c>
      <c r="Q8584" s="26" t="n">
        <v>0.13655462184874</v>
      </c>
      <c r="R8584" s="25" t="n">
        <v>71</v>
      </c>
      <c r="S8584" s="21" t="n">
        <v>10</v>
      </c>
    </row>
    <row r="8585" customFormat="false" ht="15" hidden="false" customHeight="true" outlineLevel="0" collapsed="false">
      <c r="A8585" s="19" t="n">
        <v>46303</v>
      </c>
      <c r="B8585" s="1" t="s">
        <v>972</v>
      </c>
      <c r="C8585" s="1" t="s">
        <v>190</v>
      </c>
      <c r="D8585" s="1" t="n">
        <v>34</v>
      </c>
      <c r="E8585" s="1" t="s">
        <v>846</v>
      </c>
      <c r="F8585" s="1" t="s">
        <v>889</v>
      </c>
      <c r="G8585" s="1" t="s">
        <v>989</v>
      </c>
      <c r="H8585" s="20" t="n">
        <v>5045</v>
      </c>
      <c r="I8585" s="21" t="n">
        <v>3.83</v>
      </c>
      <c r="J8585" s="20" t="n">
        <f aca="false">H8585*I8585</f>
        <v>19322.35</v>
      </c>
      <c r="K8585" s="22" t="n">
        <v>0</v>
      </c>
      <c r="L8585" s="23" t="n">
        <f aca="false">H8585*K8585</f>
        <v>0</v>
      </c>
      <c r="M8585" s="23" t="n">
        <v>2500</v>
      </c>
      <c r="N8585" s="24" t="n">
        <f aca="false">L8585-M8585</f>
        <v>-2500</v>
      </c>
      <c r="O8585" s="25" t="n">
        <f aca="false">IF(L8585&gt;=M8585,1,0)</f>
        <v>0</v>
      </c>
      <c r="P8585" s="26" t="n">
        <v>0.564980994152047</v>
      </c>
      <c r="Q8585" s="26" t="n">
        <v>0</v>
      </c>
      <c r="R8585" s="25" t="n">
        <v>70</v>
      </c>
      <c r="S8585" s="21" t="n">
        <v>10</v>
      </c>
    </row>
    <row r="8586" customFormat="false" ht="15" hidden="false" customHeight="true" outlineLevel="0" collapsed="false">
      <c r="A8586" s="19" t="n">
        <v>46303</v>
      </c>
      <c r="B8586" s="1" t="s">
        <v>972</v>
      </c>
      <c r="C8586" s="1" t="s">
        <v>190</v>
      </c>
      <c r="D8586" s="1" t="n">
        <v>35</v>
      </c>
      <c r="E8586" s="1" t="s">
        <v>19</v>
      </c>
      <c r="F8586" s="1" t="s">
        <v>984</v>
      </c>
      <c r="G8586" s="1" t="s">
        <v>985</v>
      </c>
      <c r="H8586" s="20" t="n">
        <v>1300</v>
      </c>
      <c r="I8586" s="21" t="n">
        <v>20.33</v>
      </c>
      <c r="J8586" s="20" t="n">
        <f aca="false">H8586*I8586</f>
        <v>26429</v>
      </c>
      <c r="K8586" s="22" t="n">
        <v>1.55</v>
      </c>
      <c r="L8586" s="23" t="n">
        <f aca="false">H8586*K8586</f>
        <v>2015</v>
      </c>
      <c r="M8586" s="23" t="n">
        <v>2500</v>
      </c>
      <c r="N8586" s="24" t="n">
        <f aca="false">L8586-M8586</f>
        <v>-485</v>
      </c>
      <c r="O8586" s="25" t="n">
        <f aca="false">IF(L8586&gt;=M8586,1,0)</f>
        <v>0</v>
      </c>
      <c r="P8586" s="26" t="n">
        <v>0.649680432645034</v>
      </c>
      <c r="Q8586" s="26" t="n">
        <v>0.134570765661253</v>
      </c>
      <c r="R8586" s="25" t="n">
        <v>55</v>
      </c>
      <c r="S8586" s="21" t="n">
        <v>10</v>
      </c>
    </row>
    <row r="8587" customFormat="false" ht="15" hidden="false" customHeight="true" outlineLevel="0" collapsed="false">
      <c r="A8587" s="19" t="n">
        <v>46303</v>
      </c>
      <c r="B8587" s="1" t="s">
        <v>972</v>
      </c>
      <c r="C8587" s="1" t="s">
        <v>190</v>
      </c>
      <c r="D8587" s="1" t="n">
        <v>36</v>
      </c>
      <c r="E8587" s="1" t="s">
        <v>846</v>
      </c>
      <c r="F8587" s="1" t="s">
        <v>889</v>
      </c>
      <c r="G8587" s="1" t="s">
        <v>927</v>
      </c>
      <c r="H8587" s="20" t="n">
        <v>1300</v>
      </c>
      <c r="I8587" s="21" t="n">
        <v>21.74</v>
      </c>
      <c r="J8587" s="20" t="n">
        <f aca="false">H8587*I8587</f>
        <v>28262</v>
      </c>
      <c r="K8587" s="22" t="n">
        <v>2.2</v>
      </c>
      <c r="L8587" s="23" t="n">
        <f aca="false">H8587*K8587</f>
        <v>2860</v>
      </c>
      <c r="M8587" s="23" t="n">
        <v>2500</v>
      </c>
      <c r="N8587" s="24" t="n">
        <f aca="false">L8587-M8587</f>
        <v>360</v>
      </c>
      <c r="O8587" s="25" t="n">
        <f aca="false">IF(L8587&gt;=M8587,1,0)</f>
        <v>1</v>
      </c>
      <c r="P8587" s="26" t="n">
        <v>0.778567493112948</v>
      </c>
      <c r="Q8587" s="26" t="n">
        <v>0.105511811023622</v>
      </c>
      <c r="R8587" s="25" t="n">
        <v>67</v>
      </c>
      <c r="S8587" s="21" t="n">
        <v>10</v>
      </c>
    </row>
    <row r="8588" customFormat="false" ht="15" hidden="false" customHeight="true" outlineLevel="0" collapsed="false">
      <c r="A8588" s="19" t="n">
        <v>46303</v>
      </c>
      <c r="B8588" s="1" t="s">
        <v>972</v>
      </c>
      <c r="C8588" s="1" t="s">
        <v>190</v>
      </c>
      <c r="D8588" s="1" t="n">
        <v>37</v>
      </c>
      <c r="E8588" s="1" t="s">
        <v>846</v>
      </c>
      <c r="F8588" s="1" t="s">
        <v>869</v>
      </c>
      <c r="G8588" s="1" t="s">
        <v>260</v>
      </c>
      <c r="H8588" s="20" t="n">
        <v>700</v>
      </c>
      <c r="I8588" s="21" t="n">
        <v>19.16</v>
      </c>
      <c r="J8588" s="20" t="n">
        <f aca="false">H8588*I8588</f>
        <v>13412</v>
      </c>
      <c r="K8588" s="22" t="n">
        <v>2.45</v>
      </c>
      <c r="L8588" s="23" t="n">
        <f aca="false">H8588*K8588</f>
        <v>1715</v>
      </c>
      <c r="M8588" s="23" t="n">
        <v>2500</v>
      </c>
      <c r="N8588" s="24" t="n">
        <f aca="false">L8588-M8588</f>
        <v>-785</v>
      </c>
      <c r="O8588" s="25" t="n">
        <f aca="false">IF(L8588&gt;=M8588,1,0)</f>
        <v>0</v>
      </c>
      <c r="P8588" s="26" t="n">
        <v>0.329695181907571</v>
      </c>
      <c r="Q8588" s="26" t="n">
        <v>0.157601115760112</v>
      </c>
      <c r="R8588" s="25" t="n">
        <v>75</v>
      </c>
      <c r="S8588" s="21" t="n">
        <v>10</v>
      </c>
    </row>
    <row r="8589" customFormat="false" ht="15" hidden="false" customHeight="true" outlineLevel="0" collapsed="false">
      <c r="A8589" s="19" t="n">
        <v>46303</v>
      </c>
      <c r="B8589" s="1" t="s">
        <v>972</v>
      </c>
      <c r="C8589" s="1" t="s">
        <v>190</v>
      </c>
      <c r="D8589" s="1" t="n">
        <v>38</v>
      </c>
      <c r="E8589" s="1" t="s">
        <v>19</v>
      </c>
      <c r="F8589" s="1" t="s">
        <v>953</v>
      </c>
      <c r="G8589" s="1" t="s">
        <v>871</v>
      </c>
      <c r="H8589" s="20" t="n">
        <v>750</v>
      </c>
      <c r="I8589" s="21" t="n">
        <v>27.97</v>
      </c>
      <c r="J8589" s="20" t="n">
        <f aca="false">H8589*I8589</f>
        <v>20977.5</v>
      </c>
      <c r="K8589" s="22" t="n">
        <v>2.15</v>
      </c>
      <c r="L8589" s="23" t="n">
        <f aca="false">H8589*K8589</f>
        <v>1612.5</v>
      </c>
      <c r="M8589" s="23" t="n">
        <v>2500</v>
      </c>
      <c r="N8589" s="24" t="n">
        <f aca="false">L8589-M8589</f>
        <v>-887.5</v>
      </c>
      <c r="O8589" s="25" t="n">
        <f aca="false">IF(L8589&gt;=M8589,1,0)</f>
        <v>0</v>
      </c>
      <c r="P8589" s="26" t="n">
        <v>0.43703125</v>
      </c>
      <c r="Q8589" s="26" t="n">
        <v>0.104679802955665</v>
      </c>
      <c r="R8589" s="25" t="n">
        <v>82</v>
      </c>
      <c r="S8589" s="21" t="n">
        <v>10</v>
      </c>
    </row>
    <row r="8590" customFormat="false" ht="15" hidden="false" customHeight="true" outlineLevel="0" collapsed="false">
      <c r="A8590" s="19" t="n">
        <v>46305</v>
      </c>
      <c r="B8590" s="1" t="s">
        <v>972</v>
      </c>
      <c r="C8590" s="1" t="s">
        <v>138</v>
      </c>
      <c r="D8590" s="1" t="n">
        <v>1</v>
      </c>
      <c r="E8590" s="1" t="s">
        <v>16</v>
      </c>
      <c r="F8590" s="1" t="s">
        <v>977</v>
      </c>
      <c r="G8590" s="1" t="s">
        <v>982</v>
      </c>
      <c r="H8590" s="20" t="n">
        <v>1660</v>
      </c>
      <c r="I8590" s="21" t="n">
        <v>20.77</v>
      </c>
      <c r="J8590" s="20" t="n">
        <f aca="false">H8590*I8590</f>
        <v>34478.2</v>
      </c>
      <c r="K8590" s="22" t="n">
        <v>1.5</v>
      </c>
      <c r="L8590" s="23" t="n">
        <f aca="false">H8590*K8590</f>
        <v>2490</v>
      </c>
      <c r="M8590" s="23" t="n">
        <v>2500</v>
      </c>
      <c r="N8590" s="24" t="n">
        <f aca="false">L8590-M8590</f>
        <v>-10</v>
      </c>
      <c r="O8590" s="25" t="n">
        <f aca="false">IF(L8590&gt;=M8590,1,0)</f>
        <v>0</v>
      </c>
      <c r="P8590" s="26" t="n">
        <v>0.8059</v>
      </c>
      <c r="Q8590" s="26" t="n">
        <v>0.0928</v>
      </c>
      <c r="R8590" s="25" t="n">
        <v>75</v>
      </c>
      <c r="S8590" s="21" t="n">
        <v>10</v>
      </c>
    </row>
    <row r="8591" customFormat="false" ht="15" hidden="false" customHeight="true" outlineLevel="0" collapsed="false">
      <c r="A8591" s="19" t="n">
        <v>46305</v>
      </c>
      <c r="B8591" s="1" t="s">
        <v>972</v>
      </c>
      <c r="C8591" s="1" t="s">
        <v>138</v>
      </c>
      <c r="D8591" s="1" t="n">
        <v>2</v>
      </c>
      <c r="E8591" s="1" t="s">
        <v>16</v>
      </c>
      <c r="F8591" s="1" t="s">
        <v>971</v>
      </c>
      <c r="G8591" s="1" t="s">
        <v>973</v>
      </c>
      <c r="H8591" s="20" t="n">
        <v>1300</v>
      </c>
      <c r="I8591" s="21" t="n">
        <v>19.14</v>
      </c>
      <c r="J8591" s="20" t="n">
        <f aca="false">H8591*I8591</f>
        <v>24882</v>
      </c>
      <c r="K8591" s="22" t="n">
        <v>1.33</v>
      </c>
      <c r="L8591" s="23" t="n">
        <f aca="false">H8591*K8591</f>
        <v>1729</v>
      </c>
      <c r="M8591" s="23" t="n">
        <v>2500</v>
      </c>
      <c r="N8591" s="24" t="n">
        <f aca="false">L8591-M8591</f>
        <v>-771</v>
      </c>
      <c r="O8591" s="25" t="n">
        <f aca="false">IF(L8591&gt;=M8591,1,0)</f>
        <v>0</v>
      </c>
      <c r="P8591" s="26" t="n">
        <v>0.619</v>
      </c>
      <c r="Q8591" s="26" t="n">
        <v>0.094</v>
      </c>
      <c r="R8591" s="25" t="n">
        <v>68</v>
      </c>
      <c r="S8591" s="21" t="n">
        <v>10</v>
      </c>
    </row>
    <row r="8592" customFormat="false" ht="15" hidden="false" customHeight="true" outlineLevel="0" collapsed="false">
      <c r="A8592" s="19" t="n">
        <v>46305</v>
      </c>
      <c r="B8592" s="1" t="s">
        <v>972</v>
      </c>
      <c r="C8592" s="1" t="s">
        <v>138</v>
      </c>
      <c r="D8592" s="1" t="n">
        <v>3</v>
      </c>
      <c r="E8592" s="1" t="s">
        <v>181</v>
      </c>
      <c r="F8592" s="1" t="s">
        <v>556</v>
      </c>
      <c r="G8592" s="1" t="s">
        <v>564</v>
      </c>
      <c r="H8592" s="20" t="n">
        <v>1500</v>
      </c>
      <c r="I8592" s="21" t="n">
        <v>20.91</v>
      </c>
      <c r="J8592" s="20" t="n">
        <f aca="false">H8592*I8592</f>
        <v>31365</v>
      </c>
      <c r="K8592" s="22" t="n">
        <v>1.46</v>
      </c>
      <c r="L8592" s="23" t="n">
        <f aca="false">H8592*K8592</f>
        <v>2190</v>
      </c>
      <c r="M8592" s="23" t="n">
        <v>2500</v>
      </c>
      <c r="N8592" s="24" t="n">
        <f aca="false">L8592-M8592</f>
        <v>-310</v>
      </c>
      <c r="O8592" s="25" t="n">
        <f aca="false">IF(L8592&gt;=M8592,1,0)</f>
        <v>0</v>
      </c>
      <c r="P8592" s="26" t="n">
        <v>0.6933</v>
      </c>
      <c r="Q8592" s="26" t="n">
        <v>0.0916</v>
      </c>
      <c r="R8592" s="25" t="n">
        <v>76</v>
      </c>
      <c r="S8592" s="21" t="n">
        <v>10</v>
      </c>
    </row>
    <row r="8593" customFormat="false" ht="15" hidden="false" customHeight="true" outlineLevel="0" collapsed="false">
      <c r="A8593" s="19" t="n">
        <v>46305</v>
      </c>
      <c r="B8593" s="1" t="s">
        <v>972</v>
      </c>
      <c r="C8593" s="1" t="s">
        <v>138</v>
      </c>
      <c r="D8593" s="1" t="n">
        <v>4</v>
      </c>
      <c r="E8593" s="1" t="s">
        <v>145</v>
      </c>
      <c r="F8593" s="1" t="s">
        <v>990</v>
      </c>
      <c r="G8593" s="1" t="s">
        <v>991</v>
      </c>
      <c r="H8593" s="20" t="n">
        <v>1550</v>
      </c>
      <c r="I8593" s="21" t="n">
        <v>20.34</v>
      </c>
      <c r="J8593" s="20" t="n">
        <f aca="false">H8593*I8593</f>
        <v>31527</v>
      </c>
      <c r="K8593" s="22" t="n">
        <v>2.2</v>
      </c>
      <c r="L8593" s="23" t="n">
        <f aca="false">H8593*K8593</f>
        <v>3410</v>
      </c>
      <c r="M8593" s="23" t="n">
        <v>2500</v>
      </c>
      <c r="N8593" s="24" t="n">
        <f aca="false">L8593-M8593</f>
        <v>910.000000000001</v>
      </c>
      <c r="O8593" s="25" t="n">
        <f aca="false">IF(L8593&gt;=M8593,1,0)</f>
        <v>1</v>
      </c>
      <c r="P8593" s="26" t="n">
        <v>0.7453</v>
      </c>
      <c r="Q8593" s="26" t="n">
        <v>0.0922</v>
      </c>
      <c r="R8593" s="25" t="n">
        <v>72</v>
      </c>
      <c r="S8593" s="21" t="n">
        <v>10</v>
      </c>
    </row>
    <row r="8594" customFormat="false" ht="15" hidden="false" customHeight="true" outlineLevel="0" collapsed="false">
      <c r="A8594" s="19" t="n">
        <v>46305</v>
      </c>
      <c r="B8594" s="1" t="s">
        <v>972</v>
      </c>
      <c r="C8594" s="1" t="s">
        <v>138</v>
      </c>
      <c r="D8594" s="1" t="n">
        <v>5</v>
      </c>
      <c r="E8594" s="1" t="s">
        <v>16</v>
      </c>
      <c r="F8594" s="1" t="s">
        <v>971</v>
      </c>
      <c r="G8594" s="1" t="s">
        <v>973</v>
      </c>
      <c r="H8594" s="20" t="n">
        <v>1400</v>
      </c>
      <c r="I8594" s="21" t="n">
        <v>19.14</v>
      </c>
      <c r="J8594" s="20" t="n">
        <f aca="false">H8594*I8594</f>
        <v>26796</v>
      </c>
      <c r="K8594" s="22" t="n">
        <v>1.33</v>
      </c>
      <c r="L8594" s="23" t="n">
        <f aca="false">H8594*K8594</f>
        <v>1862</v>
      </c>
      <c r="M8594" s="23" t="n">
        <v>2500</v>
      </c>
      <c r="N8594" s="24" t="n">
        <f aca="false">L8594-M8594</f>
        <v>-638</v>
      </c>
      <c r="O8594" s="25" t="n">
        <f aca="false">IF(L8594&gt;=M8594,1,0)</f>
        <v>0</v>
      </c>
      <c r="P8594" s="26" t="n">
        <v>0.6186</v>
      </c>
      <c r="Q8594" s="26" t="n">
        <v>0.1801</v>
      </c>
      <c r="R8594" s="25" t="n">
        <v>73</v>
      </c>
      <c r="S8594" s="21" t="n">
        <v>10</v>
      </c>
    </row>
    <row r="8595" customFormat="false" ht="15" hidden="false" customHeight="true" outlineLevel="0" collapsed="false">
      <c r="A8595" s="19" t="n">
        <v>46305</v>
      </c>
      <c r="B8595" s="1" t="s">
        <v>972</v>
      </c>
      <c r="C8595" s="1" t="s">
        <v>138</v>
      </c>
      <c r="D8595" s="1" t="n">
        <v>6</v>
      </c>
      <c r="E8595" s="1" t="s">
        <v>16</v>
      </c>
      <c r="F8595" s="1" t="s">
        <v>300</v>
      </c>
      <c r="G8595" s="1" t="s">
        <v>398</v>
      </c>
      <c r="H8595" s="20" t="n">
        <v>1750</v>
      </c>
      <c r="I8595" s="21" t="n">
        <v>16.96</v>
      </c>
      <c r="J8595" s="20" t="n">
        <f aca="false">H8595*I8595</f>
        <v>29680</v>
      </c>
      <c r="K8595" s="22" t="n">
        <v>1.4</v>
      </c>
      <c r="L8595" s="23" t="n">
        <f aca="false">H8595*K8595</f>
        <v>2450</v>
      </c>
      <c r="M8595" s="23" t="n">
        <v>2500</v>
      </c>
      <c r="N8595" s="24" t="n">
        <f aca="false">L8595-M8595</f>
        <v>-50</v>
      </c>
      <c r="O8595" s="25" t="n">
        <f aca="false">IF(L8595&gt;=M8595,1,0)</f>
        <v>0</v>
      </c>
      <c r="P8595" s="26" t="n">
        <v>0.794</v>
      </c>
      <c r="Q8595" s="26" t="n">
        <v>0.1246</v>
      </c>
      <c r="R8595" s="25" t="n">
        <v>64</v>
      </c>
      <c r="S8595" s="21" t="n">
        <v>10</v>
      </c>
    </row>
    <row r="8596" customFormat="false" ht="15" hidden="false" customHeight="true" outlineLevel="0" collapsed="false">
      <c r="A8596" s="19" t="n">
        <v>46305</v>
      </c>
      <c r="B8596" s="1" t="s">
        <v>972</v>
      </c>
      <c r="C8596" s="1" t="s">
        <v>138</v>
      </c>
      <c r="D8596" s="1" t="n">
        <v>7</v>
      </c>
      <c r="E8596" s="1" t="s">
        <v>13</v>
      </c>
      <c r="F8596" s="1" t="s">
        <v>332</v>
      </c>
      <c r="G8596" s="1" t="s">
        <v>149</v>
      </c>
      <c r="H8596" s="20" t="n">
        <v>1600</v>
      </c>
      <c r="I8596" s="21" t="n">
        <v>15.11</v>
      </c>
      <c r="J8596" s="20" t="n">
        <f aca="false">H8596*I8596</f>
        <v>24176</v>
      </c>
      <c r="K8596" s="22" t="n">
        <v>2.2</v>
      </c>
      <c r="L8596" s="23" t="n">
        <f aca="false">H8596*K8596</f>
        <v>3520</v>
      </c>
      <c r="M8596" s="23" t="n">
        <v>2500</v>
      </c>
      <c r="N8596" s="24" t="n">
        <f aca="false">L8596-M8596</f>
        <v>1020</v>
      </c>
      <c r="O8596" s="25" t="n">
        <f aca="false">IF(L8596&gt;=M8596,1,0)</f>
        <v>1</v>
      </c>
      <c r="P8596" s="26" t="n">
        <v>0.6218</v>
      </c>
      <c r="Q8596" s="26" t="n">
        <v>0.115</v>
      </c>
      <c r="R8596" s="25" t="n">
        <v>65</v>
      </c>
      <c r="S8596" s="21" t="n">
        <v>10</v>
      </c>
    </row>
    <row r="8597" customFormat="false" ht="15" hidden="false" customHeight="true" outlineLevel="0" collapsed="false">
      <c r="A8597" s="19" t="n">
        <v>46305</v>
      </c>
      <c r="B8597" s="1" t="s">
        <v>972</v>
      </c>
      <c r="C8597" s="1" t="s">
        <v>138</v>
      </c>
      <c r="D8597" s="1" t="n">
        <v>8</v>
      </c>
      <c r="E8597" s="1" t="s">
        <v>13</v>
      </c>
      <c r="F8597" s="1" t="s">
        <v>999</v>
      </c>
      <c r="G8597" s="1" t="s">
        <v>149</v>
      </c>
      <c r="H8597" s="20" t="n">
        <v>750</v>
      </c>
      <c r="I8597" s="21" t="n">
        <v>19.8</v>
      </c>
      <c r="J8597" s="20" t="n">
        <f aca="false">H8597*I8597</f>
        <v>14850</v>
      </c>
      <c r="K8597" s="22" t="n">
        <v>2.2</v>
      </c>
      <c r="L8597" s="23" t="n">
        <f aca="false">H8597*K8597</f>
        <v>1650</v>
      </c>
      <c r="M8597" s="23" t="n">
        <v>2500</v>
      </c>
      <c r="N8597" s="24" t="n">
        <f aca="false">L8597-M8597</f>
        <v>-850</v>
      </c>
      <c r="O8597" s="25" t="n">
        <f aca="false">IF(L8597&gt;=M8597,1,0)</f>
        <v>0</v>
      </c>
      <c r="P8597" s="26" t="n">
        <v>0.4057</v>
      </c>
      <c r="Q8597" s="26" t="n">
        <v>0.2067</v>
      </c>
      <c r="R8597" s="25" t="n">
        <v>66</v>
      </c>
      <c r="S8597" s="21" t="n">
        <v>9</v>
      </c>
    </row>
    <row r="8598" customFormat="false" ht="15" hidden="false" customHeight="true" outlineLevel="0" collapsed="false">
      <c r="A8598" s="19" t="n">
        <v>46305</v>
      </c>
      <c r="B8598" s="1" t="s">
        <v>972</v>
      </c>
      <c r="C8598" s="1" t="s">
        <v>138</v>
      </c>
      <c r="D8598" s="1" t="n">
        <v>9</v>
      </c>
      <c r="E8598" s="1" t="s">
        <v>16</v>
      </c>
      <c r="F8598" s="1" t="s">
        <v>300</v>
      </c>
      <c r="G8598" s="1" t="s">
        <v>398</v>
      </c>
      <c r="H8598" s="20" t="n">
        <v>1350</v>
      </c>
      <c r="I8598" s="21" t="n">
        <v>18.21</v>
      </c>
      <c r="J8598" s="20" t="n">
        <f aca="false">H8598*I8598</f>
        <v>24583.5</v>
      </c>
      <c r="K8598" s="22" t="n">
        <v>1.4</v>
      </c>
      <c r="L8598" s="23" t="n">
        <f aca="false">H8598*K8598</f>
        <v>1890</v>
      </c>
      <c r="M8598" s="23" t="n">
        <v>2500</v>
      </c>
      <c r="N8598" s="24" t="n">
        <f aca="false">L8598-M8598</f>
        <v>-610</v>
      </c>
      <c r="O8598" s="25" t="n">
        <f aca="false">IF(L8598&gt;=M8598,1,0)</f>
        <v>0</v>
      </c>
      <c r="P8598" s="26" t="n">
        <v>0.6504</v>
      </c>
      <c r="Q8598" s="26" t="n">
        <v>0.1133</v>
      </c>
      <c r="R8598" s="25" t="n">
        <v>65</v>
      </c>
      <c r="S8598" s="21" t="n">
        <v>10</v>
      </c>
    </row>
    <row r="8599" customFormat="false" ht="15" hidden="false" customHeight="true" outlineLevel="0" collapsed="false">
      <c r="A8599" s="19" t="n">
        <v>46305</v>
      </c>
      <c r="B8599" s="1" t="s">
        <v>972</v>
      </c>
      <c r="C8599" s="1" t="s">
        <v>138</v>
      </c>
      <c r="D8599" s="1" t="n">
        <v>10</v>
      </c>
      <c r="E8599" s="1" t="s">
        <v>16</v>
      </c>
      <c r="F8599" s="1" t="s">
        <v>946</v>
      </c>
      <c r="G8599" s="1" t="s">
        <v>947</v>
      </c>
      <c r="H8599" s="20" t="n">
        <v>1310</v>
      </c>
      <c r="I8599" s="21" t="n">
        <v>20.88</v>
      </c>
      <c r="J8599" s="20" t="n">
        <f aca="false">H8599*I8599</f>
        <v>27352.8</v>
      </c>
      <c r="K8599" s="22" t="n">
        <v>1.49</v>
      </c>
      <c r="L8599" s="23" t="n">
        <f aca="false">H8599*K8599</f>
        <v>1951.9</v>
      </c>
      <c r="M8599" s="23" t="n">
        <v>2500</v>
      </c>
      <c r="N8599" s="24" t="n">
        <f aca="false">L8599-M8599</f>
        <v>-548.1</v>
      </c>
      <c r="O8599" s="25" t="n">
        <f aca="false">IF(L8599&gt;=M8599,1,0)</f>
        <v>0</v>
      </c>
      <c r="P8599" s="26" t="n">
        <v>0.6476</v>
      </c>
      <c r="Q8599" s="26" t="n">
        <v>0.149</v>
      </c>
      <c r="R8599" s="25" t="n">
        <v>73</v>
      </c>
      <c r="S8599" s="21" t="n">
        <v>10</v>
      </c>
    </row>
    <row r="8600" customFormat="false" ht="15" hidden="false" customHeight="true" outlineLevel="0" collapsed="false">
      <c r="A8600" s="19" t="n">
        <v>46305</v>
      </c>
      <c r="B8600" s="1" t="s">
        <v>972</v>
      </c>
      <c r="C8600" s="1" t="s">
        <v>138</v>
      </c>
      <c r="D8600" s="1" t="n">
        <v>11</v>
      </c>
      <c r="E8600" s="1" t="s">
        <v>10</v>
      </c>
      <c r="F8600" s="1" t="s">
        <v>965</v>
      </c>
      <c r="G8600" s="1" t="s">
        <v>852</v>
      </c>
      <c r="H8600" s="20" t="n">
        <v>1490</v>
      </c>
      <c r="I8600" s="21" t="n">
        <v>16.98</v>
      </c>
      <c r="J8600" s="20" t="n">
        <f aca="false">H8600*I8600</f>
        <v>25300.2</v>
      </c>
      <c r="K8600" s="22" t="n">
        <v>1.46</v>
      </c>
      <c r="L8600" s="23" t="n">
        <f aca="false">H8600*K8600</f>
        <v>2175.4</v>
      </c>
      <c r="M8600" s="23" t="n">
        <v>2500</v>
      </c>
      <c r="N8600" s="24" t="n">
        <f aca="false">L8600-M8600</f>
        <v>-324.6</v>
      </c>
      <c r="O8600" s="25" t="n">
        <f aca="false">IF(L8600&gt;=M8600,1,0)</f>
        <v>0</v>
      </c>
      <c r="P8600" s="26" t="n">
        <v>0.6913</v>
      </c>
      <c r="Q8600" s="26" t="n">
        <v>0.174</v>
      </c>
      <c r="R8600" s="25" t="n">
        <v>69</v>
      </c>
      <c r="S8600" s="21" t="n">
        <v>10</v>
      </c>
    </row>
    <row r="8601" customFormat="false" ht="15" hidden="false" customHeight="true" outlineLevel="0" collapsed="false">
      <c r="A8601" s="19" t="n">
        <v>46305</v>
      </c>
      <c r="B8601" s="1" t="s">
        <v>972</v>
      </c>
      <c r="C8601" s="1" t="s">
        <v>138</v>
      </c>
      <c r="D8601" s="1" t="n">
        <v>12</v>
      </c>
      <c r="E8601" s="1" t="s">
        <v>16</v>
      </c>
      <c r="F8601" s="1" t="s">
        <v>950</v>
      </c>
      <c r="G8601" s="1" t="s">
        <v>955</v>
      </c>
      <c r="H8601" s="20" t="n">
        <v>1200</v>
      </c>
      <c r="I8601" s="21" t="n">
        <v>18.75</v>
      </c>
      <c r="J8601" s="20" t="n">
        <f aca="false">H8601*I8601</f>
        <v>22500</v>
      </c>
      <c r="K8601" s="22" t="n">
        <v>1.55</v>
      </c>
      <c r="L8601" s="23" t="n">
        <f aca="false">H8601*K8601</f>
        <v>1860</v>
      </c>
      <c r="M8601" s="23" t="n">
        <v>2500</v>
      </c>
      <c r="N8601" s="24" t="n">
        <f aca="false">L8601-M8601</f>
        <v>-640</v>
      </c>
      <c r="O8601" s="25" t="n">
        <f aca="false">IF(L8601&gt;=M8601,1,0)</f>
        <v>0</v>
      </c>
      <c r="P8601" s="26" t="n">
        <v>0.6107</v>
      </c>
      <c r="Q8601" s="26" t="n">
        <v>0.1338</v>
      </c>
      <c r="R8601" s="25" t="n">
        <v>67</v>
      </c>
      <c r="S8601" s="21" t="n">
        <v>10</v>
      </c>
    </row>
    <row r="8602" customFormat="false" ht="15" hidden="false" customHeight="true" outlineLevel="0" collapsed="false">
      <c r="A8602" s="19" t="n">
        <v>46305</v>
      </c>
      <c r="B8602" s="1" t="s">
        <v>972</v>
      </c>
      <c r="C8602" s="1" t="s">
        <v>138</v>
      </c>
      <c r="D8602" s="1" t="n">
        <v>13</v>
      </c>
      <c r="E8602" s="1" t="s">
        <v>16</v>
      </c>
      <c r="F8602" s="1" t="s">
        <v>932</v>
      </c>
      <c r="G8602" s="1" t="s">
        <v>934</v>
      </c>
      <c r="H8602" s="20" t="n">
        <v>750</v>
      </c>
      <c r="I8602" s="21" t="n">
        <v>37.63</v>
      </c>
      <c r="J8602" s="20" t="n">
        <f aca="false">H8602*I8602</f>
        <v>28222.5</v>
      </c>
      <c r="K8602" s="22" t="n">
        <v>3.11</v>
      </c>
      <c r="L8602" s="23" t="n">
        <f aca="false">H8602*K8602</f>
        <v>2332.5</v>
      </c>
      <c r="M8602" s="23" t="n">
        <v>2500</v>
      </c>
      <c r="N8602" s="24" t="n">
        <f aca="false">L8602-M8602</f>
        <v>-167.5</v>
      </c>
      <c r="O8602" s="25" t="n">
        <f aca="false">IF(L8602&gt;=M8602,1,0)</f>
        <v>0</v>
      </c>
      <c r="P8602" s="26" t="n">
        <v>0.6374</v>
      </c>
      <c r="Q8602" s="26" t="n">
        <v>0.1614</v>
      </c>
      <c r="R8602" s="25" t="n">
        <v>76</v>
      </c>
      <c r="S8602" s="21" t="n">
        <v>10</v>
      </c>
    </row>
    <row r="8603" customFormat="false" ht="15" hidden="false" customHeight="true" outlineLevel="0" collapsed="false">
      <c r="A8603" s="19" t="n">
        <v>46305</v>
      </c>
      <c r="B8603" s="1" t="s">
        <v>972</v>
      </c>
      <c r="C8603" s="1" t="s">
        <v>138</v>
      </c>
      <c r="D8603" s="1" t="n">
        <v>14</v>
      </c>
      <c r="E8603" s="1" t="s">
        <v>10</v>
      </c>
      <c r="F8603" s="1" t="s">
        <v>687</v>
      </c>
      <c r="G8603" s="1" t="s">
        <v>694</v>
      </c>
      <c r="H8603" s="20" t="n">
        <v>1200</v>
      </c>
      <c r="I8603" s="21" t="n">
        <v>28.66</v>
      </c>
      <c r="J8603" s="20" t="n">
        <f aca="false">H8603*I8603</f>
        <v>34392</v>
      </c>
      <c r="K8603" s="22" t="n">
        <v>2.5</v>
      </c>
      <c r="L8603" s="23" t="n">
        <f aca="false">H8603*K8603</f>
        <v>3000</v>
      </c>
      <c r="M8603" s="23" t="n">
        <v>2500</v>
      </c>
      <c r="N8603" s="24" t="n">
        <f aca="false">L8603-M8603</f>
        <v>500</v>
      </c>
      <c r="O8603" s="25" t="n">
        <f aca="false">IF(L8603&gt;=M8603,1,0)</f>
        <v>1</v>
      </c>
      <c r="P8603" s="26" t="n">
        <v>0.7725</v>
      </c>
      <c r="Q8603" s="26" t="n">
        <v>0.2328</v>
      </c>
      <c r="R8603" s="25" t="n">
        <v>77</v>
      </c>
      <c r="S8603" s="21" t="n">
        <v>10</v>
      </c>
    </row>
    <row r="8604" customFormat="false" ht="15" hidden="false" customHeight="true" outlineLevel="0" collapsed="false">
      <c r="A8604" s="19" t="n">
        <v>46305</v>
      </c>
      <c r="B8604" s="1" t="s">
        <v>972</v>
      </c>
      <c r="C8604" s="1" t="s">
        <v>138</v>
      </c>
      <c r="D8604" s="1" t="n">
        <v>15</v>
      </c>
      <c r="E8604" s="1" t="s">
        <v>10</v>
      </c>
      <c r="F8604" s="1" t="s">
        <v>160</v>
      </c>
      <c r="G8604" s="1" t="s">
        <v>161</v>
      </c>
      <c r="H8604" s="20" t="n">
        <v>1200</v>
      </c>
      <c r="I8604" s="21" t="n">
        <v>22.05</v>
      </c>
      <c r="J8604" s="20" t="n">
        <f aca="false">H8604*I8604</f>
        <v>26460</v>
      </c>
      <c r="K8604" s="22" t="n">
        <v>1.83</v>
      </c>
      <c r="L8604" s="23" t="n">
        <f aca="false">H8604*K8604</f>
        <v>2196</v>
      </c>
      <c r="M8604" s="23" t="n">
        <v>2500</v>
      </c>
      <c r="N8604" s="24" t="n">
        <f aca="false">L8604-M8604</f>
        <v>-304</v>
      </c>
      <c r="O8604" s="25" t="n">
        <f aca="false">IF(L8604&gt;=M8604,1,0)</f>
        <v>0</v>
      </c>
      <c r="P8604" s="26" t="n">
        <v>0.6837</v>
      </c>
      <c r="Q8604" s="26" t="n">
        <v>0.2308</v>
      </c>
      <c r="R8604" s="25" t="n">
        <v>68</v>
      </c>
      <c r="S8604" s="21" t="n">
        <v>10</v>
      </c>
    </row>
    <row r="8605" customFormat="false" ht="15" hidden="false" customHeight="true" outlineLevel="0" collapsed="false">
      <c r="A8605" s="19" t="n">
        <v>46305</v>
      </c>
      <c r="B8605" s="1" t="s">
        <v>972</v>
      </c>
      <c r="C8605" s="1" t="s">
        <v>138</v>
      </c>
      <c r="D8605" s="1" t="n">
        <v>16</v>
      </c>
      <c r="E8605" s="1" t="s">
        <v>10</v>
      </c>
      <c r="F8605" s="1" t="s">
        <v>965</v>
      </c>
      <c r="G8605" s="1" t="s">
        <v>987</v>
      </c>
      <c r="H8605" s="20" t="n">
        <v>1850</v>
      </c>
      <c r="I8605" s="21" t="n">
        <v>16.98</v>
      </c>
      <c r="J8605" s="20" t="n">
        <f aca="false">H8605*I8605</f>
        <v>31413</v>
      </c>
      <c r="K8605" s="22" t="n">
        <v>1.46</v>
      </c>
      <c r="L8605" s="23" t="n">
        <f aca="false">H8605*K8605</f>
        <v>2701</v>
      </c>
      <c r="M8605" s="23" t="n">
        <v>2500</v>
      </c>
      <c r="N8605" s="24" t="n">
        <f aca="false">L8605-M8605</f>
        <v>201</v>
      </c>
      <c r="O8605" s="25" t="n">
        <f aca="false">IF(L8605&gt;=M8605,1,0)</f>
        <v>1</v>
      </c>
      <c r="P8605" s="26" t="n">
        <v>0.8337</v>
      </c>
      <c r="Q8605" s="26" t="n">
        <v>0.1414</v>
      </c>
      <c r="R8605" s="25" t="n">
        <v>65</v>
      </c>
      <c r="S8605" s="21" t="n">
        <v>10</v>
      </c>
    </row>
    <row r="8606" customFormat="false" ht="15" hidden="false" customHeight="true" outlineLevel="0" collapsed="false">
      <c r="A8606" s="19" t="n">
        <v>46305</v>
      </c>
      <c r="B8606" s="1" t="s">
        <v>972</v>
      </c>
      <c r="C8606" s="1" t="s">
        <v>164</v>
      </c>
      <c r="D8606" s="1" t="n">
        <v>17</v>
      </c>
      <c r="E8606" s="1" t="s">
        <v>16</v>
      </c>
      <c r="F8606" s="1" t="s">
        <v>977</v>
      </c>
      <c r="G8606" s="1" t="s">
        <v>982</v>
      </c>
      <c r="H8606" s="20" t="n">
        <v>1500</v>
      </c>
      <c r="I8606" s="21" t="n">
        <v>20.77</v>
      </c>
      <c r="J8606" s="20" t="n">
        <f aca="false">H8606*I8606</f>
        <v>31155</v>
      </c>
      <c r="K8606" s="22" t="n">
        <v>1.5</v>
      </c>
      <c r="L8606" s="23" t="n">
        <f aca="false">H8606*K8606</f>
        <v>2250</v>
      </c>
      <c r="M8606" s="23" t="n">
        <v>2500</v>
      </c>
      <c r="N8606" s="24" t="n">
        <f aca="false">L8606-M8606</f>
        <v>-250</v>
      </c>
      <c r="O8606" s="25" t="n">
        <f aca="false">IF(L8606&gt;=M8606,1,0)</f>
        <v>0</v>
      </c>
      <c r="P8606" s="26" t="n">
        <v>0.6905</v>
      </c>
      <c r="Q8606" s="26" t="n">
        <v>0.0736</v>
      </c>
      <c r="R8606" s="25" t="n">
        <v>76</v>
      </c>
      <c r="S8606" s="21" t="n">
        <v>10</v>
      </c>
    </row>
    <row r="8607" customFormat="false" ht="15" hidden="false" customHeight="true" outlineLevel="0" collapsed="false">
      <c r="A8607" s="19" t="n">
        <v>46305</v>
      </c>
      <c r="B8607" s="1" t="s">
        <v>972</v>
      </c>
      <c r="C8607" s="1" t="s">
        <v>164</v>
      </c>
      <c r="D8607" s="1" t="n">
        <v>18</v>
      </c>
      <c r="E8607" s="1" t="s">
        <v>16</v>
      </c>
      <c r="F8607" s="1" t="s">
        <v>979</v>
      </c>
      <c r="G8607" s="1" t="s">
        <v>983</v>
      </c>
      <c r="H8607" s="20" t="n">
        <v>1700</v>
      </c>
      <c r="I8607" s="21" t="n">
        <v>18.34</v>
      </c>
      <c r="J8607" s="20" t="n">
        <f aca="false">H8607*I8607</f>
        <v>31178</v>
      </c>
      <c r="K8607" s="22" t="n">
        <v>1.32</v>
      </c>
      <c r="L8607" s="23" t="n">
        <f aca="false">H8607*K8607</f>
        <v>2244</v>
      </c>
      <c r="M8607" s="23" t="n">
        <v>2500</v>
      </c>
      <c r="N8607" s="24" t="n">
        <f aca="false">L8607-M8607</f>
        <v>-256</v>
      </c>
      <c r="O8607" s="25" t="n">
        <f aca="false">IF(L8607&gt;=M8607,1,0)</f>
        <v>0</v>
      </c>
      <c r="P8607" s="26" t="n">
        <v>0.7257</v>
      </c>
      <c r="Q8607" s="26" t="n">
        <v>0.1274</v>
      </c>
      <c r="R8607" s="25" t="n">
        <v>72</v>
      </c>
      <c r="S8607" s="21" t="n">
        <v>10</v>
      </c>
    </row>
    <row r="8608" customFormat="false" ht="15" hidden="false" customHeight="true" outlineLevel="0" collapsed="false">
      <c r="A8608" s="19" t="n">
        <v>46305</v>
      </c>
      <c r="B8608" s="1" t="s">
        <v>972</v>
      </c>
      <c r="C8608" s="1" t="s">
        <v>164</v>
      </c>
      <c r="D8608" s="1" t="n">
        <v>19</v>
      </c>
      <c r="E8608" s="1" t="s">
        <v>461</v>
      </c>
      <c r="F8608" s="1" t="s">
        <v>966</v>
      </c>
      <c r="G8608" s="1" t="s">
        <v>967</v>
      </c>
      <c r="H8608" s="20" t="n">
        <v>1600</v>
      </c>
      <c r="I8608" s="21" t="n">
        <v>20.33</v>
      </c>
      <c r="J8608" s="20" t="n">
        <f aca="false">H8608*I8608</f>
        <v>32528</v>
      </c>
      <c r="K8608" s="22" t="n">
        <v>1.8</v>
      </c>
      <c r="L8608" s="23" t="n">
        <f aca="false">H8608*K8608</f>
        <v>2880</v>
      </c>
      <c r="M8608" s="23" t="n">
        <v>2500</v>
      </c>
      <c r="N8608" s="24" t="n">
        <f aca="false">L8608-M8608</f>
        <v>380</v>
      </c>
      <c r="O8608" s="25" t="n">
        <f aca="false">IF(L8608&gt;=M8608,1,0)</f>
        <v>1</v>
      </c>
      <c r="P8608" s="26" t="n">
        <v>0.719</v>
      </c>
      <c r="Q8608" s="26" t="n">
        <v>0.1207</v>
      </c>
      <c r="R8608" s="25" t="n">
        <v>76</v>
      </c>
      <c r="S8608" s="21" t="n">
        <v>10</v>
      </c>
    </row>
    <row r="8609" customFormat="false" ht="15" hidden="false" customHeight="true" outlineLevel="0" collapsed="false">
      <c r="A8609" s="19" t="n">
        <v>46305</v>
      </c>
      <c r="B8609" s="1" t="s">
        <v>972</v>
      </c>
      <c r="C8609" s="1" t="s">
        <v>164</v>
      </c>
      <c r="D8609" s="1" t="n">
        <v>20</v>
      </c>
      <c r="E8609" s="1" t="s">
        <v>16</v>
      </c>
      <c r="F8609" s="1" t="s">
        <v>300</v>
      </c>
      <c r="G8609" s="1" t="s">
        <v>398</v>
      </c>
      <c r="H8609" s="20" t="n">
        <v>1600</v>
      </c>
      <c r="I8609" s="21" t="n">
        <v>18.87</v>
      </c>
      <c r="J8609" s="20" t="n">
        <f aca="false">H8609*I8609</f>
        <v>30192</v>
      </c>
      <c r="K8609" s="22" t="n">
        <v>1.4</v>
      </c>
      <c r="L8609" s="23" t="n">
        <f aca="false">H8609*K8609</f>
        <v>2240</v>
      </c>
      <c r="M8609" s="23" t="n">
        <v>2500</v>
      </c>
      <c r="N8609" s="24" t="n">
        <f aca="false">L8609-M8609</f>
        <v>-260</v>
      </c>
      <c r="O8609" s="25" t="n">
        <f aca="false">IF(L8609&gt;=M8609,1,0)</f>
        <v>0</v>
      </c>
      <c r="P8609" s="26" t="n">
        <v>0.7671</v>
      </c>
      <c r="Q8609" s="26" t="n">
        <v>0.073</v>
      </c>
      <c r="R8609" s="25" t="n">
        <v>66</v>
      </c>
      <c r="S8609" s="21" t="n">
        <v>10</v>
      </c>
    </row>
    <row r="8610" customFormat="false" ht="15" hidden="false" customHeight="true" outlineLevel="0" collapsed="false">
      <c r="A8610" s="19" t="n">
        <v>46305</v>
      </c>
      <c r="B8610" s="1" t="s">
        <v>972</v>
      </c>
      <c r="C8610" s="1" t="s">
        <v>164</v>
      </c>
      <c r="D8610" s="1" t="n">
        <v>21</v>
      </c>
      <c r="E8610" s="1" t="s">
        <v>401</v>
      </c>
      <c r="F8610" s="1" t="s">
        <v>988</v>
      </c>
      <c r="G8610" s="1" t="s">
        <v>992</v>
      </c>
      <c r="H8610" s="20" t="n">
        <v>350</v>
      </c>
      <c r="I8610" s="21" t="n">
        <v>50.75</v>
      </c>
      <c r="J8610" s="20" t="n">
        <f aca="false">H8610*I8610</f>
        <v>17762.5</v>
      </c>
      <c r="K8610" s="22" t="n">
        <v>7.2</v>
      </c>
      <c r="L8610" s="23" t="n">
        <f aca="false">H8610*K8610</f>
        <v>2520</v>
      </c>
      <c r="M8610" s="23" t="n">
        <v>2500</v>
      </c>
      <c r="N8610" s="24" t="n">
        <f aca="false">L8610-M8610</f>
        <v>20</v>
      </c>
      <c r="O8610" s="25" t="n">
        <f aca="false">IF(L8610&gt;=M8610,1,0)</f>
        <v>1</v>
      </c>
      <c r="P8610" s="26" t="n">
        <v>0.4379</v>
      </c>
      <c r="Q8610" s="26" t="n">
        <v>0.1812</v>
      </c>
      <c r="R8610" s="25" t="n">
        <v>68</v>
      </c>
      <c r="S8610" s="21" t="n">
        <v>10</v>
      </c>
    </row>
    <row r="8611" customFormat="false" ht="15" hidden="false" customHeight="true" outlineLevel="0" collapsed="false">
      <c r="A8611" s="19" t="n">
        <v>46305</v>
      </c>
      <c r="B8611" s="1" t="s">
        <v>972</v>
      </c>
      <c r="C8611" s="1" t="s">
        <v>164</v>
      </c>
      <c r="D8611" s="1" t="n">
        <v>22</v>
      </c>
      <c r="E8611" s="1" t="s">
        <v>10</v>
      </c>
      <c r="F8611" s="1" t="s">
        <v>687</v>
      </c>
      <c r="G8611" s="1" t="s">
        <v>694</v>
      </c>
      <c r="H8611" s="20" t="n">
        <v>1310</v>
      </c>
      <c r="I8611" s="21" t="n">
        <v>28.66</v>
      </c>
      <c r="J8611" s="20" t="n">
        <f aca="false">H8611*I8611</f>
        <v>37544.6</v>
      </c>
      <c r="K8611" s="22" t="n">
        <v>2.5</v>
      </c>
      <c r="L8611" s="23" t="n">
        <f aca="false">H8611*K8611</f>
        <v>3275</v>
      </c>
      <c r="M8611" s="23" t="n">
        <v>2500</v>
      </c>
      <c r="N8611" s="24" t="n">
        <f aca="false">L8611-M8611</f>
        <v>775</v>
      </c>
      <c r="O8611" s="25" t="n">
        <f aca="false">IF(L8611&gt;=M8611,1,0)</f>
        <v>1</v>
      </c>
      <c r="P8611" s="26" t="n">
        <v>0.7921</v>
      </c>
      <c r="Q8611" s="26" t="n">
        <v>0.1359</v>
      </c>
      <c r="R8611" s="25" t="n">
        <v>80</v>
      </c>
      <c r="S8611" s="21" t="n">
        <v>10</v>
      </c>
    </row>
    <row r="8612" customFormat="false" ht="15" hidden="false" customHeight="true" outlineLevel="0" collapsed="false">
      <c r="A8612" s="19" t="n">
        <v>46305</v>
      </c>
      <c r="B8612" s="1" t="s">
        <v>972</v>
      </c>
      <c r="C8612" s="1" t="s">
        <v>164</v>
      </c>
      <c r="D8612" s="1" t="n">
        <v>23</v>
      </c>
      <c r="E8612" s="1" t="s">
        <v>865</v>
      </c>
      <c r="F8612" s="1" t="s">
        <v>866</v>
      </c>
      <c r="G8612" s="1" t="s">
        <v>527</v>
      </c>
      <c r="H8612" s="20" t="n">
        <v>2050</v>
      </c>
      <c r="I8612" s="21" t="n">
        <v>17.93</v>
      </c>
      <c r="J8612" s="20" t="n">
        <f aca="false">H8612*I8612</f>
        <v>36756.5</v>
      </c>
      <c r="K8612" s="22" t="n">
        <v>1.04</v>
      </c>
      <c r="L8612" s="23" t="n">
        <f aca="false">H8612*K8612</f>
        <v>2132</v>
      </c>
      <c r="M8612" s="23" t="n">
        <v>2500</v>
      </c>
      <c r="N8612" s="24" t="n">
        <f aca="false">L8612-M8612</f>
        <v>-368</v>
      </c>
      <c r="O8612" s="25" t="n">
        <f aca="false">IF(L8612&gt;=M8612,1,0)</f>
        <v>0</v>
      </c>
      <c r="P8612" s="26" t="n">
        <v>0.7715</v>
      </c>
      <c r="Q8612" s="26" t="n">
        <v>0.1102</v>
      </c>
      <c r="R8612" s="25" t="n">
        <v>80</v>
      </c>
      <c r="S8612" s="21" t="n">
        <v>10</v>
      </c>
    </row>
    <row r="8613" customFormat="false" ht="15" hidden="false" customHeight="true" outlineLevel="0" collapsed="false">
      <c r="A8613" s="19" t="n">
        <v>46305</v>
      </c>
      <c r="B8613" s="1" t="s">
        <v>972</v>
      </c>
      <c r="C8613" s="1" t="s">
        <v>164</v>
      </c>
      <c r="D8613" s="1" t="n">
        <v>24</v>
      </c>
      <c r="E8613" s="1" t="s">
        <v>16</v>
      </c>
      <c r="F8613" s="1" t="s">
        <v>977</v>
      </c>
      <c r="G8613" s="1" t="s">
        <v>982</v>
      </c>
      <c r="H8613" s="20" t="n">
        <v>400</v>
      </c>
      <c r="I8613" s="21" t="n">
        <v>20.77</v>
      </c>
      <c r="J8613" s="20" t="n">
        <f aca="false">H8613*I8613</f>
        <v>8308</v>
      </c>
      <c r="K8613" s="22" t="n">
        <v>1.5</v>
      </c>
      <c r="L8613" s="23" t="n">
        <f aca="false">H8613*K8613</f>
        <v>600</v>
      </c>
      <c r="M8613" s="23" t="n">
        <v>2500</v>
      </c>
      <c r="N8613" s="24" t="n">
        <f aca="false">L8613-M8613</f>
        <v>-1900</v>
      </c>
      <c r="O8613" s="25" t="n">
        <f aca="false">IF(L8613&gt;=M8613,1,0)</f>
        <v>0</v>
      </c>
      <c r="P8613" s="26" t="n">
        <v>0.1989</v>
      </c>
      <c r="Q8613" s="26" t="n">
        <v>0.1837</v>
      </c>
      <c r="R8613" s="25" t="n">
        <v>70</v>
      </c>
      <c r="S8613" s="21" t="n">
        <v>10</v>
      </c>
    </row>
    <row r="8614" customFormat="false" ht="15" hidden="false" customHeight="true" outlineLevel="0" collapsed="false">
      <c r="A8614" s="19" t="n">
        <v>46305</v>
      </c>
      <c r="B8614" s="1" t="s">
        <v>972</v>
      </c>
      <c r="C8614" s="1" t="s">
        <v>164</v>
      </c>
      <c r="D8614" s="1" t="n">
        <v>25</v>
      </c>
      <c r="E8614" s="1" t="s">
        <v>219</v>
      </c>
      <c r="F8614" s="1" t="s">
        <v>993</v>
      </c>
      <c r="G8614" s="1" t="s">
        <v>994</v>
      </c>
      <c r="H8614" s="20" t="n">
        <v>950</v>
      </c>
      <c r="I8614" s="21" t="n">
        <v>35.14</v>
      </c>
      <c r="J8614" s="20" t="n">
        <f aca="false">H8614*I8614</f>
        <v>33383</v>
      </c>
      <c r="K8614" s="22" t="n">
        <v>3.33</v>
      </c>
      <c r="L8614" s="23" t="n">
        <f aca="false">H8614*K8614</f>
        <v>3163.5</v>
      </c>
      <c r="M8614" s="23" t="n">
        <v>2500</v>
      </c>
      <c r="N8614" s="24" t="n">
        <f aca="false">L8614-M8614</f>
        <v>663.5</v>
      </c>
      <c r="O8614" s="25" t="n">
        <f aca="false">IF(L8614&gt;=M8614,1,0)</f>
        <v>1</v>
      </c>
      <c r="P8614" s="26" t="n">
        <v>0.6744</v>
      </c>
      <c r="Q8614" s="26" t="n">
        <v>0.184</v>
      </c>
      <c r="R8614" s="25" t="n">
        <v>82</v>
      </c>
      <c r="S8614" s="21" t="n">
        <v>10</v>
      </c>
    </row>
    <row r="8615" customFormat="false" ht="15" hidden="false" customHeight="true" outlineLevel="0" collapsed="false">
      <c r="A8615" s="19" t="n">
        <v>46305</v>
      </c>
      <c r="B8615" s="1" t="s">
        <v>972</v>
      </c>
      <c r="C8615" s="1" t="s">
        <v>164</v>
      </c>
      <c r="D8615" s="1" t="n">
        <v>26</v>
      </c>
      <c r="E8615" s="1" t="s">
        <v>576</v>
      </c>
      <c r="F8615" s="1" t="s">
        <v>839</v>
      </c>
      <c r="G8615" s="1" t="s">
        <v>835</v>
      </c>
      <c r="H8615" s="20" t="n">
        <v>2200</v>
      </c>
      <c r="I8615" s="21" t="n">
        <v>16.92</v>
      </c>
      <c r="J8615" s="20" t="n">
        <f aca="false">H8615*I8615</f>
        <v>37224</v>
      </c>
      <c r="K8615" s="22" t="n">
        <v>1.1</v>
      </c>
      <c r="L8615" s="23" t="n">
        <f aca="false">H8615*K8615</f>
        <v>2420</v>
      </c>
      <c r="M8615" s="23" t="n">
        <v>2500</v>
      </c>
      <c r="N8615" s="24" t="n">
        <f aca="false">L8615-M8615</f>
        <v>-80</v>
      </c>
      <c r="O8615" s="25" t="n">
        <f aca="false">IF(L8615&gt;=M8615,1,0)</f>
        <v>0</v>
      </c>
      <c r="P8615" s="26" t="n">
        <v>0.9518</v>
      </c>
      <c r="Q8615" s="26" t="n">
        <v>0.1591</v>
      </c>
      <c r="R8615" s="25" t="n">
        <v>72</v>
      </c>
      <c r="S8615" s="21" t="n">
        <v>10</v>
      </c>
    </row>
    <row r="8616" customFormat="false" ht="15" hidden="false" customHeight="true" outlineLevel="0" collapsed="false">
      <c r="A8616" s="19" t="n">
        <v>46305</v>
      </c>
      <c r="B8616" s="1" t="s">
        <v>972</v>
      </c>
      <c r="C8616" s="1" t="s">
        <v>164</v>
      </c>
      <c r="D8616" s="1" t="n">
        <v>27</v>
      </c>
      <c r="E8616" s="1" t="s">
        <v>219</v>
      </c>
      <c r="F8616" s="1" t="s">
        <v>998</v>
      </c>
      <c r="G8616" s="1" t="s">
        <v>996</v>
      </c>
      <c r="H8616" s="20" t="n">
        <v>2300</v>
      </c>
      <c r="I8616" s="21" t="n">
        <v>10.96</v>
      </c>
      <c r="J8616" s="20" t="n">
        <f aca="false">H8616*I8616</f>
        <v>25208</v>
      </c>
      <c r="K8616" s="22" t="n">
        <v>1</v>
      </c>
      <c r="L8616" s="23" t="n">
        <f aca="false">H8616*K8616</f>
        <v>2300</v>
      </c>
      <c r="M8616" s="23" t="n">
        <v>2500</v>
      </c>
      <c r="N8616" s="24" t="n">
        <f aca="false">L8616-M8616</f>
        <v>-200</v>
      </c>
      <c r="O8616" s="25" t="n">
        <f aca="false">IF(L8616&gt;=M8616,1,0)</f>
        <v>0</v>
      </c>
      <c r="P8616" s="26" t="n">
        <v>0.6233</v>
      </c>
      <c r="Q8616" s="26" t="n">
        <v>0.1062</v>
      </c>
      <c r="R8616" s="25" t="n">
        <v>72</v>
      </c>
      <c r="S8616" s="21" t="n">
        <v>10</v>
      </c>
    </row>
    <row r="8617" customFormat="false" ht="15" hidden="false" customHeight="true" outlineLevel="0" collapsed="false">
      <c r="A8617" s="19" t="n">
        <v>46305</v>
      </c>
      <c r="B8617" s="1" t="s">
        <v>972</v>
      </c>
      <c r="C8617" s="1" t="s">
        <v>164</v>
      </c>
      <c r="D8617" s="1" t="n">
        <v>28</v>
      </c>
      <c r="E8617" s="1" t="s">
        <v>401</v>
      </c>
      <c r="F8617" s="1" t="s">
        <v>1001</v>
      </c>
      <c r="G8617" s="1" t="s">
        <v>997</v>
      </c>
      <c r="H8617" s="20" t="n">
        <v>1400</v>
      </c>
      <c r="I8617" s="21" t="n">
        <v>21.1</v>
      </c>
      <c r="J8617" s="20" t="n">
        <f aca="false">H8617*I8617</f>
        <v>29540</v>
      </c>
      <c r="K8617" s="22" t="n">
        <v>2</v>
      </c>
      <c r="L8617" s="23" t="n">
        <f aca="false">H8617*K8617</f>
        <v>2800</v>
      </c>
      <c r="M8617" s="23" t="n">
        <v>2500</v>
      </c>
      <c r="N8617" s="24" t="n">
        <f aca="false">L8617-M8617</f>
        <v>300</v>
      </c>
      <c r="O8617" s="25" t="n">
        <f aca="false">IF(L8617&gt;=M8617,1,0)</f>
        <v>1</v>
      </c>
      <c r="P8617" s="26" t="n">
        <v>0.724</v>
      </c>
      <c r="Q8617" s="26" t="n">
        <v>0.1157</v>
      </c>
      <c r="R8617" s="25" t="n">
        <v>70</v>
      </c>
      <c r="S8617" s="21" t="n">
        <v>10</v>
      </c>
    </row>
    <row r="8618" customFormat="false" ht="15" hidden="false" customHeight="true" outlineLevel="0" collapsed="false">
      <c r="A8618" s="19" t="n">
        <v>46305</v>
      </c>
      <c r="B8618" s="1" t="s">
        <v>972</v>
      </c>
      <c r="C8618" s="1" t="s">
        <v>164</v>
      </c>
      <c r="D8618" s="1" t="n">
        <v>29</v>
      </c>
      <c r="E8618" s="1" t="s">
        <v>176</v>
      </c>
      <c r="F8618" s="1" t="s">
        <v>619</v>
      </c>
      <c r="G8618" s="1" t="s">
        <v>686</v>
      </c>
      <c r="H8618" s="20" t="n">
        <v>1300</v>
      </c>
      <c r="I8618" s="21" t="n">
        <v>22.7</v>
      </c>
      <c r="J8618" s="20" t="n">
        <f aca="false">H8618*I8618</f>
        <v>29510</v>
      </c>
      <c r="K8618" s="22" t="n">
        <v>1.4</v>
      </c>
      <c r="L8618" s="23" t="n">
        <f aca="false">H8618*K8618</f>
        <v>1820</v>
      </c>
      <c r="M8618" s="23" t="n">
        <v>2500</v>
      </c>
      <c r="N8618" s="24" t="n">
        <f aca="false">L8618-M8618</f>
        <v>-680</v>
      </c>
      <c r="O8618" s="25" t="n">
        <f aca="false">IF(L8618&gt;=M8618,1,0)</f>
        <v>0</v>
      </c>
      <c r="P8618" s="26" t="n">
        <v>0.7286</v>
      </c>
      <c r="Q8618" s="26" t="n">
        <v>0.1108</v>
      </c>
      <c r="R8618" s="25" t="n">
        <v>73</v>
      </c>
      <c r="S8618" s="21" t="n">
        <v>10</v>
      </c>
    </row>
    <row r="8619" customFormat="false" ht="15" hidden="false" customHeight="true" outlineLevel="0" collapsed="false">
      <c r="A8619" s="19" t="n">
        <v>46305</v>
      </c>
      <c r="B8619" s="1" t="s">
        <v>972</v>
      </c>
      <c r="C8619" s="1" t="s">
        <v>164</v>
      </c>
      <c r="D8619" s="1" t="n">
        <v>30</v>
      </c>
      <c r="E8619" s="1" t="s">
        <v>10</v>
      </c>
      <c r="F8619" s="1" t="s">
        <v>160</v>
      </c>
      <c r="G8619" s="1" t="s">
        <v>527</v>
      </c>
      <c r="H8619" s="20" t="n">
        <v>1500</v>
      </c>
      <c r="I8619" s="21" t="n">
        <v>22.05</v>
      </c>
      <c r="J8619" s="20" t="n">
        <f aca="false">H8619*I8619</f>
        <v>33075</v>
      </c>
      <c r="K8619" s="22" t="n">
        <v>1.04</v>
      </c>
      <c r="L8619" s="23" t="n">
        <f aca="false">H8619*K8619</f>
        <v>1560</v>
      </c>
      <c r="M8619" s="23" t="n">
        <v>2500</v>
      </c>
      <c r="N8619" s="24" t="n">
        <f aca="false">L8619-M8619</f>
        <v>-940</v>
      </c>
      <c r="O8619" s="25" t="n">
        <f aca="false">IF(L8619&gt;=M8619,1,0)</f>
        <v>0</v>
      </c>
      <c r="P8619" s="26" t="n">
        <v>0.8071</v>
      </c>
      <c r="Q8619" s="26" t="n">
        <v>0.1379</v>
      </c>
      <c r="R8619" s="25" t="n">
        <v>74</v>
      </c>
      <c r="S8619" s="21" t="n">
        <v>10</v>
      </c>
    </row>
    <row r="8620" customFormat="false" ht="15" hidden="false" customHeight="true" outlineLevel="0" collapsed="false">
      <c r="A8620" s="19" t="n">
        <v>46305</v>
      </c>
      <c r="B8620" s="1" t="s">
        <v>972</v>
      </c>
      <c r="C8620" s="1" t="s">
        <v>164</v>
      </c>
      <c r="D8620" s="1" t="n">
        <v>31</v>
      </c>
      <c r="E8620" s="1" t="s">
        <v>522</v>
      </c>
      <c r="F8620" s="1" t="s">
        <v>566</v>
      </c>
      <c r="G8620" s="1" t="s">
        <v>504</v>
      </c>
      <c r="H8620" s="20" t="n">
        <v>2500</v>
      </c>
      <c r="I8620" s="21" t="n">
        <v>14.09</v>
      </c>
      <c r="J8620" s="20" t="n">
        <f aca="false">H8620*I8620</f>
        <v>35225</v>
      </c>
      <c r="K8620" s="22" t="n">
        <v>1</v>
      </c>
      <c r="L8620" s="23" t="n">
        <f aca="false">H8620*K8620</f>
        <v>2500</v>
      </c>
      <c r="M8620" s="23" t="n">
        <v>2500</v>
      </c>
      <c r="N8620" s="24" t="n">
        <f aca="false">L8620-M8620</f>
        <v>0</v>
      </c>
      <c r="O8620" s="25" t="n">
        <f aca="false">IF(L8620&gt;=M8620,1,0)</f>
        <v>1</v>
      </c>
      <c r="P8620" s="26" t="n">
        <v>0.8646</v>
      </c>
      <c r="Q8620" s="26" t="n">
        <v>0.1019</v>
      </c>
      <c r="R8620" s="25" t="n">
        <v>73</v>
      </c>
      <c r="S8620" s="21" t="n">
        <v>10</v>
      </c>
    </row>
    <row r="8621" customFormat="false" ht="15" hidden="false" customHeight="true" outlineLevel="0" collapsed="false">
      <c r="A8621" s="19" t="n">
        <v>46305</v>
      </c>
      <c r="B8621" s="1" t="s">
        <v>972</v>
      </c>
      <c r="C8621" s="1" t="s">
        <v>164</v>
      </c>
      <c r="D8621" s="1" t="n">
        <v>32</v>
      </c>
      <c r="E8621" s="1" t="s">
        <v>576</v>
      </c>
      <c r="F8621" s="1" t="s">
        <v>839</v>
      </c>
      <c r="G8621" s="1" t="s">
        <v>835</v>
      </c>
      <c r="H8621" s="20" t="n">
        <v>2300</v>
      </c>
      <c r="I8621" s="21" t="n">
        <v>16.92</v>
      </c>
      <c r="J8621" s="20" t="n">
        <f aca="false">H8621*I8621</f>
        <v>38916</v>
      </c>
      <c r="K8621" s="22" t="n">
        <v>1.1</v>
      </c>
      <c r="L8621" s="23" t="n">
        <f aca="false">H8621*K8621</f>
        <v>2530</v>
      </c>
      <c r="M8621" s="23" t="n">
        <v>2500</v>
      </c>
      <c r="N8621" s="24" t="n">
        <f aca="false">L8621-M8621</f>
        <v>30</v>
      </c>
      <c r="O8621" s="25" t="n">
        <f aca="false">IF(L8621&gt;=M8621,1,0)</f>
        <v>1</v>
      </c>
      <c r="P8621" s="26" t="n">
        <v>0.9643</v>
      </c>
      <c r="Q8621" s="26" t="n">
        <v>0.1366</v>
      </c>
      <c r="R8621" s="25" t="n">
        <v>74</v>
      </c>
      <c r="S8621" s="21" t="n">
        <v>10</v>
      </c>
    </row>
    <row r="8622" customFormat="false" ht="15" hidden="false" customHeight="true" outlineLevel="0" collapsed="false">
      <c r="A8622" s="19" t="n">
        <v>46305</v>
      </c>
      <c r="B8622" s="1" t="s">
        <v>972</v>
      </c>
      <c r="C8622" s="1" t="s">
        <v>190</v>
      </c>
      <c r="D8622" s="1" t="n">
        <v>33</v>
      </c>
      <c r="E8622" s="1" t="s">
        <v>846</v>
      </c>
      <c r="F8622" s="1" t="s">
        <v>1000</v>
      </c>
      <c r="G8622" s="1" t="s">
        <v>260</v>
      </c>
      <c r="H8622" s="20" t="n">
        <v>1400</v>
      </c>
      <c r="I8622" s="21" t="n">
        <v>18.72</v>
      </c>
      <c r="J8622" s="20" t="n">
        <f aca="false">H8622*I8622</f>
        <v>26208</v>
      </c>
      <c r="K8622" s="22" t="n">
        <v>2.5</v>
      </c>
      <c r="L8622" s="23" t="n">
        <f aca="false">H8622*K8622</f>
        <v>3500</v>
      </c>
      <c r="M8622" s="23" t="n">
        <v>2500</v>
      </c>
      <c r="N8622" s="24" t="n">
        <f aca="false">L8622-M8622</f>
        <v>1000</v>
      </c>
      <c r="O8622" s="25" t="n">
        <f aca="false">IF(L8622&gt;=M8622,1,0)</f>
        <v>1</v>
      </c>
      <c r="P8622" s="26" t="n">
        <v>0.540092735703246</v>
      </c>
      <c r="Q8622" s="26" t="n">
        <v>0.110516934046346</v>
      </c>
      <c r="R8622" s="25" t="n">
        <v>71</v>
      </c>
      <c r="S8622" s="21" t="n">
        <v>10</v>
      </c>
    </row>
    <row r="8623" customFormat="false" ht="15" hidden="false" customHeight="true" outlineLevel="0" collapsed="false">
      <c r="A8623" s="19" t="n">
        <v>46305</v>
      </c>
      <c r="B8623" s="1" t="s">
        <v>972</v>
      </c>
      <c r="C8623" s="1" t="s">
        <v>190</v>
      </c>
      <c r="D8623" s="1" t="n">
        <v>34</v>
      </c>
      <c r="E8623" s="1" t="s">
        <v>846</v>
      </c>
      <c r="F8623" s="1" t="s">
        <v>897</v>
      </c>
      <c r="G8623" s="1" t="s">
        <v>989</v>
      </c>
      <c r="H8623" s="20" t="n">
        <v>5800</v>
      </c>
      <c r="I8623" s="21" t="n">
        <v>3.83</v>
      </c>
      <c r="J8623" s="20" t="n">
        <f aca="false">H8623*I8623</f>
        <v>22214</v>
      </c>
      <c r="K8623" s="22" t="n">
        <v>0</v>
      </c>
      <c r="L8623" s="23" t="n">
        <f aca="false">H8623*K8623</f>
        <v>0</v>
      </c>
      <c r="M8623" s="23" t="n">
        <v>2500</v>
      </c>
      <c r="N8623" s="24" t="n">
        <f aca="false">L8623-M8623</f>
        <v>-2500</v>
      </c>
      <c r="O8623" s="25" t="n">
        <f aca="false">IF(L8623&gt;=M8623,1,0)</f>
        <v>0</v>
      </c>
      <c r="P8623" s="26" t="n">
        <v>0.559264853977845</v>
      </c>
      <c r="Q8623" s="26" t="n">
        <v>0</v>
      </c>
      <c r="R8623" s="25" t="n">
        <v>70</v>
      </c>
      <c r="S8623" s="21" t="n">
        <v>10</v>
      </c>
    </row>
    <row r="8624" customFormat="false" ht="15" hidden="false" customHeight="true" outlineLevel="0" collapsed="false">
      <c r="A8624" s="19" t="n">
        <v>46305</v>
      </c>
      <c r="B8624" s="1" t="s">
        <v>972</v>
      </c>
      <c r="C8624" s="1" t="s">
        <v>190</v>
      </c>
      <c r="D8624" s="1" t="n">
        <v>35</v>
      </c>
      <c r="E8624" s="1" t="s">
        <v>19</v>
      </c>
      <c r="F8624" s="1" t="s">
        <v>984</v>
      </c>
      <c r="G8624" s="1" t="s">
        <v>985</v>
      </c>
      <c r="H8624" s="20" t="n">
        <v>1400</v>
      </c>
      <c r="I8624" s="21" t="n">
        <v>20.33</v>
      </c>
      <c r="J8624" s="20" t="n">
        <f aca="false">H8624*I8624</f>
        <v>28462</v>
      </c>
      <c r="K8624" s="22" t="n">
        <v>1.55</v>
      </c>
      <c r="L8624" s="23" t="n">
        <f aca="false">H8624*K8624</f>
        <v>2170</v>
      </c>
      <c r="M8624" s="23" t="n">
        <v>2500</v>
      </c>
      <c r="N8624" s="24" t="n">
        <f aca="false">L8624-M8624</f>
        <v>-330</v>
      </c>
      <c r="O8624" s="25" t="n">
        <f aca="false">IF(L8624&gt;=M8624,1,0)</f>
        <v>0</v>
      </c>
      <c r="P8624" s="26" t="n">
        <v>0.554166666666667</v>
      </c>
      <c r="Q8624" s="26" t="n">
        <v>0.144631765749778</v>
      </c>
      <c r="R8624" s="25" t="n">
        <v>55</v>
      </c>
      <c r="S8624" s="21" t="n">
        <v>10</v>
      </c>
    </row>
    <row r="8625" customFormat="false" ht="15" hidden="false" customHeight="true" outlineLevel="0" collapsed="false">
      <c r="A8625" s="19" t="n">
        <v>46305</v>
      </c>
      <c r="B8625" s="1" t="s">
        <v>972</v>
      </c>
      <c r="C8625" s="1" t="s">
        <v>190</v>
      </c>
      <c r="D8625" s="1" t="n">
        <v>36</v>
      </c>
      <c r="E8625" s="1" t="s">
        <v>846</v>
      </c>
      <c r="F8625" s="1" t="s">
        <v>889</v>
      </c>
      <c r="G8625" s="1" t="s">
        <v>927</v>
      </c>
      <c r="H8625" s="20" t="n">
        <v>1150</v>
      </c>
      <c r="I8625" s="21" t="n">
        <v>21.74</v>
      </c>
      <c r="J8625" s="20" t="n">
        <f aca="false">H8625*I8625</f>
        <v>25001</v>
      </c>
      <c r="K8625" s="22" t="n">
        <v>2.2</v>
      </c>
      <c r="L8625" s="23" t="n">
        <f aca="false">H8625*K8625</f>
        <v>2530</v>
      </c>
      <c r="M8625" s="23" t="n">
        <v>2500</v>
      </c>
      <c r="N8625" s="24" t="n">
        <f aca="false">L8625-M8625</f>
        <v>30</v>
      </c>
      <c r="O8625" s="25" t="n">
        <f aca="false">IF(L8625&gt;=M8625,1,0)</f>
        <v>1</v>
      </c>
      <c r="P8625" s="26" t="n">
        <v>0.566723336733537</v>
      </c>
      <c r="Q8625" s="26" t="n">
        <v>0.0622171945701358</v>
      </c>
      <c r="R8625" s="25" t="n">
        <v>67</v>
      </c>
      <c r="S8625" s="21" t="n">
        <v>10</v>
      </c>
    </row>
    <row r="8626" customFormat="false" ht="15" hidden="false" customHeight="true" outlineLevel="0" collapsed="false">
      <c r="A8626" s="19" t="n">
        <v>46305</v>
      </c>
      <c r="B8626" s="1" t="s">
        <v>972</v>
      </c>
      <c r="C8626" s="1" t="s">
        <v>190</v>
      </c>
      <c r="D8626" s="1" t="n">
        <v>37</v>
      </c>
      <c r="E8626" s="1" t="s">
        <v>846</v>
      </c>
      <c r="F8626" s="1" t="s">
        <v>869</v>
      </c>
      <c r="G8626" s="1" t="s">
        <v>260</v>
      </c>
      <c r="H8626" s="20" t="n">
        <v>1400</v>
      </c>
      <c r="I8626" s="21" t="n">
        <v>20.16</v>
      </c>
      <c r="J8626" s="20" t="n">
        <f aca="false">H8626*I8626</f>
        <v>28224</v>
      </c>
      <c r="K8626" s="22" t="n">
        <v>2.45</v>
      </c>
      <c r="L8626" s="23" t="n">
        <f aca="false">H8626*K8626</f>
        <v>3430</v>
      </c>
      <c r="M8626" s="23" t="n">
        <v>2500</v>
      </c>
      <c r="N8626" s="24" t="n">
        <f aca="false">L8626-M8626</f>
        <v>930.000000000001</v>
      </c>
      <c r="O8626" s="25" t="n">
        <f aca="false">IF(L8626&gt;=M8626,1,0)</f>
        <v>1</v>
      </c>
      <c r="P8626" s="26" t="n">
        <v>0.529542986871977</v>
      </c>
      <c r="Q8626" s="26" t="n">
        <v>0.132217573221757</v>
      </c>
      <c r="R8626" s="25" t="n">
        <v>75</v>
      </c>
      <c r="S8626" s="21" t="n">
        <v>10</v>
      </c>
    </row>
    <row r="8627" customFormat="false" ht="15" hidden="false" customHeight="true" outlineLevel="0" collapsed="false">
      <c r="A8627" s="19" t="n">
        <v>46305</v>
      </c>
      <c r="B8627" s="1" t="s">
        <v>972</v>
      </c>
      <c r="C8627" s="1" t="s">
        <v>190</v>
      </c>
      <c r="D8627" s="1" t="n">
        <v>38</v>
      </c>
      <c r="E8627" s="1" t="s">
        <v>19</v>
      </c>
      <c r="F8627" s="1" t="s">
        <v>953</v>
      </c>
      <c r="G8627" s="1" t="s">
        <v>871</v>
      </c>
      <c r="H8627" s="20" t="n">
        <v>780</v>
      </c>
      <c r="I8627" s="21" t="n">
        <v>27.97</v>
      </c>
      <c r="J8627" s="20" t="n">
        <f aca="false">H8627*I8627</f>
        <v>21816.6</v>
      </c>
      <c r="K8627" s="22" t="n">
        <v>2.15</v>
      </c>
      <c r="L8627" s="23" t="n">
        <f aca="false">H8627*K8627</f>
        <v>1677</v>
      </c>
      <c r="M8627" s="23" t="n">
        <v>2500</v>
      </c>
      <c r="N8627" s="24" t="n">
        <f aca="false">L8627-M8627</f>
        <v>-823</v>
      </c>
      <c r="O8627" s="25" t="n">
        <f aca="false">IF(L8627&gt;=M8627,1,0)</f>
        <v>0</v>
      </c>
      <c r="P8627" s="26" t="n">
        <v>0.374566057172289</v>
      </c>
      <c r="Q8627" s="26" t="n">
        <v>0.104458598726115</v>
      </c>
      <c r="R8627" s="25" t="n">
        <v>82</v>
      </c>
      <c r="S8627" s="21" t="n">
        <v>10</v>
      </c>
    </row>
    <row r="8628" customFormat="false" ht="15" hidden="false" customHeight="true" outlineLevel="0" collapsed="false">
      <c r="A8628" s="19" t="n">
        <v>46306</v>
      </c>
      <c r="B8628" s="1" t="s">
        <v>972</v>
      </c>
      <c r="C8628" s="1" t="s">
        <v>138</v>
      </c>
      <c r="D8628" s="1" t="n">
        <v>1</v>
      </c>
      <c r="E8628" s="1" t="s">
        <v>16</v>
      </c>
      <c r="F8628" s="1" t="s">
        <v>977</v>
      </c>
      <c r="G8628" s="1" t="s">
        <v>982</v>
      </c>
      <c r="H8628" s="20" t="n">
        <v>1720</v>
      </c>
      <c r="I8628" s="21" t="n">
        <v>20.77</v>
      </c>
      <c r="J8628" s="20" t="n">
        <f aca="false">H8628*I8628</f>
        <v>35724.4</v>
      </c>
      <c r="K8628" s="22" t="n">
        <v>1.5</v>
      </c>
      <c r="L8628" s="23" t="n">
        <f aca="false">H8628*K8628</f>
        <v>2580</v>
      </c>
      <c r="M8628" s="23" t="n">
        <v>2500</v>
      </c>
      <c r="N8628" s="24" t="n">
        <f aca="false">L8628-M8628</f>
        <v>80</v>
      </c>
      <c r="O8628" s="25" t="n">
        <f aca="false">IF(L8628&gt;=M8628,1,0)</f>
        <v>1</v>
      </c>
      <c r="P8628" s="26" t="n">
        <v>0.6228</v>
      </c>
      <c r="Q8628" s="26" t="n">
        <v>0.0928</v>
      </c>
      <c r="R8628" s="25" t="n">
        <v>75</v>
      </c>
      <c r="S8628" s="21" t="n">
        <v>13</v>
      </c>
    </row>
    <row r="8629" customFormat="false" ht="15" hidden="false" customHeight="true" outlineLevel="0" collapsed="false">
      <c r="A8629" s="19" t="n">
        <v>46306</v>
      </c>
      <c r="B8629" s="1" t="s">
        <v>972</v>
      </c>
      <c r="C8629" s="1" t="s">
        <v>138</v>
      </c>
      <c r="D8629" s="1" t="n">
        <v>2</v>
      </c>
      <c r="E8629" s="1" t="s">
        <v>16</v>
      </c>
      <c r="F8629" s="1" t="s">
        <v>971</v>
      </c>
      <c r="G8629" s="1" t="s">
        <v>973</v>
      </c>
      <c r="H8629" s="20" t="n">
        <v>1700</v>
      </c>
      <c r="I8629" s="21" t="n">
        <v>19.14</v>
      </c>
      <c r="J8629" s="20" t="n">
        <f aca="false">H8629*I8629</f>
        <v>32538</v>
      </c>
      <c r="K8629" s="22" t="n">
        <v>1.33</v>
      </c>
      <c r="L8629" s="23" t="n">
        <f aca="false">H8629*K8629</f>
        <v>2261</v>
      </c>
      <c r="M8629" s="23" t="n">
        <v>2500</v>
      </c>
      <c r="N8629" s="24" t="n">
        <f aca="false">L8629-M8629</f>
        <v>-239</v>
      </c>
      <c r="O8629" s="25" t="n">
        <f aca="false">IF(L8629&gt;=M8629,1,0)</f>
        <v>0</v>
      </c>
      <c r="P8629" s="26" t="n">
        <v>0.6277</v>
      </c>
      <c r="Q8629" s="26" t="n">
        <v>0.094</v>
      </c>
      <c r="R8629" s="25" t="n">
        <v>68</v>
      </c>
      <c r="S8629" s="21" t="n">
        <v>13</v>
      </c>
    </row>
    <row r="8630" customFormat="false" ht="15" hidden="false" customHeight="true" outlineLevel="0" collapsed="false">
      <c r="A8630" s="19" t="n">
        <v>46306</v>
      </c>
      <c r="B8630" s="1" t="s">
        <v>972</v>
      </c>
      <c r="C8630" s="1" t="s">
        <v>138</v>
      </c>
      <c r="D8630" s="1" t="n">
        <v>3</v>
      </c>
      <c r="E8630" s="1" t="s">
        <v>181</v>
      </c>
      <c r="F8630" s="1" t="s">
        <v>556</v>
      </c>
      <c r="G8630" s="1" t="s">
        <v>564</v>
      </c>
      <c r="H8630" s="20" t="n">
        <v>1700</v>
      </c>
      <c r="I8630" s="21" t="n">
        <v>20.91</v>
      </c>
      <c r="J8630" s="20" t="n">
        <f aca="false">H8630*I8630</f>
        <v>35547</v>
      </c>
      <c r="K8630" s="22" t="n">
        <v>1.46</v>
      </c>
      <c r="L8630" s="23" t="n">
        <f aca="false">H8630*K8630</f>
        <v>2482</v>
      </c>
      <c r="M8630" s="23" t="n">
        <v>2500</v>
      </c>
      <c r="N8630" s="24" t="n">
        <f aca="false">L8630-M8630</f>
        <v>-18</v>
      </c>
      <c r="O8630" s="25" t="n">
        <f aca="false">IF(L8630&gt;=M8630,1,0)</f>
        <v>0</v>
      </c>
      <c r="P8630" s="26" t="n">
        <v>0.6133</v>
      </c>
      <c r="Q8630" s="26" t="n">
        <v>0.0916</v>
      </c>
      <c r="R8630" s="25" t="n">
        <v>76</v>
      </c>
      <c r="S8630" s="21" t="n">
        <v>13</v>
      </c>
    </row>
    <row r="8631" customFormat="false" ht="15" hidden="false" customHeight="true" outlineLevel="0" collapsed="false">
      <c r="A8631" s="19" t="n">
        <v>46306</v>
      </c>
      <c r="B8631" s="1" t="s">
        <v>972</v>
      </c>
      <c r="C8631" s="1" t="s">
        <v>138</v>
      </c>
      <c r="D8631" s="1" t="n">
        <v>4</v>
      </c>
      <c r="E8631" s="1" t="s">
        <v>145</v>
      </c>
      <c r="F8631" s="1" t="s">
        <v>1002</v>
      </c>
      <c r="G8631" s="1" t="s">
        <v>1003</v>
      </c>
      <c r="H8631" s="20" t="n">
        <v>1300</v>
      </c>
      <c r="I8631" s="21" t="n">
        <v>20.62</v>
      </c>
      <c r="J8631" s="20" t="n">
        <f aca="false">H8631*I8631</f>
        <v>26806</v>
      </c>
      <c r="K8631" s="22" t="n">
        <v>2.2</v>
      </c>
      <c r="L8631" s="23" t="n">
        <f aca="false">H8631*K8631</f>
        <v>2860</v>
      </c>
      <c r="M8631" s="23" t="n">
        <v>2500</v>
      </c>
      <c r="N8631" s="24" t="n">
        <f aca="false">L8631-M8631</f>
        <v>360</v>
      </c>
      <c r="O8631" s="25" t="n">
        <f aca="false">IF(L8631&gt;=M8631,1,0)</f>
        <v>1</v>
      </c>
      <c r="P8631" s="26" t="n">
        <v>0.6319</v>
      </c>
      <c r="Q8631" s="26" t="n">
        <v>0.0922</v>
      </c>
      <c r="R8631" s="25" t="n">
        <v>73</v>
      </c>
      <c r="S8631" s="21" t="n">
        <v>10</v>
      </c>
    </row>
    <row r="8632" customFormat="false" ht="15" hidden="false" customHeight="true" outlineLevel="0" collapsed="false">
      <c r="A8632" s="19" t="n">
        <v>46306</v>
      </c>
      <c r="B8632" s="1" t="s">
        <v>972</v>
      </c>
      <c r="C8632" s="1" t="s">
        <v>138</v>
      </c>
      <c r="D8632" s="1" t="n">
        <v>5</v>
      </c>
      <c r="E8632" s="1" t="s">
        <v>13</v>
      </c>
      <c r="F8632" s="1" t="s">
        <v>227</v>
      </c>
      <c r="G8632" s="1" t="s">
        <v>149</v>
      </c>
      <c r="H8632" s="20" t="n">
        <v>1000</v>
      </c>
      <c r="I8632" s="21" t="n">
        <v>19.14</v>
      </c>
      <c r="J8632" s="20" t="n">
        <f aca="false">H8632*I8632</f>
        <v>19140</v>
      </c>
      <c r="K8632" s="22" t="n">
        <v>2.2</v>
      </c>
      <c r="L8632" s="23" t="n">
        <f aca="false">H8632*K8632</f>
        <v>2200</v>
      </c>
      <c r="M8632" s="23" t="n">
        <v>2500</v>
      </c>
      <c r="N8632" s="24" t="n">
        <f aca="false">L8632-M8632</f>
        <v>-300</v>
      </c>
      <c r="O8632" s="25" t="n">
        <f aca="false">IF(L8632&gt;=M8632,1,0)</f>
        <v>0</v>
      </c>
      <c r="P8632" s="26" t="n">
        <v>0.4311</v>
      </c>
      <c r="Q8632" s="26" t="n">
        <v>0.1801</v>
      </c>
      <c r="R8632" s="25" t="n">
        <v>70</v>
      </c>
      <c r="S8632" s="21" t="n">
        <v>12</v>
      </c>
    </row>
    <row r="8633" customFormat="false" ht="15" hidden="false" customHeight="true" outlineLevel="0" collapsed="false">
      <c r="A8633" s="19" t="n">
        <v>46306</v>
      </c>
      <c r="B8633" s="1" t="s">
        <v>972</v>
      </c>
      <c r="C8633" s="1" t="s">
        <v>138</v>
      </c>
      <c r="D8633" s="1" t="n">
        <v>6</v>
      </c>
      <c r="E8633" s="1" t="s">
        <v>16</v>
      </c>
      <c r="F8633" s="1" t="s">
        <v>300</v>
      </c>
      <c r="G8633" s="1" t="s">
        <v>398</v>
      </c>
      <c r="H8633" s="20" t="n">
        <v>1750</v>
      </c>
      <c r="I8633" s="21" t="n">
        <v>16.96</v>
      </c>
      <c r="J8633" s="20" t="n">
        <f aca="false">H8633*I8633</f>
        <v>29680</v>
      </c>
      <c r="K8633" s="22" t="n">
        <v>1.4</v>
      </c>
      <c r="L8633" s="23" t="n">
        <f aca="false">H8633*K8633</f>
        <v>2450</v>
      </c>
      <c r="M8633" s="23" t="n">
        <v>2500</v>
      </c>
      <c r="N8633" s="24" t="n">
        <f aca="false">L8633-M8633</f>
        <v>-50</v>
      </c>
      <c r="O8633" s="25" t="n">
        <f aca="false">IF(L8633&gt;=M8633,1,0)</f>
        <v>0</v>
      </c>
      <c r="P8633" s="26" t="n">
        <v>0.7495</v>
      </c>
      <c r="Q8633" s="26" t="n">
        <v>0.1246</v>
      </c>
      <c r="R8633" s="25" t="n">
        <v>64</v>
      </c>
      <c r="S8633" s="21" t="n">
        <v>10</v>
      </c>
    </row>
    <row r="8634" customFormat="false" ht="15" hidden="false" customHeight="true" outlineLevel="0" collapsed="false">
      <c r="A8634" s="19" t="n">
        <v>46306</v>
      </c>
      <c r="B8634" s="1" t="s">
        <v>972</v>
      </c>
      <c r="C8634" s="1" t="s">
        <v>138</v>
      </c>
      <c r="D8634" s="1" t="n">
        <v>7</v>
      </c>
      <c r="E8634" s="1" t="s">
        <v>13</v>
      </c>
      <c r="F8634" s="1" t="s">
        <v>332</v>
      </c>
      <c r="G8634" s="1" t="s">
        <v>149</v>
      </c>
      <c r="H8634" s="20" t="n">
        <v>2100</v>
      </c>
      <c r="I8634" s="21" t="n">
        <v>15.11</v>
      </c>
      <c r="J8634" s="20" t="n">
        <f aca="false">H8634*I8634</f>
        <v>31731</v>
      </c>
      <c r="K8634" s="22" t="n">
        <v>2.2</v>
      </c>
      <c r="L8634" s="23" t="n">
        <f aca="false">H8634*K8634</f>
        <v>4620</v>
      </c>
      <c r="M8634" s="23" t="n">
        <v>2500</v>
      </c>
      <c r="N8634" s="24" t="n">
        <f aca="false">L8634-M8634</f>
        <v>2120</v>
      </c>
      <c r="O8634" s="25" t="n">
        <f aca="false">IF(L8634&gt;=M8634,1,0)</f>
        <v>1</v>
      </c>
      <c r="P8634" s="26" t="n">
        <v>0.6754</v>
      </c>
      <c r="Q8634" s="26" t="n">
        <v>0.115</v>
      </c>
      <c r="R8634" s="25" t="n">
        <v>65</v>
      </c>
      <c r="S8634" s="21" t="n">
        <v>12</v>
      </c>
    </row>
    <row r="8635" customFormat="false" ht="15" hidden="false" customHeight="true" outlineLevel="0" collapsed="false">
      <c r="A8635" s="19" t="n">
        <v>46306</v>
      </c>
      <c r="B8635" s="1" t="s">
        <v>972</v>
      </c>
      <c r="C8635" s="1" t="s">
        <v>138</v>
      </c>
      <c r="D8635" s="1" t="n">
        <v>8</v>
      </c>
      <c r="E8635" s="1" t="s">
        <v>13</v>
      </c>
      <c r="F8635" s="1" t="s">
        <v>999</v>
      </c>
      <c r="G8635" s="1" t="s">
        <v>149</v>
      </c>
      <c r="H8635" s="20" t="n">
        <v>1100</v>
      </c>
      <c r="I8635" s="21" t="n">
        <v>19.8</v>
      </c>
      <c r="J8635" s="20" t="n">
        <f aca="false">H8635*I8635</f>
        <v>21780</v>
      </c>
      <c r="K8635" s="22" t="n">
        <v>2.2</v>
      </c>
      <c r="L8635" s="23" t="n">
        <f aca="false">H8635*K8635</f>
        <v>2420</v>
      </c>
      <c r="M8635" s="23" t="n">
        <v>2500</v>
      </c>
      <c r="N8635" s="24" t="n">
        <f aca="false">L8635-M8635</f>
        <v>-80</v>
      </c>
      <c r="O8635" s="25" t="n">
        <f aca="false">IF(L8635&gt;=M8635,1,0)</f>
        <v>0</v>
      </c>
      <c r="P8635" s="26" t="n">
        <v>0.4504</v>
      </c>
      <c r="Q8635" s="26" t="n">
        <v>0.2067</v>
      </c>
      <c r="R8635" s="25" t="n">
        <v>67</v>
      </c>
      <c r="S8635" s="21" t="n">
        <v>12</v>
      </c>
    </row>
    <row r="8636" customFormat="false" ht="15" hidden="false" customHeight="true" outlineLevel="0" collapsed="false">
      <c r="A8636" s="19" t="n">
        <v>46306</v>
      </c>
      <c r="B8636" s="1" t="s">
        <v>972</v>
      </c>
      <c r="C8636" s="1" t="s">
        <v>138</v>
      </c>
      <c r="D8636" s="1" t="n">
        <v>9</v>
      </c>
      <c r="E8636" s="1" t="s">
        <v>16</v>
      </c>
      <c r="F8636" s="1" t="s">
        <v>300</v>
      </c>
      <c r="G8636" s="1" t="s">
        <v>398</v>
      </c>
      <c r="H8636" s="20" t="n">
        <v>1950</v>
      </c>
      <c r="I8636" s="21" t="n">
        <v>18.21</v>
      </c>
      <c r="J8636" s="20" t="n">
        <f aca="false">H8636*I8636</f>
        <v>35509.5</v>
      </c>
      <c r="K8636" s="22" t="n">
        <v>1.4</v>
      </c>
      <c r="L8636" s="23" t="n">
        <f aca="false">H8636*K8636</f>
        <v>2730</v>
      </c>
      <c r="M8636" s="23" t="n">
        <v>2500</v>
      </c>
      <c r="N8636" s="24" t="n">
        <f aca="false">L8636-M8636</f>
        <v>230</v>
      </c>
      <c r="O8636" s="25" t="n">
        <f aca="false">IF(L8636&gt;=M8636,1,0)</f>
        <v>1</v>
      </c>
      <c r="P8636" s="26" t="n">
        <v>0.7062</v>
      </c>
      <c r="Q8636" s="26" t="n">
        <v>0.1133</v>
      </c>
      <c r="R8636" s="25" t="n">
        <v>66</v>
      </c>
      <c r="S8636" s="21" t="n">
        <v>13</v>
      </c>
    </row>
    <row r="8637" customFormat="false" ht="15" hidden="false" customHeight="true" outlineLevel="0" collapsed="false">
      <c r="A8637" s="19" t="n">
        <v>46306</v>
      </c>
      <c r="B8637" s="1" t="s">
        <v>972</v>
      </c>
      <c r="C8637" s="1" t="s">
        <v>138</v>
      </c>
      <c r="D8637" s="1" t="n">
        <v>10</v>
      </c>
      <c r="E8637" s="1" t="s">
        <v>16</v>
      </c>
      <c r="F8637" s="1" t="s">
        <v>946</v>
      </c>
      <c r="G8637" s="1" t="s">
        <v>947</v>
      </c>
      <c r="H8637" s="20" t="n">
        <v>1750</v>
      </c>
      <c r="I8637" s="21" t="n">
        <v>20.88</v>
      </c>
      <c r="J8637" s="20" t="n">
        <f aca="false">H8637*I8637</f>
        <v>36540</v>
      </c>
      <c r="K8637" s="22" t="n">
        <v>1.49</v>
      </c>
      <c r="L8637" s="23" t="n">
        <f aca="false">H8637*K8637</f>
        <v>2607.5</v>
      </c>
      <c r="M8637" s="23" t="n">
        <v>2500</v>
      </c>
      <c r="N8637" s="24" t="n">
        <f aca="false">L8637-M8637</f>
        <v>107.5</v>
      </c>
      <c r="O8637" s="25" t="n">
        <f aca="false">IF(L8637&gt;=M8637,1,0)</f>
        <v>1</v>
      </c>
      <c r="P8637" s="26" t="n">
        <v>0.6598</v>
      </c>
      <c r="Q8637" s="26" t="n">
        <v>0.149</v>
      </c>
      <c r="R8637" s="25" t="n">
        <v>72</v>
      </c>
      <c r="S8637" s="21" t="n">
        <v>13</v>
      </c>
    </row>
    <row r="8638" customFormat="false" ht="15" hidden="false" customHeight="true" outlineLevel="0" collapsed="false">
      <c r="A8638" s="19" t="n">
        <v>46306</v>
      </c>
      <c r="B8638" s="1" t="s">
        <v>972</v>
      </c>
      <c r="C8638" s="1" t="s">
        <v>138</v>
      </c>
      <c r="D8638" s="1" t="n">
        <v>11</v>
      </c>
      <c r="E8638" s="1" t="s">
        <v>10</v>
      </c>
      <c r="F8638" s="1" t="s">
        <v>965</v>
      </c>
      <c r="G8638" s="1" t="s">
        <v>852</v>
      </c>
      <c r="H8638" s="20" t="n">
        <v>2100</v>
      </c>
      <c r="I8638" s="21" t="n">
        <v>16.98</v>
      </c>
      <c r="J8638" s="20" t="n">
        <f aca="false">H8638*I8638</f>
        <v>35658</v>
      </c>
      <c r="K8638" s="22" t="n">
        <v>1.46</v>
      </c>
      <c r="L8638" s="23" t="n">
        <f aca="false">H8638*K8638</f>
        <v>3066</v>
      </c>
      <c r="M8638" s="23" t="n">
        <v>2500</v>
      </c>
      <c r="N8638" s="24" t="n">
        <f aca="false">L8638-M8638</f>
        <v>566</v>
      </c>
      <c r="O8638" s="25" t="n">
        <f aca="false">IF(L8638&gt;=M8638,1,0)</f>
        <v>1</v>
      </c>
      <c r="P8638" s="26" t="n">
        <v>0.7025</v>
      </c>
      <c r="Q8638" s="26" t="n">
        <v>0.174</v>
      </c>
      <c r="R8638" s="25" t="n">
        <v>69</v>
      </c>
      <c r="S8638" s="21" t="n">
        <v>13</v>
      </c>
    </row>
    <row r="8639" customFormat="false" ht="15" hidden="false" customHeight="true" outlineLevel="0" collapsed="false">
      <c r="A8639" s="19" t="n">
        <v>46306</v>
      </c>
      <c r="B8639" s="1" t="s">
        <v>972</v>
      </c>
      <c r="C8639" s="1" t="s">
        <v>138</v>
      </c>
      <c r="D8639" s="1" t="n">
        <v>12</v>
      </c>
      <c r="E8639" s="1" t="s">
        <v>16</v>
      </c>
      <c r="F8639" s="1" t="s">
        <v>950</v>
      </c>
      <c r="G8639" s="1" t="s">
        <v>955</v>
      </c>
      <c r="H8639" s="20" t="n">
        <v>1600</v>
      </c>
      <c r="I8639" s="21" t="n">
        <v>18.75</v>
      </c>
      <c r="J8639" s="20" t="n">
        <f aca="false">H8639*I8639</f>
        <v>30000</v>
      </c>
      <c r="K8639" s="22" t="n">
        <v>1.55</v>
      </c>
      <c r="L8639" s="23" t="n">
        <f aca="false">H8639*K8639</f>
        <v>2480</v>
      </c>
      <c r="M8639" s="23" t="n">
        <v>2500</v>
      </c>
      <c r="N8639" s="24" t="n">
        <f aca="false">L8639-M8639</f>
        <v>-20</v>
      </c>
      <c r="O8639" s="25" t="n">
        <f aca="false">IF(L8639&gt;=M8639,1,0)</f>
        <v>0</v>
      </c>
      <c r="P8639" s="26" t="n">
        <v>0.6098</v>
      </c>
      <c r="Q8639" s="26" t="n">
        <v>0.1338</v>
      </c>
      <c r="R8639" s="25" t="n">
        <v>67</v>
      </c>
      <c r="S8639" s="21" t="n">
        <v>12</v>
      </c>
    </row>
    <row r="8640" customFormat="false" ht="15" hidden="false" customHeight="true" outlineLevel="0" collapsed="false">
      <c r="A8640" s="19" t="n">
        <v>46306</v>
      </c>
      <c r="B8640" s="1" t="s">
        <v>972</v>
      </c>
      <c r="C8640" s="1" t="s">
        <v>138</v>
      </c>
      <c r="D8640" s="1" t="n">
        <v>13</v>
      </c>
      <c r="E8640" s="1" t="s">
        <v>16</v>
      </c>
      <c r="F8640" s="1" t="s">
        <v>932</v>
      </c>
      <c r="G8640" s="1" t="s">
        <v>934</v>
      </c>
      <c r="H8640" s="20" t="n">
        <v>1050</v>
      </c>
      <c r="I8640" s="21" t="n">
        <v>37.63</v>
      </c>
      <c r="J8640" s="20" t="n">
        <f aca="false">H8640*I8640</f>
        <v>39511.5</v>
      </c>
      <c r="K8640" s="22" t="n">
        <v>3.11</v>
      </c>
      <c r="L8640" s="23" t="n">
        <f aca="false">H8640*K8640</f>
        <v>3265.5</v>
      </c>
      <c r="M8640" s="23" t="n">
        <v>2500</v>
      </c>
      <c r="N8640" s="24" t="n">
        <f aca="false">L8640-M8640</f>
        <v>765.5</v>
      </c>
      <c r="O8640" s="25" t="n">
        <f aca="false">IF(L8640&gt;=M8640,1,0)</f>
        <v>1</v>
      </c>
      <c r="P8640" s="26" t="n">
        <v>0.6969</v>
      </c>
      <c r="Q8640" s="26" t="n">
        <v>0.1614</v>
      </c>
      <c r="R8640" s="25" t="n">
        <v>75</v>
      </c>
      <c r="S8640" s="21" t="n">
        <v>13</v>
      </c>
    </row>
    <row r="8641" customFormat="false" ht="15" hidden="false" customHeight="true" outlineLevel="0" collapsed="false">
      <c r="A8641" s="19" t="n">
        <v>46306</v>
      </c>
      <c r="B8641" s="1" t="s">
        <v>972</v>
      </c>
      <c r="C8641" s="1" t="s">
        <v>138</v>
      </c>
      <c r="D8641" s="1" t="n">
        <v>14</v>
      </c>
      <c r="E8641" s="1" t="s">
        <v>10</v>
      </c>
      <c r="F8641" s="1" t="s">
        <v>687</v>
      </c>
      <c r="G8641" s="1" t="s">
        <v>694</v>
      </c>
      <c r="H8641" s="20" t="n">
        <v>1550</v>
      </c>
      <c r="I8641" s="21" t="n">
        <v>28.66</v>
      </c>
      <c r="J8641" s="20" t="n">
        <f aca="false">H8641*I8641</f>
        <v>44423</v>
      </c>
      <c r="K8641" s="22" t="n">
        <v>2.5</v>
      </c>
      <c r="L8641" s="23" t="n">
        <f aca="false">H8641*K8641</f>
        <v>3875</v>
      </c>
      <c r="M8641" s="23" t="n">
        <v>2500</v>
      </c>
      <c r="N8641" s="24" t="n">
        <f aca="false">L8641-M8641</f>
        <v>1375</v>
      </c>
      <c r="O8641" s="25" t="n">
        <f aca="false">IF(L8641&gt;=M8641,1,0)</f>
        <v>1</v>
      </c>
      <c r="P8641" s="26" t="n">
        <v>0.7936</v>
      </c>
      <c r="Q8641" s="26" t="n">
        <v>0.2328</v>
      </c>
      <c r="R8641" s="25" t="n">
        <v>76</v>
      </c>
      <c r="S8641" s="21" t="n">
        <v>13</v>
      </c>
    </row>
    <row r="8642" customFormat="false" ht="15" hidden="false" customHeight="true" outlineLevel="0" collapsed="false">
      <c r="A8642" s="19" t="n">
        <v>46306</v>
      </c>
      <c r="B8642" s="1" t="s">
        <v>972</v>
      </c>
      <c r="C8642" s="1" t="s">
        <v>138</v>
      </c>
      <c r="D8642" s="1" t="n">
        <v>15</v>
      </c>
      <c r="E8642" s="1" t="s">
        <v>10</v>
      </c>
      <c r="F8642" s="1" t="s">
        <v>526</v>
      </c>
      <c r="G8642" s="1" t="s">
        <v>161</v>
      </c>
      <c r="H8642" s="20" t="n">
        <v>1600</v>
      </c>
      <c r="I8642" s="21" t="n">
        <v>22.05</v>
      </c>
      <c r="J8642" s="20" t="n">
        <f aca="false">H8642*I8642</f>
        <v>35280</v>
      </c>
      <c r="K8642" s="22" t="n">
        <v>1.83</v>
      </c>
      <c r="L8642" s="23" t="n">
        <f aca="false">H8642*K8642</f>
        <v>2928</v>
      </c>
      <c r="M8642" s="23" t="n">
        <v>2500</v>
      </c>
      <c r="N8642" s="24" t="n">
        <f aca="false">L8642-M8642</f>
        <v>428</v>
      </c>
      <c r="O8642" s="25" t="n">
        <f aca="false">IF(L8642&gt;=M8642,1,0)</f>
        <v>1</v>
      </c>
      <c r="P8642" s="26" t="n">
        <v>0.7008</v>
      </c>
      <c r="Q8642" s="26" t="n">
        <v>0.2308</v>
      </c>
      <c r="R8642" s="25" t="n">
        <v>68</v>
      </c>
      <c r="S8642" s="21" t="n">
        <v>12</v>
      </c>
    </row>
    <row r="8643" customFormat="false" ht="15" hidden="false" customHeight="true" outlineLevel="0" collapsed="false">
      <c r="A8643" s="19" t="n">
        <v>46306</v>
      </c>
      <c r="B8643" s="1" t="s">
        <v>972</v>
      </c>
      <c r="C8643" s="1" t="s">
        <v>138</v>
      </c>
      <c r="D8643" s="1" t="n">
        <v>16</v>
      </c>
      <c r="E8643" s="1" t="s">
        <v>10</v>
      </c>
      <c r="F8643" s="1" t="s">
        <v>965</v>
      </c>
      <c r="G8643" s="1" t="s">
        <v>987</v>
      </c>
      <c r="H8643" s="20" t="n">
        <v>2400</v>
      </c>
      <c r="I8643" s="21" t="n">
        <v>16.98</v>
      </c>
      <c r="J8643" s="20" t="n">
        <f aca="false">H8643*I8643</f>
        <v>40752</v>
      </c>
      <c r="K8643" s="22" t="n">
        <v>1.46</v>
      </c>
      <c r="L8643" s="23" t="n">
        <f aca="false">H8643*K8643</f>
        <v>3504</v>
      </c>
      <c r="M8643" s="23" t="n">
        <v>2500</v>
      </c>
      <c r="N8643" s="24" t="n">
        <f aca="false">L8643-M8643</f>
        <v>1004</v>
      </c>
      <c r="O8643" s="25" t="n">
        <f aca="false">IF(L8643&gt;=M8643,1,0)</f>
        <v>1</v>
      </c>
      <c r="P8643" s="26" t="n">
        <v>0.8183</v>
      </c>
      <c r="Q8643" s="26" t="n">
        <v>0.1414</v>
      </c>
      <c r="R8643" s="25" t="n">
        <v>65</v>
      </c>
      <c r="S8643" s="21" t="n">
        <v>13</v>
      </c>
    </row>
    <row r="8644" customFormat="false" ht="15" hidden="false" customHeight="true" outlineLevel="0" collapsed="false">
      <c r="A8644" s="19" t="n">
        <v>46306</v>
      </c>
      <c r="B8644" s="1" t="s">
        <v>972</v>
      </c>
      <c r="C8644" s="1" t="s">
        <v>164</v>
      </c>
      <c r="D8644" s="1" t="n">
        <v>17</v>
      </c>
      <c r="E8644" s="1" t="s">
        <v>16</v>
      </c>
      <c r="F8644" s="1" t="s">
        <v>977</v>
      </c>
      <c r="G8644" s="1" t="s">
        <v>982</v>
      </c>
      <c r="H8644" s="20" t="n">
        <v>2000</v>
      </c>
      <c r="I8644" s="21" t="n">
        <v>20.77</v>
      </c>
      <c r="J8644" s="20" t="n">
        <f aca="false">H8644*I8644</f>
        <v>41540</v>
      </c>
      <c r="K8644" s="22" t="n">
        <v>1.5</v>
      </c>
      <c r="L8644" s="23" t="n">
        <f aca="false">H8644*K8644</f>
        <v>3000</v>
      </c>
      <c r="M8644" s="23" t="n">
        <v>2500</v>
      </c>
      <c r="N8644" s="24" t="n">
        <f aca="false">L8644-M8644</f>
        <v>500</v>
      </c>
      <c r="O8644" s="25" t="n">
        <f aca="false">IF(L8644&gt;=M8644,1,0)</f>
        <v>1</v>
      </c>
      <c r="P8644" s="26" t="n">
        <v>0.6828</v>
      </c>
      <c r="Q8644" s="26" t="n">
        <v>0.1065</v>
      </c>
      <c r="R8644" s="25" t="n">
        <v>78</v>
      </c>
      <c r="S8644" s="21" t="n">
        <v>13</v>
      </c>
    </row>
    <row r="8645" customFormat="false" ht="15" hidden="false" customHeight="true" outlineLevel="0" collapsed="false">
      <c r="A8645" s="19" t="n">
        <v>46306</v>
      </c>
      <c r="B8645" s="1" t="s">
        <v>972</v>
      </c>
      <c r="C8645" s="1" t="s">
        <v>164</v>
      </c>
      <c r="D8645" s="1" t="n">
        <v>18</v>
      </c>
      <c r="E8645" s="1" t="s">
        <v>16</v>
      </c>
      <c r="F8645" s="1" t="s">
        <v>979</v>
      </c>
      <c r="G8645" s="1" t="s">
        <v>983</v>
      </c>
      <c r="H8645" s="20" t="n">
        <v>2200</v>
      </c>
      <c r="I8645" s="21" t="n">
        <v>18.34</v>
      </c>
      <c r="J8645" s="20" t="n">
        <f aca="false">H8645*I8645</f>
        <v>40348</v>
      </c>
      <c r="K8645" s="22" t="n">
        <v>1.32</v>
      </c>
      <c r="L8645" s="23" t="n">
        <f aca="false">H8645*K8645</f>
        <v>2904</v>
      </c>
      <c r="M8645" s="23" t="n">
        <v>2500</v>
      </c>
      <c r="N8645" s="24" t="n">
        <f aca="false">L8645-M8645</f>
        <v>404</v>
      </c>
      <c r="O8645" s="25" t="n">
        <f aca="false">IF(L8645&gt;=M8645,1,0)</f>
        <v>1</v>
      </c>
      <c r="P8645" s="26" t="n">
        <v>0.699</v>
      </c>
      <c r="Q8645" s="26" t="n">
        <v>0.1362</v>
      </c>
      <c r="R8645" s="25" t="n">
        <v>74</v>
      </c>
      <c r="S8645" s="21" t="n">
        <v>13</v>
      </c>
    </row>
    <row r="8646" customFormat="false" ht="15" hidden="false" customHeight="true" outlineLevel="0" collapsed="false">
      <c r="A8646" s="19" t="n">
        <v>46306</v>
      </c>
      <c r="B8646" s="1" t="s">
        <v>972</v>
      </c>
      <c r="C8646" s="1" t="s">
        <v>164</v>
      </c>
      <c r="D8646" s="1" t="n">
        <v>19</v>
      </c>
      <c r="E8646" s="1" t="s">
        <v>461</v>
      </c>
      <c r="F8646" s="1" t="s">
        <v>966</v>
      </c>
      <c r="G8646" s="1" t="s">
        <v>967</v>
      </c>
      <c r="H8646" s="20" t="n">
        <v>2000</v>
      </c>
      <c r="I8646" s="21" t="n">
        <v>20.33</v>
      </c>
      <c r="J8646" s="20" t="n">
        <f aca="false">H8646*I8646</f>
        <v>40660</v>
      </c>
      <c r="K8646" s="22" t="n">
        <v>1.8</v>
      </c>
      <c r="L8646" s="23" t="n">
        <f aca="false">H8646*K8646</f>
        <v>3600</v>
      </c>
      <c r="M8646" s="23" t="n">
        <v>2500</v>
      </c>
      <c r="N8646" s="24" t="n">
        <f aca="false">L8646-M8646</f>
        <v>1100</v>
      </c>
      <c r="O8646" s="25" t="n">
        <f aca="false">IF(L8646&gt;=M8646,1,0)</f>
        <v>1</v>
      </c>
      <c r="P8646" s="26" t="n">
        <v>0.6873</v>
      </c>
      <c r="Q8646" s="26" t="n">
        <v>0.1006</v>
      </c>
      <c r="R8646" s="25" t="n">
        <v>77</v>
      </c>
      <c r="S8646" s="21" t="n">
        <v>13</v>
      </c>
    </row>
    <row r="8647" customFormat="false" ht="15" hidden="false" customHeight="true" outlineLevel="0" collapsed="false">
      <c r="A8647" s="19" t="n">
        <v>46306</v>
      </c>
      <c r="B8647" s="1" t="s">
        <v>972</v>
      </c>
      <c r="C8647" s="1" t="s">
        <v>164</v>
      </c>
      <c r="D8647" s="1" t="n">
        <v>20</v>
      </c>
      <c r="E8647" s="1" t="s">
        <v>16</v>
      </c>
      <c r="F8647" s="1" t="s">
        <v>300</v>
      </c>
      <c r="G8647" s="1" t="s">
        <v>398</v>
      </c>
      <c r="H8647" s="20" t="n">
        <v>1800</v>
      </c>
      <c r="I8647" s="21" t="n">
        <v>18.87</v>
      </c>
      <c r="J8647" s="20" t="n">
        <f aca="false">H8647*I8647</f>
        <v>33966</v>
      </c>
      <c r="K8647" s="22" t="n">
        <v>1.4</v>
      </c>
      <c r="L8647" s="23" t="n">
        <f aca="false">H8647*K8647</f>
        <v>2520</v>
      </c>
      <c r="M8647" s="23" t="n">
        <v>2500</v>
      </c>
      <c r="N8647" s="24" t="n">
        <f aca="false">L8647-M8647</f>
        <v>20</v>
      </c>
      <c r="O8647" s="25" t="n">
        <f aca="false">IF(L8647&gt;=M8647,1,0)</f>
        <v>1</v>
      </c>
      <c r="P8647" s="26" t="n">
        <v>0.629</v>
      </c>
      <c r="Q8647" s="26" t="n">
        <v>0.0754</v>
      </c>
      <c r="R8647" s="25" t="n">
        <v>70</v>
      </c>
      <c r="S8647" s="21" t="n">
        <v>13</v>
      </c>
    </row>
    <row r="8648" customFormat="false" ht="15" hidden="false" customHeight="true" outlineLevel="0" collapsed="false">
      <c r="A8648" s="19" t="n">
        <v>46306</v>
      </c>
      <c r="B8648" s="1" t="s">
        <v>972</v>
      </c>
      <c r="C8648" s="1" t="s">
        <v>164</v>
      </c>
      <c r="D8648" s="1" t="n">
        <v>21</v>
      </c>
      <c r="E8648" s="1" t="s">
        <v>401</v>
      </c>
      <c r="F8648" s="1" t="s">
        <v>988</v>
      </c>
      <c r="G8648" s="1" t="s">
        <v>992</v>
      </c>
      <c r="H8648" s="20" t="n">
        <v>400</v>
      </c>
      <c r="I8648" s="21" t="n">
        <v>50.75</v>
      </c>
      <c r="J8648" s="20" t="n">
        <f aca="false">H8648*I8648</f>
        <v>20300</v>
      </c>
      <c r="K8648" s="22" t="n">
        <v>7.2</v>
      </c>
      <c r="L8648" s="23" t="n">
        <f aca="false">H8648*K8648</f>
        <v>2880</v>
      </c>
      <c r="M8648" s="23" t="n">
        <v>2500</v>
      </c>
      <c r="N8648" s="24" t="n">
        <f aca="false">L8648-M8648</f>
        <v>380</v>
      </c>
      <c r="O8648" s="25" t="n">
        <f aca="false">IF(L8648&gt;=M8648,1,0)</f>
        <v>1</v>
      </c>
      <c r="P8648" s="26" t="n">
        <v>0.399</v>
      </c>
      <c r="Q8648" s="26" t="n">
        <v>0.2807</v>
      </c>
      <c r="R8648" s="25" t="n">
        <v>66</v>
      </c>
      <c r="S8648" s="21" t="n">
        <v>13</v>
      </c>
    </row>
    <row r="8649" customFormat="false" ht="15" hidden="false" customHeight="true" outlineLevel="0" collapsed="false">
      <c r="A8649" s="19" t="n">
        <v>46306</v>
      </c>
      <c r="B8649" s="1" t="s">
        <v>972</v>
      </c>
      <c r="C8649" s="1" t="s">
        <v>164</v>
      </c>
      <c r="D8649" s="1" t="n">
        <v>22</v>
      </c>
      <c r="E8649" s="1" t="s">
        <v>10</v>
      </c>
      <c r="F8649" s="1" t="s">
        <v>687</v>
      </c>
      <c r="G8649" s="1" t="s">
        <v>694</v>
      </c>
      <c r="H8649" s="20" t="n">
        <v>1700</v>
      </c>
      <c r="I8649" s="21" t="n">
        <v>28.66</v>
      </c>
      <c r="J8649" s="20" t="n">
        <f aca="false">H8649*I8649</f>
        <v>48722</v>
      </c>
      <c r="K8649" s="22" t="n">
        <v>2.5</v>
      </c>
      <c r="L8649" s="23" t="n">
        <f aca="false">H8649*K8649</f>
        <v>4250</v>
      </c>
      <c r="M8649" s="23" t="n">
        <v>2500</v>
      </c>
      <c r="N8649" s="24" t="n">
        <f aca="false">L8649-M8649</f>
        <v>1750</v>
      </c>
      <c r="O8649" s="25" t="n">
        <f aca="false">IF(L8649&gt;=M8649,1,0)</f>
        <v>1</v>
      </c>
      <c r="P8649" s="26" t="n">
        <v>0.7726</v>
      </c>
      <c r="Q8649" s="26" t="n">
        <v>0.1137</v>
      </c>
      <c r="R8649" s="25" t="n">
        <v>82</v>
      </c>
      <c r="S8649" s="21" t="n">
        <v>13</v>
      </c>
    </row>
    <row r="8650" customFormat="false" ht="15" hidden="false" customHeight="true" outlineLevel="0" collapsed="false">
      <c r="A8650" s="19" t="n">
        <v>46306</v>
      </c>
      <c r="B8650" s="1" t="s">
        <v>972</v>
      </c>
      <c r="C8650" s="1" t="s">
        <v>164</v>
      </c>
      <c r="D8650" s="1" t="n">
        <v>23</v>
      </c>
      <c r="E8650" s="1" t="s">
        <v>865</v>
      </c>
      <c r="F8650" s="1" t="s">
        <v>866</v>
      </c>
      <c r="G8650" s="1" t="s">
        <v>527</v>
      </c>
      <c r="H8650" s="20" t="n">
        <v>2500</v>
      </c>
      <c r="I8650" s="21" t="n">
        <v>17.93</v>
      </c>
      <c r="J8650" s="20" t="n">
        <f aca="false">H8650*I8650</f>
        <v>44825</v>
      </c>
      <c r="K8650" s="22" t="n">
        <v>1.04</v>
      </c>
      <c r="L8650" s="23" t="n">
        <f aca="false">H8650*K8650</f>
        <v>2600</v>
      </c>
      <c r="M8650" s="23" t="n">
        <v>2500</v>
      </c>
      <c r="N8650" s="24" t="n">
        <f aca="false">L8650-M8650</f>
        <v>100</v>
      </c>
      <c r="O8650" s="25" t="n">
        <f aca="false">IF(L8650&gt;=M8650,1,0)</f>
        <v>1</v>
      </c>
      <c r="P8650" s="26" t="n">
        <v>0.6989</v>
      </c>
      <c r="Q8650" s="26" t="n">
        <v>0.0858</v>
      </c>
      <c r="R8650" s="25" t="n">
        <v>83</v>
      </c>
      <c r="S8650" s="21" t="n">
        <v>13</v>
      </c>
    </row>
    <row r="8651" customFormat="false" ht="15" hidden="false" customHeight="true" outlineLevel="0" collapsed="false">
      <c r="A8651" s="19" t="n">
        <v>46306</v>
      </c>
      <c r="B8651" s="1" t="s">
        <v>972</v>
      </c>
      <c r="C8651" s="1" t="s">
        <v>164</v>
      </c>
      <c r="D8651" s="1" t="n">
        <v>24</v>
      </c>
      <c r="E8651" s="1" t="s">
        <v>16</v>
      </c>
      <c r="F8651" s="1" t="s">
        <v>977</v>
      </c>
      <c r="G8651" s="1" t="s">
        <v>982</v>
      </c>
      <c r="H8651" s="20" t="n">
        <v>1150</v>
      </c>
      <c r="I8651" s="21" t="n">
        <v>20.77</v>
      </c>
      <c r="J8651" s="20" t="n">
        <f aca="false">H8651*I8651</f>
        <v>23885.5</v>
      </c>
      <c r="K8651" s="22" t="n">
        <v>1.5</v>
      </c>
      <c r="L8651" s="23" t="n">
        <f aca="false">H8651*K8651</f>
        <v>1725</v>
      </c>
      <c r="M8651" s="23" t="n">
        <v>2500</v>
      </c>
      <c r="N8651" s="24" t="n">
        <f aca="false">L8651-M8651</f>
        <v>-775</v>
      </c>
      <c r="O8651" s="25" t="n">
        <f aca="false">IF(L8651&gt;=M8651,1,0)</f>
        <v>0</v>
      </c>
      <c r="P8651" s="26" t="n">
        <v>0.4488</v>
      </c>
      <c r="Q8651" s="26" t="n">
        <v>0.154</v>
      </c>
      <c r="R8651" s="25" t="n">
        <v>69</v>
      </c>
      <c r="S8651" s="21" t="n">
        <v>13</v>
      </c>
    </row>
    <row r="8652" customFormat="false" ht="15" hidden="false" customHeight="true" outlineLevel="0" collapsed="false">
      <c r="A8652" s="19" t="n">
        <v>46306</v>
      </c>
      <c r="B8652" s="1" t="s">
        <v>972</v>
      </c>
      <c r="C8652" s="1" t="s">
        <v>164</v>
      </c>
      <c r="D8652" s="1" t="n">
        <v>25</v>
      </c>
      <c r="E8652" s="1" t="s">
        <v>219</v>
      </c>
      <c r="F8652" s="1" t="s">
        <v>993</v>
      </c>
      <c r="G8652" s="1" t="s">
        <v>994</v>
      </c>
      <c r="H8652" s="20" t="n">
        <v>1200</v>
      </c>
      <c r="I8652" s="21" t="n">
        <v>35.14</v>
      </c>
      <c r="J8652" s="20" t="n">
        <f aca="false">H8652*I8652</f>
        <v>42168</v>
      </c>
      <c r="K8652" s="22" t="n">
        <v>3.33</v>
      </c>
      <c r="L8652" s="23" t="n">
        <f aca="false">H8652*K8652</f>
        <v>3996</v>
      </c>
      <c r="M8652" s="23" t="n">
        <v>2500</v>
      </c>
      <c r="N8652" s="24" t="n">
        <f aca="false">L8652-M8652</f>
        <v>1496</v>
      </c>
      <c r="O8652" s="25" t="n">
        <f aca="false">IF(L8652&gt;=M8652,1,0)</f>
        <v>1</v>
      </c>
      <c r="P8652" s="26" t="n">
        <v>0.7121</v>
      </c>
      <c r="Q8652" s="26" t="n">
        <v>0.1617</v>
      </c>
      <c r="R8652" s="25" t="n">
        <v>82</v>
      </c>
      <c r="S8652" s="21" t="n">
        <v>12</v>
      </c>
    </row>
    <row r="8653" customFormat="false" ht="15" hidden="false" customHeight="true" outlineLevel="0" collapsed="false">
      <c r="A8653" s="19" t="n">
        <v>46306</v>
      </c>
      <c r="B8653" s="1" t="s">
        <v>972</v>
      </c>
      <c r="C8653" s="1" t="s">
        <v>164</v>
      </c>
      <c r="D8653" s="1" t="n">
        <v>26</v>
      </c>
      <c r="E8653" s="1" t="s">
        <v>576</v>
      </c>
      <c r="F8653" s="1" t="s">
        <v>839</v>
      </c>
      <c r="G8653" s="1" t="s">
        <v>835</v>
      </c>
      <c r="H8653" s="20" t="n">
        <v>2800</v>
      </c>
      <c r="I8653" s="21" t="n">
        <v>16.92</v>
      </c>
      <c r="J8653" s="20" t="n">
        <f aca="false">H8653*I8653</f>
        <v>47376</v>
      </c>
      <c r="K8653" s="22" t="n">
        <v>1.1</v>
      </c>
      <c r="L8653" s="23" t="n">
        <f aca="false">H8653*K8653</f>
        <v>3080</v>
      </c>
      <c r="M8653" s="23" t="n">
        <v>2500</v>
      </c>
      <c r="N8653" s="24" t="n">
        <f aca="false">L8653-M8653</f>
        <v>580.000000000001</v>
      </c>
      <c r="O8653" s="25" t="n">
        <f aca="false">IF(L8653&gt;=M8653,1,0)</f>
        <v>1</v>
      </c>
      <c r="P8653" s="26" t="n">
        <v>0.9333</v>
      </c>
      <c r="Q8653" s="26" t="n">
        <v>0.1597</v>
      </c>
      <c r="R8653" s="25" t="n">
        <v>73</v>
      </c>
      <c r="S8653" s="21" t="n">
        <v>13</v>
      </c>
    </row>
    <row r="8654" customFormat="false" ht="15" hidden="false" customHeight="true" outlineLevel="0" collapsed="false">
      <c r="A8654" s="19" t="n">
        <v>46306</v>
      </c>
      <c r="B8654" s="1" t="s">
        <v>972</v>
      </c>
      <c r="C8654" s="1" t="s">
        <v>164</v>
      </c>
      <c r="D8654" s="1" t="n">
        <v>27</v>
      </c>
      <c r="E8654" s="1" t="s">
        <v>219</v>
      </c>
      <c r="F8654" s="1" t="s">
        <v>998</v>
      </c>
      <c r="G8654" s="1" t="s">
        <v>996</v>
      </c>
      <c r="H8654" s="20" t="n">
        <v>3000</v>
      </c>
      <c r="I8654" s="21" t="n">
        <v>10.96</v>
      </c>
      <c r="J8654" s="20" t="n">
        <f aca="false">H8654*I8654</f>
        <v>32880</v>
      </c>
      <c r="K8654" s="22" t="n">
        <v>1</v>
      </c>
      <c r="L8654" s="23" t="n">
        <f aca="false">H8654*K8654</f>
        <v>3000</v>
      </c>
      <c r="M8654" s="23" t="n">
        <v>2500</v>
      </c>
      <c r="N8654" s="24" t="n">
        <f aca="false">L8654-M8654</f>
        <v>500</v>
      </c>
      <c r="O8654" s="25" t="n">
        <f aca="false">IF(L8654&gt;=M8654,1,0)</f>
        <v>1</v>
      </c>
      <c r="P8654" s="26" t="n">
        <v>0.6402</v>
      </c>
      <c r="Q8654" s="26" t="n">
        <v>0.1153</v>
      </c>
      <c r="R8654" s="25" t="n">
        <v>72</v>
      </c>
      <c r="S8654" s="21" t="n">
        <v>13</v>
      </c>
    </row>
    <row r="8655" customFormat="false" ht="15" hidden="false" customHeight="true" outlineLevel="0" collapsed="false">
      <c r="A8655" s="19" t="n">
        <v>46306</v>
      </c>
      <c r="B8655" s="1" t="s">
        <v>972</v>
      </c>
      <c r="C8655" s="1" t="s">
        <v>164</v>
      </c>
      <c r="D8655" s="1" t="n">
        <v>28</v>
      </c>
      <c r="E8655" s="1" t="s">
        <v>401</v>
      </c>
      <c r="F8655" s="1" t="s">
        <v>1001</v>
      </c>
      <c r="G8655" s="1" t="s">
        <v>997</v>
      </c>
      <c r="H8655" s="20" t="n">
        <v>1710</v>
      </c>
      <c r="I8655" s="21" t="n">
        <v>21.1</v>
      </c>
      <c r="J8655" s="20" t="n">
        <f aca="false">H8655*I8655</f>
        <v>36081</v>
      </c>
      <c r="K8655" s="22" t="n">
        <v>2</v>
      </c>
      <c r="L8655" s="23" t="n">
        <f aca="false">H8655*K8655</f>
        <v>3420</v>
      </c>
      <c r="M8655" s="23" t="n">
        <v>2500</v>
      </c>
      <c r="N8655" s="24" t="n">
        <f aca="false">L8655-M8655</f>
        <v>920</v>
      </c>
      <c r="O8655" s="25" t="n">
        <f aca="false">IF(L8655&gt;=M8655,1,0)</f>
        <v>1</v>
      </c>
      <c r="P8655" s="26" t="n">
        <v>0.7397</v>
      </c>
      <c r="Q8655" s="26" t="n">
        <v>0.1154</v>
      </c>
      <c r="R8655" s="25" t="n">
        <v>70</v>
      </c>
      <c r="S8655" s="21" t="n">
        <v>12</v>
      </c>
    </row>
    <row r="8656" customFormat="false" ht="15" hidden="false" customHeight="true" outlineLevel="0" collapsed="false">
      <c r="A8656" s="19" t="n">
        <v>46306</v>
      </c>
      <c r="B8656" s="1" t="s">
        <v>972</v>
      </c>
      <c r="C8656" s="1" t="s">
        <v>164</v>
      </c>
      <c r="D8656" s="1" t="n">
        <v>29</v>
      </c>
      <c r="E8656" s="1" t="s">
        <v>176</v>
      </c>
      <c r="F8656" s="1" t="s">
        <v>619</v>
      </c>
      <c r="G8656" s="1" t="s">
        <v>686</v>
      </c>
      <c r="H8656" s="20" t="n">
        <v>1750</v>
      </c>
      <c r="I8656" s="21" t="n">
        <v>22.7</v>
      </c>
      <c r="J8656" s="20" t="n">
        <f aca="false">H8656*I8656</f>
        <v>39725</v>
      </c>
      <c r="K8656" s="22" t="n">
        <v>1.4</v>
      </c>
      <c r="L8656" s="23" t="n">
        <f aca="false">H8656*K8656</f>
        <v>2450</v>
      </c>
      <c r="M8656" s="23" t="n">
        <v>2500</v>
      </c>
      <c r="N8656" s="24" t="n">
        <f aca="false">L8656-M8656</f>
        <v>-50</v>
      </c>
      <c r="O8656" s="25" t="n">
        <f aca="false">IF(L8656&gt;=M8656,1,0)</f>
        <v>0</v>
      </c>
      <c r="P8656" s="26" t="n">
        <v>0.7414</v>
      </c>
      <c r="Q8656" s="26" t="n">
        <v>0.0859</v>
      </c>
      <c r="R8656" s="25" t="n">
        <v>77</v>
      </c>
      <c r="S8656" s="21" t="n">
        <v>12</v>
      </c>
    </row>
    <row r="8657" customFormat="false" ht="15" hidden="false" customHeight="true" outlineLevel="0" collapsed="false">
      <c r="A8657" s="19" t="n">
        <v>46306</v>
      </c>
      <c r="B8657" s="1" t="s">
        <v>972</v>
      </c>
      <c r="C8657" s="1" t="s">
        <v>164</v>
      </c>
      <c r="D8657" s="1" t="n">
        <v>30</v>
      </c>
      <c r="E8657" s="1" t="s">
        <v>10</v>
      </c>
      <c r="F8657" s="1" t="s">
        <v>160</v>
      </c>
      <c r="G8657" s="1" t="s">
        <v>527</v>
      </c>
      <c r="H8657" s="20" t="n">
        <v>1900</v>
      </c>
      <c r="I8657" s="21" t="n">
        <v>22.05</v>
      </c>
      <c r="J8657" s="20" t="n">
        <f aca="false">H8657*I8657</f>
        <v>41895</v>
      </c>
      <c r="K8657" s="22" t="n">
        <v>1.04</v>
      </c>
      <c r="L8657" s="23" t="n">
        <f aca="false">H8657*K8657</f>
        <v>1976</v>
      </c>
      <c r="M8657" s="23" t="n">
        <v>2500</v>
      </c>
      <c r="N8657" s="24" t="n">
        <f aca="false">L8657-M8657</f>
        <v>-524</v>
      </c>
      <c r="O8657" s="25" t="n">
        <f aca="false">IF(L8657&gt;=M8657,1,0)</f>
        <v>0</v>
      </c>
      <c r="P8657" s="26" t="n">
        <v>0.7741</v>
      </c>
      <c r="Q8657" s="26" t="n">
        <v>0.152</v>
      </c>
      <c r="R8657" s="25" t="n">
        <v>74</v>
      </c>
      <c r="S8657" s="21" t="n">
        <v>13</v>
      </c>
    </row>
    <row r="8658" customFormat="false" ht="15" hidden="false" customHeight="true" outlineLevel="0" collapsed="false">
      <c r="A8658" s="19" t="n">
        <v>46306</v>
      </c>
      <c r="B8658" s="1" t="s">
        <v>972</v>
      </c>
      <c r="C8658" s="1" t="s">
        <v>164</v>
      </c>
      <c r="D8658" s="1" t="n">
        <v>31</v>
      </c>
      <c r="E8658" s="1" t="s">
        <v>522</v>
      </c>
      <c r="F8658" s="1" t="s">
        <v>566</v>
      </c>
      <c r="G8658" s="1" t="s">
        <v>504</v>
      </c>
      <c r="H8658" s="20" t="n">
        <v>3000</v>
      </c>
      <c r="I8658" s="21" t="n">
        <v>14.09</v>
      </c>
      <c r="J8658" s="20" t="n">
        <f aca="false">H8658*I8658</f>
        <v>42270</v>
      </c>
      <c r="K8658" s="22" t="n">
        <v>1</v>
      </c>
      <c r="L8658" s="23" t="n">
        <f aca="false">H8658*K8658</f>
        <v>3000</v>
      </c>
      <c r="M8658" s="23" t="n">
        <v>2500</v>
      </c>
      <c r="N8658" s="24" t="n">
        <f aca="false">L8658-M8658</f>
        <v>500</v>
      </c>
      <c r="O8658" s="25" t="n">
        <f aca="false">IF(L8658&gt;=M8658,1,0)</f>
        <v>1</v>
      </c>
      <c r="P8658" s="26" t="n">
        <v>0.8676</v>
      </c>
      <c r="Q8658" s="26" t="n">
        <v>0.0981</v>
      </c>
      <c r="R8658" s="25" t="n">
        <v>74</v>
      </c>
      <c r="S8658" s="21" t="n">
        <v>12</v>
      </c>
    </row>
    <row r="8659" customFormat="false" ht="15" hidden="false" customHeight="true" outlineLevel="0" collapsed="false">
      <c r="A8659" s="19" t="n">
        <v>46306</v>
      </c>
      <c r="B8659" s="1" t="s">
        <v>972</v>
      </c>
      <c r="C8659" s="1" t="s">
        <v>164</v>
      </c>
      <c r="D8659" s="1" t="n">
        <v>32</v>
      </c>
      <c r="E8659" s="1" t="s">
        <v>576</v>
      </c>
      <c r="F8659" s="1" t="s">
        <v>839</v>
      </c>
      <c r="G8659" s="1" t="s">
        <v>835</v>
      </c>
      <c r="H8659" s="20" t="n">
        <v>3100</v>
      </c>
      <c r="I8659" s="21" t="n">
        <v>16.92</v>
      </c>
      <c r="J8659" s="20" t="n">
        <f aca="false">H8659*I8659</f>
        <v>52452</v>
      </c>
      <c r="K8659" s="22" t="n">
        <v>1.1</v>
      </c>
      <c r="L8659" s="23" t="n">
        <f aca="false">H8659*K8659</f>
        <v>3410</v>
      </c>
      <c r="M8659" s="23" t="n">
        <v>2500</v>
      </c>
      <c r="N8659" s="24" t="n">
        <f aca="false">L8659-M8659</f>
        <v>910.000000000001</v>
      </c>
      <c r="O8659" s="25" t="n">
        <f aca="false">IF(L8659&gt;=M8659,1,0)</f>
        <v>1</v>
      </c>
      <c r="P8659" s="26" t="n">
        <v>1.014</v>
      </c>
      <c r="Q8659" s="26" t="n">
        <v>0.1146</v>
      </c>
      <c r="R8659" s="25" t="n">
        <v>74</v>
      </c>
      <c r="S8659" s="21" t="n">
        <v>13</v>
      </c>
    </row>
    <row r="8660" customFormat="false" ht="15" hidden="false" customHeight="true" outlineLevel="0" collapsed="false">
      <c r="A8660" s="19" t="n">
        <v>46306</v>
      </c>
      <c r="B8660" s="1" t="s">
        <v>972</v>
      </c>
      <c r="C8660" s="1" t="s">
        <v>190</v>
      </c>
      <c r="D8660" s="1" t="n">
        <v>33</v>
      </c>
      <c r="E8660" s="1" t="s">
        <v>530</v>
      </c>
      <c r="F8660" s="1" t="s">
        <v>1000</v>
      </c>
      <c r="G8660" s="1" t="s">
        <v>260</v>
      </c>
      <c r="H8660" s="20" t="n">
        <v>1350</v>
      </c>
      <c r="I8660" s="21" t="n">
        <v>18.72</v>
      </c>
      <c r="J8660" s="20" t="n">
        <f aca="false">H8660*I8660</f>
        <v>25272</v>
      </c>
      <c r="K8660" s="22" t="n">
        <v>2.5</v>
      </c>
      <c r="L8660" s="23" t="n">
        <f aca="false">H8660*K8660</f>
        <v>3375</v>
      </c>
      <c r="M8660" s="23" t="n">
        <v>2500</v>
      </c>
      <c r="N8660" s="24" t="n">
        <f aca="false">L8660-M8660</f>
        <v>875</v>
      </c>
      <c r="O8660" s="25" t="n">
        <f aca="false">IF(L8660&gt;=M8660,1,0)</f>
        <v>1</v>
      </c>
      <c r="P8660" s="26" t="n">
        <v>0.543133462282398</v>
      </c>
      <c r="Q8660" s="26" t="n">
        <v>0.141851106639839</v>
      </c>
      <c r="R8660" s="25" t="n">
        <v>71</v>
      </c>
      <c r="S8660" s="21" t="n">
        <v>13</v>
      </c>
    </row>
    <row r="8661" customFormat="false" ht="15" hidden="false" customHeight="true" outlineLevel="0" collapsed="false">
      <c r="A8661" s="19" t="n">
        <v>46306</v>
      </c>
      <c r="B8661" s="1" t="s">
        <v>972</v>
      </c>
      <c r="C8661" s="1" t="s">
        <v>190</v>
      </c>
      <c r="D8661" s="1" t="n">
        <v>34</v>
      </c>
      <c r="E8661" s="1" t="s">
        <v>846</v>
      </c>
      <c r="F8661" s="1" t="s">
        <v>897</v>
      </c>
      <c r="G8661" s="1" t="s">
        <v>989</v>
      </c>
      <c r="H8661" s="20" t="n">
        <v>5730</v>
      </c>
      <c r="I8661" s="21" t="n">
        <v>3.83</v>
      </c>
      <c r="J8661" s="20" t="n">
        <f aca="false">H8661*I8661</f>
        <v>21945.9</v>
      </c>
      <c r="K8661" s="22" t="n">
        <v>0</v>
      </c>
      <c r="L8661" s="23" t="n">
        <f aca="false">H8661*K8661</f>
        <v>0</v>
      </c>
      <c r="M8661" s="23" t="n">
        <v>2500</v>
      </c>
      <c r="N8661" s="24" t="n">
        <f aca="false">L8661-M8661</f>
        <v>-2500</v>
      </c>
      <c r="O8661" s="25" t="n">
        <f aca="false">IF(L8661&gt;=M8661,1,0)</f>
        <v>0</v>
      </c>
      <c r="P8661" s="26" t="n">
        <v>0.748414789630259</v>
      </c>
      <c r="Q8661" s="26"/>
      <c r="R8661" s="25" t="n">
        <v>70</v>
      </c>
      <c r="S8661" s="21" t="n">
        <v>13</v>
      </c>
    </row>
    <row r="8662" customFormat="false" ht="15" hidden="false" customHeight="true" outlineLevel="0" collapsed="false">
      <c r="A8662" s="19" t="n">
        <v>46306</v>
      </c>
      <c r="B8662" s="1" t="s">
        <v>972</v>
      </c>
      <c r="C8662" s="1" t="s">
        <v>190</v>
      </c>
      <c r="D8662" s="1" t="n">
        <v>35</v>
      </c>
      <c r="E8662" s="1" t="s">
        <v>19</v>
      </c>
      <c r="F8662" s="1" t="s">
        <v>984</v>
      </c>
      <c r="G8662" s="1" t="s">
        <v>985</v>
      </c>
      <c r="H8662" s="20" t="n">
        <v>1420</v>
      </c>
      <c r="I8662" s="21" t="n">
        <v>20.33</v>
      </c>
      <c r="J8662" s="20" t="n">
        <f aca="false">H8662*I8662</f>
        <v>28868.6</v>
      </c>
      <c r="K8662" s="22" t="n">
        <v>1.55</v>
      </c>
      <c r="L8662" s="23" t="n">
        <f aca="false">H8662*K8662</f>
        <v>2201</v>
      </c>
      <c r="M8662" s="23" t="n">
        <v>2500</v>
      </c>
      <c r="N8662" s="24" t="n">
        <f aca="false">L8662-M8662</f>
        <v>-299</v>
      </c>
      <c r="O8662" s="25" t="n">
        <f aca="false">IF(L8662&gt;=M8662,1,0)</f>
        <v>0</v>
      </c>
      <c r="P8662" s="26" t="n">
        <v>0.609042194092827</v>
      </c>
      <c r="Q8662" s="26" t="n">
        <v>0.138793103448276</v>
      </c>
      <c r="R8662" s="25" t="n">
        <v>55</v>
      </c>
      <c r="S8662" s="21" t="n">
        <v>13</v>
      </c>
    </row>
    <row r="8663" customFormat="false" ht="15" hidden="false" customHeight="true" outlineLevel="0" collapsed="false">
      <c r="A8663" s="19" t="n">
        <v>46306</v>
      </c>
      <c r="B8663" s="1" t="s">
        <v>972</v>
      </c>
      <c r="C8663" s="1" t="s">
        <v>190</v>
      </c>
      <c r="D8663" s="1" t="n">
        <v>36</v>
      </c>
      <c r="E8663" s="1" t="s">
        <v>846</v>
      </c>
      <c r="F8663" s="1" t="s">
        <v>889</v>
      </c>
      <c r="G8663" s="1" t="s">
        <v>927</v>
      </c>
      <c r="H8663" s="20" t="n">
        <v>800</v>
      </c>
      <c r="I8663" s="21" t="n">
        <v>21.74</v>
      </c>
      <c r="J8663" s="20" t="n">
        <f aca="false">H8663*I8663</f>
        <v>17392</v>
      </c>
      <c r="K8663" s="22" t="n">
        <v>2.2</v>
      </c>
      <c r="L8663" s="23" t="n">
        <f aca="false">H8663*K8663</f>
        <v>1760</v>
      </c>
      <c r="M8663" s="23" t="n">
        <v>2500</v>
      </c>
      <c r="N8663" s="24" t="n">
        <f aca="false">L8663-M8663</f>
        <v>-740</v>
      </c>
      <c r="O8663" s="25" t="n">
        <f aca="false">IF(L8663&gt;=M8663,1,0)</f>
        <v>0</v>
      </c>
      <c r="P8663" s="26" t="n">
        <v>0.377629958117763</v>
      </c>
      <c r="Q8663" s="26" t="n">
        <v>0.123595505617978</v>
      </c>
      <c r="R8663" s="25" t="n">
        <v>67</v>
      </c>
      <c r="S8663" s="21" t="n">
        <v>13</v>
      </c>
    </row>
    <row r="8664" customFormat="false" ht="15" hidden="false" customHeight="true" outlineLevel="0" collapsed="false">
      <c r="A8664" s="19" t="n">
        <v>46306</v>
      </c>
      <c r="B8664" s="1" t="s">
        <v>972</v>
      </c>
      <c r="C8664" s="1" t="s">
        <v>190</v>
      </c>
      <c r="D8664" s="1" t="n">
        <v>37</v>
      </c>
      <c r="E8664" s="1" t="s">
        <v>846</v>
      </c>
      <c r="F8664" s="1" t="s">
        <v>869</v>
      </c>
      <c r="G8664" s="1" t="s">
        <v>260</v>
      </c>
      <c r="H8664" s="20" t="n">
        <v>1350</v>
      </c>
      <c r="I8664" s="21" t="n">
        <v>20.16</v>
      </c>
      <c r="J8664" s="20" t="n">
        <f aca="false">H8664*I8664</f>
        <v>27216</v>
      </c>
      <c r="K8664" s="22" t="n">
        <v>2.45</v>
      </c>
      <c r="L8664" s="23" t="n">
        <f aca="false">H8664*K8664</f>
        <v>3307.5</v>
      </c>
      <c r="M8664" s="23" t="n">
        <v>2500</v>
      </c>
      <c r="N8664" s="24" t="n">
        <f aca="false">L8664-M8664</f>
        <v>807.500000000001</v>
      </c>
      <c r="O8664" s="25" t="n">
        <f aca="false">IF(L8664&gt;=M8664,1,0)</f>
        <v>1</v>
      </c>
      <c r="P8664" s="26" t="n">
        <v>0.593717277486911</v>
      </c>
      <c r="Q8664" s="26" t="n">
        <v>0.150214592274678</v>
      </c>
      <c r="R8664" s="25" t="n">
        <v>75</v>
      </c>
      <c r="S8664" s="21" t="n">
        <v>13</v>
      </c>
    </row>
    <row r="8665" customFormat="false" ht="15" hidden="false" customHeight="true" outlineLevel="0" collapsed="false">
      <c r="A8665" s="19" t="n">
        <v>46306</v>
      </c>
      <c r="B8665" s="1" t="s">
        <v>972</v>
      </c>
      <c r="C8665" s="1" t="s">
        <v>190</v>
      </c>
      <c r="D8665" s="1" t="n">
        <v>38</v>
      </c>
      <c r="E8665" s="1" t="s">
        <v>19</v>
      </c>
      <c r="F8665" s="1" t="s">
        <v>953</v>
      </c>
      <c r="G8665" s="1" t="s">
        <v>871</v>
      </c>
      <c r="H8665" s="20" t="n">
        <v>1000</v>
      </c>
      <c r="I8665" s="21" t="n">
        <v>27.97</v>
      </c>
      <c r="J8665" s="20" t="n">
        <f aca="false">H8665*I8665</f>
        <v>27970</v>
      </c>
      <c r="K8665" s="22" t="n">
        <v>2.15</v>
      </c>
      <c r="L8665" s="23" t="n">
        <f aca="false">H8665*K8665</f>
        <v>2150</v>
      </c>
      <c r="M8665" s="23" t="n">
        <v>2500</v>
      </c>
      <c r="N8665" s="24" t="n">
        <f aca="false">L8665-M8665</f>
        <v>-350</v>
      </c>
      <c r="O8665" s="25" t="n">
        <f aca="false">IF(L8665&gt;=M8665,1,0)</f>
        <v>0</v>
      </c>
      <c r="P8665" s="26" t="n">
        <v>0.54843137254902</v>
      </c>
      <c r="Q8665" s="26" t="n">
        <v>0.0933014354066986</v>
      </c>
      <c r="R8665" s="25" t="n">
        <v>82</v>
      </c>
      <c r="S8665" s="21" t="n">
        <v>13</v>
      </c>
    </row>
    <row r="8666" customFormat="false" ht="15" hidden="false" customHeight="true" outlineLevel="0" collapsed="false">
      <c r="A8666" s="19" t="n">
        <v>46307</v>
      </c>
      <c r="B8666" s="1" t="s">
        <v>972</v>
      </c>
      <c r="C8666" s="1" t="s">
        <v>138</v>
      </c>
      <c r="D8666" s="1" t="n">
        <v>1</v>
      </c>
      <c r="E8666" s="1" t="s">
        <v>13</v>
      </c>
      <c r="F8666" s="1" t="s">
        <v>999</v>
      </c>
      <c r="G8666" s="1" t="s">
        <v>149</v>
      </c>
      <c r="H8666" s="20" t="n">
        <v>282</v>
      </c>
      <c r="I8666" s="21" t="n">
        <v>19.8</v>
      </c>
      <c r="J8666" s="20" t="n">
        <f aca="false">H8666*I8666</f>
        <v>5583.6</v>
      </c>
      <c r="K8666" s="22" t="n">
        <v>2.2</v>
      </c>
      <c r="L8666" s="23" t="n">
        <f aca="false">H8666*K8666</f>
        <v>620.4</v>
      </c>
      <c r="M8666" s="23" t="n">
        <v>2500</v>
      </c>
      <c r="N8666" s="24" t="n">
        <f aca="false">L8666-M8666</f>
        <v>-1879.6</v>
      </c>
      <c r="O8666" s="25" t="n">
        <f aca="false">IF(L8666&gt;=M8666,1,0)</f>
        <v>0</v>
      </c>
      <c r="P8666" s="26" t="n">
        <v>0.1445</v>
      </c>
      <c r="Q8666" s="26" t="n">
        <v>0.3846</v>
      </c>
      <c r="R8666" s="25" t="n">
        <v>73</v>
      </c>
      <c r="S8666" s="21" t="n">
        <v>8</v>
      </c>
    </row>
    <row r="8667" customFormat="false" ht="15" hidden="false" customHeight="true" outlineLevel="0" collapsed="false">
      <c r="A8667" s="19" t="n">
        <v>46307</v>
      </c>
      <c r="B8667" s="1" t="s">
        <v>972</v>
      </c>
      <c r="C8667" s="1" t="s">
        <v>138</v>
      </c>
      <c r="D8667" s="1" t="n">
        <v>2</v>
      </c>
      <c r="E8667" s="1" t="s">
        <v>16</v>
      </c>
      <c r="F8667" s="1" t="s">
        <v>971</v>
      </c>
      <c r="G8667" s="1" t="s">
        <v>973</v>
      </c>
      <c r="H8667" s="20" t="n">
        <v>1660</v>
      </c>
      <c r="I8667" s="21" t="n">
        <v>19.14</v>
      </c>
      <c r="J8667" s="20" t="n">
        <f aca="false">H8667*I8667</f>
        <v>31772.4</v>
      </c>
      <c r="K8667" s="22" t="n">
        <v>1.33</v>
      </c>
      <c r="L8667" s="23" t="n">
        <f aca="false">H8667*K8667</f>
        <v>2207.8</v>
      </c>
      <c r="M8667" s="23" t="n">
        <v>2500</v>
      </c>
      <c r="N8667" s="24" t="n">
        <f aca="false">L8667-M8667</f>
        <v>-292.2</v>
      </c>
      <c r="O8667" s="25" t="n">
        <f aca="false">IF(L8667&gt;=M8667,1,0)</f>
        <v>0</v>
      </c>
      <c r="P8667" s="26" t="n">
        <v>0.6201</v>
      </c>
      <c r="Q8667" s="26" t="n">
        <v>0.1005</v>
      </c>
      <c r="R8667" s="25" t="n">
        <v>70</v>
      </c>
      <c r="S8667" s="21" t="n">
        <v>13</v>
      </c>
    </row>
    <row r="8668" customFormat="false" ht="15" hidden="false" customHeight="true" outlineLevel="0" collapsed="false">
      <c r="A8668" s="19" t="n">
        <v>46307</v>
      </c>
      <c r="B8668" s="1" t="s">
        <v>972</v>
      </c>
      <c r="C8668" s="1" t="s">
        <v>138</v>
      </c>
      <c r="D8668" s="1" t="n">
        <v>3</v>
      </c>
      <c r="E8668" s="1" t="s">
        <v>181</v>
      </c>
      <c r="F8668" s="1" t="s">
        <v>556</v>
      </c>
      <c r="G8668" s="1" t="s">
        <v>564</v>
      </c>
      <c r="H8668" s="20" t="n">
        <v>1900</v>
      </c>
      <c r="I8668" s="21" t="n">
        <v>20.91</v>
      </c>
      <c r="J8668" s="20" t="n">
        <f aca="false">H8668*I8668</f>
        <v>39729</v>
      </c>
      <c r="K8668" s="22" t="n">
        <v>1.46</v>
      </c>
      <c r="L8668" s="23" t="n">
        <f aca="false">H8668*K8668</f>
        <v>2774</v>
      </c>
      <c r="M8668" s="23" t="n">
        <v>2500</v>
      </c>
      <c r="N8668" s="24" t="n">
        <f aca="false">L8668-M8668</f>
        <v>274</v>
      </c>
      <c r="O8668" s="25" t="n">
        <f aca="false">IF(L8668&gt;=M8668,1,0)</f>
        <v>1</v>
      </c>
      <c r="P8668" s="26" t="n">
        <v>0.6977</v>
      </c>
      <c r="Q8668" s="26" t="n">
        <v>0.0764</v>
      </c>
      <c r="R8668" s="25" t="n">
        <v>76</v>
      </c>
      <c r="S8668" s="21" t="n">
        <v>13</v>
      </c>
    </row>
    <row r="8669" customFormat="false" ht="15" hidden="false" customHeight="true" outlineLevel="0" collapsed="false">
      <c r="A8669" s="19" t="n">
        <v>46307</v>
      </c>
      <c r="B8669" s="1" t="s">
        <v>972</v>
      </c>
      <c r="C8669" s="1" t="s">
        <v>138</v>
      </c>
      <c r="D8669" s="1" t="n">
        <v>4</v>
      </c>
      <c r="E8669" s="1" t="s">
        <v>145</v>
      </c>
      <c r="F8669" s="1" t="s">
        <v>1002</v>
      </c>
      <c r="G8669" s="1" t="s">
        <v>1003</v>
      </c>
      <c r="H8669" s="20" t="n">
        <v>1820</v>
      </c>
      <c r="I8669" s="21" t="n">
        <v>20.62</v>
      </c>
      <c r="J8669" s="20" t="n">
        <f aca="false">H8669*I8669</f>
        <v>37528.4</v>
      </c>
      <c r="K8669" s="22" t="n">
        <v>2.2</v>
      </c>
      <c r="L8669" s="23" t="n">
        <f aca="false">H8669*K8669</f>
        <v>4004</v>
      </c>
      <c r="M8669" s="23" t="n">
        <v>2500</v>
      </c>
      <c r="N8669" s="24" t="n">
        <f aca="false">L8669-M8669</f>
        <v>1504</v>
      </c>
      <c r="O8669" s="25" t="n">
        <f aca="false">IF(L8669&gt;=M8669,1,0)</f>
        <v>1</v>
      </c>
      <c r="P8669" s="26" t="n">
        <v>0.7333</v>
      </c>
      <c r="Q8669" s="26" t="n">
        <v>0.0816</v>
      </c>
      <c r="R8669" s="25" t="n">
        <v>74</v>
      </c>
      <c r="S8669" s="21" t="n">
        <v>12</v>
      </c>
    </row>
    <row r="8670" customFormat="false" ht="15" hidden="false" customHeight="true" outlineLevel="0" collapsed="false">
      <c r="A8670" s="19" t="n">
        <v>46307</v>
      </c>
      <c r="B8670" s="1" t="s">
        <v>972</v>
      </c>
      <c r="C8670" s="1" t="s">
        <v>138</v>
      </c>
      <c r="D8670" s="1" t="n">
        <v>5</v>
      </c>
      <c r="E8670" s="1" t="s">
        <v>13</v>
      </c>
      <c r="F8670" s="1" t="s">
        <v>227</v>
      </c>
      <c r="G8670" s="1" t="s">
        <v>149</v>
      </c>
      <c r="H8670" s="20" t="n">
        <v>1710</v>
      </c>
      <c r="I8670" s="21" t="n">
        <v>17.37</v>
      </c>
      <c r="J8670" s="20" t="n">
        <f aca="false">H8670*I8670</f>
        <v>29702.7</v>
      </c>
      <c r="K8670" s="22" t="n">
        <v>2.2</v>
      </c>
      <c r="L8670" s="23" t="n">
        <f aca="false">H8670*K8670</f>
        <v>3762</v>
      </c>
      <c r="M8670" s="23" t="n">
        <v>2500</v>
      </c>
      <c r="N8670" s="24" t="n">
        <f aca="false">L8670-M8670</f>
        <v>1262</v>
      </c>
      <c r="O8670" s="25" t="n">
        <f aca="false">IF(L8670&gt;=M8670,1,0)</f>
        <v>1</v>
      </c>
      <c r="P8670" s="26" t="n">
        <v>0.595</v>
      </c>
      <c r="Q8670" s="26" t="n">
        <v>0.1342</v>
      </c>
      <c r="R8670" s="25" t="n">
        <v>70</v>
      </c>
      <c r="S8670" s="21" t="n">
        <v>12</v>
      </c>
    </row>
    <row r="8671" customFormat="false" ht="15" hidden="false" customHeight="true" outlineLevel="0" collapsed="false">
      <c r="A8671" s="19" t="n">
        <v>46307</v>
      </c>
      <c r="B8671" s="1" t="s">
        <v>972</v>
      </c>
      <c r="C8671" s="1" t="s">
        <v>138</v>
      </c>
      <c r="D8671" s="1" t="n">
        <v>6</v>
      </c>
      <c r="E8671" s="1" t="s">
        <v>16</v>
      </c>
      <c r="F8671" s="1" t="s">
        <v>300</v>
      </c>
      <c r="G8671" s="1" t="s">
        <v>398</v>
      </c>
      <c r="H8671" s="20" t="n">
        <v>2000</v>
      </c>
      <c r="I8671" s="21" t="n">
        <v>16.96</v>
      </c>
      <c r="J8671" s="20" t="n">
        <f aca="false">H8671*I8671</f>
        <v>33920</v>
      </c>
      <c r="K8671" s="22" t="n">
        <v>1.4</v>
      </c>
      <c r="L8671" s="23" t="n">
        <f aca="false">H8671*K8671</f>
        <v>2800</v>
      </c>
      <c r="M8671" s="23" t="n">
        <v>2500</v>
      </c>
      <c r="N8671" s="24" t="n">
        <f aca="false">L8671-M8671</f>
        <v>300</v>
      </c>
      <c r="O8671" s="25" t="n">
        <f aca="false">IF(L8671&gt;=M8671,1,0)</f>
        <v>1</v>
      </c>
      <c r="P8671" s="26" t="n">
        <v>0.7498</v>
      </c>
      <c r="Q8671" s="26" t="n">
        <v>0.1194</v>
      </c>
      <c r="R8671" s="25" t="n">
        <v>64</v>
      </c>
      <c r="S8671" s="21" t="n">
        <v>12</v>
      </c>
    </row>
    <row r="8672" customFormat="false" ht="15" hidden="false" customHeight="true" outlineLevel="0" collapsed="false">
      <c r="A8672" s="19" t="n">
        <v>46307</v>
      </c>
      <c r="B8672" s="1" t="s">
        <v>972</v>
      </c>
      <c r="C8672" s="1" t="s">
        <v>138</v>
      </c>
      <c r="D8672" s="1" t="n">
        <v>7</v>
      </c>
      <c r="E8672" s="1" t="s">
        <v>13</v>
      </c>
      <c r="F8672" s="1" t="s">
        <v>332</v>
      </c>
      <c r="G8672" s="1" t="s">
        <v>149</v>
      </c>
      <c r="H8672" s="20" t="n">
        <v>2250</v>
      </c>
      <c r="I8672" s="21" t="n">
        <v>15.11</v>
      </c>
      <c r="J8672" s="20" t="n">
        <f aca="false">H8672*I8672</f>
        <v>33997.5</v>
      </c>
      <c r="K8672" s="22" t="n">
        <v>2.2</v>
      </c>
      <c r="L8672" s="23" t="n">
        <f aca="false">H8672*K8672</f>
        <v>4950</v>
      </c>
      <c r="M8672" s="23" t="n">
        <v>2500</v>
      </c>
      <c r="N8672" s="24" t="n">
        <f aca="false">L8672-M8672</f>
        <v>2450</v>
      </c>
      <c r="O8672" s="25" t="n">
        <f aca="false">IF(L8672&gt;=M8672,1,0)</f>
        <v>1</v>
      </c>
      <c r="P8672" s="26" t="n">
        <v>0.7349</v>
      </c>
      <c r="Q8672" s="26" t="n">
        <v>0.1</v>
      </c>
      <c r="R8672" s="25" t="n">
        <v>65</v>
      </c>
      <c r="S8672" s="21" t="n">
        <v>12</v>
      </c>
    </row>
    <row r="8673" customFormat="false" ht="15" hidden="false" customHeight="true" outlineLevel="0" collapsed="false">
      <c r="A8673" s="19" t="n">
        <v>46307</v>
      </c>
      <c r="B8673" s="1" t="s">
        <v>972</v>
      </c>
      <c r="C8673" s="1" t="s">
        <v>138</v>
      </c>
      <c r="D8673" s="1" t="n">
        <v>8</v>
      </c>
      <c r="E8673" s="1" t="s">
        <v>13</v>
      </c>
      <c r="F8673" s="1" t="s">
        <v>999</v>
      </c>
      <c r="G8673" s="1" t="s">
        <v>149</v>
      </c>
      <c r="H8673" s="20" t="n">
        <v>1310</v>
      </c>
      <c r="I8673" s="21" t="n">
        <v>19.8</v>
      </c>
      <c r="J8673" s="20" t="n">
        <f aca="false">H8673*I8673</f>
        <v>25938</v>
      </c>
      <c r="K8673" s="22" t="n">
        <v>2.2</v>
      </c>
      <c r="L8673" s="23" t="n">
        <f aca="false">H8673*K8673</f>
        <v>2882</v>
      </c>
      <c r="M8673" s="23" t="n">
        <v>2500</v>
      </c>
      <c r="N8673" s="24" t="n">
        <f aca="false">L8673-M8673</f>
        <v>382</v>
      </c>
      <c r="O8673" s="25" t="n">
        <f aca="false">IF(L8673&gt;=M8673,1,0)</f>
        <v>1</v>
      </c>
      <c r="P8673" s="26" t="n">
        <v>0.5651</v>
      </c>
      <c r="Q8673" s="26" t="n">
        <v>0.1567</v>
      </c>
      <c r="R8673" s="25" t="n">
        <v>69</v>
      </c>
      <c r="S8673" s="21" t="n">
        <v>10</v>
      </c>
    </row>
    <row r="8674" customFormat="false" ht="15" hidden="false" customHeight="true" outlineLevel="0" collapsed="false">
      <c r="A8674" s="19" t="n">
        <v>46307</v>
      </c>
      <c r="B8674" s="1" t="s">
        <v>972</v>
      </c>
      <c r="C8674" s="1" t="s">
        <v>138</v>
      </c>
      <c r="D8674" s="1" t="n">
        <v>9</v>
      </c>
      <c r="E8674" s="1" t="s">
        <v>16</v>
      </c>
      <c r="F8674" s="1" t="s">
        <v>300</v>
      </c>
      <c r="G8674" s="1" t="s">
        <v>398</v>
      </c>
      <c r="H8674" s="20" t="n">
        <v>2100</v>
      </c>
      <c r="I8674" s="21" t="n">
        <v>18.21</v>
      </c>
      <c r="J8674" s="20" t="n">
        <f aca="false">H8674*I8674</f>
        <v>38241</v>
      </c>
      <c r="K8674" s="22" t="n">
        <v>1.4</v>
      </c>
      <c r="L8674" s="23" t="n">
        <f aca="false">H8674*K8674</f>
        <v>2940</v>
      </c>
      <c r="M8674" s="23" t="n">
        <v>2500</v>
      </c>
      <c r="N8674" s="24" t="n">
        <f aca="false">L8674-M8674</f>
        <v>440</v>
      </c>
      <c r="O8674" s="25" t="n">
        <f aca="false">IF(L8674&gt;=M8674,1,0)</f>
        <v>1</v>
      </c>
      <c r="P8674" s="26" t="n">
        <v>0.7888</v>
      </c>
      <c r="Q8674" s="26" t="n">
        <v>0.1058</v>
      </c>
      <c r="R8674" s="25" t="n">
        <v>65</v>
      </c>
      <c r="S8674" s="21" t="n">
        <v>13</v>
      </c>
    </row>
    <row r="8675" customFormat="false" ht="15" hidden="false" customHeight="true" outlineLevel="0" collapsed="false">
      <c r="A8675" s="19" t="n">
        <v>46307</v>
      </c>
      <c r="B8675" s="1" t="s">
        <v>972</v>
      </c>
      <c r="C8675" s="1" t="s">
        <v>138</v>
      </c>
      <c r="D8675" s="1" t="n">
        <v>10</v>
      </c>
      <c r="E8675" s="1" t="s">
        <v>16</v>
      </c>
      <c r="F8675" s="1" t="s">
        <v>946</v>
      </c>
      <c r="G8675" s="1" t="s">
        <v>947</v>
      </c>
      <c r="H8675" s="20" t="n">
        <v>1400</v>
      </c>
      <c r="I8675" s="21" t="n">
        <v>20.88</v>
      </c>
      <c r="J8675" s="20" t="n">
        <f aca="false">H8675*I8675</f>
        <v>29232</v>
      </c>
      <c r="K8675" s="22" t="n">
        <v>1.49</v>
      </c>
      <c r="L8675" s="23" t="n">
        <f aca="false">H8675*K8675</f>
        <v>2086</v>
      </c>
      <c r="M8675" s="23" t="n">
        <v>2500</v>
      </c>
      <c r="N8675" s="24" t="n">
        <f aca="false">L8675-M8675</f>
        <v>-414</v>
      </c>
      <c r="O8675" s="25" t="n">
        <f aca="false">IF(L8675&gt;=M8675,1,0)</f>
        <v>0</v>
      </c>
      <c r="P8675" s="26" t="n">
        <v>0.6262</v>
      </c>
      <c r="Q8675" s="26" t="n">
        <v>0.1292</v>
      </c>
      <c r="R8675" s="25" t="n">
        <v>72</v>
      </c>
      <c r="S8675" s="21" t="n">
        <v>10</v>
      </c>
    </row>
    <row r="8676" customFormat="false" ht="15" hidden="false" customHeight="true" outlineLevel="0" collapsed="false">
      <c r="A8676" s="19" t="n">
        <v>46307</v>
      </c>
      <c r="B8676" s="1" t="s">
        <v>972</v>
      </c>
      <c r="C8676" s="1" t="s">
        <v>138</v>
      </c>
      <c r="D8676" s="1" t="n">
        <v>11</v>
      </c>
      <c r="E8676" s="1" t="s">
        <v>10</v>
      </c>
      <c r="F8676" s="1" t="s">
        <v>965</v>
      </c>
      <c r="G8676" s="1" t="s">
        <v>852</v>
      </c>
      <c r="H8676" s="20" t="n">
        <v>2100</v>
      </c>
      <c r="I8676" s="21" t="n">
        <v>16.98</v>
      </c>
      <c r="J8676" s="20" t="n">
        <f aca="false">H8676*I8676</f>
        <v>35658</v>
      </c>
      <c r="K8676" s="22" t="n">
        <v>1.46</v>
      </c>
      <c r="L8676" s="23" t="n">
        <f aca="false">H8676*K8676</f>
        <v>3066</v>
      </c>
      <c r="M8676" s="23" t="n">
        <v>2500</v>
      </c>
      <c r="N8676" s="24" t="n">
        <f aca="false">L8676-M8676</f>
        <v>566</v>
      </c>
      <c r="O8676" s="25" t="n">
        <f aca="false">IF(L8676&gt;=M8676,1,0)</f>
        <v>1</v>
      </c>
      <c r="P8676" s="26" t="n">
        <v>0.6784</v>
      </c>
      <c r="Q8676" s="26" t="n">
        <v>0.1425</v>
      </c>
      <c r="R8676" s="25" t="n">
        <v>71</v>
      </c>
      <c r="S8676" s="21" t="n">
        <v>13</v>
      </c>
    </row>
    <row r="8677" customFormat="false" ht="15" hidden="false" customHeight="true" outlineLevel="0" collapsed="false">
      <c r="A8677" s="19" t="n">
        <v>46307</v>
      </c>
      <c r="B8677" s="1" t="s">
        <v>972</v>
      </c>
      <c r="C8677" s="1" t="s">
        <v>138</v>
      </c>
      <c r="D8677" s="1" t="n">
        <v>12</v>
      </c>
      <c r="E8677" s="1" t="s">
        <v>16</v>
      </c>
      <c r="F8677" s="1" t="s">
        <v>950</v>
      </c>
      <c r="G8677" s="1" t="s">
        <v>955</v>
      </c>
      <c r="H8677" s="20" t="n">
        <v>1850</v>
      </c>
      <c r="I8677" s="21" t="n">
        <v>18.75</v>
      </c>
      <c r="J8677" s="20" t="n">
        <f aca="false">H8677*I8677</f>
        <v>34687.5</v>
      </c>
      <c r="K8677" s="22" t="n">
        <v>1.55</v>
      </c>
      <c r="L8677" s="23" t="n">
        <f aca="false">H8677*K8677</f>
        <v>2867.5</v>
      </c>
      <c r="M8677" s="23" t="n">
        <v>2500</v>
      </c>
      <c r="N8677" s="24" t="n">
        <f aca="false">L8677-M8677</f>
        <v>367.5</v>
      </c>
      <c r="O8677" s="25" t="n">
        <f aca="false">IF(L8677&gt;=M8677,1,0)</f>
        <v>1</v>
      </c>
      <c r="P8677" s="26" t="n">
        <v>0.6991</v>
      </c>
      <c r="Q8677" s="26" t="n">
        <v>0.1323</v>
      </c>
      <c r="R8677" s="25" t="n">
        <v>67</v>
      </c>
      <c r="S8677" s="21" t="n">
        <v>13</v>
      </c>
    </row>
    <row r="8678" customFormat="false" ht="15" hidden="false" customHeight="true" outlineLevel="0" collapsed="false">
      <c r="A8678" s="19" t="n">
        <v>46307</v>
      </c>
      <c r="B8678" s="1" t="s">
        <v>972</v>
      </c>
      <c r="C8678" s="1" t="s">
        <v>138</v>
      </c>
      <c r="D8678" s="1" t="n">
        <v>13</v>
      </c>
      <c r="E8678" s="1" t="s">
        <v>16</v>
      </c>
      <c r="F8678" s="1" t="s">
        <v>932</v>
      </c>
      <c r="G8678" s="1" t="s">
        <v>934</v>
      </c>
      <c r="H8678" s="20" t="n">
        <v>1050</v>
      </c>
      <c r="I8678" s="21" t="n">
        <v>37.63</v>
      </c>
      <c r="J8678" s="20" t="n">
        <f aca="false">H8678*I8678</f>
        <v>39511.5</v>
      </c>
      <c r="K8678" s="22" t="n">
        <v>3.11</v>
      </c>
      <c r="L8678" s="23" t="n">
        <f aca="false">H8678*K8678</f>
        <v>3265.5</v>
      </c>
      <c r="M8678" s="23" t="n">
        <v>2500</v>
      </c>
      <c r="N8678" s="24" t="n">
        <f aca="false">L8678-M8678</f>
        <v>765.5</v>
      </c>
      <c r="O8678" s="25" t="n">
        <f aca="false">IF(L8678&gt;=M8678,1,0)</f>
        <v>1</v>
      </c>
      <c r="P8678" s="26" t="n">
        <v>0.7089</v>
      </c>
      <c r="Q8678" s="26" t="n">
        <v>0.125</v>
      </c>
      <c r="R8678" s="25" t="n">
        <v>75</v>
      </c>
      <c r="S8678" s="21" t="n">
        <v>13</v>
      </c>
    </row>
    <row r="8679" customFormat="false" ht="15" hidden="false" customHeight="true" outlineLevel="0" collapsed="false">
      <c r="A8679" s="19" t="n">
        <v>46307</v>
      </c>
      <c r="B8679" s="1" t="s">
        <v>972</v>
      </c>
      <c r="C8679" s="1" t="s">
        <v>138</v>
      </c>
      <c r="D8679" s="1" t="n">
        <v>14</v>
      </c>
      <c r="E8679" s="1" t="s">
        <v>10</v>
      </c>
      <c r="F8679" s="1" t="s">
        <v>687</v>
      </c>
      <c r="G8679" s="1" t="s">
        <v>694</v>
      </c>
      <c r="H8679" s="20" t="n">
        <v>1550</v>
      </c>
      <c r="I8679" s="21" t="n">
        <v>28.66</v>
      </c>
      <c r="J8679" s="20" t="n">
        <f aca="false">H8679*I8679</f>
        <v>44423</v>
      </c>
      <c r="K8679" s="22" t="n">
        <v>2.5</v>
      </c>
      <c r="L8679" s="23" t="n">
        <f aca="false">H8679*K8679</f>
        <v>3875</v>
      </c>
      <c r="M8679" s="23" t="n">
        <v>2500</v>
      </c>
      <c r="N8679" s="24" t="n">
        <f aca="false">L8679-M8679</f>
        <v>1375</v>
      </c>
      <c r="O8679" s="25" t="n">
        <f aca="false">IF(L8679&gt;=M8679,1,0)</f>
        <v>1</v>
      </c>
      <c r="P8679" s="26" t="n">
        <v>0.7826</v>
      </c>
      <c r="Q8679" s="26" t="n">
        <v>0.1988</v>
      </c>
      <c r="R8679" s="25" t="n">
        <v>79</v>
      </c>
      <c r="S8679" s="21" t="n">
        <v>13</v>
      </c>
    </row>
    <row r="8680" customFormat="false" ht="15" hidden="false" customHeight="true" outlineLevel="0" collapsed="false">
      <c r="A8680" s="19" t="n">
        <v>46307</v>
      </c>
      <c r="B8680" s="1" t="s">
        <v>972</v>
      </c>
      <c r="C8680" s="1" t="s">
        <v>138</v>
      </c>
      <c r="D8680" s="1" t="n">
        <v>15</v>
      </c>
      <c r="E8680" s="1" t="s">
        <v>10</v>
      </c>
      <c r="F8680" s="1" t="s">
        <v>526</v>
      </c>
      <c r="G8680" s="1" t="s">
        <v>161</v>
      </c>
      <c r="H8680" s="20" t="n">
        <v>1850</v>
      </c>
      <c r="I8680" s="21" t="n">
        <v>22.05</v>
      </c>
      <c r="J8680" s="20" t="n">
        <f aca="false">H8680*I8680</f>
        <v>40792.5</v>
      </c>
      <c r="K8680" s="22" t="n">
        <v>1.83</v>
      </c>
      <c r="L8680" s="23" t="n">
        <f aca="false">H8680*K8680</f>
        <v>3385.5</v>
      </c>
      <c r="M8680" s="23" t="n">
        <v>2500</v>
      </c>
      <c r="N8680" s="24" t="n">
        <f aca="false">L8680-M8680</f>
        <v>885.5</v>
      </c>
      <c r="O8680" s="25" t="n">
        <f aca="false">IF(L8680&gt;=M8680,1,0)</f>
        <v>1</v>
      </c>
      <c r="P8680" s="26" t="n">
        <v>0.7752</v>
      </c>
      <c r="Q8680" s="26" t="n">
        <v>0.2432</v>
      </c>
      <c r="R8680" s="25" t="n">
        <v>70</v>
      </c>
      <c r="S8680" s="21" t="n">
        <v>13</v>
      </c>
    </row>
    <row r="8681" customFormat="false" ht="15" hidden="false" customHeight="true" outlineLevel="0" collapsed="false">
      <c r="A8681" s="19" t="n">
        <v>46307</v>
      </c>
      <c r="B8681" s="1" t="s">
        <v>972</v>
      </c>
      <c r="C8681" s="1" t="s">
        <v>138</v>
      </c>
      <c r="D8681" s="1" t="n">
        <v>16</v>
      </c>
      <c r="E8681" s="1" t="s">
        <v>10</v>
      </c>
      <c r="F8681" s="1" t="s">
        <v>965</v>
      </c>
      <c r="G8681" s="1" t="s">
        <v>987</v>
      </c>
      <c r="H8681" s="20" t="n">
        <v>2600</v>
      </c>
      <c r="I8681" s="21" t="n">
        <v>16.98</v>
      </c>
      <c r="J8681" s="20" t="n">
        <f aca="false">H8681*I8681</f>
        <v>44148</v>
      </c>
      <c r="K8681" s="22" t="n">
        <v>1.46</v>
      </c>
      <c r="L8681" s="23" t="n">
        <f aca="false">H8681*K8681</f>
        <v>3796</v>
      </c>
      <c r="M8681" s="23" t="n">
        <v>2500</v>
      </c>
      <c r="N8681" s="24" t="n">
        <f aca="false">L8681-M8681</f>
        <v>1296</v>
      </c>
      <c r="O8681" s="25" t="n">
        <f aca="false">IF(L8681&gt;=M8681,1,0)</f>
        <v>1</v>
      </c>
      <c r="P8681" s="26" t="n">
        <v>0.8823</v>
      </c>
      <c r="Q8681" s="26" t="n">
        <v>0.1429</v>
      </c>
      <c r="R8681" s="25" t="n">
        <v>67</v>
      </c>
      <c r="S8681" s="21" t="n">
        <v>13</v>
      </c>
    </row>
    <row r="8682" customFormat="false" ht="15" hidden="false" customHeight="true" outlineLevel="0" collapsed="false">
      <c r="A8682" s="19" t="n">
        <v>46307</v>
      </c>
      <c r="B8682" s="1" t="s">
        <v>972</v>
      </c>
      <c r="C8682" s="1" t="s">
        <v>164</v>
      </c>
      <c r="D8682" s="1" t="n">
        <v>17</v>
      </c>
      <c r="E8682" s="1" t="s">
        <v>16</v>
      </c>
      <c r="F8682" s="1" t="s">
        <v>977</v>
      </c>
      <c r="G8682" s="1" t="s">
        <v>982</v>
      </c>
      <c r="H8682" s="20" t="n">
        <v>2100</v>
      </c>
      <c r="I8682" s="21" t="n">
        <v>20.77</v>
      </c>
      <c r="J8682" s="20" t="n">
        <f aca="false">H8682*I8682</f>
        <v>43617</v>
      </c>
      <c r="K8682" s="22" t="n">
        <v>1.5</v>
      </c>
      <c r="L8682" s="23" t="n">
        <f aca="false">H8682*K8682</f>
        <v>3150</v>
      </c>
      <c r="M8682" s="23" t="n">
        <v>2500</v>
      </c>
      <c r="N8682" s="24" t="n">
        <f aca="false">L8682-M8682</f>
        <v>650</v>
      </c>
      <c r="O8682" s="25" t="n">
        <f aca="false">IF(L8682&gt;=M8682,1,0)</f>
        <v>1</v>
      </c>
      <c r="P8682" s="26" t="n">
        <v>0.747122302158274</v>
      </c>
      <c r="Q8682" s="26" t="n">
        <v>0.102843315184513</v>
      </c>
      <c r="R8682" s="25" t="n">
        <v>79</v>
      </c>
      <c r="S8682" s="21" t="n">
        <v>13</v>
      </c>
    </row>
    <row r="8683" customFormat="false" ht="15" hidden="false" customHeight="true" outlineLevel="0" collapsed="false">
      <c r="A8683" s="19" t="n">
        <v>46307</v>
      </c>
      <c r="B8683" s="1" t="s">
        <v>972</v>
      </c>
      <c r="C8683" s="1" t="s">
        <v>164</v>
      </c>
      <c r="D8683" s="1" t="n">
        <v>18</v>
      </c>
      <c r="E8683" s="1" t="s">
        <v>16</v>
      </c>
      <c r="F8683" s="1" t="s">
        <v>979</v>
      </c>
      <c r="G8683" s="1" t="s">
        <v>983</v>
      </c>
      <c r="H8683" s="20" t="n">
        <v>2250</v>
      </c>
      <c r="I8683" s="21" t="n">
        <v>18.34</v>
      </c>
      <c r="J8683" s="20" t="n">
        <f aca="false">H8683*I8683</f>
        <v>41265</v>
      </c>
      <c r="K8683" s="22" t="n">
        <v>1.32</v>
      </c>
      <c r="L8683" s="23" t="n">
        <f aca="false">H8683*K8683</f>
        <v>2970</v>
      </c>
      <c r="M8683" s="23" t="n">
        <v>2500</v>
      </c>
      <c r="N8683" s="24" t="n">
        <f aca="false">L8683-M8683</f>
        <v>470</v>
      </c>
      <c r="O8683" s="25" t="n">
        <f aca="false">IF(L8683&gt;=M8683,1,0)</f>
        <v>1</v>
      </c>
      <c r="P8683" s="26" t="n">
        <v>0.72932131495228</v>
      </c>
      <c r="Q8683" s="26" t="n">
        <v>0.12107161257084</v>
      </c>
      <c r="R8683" s="25" t="n">
        <v>74</v>
      </c>
      <c r="S8683" s="21" t="n">
        <v>13</v>
      </c>
    </row>
    <row r="8684" customFormat="false" ht="15" hidden="false" customHeight="true" outlineLevel="0" collapsed="false">
      <c r="A8684" s="19" t="n">
        <v>46307</v>
      </c>
      <c r="B8684" s="1" t="s">
        <v>972</v>
      </c>
      <c r="C8684" s="1" t="s">
        <v>164</v>
      </c>
      <c r="D8684" s="1" t="n">
        <v>19</v>
      </c>
      <c r="E8684" s="1" t="s">
        <v>16</v>
      </c>
      <c r="F8684" s="1" t="s">
        <v>300</v>
      </c>
      <c r="G8684" s="1" t="s">
        <v>398</v>
      </c>
      <c r="H8684" s="20" t="n">
        <v>690</v>
      </c>
      <c r="I8684" s="21" t="n">
        <v>18.21</v>
      </c>
      <c r="J8684" s="20" t="n">
        <f aca="false">H8684*I8684</f>
        <v>12564.9</v>
      </c>
      <c r="K8684" s="22" t="n">
        <v>1.4</v>
      </c>
      <c r="L8684" s="23" t="n">
        <f aca="false">H8684*K8684</f>
        <v>966</v>
      </c>
      <c r="M8684" s="23" t="n">
        <v>2500</v>
      </c>
      <c r="N8684" s="24" t="n">
        <f aca="false">L8684-M8684</f>
        <v>-1534</v>
      </c>
      <c r="O8684" s="25" t="n">
        <f aca="false">IF(L8684&gt;=M8684,1,0)</f>
        <v>0</v>
      </c>
      <c r="P8684" s="26" t="n">
        <v>0.223495197438634</v>
      </c>
      <c r="Q8684" s="26" t="n">
        <v>0.123271889400922</v>
      </c>
      <c r="R8684" s="25" t="n">
        <v>77</v>
      </c>
      <c r="S8684" s="21" t="n">
        <v>13</v>
      </c>
    </row>
    <row r="8685" customFormat="false" ht="15" hidden="false" customHeight="true" outlineLevel="0" collapsed="false">
      <c r="A8685" s="19" t="n">
        <v>46307</v>
      </c>
      <c r="B8685" s="1" t="s">
        <v>972</v>
      </c>
      <c r="C8685" s="1" t="s">
        <v>164</v>
      </c>
      <c r="D8685" s="1" t="n">
        <v>20</v>
      </c>
      <c r="E8685" s="1" t="s">
        <v>16</v>
      </c>
      <c r="F8685" s="1" t="s">
        <v>300</v>
      </c>
      <c r="G8685" s="1" t="s">
        <v>398</v>
      </c>
      <c r="H8685" s="20" t="n">
        <v>1950</v>
      </c>
      <c r="I8685" s="21" t="n">
        <v>18.87</v>
      </c>
      <c r="J8685" s="20" t="n">
        <f aca="false">H8685*I8685</f>
        <v>36796.5</v>
      </c>
      <c r="K8685" s="22" t="n">
        <v>1.4</v>
      </c>
      <c r="L8685" s="23" t="n">
        <f aca="false">H8685*K8685</f>
        <v>2730</v>
      </c>
      <c r="M8685" s="23" t="n">
        <v>2500</v>
      </c>
      <c r="N8685" s="24" t="n">
        <f aca="false">L8685-M8685</f>
        <v>230</v>
      </c>
      <c r="O8685" s="25" t="n">
        <f aca="false">IF(L8685&gt;=M8685,1,0)</f>
        <v>1</v>
      </c>
      <c r="P8685" s="26" t="n">
        <v>0.691403607666291</v>
      </c>
      <c r="Q8685" s="26" t="n">
        <v>0.098876404494382</v>
      </c>
      <c r="R8685" s="25" t="n">
        <v>70</v>
      </c>
      <c r="S8685" s="21" t="n">
        <v>13</v>
      </c>
    </row>
    <row r="8686" customFormat="false" ht="15" hidden="false" customHeight="true" outlineLevel="0" collapsed="false">
      <c r="A8686" s="19" t="n">
        <v>46307</v>
      </c>
      <c r="B8686" s="1" t="s">
        <v>972</v>
      </c>
      <c r="C8686" s="1" t="s">
        <v>164</v>
      </c>
      <c r="D8686" s="1" t="n">
        <v>21</v>
      </c>
      <c r="E8686" s="1" t="s">
        <v>401</v>
      </c>
      <c r="F8686" s="1" t="s">
        <v>1004</v>
      </c>
      <c r="G8686" s="1" t="s">
        <v>1005</v>
      </c>
      <c r="H8686" s="20" t="n">
        <v>413</v>
      </c>
      <c r="I8686" s="21" t="n">
        <v>50.75</v>
      </c>
      <c r="J8686" s="20" t="n">
        <f aca="false">H8686*I8686</f>
        <v>20959.75</v>
      </c>
      <c r="K8686" s="22" t="n">
        <v>5.28</v>
      </c>
      <c r="L8686" s="23" t="n">
        <f aca="false">H8686*K8686</f>
        <v>2180.64</v>
      </c>
      <c r="M8686" s="23" t="n">
        <v>2500</v>
      </c>
      <c r="N8686" s="24" t="n">
        <f aca="false">L8686-M8686</f>
        <v>-319.36</v>
      </c>
      <c r="O8686" s="25" t="n">
        <f aca="false">IF(L8686&gt;=M8686,1,0)</f>
        <v>0</v>
      </c>
      <c r="P8686" s="26" t="n">
        <v>0.417857854864434</v>
      </c>
      <c r="Q8686" s="26" t="n">
        <v>0.299625468164794</v>
      </c>
      <c r="R8686" s="25" t="n">
        <v>67</v>
      </c>
      <c r="S8686" s="21" t="n">
        <v>13</v>
      </c>
    </row>
    <row r="8687" customFormat="false" ht="15" hidden="false" customHeight="true" outlineLevel="0" collapsed="false">
      <c r="A8687" s="19" t="n">
        <v>46307</v>
      </c>
      <c r="B8687" s="1" t="s">
        <v>972</v>
      </c>
      <c r="C8687" s="1" t="s">
        <v>164</v>
      </c>
      <c r="D8687" s="1" t="n">
        <v>22</v>
      </c>
      <c r="E8687" s="1" t="s">
        <v>10</v>
      </c>
      <c r="F8687" s="1" t="s">
        <v>687</v>
      </c>
      <c r="G8687" s="1" t="s">
        <v>694</v>
      </c>
      <c r="H8687" s="20" t="n">
        <v>1750</v>
      </c>
      <c r="I8687" s="21" t="n">
        <v>28.66</v>
      </c>
      <c r="J8687" s="20" t="n">
        <f aca="false">H8687*I8687</f>
        <v>50155</v>
      </c>
      <c r="K8687" s="22" t="n">
        <v>2.5</v>
      </c>
      <c r="L8687" s="23" t="n">
        <f aca="false">H8687*K8687</f>
        <v>4375</v>
      </c>
      <c r="M8687" s="23" t="n">
        <v>2500</v>
      </c>
      <c r="N8687" s="24" t="n">
        <f aca="false">L8687-M8687</f>
        <v>1875</v>
      </c>
      <c r="O8687" s="25" t="n">
        <f aca="false">IF(L8687&gt;=M8687,1,0)</f>
        <v>1</v>
      </c>
      <c r="P8687" s="26" t="n">
        <v>0.811569579288026</v>
      </c>
      <c r="Q8687" s="26" t="n">
        <v>0.140127388535032</v>
      </c>
      <c r="R8687" s="25" t="n">
        <v>82</v>
      </c>
      <c r="S8687" s="21" t="n">
        <v>13</v>
      </c>
    </row>
    <row r="8688" customFormat="false" ht="15" hidden="false" customHeight="true" outlineLevel="0" collapsed="false">
      <c r="A8688" s="19" t="n">
        <v>46307</v>
      </c>
      <c r="B8688" s="1" t="s">
        <v>972</v>
      </c>
      <c r="C8688" s="1" t="s">
        <v>164</v>
      </c>
      <c r="D8688" s="1" t="n">
        <v>23</v>
      </c>
      <c r="E8688" s="1" t="s">
        <v>865</v>
      </c>
      <c r="F8688" s="1" t="s">
        <v>866</v>
      </c>
      <c r="G8688" s="1" t="s">
        <v>527</v>
      </c>
      <c r="H8688" s="20" t="n">
        <v>320</v>
      </c>
      <c r="I8688" s="21" t="n">
        <v>17.93</v>
      </c>
      <c r="J8688" s="20" t="n">
        <f aca="false">H8688*I8688</f>
        <v>5737.6</v>
      </c>
      <c r="K8688" s="22" t="n">
        <v>1.04</v>
      </c>
      <c r="L8688" s="23" t="n">
        <f aca="false">H8688*K8688</f>
        <v>332.8</v>
      </c>
      <c r="M8688" s="23" t="n">
        <v>2500</v>
      </c>
      <c r="N8688" s="24" t="n">
        <f aca="false">L8688-M8688</f>
        <v>-2167.2</v>
      </c>
      <c r="O8688" s="25" t="n">
        <f aca="false">IF(L8688&gt;=M8688,1,0)</f>
        <v>0</v>
      </c>
      <c r="P8688" s="26" t="n">
        <v>0.0966902595214021</v>
      </c>
      <c r="Q8688" s="26" t="n">
        <v>0.195195195195195</v>
      </c>
      <c r="R8688" s="25" t="n">
        <v>83</v>
      </c>
      <c r="S8688" s="21" t="n">
        <v>13</v>
      </c>
    </row>
    <row r="8689" customFormat="false" ht="15" hidden="false" customHeight="true" outlineLevel="0" collapsed="false">
      <c r="A8689" s="19" t="n">
        <v>46307</v>
      </c>
      <c r="B8689" s="1" t="s">
        <v>972</v>
      </c>
      <c r="C8689" s="1" t="s">
        <v>164</v>
      </c>
      <c r="D8689" s="1" t="n">
        <v>24</v>
      </c>
      <c r="E8689" s="1" t="s">
        <v>16</v>
      </c>
      <c r="F8689" s="1" t="s">
        <v>977</v>
      </c>
      <c r="G8689" s="1" t="s">
        <v>982</v>
      </c>
      <c r="H8689" s="20" t="n">
        <v>1200</v>
      </c>
      <c r="I8689" s="21" t="n">
        <v>20.77</v>
      </c>
      <c r="J8689" s="20" t="n">
        <f aca="false">H8689*I8689</f>
        <v>24924</v>
      </c>
      <c r="K8689" s="22" t="n">
        <v>1.5</v>
      </c>
      <c r="L8689" s="23" t="n">
        <f aca="false">H8689*K8689</f>
        <v>1800</v>
      </c>
      <c r="M8689" s="23" t="n">
        <v>2500</v>
      </c>
      <c r="N8689" s="24" t="n">
        <f aca="false">L8689-M8689</f>
        <v>-700</v>
      </c>
      <c r="O8689" s="25" t="n">
        <f aca="false">IF(L8689&gt;=M8689,1,0)</f>
        <v>0</v>
      </c>
      <c r="P8689" s="26" t="n">
        <v>0.486416861826698</v>
      </c>
      <c r="Q8689" s="26" t="n">
        <v>0.182370820668693</v>
      </c>
      <c r="R8689" s="25" t="n">
        <v>70</v>
      </c>
      <c r="S8689" s="21" t="n">
        <v>13</v>
      </c>
    </row>
    <row r="8690" customFormat="false" ht="15" hidden="false" customHeight="true" outlineLevel="0" collapsed="false">
      <c r="A8690" s="19" t="n">
        <v>46307</v>
      </c>
      <c r="B8690" s="1" t="s">
        <v>972</v>
      </c>
      <c r="C8690" s="1" t="s">
        <v>164</v>
      </c>
      <c r="D8690" s="1" t="n">
        <v>25</v>
      </c>
      <c r="E8690" s="1" t="s">
        <v>219</v>
      </c>
      <c r="F8690" s="1" t="s">
        <v>993</v>
      </c>
      <c r="G8690" s="1" t="s">
        <v>994</v>
      </c>
      <c r="H8690" s="20" t="n">
        <v>1200</v>
      </c>
      <c r="I8690" s="21" t="n">
        <v>35.14</v>
      </c>
      <c r="J8690" s="20" t="n">
        <f aca="false">H8690*I8690</f>
        <v>42168</v>
      </c>
      <c r="K8690" s="22" t="n">
        <v>3.33</v>
      </c>
      <c r="L8690" s="23" t="n">
        <f aca="false">H8690*K8690</f>
        <v>3996</v>
      </c>
      <c r="M8690" s="23" t="n">
        <v>2500</v>
      </c>
      <c r="N8690" s="24" t="n">
        <f aca="false">L8690-M8690</f>
        <v>1496</v>
      </c>
      <c r="O8690" s="25" t="n">
        <f aca="false">IF(L8690&gt;=M8690,1,0)</f>
        <v>1</v>
      </c>
      <c r="P8690" s="26" t="n">
        <v>0.745281018027572</v>
      </c>
      <c r="Q8690" s="26" t="n">
        <v>0.1375</v>
      </c>
      <c r="R8690" s="25" t="n">
        <v>81</v>
      </c>
      <c r="S8690" s="21" t="n">
        <v>12</v>
      </c>
    </row>
    <row r="8691" customFormat="false" ht="15" hidden="false" customHeight="true" outlineLevel="0" collapsed="false">
      <c r="A8691" s="19" t="n">
        <v>46307</v>
      </c>
      <c r="B8691" s="1" t="s">
        <v>972</v>
      </c>
      <c r="C8691" s="1" t="s">
        <v>164</v>
      </c>
      <c r="D8691" s="1" t="n">
        <v>26</v>
      </c>
      <c r="E8691" s="1" t="s">
        <v>576</v>
      </c>
      <c r="F8691" s="1" t="s">
        <v>839</v>
      </c>
      <c r="G8691" s="1" t="s">
        <v>835</v>
      </c>
      <c r="H8691" s="20" t="n">
        <v>3000</v>
      </c>
      <c r="I8691" s="21" t="n">
        <v>16.92</v>
      </c>
      <c r="J8691" s="20" t="n">
        <f aca="false">H8691*I8691</f>
        <v>50760</v>
      </c>
      <c r="K8691" s="22" t="n">
        <v>1.1</v>
      </c>
      <c r="L8691" s="23" t="n">
        <f aca="false">H8691*K8691</f>
        <v>3300</v>
      </c>
      <c r="M8691" s="23" t="n">
        <v>2500</v>
      </c>
      <c r="N8691" s="24" t="n">
        <f aca="false">L8691-M8691</f>
        <v>800.000000000001</v>
      </c>
      <c r="O8691" s="25" t="n">
        <f aca="false">IF(L8691&gt;=M8691,1,0)</f>
        <v>1</v>
      </c>
      <c r="P8691" s="26" t="n">
        <v>0.970652173913044</v>
      </c>
      <c r="Q8691" s="26" t="n">
        <v>0.136309758988542</v>
      </c>
      <c r="R8691" s="25" t="n">
        <v>73</v>
      </c>
      <c r="S8691" s="21" t="n">
        <v>13</v>
      </c>
    </row>
    <row r="8692" customFormat="false" ht="15" hidden="false" customHeight="true" outlineLevel="0" collapsed="false">
      <c r="A8692" s="19" t="n">
        <v>46307</v>
      </c>
      <c r="B8692" s="1" t="s">
        <v>972</v>
      </c>
      <c r="C8692" s="1" t="s">
        <v>164</v>
      </c>
      <c r="D8692" s="1" t="n">
        <v>27</v>
      </c>
      <c r="E8692" s="1" t="s">
        <v>219</v>
      </c>
      <c r="F8692" s="1" t="s">
        <v>998</v>
      </c>
      <c r="G8692" s="1" t="s">
        <v>996</v>
      </c>
      <c r="H8692" s="20" t="n">
        <v>3000</v>
      </c>
      <c r="I8692" s="21" t="n">
        <v>12.1</v>
      </c>
      <c r="J8692" s="20" t="n">
        <f aca="false">H8692*I8692</f>
        <v>36300</v>
      </c>
      <c r="K8692" s="22" t="n">
        <v>1</v>
      </c>
      <c r="L8692" s="23" t="n">
        <f aca="false">H8692*K8692</f>
        <v>3000</v>
      </c>
      <c r="M8692" s="23" t="n">
        <v>2500</v>
      </c>
      <c r="N8692" s="24" t="n">
        <f aca="false">L8692-M8692</f>
        <v>500</v>
      </c>
      <c r="O8692" s="25" t="n">
        <f aca="false">IF(L8692&gt;=M8692,1,0)</f>
        <v>1</v>
      </c>
      <c r="P8692" s="26" t="n">
        <v>0.69620253164557</v>
      </c>
      <c r="Q8692" s="26" t="n">
        <v>0.11551724137931</v>
      </c>
      <c r="R8692" s="25" t="n">
        <v>72</v>
      </c>
      <c r="S8692" s="21" t="n">
        <v>13</v>
      </c>
    </row>
    <row r="8693" customFormat="false" ht="15" hidden="false" customHeight="true" outlineLevel="0" collapsed="false">
      <c r="A8693" s="19" t="n">
        <v>46307</v>
      </c>
      <c r="B8693" s="1" t="s">
        <v>972</v>
      </c>
      <c r="C8693" s="1" t="s">
        <v>164</v>
      </c>
      <c r="D8693" s="1" t="n">
        <v>28</v>
      </c>
      <c r="E8693" s="1" t="s">
        <v>401</v>
      </c>
      <c r="F8693" s="1" t="s">
        <v>1001</v>
      </c>
      <c r="G8693" s="1" t="s">
        <v>997</v>
      </c>
      <c r="H8693" s="20" t="n">
        <v>1700</v>
      </c>
      <c r="I8693" s="21" t="n">
        <v>21.1</v>
      </c>
      <c r="J8693" s="20" t="n">
        <f aca="false">H8693*I8693</f>
        <v>35870</v>
      </c>
      <c r="K8693" s="22" t="n">
        <v>2</v>
      </c>
      <c r="L8693" s="23" t="n">
        <f aca="false">H8693*K8693</f>
        <v>3400</v>
      </c>
      <c r="M8693" s="23" t="n">
        <v>2500</v>
      </c>
      <c r="N8693" s="24" t="n">
        <f aca="false">L8693-M8693</f>
        <v>900</v>
      </c>
      <c r="O8693" s="25" t="n">
        <f aca="false">IF(L8693&gt;=M8693,1,0)</f>
        <v>1</v>
      </c>
      <c r="P8693" s="26" t="n">
        <v>0.730847595762021</v>
      </c>
      <c r="Q8693" s="26" t="n">
        <v>0.116322701688555</v>
      </c>
      <c r="R8693" s="25" t="n">
        <v>73</v>
      </c>
      <c r="S8693" s="21" t="n">
        <v>12</v>
      </c>
    </row>
    <row r="8694" customFormat="false" ht="15" hidden="false" customHeight="true" outlineLevel="0" collapsed="false">
      <c r="A8694" s="19" t="n">
        <v>46307</v>
      </c>
      <c r="B8694" s="1" t="s">
        <v>972</v>
      </c>
      <c r="C8694" s="1" t="s">
        <v>164</v>
      </c>
      <c r="D8694" s="1" t="n">
        <v>29</v>
      </c>
      <c r="E8694" s="1" t="s">
        <v>176</v>
      </c>
      <c r="F8694" s="1" t="s">
        <v>607</v>
      </c>
      <c r="G8694" s="1" t="s">
        <v>800</v>
      </c>
      <c r="H8694" s="20" t="n">
        <v>1011</v>
      </c>
      <c r="I8694" s="21" t="n">
        <v>22.7</v>
      </c>
      <c r="J8694" s="20" t="n">
        <f aca="false">H8694*I8694</f>
        <v>22949.7</v>
      </c>
      <c r="K8694" s="22" t="n">
        <v>1.4</v>
      </c>
      <c r="L8694" s="23" t="n">
        <f aca="false">H8694*K8694</f>
        <v>1415.4</v>
      </c>
      <c r="M8694" s="23" t="n">
        <v>2500</v>
      </c>
      <c r="N8694" s="24" t="n">
        <f aca="false">L8694-M8694</f>
        <v>-1084.6</v>
      </c>
      <c r="O8694" s="25" t="n">
        <f aca="false">IF(L8694&gt;=M8694,1,0)</f>
        <v>0</v>
      </c>
      <c r="P8694" s="26" t="n">
        <v>0.443215527230591</v>
      </c>
      <c r="Q8694" s="26" t="n">
        <v>0.0780409041980624</v>
      </c>
      <c r="R8694" s="25" t="n">
        <v>77</v>
      </c>
      <c r="S8694" s="21" t="n">
        <v>12</v>
      </c>
    </row>
    <row r="8695" customFormat="false" ht="15" hidden="false" customHeight="true" outlineLevel="0" collapsed="false">
      <c r="A8695" s="19" t="n">
        <v>46307</v>
      </c>
      <c r="B8695" s="1" t="s">
        <v>972</v>
      </c>
      <c r="C8695" s="1" t="s">
        <v>164</v>
      </c>
      <c r="D8695" s="1" t="n">
        <v>30</v>
      </c>
      <c r="E8695" s="1" t="s">
        <v>10</v>
      </c>
      <c r="F8695" s="1" t="s">
        <v>160</v>
      </c>
      <c r="G8695" s="1" t="s">
        <v>527</v>
      </c>
      <c r="H8695" s="20" t="n">
        <v>2050</v>
      </c>
      <c r="I8695" s="21" t="n">
        <v>22.05</v>
      </c>
      <c r="J8695" s="20" t="n">
        <f aca="false">H8695*I8695</f>
        <v>45202.5</v>
      </c>
      <c r="K8695" s="22" t="n">
        <v>1.04</v>
      </c>
      <c r="L8695" s="23" t="n">
        <f aca="false">H8695*K8695</f>
        <v>2132</v>
      </c>
      <c r="M8695" s="23" t="n">
        <v>2500</v>
      </c>
      <c r="N8695" s="24" t="n">
        <f aca="false">L8695-M8695</f>
        <v>-368</v>
      </c>
      <c r="O8695" s="25" t="n">
        <f aca="false">IF(L8695&gt;=M8695,1,0)</f>
        <v>0</v>
      </c>
      <c r="P8695" s="26" t="n">
        <v>0.84935174746336</v>
      </c>
      <c r="Q8695" s="26" t="n">
        <v>0.13416149068323</v>
      </c>
      <c r="R8695" s="25" t="n">
        <v>75</v>
      </c>
      <c r="S8695" s="21" t="n">
        <v>13</v>
      </c>
    </row>
    <row r="8696" customFormat="false" ht="15" hidden="false" customHeight="true" outlineLevel="0" collapsed="false">
      <c r="A8696" s="19" t="n">
        <v>46307</v>
      </c>
      <c r="B8696" s="1" t="s">
        <v>972</v>
      </c>
      <c r="C8696" s="1" t="s">
        <v>164</v>
      </c>
      <c r="D8696" s="1" t="n">
        <v>31</v>
      </c>
      <c r="E8696" s="1" t="s">
        <v>522</v>
      </c>
      <c r="F8696" s="1" t="s">
        <v>566</v>
      </c>
      <c r="G8696" s="1" t="s">
        <v>504</v>
      </c>
      <c r="H8696" s="20" t="n">
        <v>3000</v>
      </c>
      <c r="I8696" s="21" t="n">
        <v>14.09</v>
      </c>
      <c r="J8696" s="20" t="n">
        <f aca="false">H8696*I8696</f>
        <v>42270</v>
      </c>
      <c r="K8696" s="22" t="n">
        <v>1</v>
      </c>
      <c r="L8696" s="23" t="n">
        <f aca="false">H8696*K8696</f>
        <v>3000</v>
      </c>
      <c r="M8696" s="23" t="n">
        <v>2500</v>
      </c>
      <c r="N8696" s="24" t="n">
        <f aca="false">L8696-M8696</f>
        <v>500</v>
      </c>
      <c r="O8696" s="25" t="n">
        <f aca="false">IF(L8696&gt;=M8696,1,0)</f>
        <v>1</v>
      </c>
      <c r="P8696" s="26" t="n">
        <v>0.850845410628019</v>
      </c>
      <c r="Q8696" s="26" t="n">
        <v>0.0945525291828794</v>
      </c>
      <c r="R8696" s="25" t="n">
        <v>75</v>
      </c>
      <c r="S8696" s="21" t="n">
        <v>12</v>
      </c>
    </row>
    <row r="8697" customFormat="false" ht="15" hidden="false" customHeight="true" outlineLevel="0" collapsed="false">
      <c r="A8697" s="19" t="n">
        <v>46307</v>
      </c>
      <c r="B8697" s="1" t="s">
        <v>972</v>
      </c>
      <c r="C8697" s="1" t="s">
        <v>164</v>
      </c>
      <c r="D8697" s="1" t="n">
        <v>32</v>
      </c>
      <c r="E8697" s="1" t="s">
        <v>576</v>
      </c>
      <c r="F8697" s="1" t="s">
        <v>839</v>
      </c>
      <c r="G8697" s="1" t="s">
        <v>835</v>
      </c>
      <c r="H8697" s="20" t="n">
        <v>3100</v>
      </c>
      <c r="I8697" s="21" t="n">
        <v>16.92</v>
      </c>
      <c r="J8697" s="20" t="n">
        <f aca="false">H8697*I8697</f>
        <v>52452</v>
      </c>
      <c r="K8697" s="22" t="n">
        <v>1.1</v>
      </c>
      <c r="L8697" s="23" t="n">
        <f aca="false">H8697*K8697</f>
        <v>3410</v>
      </c>
      <c r="M8697" s="23" t="n">
        <v>2500</v>
      </c>
      <c r="N8697" s="24" t="n">
        <f aca="false">L8697-M8697</f>
        <v>910.000000000001</v>
      </c>
      <c r="O8697" s="25" t="n">
        <f aca="false">IF(L8697&gt;=M8697,1,0)</f>
        <v>1</v>
      </c>
      <c r="P8697" s="26" t="n">
        <v>1.01069733479372</v>
      </c>
      <c r="Q8697" s="26" t="n">
        <v>0.153479853479854</v>
      </c>
      <c r="R8697" s="25" t="n">
        <v>75</v>
      </c>
      <c r="S8697" s="21" t="n">
        <v>13</v>
      </c>
    </row>
    <row r="8698" customFormat="false" ht="15" hidden="false" customHeight="true" outlineLevel="0" collapsed="false">
      <c r="A8698" s="19" t="n">
        <v>46307</v>
      </c>
      <c r="B8698" s="1" t="s">
        <v>972</v>
      </c>
      <c r="C8698" s="1" t="s">
        <v>190</v>
      </c>
      <c r="D8698" s="1" t="n">
        <v>33</v>
      </c>
      <c r="E8698" s="1" t="s">
        <v>530</v>
      </c>
      <c r="F8698" s="1" t="s">
        <v>553</v>
      </c>
      <c r="G8698" s="1" t="s">
        <v>260</v>
      </c>
      <c r="H8698" s="20" t="n">
        <v>1250</v>
      </c>
      <c r="I8698" s="21" t="n">
        <v>18.72</v>
      </c>
      <c r="J8698" s="20" t="n">
        <f aca="false">H8698*I8698</f>
        <v>23400</v>
      </c>
      <c r="K8698" s="22" t="n">
        <v>2.5</v>
      </c>
      <c r="L8698" s="23" t="n">
        <f aca="false">H8698*K8698</f>
        <v>3125</v>
      </c>
      <c r="M8698" s="23" t="n">
        <v>2500</v>
      </c>
      <c r="N8698" s="24" t="n">
        <f aca="false">L8698-M8698</f>
        <v>625</v>
      </c>
      <c r="O8698" s="25" t="n">
        <f aca="false">IF(L8698&gt;=M8698,1,0)</f>
        <v>1</v>
      </c>
      <c r="P8698" s="26" t="n">
        <v>0.465671641791045</v>
      </c>
      <c r="Q8698" s="26" t="n">
        <v>0.107795957651588</v>
      </c>
      <c r="R8698" s="25" t="n">
        <v>71</v>
      </c>
      <c r="S8698" s="21" t="n">
        <v>12.75</v>
      </c>
    </row>
    <row r="8699" customFormat="false" ht="15" hidden="false" customHeight="true" outlineLevel="0" collapsed="false">
      <c r="A8699" s="19" t="n">
        <v>46307</v>
      </c>
      <c r="B8699" s="1" t="s">
        <v>972</v>
      </c>
      <c r="C8699" s="1" t="s">
        <v>190</v>
      </c>
      <c r="D8699" s="1" t="n">
        <v>34</v>
      </c>
      <c r="E8699" s="1" t="s">
        <v>846</v>
      </c>
      <c r="F8699" s="1" t="s">
        <v>897</v>
      </c>
      <c r="G8699" s="1" t="s">
        <v>989</v>
      </c>
      <c r="H8699" s="20" t="n">
        <v>6660</v>
      </c>
      <c r="I8699" s="21" t="n">
        <v>3.83</v>
      </c>
      <c r="J8699" s="20" t="n">
        <f aca="false">H8699*I8699</f>
        <v>25507.8</v>
      </c>
      <c r="K8699" s="22" t="n">
        <v>0</v>
      </c>
      <c r="L8699" s="23" t="n">
        <f aca="false">H8699*K8699</f>
        <v>0</v>
      </c>
      <c r="M8699" s="23" t="n">
        <v>2500</v>
      </c>
      <c r="N8699" s="24" t="n">
        <f aca="false">L8699-M8699</f>
        <v>-2500</v>
      </c>
      <c r="O8699" s="25" t="n">
        <f aca="false">IF(L8699&gt;=M8699,1,0)</f>
        <v>0</v>
      </c>
      <c r="P8699" s="26" t="n">
        <v>0.764031354983203</v>
      </c>
      <c r="Q8699" s="26"/>
      <c r="R8699" s="25" t="n">
        <v>70</v>
      </c>
      <c r="S8699" s="21" t="n">
        <v>12.75</v>
      </c>
    </row>
    <row r="8700" customFormat="false" ht="15" hidden="false" customHeight="true" outlineLevel="0" collapsed="false">
      <c r="A8700" s="19" t="n">
        <v>46307</v>
      </c>
      <c r="B8700" s="1" t="s">
        <v>972</v>
      </c>
      <c r="C8700" s="1" t="s">
        <v>190</v>
      </c>
      <c r="D8700" s="1" t="n">
        <v>35</v>
      </c>
      <c r="E8700" s="1" t="s">
        <v>19</v>
      </c>
      <c r="F8700" s="1" t="s">
        <v>984</v>
      </c>
      <c r="G8700" s="1" t="s">
        <v>985</v>
      </c>
      <c r="H8700" s="20" t="n">
        <v>1500</v>
      </c>
      <c r="I8700" s="21" t="n">
        <v>20.33</v>
      </c>
      <c r="J8700" s="20" t="n">
        <f aca="false">H8700*I8700</f>
        <v>30495</v>
      </c>
      <c r="K8700" s="22" t="n">
        <v>1.55</v>
      </c>
      <c r="L8700" s="23" t="n">
        <f aca="false">H8700*K8700</f>
        <v>2325</v>
      </c>
      <c r="M8700" s="23" t="n">
        <v>2500</v>
      </c>
      <c r="N8700" s="24" t="n">
        <f aca="false">L8700-M8700</f>
        <v>-175</v>
      </c>
      <c r="O8700" s="25" t="n">
        <f aca="false">IF(L8700&gt;=M8700,1,0)</f>
        <v>0</v>
      </c>
      <c r="P8700" s="26" t="n">
        <v>0.583692219351134</v>
      </c>
      <c r="Q8700" s="26" t="n">
        <v>0.122088353413655</v>
      </c>
      <c r="R8700" s="25" t="n">
        <v>55</v>
      </c>
      <c r="S8700" s="21" t="n">
        <v>12.75</v>
      </c>
    </row>
    <row r="8701" customFormat="false" ht="15" hidden="false" customHeight="true" outlineLevel="0" collapsed="false">
      <c r="A8701" s="19" t="n">
        <v>46307</v>
      </c>
      <c r="B8701" s="1" t="s">
        <v>972</v>
      </c>
      <c r="C8701" s="1" t="s">
        <v>190</v>
      </c>
      <c r="D8701" s="1" t="n">
        <v>36</v>
      </c>
      <c r="E8701" s="1" t="s">
        <v>846</v>
      </c>
      <c r="F8701" s="1" t="s">
        <v>1006</v>
      </c>
      <c r="G8701" s="1" t="s">
        <v>927</v>
      </c>
      <c r="H8701" s="20" t="n">
        <v>1260</v>
      </c>
      <c r="I8701" s="21" t="n">
        <v>19.16</v>
      </c>
      <c r="J8701" s="20" t="n">
        <f aca="false">H8701*I8701</f>
        <v>24141.6</v>
      </c>
      <c r="K8701" s="22" t="n">
        <v>2.2</v>
      </c>
      <c r="L8701" s="23" t="n">
        <f aca="false">H8701*K8701</f>
        <v>2772</v>
      </c>
      <c r="M8701" s="23" t="n">
        <v>2500</v>
      </c>
      <c r="N8701" s="24" t="n">
        <f aca="false">L8701-M8701</f>
        <v>272</v>
      </c>
      <c r="O8701" s="25" t="n">
        <f aca="false">IF(L8701&gt;=M8701,1,0)</f>
        <v>1</v>
      </c>
      <c r="P8701" s="26" t="n">
        <v>0.495975346687211</v>
      </c>
      <c r="Q8701" s="26" t="n">
        <v>0.100623330365094</v>
      </c>
      <c r="R8701" s="25" t="n">
        <v>67</v>
      </c>
      <c r="S8701" s="21" t="n">
        <v>12.75</v>
      </c>
    </row>
    <row r="8702" customFormat="false" ht="15" hidden="false" customHeight="true" outlineLevel="0" collapsed="false">
      <c r="A8702" s="19" t="n">
        <v>46307</v>
      </c>
      <c r="B8702" s="1" t="s">
        <v>972</v>
      </c>
      <c r="C8702" s="1" t="s">
        <v>190</v>
      </c>
      <c r="D8702" s="1" t="n">
        <v>37</v>
      </c>
      <c r="E8702" s="1" t="s">
        <v>846</v>
      </c>
      <c r="F8702" s="1" t="s">
        <v>869</v>
      </c>
      <c r="G8702" s="1" t="s">
        <v>260</v>
      </c>
      <c r="H8702" s="20" t="n">
        <v>1700</v>
      </c>
      <c r="I8702" s="21" t="n">
        <v>20.16</v>
      </c>
      <c r="J8702" s="20" t="n">
        <f aca="false">H8702*I8702</f>
        <v>34272</v>
      </c>
      <c r="K8702" s="22" t="n">
        <v>2.45</v>
      </c>
      <c r="L8702" s="23" t="n">
        <f aca="false">H8702*K8702</f>
        <v>4165</v>
      </c>
      <c r="M8702" s="23" t="n">
        <v>2500</v>
      </c>
      <c r="N8702" s="24" t="n">
        <f aca="false">L8702-M8702</f>
        <v>1665</v>
      </c>
      <c r="O8702" s="25" t="n">
        <f aca="false">IF(L8702&gt;=M8702,1,0)</f>
        <v>1</v>
      </c>
      <c r="P8702" s="26" t="n">
        <v>0.68</v>
      </c>
      <c r="Q8702" s="26" t="n">
        <v>0.105797101449275</v>
      </c>
      <c r="R8702" s="25" t="n">
        <v>75</v>
      </c>
      <c r="S8702" s="21" t="n">
        <v>12.75</v>
      </c>
    </row>
    <row r="8703" customFormat="false" ht="15" hidden="false" customHeight="true" outlineLevel="0" collapsed="false">
      <c r="A8703" s="19" t="n">
        <v>46307</v>
      </c>
      <c r="B8703" s="1" t="s">
        <v>972</v>
      </c>
      <c r="C8703" s="1" t="s">
        <v>190</v>
      </c>
      <c r="D8703" s="1" t="n">
        <v>38</v>
      </c>
      <c r="E8703" s="1" t="s">
        <v>19</v>
      </c>
      <c r="F8703" s="1" t="s">
        <v>953</v>
      </c>
      <c r="G8703" s="1" t="s">
        <v>871</v>
      </c>
      <c r="H8703" s="20" t="n">
        <v>1050</v>
      </c>
      <c r="I8703" s="21" t="n">
        <v>27.97</v>
      </c>
      <c r="J8703" s="20" t="n">
        <f aca="false">H8703*I8703</f>
        <v>29368.5</v>
      </c>
      <c r="K8703" s="22" t="n">
        <v>2.15</v>
      </c>
      <c r="L8703" s="23" t="n">
        <f aca="false">H8703*K8703</f>
        <v>2257.5</v>
      </c>
      <c r="M8703" s="23" t="n">
        <v>2500</v>
      </c>
      <c r="N8703" s="24" t="n">
        <f aca="false">L8703-M8703</f>
        <v>-242.5</v>
      </c>
      <c r="O8703" s="25" t="n">
        <f aca="false">IF(L8703&gt;=M8703,1,0)</f>
        <v>0</v>
      </c>
      <c r="P8703" s="26" t="n">
        <v>0.507622504537205</v>
      </c>
      <c r="Q8703" s="26" t="n">
        <v>0.0932515337423313</v>
      </c>
      <c r="R8703" s="25" t="n">
        <v>82</v>
      </c>
      <c r="S8703" s="21" t="n">
        <v>12.75</v>
      </c>
    </row>
    <row r="8704" customFormat="false" ht="15" hidden="false" customHeight="true" outlineLevel="0" collapsed="false">
      <c r="A8704" s="19" t="n">
        <v>46308</v>
      </c>
      <c r="B8704" s="1" t="s">
        <v>972</v>
      </c>
      <c r="C8704" s="1" t="s">
        <v>138</v>
      </c>
      <c r="D8704" s="1" t="n">
        <v>1</v>
      </c>
      <c r="E8704" s="1" t="s">
        <v>13</v>
      </c>
      <c r="F8704" s="1" t="s">
        <v>999</v>
      </c>
      <c r="G8704" s="1" t="s">
        <v>149</v>
      </c>
      <c r="H8704" s="20" t="n">
        <v>700</v>
      </c>
      <c r="I8704" s="21" t="n">
        <v>19.8</v>
      </c>
      <c r="J8704" s="20" t="n">
        <f aca="false">H8704*I8704</f>
        <v>13860</v>
      </c>
      <c r="K8704" s="22" t="n">
        <v>2.2</v>
      </c>
      <c r="L8704" s="23" t="n">
        <f aca="false">H8704*K8704</f>
        <v>1540</v>
      </c>
      <c r="M8704" s="23" t="n">
        <v>2500</v>
      </c>
      <c r="N8704" s="24" t="n">
        <f aca="false">L8704-M8704</f>
        <v>-960</v>
      </c>
      <c r="O8704" s="25" t="n">
        <f aca="false">IF(L8704&gt;=M8704,1,0)</f>
        <v>0</v>
      </c>
      <c r="P8704" s="26" t="n">
        <v>0.3267</v>
      </c>
      <c r="Q8704" s="26" t="n">
        <v>0.2398</v>
      </c>
      <c r="R8704" s="25" t="n">
        <v>66</v>
      </c>
      <c r="S8704" s="21" t="n">
        <v>12</v>
      </c>
    </row>
    <row r="8705" customFormat="false" ht="15" hidden="false" customHeight="true" outlineLevel="0" collapsed="false">
      <c r="A8705" s="19" t="n">
        <v>46308</v>
      </c>
      <c r="B8705" s="1" t="s">
        <v>972</v>
      </c>
      <c r="C8705" s="1" t="s">
        <v>138</v>
      </c>
      <c r="D8705" s="1" t="n">
        <v>2</v>
      </c>
      <c r="E8705" s="1" t="s">
        <v>16</v>
      </c>
      <c r="F8705" s="1" t="s">
        <v>977</v>
      </c>
      <c r="G8705" s="1" t="s">
        <v>982</v>
      </c>
      <c r="H8705" s="20" t="n">
        <v>750</v>
      </c>
      <c r="I8705" s="21" t="n">
        <v>20.77</v>
      </c>
      <c r="J8705" s="20" t="n">
        <f aca="false">H8705*I8705</f>
        <v>15577.5</v>
      </c>
      <c r="K8705" s="22" t="n">
        <v>1.5</v>
      </c>
      <c r="L8705" s="23" t="n">
        <f aca="false">H8705*K8705</f>
        <v>1125</v>
      </c>
      <c r="M8705" s="23" t="n">
        <v>2500</v>
      </c>
      <c r="N8705" s="24" t="n">
        <f aca="false">L8705-M8705</f>
        <v>-1375</v>
      </c>
      <c r="O8705" s="25" t="n">
        <f aca="false">IF(L8705&gt;=M8705,1,0)</f>
        <v>0</v>
      </c>
      <c r="P8705" s="26" t="n">
        <v>0.3354</v>
      </c>
      <c r="Q8705" s="26" t="n">
        <v>0.147</v>
      </c>
      <c r="R8705" s="25" t="n">
        <v>74</v>
      </c>
      <c r="S8705" s="21" t="n">
        <v>10</v>
      </c>
    </row>
    <row r="8706" customFormat="false" ht="15" hidden="false" customHeight="true" outlineLevel="0" collapsed="false">
      <c r="A8706" s="19" t="n">
        <v>46308</v>
      </c>
      <c r="B8706" s="1" t="s">
        <v>972</v>
      </c>
      <c r="C8706" s="1" t="s">
        <v>138</v>
      </c>
      <c r="D8706" s="1" t="n">
        <v>3</v>
      </c>
      <c r="E8706" s="1" t="s">
        <v>181</v>
      </c>
      <c r="F8706" s="1" t="s">
        <v>556</v>
      </c>
      <c r="G8706" s="1" t="s">
        <v>564</v>
      </c>
      <c r="H8706" s="20" t="n">
        <v>1900</v>
      </c>
      <c r="I8706" s="21" t="n">
        <v>20.91</v>
      </c>
      <c r="J8706" s="20" t="n">
        <f aca="false">H8706*I8706</f>
        <v>39729</v>
      </c>
      <c r="K8706" s="22" t="n">
        <v>1.46</v>
      </c>
      <c r="L8706" s="23" t="n">
        <f aca="false">H8706*K8706</f>
        <v>2774</v>
      </c>
      <c r="M8706" s="23" t="n">
        <v>2500</v>
      </c>
      <c r="N8706" s="24" t="n">
        <f aca="false">L8706-M8706</f>
        <v>274</v>
      </c>
      <c r="O8706" s="25" t="n">
        <f aca="false">IF(L8706&gt;=M8706,1,0)</f>
        <v>1</v>
      </c>
      <c r="P8706" s="26" t="n">
        <v>0.7205</v>
      </c>
      <c r="Q8706" s="26" t="n">
        <v>0.0869</v>
      </c>
      <c r="R8706" s="25" t="n">
        <v>76</v>
      </c>
      <c r="S8706" s="21" t="n">
        <v>12</v>
      </c>
    </row>
    <row r="8707" customFormat="false" ht="15" hidden="false" customHeight="true" outlineLevel="0" collapsed="false">
      <c r="A8707" s="19" t="n">
        <v>46308</v>
      </c>
      <c r="B8707" s="1" t="s">
        <v>972</v>
      </c>
      <c r="C8707" s="1" t="s">
        <v>138</v>
      </c>
      <c r="D8707" s="1" t="n">
        <v>4</v>
      </c>
      <c r="E8707" s="1" t="s">
        <v>145</v>
      </c>
      <c r="F8707" s="1" t="s">
        <v>1007</v>
      </c>
      <c r="G8707" s="1" t="s">
        <v>1003</v>
      </c>
      <c r="H8707" s="20" t="n">
        <v>1700</v>
      </c>
      <c r="I8707" s="21" t="n">
        <v>20.62</v>
      </c>
      <c r="J8707" s="20" t="n">
        <f aca="false">H8707*I8707</f>
        <v>35054</v>
      </c>
      <c r="K8707" s="22" t="n">
        <v>2.2</v>
      </c>
      <c r="L8707" s="23" t="n">
        <f aca="false">H8707*K8707</f>
        <v>3740</v>
      </c>
      <c r="M8707" s="23" t="n">
        <v>2500</v>
      </c>
      <c r="N8707" s="24" t="n">
        <f aca="false">L8707-M8707</f>
        <v>1240</v>
      </c>
      <c r="O8707" s="25" t="n">
        <f aca="false">IF(L8707&gt;=M8707,1,0)</f>
        <v>1</v>
      </c>
      <c r="P8707" s="26" t="n">
        <v>0.7186</v>
      </c>
      <c r="Q8707" s="26" t="n">
        <v>0.0968</v>
      </c>
      <c r="R8707" s="25" t="n">
        <v>74</v>
      </c>
      <c r="S8707" s="21" t="n">
        <v>10</v>
      </c>
    </row>
    <row r="8708" customFormat="false" ht="15" hidden="false" customHeight="true" outlineLevel="0" collapsed="false">
      <c r="A8708" s="19" t="n">
        <v>46308</v>
      </c>
      <c r="B8708" s="1" t="s">
        <v>972</v>
      </c>
      <c r="C8708" s="1" t="s">
        <v>138</v>
      </c>
      <c r="D8708" s="1" t="n">
        <v>5</v>
      </c>
      <c r="E8708" s="1" t="s">
        <v>13</v>
      </c>
      <c r="F8708" s="1" t="s">
        <v>227</v>
      </c>
      <c r="G8708" s="1" t="s">
        <v>149</v>
      </c>
      <c r="H8708" s="20" t="n">
        <v>1720</v>
      </c>
      <c r="I8708" s="21" t="n">
        <v>17.37</v>
      </c>
      <c r="J8708" s="20" t="n">
        <f aca="false">H8708*I8708</f>
        <v>29876.4</v>
      </c>
      <c r="K8708" s="22" t="n">
        <v>2.2</v>
      </c>
      <c r="L8708" s="23" t="n">
        <f aca="false">H8708*K8708</f>
        <v>3784</v>
      </c>
      <c r="M8708" s="23" t="n">
        <v>2500</v>
      </c>
      <c r="N8708" s="24" t="n">
        <f aca="false">L8708-M8708</f>
        <v>1284</v>
      </c>
      <c r="O8708" s="25" t="n">
        <f aca="false">IF(L8708&gt;=M8708,1,0)</f>
        <v>1</v>
      </c>
      <c r="P8708" s="26" t="n">
        <v>0.5985</v>
      </c>
      <c r="Q8708" s="26" t="n">
        <v>0.144</v>
      </c>
      <c r="R8708" s="25" t="n">
        <v>70</v>
      </c>
      <c r="S8708" s="21" t="n">
        <v>12</v>
      </c>
    </row>
    <row r="8709" customFormat="false" ht="15" hidden="false" customHeight="true" outlineLevel="0" collapsed="false">
      <c r="A8709" s="19" t="n">
        <v>46308</v>
      </c>
      <c r="B8709" s="1" t="s">
        <v>972</v>
      </c>
      <c r="C8709" s="1" t="s">
        <v>138</v>
      </c>
      <c r="D8709" s="1" t="n">
        <v>6</v>
      </c>
      <c r="E8709" s="1" t="s">
        <v>16</v>
      </c>
      <c r="F8709" s="1" t="s">
        <v>300</v>
      </c>
      <c r="G8709" s="1" t="s">
        <v>398</v>
      </c>
      <c r="H8709" s="20" t="n">
        <v>2000</v>
      </c>
      <c r="I8709" s="21" t="n">
        <v>16.96</v>
      </c>
      <c r="J8709" s="20" t="n">
        <f aca="false">H8709*I8709</f>
        <v>33920</v>
      </c>
      <c r="K8709" s="22" t="n">
        <v>1.4</v>
      </c>
      <c r="L8709" s="23" t="n">
        <f aca="false">H8709*K8709</f>
        <v>2800</v>
      </c>
      <c r="M8709" s="23" t="n">
        <v>2500</v>
      </c>
      <c r="N8709" s="24" t="n">
        <f aca="false">L8709-M8709</f>
        <v>300</v>
      </c>
      <c r="O8709" s="25" t="n">
        <f aca="false">IF(L8709&gt;=M8709,1,0)</f>
        <v>1</v>
      </c>
      <c r="P8709" s="26" t="n">
        <v>0.74</v>
      </c>
      <c r="Q8709" s="26" t="n">
        <v>0.0925</v>
      </c>
      <c r="R8709" s="25" t="n">
        <v>64</v>
      </c>
      <c r="S8709" s="21" t="n">
        <v>12</v>
      </c>
    </row>
    <row r="8710" customFormat="false" ht="15" hidden="false" customHeight="true" outlineLevel="0" collapsed="false">
      <c r="A8710" s="19" t="n">
        <v>46308</v>
      </c>
      <c r="B8710" s="1" t="s">
        <v>972</v>
      </c>
      <c r="C8710" s="1" t="s">
        <v>138</v>
      </c>
      <c r="D8710" s="1" t="n">
        <v>7</v>
      </c>
      <c r="E8710" s="1" t="s">
        <v>13</v>
      </c>
      <c r="F8710" s="1" t="s">
        <v>332</v>
      </c>
      <c r="G8710" s="1" t="s">
        <v>149</v>
      </c>
      <c r="H8710" s="20" t="n">
        <v>2300</v>
      </c>
      <c r="I8710" s="21" t="n">
        <v>15.11</v>
      </c>
      <c r="J8710" s="20" t="n">
        <f aca="false">H8710*I8710</f>
        <v>34753</v>
      </c>
      <c r="K8710" s="22" t="n">
        <v>2.2</v>
      </c>
      <c r="L8710" s="23" t="n">
        <f aca="false">H8710*K8710</f>
        <v>5060</v>
      </c>
      <c r="M8710" s="23" t="n">
        <v>2500</v>
      </c>
      <c r="N8710" s="24" t="n">
        <f aca="false">L8710-M8710</f>
        <v>2560</v>
      </c>
      <c r="O8710" s="25" t="n">
        <f aca="false">IF(L8710&gt;=M8710,1,0)</f>
        <v>1</v>
      </c>
      <c r="P8710" s="26" t="n">
        <v>0.7474</v>
      </c>
      <c r="Q8710" s="26" t="n">
        <v>0.1085</v>
      </c>
      <c r="R8710" s="25" t="n">
        <v>65</v>
      </c>
      <c r="S8710" s="21" t="n">
        <v>12</v>
      </c>
    </row>
    <row r="8711" customFormat="false" ht="15" hidden="false" customHeight="true" outlineLevel="0" collapsed="false">
      <c r="A8711" s="19" t="n">
        <v>46308</v>
      </c>
      <c r="B8711" s="1" t="s">
        <v>972</v>
      </c>
      <c r="C8711" s="1" t="s">
        <v>138</v>
      </c>
      <c r="D8711" s="1" t="n">
        <v>8</v>
      </c>
      <c r="E8711" s="1" t="s">
        <v>13</v>
      </c>
      <c r="F8711" s="1" t="s">
        <v>999</v>
      </c>
      <c r="G8711" s="1" t="s">
        <v>149</v>
      </c>
      <c r="H8711" s="20" t="n">
        <v>1500</v>
      </c>
      <c r="I8711" s="21" t="n">
        <v>19.8</v>
      </c>
      <c r="J8711" s="20" t="n">
        <f aca="false">H8711*I8711</f>
        <v>29700</v>
      </c>
      <c r="K8711" s="22" t="n">
        <v>2.2</v>
      </c>
      <c r="L8711" s="23" t="n">
        <f aca="false">H8711*K8711</f>
        <v>3300</v>
      </c>
      <c r="M8711" s="23" t="n">
        <v>2500</v>
      </c>
      <c r="N8711" s="24" t="n">
        <f aca="false">L8711-M8711</f>
        <v>800.000000000001</v>
      </c>
      <c r="O8711" s="25" t="n">
        <f aca="false">IF(L8711&gt;=M8711,1,0)</f>
        <v>1</v>
      </c>
      <c r="P8711" s="26" t="n">
        <v>0.6074</v>
      </c>
      <c r="Q8711" s="26" t="n">
        <v>0.1423</v>
      </c>
      <c r="R8711" s="25" t="n">
        <v>68</v>
      </c>
      <c r="S8711" s="21" t="n">
        <v>12</v>
      </c>
    </row>
    <row r="8712" customFormat="false" ht="15" hidden="false" customHeight="true" outlineLevel="0" collapsed="false">
      <c r="A8712" s="19" t="n">
        <v>46308</v>
      </c>
      <c r="B8712" s="1" t="s">
        <v>972</v>
      </c>
      <c r="C8712" s="1" t="s">
        <v>138</v>
      </c>
      <c r="D8712" s="1" t="n">
        <v>9</v>
      </c>
      <c r="E8712" s="1" t="s">
        <v>16</v>
      </c>
      <c r="F8712" s="1" t="s">
        <v>300</v>
      </c>
      <c r="G8712" s="1" t="s">
        <v>398</v>
      </c>
      <c r="H8712" s="20" t="n">
        <v>2000</v>
      </c>
      <c r="I8712" s="21" t="n">
        <v>18.21</v>
      </c>
      <c r="J8712" s="20" t="n">
        <f aca="false">H8712*I8712</f>
        <v>36420</v>
      </c>
      <c r="K8712" s="22" t="n">
        <v>1.4</v>
      </c>
      <c r="L8712" s="23" t="n">
        <f aca="false">H8712*K8712</f>
        <v>2800</v>
      </c>
      <c r="M8712" s="23" t="n">
        <v>2500</v>
      </c>
      <c r="N8712" s="24" t="n">
        <f aca="false">L8712-M8712</f>
        <v>300</v>
      </c>
      <c r="O8712" s="25" t="n">
        <f aca="false">IF(L8712&gt;=M8712,1,0)</f>
        <v>1</v>
      </c>
      <c r="P8712" s="26" t="n">
        <v>0.755</v>
      </c>
      <c r="Q8712" s="26" t="n">
        <v>0.11</v>
      </c>
      <c r="R8712" s="25" t="n">
        <v>65</v>
      </c>
      <c r="S8712" s="21" t="n">
        <v>13</v>
      </c>
    </row>
    <row r="8713" customFormat="false" ht="15" hidden="false" customHeight="true" outlineLevel="0" collapsed="false">
      <c r="A8713" s="19" t="n">
        <v>46308</v>
      </c>
      <c r="B8713" s="1" t="s">
        <v>972</v>
      </c>
      <c r="C8713" s="1" t="s">
        <v>138</v>
      </c>
      <c r="D8713" s="1" t="n">
        <v>10</v>
      </c>
      <c r="E8713" s="1" t="s">
        <v>16</v>
      </c>
      <c r="F8713" s="1" t="s">
        <v>946</v>
      </c>
      <c r="G8713" s="1" t="s">
        <v>947</v>
      </c>
      <c r="H8713" s="20" t="n">
        <v>1150</v>
      </c>
      <c r="I8713" s="21" t="n">
        <v>20.88</v>
      </c>
      <c r="J8713" s="20" t="n">
        <f aca="false">H8713*I8713</f>
        <v>24012</v>
      </c>
      <c r="K8713" s="22" t="n">
        <v>1.49</v>
      </c>
      <c r="L8713" s="23" t="n">
        <f aca="false">H8713*K8713</f>
        <v>1713.5</v>
      </c>
      <c r="M8713" s="23" t="n">
        <v>2500</v>
      </c>
      <c r="N8713" s="24" t="n">
        <f aca="false">L8713-M8713</f>
        <v>-786.5</v>
      </c>
      <c r="O8713" s="25" t="n">
        <f aca="false">IF(L8713&gt;=M8713,1,0)</f>
        <v>0</v>
      </c>
      <c r="P8713" s="26" t="n">
        <v>0.5445</v>
      </c>
      <c r="Q8713" s="26" t="n">
        <v>0.1789</v>
      </c>
      <c r="R8713" s="25" t="n">
        <v>71</v>
      </c>
      <c r="S8713" s="21" t="n">
        <v>9</v>
      </c>
    </row>
    <row r="8714" customFormat="false" ht="15" hidden="false" customHeight="true" outlineLevel="0" collapsed="false">
      <c r="A8714" s="19" t="n">
        <v>46308</v>
      </c>
      <c r="B8714" s="1" t="s">
        <v>972</v>
      </c>
      <c r="C8714" s="1" t="s">
        <v>138</v>
      </c>
      <c r="D8714" s="1" t="n">
        <v>11</v>
      </c>
      <c r="E8714" s="1" t="s">
        <v>10</v>
      </c>
      <c r="F8714" s="1" t="s">
        <v>965</v>
      </c>
      <c r="G8714" s="1" t="s">
        <v>852</v>
      </c>
      <c r="H8714" s="20" t="n">
        <v>2150</v>
      </c>
      <c r="I8714" s="21" t="n">
        <v>16.98</v>
      </c>
      <c r="J8714" s="20" t="n">
        <f aca="false">H8714*I8714</f>
        <v>36507</v>
      </c>
      <c r="K8714" s="22" t="n">
        <v>1.46</v>
      </c>
      <c r="L8714" s="23" t="n">
        <f aca="false">H8714*K8714</f>
        <v>3139</v>
      </c>
      <c r="M8714" s="23" t="n">
        <v>2500</v>
      </c>
      <c r="N8714" s="24" t="n">
        <f aca="false">L8714-M8714</f>
        <v>639</v>
      </c>
      <c r="O8714" s="25" t="n">
        <f aca="false">IF(L8714&gt;=M8714,1,0)</f>
        <v>1</v>
      </c>
      <c r="P8714" s="26" t="n">
        <v>0.697</v>
      </c>
      <c r="Q8714" s="26" t="n">
        <v>0.1537</v>
      </c>
      <c r="R8714" s="25" t="n">
        <v>70</v>
      </c>
      <c r="S8714" s="21" t="n">
        <v>13</v>
      </c>
    </row>
    <row r="8715" customFormat="false" ht="15" hidden="false" customHeight="true" outlineLevel="0" collapsed="false">
      <c r="A8715" s="19" t="n">
        <v>46308</v>
      </c>
      <c r="B8715" s="1" t="s">
        <v>972</v>
      </c>
      <c r="C8715" s="1" t="s">
        <v>138</v>
      </c>
      <c r="D8715" s="1" t="n">
        <v>12</v>
      </c>
      <c r="E8715" s="1" t="s">
        <v>16</v>
      </c>
      <c r="F8715" s="1" t="s">
        <v>950</v>
      </c>
      <c r="G8715" s="1" t="s">
        <v>955</v>
      </c>
      <c r="H8715" s="20" t="n">
        <v>1800</v>
      </c>
      <c r="I8715" s="21" t="n">
        <v>18.75</v>
      </c>
      <c r="J8715" s="20" t="n">
        <f aca="false">H8715*I8715</f>
        <v>33750</v>
      </c>
      <c r="K8715" s="22" t="n">
        <v>1.55</v>
      </c>
      <c r="L8715" s="23" t="n">
        <f aca="false">H8715*K8715</f>
        <v>2790</v>
      </c>
      <c r="M8715" s="23" t="n">
        <v>2500</v>
      </c>
      <c r="N8715" s="24" t="n">
        <f aca="false">L8715-M8715</f>
        <v>290</v>
      </c>
      <c r="O8715" s="25" t="n">
        <f aca="false">IF(L8715&gt;=M8715,1,0)</f>
        <v>1</v>
      </c>
      <c r="P8715" s="26" t="n">
        <v>0.7138</v>
      </c>
      <c r="Q8715" s="26" t="n">
        <v>0.1326</v>
      </c>
      <c r="R8715" s="25" t="n">
        <v>67</v>
      </c>
      <c r="S8715" s="21" t="n">
        <v>12</v>
      </c>
    </row>
    <row r="8716" customFormat="false" ht="15" hidden="false" customHeight="true" outlineLevel="0" collapsed="false">
      <c r="A8716" s="19" t="n">
        <v>46308</v>
      </c>
      <c r="B8716" s="1" t="s">
        <v>972</v>
      </c>
      <c r="C8716" s="1" t="s">
        <v>138</v>
      </c>
      <c r="D8716" s="1" t="n">
        <v>13</v>
      </c>
      <c r="E8716" s="1" t="s">
        <v>16</v>
      </c>
      <c r="F8716" s="1" t="s">
        <v>932</v>
      </c>
      <c r="G8716" s="1" t="s">
        <v>934</v>
      </c>
      <c r="H8716" s="20" t="n">
        <v>950</v>
      </c>
      <c r="I8716" s="21" t="n">
        <v>37.63</v>
      </c>
      <c r="J8716" s="20" t="n">
        <f aca="false">H8716*I8716</f>
        <v>35748.5</v>
      </c>
      <c r="K8716" s="22" t="n">
        <v>3.11</v>
      </c>
      <c r="L8716" s="23" t="n">
        <f aca="false">H8716*K8716</f>
        <v>2954.5</v>
      </c>
      <c r="M8716" s="23" t="n">
        <v>2500</v>
      </c>
      <c r="N8716" s="24" t="n">
        <f aca="false">L8716-M8716</f>
        <v>454.5</v>
      </c>
      <c r="O8716" s="25" t="n">
        <f aca="false">IF(L8716&gt;=M8716,1,0)</f>
        <v>1</v>
      </c>
      <c r="P8716" s="26" t="n">
        <v>0.7085</v>
      </c>
      <c r="Q8716" s="26" t="n">
        <v>0.1127</v>
      </c>
      <c r="R8716" s="25" t="n">
        <v>75</v>
      </c>
      <c r="S8716" s="21" t="n">
        <v>12</v>
      </c>
    </row>
    <row r="8717" customFormat="false" ht="15" hidden="false" customHeight="true" outlineLevel="0" collapsed="false">
      <c r="A8717" s="19" t="n">
        <v>46308</v>
      </c>
      <c r="B8717" s="1" t="s">
        <v>972</v>
      </c>
      <c r="C8717" s="1" t="s">
        <v>138</v>
      </c>
      <c r="D8717" s="1" t="n">
        <v>14</v>
      </c>
      <c r="E8717" s="1" t="s">
        <v>10</v>
      </c>
      <c r="F8717" s="1" t="s">
        <v>687</v>
      </c>
      <c r="G8717" s="1" t="s">
        <v>694</v>
      </c>
      <c r="H8717" s="20" t="n">
        <v>1550</v>
      </c>
      <c r="I8717" s="21" t="n">
        <v>28.66</v>
      </c>
      <c r="J8717" s="20" t="n">
        <f aca="false">H8717*I8717</f>
        <v>44423</v>
      </c>
      <c r="K8717" s="22" t="n">
        <v>2.5</v>
      </c>
      <c r="L8717" s="23" t="n">
        <f aca="false">H8717*K8717</f>
        <v>3875</v>
      </c>
      <c r="M8717" s="23" t="n">
        <v>2500</v>
      </c>
      <c r="N8717" s="24" t="n">
        <f aca="false">L8717-M8717</f>
        <v>1375</v>
      </c>
      <c r="O8717" s="25" t="n">
        <f aca="false">IF(L8717&gt;=M8717,1,0)</f>
        <v>1</v>
      </c>
      <c r="P8717" s="26" t="n">
        <v>0.7633</v>
      </c>
      <c r="Q8717" s="26" t="n">
        <v>0.213</v>
      </c>
      <c r="R8717" s="25" t="n">
        <v>79</v>
      </c>
      <c r="S8717" s="21" t="n">
        <v>13</v>
      </c>
    </row>
    <row r="8718" customFormat="false" ht="15" hidden="false" customHeight="true" outlineLevel="0" collapsed="false">
      <c r="A8718" s="19" t="n">
        <v>46308</v>
      </c>
      <c r="B8718" s="1" t="s">
        <v>972</v>
      </c>
      <c r="C8718" s="1" t="s">
        <v>138</v>
      </c>
      <c r="D8718" s="1" t="n">
        <v>15</v>
      </c>
      <c r="E8718" s="1" t="s">
        <v>10</v>
      </c>
      <c r="F8718" s="1" t="s">
        <v>160</v>
      </c>
      <c r="G8718" s="1" t="s">
        <v>161</v>
      </c>
      <c r="H8718" s="20" t="n">
        <v>1850</v>
      </c>
      <c r="I8718" s="21" t="n">
        <v>22.05</v>
      </c>
      <c r="J8718" s="20" t="n">
        <f aca="false">H8718*I8718</f>
        <v>40792.5</v>
      </c>
      <c r="K8718" s="22" t="n">
        <v>1.83</v>
      </c>
      <c r="L8718" s="23" t="n">
        <f aca="false">H8718*K8718</f>
        <v>3385.5</v>
      </c>
      <c r="M8718" s="23" t="n">
        <v>2500</v>
      </c>
      <c r="N8718" s="24" t="n">
        <f aca="false">L8718-M8718</f>
        <v>885.5</v>
      </c>
      <c r="O8718" s="25" t="n">
        <f aca="false">IF(L8718&gt;=M8718,1,0)</f>
        <v>1</v>
      </c>
      <c r="P8718" s="26" t="n">
        <v>0.7639</v>
      </c>
      <c r="Q8718" s="26" t="n">
        <v>0.2009</v>
      </c>
      <c r="R8718" s="25" t="n">
        <v>71</v>
      </c>
      <c r="S8718" s="21" t="n">
        <v>13</v>
      </c>
    </row>
    <row r="8719" customFormat="false" ht="15" hidden="false" customHeight="true" outlineLevel="0" collapsed="false">
      <c r="A8719" s="19" t="n">
        <v>46308</v>
      </c>
      <c r="B8719" s="1" t="s">
        <v>972</v>
      </c>
      <c r="C8719" s="1" t="s">
        <v>138</v>
      </c>
      <c r="D8719" s="1" t="n">
        <v>16</v>
      </c>
      <c r="E8719" s="1" t="s">
        <v>10</v>
      </c>
      <c r="F8719" s="1" t="s">
        <v>965</v>
      </c>
      <c r="G8719" s="1" t="s">
        <v>987</v>
      </c>
      <c r="H8719" s="20" t="n">
        <v>2600</v>
      </c>
      <c r="I8719" s="21" t="n">
        <v>16.98</v>
      </c>
      <c r="J8719" s="20" t="n">
        <f aca="false">H8719*I8719</f>
        <v>44148</v>
      </c>
      <c r="K8719" s="22" t="n">
        <v>1.46</v>
      </c>
      <c r="L8719" s="23" t="n">
        <f aca="false">H8719*K8719</f>
        <v>3796</v>
      </c>
      <c r="M8719" s="23" t="n">
        <v>2500</v>
      </c>
      <c r="N8719" s="24" t="n">
        <f aca="false">L8719-M8719</f>
        <v>1296</v>
      </c>
      <c r="O8719" s="25" t="n">
        <f aca="false">IF(L8719&gt;=M8719,1,0)</f>
        <v>1</v>
      </c>
      <c r="P8719" s="26" t="n">
        <v>0.8973</v>
      </c>
      <c r="Q8719" s="26" t="n">
        <v>0.1362</v>
      </c>
      <c r="R8719" s="25" t="n">
        <v>67</v>
      </c>
      <c r="S8719" s="21" t="n">
        <v>13</v>
      </c>
    </row>
    <row r="8720" customFormat="false" ht="15" hidden="false" customHeight="true" outlineLevel="0" collapsed="false">
      <c r="A8720" s="19" t="n">
        <v>46308</v>
      </c>
      <c r="B8720" s="1" t="s">
        <v>972</v>
      </c>
      <c r="C8720" s="1" t="s">
        <v>164</v>
      </c>
      <c r="D8720" s="1" t="n">
        <v>17</v>
      </c>
      <c r="E8720" s="1" t="s">
        <v>16</v>
      </c>
      <c r="F8720" s="1" t="s">
        <v>977</v>
      </c>
      <c r="G8720" s="1" t="s">
        <v>982</v>
      </c>
      <c r="H8720" s="20" t="n">
        <v>2150</v>
      </c>
      <c r="I8720" s="21" t="n">
        <v>20.77</v>
      </c>
      <c r="J8720" s="20" t="n">
        <f aca="false">H8720*I8720</f>
        <v>44655.5</v>
      </c>
      <c r="K8720" s="22" t="n">
        <v>1.5</v>
      </c>
      <c r="L8720" s="23" t="n">
        <f aca="false">H8720*K8720</f>
        <v>3225</v>
      </c>
      <c r="M8720" s="23" t="n">
        <v>2500</v>
      </c>
      <c r="N8720" s="24" t="n">
        <f aca="false">L8720-M8720</f>
        <v>725</v>
      </c>
      <c r="O8720" s="25" t="n">
        <f aca="false">IF(L8720&gt;=M8720,1,0)</f>
        <v>1</v>
      </c>
      <c r="P8720" s="26" t="n">
        <v>0.765697873799726</v>
      </c>
      <c r="Q8720" s="26" t="n">
        <v>0.0969387755102041</v>
      </c>
      <c r="R8720" s="25" t="n">
        <v>79</v>
      </c>
      <c r="S8720" s="21" t="n">
        <v>13</v>
      </c>
    </row>
    <row r="8721" customFormat="false" ht="15" hidden="false" customHeight="true" outlineLevel="0" collapsed="false">
      <c r="A8721" s="19" t="n">
        <v>46308</v>
      </c>
      <c r="B8721" s="1" t="s">
        <v>972</v>
      </c>
      <c r="C8721" s="1" t="s">
        <v>164</v>
      </c>
      <c r="D8721" s="1" t="n">
        <v>18</v>
      </c>
      <c r="E8721" s="1" t="s">
        <v>16</v>
      </c>
      <c r="F8721" s="1" t="s">
        <v>979</v>
      </c>
      <c r="G8721" s="1" t="s">
        <v>983</v>
      </c>
      <c r="H8721" s="20" t="n">
        <v>2300</v>
      </c>
      <c r="I8721" s="21" t="n">
        <v>18.34</v>
      </c>
      <c r="J8721" s="20" t="n">
        <f aca="false">H8721*I8721</f>
        <v>42182</v>
      </c>
      <c r="K8721" s="22" t="n">
        <v>1.32</v>
      </c>
      <c r="L8721" s="23" t="n">
        <f aca="false">H8721*K8721</f>
        <v>3036</v>
      </c>
      <c r="M8721" s="23" t="n">
        <v>2500</v>
      </c>
      <c r="N8721" s="24" t="n">
        <f aca="false">L8721-M8721</f>
        <v>536</v>
      </c>
      <c r="O8721" s="25" t="n">
        <f aca="false">IF(L8721&gt;=M8721,1,0)</f>
        <v>1</v>
      </c>
      <c r="P8721" s="26" t="n">
        <v>0.753519113969275</v>
      </c>
      <c r="Q8721" s="26" t="n">
        <v>0.152983171851096</v>
      </c>
      <c r="R8721" s="25" t="n">
        <v>74</v>
      </c>
      <c r="S8721" s="21" t="n">
        <v>13</v>
      </c>
    </row>
    <row r="8722" customFormat="false" ht="15" hidden="false" customHeight="true" outlineLevel="0" collapsed="false">
      <c r="A8722" s="19" t="n">
        <v>46308</v>
      </c>
      <c r="B8722" s="1" t="s">
        <v>972</v>
      </c>
      <c r="C8722" s="1" t="s">
        <v>164</v>
      </c>
      <c r="D8722" s="1" t="n">
        <v>19</v>
      </c>
      <c r="E8722" s="1" t="s">
        <v>16</v>
      </c>
      <c r="F8722" s="1" t="s">
        <v>300</v>
      </c>
      <c r="G8722" s="1" t="s">
        <v>398</v>
      </c>
      <c r="H8722" s="20" t="n">
        <v>1700</v>
      </c>
      <c r="I8722" s="21" t="n">
        <v>18.21</v>
      </c>
      <c r="J8722" s="20" t="n">
        <f aca="false">H8722*I8722</f>
        <v>30957</v>
      </c>
      <c r="K8722" s="22" t="n">
        <v>1.4</v>
      </c>
      <c r="L8722" s="23" t="n">
        <f aca="false">H8722*K8722</f>
        <v>2380</v>
      </c>
      <c r="M8722" s="23" t="n">
        <v>2500</v>
      </c>
      <c r="N8722" s="24" t="n">
        <f aca="false">L8722-M8722</f>
        <v>-120</v>
      </c>
      <c r="O8722" s="25" t="n">
        <f aca="false">IF(L8722&gt;=M8722,1,0)</f>
        <v>0</v>
      </c>
      <c r="P8722" s="26" t="n">
        <v>0.58898401826484</v>
      </c>
      <c r="Q8722" s="26" t="n">
        <v>0.0958620689655172</v>
      </c>
      <c r="R8722" s="25" t="n">
        <v>70</v>
      </c>
      <c r="S8722" s="21" t="n">
        <v>13</v>
      </c>
    </row>
    <row r="8723" customFormat="false" ht="15" hidden="false" customHeight="true" outlineLevel="0" collapsed="false">
      <c r="A8723" s="19" t="n">
        <v>46308</v>
      </c>
      <c r="B8723" s="1" t="s">
        <v>972</v>
      </c>
      <c r="C8723" s="1" t="s">
        <v>164</v>
      </c>
      <c r="D8723" s="1" t="n">
        <v>20</v>
      </c>
      <c r="E8723" s="1" t="s">
        <v>16</v>
      </c>
      <c r="F8723" s="1" t="s">
        <v>300</v>
      </c>
      <c r="G8723" s="1" t="s">
        <v>398</v>
      </c>
      <c r="H8723" s="20" t="n">
        <v>1600</v>
      </c>
      <c r="I8723" s="21" t="n">
        <v>18.87</v>
      </c>
      <c r="J8723" s="20" t="n">
        <f aca="false">H8723*I8723</f>
        <v>30192</v>
      </c>
      <c r="K8723" s="22" t="n">
        <v>1.4</v>
      </c>
      <c r="L8723" s="23" t="n">
        <f aca="false">H8723*K8723</f>
        <v>2240</v>
      </c>
      <c r="M8723" s="23" t="n">
        <v>2500</v>
      </c>
      <c r="N8723" s="24" t="n">
        <f aca="false">L8723-M8723</f>
        <v>-260</v>
      </c>
      <c r="O8723" s="25" t="n">
        <f aca="false">IF(L8723&gt;=M8723,1,0)</f>
        <v>0</v>
      </c>
      <c r="P8723" s="26" t="n">
        <v>0.567305524239008</v>
      </c>
      <c r="Q8723" s="26" t="n">
        <v>0.099290780141844</v>
      </c>
      <c r="R8723" s="25" t="n">
        <v>70</v>
      </c>
      <c r="S8723" s="21" t="n">
        <v>13</v>
      </c>
    </row>
    <row r="8724" customFormat="false" ht="15" hidden="false" customHeight="true" outlineLevel="0" collapsed="false">
      <c r="A8724" s="19" t="n">
        <v>46308</v>
      </c>
      <c r="B8724" s="1" t="s">
        <v>972</v>
      </c>
      <c r="C8724" s="1" t="s">
        <v>164</v>
      </c>
      <c r="D8724" s="1" t="n">
        <v>21</v>
      </c>
      <c r="E8724" s="1" t="s">
        <v>401</v>
      </c>
      <c r="F8724" s="1" t="s">
        <v>1004</v>
      </c>
      <c r="G8724" s="1" t="s">
        <v>1005</v>
      </c>
      <c r="H8724" s="20" t="n">
        <v>600</v>
      </c>
      <c r="I8724" s="21" t="n">
        <v>40.46</v>
      </c>
      <c r="J8724" s="20" t="n">
        <f aca="false">H8724*I8724</f>
        <v>24276</v>
      </c>
      <c r="K8724" s="22" t="n">
        <v>5.28</v>
      </c>
      <c r="L8724" s="23" t="n">
        <f aca="false">H8724*K8724</f>
        <v>3168</v>
      </c>
      <c r="M8724" s="23" t="n">
        <v>2500</v>
      </c>
      <c r="N8724" s="24" t="n">
        <f aca="false">L8724-M8724</f>
        <v>668</v>
      </c>
      <c r="O8724" s="25" t="n">
        <f aca="false">IF(L8724&gt;=M8724,1,0)</f>
        <v>1</v>
      </c>
      <c r="P8724" s="26" t="n">
        <v>0.479383886255924</v>
      </c>
      <c r="Q8724" s="26" t="n">
        <v>0.272012578616352</v>
      </c>
      <c r="R8724" s="25" t="n">
        <v>67</v>
      </c>
      <c r="S8724" s="21" t="n">
        <v>13</v>
      </c>
    </row>
    <row r="8725" customFormat="false" ht="15" hidden="false" customHeight="true" outlineLevel="0" collapsed="false">
      <c r="A8725" s="19" t="n">
        <v>46308</v>
      </c>
      <c r="B8725" s="1" t="s">
        <v>972</v>
      </c>
      <c r="C8725" s="1" t="s">
        <v>164</v>
      </c>
      <c r="D8725" s="1" t="n">
        <v>22</v>
      </c>
      <c r="E8725" s="1" t="s">
        <v>10</v>
      </c>
      <c r="F8725" s="1" t="s">
        <v>687</v>
      </c>
      <c r="G8725" s="1" t="s">
        <v>694</v>
      </c>
      <c r="H8725" s="20" t="n">
        <v>1700</v>
      </c>
      <c r="I8725" s="21" t="n">
        <v>28.66</v>
      </c>
      <c r="J8725" s="20" t="n">
        <f aca="false">H8725*I8725</f>
        <v>48722</v>
      </c>
      <c r="K8725" s="22" t="n">
        <v>2.5</v>
      </c>
      <c r="L8725" s="23" t="n">
        <f aca="false">H8725*K8725</f>
        <v>4250</v>
      </c>
      <c r="M8725" s="23" t="n">
        <v>2500</v>
      </c>
      <c r="N8725" s="24" t="n">
        <f aca="false">L8725-M8725</f>
        <v>1750</v>
      </c>
      <c r="O8725" s="25" t="n">
        <f aca="false">IF(L8725&gt;=M8725,1,0)</f>
        <v>1</v>
      </c>
      <c r="P8725" s="26" t="n">
        <v>0.776322498406628</v>
      </c>
      <c r="Q8725" s="26" t="n">
        <v>0.137199434229137</v>
      </c>
      <c r="R8725" s="25" t="n">
        <v>84</v>
      </c>
      <c r="S8725" s="21" t="n">
        <v>13</v>
      </c>
    </row>
    <row r="8726" customFormat="false" ht="15" hidden="false" customHeight="true" outlineLevel="0" collapsed="false">
      <c r="A8726" s="19" t="n">
        <v>46308</v>
      </c>
      <c r="B8726" s="1" t="s">
        <v>972</v>
      </c>
      <c r="C8726" s="1" t="s">
        <v>164</v>
      </c>
      <c r="D8726" s="1" t="n">
        <v>23</v>
      </c>
      <c r="E8726" s="1" t="s">
        <v>1008</v>
      </c>
      <c r="F8726" s="1" t="s">
        <v>1009</v>
      </c>
      <c r="G8726" s="1" t="s">
        <v>527</v>
      </c>
      <c r="H8726" s="20" t="n">
        <v>50</v>
      </c>
      <c r="I8726" s="21" t="n">
        <v>24.83</v>
      </c>
      <c r="J8726" s="20" t="n">
        <f aca="false">H8726*I8726</f>
        <v>1241.5</v>
      </c>
      <c r="K8726" s="22" t="n">
        <v>3.35</v>
      </c>
      <c r="L8726" s="23" t="n">
        <f aca="false">H8726*K8726</f>
        <v>167.5</v>
      </c>
      <c r="M8726" s="23" t="n">
        <v>2500</v>
      </c>
      <c r="N8726" s="24" t="n">
        <f aca="false">L8726-M8726</f>
        <v>-2332.5</v>
      </c>
      <c r="O8726" s="25" t="n">
        <f aca="false">IF(L8726&gt;=M8726,1,0)</f>
        <v>0</v>
      </c>
      <c r="P8726" s="26" t="n">
        <v>0.0229652238253792</v>
      </c>
      <c r="Q8726" s="26" t="n">
        <v>0</v>
      </c>
      <c r="R8726" s="25" t="n">
        <v>73</v>
      </c>
      <c r="S8726" s="21" t="n">
        <v>13</v>
      </c>
    </row>
    <row r="8727" customFormat="false" ht="15" hidden="false" customHeight="true" outlineLevel="0" collapsed="false">
      <c r="A8727" s="19" t="n">
        <v>46308</v>
      </c>
      <c r="B8727" s="1" t="s">
        <v>972</v>
      </c>
      <c r="C8727" s="1" t="s">
        <v>164</v>
      </c>
      <c r="D8727" s="1" t="n">
        <v>24</v>
      </c>
      <c r="E8727" s="1" t="s">
        <v>16</v>
      </c>
      <c r="F8727" s="1" t="s">
        <v>977</v>
      </c>
      <c r="G8727" s="1" t="s">
        <v>982</v>
      </c>
      <c r="H8727" s="20" t="n">
        <v>1700</v>
      </c>
      <c r="I8727" s="21" t="n">
        <v>20.77</v>
      </c>
      <c r="J8727" s="20" t="n">
        <f aca="false">H8727*I8727</f>
        <v>35309</v>
      </c>
      <c r="K8727" s="22" t="n">
        <v>1.5</v>
      </c>
      <c r="L8727" s="23" t="n">
        <f aca="false">H8727*K8727</f>
        <v>2550</v>
      </c>
      <c r="M8727" s="23" t="n">
        <v>2500</v>
      </c>
      <c r="N8727" s="24" t="n">
        <f aca="false">L8727-M8727</f>
        <v>50</v>
      </c>
      <c r="O8727" s="25" t="n">
        <f aca="false">IF(L8727&gt;=M8727,1,0)</f>
        <v>1</v>
      </c>
      <c r="P8727" s="26" t="n">
        <v>0.660475121586233</v>
      </c>
      <c r="Q8727" s="26" t="n">
        <v>0.12353515625</v>
      </c>
      <c r="R8727" s="25" t="n">
        <v>73</v>
      </c>
      <c r="S8727" s="21" t="n">
        <v>13</v>
      </c>
    </row>
    <row r="8728" customFormat="false" ht="15" hidden="false" customHeight="true" outlineLevel="0" collapsed="false">
      <c r="A8728" s="19" t="n">
        <v>46308</v>
      </c>
      <c r="B8728" s="1" t="s">
        <v>972</v>
      </c>
      <c r="C8728" s="1" t="s">
        <v>164</v>
      </c>
      <c r="D8728" s="1" t="n">
        <v>25</v>
      </c>
      <c r="E8728" s="1" t="s">
        <v>152</v>
      </c>
      <c r="F8728" s="1" t="s">
        <v>341</v>
      </c>
      <c r="G8728" s="1" t="s">
        <v>342</v>
      </c>
      <c r="H8728" s="20" t="n">
        <v>600</v>
      </c>
      <c r="I8728" s="21" t="n">
        <v>26.91</v>
      </c>
      <c r="J8728" s="20" t="n">
        <f aca="false">H8728*I8728</f>
        <v>16146</v>
      </c>
      <c r="K8728" s="22" t="n">
        <v>2.35</v>
      </c>
      <c r="L8728" s="23" t="n">
        <f aca="false">H8728*K8728</f>
        <v>1410</v>
      </c>
      <c r="M8728" s="23" t="n">
        <v>2500</v>
      </c>
      <c r="N8728" s="24" t="n">
        <f aca="false">L8728-M8728</f>
        <v>-1090</v>
      </c>
      <c r="O8728" s="25" t="n">
        <f aca="false">IF(L8728&gt;=M8728,1,0)</f>
        <v>0</v>
      </c>
      <c r="P8728" s="26" t="n">
        <v>0.305795454545455</v>
      </c>
      <c r="Q8728" s="26" t="n">
        <v>0.205454545454545</v>
      </c>
      <c r="R8728" s="25" t="n">
        <v>81</v>
      </c>
      <c r="S8728" s="21" t="n">
        <v>12</v>
      </c>
    </row>
    <row r="8729" customFormat="false" ht="15" hidden="false" customHeight="true" outlineLevel="0" collapsed="false">
      <c r="A8729" s="19" t="n">
        <v>46308</v>
      </c>
      <c r="B8729" s="1" t="s">
        <v>972</v>
      </c>
      <c r="C8729" s="1" t="s">
        <v>164</v>
      </c>
      <c r="D8729" s="1" t="n">
        <v>26</v>
      </c>
      <c r="E8729" s="1" t="s">
        <v>576</v>
      </c>
      <c r="F8729" s="1" t="s">
        <v>839</v>
      </c>
      <c r="G8729" s="1" t="s">
        <v>835</v>
      </c>
      <c r="H8729" s="20" t="n">
        <v>3050</v>
      </c>
      <c r="I8729" s="21" t="n">
        <v>16.92</v>
      </c>
      <c r="J8729" s="20" t="n">
        <f aca="false">H8729*I8729</f>
        <v>51606</v>
      </c>
      <c r="K8729" s="22" t="n">
        <v>1.1</v>
      </c>
      <c r="L8729" s="23" t="n">
        <f aca="false">H8729*K8729</f>
        <v>3355</v>
      </c>
      <c r="M8729" s="23" t="n">
        <v>2500</v>
      </c>
      <c r="N8729" s="24" t="n">
        <f aca="false">L8729-M8729</f>
        <v>855.000000000001</v>
      </c>
      <c r="O8729" s="25" t="n">
        <f aca="false">IF(L8729&gt;=M8729,1,0)</f>
        <v>1</v>
      </c>
      <c r="P8729" s="26" t="n">
        <v>0.992222222222222</v>
      </c>
      <c r="Q8729" s="26" t="n">
        <v>0.150435471100554</v>
      </c>
      <c r="R8729" s="25" t="n">
        <v>73</v>
      </c>
      <c r="S8729" s="21" t="n">
        <v>13</v>
      </c>
    </row>
    <row r="8730" customFormat="false" ht="15" hidden="false" customHeight="true" outlineLevel="0" collapsed="false">
      <c r="A8730" s="19" t="n">
        <v>46308</v>
      </c>
      <c r="B8730" s="1" t="s">
        <v>972</v>
      </c>
      <c r="C8730" s="1" t="s">
        <v>164</v>
      </c>
      <c r="D8730" s="1" t="n">
        <v>27</v>
      </c>
      <c r="E8730" s="1" t="s">
        <v>219</v>
      </c>
      <c r="F8730" s="1" t="s">
        <v>998</v>
      </c>
      <c r="G8730" s="1" t="s">
        <v>996</v>
      </c>
      <c r="H8730" s="20" t="n">
        <v>2900</v>
      </c>
      <c r="I8730" s="21" t="n">
        <v>12.1</v>
      </c>
      <c r="J8730" s="20" t="n">
        <f aca="false">H8730*I8730</f>
        <v>35090</v>
      </c>
      <c r="K8730" s="22" t="n">
        <v>1</v>
      </c>
      <c r="L8730" s="23" t="n">
        <f aca="false">H8730*K8730</f>
        <v>2900</v>
      </c>
      <c r="M8730" s="23" t="n">
        <v>2500</v>
      </c>
      <c r="N8730" s="24" t="n">
        <f aca="false">L8730-M8730</f>
        <v>400</v>
      </c>
      <c r="O8730" s="25" t="n">
        <f aca="false">IF(L8730&gt;=M8730,1,0)</f>
        <v>1</v>
      </c>
      <c r="P8730" s="26" t="n">
        <v>0.638464337700146</v>
      </c>
      <c r="Q8730" s="26" t="n">
        <v>0.127397260273973</v>
      </c>
      <c r="R8730" s="25" t="n">
        <v>75</v>
      </c>
      <c r="S8730" s="21" t="n">
        <v>13</v>
      </c>
    </row>
    <row r="8731" customFormat="false" ht="15" hidden="false" customHeight="true" outlineLevel="0" collapsed="false">
      <c r="A8731" s="19" t="n">
        <v>46308</v>
      </c>
      <c r="B8731" s="1" t="s">
        <v>972</v>
      </c>
      <c r="C8731" s="1" t="s">
        <v>164</v>
      </c>
      <c r="D8731" s="1" t="n">
        <v>28</v>
      </c>
      <c r="E8731" s="1" t="s">
        <v>401</v>
      </c>
      <c r="F8731" s="1" t="s">
        <v>1010</v>
      </c>
      <c r="G8731" s="1" t="s">
        <v>1011</v>
      </c>
      <c r="H8731" s="20" t="n">
        <v>500</v>
      </c>
      <c r="I8731" s="21" t="n">
        <v>19.69</v>
      </c>
      <c r="J8731" s="20" t="n">
        <f aca="false">H8731*I8731</f>
        <v>9845</v>
      </c>
      <c r="K8731" s="22" t="n">
        <v>1.85</v>
      </c>
      <c r="L8731" s="23" t="n">
        <f aca="false">H8731*K8731</f>
        <v>925</v>
      </c>
      <c r="M8731" s="23" t="n">
        <v>2500</v>
      </c>
      <c r="N8731" s="24" t="n">
        <f aca="false">L8731-M8731</f>
        <v>-1575</v>
      </c>
      <c r="O8731" s="25" t="n">
        <f aca="false">IF(L8731&gt;=M8731,1,0)</f>
        <v>0</v>
      </c>
      <c r="P8731" s="26" t="n">
        <v>0.235076408787011</v>
      </c>
      <c r="Q8731" s="26" t="n">
        <v>0.156050955414013</v>
      </c>
      <c r="R8731" s="25" t="n">
        <v>73</v>
      </c>
      <c r="S8731" s="21" t="n">
        <v>12</v>
      </c>
    </row>
    <row r="8732" customFormat="false" ht="15" hidden="false" customHeight="true" outlineLevel="0" collapsed="false">
      <c r="A8732" s="19" t="n">
        <v>46308</v>
      </c>
      <c r="B8732" s="1" t="s">
        <v>972</v>
      </c>
      <c r="C8732" s="1" t="s">
        <v>164</v>
      </c>
      <c r="D8732" s="1" t="n">
        <v>29</v>
      </c>
      <c r="E8732" s="1" t="s">
        <v>176</v>
      </c>
      <c r="F8732" s="1" t="s">
        <v>607</v>
      </c>
      <c r="G8732" s="1" t="s">
        <v>800</v>
      </c>
      <c r="H8732" s="20" t="n">
        <v>1900</v>
      </c>
      <c r="I8732" s="21" t="n">
        <v>22.7</v>
      </c>
      <c r="J8732" s="20" t="n">
        <f aca="false">H8732*I8732</f>
        <v>43130</v>
      </c>
      <c r="K8732" s="22" t="n">
        <v>1.4</v>
      </c>
      <c r="L8732" s="23" t="n">
        <f aca="false">H8732*K8732</f>
        <v>2660</v>
      </c>
      <c r="M8732" s="23" t="n">
        <v>2500</v>
      </c>
      <c r="N8732" s="24" t="n">
        <f aca="false">L8732-M8732</f>
        <v>160</v>
      </c>
      <c r="O8732" s="25" t="n">
        <f aca="false">IF(L8732&gt;=M8732,1,0)</f>
        <v>1</v>
      </c>
      <c r="P8732" s="26" t="n">
        <v>0.844692518605562</v>
      </c>
      <c r="Q8732" s="26" t="n">
        <v>0.0989779451317913</v>
      </c>
      <c r="R8732" s="25" t="n">
        <v>77</v>
      </c>
      <c r="S8732" s="21" t="n">
        <v>12</v>
      </c>
    </row>
    <row r="8733" customFormat="false" ht="15" hidden="false" customHeight="true" outlineLevel="0" collapsed="false">
      <c r="A8733" s="19" t="n">
        <v>46308</v>
      </c>
      <c r="B8733" s="1" t="s">
        <v>972</v>
      </c>
      <c r="C8733" s="1" t="s">
        <v>164</v>
      </c>
      <c r="D8733" s="1" t="n">
        <v>30</v>
      </c>
      <c r="E8733" s="1" t="s">
        <v>10</v>
      </c>
      <c r="F8733" s="1" t="s">
        <v>160</v>
      </c>
      <c r="G8733" s="1" t="s">
        <v>527</v>
      </c>
      <c r="H8733" s="20" t="n">
        <v>2050</v>
      </c>
      <c r="I8733" s="21" t="n">
        <v>22.05</v>
      </c>
      <c r="J8733" s="20" t="n">
        <f aca="false">H8733*I8733</f>
        <v>45202.5</v>
      </c>
      <c r="K8733" s="22" t="n">
        <v>1.04</v>
      </c>
      <c r="L8733" s="23" t="n">
        <f aca="false">H8733*K8733</f>
        <v>2132</v>
      </c>
      <c r="M8733" s="23" t="n">
        <v>2500</v>
      </c>
      <c r="N8733" s="24" t="n">
        <f aca="false">L8733-M8733</f>
        <v>-368</v>
      </c>
      <c r="O8733" s="25" t="n">
        <f aca="false">IF(L8733&gt;=M8733,1,0)</f>
        <v>0</v>
      </c>
      <c r="P8733" s="26" t="n">
        <v>0.854166666666667</v>
      </c>
      <c r="Q8733" s="26" t="n">
        <v>0.1425</v>
      </c>
      <c r="R8733" s="25" t="n">
        <v>76</v>
      </c>
      <c r="S8733" s="21" t="n">
        <v>13</v>
      </c>
    </row>
    <row r="8734" customFormat="false" ht="15" hidden="false" customHeight="true" outlineLevel="0" collapsed="false">
      <c r="A8734" s="19" t="n">
        <v>46308</v>
      </c>
      <c r="B8734" s="1" t="s">
        <v>972</v>
      </c>
      <c r="C8734" s="1" t="s">
        <v>164</v>
      </c>
      <c r="D8734" s="1" t="n">
        <v>31</v>
      </c>
      <c r="E8734" s="1" t="s">
        <v>522</v>
      </c>
      <c r="F8734" s="1" t="s">
        <v>566</v>
      </c>
      <c r="G8734" s="1" t="s">
        <v>504</v>
      </c>
      <c r="H8734" s="20" t="n">
        <v>3100</v>
      </c>
      <c r="I8734" s="21" t="n">
        <v>14.09</v>
      </c>
      <c r="J8734" s="20" t="n">
        <f aca="false">H8734*I8734</f>
        <v>43679</v>
      </c>
      <c r="K8734" s="22" t="n">
        <v>1</v>
      </c>
      <c r="L8734" s="23" t="n">
        <f aca="false">H8734*K8734</f>
        <v>3100</v>
      </c>
      <c r="M8734" s="23" t="n">
        <v>2500</v>
      </c>
      <c r="N8734" s="24" t="n">
        <f aca="false">L8734-M8734</f>
        <v>600</v>
      </c>
      <c r="O8734" s="25" t="n">
        <f aca="false">IF(L8734&gt;=M8734,1,0)</f>
        <v>1</v>
      </c>
      <c r="P8734" s="26" t="n">
        <v>0.872881694644285</v>
      </c>
      <c r="Q8734" s="26" t="n">
        <v>0.101127965772073</v>
      </c>
      <c r="R8734" s="25" t="n">
        <v>75</v>
      </c>
      <c r="S8734" s="21" t="n">
        <v>12</v>
      </c>
    </row>
    <row r="8735" customFormat="false" ht="15" hidden="false" customHeight="true" outlineLevel="0" collapsed="false">
      <c r="A8735" s="19" t="n">
        <v>46308</v>
      </c>
      <c r="B8735" s="1" t="s">
        <v>972</v>
      </c>
      <c r="C8735" s="1" t="s">
        <v>164</v>
      </c>
      <c r="D8735" s="1" t="n">
        <v>32</v>
      </c>
      <c r="E8735" s="1" t="s">
        <v>576</v>
      </c>
      <c r="F8735" s="1" t="s">
        <v>839</v>
      </c>
      <c r="G8735" s="1" t="s">
        <v>835</v>
      </c>
      <c r="H8735" s="20" t="n">
        <v>3100</v>
      </c>
      <c r="I8735" s="21" t="n">
        <v>16.92</v>
      </c>
      <c r="J8735" s="20" t="n">
        <f aca="false">H8735*I8735</f>
        <v>52452</v>
      </c>
      <c r="K8735" s="22" t="n">
        <v>1.1</v>
      </c>
      <c r="L8735" s="23" t="n">
        <f aca="false">H8735*K8735</f>
        <v>3410</v>
      </c>
      <c r="M8735" s="23" t="n">
        <v>2500</v>
      </c>
      <c r="N8735" s="24" t="n">
        <f aca="false">L8735-M8735</f>
        <v>910.000000000001</v>
      </c>
      <c r="O8735" s="25" t="n">
        <f aca="false">IF(L8735&gt;=M8735,1,0)</f>
        <v>1</v>
      </c>
      <c r="P8735" s="26" t="n">
        <v>1.04503586258966</v>
      </c>
      <c r="Q8735" s="26" t="n">
        <v>0.157382158161278</v>
      </c>
      <c r="R8735" s="25" t="n">
        <v>74</v>
      </c>
      <c r="S8735" s="21" t="n">
        <v>13</v>
      </c>
    </row>
    <row r="8736" customFormat="false" ht="15" hidden="false" customHeight="true" outlineLevel="0" collapsed="false">
      <c r="A8736" s="19" t="n">
        <v>46308</v>
      </c>
      <c r="B8736" s="1" t="s">
        <v>972</v>
      </c>
      <c r="C8736" s="1" t="s">
        <v>190</v>
      </c>
      <c r="D8736" s="1" t="n">
        <v>33</v>
      </c>
      <c r="E8736" s="1" t="s">
        <v>530</v>
      </c>
      <c r="F8736" s="1" t="s">
        <v>1012</v>
      </c>
      <c r="G8736" s="1" t="s">
        <v>204</v>
      </c>
      <c r="H8736" s="20" t="n">
        <v>1300</v>
      </c>
      <c r="I8736" s="21" t="n">
        <v>18.72</v>
      </c>
      <c r="J8736" s="20" t="n">
        <f aca="false">H8736*I8736</f>
        <v>24336</v>
      </c>
      <c r="K8736" s="22" t="n">
        <v>2.5</v>
      </c>
      <c r="L8736" s="23" t="n">
        <f aca="false">H8736*K8736</f>
        <v>3250</v>
      </c>
      <c r="M8736" s="23" t="n">
        <v>2500</v>
      </c>
      <c r="N8736" s="24" t="n">
        <f aca="false">L8736-M8736</f>
        <v>750</v>
      </c>
      <c r="O8736" s="25" t="n">
        <f aca="false">IF(L8736&gt;=M8736,1,0)</f>
        <v>1</v>
      </c>
      <c r="P8736" s="26" t="n">
        <v>0.500586238815181</v>
      </c>
      <c r="Q8736" s="26" t="n">
        <v>0.101372756071806</v>
      </c>
      <c r="R8736" s="25" t="n">
        <v>71</v>
      </c>
      <c r="S8736" s="21" t="n">
        <v>12.75</v>
      </c>
    </row>
    <row r="8737" customFormat="false" ht="15" hidden="false" customHeight="true" outlineLevel="0" collapsed="false">
      <c r="A8737" s="19" t="n">
        <v>46308</v>
      </c>
      <c r="B8737" s="1" t="s">
        <v>972</v>
      </c>
      <c r="C8737" s="1" t="s">
        <v>190</v>
      </c>
      <c r="D8737" s="1" t="n">
        <v>34</v>
      </c>
      <c r="E8737" s="1" t="s">
        <v>846</v>
      </c>
      <c r="F8737" s="1" t="s">
        <v>897</v>
      </c>
      <c r="G8737" s="1" t="s">
        <v>989</v>
      </c>
      <c r="H8737" s="20" t="n">
        <v>6600</v>
      </c>
      <c r="I8737" s="21" t="n">
        <v>4.61</v>
      </c>
      <c r="J8737" s="20" t="n">
        <f aca="false">H8737*I8737</f>
        <v>30426</v>
      </c>
      <c r="K8737" s="22" t="n">
        <v>0</v>
      </c>
      <c r="L8737" s="23" t="n">
        <f aca="false">H8737*K8737</f>
        <v>0</v>
      </c>
      <c r="M8737" s="23" t="n">
        <v>2500</v>
      </c>
      <c r="N8737" s="24" t="n">
        <f aca="false">L8737-M8737</f>
        <v>-2500</v>
      </c>
      <c r="O8737" s="25" t="n">
        <f aca="false">IF(L8737&gt;=M8737,1,0)</f>
        <v>0</v>
      </c>
      <c r="P8737" s="26" t="n">
        <v>0.738674435542608</v>
      </c>
      <c r="Q8737" s="26"/>
      <c r="R8737" s="25" t="n">
        <v>70</v>
      </c>
      <c r="S8737" s="21" t="n">
        <v>12.75</v>
      </c>
    </row>
    <row r="8738" customFormat="false" ht="15" hidden="false" customHeight="true" outlineLevel="0" collapsed="false">
      <c r="A8738" s="19" t="n">
        <v>46308</v>
      </c>
      <c r="B8738" s="1" t="s">
        <v>972</v>
      </c>
      <c r="C8738" s="1" t="s">
        <v>190</v>
      </c>
      <c r="D8738" s="1" t="n">
        <v>35</v>
      </c>
      <c r="E8738" s="1" t="s">
        <v>19</v>
      </c>
      <c r="F8738" s="1" t="s">
        <v>984</v>
      </c>
      <c r="G8738" s="1" t="s">
        <v>985</v>
      </c>
      <c r="H8738" s="20" t="n">
        <v>1500</v>
      </c>
      <c r="I8738" s="21" t="n">
        <v>20.33</v>
      </c>
      <c r="J8738" s="20" t="n">
        <f aca="false">H8738*I8738</f>
        <v>30495</v>
      </c>
      <c r="K8738" s="22" t="n">
        <v>1.55</v>
      </c>
      <c r="L8738" s="23" t="n">
        <f aca="false">H8738*K8738</f>
        <v>2325</v>
      </c>
      <c r="M8738" s="23" t="n">
        <v>2500</v>
      </c>
      <c r="N8738" s="24" t="n">
        <f aca="false">L8738-M8738</f>
        <v>-175</v>
      </c>
      <c r="O8738" s="25" t="n">
        <f aca="false">IF(L8738&gt;=M8738,1,0)</f>
        <v>0</v>
      </c>
      <c r="P8738" s="26" t="n">
        <v>0.586216839677047</v>
      </c>
      <c r="Q8738" s="26" t="n">
        <v>0.130290456431535</v>
      </c>
      <c r="R8738" s="25" t="n">
        <v>55</v>
      </c>
      <c r="S8738" s="21" t="n">
        <v>12.75</v>
      </c>
    </row>
    <row r="8739" customFormat="false" ht="15" hidden="false" customHeight="true" outlineLevel="0" collapsed="false">
      <c r="A8739" s="19" t="n">
        <v>46308</v>
      </c>
      <c r="B8739" s="1" t="s">
        <v>972</v>
      </c>
      <c r="C8739" s="1" t="s">
        <v>190</v>
      </c>
      <c r="D8739" s="1" t="n">
        <v>36</v>
      </c>
      <c r="E8739" s="1" t="s">
        <v>846</v>
      </c>
      <c r="F8739" s="1" t="s">
        <v>1006</v>
      </c>
      <c r="G8739" s="1" t="s">
        <v>927</v>
      </c>
      <c r="H8739" s="20" t="n">
        <v>1550</v>
      </c>
      <c r="I8739" s="21" t="n">
        <v>19.16</v>
      </c>
      <c r="J8739" s="20" t="n">
        <f aca="false">H8739*I8739</f>
        <v>29698</v>
      </c>
      <c r="K8739" s="22" t="n">
        <v>2.2</v>
      </c>
      <c r="L8739" s="23" t="n">
        <f aca="false">H8739*K8739</f>
        <v>3410</v>
      </c>
      <c r="M8739" s="23" t="n">
        <v>2500</v>
      </c>
      <c r="N8739" s="24" t="n">
        <f aca="false">L8739-M8739</f>
        <v>910.000000000001</v>
      </c>
      <c r="O8739" s="25" t="n">
        <f aca="false">IF(L8739&gt;=M8739,1,0)</f>
        <v>1</v>
      </c>
      <c r="P8739" s="26" t="n">
        <v>0.600141457007174</v>
      </c>
      <c r="Q8739" s="26" t="n">
        <v>0.104280155642023</v>
      </c>
      <c r="R8739" s="25" t="n">
        <v>67</v>
      </c>
      <c r="S8739" s="21" t="n">
        <v>12.75</v>
      </c>
    </row>
    <row r="8740" customFormat="false" ht="15" hidden="false" customHeight="true" outlineLevel="0" collapsed="false">
      <c r="A8740" s="19" t="n">
        <v>46308</v>
      </c>
      <c r="B8740" s="1" t="s">
        <v>972</v>
      </c>
      <c r="C8740" s="1" t="s">
        <v>190</v>
      </c>
      <c r="D8740" s="1" t="n">
        <v>37</v>
      </c>
      <c r="E8740" s="1" t="s">
        <v>846</v>
      </c>
      <c r="F8740" s="1" t="s">
        <v>1006</v>
      </c>
      <c r="G8740" s="1" t="s">
        <v>927</v>
      </c>
      <c r="H8740" s="20" t="n">
        <v>800</v>
      </c>
      <c r="I8740" s="21" t="n">
        <v>19.16</v>
      </c>
      <c r="J8740" s="20" t="n">
        <f aca="false">H8740*I8740</f>
        <v>15328</v>
      </c>
      <c r="K8740" s="22" t="n">
        <v>2.2</v>
      </c>
      <c r="L8740" s="23" t="n">
        <f aca="false">H8740*K8740</f>
        <v>1760</v>
      </c>
      <c r="M8740" s="23" t="n">
        <v>2500</v>
      </c>
      <c r="N8740" s="24" t="n">
        <f aca="false">L8740-M8740</f>
        <v>-740</v>
      </c>
      <c r="O8740" s="25" t="n">
        <f aca="false">IF(L8740&gt;=M8740,1,0)</f>
        <v>0</v>
      </c>
      <c r="P8740" s="26" t="n">
        <v>0.314807968782091</v>
      </c>
      <c r="Q8740" s="26" t="n">
        <v>0.136783733826248</v>
      </c>
      <c r="R8740" s="25" t="n">
        <v>75</v>
      </c>
      <c r="S8740" s="21" t="n">
        <v>12.72</v>
      </c>
    </row>
    <row r="8741" customFormat="false" ht="15" hidden="false" customHeight="true" outlineLevel="0" collapsed="false">
      <c r="A8741" s="19" t="n">
        <v>46308</v>
      </c>
      <c r="B8741" s="1" t="s">
        <v>972</v>
      </c>
      <c r="C8741" s="1" t="s">
        <v>190</v>
      </c>
      <c r="D8741" s="1" t="n">
        <v>38</v>
      </c>
      <c r="E8741" s="1" t="s">
        <v>19</v>
      </c>
      <c r="F8741" s="1" t="s">
        <v>952</v>
      </c>
      <c r="G8741" s="1" t="s">
        <v>871</v>
      </c>
      <c r="H8741" s="20" t="n">
        <v>1180</v>
      </c>
      <c r="I8741" s="21" t="n">
        <v>27.97</v>
      </c>
      <c r="J8741" s="20" t="n">
        <f aca="false">H8741*I8741</f>
        <v>33004.6</v>
      </c>
      <c r="K8741" s="22" t="n">
        <v>2.15</v>
      </c>
      <c r="L8741" s="23" t="n">
        <f aca="false">H8741*K8741</f>
        <v>2537</v>
      </c>
      <c r="M8741" s="23" t="n">
        <v>2500</v>
      </c>
      <c r="N8741" s="24" t="n">
        <f aca="false">L8741-M8741</f>
        <v>37</v>
      </c>
      <c r="O8741" s="25" t="n">
        <f aca="false">IF(L8741&gt;=M8741,1,0)</f>
        <v>1</v>
      </c>
      <c r="P8741" s="26" t="n">
        <v>0.569584951246872</v>
      </c>
      <c r="Q8741" s="26" t="n">
        <v>0.0919421487603306</v>
      </c>
      <c r="R8741" s="25" t="n">
        <v>82</v>
      </c>
      <c r="S8741" s="21" t="n">
        <v>12.75</v>
      </c>
    </row>
    <row r="8742" customFormat="false" ht="15" hidden="false" customHeight="true" outlineLevel="0" collapsed="false">
      <c r="A8742" s="19" t="n">
        <v>46309</v>
      </c>
      <c r="B8742" s="1" t="s">
        <v>972</v>
      </c>
      <c r="C8742" s="1" t="s">
        <v>138</v>
      </c>
      <c r="D8742" s="1" t="n">
        <v>1</v>
      </c>
      <c r="E8742" s="1" t="s">
        <v>13</v>
      </c>
      <c r="F8742" s="1" t="s">
        <v>999</v>
      </c>
      <c r="G8742" s="1" t="s">
        <v>149</v>
      </c>
      <c r="H8742" s="20" t="n">
        <v>1200</v>
      </c>
      <c r="I8742" s="21" t="n">
        <v>19.8</v>
      </c>
      <c r="J8742" s="20" t="n">
        <f aca="false">H8742*I8742</f>
        <v>23760</v>
      </c>
      <c r="K8742" s="22" t="n">
        <v>2.2</v>
      </c>
      <c r="L8742" s="23" t="n">
        <f aca="false">H8742*K8742</f>
        <v>2640</v>
      </c>
      <c r="M8742" s="23" t="n">
        <v>2500</v>
      </c>
      <c r="N8742" s="24" t="n">
        <f aca="false">L8742-M8742</f>
        <v>140</v>
      </c>
      <c r="O8742" s="25" t="n">
        <f aca="false">IF(L8742&gt;=M8742,1,0)</f>
        <v>1</v>
      </c>
      <c r="P8742" s="26" t="n">
        <v>0.5116</v>
      </c>
      <c r="Q8742" s="26" t="n">
        <v>0.1512</v>
      </c>
      <c r="R8742" s="25" t="n">
        <v>66</v>
      </c>
      <c r="S8742" s="21" t="n">
        <v>12</v>
      </c>
    </row>
    <row r="8743" customFormat="false" ht="15" hidden="false" customHeight="true" outlineLevel="0" collapsed="false">
      <c r="A8743" s="19" t="n">
        <v>46309</v>
      </c>
      <c r="B8743" s="1" t="s">
        <v>972</v>
      </c>
      <c r="C8743" s="1" t="s">
        <v>138</v>
      </c>
      <c r="D8743" s="1" t="n">
        <v>2</v>
      </c>
      <c r="E8743" s="1" t="s">
        <v>16</v>
      </c>
      <c r="F8743" s="1" t="s">
        <v>977</v>
      </c>
      <c r="G8743" s="1" t="s">
        <v>982</v>
      </c>
      <c r="H8743" s="20" t="n">
        <v>1250</v>
      </c>
      <c r="I8743" s="21" t="n">
        <v>20.77</v>
      </c>
      <c r="J8743" s="20" t="n">
        <f aca="false">H8743*I8743</f>
        <v>25962.5</v>
      </c>
      <c r="K8743" s="22" t="n">
        <v>1.5</v>
      </c>
      <c r="L8743" s="23" t="n">
        <f aca="false">H8743*K8743</f>
        <v>1875</v>
      </c>
      <c r="M8743" s="23" t="n">
        <v>2500</v>
      </c>
      <c r="N8743" s="24" t="n">
        <f aca="false">L8743-M8743</f>
        <v>-625</v>
      </c>
      <c r="O8743" s="25" t="n">
        <f aca="false">IF(L8743&gt;=M8743,1,0)</f>
        <v>0</v>
      </c>
      <c r="P8743" s="26" t="n">
        <v>0.5429</v>
      </c>
      <c r="Q8743" s="26" t="n">
        <v>0.1045</v>
      </c>
      <c r="R8743" s="25" t="n">
        <v>75</v>
      </c>
      <c r="S8743" s="21" t="n">
        <v>10</v>
      </c>
    </row>
    <row r="8744" customFormat="false" ht="15" hidden="false" customHeight="true" outlineLevel="0" collapsed="false">
      <c r="A8744" s="19" t="n">
        <v>46309</v>
      </c>
      <c r="B8744" s="1" t="s">
        <v>972</v>
      </c>
      <c r="C8744" s="1" t="s">
        <v>138</v>
      </c>
      <c r="D8744" s="1" t="n">
        <v>3</v>
      </c>
      <c r="E8744" s="1" t="s">
        <v>181</v>
      </c>
      <c r="F8744" s="1" t="s">
        <v>556</v>
      </c>
      <c r="G8744" s="1" t="s">
        <v>564</v>
      </c>
      <c r="H8744" s="20" t="n">
        <v>1800</v>
      </c>
      <c r="I8744" s="21" t="n">
        <v>20.91</v>
      </c>
      <c r="J8744" s="20" t="n">
        <f aca="false">H8744*I8744</f>
        <v>37638</v>
      </c>
      <c r="K8744" s="22" t="n">
        <v>1.46</v>
      </c>
      <c r="L8744" s="23" t="n">
        <f aca="false">H8744*K8744</f>
        <v>2628</v>
      </c>
      <c r="M8744" s="23" t="n">
        <v>2500</v>
      </c>
      <c r="N8744" s="24" t="n">
        <f aca="false">L8744-M8744</f>
        <v>128</v>
      </c>
      <c r="O8744" s="25" t="n">
        <f aca="false">IF(L8744&gt;=M8744,1,0)</f>
        <v>1</v>
      </c>
      <c r="P8744" s="26" t="n">
        <v>0.6901</v>
      </c>
      <c r="Q8744" s="26" t="n">
        <v>0.1356</v>
      </c>
      <c r="R8744" s="25" t="n">
        <v>76</v>
      </c>
      <c r="S8744" s="21" t="n">
        <v>12</v>
      </c>
    </row>
    <row r="8745" customFormat="false" ht="15" hidden="false" customHeight="true" outlineLevel="0" collapsed="false">
      <c r="A8745" s="19" t="n">
        <v>46309</v>
      </c>
      <c r="B8745" s="1" t="s">
        <v>972</v>
      </c>
      <c r="C8745" s="1" t="s">
        <v>138</v>
      </c>
      <c r="D8745" s="1" t="n">
        <v>4</v>
      </c>
      <c r="E8745" s="1" t="s">
        <v>145</v>
      </c>
      <c r="F8745" s="1" t="s">
        <v>1013</v>
      </c>
      <c r="G8745" s="1" t="s">
        <v>1014</v>
      </c>
      <c r="H8745" s="20" t="n">
        <v>1275</v>
      </c>
      <c r="I8745" s="21" t="n">
        <v>20.78</v>
      </c>
      <c r="J8745" s="20" t="n">
        <f aca="false">H8745*I8745</f>
        <v>26494.5</v>
      </c>
      <c r="K8745" s="22" t="n">
        <v>2.2</v>
      </c>
      <c r="L8745" s="23" t="n">
        <f aca="false">H8745*K8745</f>
        <v>2805</v>
      </c>
      <c r="M8745" s="23" t="n">
        <v>2500</v>
      </c>
      <c r="N8745" s="24" t="n">
        <f aca="false">L8745-M8745</f>
        <v>305</v>
      </c>
      <c r="O8745" s="25" t="n">
        <f aca="false">IF(L8745&gt;=M8745,1,0)</f>
        <v>1</v>
      </c>
      <c r="P8745" s="26" t="n">
        <v>0.5826</v>
      </c>
      <c r="Q8745" s="26" t="n">
        <v>0.1057</v>
      </c>
      <c r="R8745" s="25" t="n">
        <v>74</v>
      </c>
      <c r="S8745" s="21" t="n">
        <v>10</v>
      </c>
    </row>
    <row r="8746" customFormat="false" ht="15" hidden="false" customHeight="true" outlineLevel="0" collapsed="false">
      <c r="A8746" s="19" t="n">
        <v>46309</v>
      </c>
      <c r="B8746" s="1" t="s">
        <v>972</v>
      </c>
      <c r="C8746" s="1" t="s">
        <v>138</v>
      </c>
      <c r="D8746" s="1" t="n">
        <v>5</v>
      </c>
      <c r="E8746" s="1" t="s">
        <v>13</v>
      </c>
      <c r="F8746" s="1" t="s">
        <v>227</v>
      </c>
      <c r="G8746" s="1" t="s">
        <v>149</v>
      </c>
      <c r="H8746" s="20" t="n">
        <v>1900</v>
      </c>
      <c r="I8746" s="21" t="n">
        <v>17.37</v>
      </c>
      <c r="J8746" s="20" t="n">
        <f aca="false">H8746*I8746</f>
        <v>33003</v>
      </c>
      <c r="K8746" s="22" t="n">
        <v>2.2</v>
      </c>
      <c r="L8746" s="23" t="n">
        <f aca="false">H8746*K8746</f>
        <v>4180</v>
      </c>
      <c r="M8746" s="23" t="n">
        <v>2500</v>
      </c>
      <c r="N8746" s="24" t="n">
        <f aca="false">L8746-M8746</f>
        <v>1680</v>
      </c>
      <c r="O8746" s="25" t="n">
        <f aca="false">IF(L8746&gt;=M8746,1,0)</f>
        <v>1</v>
      </c>
      <c r="P8746" s="26" t="n">
        <v>0.6611</v>
      </c>
      <c r="Q8746" s="26" t="n">
        <v>0.1334</v>
      </c>
      <c r="R8746" s="25" t="n">
        <v>70</v>
      </c>
      <c r="S8746" s="21" t="n">
        <v>12</v>
      </c>
    </row>
    <row r="8747" customFormat="false" ht="15" hidden="false" customHeight="true" outlineLevel="0" collapsed="false">
      <c r="A8747" s="19" t="n">
        <v>46309</v>
      </c>
      <c r="B8747" s="1" t="s">
        <v>972</v>
      </c>
      <c r="C8747" s="1" t="s">
        <v>138</v>
      </c>
      <c r="D8747" s="1" t="n">
        <v>6</v>
      </c>
      <c r="E8747" s="1" t="s">
        <v>16</v>
      </c>
      <c r="F8747" s="1" t="s">
        <v>300</v>
      </c>
      <c r="G8747" s="1" t="s">
        <v>398</v>
      </c>
      <c r="H8747" s="20" t="n">
        <v>2250</v>
      </c>
      <c r="I8747" s="21" t="n">
        <v>16.96</v>
      </c>
      <c r="J8747" s="20" t="n">
        <f aca="false">H8747*I8747</f>
        <v>38160</v>
      </c>
      <c r="K8747" s="22" t="n">
        <v>1.4</v>
      </c>
      <c r="L8747" s="23" t="n">
        <f aca="false">H8747*K8747</f>
        <v>3150</v>
      </c>
      <c r="M8747" s="23" t="n">
        <v>2500</v>
      </c>
      <c r="N8747" s="24" t="n">
        <f aca="false">L8747-M8747</f>
        <v>650</v>
      </c>
      <c r="O8747" s="25" t="n">
        <f aca="false">IF(L8747&gt;=M8747,1,0)</f>
        <v>1</v>
      </c>
      <c r="P8747" s="26" t="n">
        <v>0.7891</v>
      </c>
      <c r="Q8747" s="26" t="n">
        <v>0.1058</v>
      </c>
      <c r="R8747" s="25" t="n">
        <v>64</v>
      </c>
      <c r="S8747" s="21" t="n">
        <v>13</v>
      </c>
    </row>
    <row r="8748" customFormat="false" ht="15" hidden="false" customHeight="true" outlineLevel="0" collapsed="false">
      <c r="A8748" s="19" t="n">
        <v>46309</v>
      </c>
      <c r="B8748" s="1" t="s">
        <v>972</v>
      </c>
      <c r="C8748" s="1" t="s">
        <v>138</v>
      </c>
      <c r="D8748" s="1" t="n">
        <v>7</v>
      </c>
      <c r="E8748" s="1" t="s">
        <v>13</v>
      </c>
      <c r="F8748" s="1" t="s">
        <v>332</v>
      </c>
      <c r="G8748" s="1" t="s">
        <v>149</v>
      </c>
      <c r="H8748" s="20" t="n">
        <v>2100</v>
      </c>
      <c r="I8748" s="21" t="n">
        <v>15.11</v>
      </c>
      <c r="J8748" s="20" t="n">
        <f aca="false">H8748*I8748</f>
        <v>31731</v>
      </c>
      <c r="K8748" s="22" t="n">
        <v>2.2</v>
      </c>
      <c r="L8748" s="23" t="n">
        <f aca="false">H8748*K8748</f>
        <v>4620</v>
      </c>
      <c r="M8748" s="23" t="n">
        <v>2500</v>
      </c>
      <c r="N8748" s="24" t="n">
        <f aca="false">L8748-M8748</f>
        <v>2120</v>
      </c>
      <c r="O8748" s="25" t="n">
        <f aca="false">IF(L8748&gt;=M8748,1,0)</f>
        <v>1</v>
      </c>
      <c r="P8748" s="26" t="n">
        <v>0.6798</v>
      </c>
      <c r="Q8748" s="26" t="n">
        <v>0.1177</v>
      </c>
      <c r="R8748" s="25" t="n">
        <v>64</v>
      </c>
      <c r="S8748" s="21" t="n">
        <v>12</v>
      </c>
    </row>
    <row r="8749" customFormat="false" ht="15" hidden="false" customHeight="true" outlineLevel="0" collapsed="false">
      <c r="A8749" s="19" t="n">
        <v>46309</v>
      </c>
      <c r="B8749" s="1" t="s">
        <v>972</v>
      </c>
      <c r="C8749" s="1" t="s">
        <v>138</v>
      </c>
      <c r="D8749" s="1" t="n">
        <v>8</v>
      </c>
      <c r="E8749" s="1" t="s">
        <v>13</v>
      </c>
      <c r="F8749" s="1" t="s">
        <v>999</v>
      </c>
      <c r="G8749" s="1" t="s">
        <v>149</v>
      </c>
      <c r="H8749" s="20" t="n">
        <v>1550</v>
      </c>
      <c r="I8749" s="21" t="n">
        <v>19.8</v>
      </c>
      <c r="J8749" s="20" t="n">
        <f aca="false">H8749*I8749</f>
        <v>30690</v>
      </c>
      <c r="K8749" s="22" t="n">
        <v>2.2</v>
      </c>
      <c r="L8749" s="23" t="n">
        <f aca="false">H8749*K8749</f>
        <v>3410</v>
      </c>
      <c r="M8749" s="23" t="n">
        <v>2500</v>
      </c>
      <c r="N8749" s="24" t="n">
        <f aca="false">L8749-M8749</f>
        <v>910.000000000001</v>
      </c>
      <c r="O8749" s="25" t="n">
        <f aca="false">IF(L8749&gt;=M8749,1,0)</f>
        <v>1</v>
      </c>
      <c r="P8749" s="26" t="n">
        <v>0.6245</v>
      </c>
      <c r="Q8749" s="26" t="n">
        <v>0.1481</v>
      </c>
      <c r="R8749" s="25" t="n">
        <v>68</v>
      </c>
      <c r="S8749" s="21" t="n">
        <v>12</v>
      </c>
    </row>
    <row r="8750" customFormat="false" ht="15" hidden="false" customHeight="true" outlineLevel="0" collapsed="false">
      <c r="A8750" s="19" t="n">
        <v>46309</v>
      </c>
      <c r="B8750" s="1" t="s">
        <v>972</v>
      </c>
      <c r="C8750" s="1" t="s">
        <v>138</v>
      </c>
      <c r="D8750" s="1" t="n">
        <v>9</v>
      </c>
      <c r="E8750" s="1" t="s">
        <v>16</v>
      </c>
      <c r="F8750" s="1" t="s">
        <v>300</v>
      </c>
      <c r="G8750" s="1" t="s">
        <v>398</v>
      </c>
      <c r="H8750" s="20" t="n">
        <v>1820</v>
      </c>
      <c r="I8750" s="21" t="n">
        <v>18.21</v>
      </c>
      <c r="J8750" s="20" t="n">
        <f aca="false">H8750*I8750</f>
        <v>33142.2</v>
      </c>
      <c r="K8750" s="22" t="n">
        <v>1.4</v>
      </c>
      <c r="L8750" s="23" t="n">
        <f aca="false">H8750*K8750</f>
        <v>2548</v>
      </c>
      <c r="M8750" s="23" t="n">
        <v>2500</v>
      </c>
      <c r="N8750" s="24" t="n">
        <f aca="false">L8750-M8750</f>
        <v>48</v>
      </c>
      <c r="O8750" s="25" t="n">
        <f aca="false">IF(L8750&gt;=M8750,1,0)</f>
        <v>1</v>
      </c>
      <c r="P8750" s="26" t="n">
        <v>0.6576</v>
      </c>
      <c r="Q8750" s="26" t="n">
        <v>0.105</v>
      </c>
      <c r="R8750" s="25" t="n">
        <v>67</v>
      </c>
      <c r="S8750" s="21" t="n">
        <v>13</v>
      </c>
    </row>
    <row r="8751" customFormat="false" ht="15" hidden="false" customHeight="true" outlineLevel="0" collapsed="false">
      <c r="A8751" s="19" t="n">
        <v>46309</v>
      </c>
      <c r="B8751" s="1" t="s">
        <v>972</v>
      </c>
      <c r="C8751" s="1" t="s">
        <v>138</v>
      </c>
      <c r="D8751" s="1" t="n">
        <v>10</v>
      </c>
      <c r="E8751" s="1" t="s">
        <v>16</v>
      </c>
      <c r="F8751" s="1" t="s">
        <v>946</v>
      </c>
      <c r="G8751" s="1" t="s">
        <v>947</v>
      </c>
      <c r="H8751" s="20" t="n">
        <v>530</v>
      </c>
      <c r="I8751" s="21" t="n">
        <v>20.88</v>
      </c>
      <c r="J8751" s="20" t="n">
        <f aca="false">H8751*I8751</f>
        <v>11066.4</v>
      </c>
      <c r="K8751" s="22" t="n">
        <v>1.49</v>
      </c>
      <c r="L8751" s="23" t="n">
        <f aca="false">H8751*K8751</f>
        <v>789.7</v>
      </c>
      <c r="M8751" s="23" t="n">
        <v>2500</v>
      </c>
      <c r="N8751" s="24" t="n">
        <f aca="false">L8751-M8751</f>
        <v>-1710.3</v>
      </c>
      <c r="O8751" s="25" t="n">
        <f aca="false">IF(L8751&gt;=M8751,1,0)</f>
        <v>0</v>
      </c>
      <c r="P8751" s="26" t="n">
        <v>0.2405</v>
      </c>
      <c r="Q8751" s="26" t="n">
        <v>0.2321</v>
      </c>
      <c r="R8751" s="25" t="n">
        <v>65</v>
      </c>
      <c r="S8751" s="21" t="n">
        <v>13</v>
      </c>
    </row>
    <row r="8752" customFormat="false" ht="15" hidden="false" customHeight="true" outlineLevel="0" collapsed="false">
      <c r="A8752" s="19" t="n">
        <v>46309</v>
      </c>
      <c r="B8752" s="1" t="s">
        <v>972</v>
      </c>
      <c r="C8752" s="1" t="s">
        <v>138</v>
      </c>
      <c r="D8752" s="1" t="n">
        <v>11</v>
      </c>
      <c r="E8752" s="1" t="s">
        <v>10</v>
      </c>
      <c r="F8752" s="1" t="s">
        <v>965</v>
      </c>
      <c r="G8752" s="1" t="s">
        <v>852</v>
      </c>
      <c r="H8752" s="20" t="n">
        <v>1800</v>
      </c>
      <c r="I8752" s="21" t="n">
        <v>16.98</v>
      </c>
      <c r="J8752" s="20" t="n">
        <f aca="false">H8752*I8752</f>
        <v>30564</v>
      </c>
      <c r="K8752" s="22" t="n">
        <v>1.46</v>
      </c>
      <c r="L8752" s="23" t="n">
        <f aca="false">H8752*K8752</f>
        <v>2628</v>
      </c>
      <c r="M8752" s="23" t="n">
        <v>2500</v>
      </c>
      <c r="N8752" s="24" t="n">
        <f aca="false">L8752-M8752</f>
        <v>128</v>
      </c>
      <c r="O8752" s="25" t="n">
        <f aca="false">IF(L8752&gt;=M8752,1,0)</f>
        <v>1</v>
      </c>
      <c r="P8752" s="26" t="n">
        <v>0.6747</v>
      </c>
      <c r="Q8752" s="26" t="n">
        <v>0.1509</v>
      </c>
      <c r="R8752" s="25" t="n">
        <v>71</v>
      </c>
      <c r="S8752" s="21" t="n">
        <v>10</v>
      </c>
    </row>
    <row r="8753" customFormat="false" ht="15" hidden="false" customHeight="true" outlineLevel="0" collapsed="false">
      <c r="A8753" s="19" t="n">
        <v>46309</v>
      </c>
      <c r="B8753" s="1" t="s">
        <v>972</v>
      </c>
      <c r="C8753" s="1" t="s">
        <v>138</v>
      </c>
      <c r="D8753" s="1" t="n">
        <v>12</v>
      </c>
      <c r="E8753" s="1" t="s">
        <v>16</v>
      </c>
      <c r="F8753" s="1" t="s">
        <v>950</v>
      </c>
      <c r="G8753" s="1" t="s">
        <v>955</v>
      </c>
      <c r="H8753" s="20" t="n">
        <v>1600</v>
      </c>
      <c r="I8753" s="21" t="n">
        <v>18.75</v>
      </c>
      <c r="J8753" s="20" t="n">
        <f aca="false">H8753*I8753</f>
        <v>30000</v>
      </c>
      <c r="K8753" s="22" t="n">
        <v>1.55</v>
      </c>
      <c r="L8753" s="23" t="n">
        <f aca="false">H8753*K8753</f>
        <v>2480</v>
      </c>
      <c r="M8753" s="23" t="n">
        <v>2500</v>
      </c>
      <c r="N8753" s="24" t="n">
        <f aca="false">L8753-M8753</f>
        <v>-20</v>
      </c>
      <c r="O8753" s="25" t="n">
        <f aca="false">IF(L8753&gt;=M8753,1,0)</f>
        <v>0</v>
      </c>
      <c r="P8753" s="26" t="n">
        <v>0.6658</v>
      </c>
      <c r="Q8753" s="26" t="n">
        <v>0.1239</v>
      </c>
      <c r="R8753" s="25" t="n">
        <v>68</v>
      </c>
      <c r="S8753" s="21" t="n">
        <v>10</v>
      </c>
    </row>
    <row r="8754" customFormat="false" ht="15" hidden="false" customHeight="true" outlineLevel="0" collapsed="false">
      <c r="A8754" s="19" t="n">
        <v>46309</v>
      </c>
      <c r="B8754" s="1" t="s">
        <v>972</v>
      </c>
      <c r="C8754" s="1" t="s">
        <v>138</v>
      </c>
      <c r="D8754" s="1" t="n">
        <v>13</v>
      </c>
      <c r="E8754" s="1" t="s">
        <v>1015</v>
      </c>
      <c r="F8754" s="1" t="s">
        <v>1016</v>
      </c>
      <c r="G8754" s="1" t="s">
        <v>1017</v>
      </c>
      <c r="H8754" s="20" t="n">
        <v>5</v>
      </c>
      <c r="I8754" s="21" t="n">
        <v>19.18</v>
      </c>
      <c r="J8754" s="20" t="n">
        <f aca="false">H8754*I8754</f>
        <v>95.9</v>
      </c>
      <c r="K8754" s="22" t="n">
        <v>1.5</v>
      </c>
      <c r="L8754" s="23" t="n">
        <f aca="false">H8754*K8754</f>
        <v>7.5</v>
      </c>
      <c r="M8754" s="23" t="n">
        <v>2500</v>
      </c>
      <c r="N8754" s="24" t="n">
        <f aca="false">L8754-M8754</f>
        <v>-2492.5</v>
      </c>
      <c r="O8754" s="25" t="n">
        <f aca="false">IF(L8754&gt;=M8754,1,0)</f>
        <v>0</v>
      </c>
      <c r="P8754" s="26" t="n">
        <v>0.0018</v>
      </c>
      <c r="Q8754" s="26" t="n">
        <v>0.1689</v>
      </c>
      <c r="R8754" s="25" t="n">
        <v>73</v>
      </c>
      <c r="S8754" s="21" t="n">
        <v>12</v>
      </c>
    </row>
    <row r="8755" customFormat="false" ht="15" hidden="false" customHeight="true" outlineLevel="0" collapsed="false">
      <c r="A8755" s="19" t="n">
        <v>46309</v>
      </c>
      <c r="B8755" s="1" t="s">
        <v>972</v>
      </c>
      <c r="C8755" s="1" t="s">
        <v>138</v>
      </c>
      <c r="D8755" s="1" t="n">
        <v>14</v>
      </c>
      <c r="E8755" s="1" t="s">
        <v>10</v>
      </c>
      <c r="F8755" s="1" t="s">
        <v>687</v>
      </c>
      <c r="G8755" s="1" t="s">
        <v>694</v>
      </c>
      <c r="H8755" s="20" t="n">
        <v>1550</v>
      </c>
      <c r="I8755" s="21" t="n">
        <v>28.66</v>
      </c>
      <c r="J8755" s="20" t="n">
        <f aca="false">H8755*I8755</f>
        <v>44423</v>
      </c>
      <c r="K8755" s="22" t="n">
        <v>2.5</v>
      </c>
      <c r="L8755" s="23" t="n">
        <f aca="false">H8755*K8755</f>
        <v>3875</v>
      </c>
      <c r="M8755" s="23" t="n">
        <v>2500</v>
      </c>
      <c r="N8755" s="24" t="n">
        <f aca="false">L8755-M8755</f>
        <v>1375</v>
      </c>
      <c r="O8755" s="25" t="n">
        <f aca="false">IF(L8755&gt;=M8755,1,0)</f>
        <v>1</v>
      </c>
      <c r="P8755" s="26" t="n">
        <v>0.7294</v>
      </c>
      <c r="Q8755" s="26" t="n">
        <v>0.1925</v>
      </c>
      <c r="R8755" s="25" t="n">
        <v>80</v>
      </c>
      <c r="S8755" s="21" t="n">
        <v>13</v>
      </c>
    </row>
    <row r="8756" customFormat="false" ht="15" hidden="false" customHeight="true" outlineLevel="0" collapsed="false">
      <c r="A8756" s="19" t="n">
        <v>46309</v>
      </c>
      <c r="B8756" s="1" t="s">
        <v>972</v>
      </c>
      <c r="C8756" s="1" t="s">
        <v>138</v>
      </c>
      <c r="D8756" s="1" t="n">
        <v>15</v>
      </c>
      <c r="E8756" s="1" t="s">
        <v>10</v>
      </c>
      <c r="F8756" s="1" t="s">
        <v>167</v>
      </c>
      <c r="G8756" s="1" t="s">
        <v>208</v>
      </c>
      <c r="H8756" s="20" t="n">
        <v>1710</v>
      </c>
      <c r="I8756" s="21" t="n">
        <v>19.05</v>
      </c>
      <c r="J8756" s="20" t="n">
        <f aca="false">H8756*I8756</f>
        <v>32575.5</v>
      </c>
      <c r="K8756" s="22" t="n">
        <v>1.83</v>
      </c>
      <c r="L8756" s="23" t="n">
        <f aca="false">H8756*K8756</f>
        <v>3129.3</v>
      </c>
      <c r="M8756" s="23" t="n">
        <v>2500</v>
      </c>
      <c r="N8756" s="24" t="n">
        <f aca="false">L8756-M8756</f>
        <v>629.3</v>
      </c>
      <c r="O8756" s="25" t="n">
        <f aca="false">IF(L8756&gt;=M8756,1,0)</f>
        <v>1</v>
      </c>
      <c r="P8756" s="26" t="n">
        <v>0.6012</v>
      </c>
      <c r="Q8756" s="26" t="n">
        <v>0.2243</v>
      </c>
      <c r="R8756" s="25" t="n">
        <v>72</v>
      </c>
      <c r="S8756" s="21" t="n">
        <v>13</v>
      </c>
    </row>
    <row r="8757" customFormat="false" ht="15" hidden="false" customHeight="true" outlineLevel="0" collapsed="false">
      <c r="A8757" s="19" t="n">
        <v>46309</v>
      </c>
      <c r="B8757" s="1" t="s">
        <v>972</v>
      </c>
      <c r="C8757" s="1" t="s">
        <v>138</v>
      </c>
      <c r="D8757" s="1" t="n">
        <v>16</v>
      </c>
      <c r="E8757" s="1" t="s">
        <v>10</v>
      </c>
      <c r="F8757" s="1" t="s">
        <v>1018</v>
      </c>
      <c r="G8757" s="1" t="s">
        <v>1019</v>
      </c>
      <c r="H8757" s="20" t="n">
        <v>650</v>
      </c>
      <c r="I8757" s="21" t="n">
        <v>17.11</v>
      </c>
      <c r="J8757" s="20" t="n">
        <f aca="false">H8757*I8757</f>
        <v>11121.5</v>
      </c>
      <c r="K8757" s="22" t="n">
        <v>1.46</v>
      </c>
      <c r="L8757" s="23" t="n">
        <f aca="false">H8757*K8757</f>
        <v>949</v>
      </c>
      <c r="M8757" s="23" t="n">
        <v>2500</v>
      </c>
      <c r="N8757" s="24" t="n">
        <f aca="false">L8757-M8757</f>
        <v>-1551</v>
      </c>
      <c r="O8757" s="25" t="n">
        <f aca="false">IF(L8757&gt;=M8757,1,0)</f>
        <v>0</v>
      </c>
      <c r="P8757" s="26" t="n">
        <v>0.232</v>
      </c>
      <c r="Q8757" s="26" t="n">
        <v>0.1494</v>
      </c>
      <c r="R8757" s="25" t="n">
        <v>65</v>
      </c>
      <c r="S8757" s="21" t="n">
        <v>13</v>
      </c>
    </row>
    <row r="8758" customFormat="false" ht="15" hidden="false" customHeight="true" outlineLevel="0" collapsed="false">
      <c r="A8758" s="19" t="n">
        <v>46309</v>
      </c>
      <c r="B8758" s="1" t="s">
        <v>972</v>
      </c>
      <c r="C8758" s="1" t="s">
        <v>164</v>
      </c>
      <c r="D8758" s="1" t="n">
        <v>17</v>
      </c>
      <c r="E8758" s="1" t="s">
        <v>16</v>
      </c>
      <c r="F8758" s="1" t="s">
        <v>977</v>
      </c>
      <c r="G8758" s="1" t="s">
        <v>982</v>
      </c>
      <c r="H8758" s="20" t="n">
        <v>2200</v>
      </c>
      <c r="I8758" s="21" t="n">
        <v>20.77</v>
      </c>
      <c r="J8758" s="20" t="n">
        <f aca="false">H8758*I8758</f>
        <v>45694</v>
      </c>
      <c r="K8758" s="22" t="n">
        <v>1.5</v>
      </c>
      <c r="L8758" s="23" t="n">
        <f aca="false">H8758*K8758</f>
        <v>3300</v>
      </c>
      <c r="M8758" s="23" t="n">
        <v>2500</v>
      </c>
      <c r="N8758" s="24" t="n">
        <f aca="false">L8758-M8758</f>
        <v>800</v>
      </c>
      <c r="O8758" s="25" t="n">
        <f aca="false">IF(L8758&gt;=M8758,1,0)</f>
        <v>1</v>
      </c>
      <c r="P8758" s="26" t="n">
        <v>0.7811</v>
      </c>
      <c r="Q8758" s="26" t="n">
        <v>0.0944</v>
      </c>
      <c r="R8758" s="25" t="n">
        <v>78</v>
      </c>
      <c r="S8758" s="21" t="n">
        <v>13</v>
      </c>
    </row>
    <row r="8759" customFormat="false" ht="15" hidden="false" customHeight="true" outlineLevel="0" collapsed="false">
      <c r="A8759" s="19" t="n">
        <v>46309</v>
      </c>
      <c r="B8759" s="1" t="s">
        <v>972</v>
      </c>
      <c r="C8759" s="1" t="s">
        <v>164</v>
      </c>
      <c r="D8759" s="1" t="n">
        <v>18</v>
      </c>
      <c r="E8759" s="1" t="s">
        <v>16</v>
      </c>
      <c r="F8759" s="1" t="s">
        <v>979</v>
      </c>
      <c r="G8759" s="1" t="s">
        <v>983</v>
      </c>
      <c r="H8759" s="20" t="n">
        <v>2000</v>
      </c>
      <c r="I8759" s="21" t="n">
        <v>18.34</v>
      </c>
      <c r="J8759" s="20" t="n">
        <f aca="false">H8759*I8759</f>
        <v>36680</v>
      </c>
      <c r="K8759" s="22" t="n">
        <v>1.32</v>
      </c>
      <c r="L8759" s="23" t="n">
        <f aca="false">H8759*K8759</f>
        <v>2640</v>
      </c>
      <c r="M8759" s="23" t="n">
        <v>2500</v>
      </c>
      <c r="N8759" s="24" t="n">
        <f aca="false">L8759-M8759</f>
        <v>140</v>
      </c>
      <c r="O8759" s="25" t="n">
        <f aca="false">IF(L8759&gt;=M8759,1,0)</f>
        <v>1</v>
      </c>
      <c r="P8759" s="26" t="n">
        <v>0.6733</v>
      </c>
      <c r="Q8759" s="26" t="n">
        <v>0.1531</v>
      </c>
      <c r="R8759" s="25" t="n">
        <v>73</v>
      </c>
      <c r="S8759" s="21" t="n">
        <v>13</v>
      </c>
    </row>
    <row r="8760" customFormat="false" ht="15" hidden="false" customHeight="true" outlineLevel="0" collapsed="false">
      <c r="A8760" s="19" t="n">
        <v>46309</v>
      </c>
      <c r="B8760" s="1" t="s">
        <v>972</v>
      </c>
      <c r="C8760" s="1" t="s">
        <v>164</v>
      </c>
      <c r="D8760" s="1" t="n">
        <v>19</v>
      </c>
      <c r="E8760" s="1" t="s">
        <v>16</v>
      </c>
      <c r="F8760" s="1" t="s">
        <v>300</v>
      </c>
      <c r="G8760" s="1" t="s">
        <v>398</v>
      </c>
      <c r="H8760" s="20" t="n">
        <v>1900</v>
      </c>
      <c r="I8760" s="21" t="n">
        <v>18.21</v>
      </c>
      <c r="J8760" s="20" t="n">
        <f aca="false">H8760*I8760</f>
        <v>34599</v>
      </c>
      <c r="K8760" s="22" t="n">
        <v>1.4</v>
      </c>
      <c r="L8760" s="23" t="n">
        <f aca="false">H8760*K8760</f>
        <v>2660</v>
      </c>
      <c r="M8760" s="23" t="n">
        <v>2500</v>
      </c>
      <c r="N8760" s="24" t="n">
        <f aca="false">L8760-M8760</f>
        <v>160</v>
      </c>
      <c r="O8760" s="25" t="n">
        <f aca="false">IF(L8760&gt;=M8760,1,0)</f>
        <v>1</v>
      </c>
      <c r="P8760" s="26" t="n">
        <v>0.6713</v>
      </c>
      <c r="Q8760" s="26" t="n">
        <v>0.1073</v>
      </c>
      <c r="R8760" s="25" t="n">
        <v>69</v>
      </c>
      <c r="S8760" s="21" t="n">
        <v>13</v>
      </c>
    </row>
    <row r="8761" customFormat="false" ht="15" hidden="false" customHeight="true" outlineLevel="0" collapsed="false">
      <c r="A8761" s="19" t="n">
        <v>46309</v>
      </c>
      <c r="B8761" s="1" t="s">
        <v>972</v>
      </c>
      <c r="C8761" s="1" t="s">
        <v>164</v>
      </c>
      <c r="D8761" s="1" t="n">
        <v>20</v>
      </c>
      <c r="E8761" s="1" t="s">
        <v>16</v>
      </c>
      <c r="F8761" s="1" t="s">
        <v>300</v>
      </c>
      <c r="G8761" s="1" t="s">
        <v>398</v>
      </c>
      <c r="H8761" s="20" t="n">
        <v>2100</v>
      </c>
      <c r="I8761" s="21" t="n">
        <v>18.87</v>
      </c>
      <c r="J8761" s="20" t="n">
        <f aca="false">H8761*I8761</f>
        <v>39627</v>
      </c>
      <c r="K8761" s="22" t="n">
        <v>1.4</v>
      </c>
      <c r="L8761" s="23" t="n">
        <f aca="false">H8761*K8761</f>
        <v>2940</v>
      </c>
      <c r="M8761" s="23" t="n">
        <v>2500</v>
      </c>
      <c r="N8761" s="24" t="n">
        <f aca="false">L8761-M8761</f>
        <v>440</v>
      </c>
      <c r="O8761" s="25" t="n">
        <f aca="false">IF(L8761&gt;=M8761,1,0)</f>
        <v>1</v>
      </c>
      <c r="P8761" s="26" t="n">
        <v>0.7707</v>
      </c>
      <c r="Q8761" s="26" t="n">
        <v>0.0983</v>
      </c>
      <c r="R8761" s="25" t="n">
        <v>68</v>
      </c>
      <c r="S8761" s="21" t="n">
        <v>13</v>
      </c>
    </row>
    <row r="8762" customFormat="false" ht="15" hidden="false" customHeight="true" outlineLevel="0" collapsed="false">
      <c r="A8762" s="19" t="n">
        <v>46309</v>
      </c>
      <c r="B8762" s="1" t="s">
        <v>972</v>
      </c>
      <c r="C8762" s="1" t="s">
        <v>164</v>
      </c>
      <c r="D8762" s="1" t="n">
        <v>21</v>
      </c>
      <c r="E8762" s="1" t="s">
        <v>401</v>
      </c>
      <c r="F8762" s="1" t="s">
        <v>1004</v>
      </c>
      <c r="G8762" s="1" t="s">
        <v>1005</v>
      </c>
      <c r="H8762" s="20" t="n">
        <v>700</v>
      </c>
      <c r="I8762" s="21" t="n">
        <v>40.46</v>
      </c>
      <c r="J8762" s="20" t="n">
        <f aca="false">H8762*I8762</f>
        <v>28322</v>
      </c>
      <c r="K8762" s="22" t="n">
        <v>5.28</v>
      </c>
      <c r="L8762" s="23" t="n">
        <f aca="false">H8762*K8762</f>
        <v>3696</v>
      </c>
      <c r="M8762" s="23" t="n">
        <v>2500</v>
      </c>
      <c r="N8762" s="24" t="n">
        <f aca="false">L8762-M8762</f>
        <v>1196</v>
      </c>
      <c r="O8762" s="25" t="n">
        <f aca="false">IF(L8762&gt;=M8762,1,0)</f>
        <v>1</v>
      </c>
      <c r="P8762" s="26" t="n">
        <v>0.5785</v>
      </c>
      <c r="Q8762" s="26" t="n">
        <v>0.1966</v>
      </c>
      <c r="R8762" s="25" t="n">
        <v>66</v>
      </c>
      <c r="S8762" s="21" t="n">
        <v>13</v>
      </c>
    </row>
    <row r="8763" customFormat="false" ht="15" hidden="false" customHeight="true" outlineLevel="0" collapsed="false">
      <c r="A8763" s="19" t="n">
        <v>46309</v>
      </c>
      <c r="B8763" s="1" t="s">
        <v>972</v>
      </c>
      <c r="C8763" s="1" t="s">
        <v>164</v>
      </c>
      <c r="D8763" s="1" t="n">
        <v>22</v>
      </c>
      <c r="E8763" s="1" t="s">
        <v>10</v>
      </c>
      <c r="F8763" s="1" t="s">
        <v>687</v>
      </c>
      <c r="G8763" s="1" t="s">
        <v>694</v>
      </c>
      <c r="H8763" s="20" t="n">
        <v>1700</v>
      </c>
      <c r="I8763" s="21" t="n">
        <v>28.66</v>
      </c>
      <c r="J8763" s="20" t="n">
        <f aca="false">H8763*I8763</f>
        <v>48722</v>
      </c>
      <c r="K8763" s="22" t="n">
        <v>2.5</v>
      </c>
      <c r="L8763" s="23" t="n">
        <f aca="false">H8763*K8763</f>
        <v>4250</v>
      </c>
      <c r="M8763" s="23" t="n">
        <v>2500</v>
      </c>
      <c r="N8763" s="24" t="n">
        <f aca="false">L8763-M8763</f>
        <v>1750</v>
      </c>
      <c r="O8763" s="25" t="n">
        <f aca="false">IF(L8763&gt;=M8763,1,0)</f>
        <v>1</v>
      </c>
      <c r="P8763" s="26" t="n">
        <v>0.769</v>
      </c>
      <c r="Q8763" s="26" t="n">
        <v>0.1388</v>
      </c>
      <c r="R8763" s="25" t="n">
        <v>85</v>
      </c>
      <c r="S8763" s="21" t="n">
        <v>13</v>
      </c>
    </row>
    <row r="8764" customFormat="false" ht="15" hidden="false" customHeight="true" outlineLevel="0" collapsed="false">
      <c r="A8764" s="19" t="n">
        <v>46309</v>
      </c>
      <c r="B8764" s="1" t="s">
        <v>972</v>
      </c>
      <c r="C8764" s="1" t="s">
        <v>164</v>
      </c>
      <c r="D8764" s="1" t="n">
        <v>23</v>
      </c>
      <c r="E8764" s="1" t="s">
        <v>1008</v>
      </c>
      <c r="F8764" s="1" t="s">
        <v>1009</v>
      </c>
      <c r="G8764" s="1" t="s">
        <v>527</v>
      </c>
      <c r="H8764" s="20" t="n">
        <v>150</v>
      </c>
      <c r="I8764" s="21" t="n">
        <v>24.83</v>
      </c>
      <c r="J8764" s="20" t="n">
        <f aca="false">H8764*I8764</f>
        <v>3724.5</v>
      </c>
      <c r="K8764" s="22" t="n">
        <v>3.35</v>
      </c>
      <c r="L8764" s="23" t="n">
        <f aca="false">H8764*K8764</f>
        <v>502.5</v>
      </c>
      <c r="M8764" s="23" t="n">
        <v>2500</v>
      </c>
      <c r="N8764" s="24" t="n">
        <f aca="false">L8764-M8764</f>
        <v>-1997.5</v>
      </c>
      <c r="O8764" s="25" t="n">
        <f aca="false">IF(L8764&gt;=M8764,1,0)</f>
        <v>0</v>
      </c>
      <c r="P8764" s="26" t="n">
        <v>0.074</v>
      </c>
      <c r="Q8764" s="26" t="n">
        <v>0.4176</v>
      </c>
      <c r="R8764" s="25" t="n">
        <v>67</v>
      </c>
      <c r="S8764" s="21" t="n">
        <v>13</v>
      </c>
    </row>
    <row r="8765" customFormat="false" ht="15" hidden="false" customHeight="true" outlineLevel="0" collapsed="false">
      <c r="A8765" s="19" t="n">
        <v>46309</v>
      </c>
      <c r="B8765" s="1" t="s">
        <v>972</v>
      </c>
      <c r="C8765" s="1" t="s">
        <v>164</v>
      </c>
      <c r="D8765" s="1" t="n">
        <v>24</v>
      </c>
      <c r="E8765" s="1" t="s">
        <v>16</v>
      </c>
      <c r="F8765" s="1" t="s">
        <v>977</v>
      </c>
      <c r="G8765" s="1" t="s">
        <v>982</v>
      </c>
      <c r="H8765" s="20" t="n">
        <v>1750</v>
      </c>
      <c r="I8765" s="21" t="n">
        <v>20.77</v>
      </c>
      <c r="J8765" s="20" t="n">
        <f aca="false">H8765*I8765</f>
        <v>36347.5</v>
      </c>
      <c r="K8765" s="22" t="n">
        <v>1.5</v>
      </c>
      <c r="L8765" s="23" t="n">
        <f aca="false">H8765*K8765</f>
        <v>2625</v>
      </c>
      <c r="M8765" s="23" t="n">
        <v>2500</v>
      </c>
      <c r="N8765" s="24" t="n">
        <f aca="false">L8765-M8765</f>
        <v>125</v>
      </c>
      <c r="O8765" s="25" t="n">
        <f aca="false">IF(L8765&gt;=M8765,1,0)</f>
        <v>1</v>
      </c>
      <c r="P8765" s="26" t="n">
        <v>0.6769</v>
      </c>
      <c r="Q8765" s="26" t="n">
        <v>0.1208</v>
      </c>
      <c r="R8765" s="25" t="n">
        <v>71</v>
      </c>
      <c r="S8765" s="21" t="n">
        <v>13</v>
      </c>
    </row>
    <row r="8766" customFormat="false" ht="15" hidden="false" customHeight="true" outlineLevel="0" collapsed="false">
      <c r="A8766" s="19" t="n">
        <v>46309</v>
      </c>
      <c r="B8766" s="1" t="s">
        <v>972</v>
      </c>
      <c r="C8766" s="1" t="s">
        <v>164</v>
      </c>
      <c r="D8766" s="1" t="n">
        <v>25</v>
      </c>
      <c r="E8766" s="1" t="s">
        <v>152</v>
      </c>
      <c r="F8766" s="1" t="s">
        <v>341</v>
      </c>
      <c r="G8766" s="1" t="s">
        <v>342</v>
      </c>
      <c r="H8766" s="20" t="n">
        <v>1100</v>
      </c>
      <c r="I8766" s="21" t="n">
        <v>26.91</v>
      </c>
      <c r="J8766" s="20" t="n">
        <f aca="false">H8766*I8766</f>
        <v>29601</v>
      </c>
      <c r="K8766" s="22" t="n">
        <v>2.35</v>
      </c>
      <c r="L8766" s="23" t="n">
        <f aca="false">H8766*K8766</f>
        <v>2585</v>
      </c>
      <c r="M8766" s="23" t="n">
        <v>2500</v>
      </c>
      <c r="N8766" s="24" t="n">
        <f aca="false">L8766-M8766</f>
        <v>85</v>
      </c>
      <c r="O8766" s="25" t="n">
        <f aca="false">IF(L8766&gt;=M8766,1,0)</f>
        <v>1</v>
      </c>
      <c r="P8766" s="26" t="n">
        <v>0.521</v>
      </c>
      <c r="Q8766" s="26" t="n">
        <v>0.1509</v>
      </c>
      <c r="R8766" s="25" t="n">
        <v>82</v>
      </c>
      <c r="S8766" s="21" t="n">
        <v>12</v>
      </c>
    </row>
    <row r="8767" customFormat="false" ht="15" hidden="false" customHeight="true" outlineLevel="0" collapsed="false">
      <c r="A8767" s="19" t="n">
        <v>46309</v>
      </c>
      <c r="B8767" s="1" t="s">
        <v>972</v>
      </c>
      <c r="C8767" s="1" t="s">
        <v>164</v>
      </c>
      <c r="D8767" s="1" t="n">
        <v>26</v>
      </c>
      <c r="E8767" s="1" t="s">
        <v>576</v>
      </c>
      <c r="F8767" s="1" t="s">
        <v>839</v>
      </c>
      <c r="G8767" s="1" t="s">
        <v>835</v>
      </c>
      <c r="H8767" s="20" t="n">
        <v>3050</v>
      </c>
      <c r="I8767" s="21" t="n">
        <v>16.92</v>
      </c>
      <c r="J8767" s="20" t="n">
        <f aca="false">H8767*I8767</f>
        <v>51606</v>
      </c>
      <c r="K8767" s="22" t="n">
        <v>1.1</v>
      </c>
      <c r="L8767" s="23" t="n">
        <f aca="false">H8767*K8767</f>
        <v>3355</v>
      </c>
      <c r="M8767" s="23" t="n">
        <v>2500</v>
      </c>
      <c r="N8767" s="24" t="n">
        <f aca="false">L8767-M8767</f>
        <v>855.000000000001</v>
      </c>
      <c r="O8767" s="25" t="n">
        <f aca="false">IF(L8767&gt;=M8767,1,0)</f>
        <v>1</v>
      </c>
      <c r="P8767" s="26" t="n">
        <v>0.9278</v>
      </c>
      <c r="Q8767" s="26" t="n">
        <v>0.1678</v>
      </c>
      <c r="R8767" s="25" t="n">
        <v>74</v>
      </c>
      <c r="S8767" s="21" t="n">
        <v>13</v>
      </c>
    </row>
    <row r="8768" customFormat="false" ht="15" hidden="false" customHeight="true" outlineLevel="0" collapsed="false">
      <c r="A8768" s="19" t="n">
        <v>46309</v>
      </c>
      <c r="B8768" s="1" t="s">
        <v>972</v>
      </c>
      <c r="C8768" s="1" t="s">
        <v>164</v>
      </c>
      <c r="D8768" s="1" t="n">
        <v>27</v>
      </c>
      <c r="E8768" s="1" t="s">
        <v>219</v>
      </c>
      <c r="F8768" s="1" t="s">
        <v>998</v>
      </c>
      <c r="G8768" s="1" t="s">
        <v>996</v>
      </c>
      <c r="H8768" s="20" t="n">
        <v>2900</v>
      </c>
      <c r="I8768" s="21" t="n">
        <v>12.1</v>
      </c>
      <c r="J8768" s="20" t="n">
        <f aca="false">H8768*I8768</f>
        <v>35090</v>
      </c>
      <c r="K8768" s="22" t="n">
        <v>1</v>
      </c>
      <c r="L8768" s="23" t="n">
        <f aca="false">H8768*K8768</f>
        <v>2900</v>
      </c>
      <c r="M8768" s="23" t="n">
        <v>2500</v>
      </c>
      <c r="N8768" s="24" t="n">
        <f aca="false">L8768-M8768</f>
        <v>400</v>
      </c>
      <c r="O8768" s="25" t="n">
        <f aca="false">IF(L8768&gt;=M8768,1,0)</f>
        <v>1</v>
      </c>
      <c r="P8768" s="26" t="n">
        <v>0.6343</v>
      </c>
      <c r="Q8768" s="26" t="n">
        <v>0.1212</v>
      </c>
      <c r="R8768" s="25" t="n">
        <v>75</v>
      </c>
      <c r="S8768" s="21" t="n">
        <v>13</v>
      </c>
    </row>
    <row r="8769" customFormat="false" ht="15" hidden="false" customHeight="true" outlineLevel="0" collapsed="false">
      <c r="A8769" s="19" t="n">
        <v>46309</v>
      </c>
      <c r="B8769" s="1" t="s">
        <v>972</v>
      </c>
      <c r="C8769" s="1" t="s">
        <v>164</v>
      </c>
      <c r="D8769" s="1" t="n">
        <v>28</v>
      </c>
      <c r="E8769" s="1" t="s">
        <v>401</v>
      </c>
      <c r="F8769" s="1" t="s">
        <v>1010</v>
      </c>
      <c r="G8769" s="1" t="s">
        <v>1011</v>
      </c>
      <c r="H8769" s="20" t="n">
        <v>1250</v>
      </c>
      <c r="I8769" s="21" t="n">
        <v>19.69</v>
      </c>
      <c r="J8769" s="20" t="n">
        <f aca="false">H8769*I8769</f>
        <v>24612.5</v>
      </c>
      <c r="K8769" s="22" t="n">
        <v>1.85</v>
      </c>
      <c r="L8769" s="23" t="n">
        <f aca="false">H8769*K8769</f>
        <v>2312.5</v>
      </c>
      <c r="M8769" s="23" t="n">
        <v>2500</v>
      </c>
      <c r="N8769" s="24" t="n">
        <f aca="false">L8769-M8769</f>
        <v>-187.5</v>
      </c>
      <c r="O8769" s="25" t="n">
        <f aca="false">IF(L8769&gt;=M8769,1,0)</f>
        <v>0</v>
      </c>
      <c r="P8769" s="26" t="n">
        <v>0.4815</v>
      </c>
      <c r="Q8769" s="26" t="n">
        <v>0.1489</v>
      </c>
      <c r="R8769" s="25" t="n">
        <v>74</v>
      </c>
      <c r="S8769" s="21" t="n">
        <v>12</v>
      </c>
    </row>
    <row r="8770" customFormat="false" ht="15" hidden="false" customHeight="true" outlineLevel="0" collapsed="false">
      <c r="A8770" s="19" t="n">
        <v>46309</v>
      </c>
      <c r="B8770" s="1" t="s">
        <v>972</v>
      </c>
      <c r="C8770" s="1" t="s">
        <v>164</v>
      </c>
      <c r="D8770" s="1" t="n">
        <v>29</v>
      </c>
      <c r="E8770" s="1" t="s">
        <v>176</v>
      </c>
      <c r="F8770" s="1" t="s">
        <v>619</v>
      </c>
      <c r="G8770" s="1" t="s">
        <v>800</v>
      </c>
      <c r="H8770" s="20" t="n">
        <v>1950</v>
      </c>
      <c r="I8770" s="21" t="n">
        <v>22.7</v>
      </c>
      <c r="J8770" s="20" t="n">
        <f aca="false">H8770*I8770</f>
        <v>44265</v>
      </c>
      <c r="K8770" s="22" t="n">
        <v>1.4</v>
      </c>
      <c r="L8770" s="23" t="n">
        <f aca="false">H8770*K8770</f>
        <v>2730</v>
      </c>
      <c r="M8770" s="23" t="n">
        <v>2500</v>
      </c>
      <c r="N8770" s="24" t="n">
        <f aca="false">L8770-M8770</f>
        <v>230</v>
      </c>
      <c r="O8770" s="25" t="n">
        <f aca="false">IF(L8770&gt;=M8770,1,0)</f>
        <v>1</v>
      </c>
      <c r="P8770" s="26" t="n">
        <v>0.7782</v>
      </c>
      <c r="Q8770" s="26" t="n">
        <v>0.0894</v>
      </c>
      <c r="R8770" s="25" t="n">
        <v>77</v>
      </c>
      <c r="S8770" s="21" t="n">
        <v>13</v>
      </c>
    </row>
    <row r="8771" customFormat="false" ht="15" hidden="false" customHeight="true" outlineLevel="0" collapsed="false">
      <c r="A8771" s="19" t="n">
        <v>46309</v>
      </c>
      <c r="B8771" s="1" t="s">
        <v>972</v>
      </c>
      <c r="C8771" s="1" t="s">
        <v>164</v>
      </c>
      <c r="D8771" s="1" t="n">
        <v>30</v>
      </c>
      <c r="E8771" s="1" t="s">
        <v>10</v>
      </c>
      <c r="F8771" s="1" t="s">
        <v>160</v>
      </c>
      <c r="G8771" s="1" t="s">
        <v>527</v>
      </c>
      <c r="H8771" s="20" t="n">
        <v>2000</v>
      </c>
      <c r="I8771" s="21" t="n">
        <v>22.05</v>
      </c>
      <c r="J8771" s="20" t="n">
        <f aca="false">H8771*I8771</f>
        <v>44100</v>
      </c>
      <c r="K8771" s="22" t="n">
        <v>1.04</v>
      </c>
      <c r="L8771" s="23" t="n">
        <f aca="false">H8771*K8771</f>
        <v>2080</v>
      </c>
      <c r="M8771" s="23" t="n">
        <v>2500</v>
      </c>
      <c r="N8771" s="24" t="n">
        <f aca="false">L8771-M8771</f>
        <v>-420</v>
      </c>
      <c r="O8771" s="25" t="n">
        <f aca="false">IF(L8771&gt;=M8771,1,0)</f>
        <v>0</v>
      </c>
      <c r="P8771" s="26" t="n">
        <v>0.8439</v>
      </c>
      <c r="Q8771" s="26" t="n">
        <v>0.1538</v>
      </c>
      <c r="R8771" s="25" t="n">
        <v>76</v>
      </c>
      <c r="S8771" s="21" t="n">
        <v>13</v>
      </c>
    </row>
    <row r="8772" customFormat="false" ht="15" hidden="false" customHeight="true" outlineLevel="0" collapsed="false">
      <c r="A8772" s="19" t="n">
        <v>46309</v>
      </c>
      <c r="B8772" s="1" t="s">
        <v>972</v>
      </c>
      <c r="C8772" s="1" t="s">
        <v>164</v>
      </c>
      <c r="D8772" s="1" t="n">
        <v>31</v>
      </c>
      <c r="E8772" s="1" t="s">
        <v>522</v>
      </c>
      <c r="F8772" s="1" t="s">
        <v>566</v>
      </c>
      <c r="G8772" s="1" t="s">
        <v>504</v>
      </c>
      <c r="H8772" s="20" t="n">
        <v>2850</v>
      </c>
      <c r="I8772" s="21" t="n">
        <v>14.09</v>
      </c>
      <c r="J8772" s="20" t="n">
        <f aca="false">H8772*I8772</f>
        <v>40156.5</v>
      </c>
      <c r="K8772" s="22" t="n">
        <v>1</v>
      </c>
      <c r="L8772" s="23" t="n">
        <f aca="false">H8772*K8772</f>
        <v>2850</v>
      </c>
      <c r="M8772" s="23" t="n">
        <v>2500</v>
      </c>
      <c r="N8772" s="24" t="n">
        <f aca="false">L8772-M8772</f>
        <v>350</v>
      </c>
      <c r="O8772" s="25" t="n">
        <f aca="false">IF(L8772&gt;=M8772,1,0)</f>
        <v>1</v>
      </c>
      <c r="P8772" s="26" t="n">
        <v>0.8242</v>
      </c>
      <c r="Q8772" s="26" t="n">
        <v>0.097</v>
      </c>
      <c r="R8772" s="25" t="n">
        <v>72</v>
      </c>
      <c r="S8772" s="21" t="n">
        <v>12</v>
      </c>
    </row>
    <row r="8773" customFormat="false" ht="15" hidden="false" customHeight="true" outlineLevel="0" collapsed="false">
      <c r="A8773" s="19" t="n">
        <v>46309</v>
      </c>
      <c r="B8773" s="1" t="s">
        <v>972</v>
      </c>
      <c r="C8773" s="1" t="s">
        <v>164</v>
      </c>
      <c r="D8773" s="1" t="n">
        <v>32</v>
      </c>
      <c r="E8773" s="1" t="s">
        <v>576</v>
      </c>
      <c r="F8773" s="1" t="s">
        <v>839</v>
      </c>
      <c r="G8773" s="1" t="s">
        <v>835</v>
      </c>
      <c r="H8773" s="20" t="n">
        <v>3150</v>
      </c>
      <c r="I8773" s="21" t="n">
        <v>16.92</v>
      </c>
      <c r="J8773" s="20" t="n">
        <f aca="false">H8773*I8773</f>
        <v>53298</v>
      </c>
      <c r="K8773" s="22" t="n">
        <v>1.1</v>
      </c>
      <c r="L8773" s="23" t="n">
        <f aca="false">H8773*K8773</f>
        <v>3465</v>
      </c>
      <c r="M8773" s="23" t="n">
        <v>2500</v>
      </c>
      <c r="N8773" s="24" t="n">
        <f aca="false">L8773-M8773</f>
        <v>965.000000000001</v>
      </c>
      <c r="O8773" s="25" t="n">
        <f aca="false">IF(L8773&gt;=M8773,1,0)</f>
        <v>1</v>
      </c>
      <c r="P8773" s="26" t="n">
        <v>0.9531</v>
      </c>
      <c r="Q8773" s="26" t="n">
        <v>0.1444</v>
      </c>
      <c r="R8773" s="25" t="n">
        <v>76</v>
      </c>
      <c r="S8773" s="21" t="n">
        <v>13</v>
      </c>
    </row>
    <row r="8774" customFormat="false" ht="15" hidden="false" customHeight="true" outlineLevel="0" collapsed="false">
      <c r="A8774" s="19" t="n">
        <v>46309</v>
      </c>
      <c r="B8774" s="1" t="s">
        <v>972</v>
      </c>
      <c r="C8774" s="1" t="s">
        <v>190</v>
      </c>
      <c r="D8774" s="1" t="n">
        <v>33</v>
      </c>
      <c r="E8774" s="1" t="s">
        <v>530</v>
      </c>
      <c r="F8774" s="1" t="s">
        <v>1012</v>
      </c>
      <c r="G8774" s="1" t="s">
        <v>204</v>
      </c>
      <c r="H8774" s="20" t="n">
        <v>1500</v>
      </c>
      <c r="I8774" s="21" t="n">
        <v>19.72</v>
      </c>
      <c r="J8774" s="20" t="n">
        <f aca="false">H8774*I8774</f>
        <v>29580</v>
      </c>
      <c r="K8774" s="22" t="n">
        <v>2.5</v>
      </c>
      <c r="L8774" s="23" t="n">
        <f aca="false">H8774*K8774</f>
        <v>3750</v>
      </c>
      <c r="M8774" s="23" t="n">
        <v>2500</v>
      </c>
      <c r="N8774" s="24" t="n">
        <f aca="false">L8774-M8774</f>
        <v>1250</v>
      </c>
      <c r="O8774" s="25" t="n">
        <f aca="false">IF(L8774&gt;=M8774,1,0)</f>
        <v>1</v>
      </c>
      <c r="P8774" s="26" t="n">
        <v>0.610715391762156</v>
      </c>
      <c r="Q8774" s="26" t="n">
        <v>0.0972222222222222</v>
      </c>
      <c r="R8774" s="25" t="n">
        <v>71</v>
      </c>
      <c r="S8774" s="21" t="n">
        <v>12.75</v>
      </c>
    </row>
    <row r="8775" customFormat="false" ht="15" hidden="false" customHeight="true" outlineLevel="0" collapsed="false">
      <c r="A8775" s="19" t="n">
        <v>46309</v>
      </c>
      <c r="B8775" s="1" t="s">
        <v>972</v>
      </c>
      <c r="C8775" s="1" t="s">
        <v>190</v>
      </c>
      <c r="D8775" s="1" t="n">
        <v>34</v>
      </c>
      <c r="E8775" s="1" t="s">
        <v>846</v>
      </c>
      <c r="F8775" s="1" t="s">
        <v>897</v>
      </c>
      <c r="G8775" s="1" t="s">
        <v>989</v>
      </c>
      <c r="H8775" s="20" t="n">
        <v>6800</v>
      </c>
      <c r="I8775" s="21" t="n">
        <v>4.61</v>
      </c>
      <c r="J8775" s="20" t="n">
        <f aca="false">H8775*I8775</f>
        <v>31348</v>
      </c>
      <c r="K8775" s="22" t="n">
        <v>0</v>
      </c>
      <c r="L8775" s="23" t="n">
        <f aca="false">H8775*K8775</f>
        <v>0</v>
      </c>
      <c r="M8775" s="23" t="n">
        <v>2500</v>
      </c>
      <c r="N8775" s="24" t="n">
        <f aca="false">L8775-M8775</f>
        <v>-2500</v>
      </c>
      <c r="O8775" s="25" t="n">
        <f aca="false">IF(L8775&gt;=M8775,1,0)</f>
        <v>0</v>
      </c>
      <c r="P8775" s="26" t="n">
        <v>0.747181503992373</v>
      </c>
      <c r="Q8775" s="26"/>
      <c r="R8775" s="25" t="n">
        <v>70</v>
      </c>
      <c r="S8775" s="21" t="n">
        <v>12.75</v>
      </c>
    </row>
    <row r="8776" customFormat="false" ht="15" hidden="false" customHeight="true" outlineLevel="0" collapsed="false">
      <c r="A8776" s="19" t="n">
        <v>46309</v>
      </c>
      <c r="B8776" s="1" t="s">
        <v>972</v>
      </c>
      <c r="C8776" s="1" t="s">
        <v>190</v>
      </c>
      <c r="D8776" s="1" t="n">
        <v>35</v>
      </c>
      <c r="E8776" s="1" t="s">
        <v>19</v>
      </c>
      <c r="F8776" s="1" t="s">
        <v>984</v>
      </c>
      <c r="G8776" s="1" t="s">
        <v>985</v>
      </c>
      <c r="H8776" s="20" t="n">
        <v>1550</v>
      </c>
      <c r="I8776" s="21" t="n">
        <v>20.33</v>
      </c>
      <c r="J8776" s="20" t="n">
        <f aca="false">H8776*I8776</f>
        <v>31511.5</v>
      </c>
      <c r="K8776" s="22" t="n">
        <v>1.55</v>
      </c>
      <c r="L8776" s="23" t="n">
        <f aca="false">H8776*K8776</f>
        <v>2402.5</v>
      </c>
      <c r="M8776" s="23" t="n">
        <v>2500</v>
      </c>
      <c r="N8776" s="24" t="n">
        <f aca="false">L8776-M8776</f>
        <v>-97.5</v>
      </c>
      <c r="O8776" s="25" t="n">
        <f aca="false">IF(L8776&gt;=M8776,1,0)</f>
        <v>0</v>
      </c>
      <c r="P8776" s="26" t="n">
        <v>0.605757400999616</v>
      </c>
      <c r="Q8776" s="26" t="n">
        <v>0.124809741248097</v>
      </c>
      <c r="R8776" s="25" t="n">
        <v>55</v>
      </c>
      <c r="S8776" s="21" t="n">
        <v>12.75</v>
      </c>
    </row>
    <row r="8777" customFormat="false" ht="15" hidden="false" customHeight="true" outlineLevel="0" collapsed="false">
      <c r="A8777" s="19" t="n">
        <v>46309</v>
      </c>
      <c r="B8777" s="1" t="s">
        <v>972</v>
      </c>
      <c r="C8777" s="1" t="s">
        <v>190</v>
      </c>
      <c r="D8777" s="1" t="n">
        <v>36</v>
      </c>
      <c r="E8777" s="1" t="s">
        <v>846</v>
      </c>
      <c r="F8777" s="1" t="s">
        <v>1006</v>
      </c>
      <c r="G8777" s="1" t="s">
        <v>927</v>
      </c>
      <c r="H8777" s="20" t="n">
        <v>1400</v>
      </c>
      <c r="I8777" s="21" t="n">
        <v>19.16</v>
      </c>
      <c r="J8777" s="20" t="n">
        <f aca="false">H8777*I8777</f>
        <v>26824</v>
      </c>
      <c r="K8777" s="22" t="n">
        <v>2.2</v>
      </c>
      <c r="L8777" s="23" t="n">
        <f aca="false">H8777*K8777</f>
        <v>3080</v>
      </c>
      <c r="M8777" s="23" t="n">
        <v>2500</v>
      </c>
      <c r="N8777" s="24" t="n">
        <f aca="false">L8777-M8777</f>
        <v>580.000000000001</v>
      </c>
      <c r="O8777" s="25" t="n">
        <f aca="false">IF(L8777&gt;=M8777,1,0)</f>
        <v>1</v>
      </c>
      <c r="P8777" s="26" t="n">
        <v>0.518037852452684</v>
      </c>
      <c r="Q8777" s="26" t="n">
        <v>0.0964581763376036</v>
      </c>
      <c r="R8777" s="25" t="n">
        <v>67</v>
      </c>
      <c r="S8777" s="21" t="n">
        <v>12.75</v>
      </c>
    </row>
    <row r="8778" customFormat="false" ht="15" hidden="false" customHeight="true" outlineLevel="0" collapsed="false">
      <c r="A8778" s="19" t="n">
        <v>46309</v>
      </c>
      <c r="B8778" s="1" t="s">
        <v>972</v>
      </c>
      <c r="C8778" s="1" t="s">
        <v>190</v>
      </c>
      <c r="D8778" s="1" t="n">
        <v>37</v>
      </c>
      <c r="E8778" s="1" t="s">
        <v>846</v>
      </c>
      <c r="F8778" s="1" t="s">
        <v>1006</v>
      </c>
      <c r="G8778" s="1" t="s">
        <v>927</v>
      </c>
      <c r="H8778" s="20" t="n">
        <v>1150</v>
      </c>
      <c r="I8778" s="21" t="n">
        <v>19.16</v>
      </c>
      <c r="J8778" s="20" t="n">
        <f aca="false">H8778*I8778</f>
        <v>22034</v>
      </c>
      <c r="K8778" s="22" t="n">
        <v>2.2</v>
      </c>
      <c r="L8778" s="23" t="n">
        <f aca="false">H8778*K8778</f>
        <v>2530</v>
      </c>
      <c r="M8778" s="23" t="n">
        <v>2500</v>
      </c>
      <c r="N8778" s="24" t="n">
        <f aca="false">L8778-M8778</f>
        <v>30</v>
      </c>
      <c r="O8778" s="25" t="n">
        <f aca="false">IF(L8778&gt;=M8778,1,0)</f>
        <v>1</v>
      </c>
      <c r="P8778" s="26" t="n">
        <v>0.45947242206235</v>
      </c>
      <c r="Q8778" s="26" t="n">
        <v>0.105263157894737</v>
      </c>
      <c r="R8778" s="25" t="n">
        <v>75</v>
      </c>
      <c r="S8778" s="21" t="n">
        <v>12.72</v>
      </c>
    </row>
    <row r="8779" customFormat="false" ht="15" hidden="false" customHeight="true" outlineLevel="0" collapsed="false">
      <c r="A8779" s="19" t="n">
        <v>46309</v>
      </c>
      <c r="B8779" s="1" t="s">
        <v>972</v>
      </c>
      <c r="C8779" s="1" t="s">
        <v>190</v>
      </c>
      <c r="D8779" s="1" t="n">
        <v>38</v>
      </c>
      <c r="E8779" s="1" t="s">
        <v>19</v>
      </c>
      <c r="F8779" s="1" t="s">
        <v>952</v>
      </c>
      <c r="G8779" s="1" t="s">
        <v>871</v>
      </c>
      <c r="H8779" s="20" t="n">
        <v>1365</v>
      </c>
      <c r="I8779" s="21" t="n">
        <v>27.97</v>
      </c>
      <c r="J8779" s="20" t="n">
        <f aca="false">H8779*I8779</f>
        <v>38179.05</v>
      </c>
      <c r="K8779" s="22" t="n">
        <v>2.15</v>
      </c>
      <c r="L8779" s="23" t="n">
        <f aca="false">H8779*K8779</f>
        <v>2934.75</v>
      </c>
      <c r="M8779" s="23" t="n">
        <v>2500</v>
      </c>
      <c r="N8779" s="24" t="n">
        <f aca="false">L8779-M8779</f>
        <v>434.75</v>
      </c>
      <c r="O8779" s="25" t="n">
        <f aca="false">IF(L8779&gt;=M8779,1,0)</f>
        <v>1</v>
      </c>
      <c r="P8779" s="26" t="n">
        <v>0.676214133900106</v>
      </c>
      <c r="Q8779" s="26" t="n">
        <v>0.0773809523809524</v>
      </c>
      <c r="R8779" s="25" t="n">
        <v>82</v>
      </c>
      <c r="S8779" s="21" t="n">
        <v>12.75</v>
      </c>
    </row>
    <row r="8780" customFormat="false" ht="15" hidden="false" customHeight="true" outlineLevel="0" collapsed="false">
      <c r="A8780" s="19" t="n">
        <v>46310</v>
      </c>
      <c r="B8780" s="1" t="s">
        <v>972</v>
      </c>
      <c r="C8780" s="1" t="s">
        <v>138</v>
      </c>
      <c r="D8780" s="1" t="n">
        <v>1</v>
      </c>
      <c r="E8780" s="1" t="s">
        <v>13</v>
      </c>
      <c r="F8780" s="1" t="s">
        <v>999</v>
      </c>
      <c r="G8780" s="1" t="s">
        <v>149</v>
      </c>
      <c r="H8780" s="20" t="n">
        <v>1450</v>
      </c>
      <c r="I8780" s="21" t="n">
        <v>19.8</v>
      </c>
      <c r="J8780" s="20" t="n">
        <f aca="false">H8780*I8780</f>
        <v>28710</v>
      </c>
      <c r="K8780" s="22" t="n">
        <v>2.2</v>
      </c>
      <c r="L8780" s="23" t="n">
        <f aca="false">H8780*K8780</f>
        <v>3190</v>
      </c>
      <c r="M8780" s="23" t="n">
        <v>2500</v>
      </c>
      <c r="N8780" s="24" t="n">
        <f aca="false">L8780-M8780</f>
        <v>690.000000000001</v>
      </c>
      <c r="O8780" s="25" t="n">
        <f aca="false">IF(L8780&gt;=M8780,1,0)</f>
        <v>1</v>
      </c>
      <c r="P8780" s="26" t="n">
        <v>0.6239</v>
      </c>
      <c r="Q8780" s="26" t="n">
        <v>0.135</v>
      </c>
      <c r="R8780" s="25" t="n">
        <v>65</v>
      </c>
      <c r="S8780" s="21" t="n">
        <v>12</v>
      </c>
    </row>
    <row r="8781" customFormat="false" ht="15" hidden="false" customHeight="true" outlineLevel="0" collapsed="false">
      <c r="A8781" s="19" t="n">
        <v>46310</v>
      </c>
      <c r="B8781" s="1" t="s">
        <v>972</v>
      </c>
      <c r="C8781" s="1" t="s">
        <v>138</v>
      </c>
      <c r="D8781" s="1" t="n">
        <v>2</v>
      </c>
      <c r="E8781" s="1" t="s">
        <v>16</v>
      </c>
      <c r="F8781" s="1" t="s">
        <v>977</v>
      </c>
      <c r="G8781" s="1" t="s">
        <v>982</v>
      </c>
      <c r="H8781" s="20" t="n">
        <v>1400</v>
      </c>
      <c r="I8781" s="21" t="n">
        <v>20.77</v>
      </c>
      <c r="J8781" s="20" t="n">
        <f aca="false">H8781*I8781</f>
        <v>29078</v>
      </c>
      <c r="K8781" s="22" t="n">
        <v>1.5</v>
      </c>
      <c r="L8781" s="23" t="n">
        <f aca="false">H8781*K8781</f>
        <v>2100</v>
      </c>
      <c r="M8781" s="23" t="n">
        <v>2500</v>
      </c>
      <c r="N8781" s="24" t="n">
        <f aca="false">L8781-M8781</f>
        <v>-400</v>
      </c>
      <c r="O8781" s="25" t="n">
        <f aca="false">IF(L8781&gt;=M8781,1,0)</f>
        <v>0</v>
      </c>
      <c r="P8781" s="26" t="n">
        <v>0.6419</v>
      </c>
      <c r="Q8781" s="26" t="n">
        <v>0.087</v>
      </c>
      <c r="R8781" s="25" t="n">
        <v>75</v>
      </c>
      <c r="S8781" s="21" t="n">
        <v>10</v>
      </c>
    </row>
    <row r="8782" customFormat="false" ht="15" hidden="false" customHeight="true" outlineLevel="0" collapsed="false">
      <c r="A8782" s="19" t="n">
        <v>46310</v>
      </c>
      <c r="B8782" s="1" t="s">
        <v>972</v>
      </c>
      <c r="C8782" s="1" t="s">
        <v>138</v>
      </c>
      <c r="D8782" s="1" t="n">
        <v>3</v>
      </c>
      <c r="E8782" s="1" t="s">
        <v>181</v>
      </c>
      <c r="F8782" s="1" t="s">
        <v>556</v>
      </c>
      <c r="G8782" s="1" t="s">
        <v>564</v>
      </c>
      <c r="H8782" s="20" t="n">
        <v>1900</v>
      </c>
      <c r="I8782" s="21" t="n">
        <v>20.91</v>
      </c>
      <c r="J8782" s="20" t="n">
        <f aca="false">H8782*I8782</f>
        <v>39729</v>
      </c>
      <c r="K8782" s="22" t="n">
        <v>1.46</v>
      </c>
      <c r="L8782" s="23" t="n">
        <f aca="false">H8782*K8782</f>
        <v>2774</v>
      </c>
      <c r="M8782" s="23" t="n">
        <v>2500</v>
      </c>
      <c r="N8782" s="24" t="n">
        <f aca="false">L8782-M8782</f>
        <v>274</v>
      </c>
      <c r="O8782" s="25" t="n">
        <f aca="false">IF(L8782&gt;=M8782,1,0)</f>
        <v>1</v>
      </c>
      <c r="P8782" s="26" t="n">
        <v>0.7213</v>
      </c>
      <c r="Q8782" s="26" t="n">
        <v>0.0748</v>
      </c>
      <c r="R8782" s="25" t="n">
        <v>76</v>
      </c>
      <c r="S8782" s="21" t="n">
        <v>12</v>
      </c>
    </row>
    <row r="8783" customFormat="false" ht="15" hidden="false" customHeight="true" outlineLevel="0" collapsed="false">
      <c r="A8783" s="19" t="n">
        <v>46310</v>
      </c>
      <c r="B8783" s="1" t="s">
        <v>972</v>
      </c>
      <c r="C8783" s="1" t="s">
        <v>138</v>
      </c>
      <c r="D8783" s="1" t="n">
        <v>4</v>
      </c>
      <c r="E8783" s="1" t="s">
        <v>145</v>
      </c>
      <c r="F8783" s="1" t="s">
        <v>1013</v>
      </c>
      <c r="G8783" s="1" t="s">
        <v>1014</v>
      </c>
      <c r="H8783" s="20" t="n">
        <v>1780</v>
      </c>
      <c r="I8783" s="21" t="n">
        <v>20.62</v>
      </c>
      <c r="J8783" s="20" t="n">
        <f aca="false">H8783*I8783</f>
        <v>36703.6</v>
      </c>
      <c r="K8783" s="22" t="n">
        <v>2.2</v>
      </c>
      <c r="L8783" s="23" t="n">
        <f aca="false">H8783*K8783</f>
        <v>3916</v>
      </c>
      <c r="M8783" s="23" t="n">
        <v>2500</v>
      </c>
      <c r="N8783" s="24" t="n">
        <f aca="false">L8783-M8783</f>
        <v>1416</v>
      </c>
      <c r="O8783" s="25" t="n">
        <f aca="false">IF(L8783&gt;=M8783,1,0)</f>
        <v>1</v>
      </c>
      <c r="P8783" s="26" t="n">
        <v>0.7023</v>
      </c>
      <c r="Q8783" s="26" t="n">
        <v>0.0896</v>
      </c>
      <c r="R8783" s="25" t="n">
        <v>74</v>
      </c>
      <c r="S8783" s="21" t="n">
        <v>12</v>
      </c>
    </row>
    <row r="8784" customFormat="false" ht="15" hidden="false" customHeight="true" outlineLevel="0" collapsed="false">
      <c r="A8784" s="19" t="n">
        <v>46310</v>
      </c>
      <c r="B8784" s="1" t="s">
        <v>972</v>
      </c>
      <c r="C8784" s="1" t="s">
        <v>138</v>
      </c>
      <c r="D8784" s="1" t="n">
        <v>5</v>
      </c>
      <c r="E8784" s="1" t="s">
        <v>13</v>
      </c>
      <c r="F8784" s="1" t="s">
        <v>1020</v>
      </c>
      <c r="G8784" s="1" t="s">
        <v>149</v>
      </c>
      <c r="H8784" s="20" t="n">
        <v>1050</v>
      </c>
      <c r="I8784" s="21" t="n">
        <v>17.37</v>
      </c>
      <c r="J8784" s="20" t="n">
        <f aca="false">H8784*I8784</f>
        <v>18238.5</v>
      </c>
      <c r="K8784" s="22" t="n">
        <v>2.2</v>
      </c>
      <c r="L8784" s="23" t="n">
        <f aca="false">H8784*K8784</f>
        <v>2310</v>
      </c>
      <c r="M8784" s="23" t="n">
        <v>2500</v>
      </c>
      <c r="N8784" s="24" t="n">
        <f aca="false">L8784-M8784</f>
        <v>-190</v>
      </c>
      <c r="O8784" s="25" t="n">
        <f aca="false">IF(L8784&gt;=M8784,1,0)</f>
        <v>0</v>
      </c>
      <c r="P8784" s="26" t="n">
        <v>0.3848</v>
      </c>
      <c r="Q8784" s="26" t="n">
        <v>0.1581</v>
      </c>
      <c r="R8784" s="25" t="n">
        <v>70</v>
      </c>
      <c r="S8784" s="21" t="n">
        <v>13</v>
      </c>
    </row>
    <row r="8785" customFormat="false" ht="15" hidden="false" customHeight="true" outlineLevel="0" collapsed="false">
      <c r="A8785" s="19" t="n">
        <v>46310</v>
      </c>
      <c r="B8785" s="1" t="s">
        <v>972</v>
      </c>
      <c r="C8785" s="1" t="s">
        <v>138</v>
      </c>
      <c r="D8785" s="1" t="n">
        <v>6</v>
      </c>
      <c r="E8785" s="1" t="s">
        <v>16</v>
      </c>
      <c r="F8785" s="1" t="s">
        <v>300</v>
      </c>
      <c r="G8785" s="1" t="s">
        <v>398</v>
      </c>
      <c r="H8785" s="20" t="n">
        <v>2150</v>
      </c>
      <c r="I8785" s="21" t="n">
        <v>16.96</v>
      </c>
      <c r="J8785" s="20" t="n">
        <f aca="false">H8785*I8785</f>
        <v>36464</v>
      </c>
      <c r="K8785" s="22" t="n">
        <v>1.4</v>
      </c>
      <c r="L8785" s="23" t="n">
        <f aca="false">H8785*K8785</f>
        <v>3010</v>
      </c>
      <c r="M8785" s="23" t="n">
        <v>2500</v>
      </c>
      <c r="N8785" s="24" t="n">
        <f aca="false">L8785-M8785</f>
        <v>510</v>
      </c>
      <c r="O8785" s="25" t="n">
        <f aca="false">IF(L8785&gt;=M8785,1,0)</f>
        <v>1</v>
      </c>
      <c r="P8785" s="26" t="n">
        <v>0.7882</v>
      </c>
      <c r="Q8785" s="26" t="n">
        <v>0.1193</v>
      </c>
      <c r="R8785" s="25" t="n">
        <v>65</v>
      </c>
      <c r="S8785" s="21" t="n">
        <v>12</v>
      </c>
    </row>
    <row r="8786" customFormat="false" ht="15" hidden="false" customHeight="true" outlineLevel="0" collapsed="false">
      <c r="A8786" s="19" t="n">
        <v>46310</v>
      </c>
      <c r="B8786" s="1" t="s">
        <v>972</v>
      </c>
      <c r="C8786" s="1" t="s">
        <v>138</v>
      </c>
      <c r="D8786" s="1" t="n">
        <v>7</v>
      </c>
      <c r="E8786" s="1" t="s">
        <v>13</v>
      </c>
      <c r="F8786" s="1" t="s">
        <v>999</v>
      </c>
      <c r="G8786" s="1" t="s">
        <v>149</v>
      </c>
      <c r="H8786" s="20" t="n">
        <v>600</v>
      </c>
      <c r="I8786" s="21" t="n">
        <v>19.8</v>
      </c>
      <c r="J8786" s="20" t="n">
        <f aca="false">H8786*I8786</f>
        <v>11880</v>
      </c>
      <c r="K8786" s="22" t="n">
        <v>2.2</v>
      </c>
      <c r="L8786" s="23" t="n">
        <f aca="false">H8786*K8786</f>
        <v>1320</v>
      </c>
      <c r="M8786" s="23" t="n">
        <v>2500</v>
      </c>
      <c r="N8786" s="24" t="n">
        <f aca="false">L8786-M8786</f>
        <v>-1180</v>
      </c>
      <c r="O8786" s="25" t="n">
        <f aca="false">IF(L8786&gt;=M8786,1,0)</f>
        <v>0</v>
      </c>
      <c r="P8786" s="26" t="n">
        <v>0.3143</v>
      </c>
      <c r="Q8786" s="26" t="n">
        <v>0.2578</v>
      </c>
      <c r="R8786" s="25" t="n">
        <v>65</v>
      </c>
      <c r="S8786" s="21" t="n">
        <v>9</v>
      </c>
    </row>
    <row r="8787" customFormat="false" ht="15" hidden="false" customHeight="true" outlineLevel="0" collapsed="false">
      <c r="A8787" s="19" t="n">
        <v>46310</v>
      </c>
      <c r="B8787" s="1" t="s">
        <v>972</v>
      </c>
      <c r="C8787" s="1" t="s">
        <v>138</v>
      </c>
      <c r="D8787" s="1" t="n">
        <v>8</v>
      </c>
      <c r="E8787" s="1" t="s">
        <v>13</v>
      </c>
      <c r="F8787" s="1" t="s">
        <v>999</v>
      </c>
      <c r="G8787" s="1" t="s">
        <v>149</v>
      </c>
      <c r="H8787" s="20" t="n">
        <v>1650</v>
      </c>
      <c r="I8787" s="21" t="n">
        <v>19.8</v>
      </c>
      <c r="J8787" s="20" t="n">
        <f aca="false">H8787*I8787</f>
        <v>32670</v>
      </c>
      <c r="K8787" s="22" t="n">
        <v>2.2</v>
      </c>
      <c r="L8787" s="23" t="n">
        <f aca="false">H8787*K8787</f>
        <v>3630</v>
      </c>
      <c r="M8787" s="23" t="n">
        <v>2500</v>
      </c>
      <c r="N8787" s="24" t="n">
        <f aca="false">L8787-M8787</f>
        <v>1130</v>
      </c>
      <c r="O8787" s="25" t="n">
        <f aca="false">IF(L8787&gt;=M8787,1,0)</f>
        <v>1</v>
      </c>
      <c r="P8787" s="26" t="n">
        <v>0.6756</v>
      </c>
      <c r="Q8787" s="26" t="n">
        <v>0.1401</v>
      </c>
      <c r="R8787" s="25" t="n">
        <v>70</v>
      </c>
      <c r="S8787" s="21" t="n">
        <v>12</v>
      </c>
    </row>
    <row r="8788" customFormat="false" ht="15" hidden="false" customHeight="true" outlineLevel="0" collapsed="false">
      <c r="A8788" s="19" t="n">
        <v>46310</v>
      </c>
      <c r="B8788" s="1" t="s">
        <v>972</v>
      </c>
      <c r="C8788" s="1" t="s">
        <v>138</v>
      </c>
      <c r="D8788" s="1" t="n">
        <v>9</v>
      </c>
      <c r="E8788" s="1" t="s">
        <v>16</v>
      </c>
      <c r="F8788" s="1" t="s">
        <v>300</v>
      </c>
      <c r="G8788" s="1" t="s">
        <v>398</v>
      </c>
      <c r="H8788" s="20" t="n">
        <v>1950</v>
      </c>
      <c r="I8788" s="21" t="n">
        <v>18.21</v>
      </c>
      <c r="J8788" s="20" t="n">
        <f aca="false">H8788*I8788</f>
        <v>35509.5</v>
      </c>
      <c r="K8788" s="22" t="n">
        <v>1.4</v>
      </c>
      <c r="L8788" s="23" t="n">
        <f aca="false">H8788*K8788</f>
        <v>2730</v>
      </c>
      <c r="M8788" s="23" t="n">
        <v>2500</v>
      </c>
      <c r="N8788" s="24" t="n">
        <f aca="false">L8788-M8788</f>
        <v>230</v>
      </c>
      <c r="O8788" s="25" t="n">
        <f aca="false">IF(L8788&gt;=M8788,1,0)</f>
        <v>1</v>
      </c>
      <c r="P8788" s="26" t="n">
        <v>0.7096</v>
      </c>
      <c r="Q8788" s="26" t="n">
        <v>0.1075</v>
      </c>
      <c r="R8788" s="25" t="n">
        <v>67</v>
      </c>
      <c r="S8788" s="21" t="n">
        <v>13</v>
      </c>
    </row>
    <row r="8789" customFormat="false" ht="15" hidden="false" customHeight="true" outlineLevel="0" collapsed="false">
      <c r="A8789" s="19" t="n">
        <v>46310</v>
      </c>
      <c r="B8789" s="1" t="s">
        <v>972</v>
      </c>
      <c r="C8789" s="1" t="s">
        <v>138</v>
      </c>
      <c r="D8789" s="1" t="n">
        <v>10</v>
      </c>
      <c r="E8789" s="1" t="s">
        <v>16</v>
      </c>
      <c r="F8789" s="1" t="s">
        <v>259</v>
      </c>
      <c r="G8789" s="1" t="s">
        <v>1021</v>
      </c>
      <c r="H8789" s="20" t="n">
        <v>233</v>
      </c>
      <c r="I8789" s="21" t="n">
        <v>20.88</v>
      </c>
      <c r="J8789" s="20" t="n">
        <f aca="false">H8789*I8789</f>
        <v>4865.04</v>
      </c>
      <c r="K8789" s="22" t="n">
        <v>1.49</v>
      </c>
      <c r="L8789" s="23" t="n">
        <f aca="false">H8789*K8789</f>
        <v>347.17</v>
      </c>
      <c r="M8789" s="23" t="n">
        <v>2500</v>
      </c>
      <c r="N8789" s="24" t="n">
        <f aca="false">L8789-M8789</f>
        <v>-2152.83</v>
      </c>
      <c r="O8789" s="25" t="n">
        <f aca="false">IF(L8789&gt;=M8789,1,0)</f>
        <v>0</v>
      </c>
      <c r="P8789" s="26" t="n">
        <v>0.1087</v>
      </c>
      <c r="Q8789" s="26" t="n">
        <v>0.3045</v>
      </c>
      <c r="R8789" s="25" t="n">
        <v>63</v>
      </c>
      <c r="S8789" s="21" t="n">
        <v>13</v>
      </c>
    </row>
    <row r="8790" customFormat="false" ht="15" hidden="false" customHeight="true" outlineLevel="0" collapsed="false">
      <c r="A8790" s="19" t="n">
        <v>46310</v>
      </c>
      <c r="B8790" s="1" t="s">
        <v>972</v>
      </c>
      <c r="C8790" s="1" t="s">
        <v>138</v>
      </c>
      <c r="D8790" s="1" t="n">
        <v>11</v>
      </c>
      <c r="E8790" s="1" t="s">
        <v>10</v>
      </c>
      <c r="F8790" s="1" t="s">
        <v>965</v>
      </c>
      <c r="G8790" s="1" t="s">
        <v>852</v>
      </c>
      <c r="H8790" s="20" t="n">
        <v>1440</v>
      </c>
      <c r="I8790" s="21" t="n">
        <v>16.98</v>
      </c>
      <c r="J8790" s="20" t="n">
        <f aca="false">H8790*I8790</f>
        <v>24451.2</v>
      </c>
      <c r="K8790" s="22" t="n">
        <v>1.46</v>
      </c>
      <c r="L8790" s="23" t="n">
        <f aca="false">H8790*K8790</f>
        <v>2102.4</v>
      </c>
      <c r="M8790" s="23" t="n">
        <v>2500</v>
      </c>
      <c r="N8790" s="24" t="n">
        <f aca="false">L8790-M8790</f>
        <v>-397.6</v>
      </c>
      <c r="O8790" s="25" t="n">
        <f aca="false">IF(L8790&gt;=M8790,1,0)</f>
        <v>0</v>
      </c>
      <c r="P8790" s="26" t="n">
        <v>0.5044</v>
      </c>
      <c r="Q8790" s="26" t="n">
        <v>0.1942</v>
      </c>
      <c r="R8790" s="25" t="n">
        <v>70</v>
      </c>
      <c r="S8790" s="21" t="n">
        <v>12</v>
      </c>
    </row>
    <row r="8791" customFormat="false" ht="15" hidden="false" customHeight="true" outlineLevel="0" collapsed="false">
      <c r="A8791" s="19" t="n">
        <v>46310</v>
      </c>
      <c r="B8791" s="1" t="s">
        <v>972</v>
      </c>
      <c r="C8791" s="1" t="s">
        <v>138</v>
      </c>
      <c r="D8791" s="1" t="n">
        <v>12</v>
      </c>
      <c r="E8791" s="1" t="s">
        <v>16</v>
      </c>
      <c r="F8791" s="1" t="s">
        <v>1022</v>
      </c>
      <c r="G8791" s="1" t="s">
        <v>1023</v>
      </c>
      <c r="H8791" s="20" t="n">
        <v>550</v>
      </c>
      <c r="I8791" s="21" t="n">
        <v>18.75</v>
      </c>
      <c r="J8791" s="20" t="n">
        <f aca="false">H8791*I8791</f>
        <v>10312.5</v>
      </c>
      <c r="K8791" s="22" t="n">
        <v>1.55</v>
      </c>
      <c r="L8791" s="23" t="n">
        <f aca="false">H8791*K8791</f>
        <v>852.5</v>
      </c>
      <c r="M8791" s="23" t="n">
        <v>2500</v>
      </c>
      <c r="N8791" s="24" t="n">
        <f aca="false">L8791-M8791</f>
        <v>-1647.5</v>
      </c>
      <c r="O8791" s="25" t="n">
        <f aca="false">IF(L8791&gt;=M8791,1,0)</f>
        <v>0</v>
      </c>
      <c r="P8791" s="26" t="n">
        <v>0.2283</v>
      </c>
      <c r="Q8791" s="26" t="n">
        <v>0.1321</v>
      </c>
      <c r="R8791" s="25" t="n">
        <v>69</v>
      </c>
      <c r="S8791" s="21" t="n">
        <v>10</v>
      </c>
    </row>
    <row r="8792" customFormat="false" ht="15" hidden="false" customHeight="true" outlineLevel="0" collapsed="false">
      <c r="A8792" s="19" t="n">
        <v>46310</v>
      </c>
      <c r="B8792" s="1" t="s">
        <v>972</v>
      </c>
      <c r="C8792" s="1" t="s">
        <v>138</v>
      </c>
      <c r="D8792" s="1" t="n">
        <v>13</v>
      </c>
      <c r="E8792" s="1" t="s">
        <v>1015</v>
      </c>
      <c r="F8792" s="1" t="s">
        <v>1016</v>
      </c>
      <c r="G8792" s="1" t="s">
        <v>1017</v>
      </c>
      <c r="H8792" s="20" t="n">
        <v>500</v>
      </c>
      <c r="I8792" s="21" t="n">
        <v>19.18</v>
      </c>
      <c r="J8792" s="20" t="n">
        <f aca="false">H8792*I8792</f>
        <v>9590</v>
      </c>
      <c r="K8792" s="22" t="n">
        <v>1.5</v>
      </c>
      <c r="L8792" s="23" t="n">
        <f aca="false">H8792*K8792</f>
        <v>750</v>
      </c>
      <c r="M8792" s="23" t="n">
        <v>2500</v>
      </c>
      <c r="N8792" s="24" t="n">
        <f aca="false">L8792-M8792</f>
        <v>-1750</v>
      </c>
      <c r="O8792" s="25" t="n">
        <f aca="false">IF(L8792&gt;=M8792,1,0)</f>
        <v>0</v>
      </c>
      <c r="P8792" s="26" t="n">
        <v>0.2109</v>
      </c>
      <c r="Q8792" s="26" t="n">
        <v>0.1705</v>
      </c>
      <c r="R8792" s="25" t="n">
        <v>70</v>
      </c>
      <c r="S8792" s="21" t="n">
        <v>10</v>
      </c>
    </row>
    <row r="8793" customFormat="false" ht="15" hidden="false" customHeight="true" outlineLevel="0" collapsed="false">
      <c r="A8793" s="19" t="n">
        <v>46310</v>
      </c>
      <c r="B8793" s="1" t="s">
        <v>972</v>
      </c>
      <c r="C8793" s="1" t="s">
        <v>138</v>
      </c>
      <c r="D8793" s="1" t="n">
        <v>14</v>
      </c>
      <c r="E8793" s="1" t="s">
        <v>10</v>
      </c>
      <c r="F8793" s="1" t="s">
        <v>687</v>
      </c>
      <c r="G8793" s="1" t="s">
        <v>694</v>
      </c>
      <c r="H8793" s="20" t="n">
        <v>1250</v>
      </c>
      <c r="I8793" s="21" t="n">
        <v>28.66</v>
      </c>
      <c r="J8793" s="20" t="n">
        <f aca="false">H8793*I8793</f>
        <v>35825</v>
      </c>
      <c r="K8793" s="22" t="n">
        <v>2.5</v>
      </c>
      <c r="L8793" s="23" t="n">
        <f aca="false">H8793*K8793</f>
        <v>3125</v>
      </c>
      <c r="M8793" s="23" t="n">
        <v>2500</v>
      </c>
      <c r="N8793" s="24" t="n">
        <f aca="false">L8793-M8793</f>
        <v>625</v>
      </c>
      <c r="O8793" s="25" t="n">
        <f aca="false">IF(L8793&gt;=M8793,1,0)</f>
        <v>1</v>
      </c>
      <c r="P8793" s="26" t="n">
        <v>0.5971</v>
      </c>
      <c r="Q8793" s="26" t="n">
        <v>0.213</v>
      </c>
      <c r="R8793" s="25" t="n">
        <v>80</v>
      </c>
      <c r="S8793" s="21" t="n">
        <v>13</v>
      </c>
    </row>
    <row r="8794" customFormat="false" ht="15" hidden="false" customHeight="true" outlineLevel="0" collapsed="false">
      <c r="A8794" s="19" t="n">
        <v>46310</v>
      </c>
      <c r="B8794" s="1" t="s">
        <v>972</v>
      </c>
      <c r="C8794" s="1" t="s">
        <v>138</v>
      </c>
      <c r="D8794" s="1" t="n">
        <v>15</v>
      </c>
      <c r="E8794" s="1" t="s">
        <v>10</v>
      </c>
      <c r="F8794" s="1" t="s">
        <v>167</v>
      </c>
      <c r="G8794" s="1" t="s">
        <v>208</v>
      </c>
      <c r="H8794" s="20" t="n">
        <v>2400</v>
      </c>
      <c r="I8794" s="21" t="n">
        <v>19.05</v>
      </c>
      <c r="J8794" s="20" t="n">
        <f aca="false">H8794*I8794</f>
        <v>45720</v>
      </c>
      <c r="K8794" s="22" t="n">
        <v>1.83</v>
      </c>
      <c r="L8794" s="23" t="n">
        <f aca="false">H8794*K8794</f>
        <v>4392</v>
      </c>
      <c r="M8794" s="23" t="n">
        <v>2500</v>
      </c>
      <c r="N8794" s="24" t="n">
        <f aca="false">L8794-M8794</f>
        <v>1892</v>
      </c>
      <c r="O8794" s="25" t="n">
        <f aca="false">IF(L8794&gt;=M8794,1,0)</f>
        <v>1</v>
      </c>
      <c r="P8794" s="26" t="n">
        <v>0.8439</v>
      </c>
      <c r="Q8794" s="26" t="n">
        <v>0.1986</v>
      </c>
      <c r="R8794" s="25" t="n">
        <v>72</v>
      </c>
      <c r="S8794" s="21" t="n">
        <v>13</v>
      </c>
    </row>
    <row r="8795" customFormat="false" ht="15" hidden="false" customHeight="true" outlineLevel="0" collapsed="false">
      <c r="A8795" s="19" t="n">
        <v>46310</v>
      </c>
      <c r="B8795" s="1" t="s">
        <v>972</v>
      </c>
      <c r="C8795" s="1" t="s">
        <v>138</v>
      </c>
      <c r="D8795" s="1" t="n">
        <v>16</v>
      </c>
      <c r="E8795" s="1" t="s">
        <v>10</v>
      </c>
      <c r="F8795" s="1" t="s">
        <v>1018</v>
      </c>
      <c r="G8795" s="1" t="s">
        <v>1019</v>
      </c>
      <c r="H8795" s="20" t="n">
        <v>2200</v>
      </c>
      <c r="I8795" s="21" t="n">
        <v>17.11</v>
      </c>
      <c r="J8795" s="20" t="n">
        <f aca="false">H8795*I8795</f>
        <v>37642</v>
      </c>
      <c r="K8795" s="22" t="n">
        <v>1.46</v>
      </c>
      <c r="L8795" s="23" t="n">
        <f aca="false">H8795*K8795</f>
        <v>3212</v>
      </c>
      <c r="M8795" s="23" t="n">
        <v>2500</v>
      </c>
      <c r="N8795" s="24" t="n">
        <f aca="false">L8795-M8795</f>
        <v>712</v>
      </c>
      <c r="O8795" s="25" t="n">
        <f aca="false">IF(L8795&gt;=M8795,1,0)</f>
        <v>1</v>
      </c>
      <c r="P8795" s="26" t="n">
        <v>0.7755</v>
      </c>
      <c r="Q8795" s="26" t="n">
        <v>0.1473</v>
      </c>
      <c r="R8795" s="25" t="n">
        <v>65</v>
      </c>
      <c r="S8795" s="21" t="n">
        <v>13</v>
      </c>
    </row>
    <row r="8796" customFormat="false" ht="15" hidden="false" customHeight="true" outlineLevel="0" collapsed="false">
      <c r="A8796" s="19" t="n">
        <v>46310</v>
      </c>
      <c r="B8796" s="1" t="s">
        <v>972</v>
      </c>
      <c r="C8796" s="1" t="s">
        <v>164</v>
      </c>
      <c r="D8796" s="1" t="n">
        <v>17</v>
      </c>
      <c r="E8796" s="1" t="s">
        <v>16</v>
      </c>
      <c r="F8796" s="1" t="s">
        <v>977</v>
      </c>
      <c r="G8796" s="1" t="s">
        <v>982</v>
      </c>
      <c r="H8796" s="20" t="n">
        <v>2200</v>
      </c>
      <c r="I8796" s="21" t="n">
        <v>20.77</v>
      </c>
      <c r="J8796" s="20" t="n">
        <f aca="false">H8796*I8796</f>
        <v>45694</v>
      </c>
      <c r="K8796" s="22" t="n">
        <v>1.5</v>
      </c>
      <c r="L8796" s="23" t="n">
        <f aca="false">H8796*K8796</f>
        <v>3300</v>
      </c>
      <c r="M8796" s="23" t="n">
        <v>2500</v>
      </c>
      <c r="N8796" s="24" t="n">
        <f aca="false">L8796-M8796</f>
        <v>800</v>
      </c>
      <c r="O8796" s="25" t="n">
        <f aca="false">IF(L8796&gt;=M8796,1,0)</f>
        <v>1</v>
      </c>
      <c r="P8796" s="26" t="n">
        <v>0.7933</v>
      </c>
      <c r="Q8796" s="26" t="n">
        <v>0.0944</v>
      </c>
      <c r="R8796" s="25" t="n">
        <v>78</v>
      </c>
      <c r="S8796" s="21" t="n">
        <v>13</v>
      </c>
    </row>
    <row r="8797" customFormat="false" ht="15" hidden="false" customHeight="true" outlineLevel="0" collapsed="false">
      <c r="A8797" s="19" t="n">
        <v>46310</v>
      </c>
      <c r="B8797" s="1" t="s">
        <v>972</v>
      </c>
      <c r="C8797" s="1" t="s">
        <v>164</v>
      </c>
      <c r="D8797" s="1" t="n">
        <v>18</v>
      </c>
      <c r="E8797" s="1" t="s">
        <v>16</v>
      </c>
      <c r="F8797" s="1" t="s">
        <v>977</v>
      </c>
      <c r="G8797" s="1" t="s">
        <v>982</v>
      </c>
      <c r="H8797" s="20" t="n">
        <v>600</v>
      </c>
      <c r="I8797" s="21" t="n">
        <v>20.77</v>
      </c>
      <c r="J8797" s="20" t="n">
        <f aca="false">H8797*I8797</f>
        <v>12462</v>
      </c>
      <c r="K8797" s="22" t="n">
        <v>1.5</v>
      </c>
      <c r="L8797" s="23" t="n">
        <f aca="false">H8797*K8797</f>
        <v>900</v>
      </c>
      <c r="M8797" s="23" t="n">
        <v>2500</v>
      </c>
      <c r="N8797" s="24" t="n">
        <f aca="false">L8797-M8797</f>
        <v>-1600</v>
      </c>
      <c r="O8797" s="25" t="n">
        <f aca="false">IF(L8797&gt;=M8797,1,0)</f>
        <v>0</v>
      </c>
      <c r="P8797" s="26" t="n">
        <v>0.2275</v>
      </c>
      <c r="Q8797" s="26" t="n">
        <v>0.1531</v>
      </c>
      <c r="R8797" s="25" t="n">
        <v>73</v>
      </c>
      <c r="S8797" s="21" t="n">
        <v>13</v>
      </c>
    </row>
    <row r="8798" customFormat="false" ht="15" hidden="false" customHeight="true" outlineLevel="0" collapsed="false">
      <c r="A8798" s="19" t="n">
        <v>46310</v>
      </c>
      <c r="B8798" s="1" t="s">
        <v>972</v>
      </c>
      <c r="C8798" s="1" t="s">
        <v>164</v>
      </c>
      <c r="D8798" s="1" t="n">
        <v>19</v>
      </c>
      <c r="E8798" s="1" t="s">
        <v>16</v>
      </c>
      <c r="F8798" s="1" t="s">
        <v>300</v>
      </c>
      <c r="G8798" s="1" t="s">
        <v>398</v>
      </c>
      <c r="H8798" s="20" t="n">
        <v>2000</v>
      </c>
      <c r="I8798" s="21" t="n">
        <v>18.21</v>
      </c>
      <c r="J8798" s="20" t="n">
        <f aca="false">H8798*I8798</f>
        <v>36420</v>
      </c>
      <c r="K8798" s="22" t="n">
        <v>1.4</v>
      </c>
      <c r="L8798" s="23" t="n">
        <f aca="false">H8798*K8798</f>
        <v>2800</v>
      </c>
      <c r="M8798" s="23" t="n">
        <v>2500</v>
      </c>
      <c r="N8798" s="24" t="n">
        <f aca="false">L8798-M8798</f>
        <v>300</v>
      </c>
      <c r="O8798" s="25" t="n">
        <f aca="false">IF(L8798&gt;=M8798,1,0)</f>
        <v>1</v>
      </c>
      <c r="P8798" s="26" t="n">
        <v>0.705</v>
      </c>
      <c r="Q8798" s="26" t="n">
        <v>0.1073</v>
      </c>
      <c r="R8798" s="25" t="n">
        <v>69</v>
      </c>
      <c r="S8798" s="21" t="n">
        <v>13</v>
      </c>
    </row>
    <row r="8799" customFormat="false" ht="15" hidden="false" customHeight="true" outlineLevel="0" collapsed="false">
      <c r="A8799" s="19" t="n">
        <v>46310</v>
      </c>
      <c r="B8799" s="1" t="s">
        <v>972</v>
      </c>
      <c r="C8799" s="1" t="s">
        <v>164</v>
      </c>
      <c r="D8799" s="1" t="n">
        <v>20</v>
      </c>
      <c r="E8799" s="1" t="s">
        <v>16</v>
      </c>
      <c r="F8799" s="1" t="s">
        <v>300</v>
      </c>
      <c r="G8799" s="1" t="s">
        <v>398</v>
      </c>
      <c r="H8799" s="20" t="n">
        <v>2100</v>
      </c>
      <c r="I8799" s="21" t="n">
        <v>18.21</v>
      </c>
      <c r="J8799" s="20" t="n">
        <f aca="false">H8799*I8799</f>
        <v>38241</v>
      </c>
      <c r="K8799" s="22" t="n">
        <v>1.4</v>
      </c>
      <c r="L8799" s="23" t="n">
        <f aca="false">H8799*K8799</f>
        <v>2940</v>
      </c>
      <c r="M8799" s="23" t="n">
        <v>2500</v>
      </c>
      <c r="N8799" s="24" t="n">
        <f aca="false">L8799-M8799</f>
        <v>440</v>
      </c>
      <c r="O8799" s="25" t="n">
        <f aca="false">IF(L8799&gt;=M8799,1,0)</f>
        <v>1</v>
      </c>
      <c r="P8799" s="26" t="n">
        <v>0.7368</v>
      </c>
      <c r="Q8799" s="26" t="n">
        <v>0.0983</v>
      </c>
      <c r="R8799" s="25" t="n">
        <v>68</v>
      </c>
      <c r="S8799" s="21" t="n">
        <v>13</v>
      </c>
    </row>
    <row r="8800" customFormat="false" ht="15" hidden="false" customHeight="true" outlineLevel="0" collapsed="false">
      <c r="A8800" s="19" t="n">
        <v>46310</v>
      </c>
      <c r="B8800" s="1" t="s">
        <v>972</v>
      </c>
      <c r="C8800" s="1" t="s">
        <v>164</v>
      </c>
      <c r="D8800" s="1" t="n">
        <v>21</v>
      </c>
      <c r="E8800" s="1" t="s">
        <v>401</v>
      </c>
      <c r="F8800" s="1" t="s">
        <v>1004</v>
      </c>
      <c r="G8800" s="1" t="s">
        <v>1005</v>
      </c>
      <c r="H8800" s="20" t="n">
        <v>700</v>
      </c>
      <c r="I8800" s="21" t="n">
        <v>40.46</v>
      </c>
      <c r="J8800" s="20" t="n">
        <f aca="false">H8800*I8800</f>
        <v>28322</v>
      </c>
      <c r="K8800" s="22" t="n">
        <v>5.28</v>
      </c>
      <c r="L8800" s="23" t="n">
        <f aca="false">H8800*K8800</f>
        <v>3696</v>
      </c>
      <c r="M8800" s="23" t="n">
        <v>2500</v>
      </c>
      <c r="N8800" s="24" t="n">
        <f aca="false">L8800-M8800</f>
        <v>1196</v>
      </c>
      <c r="O8800" s="25" t="n">
        <f aca="false">IF(L8800&gt;=M8800,1,0)</f>
        <v>1</v>
      </c>
      <c r="P8800" s="26" t="n">
        <v>0.5352</v>
      </c>
      <c r="Q8800" s="26" t="n">
        <v>0.1966</v>
      </c>
      <c r="R8800" s="25" t="n">
        <v>70</v>
      </c>
      <c r="S8800" s="21" t="n">
        <v>13</v>
      </c>
    </row>
    <row r="8801" customFormat="false" ht="15" hidden="false" customHeight="true" outlineLevel="0" collapsed="false">
      <c r="A8801" s="19" t="n">
        <v>46310</v>
      </c>
      <c r="B8801" s="1" t="s">
        <v>972</v>
      </c>
      <c r="C8801" s="1" t="s">
        <v>164</v>
      </c>
      <c r="D8801" s="1" t="n">
        <v>22</v>
      </c>
      <c r="E8801" s="1" t="s">
        <v>10</v>
      </c>
      <c r="F8801" s="1" t="s">
        <v>687</v>
      </c>
      <c r="G8801" s="1" t="s">
        <v>694</v>
      </c>
      <c r="H8801" s="20" t="n">
        <v>1700</v>
      </c>
      <c r="I8801" s="21" t="n">
        <v>28.66</v>
      </c>
      <c r="J8801" s="20" t="n">
        <f aca="false">H8801*I8801</f>
        <v>48722</v>
      </c>
      <c r="K8801" s="22" t="n">
        <v>2.5</v>
      </c>
      <c r="L8801" s="23" t="n">
        <f aca="false">H8801*K8801</f>
        <v>4250</v>
      </c>
      <c r="M8801" s="23" t="n">
        <v>2500</v>
      </c>
      <c r="N8801" s="24" t="n">
        <f aca="false">L8801-M8801</f>
        <v>1750</v>
      </c>
      <c r="O8801" s="25" t="n">
        <f aca="false">IF(L8801&gt;=M8801,1,0)</f>
        <v>1</v>
      </c>
      <c r="P8801" s="26" t="n">
        <v>0.7763</v>
      </c>
      <c r="Q8801" s="26" t="n">
        <v>0.1388</v>
      </c>
      <c r="R8801" s="25" t="n">
        <v>85</v>
      </c>
      <c r="S8801" s="21" t="n">
        <v>13</v>
      </c>
    </row>
    <row r="8802" customFormat="false" ht="15" hidden="false" customHeight="true" outlineLevel="0" collapsed="false">
      <c r="A8802" s="19" t="n">
        <v>46310</v>
      </c>
      <c r="B8802" s="1" t="s">
        <v>972</v>
      </c>
      <c r="C8802" s="1" t="s">
        <v>164</v>
      </c>
      <c r="D8802" s="1" t="n">
        <v>23</v>
      </c>
      <c r="E8802" s="1" t="s">
        <v>1008</v>
      </c>
      <c r="F8802" s="1" t="s">
        <v>1009</v>
      </c>
      <c r="G8802" s="1" t="s">
        <v>527</v>
      </c>
      <c r="H8802" s="20" t="n">
        <v>350</v>
      </c>
      <c r="I8802" s="21" t="n">
        <v>24.83</v>
      </c>
      <c r="J8802" s="20" t="n">
        <f aca="false">H8802*I8802</f>
        <v>8690.5</v>
      </c>
      <c r="K8802" s="22" t="n">
        <v>3.35</v>
      </c>
      <c r="L8802" s="23" t="n">
        <f aca="false">H8802*K8802</f>
        <v>1172.5</v>
      </c>
      <c r="M8802" s="23" t="n">
        <v>2500</v>
      </c>
      <c r="N8802" s="24" t="n">
        <f aca="false">L8802-M8802</f>
        <v>-1327.5</v>
      </c>
      <c r="O8802" s="25" t="n">
        <f aca="false">IF(L8802&gt;=M8802,1,0)</f>
        <v>0</v>
      </c>
      <c r="P8802" s="26" t="n">
        <v>0.1813</v>
      </c>
      <c r="Q8802" s="26" t="n">
        <v>0.4176</v>
      </c>
      <c r="R8802" s="25" t="n">
        <v>67</v>
      </c>
      <c r="S8802" s="21" t="n">
        <v>13</v>
      </c>
    </row>
    <row r="8803" customFormat="false" ht="15" hidden="false" customHeight="true" outlineLevel="0" collapsed="false">
      <c r="A8803" s="19" t="n">
        <v>46310</v>
      </c>
      <c r="B8803" s="1" t="s">
        <v>972</v>
      </c>
      <c r="C8803" s="1" t="s">
        <v>164</v>
      </c>
      <c r="D8803" s="1" t="n">
        <v>24</v>
      </c>
      <c r="E8803" s="1" t="s">
        <v>16</v>
      </c>
      <c r="F8803" s="1" t="s">
        <v>977</v>
      </c>
      <c r="G8803" s="1" t="s">
        <v>982</v>
      </c>
      <c r="H8803" s="20" t="n">
        <v>1800</v>
      </c>
      <c r="I8803" s="21" t="n">
        <v>20.77</v>
      </c>
      <c r="J8803" s="20" t="n">
        <f aca="false">H8803*I8803</f>
        <v>37386</v>
      </c>
      <c r="K8803" s="22" t="n">
        <v>1.5</v>
      </c>
      <c r="L8803" s="23" t="n">
        <f aca="false">H8803*K8803</f>
        <v>2700</v>
      </c>
      <c r="M8803" s="23" t="n">
        <v>2500</v>
      </c>
      <c r="N8803" s="24" t="n">
        <f aca="false">L8803-M8803</f>
        <v>200</v>
      </c>
      <c r="O8803" s="25" t="n">
        <f aca="false">IF(L8803&gt;=M8803,1,0)</f>
        <v>1</v>
      </c>
      <c r="P8803" s="26" t="n">
        <v>0.6538</v>
      </c>
      <c r="Q8803" s="26" t="n">
        <v>0.1208</v>
      </c>
      <c r="R8803" s="25" t="n">
        <v>73</v>
      </c>
      <c r="S8803" s="21" t="n">
        <v>13</v>
      </c>
    </row>
    <row r="8804" customFormat="false" ht="15" hidden="false" customHeight="true" outlineLevel="0" collapsed="false">
      <c r="A8804" s="19" t="n">
        <v>46310</v>
      </c>
      <c r="B8804" s="1" t="s">
        <v>972</v>
      </c>
      <c r="C8804" s="1" t="s">
        <v>164</v>
      </c>
      <c r="D8804" s="1" t="n">
        <v>25</v>
      </c>
      <c r="E8804" s="1" t="s">
        <v>152</v>
      </c>
      <c r="F8804" s="1" t="s">
        <v>341</v>
      </c>
      <c r="G8804" s="1" t="s">
        <v>342</v>
      </c>
      <c r="H8804" s="20" t="n">
        <v>1300</v>
      </c>
      <c r="I8804" s="21" t="n">
        <v>26.91</v>
      </c>
      <c r="J8804" s="20" t="n">
        <f aca="false">H8804*I8804</f>
        <v>34983</v>
      </c>
      <c r="K8804" s="22" t="n">
        <v>2.35</v>
      </c>
      <c r="L8804" s="23" t="n">
        <f aca="false">H8804*K8804</f>
        <v>3055</v>
      </c>
      <c r="M8804" s="23" t="n">
        <v>2500</v>
      </c>
      <c r="N8804" s="24" t="n">
        <f aca="false">L8804-M8804</f>
        <v>555</v>
      </c>
      <c r="O8804" s="25" t="n">
        <f aca="false">IF(L8804&gt;=M8804,1,0)</f>
        <v>1</v>
      </c>
      <c r="P8804" s="26" t="n">
        <v>0.6124</v>
      </c>
      <c r="Q8804" s="26" t="n">
        <v>0.1509</v>
      </c>
      <c r="R8804" s="25" t="n">
        <v>81</v>
      </c>
      <c r="S8804" s="21" t="n">
        <v>12</v>
      </c>
    </row>
    <row r="8805" customFormat="false" ht="15" hidden="false" customHeight="true" outlineLevel="0" collapsed="false">
      <c r="A8805" s="19" t="n">
        <v>46310</v>
      </c>
      <c r="B8805" s="1" t="s">
        <v>972</v>
      </c>
      <c r="C8805" s="1" t="s">
        <v>164</v>
      </c>
      <c r="D8805" s="1" t="n">
        <v>26</v>
      </c>
      <c r="E8805" s="1" t="s">
        <v>576</v>
      </c>
      <c r="F8805" s="1" t="s">
        <v>839</v>
      </c>
      <c r="G8805" s="1" t="s">
        <v>835</v>
      </c>
      <c r="H8805" s="20" t="n">
        <v>3050</v>
      </c>
      <c r="I8805" s="21" t="n">
        <v>16.92</v>
      </c>
      <c r="J8805" s="20" t="n">
        <f aca="false">H8805*I8805</f>
        <v>51606</v>
      </c>
      <c r="K8805" s="22" t="n">
        <v>1.1</v>
      </c>
      <c r="L8805" s="23" t="n">
        <f aca="false">H8805*K8805</f>
        <v>3355</v>
      </c>
      <c r="M8805" s="23" t="n">
        <v>2500</v>
      </c>
      <c r="N8805" s="24" t="n">
        <f aca="false">L8805-M8805</f>
        <v>855.000000000001</v>
      </c>
      <c r="O8805" s="25" t="n">
        <f aca="false">IF(L8805&gt;=M8805,1,0)</f>
        <v>1</v>
      </c>
      <c r="P8805" s="26" t="n">
        <v>0.9431</v>
      </c>
      <c r="Q8805" s="26" t="n">
        <v>0.1678</v>
      </c>
      <c r="R8805" s="25" t="n">
        <v>74</v>
      </c>
      <c r="S8805" s="21" t="n">
        <v>13</v>
      </c>
    </row>
    <row r="8806" customFormat="false" ht="15" hidden="false" customHeight="true" outlineLevel="0" collapsed="false">
      <c r="A8806" s="19" t="n">
        <v>46310</v>
      </c>
      <c r="B8806" s="1" t="s">
        <v>972</v>
      </c>
      <c r="C8806" s="1" t="s">
        <v>164</v>
      </c>
      <c r="D8806" s="1" t="n">
        <v>27</v>
      </c>
      <c r="E8806" s="1" t="s">
        <v>219</v>
      </c>
      <c r="F8806" s="1" t="s">
        <v>998</v>
      </c>
      <c r="G8806" s="1" t="s">
        <v>996</v>
      </c>
      <c r="H8806" s="20" t="n">
        <v>3000</v>
      </c>
      <c r="I8806" s="21" t="n">
        <v>12.1</v>
      </c>
      <c r="J8806" s="20" t="n">
        <f aca="false">H8806*I8806</f>
        <v>36300</v>
      </c>
      <c r="K8806" s="22" t="n">
        <v>1</v>
      </c>
      <c r="L8806" s="23" t="n">
        <f aca="false">H8806*K8806</f>
        <v>3000</v>
      </c>
      <c r="M8806" s="23" t="n">
        <v>2500</v>
      </c>
      <c r="N8806" s="24" t="n">
        <f aca="false">L8806-M8806</f>
        <v>500</v>
      </c>
      <c r="O8806" s="25" t="n">
        <f aca="false">IF(L8806&gt;=M8806,1,0)</f>
        <v>1</v>
      </c>
      <c r="P8806" s="26" t="n">
        <v>0.6986</v>
      </c>
      <c r="Q8806" s="26" t="n">
        <v>0.1212</v>
      </c>
      <c r="R8806" s="25" t="n">
        <v>74</v>
      </c>
      <c r="S8806" s="21" t="n">
        <v>13</v>
      </c>
    </row>
    <row r="8807" customFormat="false" ht="15" hidden="false" customHeight="true" outlineLevel="0" collapsed="false">
      <c r="A8807" s="19" t="n">
        <v>46310</v>
      </c>
      <c r="B8807" s="1" t="s">
        <v>972</v>
      </c>
      <c r="C8807" s="1" t="s">
        <v>164</v>
      </c>
      <c r="D8807" s="1" t="n">
        <v>28</v>
      </c>
      <c r="E8807" s="1" t="s">
        <v>401</v>
      </c>
      <c r="F8807" s="1" t="s">
        <v>1010</v>
      </c>
      <c r="G8807" s="1" t="s">
        <v>1011</v>
      </c>
      <c r="H8807" s="20" t="n">
        <v>1300</v>
      </c>
      <c r="I8807" s="21" t="n">
        <v>20.12</v>
      </c>
      <c r="J8807" s="20" t="n">
        <f aca="false">H8807*I8807</f>
        <v>26156</v>
      </c>
      <c r="K8807" s="22" t="n">
        <v>1.85</v>
      </c>
      <c r="L8807" s="23" t="n">
        <f aca="false">H8807*K8807</f>
        <v>2405</v>
      </c>
      <c r="M8807" s="23" t="n">
        <v>2500</v>
      </c>
      <c r="N8807" s="24" t="n">
        <f aca="false">L8807-M8807</f>
        <v>-95</v>
      </c>
      <c r="O8807" s="25" t="n">
        <f aca="false">IF(L8807&gt;=M8807,1,0)</f>
        <v>0</v>
      </c>
      <c r="P8807" s="26" t="n">
        <v>0.5221</v>
      </c>
      <c r="Q8807" s="26" t="n">
        <v>0.1489</v>
      </c>
      <c r="R8807" s="25" t="n">
        <v>74</v>
      </c>
      <c r="S8807" s="21" t="n">
        <v>12</v>
      </c>
    </row>
    <row r="8808" customFormat="false" ht="15" hidden="false" customHeight="true" outlineLevel="0" collapsed="false">
      <c r="A8808" s="19" t="n">
        <v>46310</v>
      </c>
      <c r="B8808" s="1" t="s">
        <v>972</v>
      </c>
      <c r="C8808" s="1" t="s">
        <v>164</v>
      </c>
      <c r="D8808" s="1" t="n">
        <v>29</v>
      </c>
      <c r="E8808" s="1" t="s">
        <v>176</v>
      </c>
      <c r="F8808" s="1" t="s">
        <v>619</v>
      </c>
      <c r="G8808" s="1" t="s">
        <v>800</v>
      </c>
      <c r="H8808" s="20" t="n">
        <v>1800</v>
      </c>
      <c r="I8808" s="21" t="n">
        <v>22.7</v>
      </c>
      <c r="J8808" s="20" t="n">
        <f aca="false">H8808*I8808</f>
        <v>40860</v>
      </c>
      <c r="K8808" s="22" t="n">
        <v>1.4</v>
      </c>
      <c r="L8808" s="23" t="n">
        <f aca="false">H8808*K8808</f>
        <v>2520</v>
      </c>
      <c r="M8808" s="23" t="n">
        <v>2500</v>
      </c>
      <c r="N8808" s="24" t="n">
        <f aca="false">L8808-M8808</f>
        <v>20</v>
      </c>
      <c r="O8808" s="25" t="n">
        <f aca="false">IF(L8808&gt;=M8808,1,0)</f>
        <v>1</v>
      </c>
      <c r="P8808" s="26" t="n">
        <v>0.726</v>
      </c>
      <c r="Q8808" s="26" t="n">
        <v>0.0894</v>
      </c>
      <c r="R8808" s="25" t="n">
        <v>76</v>
      </c>
      <c r="S8808" s="21" t="n">
        <v>13</v>
      </c>
    </row>
    <row r="8809" customFormat="false" ht="15" hidden="false" customHeight="true" outlineLevel="0" collapsed="false">
      <c r="A8809" s="19" t="n">
        <v>46310</v>
      </c>
      <c r="B8809" s="1" t="s">
        <v>972</v>
      </c>
      <c r="C8809" s="1" t="s">
        <v>164</v>
      </c>
      <c r="D8809" s="1" t="n">
        <v>30</v>
      </c>
      <c r="E8809" s="1" t="s">
        <v>10</v>
      </c>
      <c r="F8809" s="1" t="s">
        <v>526</v>
      </c>
      <c r="G8809" s="1" t="s">
        <v>527</v>
      </c>
      <c r="H8809" s="20" t="n">
        <v>1600</v>
      </c>
      <c r="I8809" s="21" t="n">
        <v>22.05</v>
      </c>
      <c r="J8809" s="20" t="n">
        <f aca="false">H8809*I8809</f>
        <v>35280</v>
      </c>
      <c r="K8809" s="22" t="n">
        <v>1.04</v>
      </c>
      <c r="L8809" s="23" t="n">
        <f aca="false">H8809*K8809</f>
        <v>1664</v>
      </c>
      <c r="M8809" s="23" t="n">
        <v>2500</v>
      </c>
      <c r="N8809" s="24" t="n">
        <f aca="false">L8809-M8809</f>
        <v>-836</v>
      </c>
      <c r="O8809" s="25" t="n">
        <f aca="false">IF(L8809&gt;=M8809,1,0)</f>
        <v>0</v>
      </c>
      <c r="P8809" s="26" t="n">
        <v>0.6774</v>
      </c>
      <c r="Q8809" s="26" t="n">
        <v>0.1538</v>
      </c>
      <c r="R8809" s="25" t="n">
        <v>75</v>
      </c>
      <c r="S8809" s="21" t="n">
        <v>13</v>
      </c>
    </row>
    <row r="8810" customFormat="false" ht="15" hidden="false" customHeight="true" outlineLevel="0" collapsed="false">
      <c r="A8810" s="19" t="n">
        <v>46310</v>
      </c>
      <c r="B8810" s="1" t="s">
        <v>972</v>
      </c>
      <c r="C8810" s="1" t="s">
        <v>164</v>
      </c>
      <c r="D8810" s="1" t="n">
        <v>31</v>
      </c>
      <c r="E8810" s="1" t="s">
        <v>522</v>
      </c>
      <c r="F8810" s="1" t="s">
        <v>566</v>
      </c>
      <c r="G8810" s="1" t="s">
        <v>504</v>
      </c>
      <c r="H8810" s="20" t="n">
        <v>2900</v>
      </c>
      <c r="I8810" s="21" t="n">
        <v>14.09</v>
      </c>
      <c r="J8810" s="20" t="n">
        <f aca="false">H8810*I8810</f>
        <v>40861</v>
      </c>
      <c r="K8810" s="22" t="n">
        <v>1</v>
      </c>
      <c r="L8810" s="23" t="n">
        <f aca="false">H8810*K8810</f>
        <v>2900</v>
      </c>
      <c r="M8810" s="23" t="n">
        <v>2500</v>
      </c>
      <c r="N8810" s="24" t="n">
        <f aca="false">L8810-M8810</f>
        <v>400</v>
      </c>
      <c r="O8810" s="25" t="n">
        <f aca="false">IF(L8810&gt;=M8810,1,0)</f>
        <v>1</v>
      </c>
      <c r="P8810" s="26" t="n">
        <v>0.8491</v>
      </c>
      <c r="Q8810" s="26" t="n">
        <v>0.097</v>
      </c>
      <c r="R8810" s="25" t="n">
        <v>74</v>
      </c>
      <c r="S8810" s="21" t="n">
        <v>12</v>
      </c>
    </row>
    <row r="8811" customFormat="false" ht="15" hidden="false" customHeight="true" outlineLevel="0" collapsed="false">
      <c r="A8811" s="19" t="n">
        <v>46310</v>
      </c>
      <c r="B8811" s="1" t="s">
        <v>972</v>
      </c>
      <c r="C8811" s="1" t="s">
        <v>164</v>
      </c>
      <c r="D8811" s="1" t="n">
        <v>32</v>
      </c>
      <c r="E8811" s="1" t="s">
        <v>576</v>
      </c>
      <c r="F8811" s="1" t="s">
        <v>839</v>
      </c>
      <c r="G8811" s="1" t="s">
        <v>835</v>
      </c>
      <c r="H8811" s="20" t="n">
        <v>3150</v>
      </c>
      <c r="I8811" s="21" t="n">
        <v>16.92</v>
      </c>
      <c r="J8811" s="20" t="n">
        <f aca="false">H8811*I8811</f>
        <v>53298</v>
      </c>
      <c r="K8811" s="22" t="n">
        <v>1.1</v>
      </c>
      <c r="L8811" s="23" t="n">
        <f aca="false">H8811*K8811</f>
        <v>3465</v>
      </c>
      <c r="M8811" s="23" t="n">
        <v>2500</v>
      </c>
      <c r="N8811" s="24" t="n">
        <f aca="false">L8811-M8811</f>
        <v>965.000000000001</v>
      </c>
      <c r="O8811" s="25" t="n">
        <f aca="false">IF(L8811&gt;=M8811,1,0)</f>
        <v>1</v>
      </c>
      <c r="P8811" s="26" t="n">
        <v>0.9655</v>
      </c>
      <c r="Q8811" s="26" t="n">
        <v>0.1444</v>
      </c>
      <c r="R8811" s="25" t="n">
        <v>76</v>
      </c>
      <c r="S8811" s="21" t="n">
        <v>13</v>
      </c>
    </row>
    <row r="8812" customFormat="false" ht="15" hidden="false" customHeight="true" outlineLevel="0" collapsed="false">
      <c r="A8812" s="19" t="n">
        <v>46310</v>
      </c>
      <c r="B8812" s="1" t="s">
        <v>972</v>
      </c>
      <c r="C8812" s="1" t="s">
        <v>190</v>
      </c>
      <c r="D8812" s="1" t="n">
        <v>33</v>
      </c>
      <c r="E8812" s="1" t="s">
        <v>530</v>
      </c>
      <c r="F8812" s="1" t="s">
        <v>1012</v>
      </c>
      <c r="G8812" s="1" t="s">
        <v>204</v>
      </c>
      <c r="H8812" s="20" t="n">
        <v>1450</v>
      </c>
      <c r="I8812" s="21" t="n">
        <v>19.72</v>
      </c>
      <c r="J8812" s="20" t="n">
        <f aca="false">H8812*I8812</f>
        <v>28594</v>
      </c>
      <c r="K8812" s="22" t="n">
        <v>2.5</v>
      </c>
      <c r="L8812" s="23" t="n">
        <f aca="false">H8812*K8812</f>
        <v>3625</v>
      </c>
      <c r="M8812" s="23" t="n">
        <v>2500</v>
      </c>
      <c r="N8812" s="24" t="n">
        <f aca="false">L8812-M8812</f>
        <v>1125</v>
      </c>
      <c r="O8812" s="25" t="n">
        <f aca="false">IF(L8812&gt;=M8812,1,0)</f>
        <v>1</v>
      </c>
      <c r="P8812" s="26" t="n">
        <v>0.551103401753879</v>
      </c>
      <c r="Q8812" s="26" t="n">
        <v>0.104553119730186</v>
      </c>
      <c r="R8812" s="25" t="n">
        <v>71</v>
      </c>
      <c r="S8812" s="21" t="n">
        <v>12.75</v>
      </c>
    </row>
    <row r="8813" customFormat="false" ht="15" hidden="false" customHeight="true" outlineLevel="0" collapsed="false">
      <c r="A8813" s="19" t="n">
        <v>46310</v>
      </c>
      <c r="B8813" s="1" t="s">
        <v>972</v>
      </c>
      <c r="C8813" s="1" t="s">
        <v>190</v>
      </c>
      <c r="D8813" s="1" t="n">
        <v>34</v>
      </c>
      <c r="E8813" s="1" t="s">
        <v>846</v>
      </c>
      <c r="F8813" s="1" t="s">
        <v>897</v>
      </c>
      <c r="G8813" s="1" t="s">
        <v>989</v>
      </c>
      <c r="H8813" s="20" t="n">
        <v>6500</v>
      </c>
      <c r="I8813" s="21" t="n">
        <v>4.61</v>
      </c>
      <c r="J8813" s="20" t="n">
        <f aca="false">H8813*I8813</f>
        <v>29965</v>
      </c>
      <c r="K8813" s="22" t="n">
        <v>0</v>
      </c>
      <c r="L8813" s="23" t="n">
        <f aca="false">H8813*K8813</f>
        <v>0</v>
      </c>
      <c r="M8813" s="23" t="n">
        <v>2500</v>
      </c>
      <c r="N8813" s="24" t="n">
        <f aca="false">L8813-M8813</f>
        <v>-2500</v>
      </c>
      <c r="O8813" s="25" t="n">
        <f aca="false">IF(L8813&gt;=M8813,1,0)</f>
        <v>0</v>
      </c>
      <c r="P8813" s="26" t="n">
        <v>0.718326740980463</v>
      </c>
      <c r="Q8813" s="26"/>
      <c r="R8813" s="25" t="n">
        <v>70</v>
      </c>
      <c r="S8813" s="21" t="n">
        <v>12.75</v>
      </c>
    </row>
    <row r="8814" customFormat="false" ht="15" hidden="false" customHeight="true" outlineLevel="0" collapsed="false">
      <c r="A8814" s="19" t="n">
        <v>46310</v>
      </c>
      <c r="B8814" s="1" t="s">
        <v>972</v>
      </c>
      <c r="C8814" s="1" t="s">
        <v>190</v>
      </c>
      <c r="D8814" s="1" t="n">
        <v>35</v>
      </c>
      <c r="E8814" s="1" t="s">
        <v>19</v>
      </c>
      <c r="F8814" s="1" t="s">
        <v>984</v>
      </c>
      <c r="G8814" s="1" t="s">
        <v>985</v>
      </c>
      <c r="H8814" s="20" t="n">
        <v>1550</v>
      </c>
      <c r="I8814" s="21" t="n">
        <v>20.33</v>
      </c>
      <c r="J8814" s="20" t="n">
        <f aca="false">H8814*I8814</f>
        <v>31511.5</v>
      </c>
      <c r="K8814" s="22" t="n">
        <v>1.55</v>
      </c>
      <c r="L8814" s="23" t="n">
        <f aca="false">H8814*K8814</f>
        <v>2402.5</v>
      </c>
      <c r="M8814" s="23" t="n">
        <v>2500</v>
      </c>
      <c r="N8814" s="24" t="n">
        <f aca="false">L8814-M8814</f>
        <v>-97.5</v>
      </c>
      <c r="O8814" s="25" t="n">
        <f aca="false">IF(L8814&gt;=M8814,1,0)</f>
        <v>0</v>
      </c>
      <c r="P8814" s="26" t="n">
        <v>0.605757400999616</v>
      </c>
      <c r="Q8814" s="26" t="n">
        <v>0.126307320997587</v>
      </c>
      <c r="R8814" s="25" t="n">
        <v>55</v>
      </c>
      <c r="S8814" s="21" t="n">
        <v>12.75</v>
      </c>
    </row>
    <row r="8815" customFormat="false" ht="15" hidden="false" customHeight="true" outlineLevel="0" collapsed="false">
      <c r="A8815" s="19" t="n">
        <v>46310</v>
      </c>
      <c r="B8815" s="1" t="s">
        <v>972</v>
      </c>
      <c r="C8815" s="1" t="s">
        <v>190</v>
      </c>
      <c r="D8815" s="1" t="n">
        <v>36</v>
      </c>
      <c r="E8815" s="1" t="s">
        <v>846</v>
      </c>
      <c r="F8815" s="1" t="s">
        <v>1006</v>
      </c>
      <c r="G8815" s="1" t="s">
        <v>927</v>
      </c>
      <c r="H8815" s="20" t="n">
        <v>1600</v>
      </c>
      <c r="I8815" s="21" t="n">
        <v>19.16</v>
      </c>
      <c r="J8815" s="20" t="n">
        <f aca="false">H8815*I8815</f>
        <v>30656</v>
      </c>
      <c r="K8815" s="22" t="n">
        <v>2.2</v>
      </c>
      <c r="L8815" s="23" t="n">
        <f aca="false">H8815*K8815</f>
        <v>3520</v>
      </c>
      <c r="M8815" s="23" t="n">
        <v>2500</v>
      </c>
      <c r="N8815" s="24" t="n">
        <f aca="false">L8815-M8815</f>
        <v>1020</v>
      </c>
      <c r="O8815" s="25" t="n">
        <f aca="false">IF(L8815&gt;=M8815,1,0)</f>
        <v>1</v>
      </c>
      <c r="P8815" s="26" t="n">
        <v>0.608978943186333</v>
      </c>
      <c r="Q8815" s="26" t="n">
        <v>0.098804780876494</v>
      </c>
      <c r="R8815" s="25" t="n">
        <v>67</v>
      </c>
      <c r="S8815" s="21" t="n">
        <v>12.75</v>
      </c>
    </row>
    <row r="8816" customFormat="false" ht="15" hidden="false" customHeight="true" outlineLevel="0" collapsed="false">
      <c r="A8816" s="19" t="n">
        <v>46310</v>
      </c>
      <c r="B8816" s="1" t="s">
        <v>972</v>
      </c>
      <c r="C8816" s="1" t="s">
        <v>190</v>
      </c>
      <c r="D8816" s="1" t="n">
        <v>37</v>
      </c>
      <c r="E8816" s="1" t="s">
        <v>846</v>
      </c>
      <c r="F8816" s="1" t="s">
        <v>1006</v>
      </c>
      <c r="G8816" s="1" t="s">
        <v>927</v>
      </c>
      <c r="H8816" s="20" t="n">
        <v>1050</v>
      </c>
      <c r="I8816" s="21" t="n">
        <v>19.16</v>
      </c>
      <c r="J8816" s="20" t="n">
        <f aca="false">H8816*I8816</f>
        <v>20118</v>
      </c>
      <c r="K8816" s="22" t="n">
        <v>2.2</v>
      </c>
      <c r="L8816" s="23" t="n">
        <f aca="false">H8816*K8816</f>
        <v>2310</v>
      </c>
      <c r="M8816" s="23" t="n">
        <v>2500</v>
      </c>
      <c r="N8816" s="24" t="n">
        <f aca="false">L8816-M8816</f>
        <v>-190</v>
      </c>
      <c r="O8816" s="25" t="n">
        <f aca="false">IF(L8816&gt;=M8816,1,0)</f>
        <v>0</v>
      </c>
      <c r="P8816" s="26" t="n">
        <v>0.44002624671916</v>
      </c>
      <c r="Q8816" s="26" t="n">
        <v>0.103233830845771</v>
      </c>
      <c r="R8816" s="25" t="n">
        <v>75</v>
      </c>
      <c r="S8816" s="21" t="n">
        <v>12.72</v>
      </c>
    </row>
    <row r="8817" customFormat="false" ht="15" hidden="false" customHeight="true" outlineLevel="0" collapsed="false">
      <c r="A8817" s="19" t="n">
        <v>46310</v>
      </c>
      <c r="B8817" s="1" t="s">
        <v>972</v>
      </c>
      <c r="C8817" s="1" t="s">
        <v>190</v>
      </c>
      <c r="D8817" s="1" t="n">
        <v>38</v>
      </c>
      <c r="E8817" s="1" t="s">
        <v>16</v>
      </c>
      <c r="F8817" s="1" t="s">
        <v>300</v>
      </c>
      <c r="G8817" s="1" t="s">
        <v>260</v>
      </c>
      <c r="H8817" s="20" t="n">
        <v>1800</v>
      </c>
      <c r="I8817" s="21" t="n">
        <v>15.95</v>
      </c>
      <c r="J8817" s="20" t="n">
        <f aca="false">H8817*I8817</f>
        <v>28710</v>
      </c>
      <c r="K8817" s="22" t="n">
        <v>1.4</v>
      </c>
      <c r="L8817" s="23" t="n">
        <f aca="false">H8817*K8817</f>
        <v>2520</v>
      </c>
      <c r="M8817" s="23" t="n">
        <v>2500</v>
      </c>
      <c r="N8817" s="24" t="n">
        <f aca="false">L8817-M8817</f>
        <v>20</v>
      </c>
      <c r="O8817" s="25" t="n">
        <f aca="false">IF(L8817&gt;=M8817,1,0)</f>
        <v>1</v>
      </c>
      <c r="P8817" s="26" t="n">
        <v>0.530929264909848</v>
      </c>
      <c r="Q8817" s="26" t="n">
        <v>0.0884450784593438</v>
      </c>
      <c r="R8817" s="25" t="n">
        <v>82</v>
      </c>
      <c r="S8817" s="21" t="n">
        <v>12.75</v>
      </c>
    </row>
    <row r="8818" customFormat="false" ht="15" hidden="false" customHeight="true" outlineLevel="0" collapsed="false">
      <c r="A8818" s="19" t="n">
        <v>46312</v>
      </c>
      <c r="B8818" s="1" t="s">
        <v>972</v>
      </c>
      <c r="C8818" s="1" t="s">
        <v>138</v>
      </c>
      <c r="D8818" s="1" t="n">
        <v>1</v>
      </c>
      <c r="E8818" s="1" t="s">
        <v>13</v>
      </c>
      <c r="F8818" s="1" t="s">
        <v>999</v>
      </c>
      <c r="G8818" s="1" t="s">
        <v>149</v>
      </c>
      <c r="H8818" s="20" t="n">
        <v>1600</v>
      </c>
      <c r="I8818" s="21" t="n">
        <v>19.8</v>
      </c>
      <c r="J8818" s="20" t="n">
        <f aca="false">H8818*I8818</f>
        <v>31680</v>
      </c>
      <c r="K8818" s="22" t="n">
        <v>2.2</v>
      </c>
      <c r="L8818" s="23" t="n">
        <f aca="false">H8818*K8818</f>
        <v>3520</v>
      </c>
      <c r="M8818" s="23" t="n">
        <v>2500</v>
      </c>
      <c r="N8818" s="24" t="n">
        <f aca="false">L8818-M8818</f>
        <v>1020</v>
      </c>
      <c r="O8818" s="25" t="n">
        <f aca="false">IF(L8818&gt;=M8818,1,0)</f>
        <v>1</v>
      </c>
      <c r="P8818" s="26" t="n">
        <v>0.6893</v>
      </c>
      <c r="Q8818" s="26" t="n">
        <v>0.1223</v>
      </c>
      <c r="R8818" s="25" t="n">
        <v>65</v>
      </c>
      <c r="S8818" s="21" t="n">
        <v>13</v>
      </c>
    </row>
    <row r="8819" customFormat="false" ht="15" hidden="false" customHeight="true" outlineLevel="0" collapsed="false">
      <c r="A8819" s="19" t="n">
        <v>46312</v>
      </c>
      <c r="B8819" s="1" t="s">
        <v>972</v>
      </c>
      <c r="C8819" s="1" t="s">
        <v>138</v>
      </c>
      <c r="D8819" s="1" t="n">
        <v>2</v>
      </c>
      <c r="E8819" s="1" t="s">
        <v>16</v>
      </c>
      <c r="F8819" s="1" t="s">
        <v>977</v>
      </c>
      <c r="G8819" s="1" t="s">
        <v>982</v>
      </c>
      <c r="H8819" s="20" t="n">
        <v>1550</v>
      </c>
      <c r="I8819" s="21" t="n">
        <v>20.77</v>
      </c>
      <c r="J8819" s="20" t="n">
        <f aca="false">H8819*I8819</f>
        <v>32193.5</v>
      </c>
      <c r="K8819" s="22" t="n">
        <v>1.5</v>
      </c>
      <c r="L8819" s="23" t="n">
        <f aca="false">H8819*K8819</f>
        <v>2325</v>
      </c>
      <c r="M8819" s="23" t="n">
        <v>2500</v>
      </c>
      <c r="N8819" s="24" t="n">
        <f aca="false">L8819-M8819</f>
        <v>-175</v>
      </c>
      <c r="O8819" s="25" t="n">
        <f aca="false">IF(L8819&gt;=M8819,1,0)</f>
        <v>0</v>
      </c>
      <c r="P8819" s="26" t="n">
        <v>0.6941</v>
      </c>
      <c r="Q8819" s="26" t="n">
        <v>0.0885</v>
      </c>
      <c r="R8819" s="25" t="n">
        <v>76</v>
      </c>
      <c r="S8819" s="21" t="n">
        <v>10</v>
      </c>
    </row>
    <row r="8820" customFormat="false" ht="15" hidden="false" customHeight="true" outlineLevel="0" collapsed="false">
      <c r="A8820" s="19" t="n">
        <v>46312</v>
      </c>
      <c r="B8820" s="1" t="s">
        <v>972</v>
      </c>
      <c r="C8820" s="1" t="s">
        <v>138</v>
      </c>
      <c r="D8820" s="1" t="n">
        <v>3</v>
      </c>
      <c r="E8820" s="1" t="s">
        <v>181</v>
      </c>
      <c r="F8820" s="1" t="s">
        <v>556</v>
      </c>
      <c r="G8820" s="1" t="s">
        <v>564</v>
      </c>
      <c r="H8820" s="20" t="n">
        <v>1800</v>
      </c>
      <c r="I8820" s="21" t="n">
        <v>20.91</v>
      </c>
      <c r="J8820" s="20" t="n">
        <f aca="false">H8820*I8820</f>
        <v>37638</v>
      </c>
      <c r="K8820" s="22" t="n">
        <v>1.46</v>
      </c>
      <c r="L8820" s="23" t="n">
        <f aca="false">H8820*K8820</f>
        <v>2628</v>
      </c>
      <c r="M8820" s="23" t="n">
        <v>2500</v>
      </c>
      <c r="N8820" s="24" t="n">
        <f aca="false">L8820-M8820</f>
        <v>128</v>
      </c>
      <c r="O8820" s="25" t="n">
        <f aca="false">IF(L8820&gt;=M8820,1,0)</f>
        <v>1</v>
      </c>
      <c r="P8820" s="26" t="n">
        <v>0.6886</v>
      </c>
      <c r="Q8820" s="26" t="n">
        <v>0.0844</v>
      </c>
      <c r="R8820" s="25" t="n">
        <v>76</v>
      </c>
      <c r="S8820" s="21" t="n">
        <v>12</v>
      </c>
    </row>
    <row r="8821" customFormat="false" ht="15" hidden="false" customHeight="true" outlineLevel="0" collapsed="false">
      <c r="A8821" s="19" t="n">
        <v>46312</v>
      </c>
      <c r="B8821" s="1" t="s">
        <v>972</v>
      </c>
      <c r="C8821" s="1" t="s">
        <v>138</v>
      </c>
      <c r="D8821" s="1" t="n">
        <v>4</v>
      </c>
      <c r="E8821" s="1" t="s">
        <v>145</v>
      </c>
      <c r="F8821" s="1" t="s">
        <v>1013</v>
      </c>
      <c r="G8821" s="1" t="s">
        <v>1014</v>
      </c>
      <c r="H8821" s="20" t="n">
        <v>1500</v>
      </c>
      <c r="I8821" s="21" t="n">
        <v>20.62</v>
      </c>
      <c r="J8821" s="20" t="n">
        <f aca="false">H8821*I8821</f>
        <v>30930</v>
      </c>
      <c r="K8821" s="22" t="n">
        <v>2.2</v>
      </c>
      <c r="L8821" s="23" t="n">
        <f aca="false">H8821*K8821</f>
        <v>3300</v>
      </c>
      <c r="M8821" s="23" t="n">
        <v>2500</v>
      </c>
      <c r="N8821" s="24" t="n">
        <f aca="false">L8821-M8821</f>
        <v>800.000000000001</v>
      </c>
      <c r="O8821" s="25" t="n">
        <f aca="false">IF(L8821&gt;=M8821,1,0)</f>
        <v>1</v>
      </c>
      <c r="P8821" s="26" t="n">
        <v>0.6801</v>
      </c>
      <c r="Q8821" s="26" t="n">
        <v>0.1087</v>
      </c>
      <c r="R8821" s="25" t="n">
        <v>74</v>
      </c>
      <c r="S8821" s="21" t="n">
        <v>10</v>
      </c>
    </row>
    <row r="8822" customFormat="false" ht="15" hidden="false" customHeight="true" outlineLevel="0" collapsed="false">
      <c r="A8822" s="19" t="n">
        <v>46312</v>
      </c>
      <c r="B8822" s="1" t="s">
        <v>972</v>
      </c>
      <c r="C8822" s="1" t="s">
        <v>138</v>
      </c>
      <c r="D8822" s="1" t="n">
        <v>5</v>
      </c>
      <c r="E8822" s="1" t="s">
        <v>13</v>
      </c>
      <c r="F8822" s="1" t="s">
        <v>1020</v>
      </c>
      <c r="G8822" s="1" t="s">
        <v>149</v>
      </c>
      <c r="H8822" s="20" t="n">
        <v>1120</v>
      </c>
      <c r="I8822" s="21" t="n">
        <v>21.2</v>
      </c>
      <c r="J8822" s="20" t="n">
        <f aca="false">H8822*I8822</f>
        <v>23744</v>
      </c>
      <c r="K8822" s="22" t="n">
        <v>2.2</v>
      </c>
      <c r="L8822" s="23" t="n">
        <f aca="false">H8822*K8822</f>
        <v>2464</v>
      </c>
      <c r="M8822" s="23" t="n">
        <v>2500</v>
      </c>
      <c r="N8822" s="24" t="n">
        <f aca="false">L8822-M8822</f>
        <v>-36</v>
      </c>
      <c r="O8822" s="25" t="n">
        <f aca="false">IF(L8822&gt;=M8822,1,0)</f>
        <v>0</v>
      </c>
      <c r="P8822" s="26" t="n">
        <v>0.5391</v>
      </c>
      <c r="Q8822" s="26" t="n">
        <v>0.1859</v>
      </c>
      <c r="R8822" s="25" t="n">
        <v>72</v>
      </c>
      <c r="S8822" s="21" t="n">
        <v>10</v>
      </c>
    </row>
    <row r="8823" customFormat="false" ht="15" hidden="false" customHeight="true" outlineLevel="0" collapsed="false">
      <c r="A8823" s="19" t="n">
        <v>46312</v>
      </c>
      <c r="B8823" s="1" t="s">
        <v>972</v>
      </c>
      <c r="C8823" s="1" t="s">
        <v>138</v>
      </c>
      <c r="D8823" s="1" t="n">
        <v>6</v>
      </c>
      <c r="E8823" s="1" t="s">
        <v>13</v>
      </c>
      <c r="F8823" s="1" t="s">
        <v>999</v>
      </c>
      <c r="G8823" s="1" t="s">
        <v>149</v>
      </c>
      <c r="H8823" s="20" t="n">
        <v>1400</v>
      </c>
      <c r="I8823" s="21" t="n">
        <v>18.21</v>
      </c>
      <c r="J8823" s="20" t="n">
        <f aca="false">H8823*I8823</f>
        <v>25494</v>
      </c>
      <c r="K8823" s="22" t="n">
        <v>1.4</v>
      </c>
      <c r="L8823" s="23" t="n">
        <f aca="false">H8823*K8823</f>
        <v>1960</v>
      </c>
      <c r="M8823" s="23" t="n">
        <v>2500</v>
      </c>
      <c r="N8823" s="24" t="n">
        <f aca="false">L8823-M8823</f>
        <v>-540</v>
      </c>
      <c r="O8823" s="25" t="n">
        <f aca="false">IF(L8823&gt;=M8823,1,0)</f>
        <v>0</v>
      </c>
      <c r="P8823" s="26" t="n">
        <v>0.6212</v>
      </c>
      <c r="Q8823" s="26" t="n">
        <v>0.1505</v>
      </c>
      <c r="R8823" s="25" t="n">
        <v>68</v>
      </c>
      <c r="S8823" s="21" t="n">
        <v>10</v>
      </c>
    </row>
    <row r="8824" customFormat="false" ht="15" hidden="false" customHeight="true" outlineLevel="0" collapsed="false">
      <c r="A8824" s="19" t="n">
        <v>46312</v>
      </c>
      <c r="B8824" s="1" t="s">
        <v>972</v>
      </c>
      <c r="C8824" s="1" t="s">
        <v>138</v>
      </c>
      <c r="D8824" s="1" t="n">
        <v>7</v>
      </c>
      <c r="E8824" s="1" t="s">
        <v>13</v>
      </c>
      <c r="F8824" s="1" t="s">
        <v>999</v>
      </c>
      <c r="G8824" s="1" t="s">
        <v>149</v>
      </c>
      <c r="H8824" s="20" t="n">
        <v>850</v>
      </c>
      <c r="I8824" s="21" t="n">
        <v>19.8</v>
      </c>
      <c r="J8824" s="20" t="n">
        <f aca="false">H8824*I8824</f>
        <v>16830</v>
      </c>
      <c r="K8824" s="22" t="n">
        <v>2.2</v>
      </c>
      <c r="L8824" s="23" t="n">
        <f aca="false">H8824*K8824</f>
        <v>1870</v>
      </c>
      <c r="M8824" s="23" t="n">
        <v>2500</v>
      </c>
      <c r="N8824" s="24" t="n">
        <f aca="false">L8824-M8824</f>
        <v>-630</v>
      </c>
      <c r="O8824" s="25" t="n">
        <f aca="false">IF(L8824&gt;=M8824,1,0)</f>
        <v>0</v>
      </c>
      <c r="P8824" s="26" t="n">
        <v>0.4517</v>
      </c>
      <c r="Q8824" s="26" t="n">
        <v>0.2067</v>
      </c>
      <c r="R8824" s="25" t="n">
        <v>66</v>
      </c>
      <c r="S8824" s="21" t="n">
        <v>8</v>
      </c>
    </row>
    <row r="8825" customFormat="false" ht="15" hidden="false" customHeight="true" outlineLevel="0" collapsed="false">
      <c r="A8825" s="19" t="n">
        <v>46312</v>
      </c>
      <c r="B8825" s="1" t="s">
        <v>972</v>
      </c>
      <c r="C8825" s="1" t="s">
        <v>138</v>
      </c>
      <c r="D8825" s="1" t="n">
        <v>8</v>
      </c>
      <c r="E8825" s="1" t="s">
        <v>13</v>
      </c>
      <c r="F8825" s="1" t="s">
        <v>999</v>
      </c>
      <c r="G8825" s="1" t="s">
        <v>149</v>
      </c>
      <c r="H8825" s="20" t="n">
        <v>1800</v>
      </c>
      <c r="I8825" s="21" t="n">
        <v>19.8</v>
      </c>
      <c r="J8825" s="20" t="n">
        <f aca="false">H8825*I8825</f>
        <v>35640</v>
      </c>
      <c r="K8825" s="22" t="n">
        <v>2.2</v>
      </c>
      <c r="L8825" s="23" t="n">
        <f aca="false">H8825*K8825</f>
        <v>3960</v>
      </c>
      <c r="M8825" s="23" t="n">
        <v>2500</v>
      </c>
      <c r="N8825" s="24" t="n">
        <f aca="false">L8825-M8825</f>
        <v>1460</v>
      </c>
      <c r="O8825" s="25" t="n">
        <f aca="false">IF(L8825&gt;=M8825,1,0)</f>
        <v>1</v>
      </c>
      <c r="P8825" s="26" t="n">
        <v>0.7306</v>
      </c>
      <c r="Q8825" s="26" t="n">
        <v>0.1334</v>
      </c>
      <c r="R8825" s="25" t="n">
        <v>70</v>
      </c>
      <c r="S8825" s="21" t="n">
        <v>12</v>
      </c>
    </row>
    <row r="8826" customFormat="false" ht="15" hidden="false" customHeight="true" outlineLevel="0" collapsed="false">
      <c r="A8826" s="19" t="n">
        <v>46312</v>
      </c>
      <c r="B8826" s="1" t="s">
        <v>972</v>
      </c>
      <c r="C8826" s="1" t="s">
        <v>138</v>
      </c>
      <c r="D8826" s="1" t="n">
        <v>9</v>
      </c>
      <c r="E8826" s="1" t="s">
        <v>16</v>
      </c>
      <c r="F8826" s="1" t="s">
        <v>300</v>
      </c>
      <c r="G8826" s="1" t="s">
        <v>398</v>
      </c>
      <c r="H8826" s="20" t="n">
        <v>1500</v>
      </c>
      <c r="I8826" s="21" t="n">
        <v>18.21</v>
      </c>
      <c r="J8826" s="20" t="n">
        <f aca="false">H8826*I8826</f>
        <v>27315</v>
      </c>
      <c r="K8826" s="22" t="n">
        <v>1.4</v>
      </c>
      <c r="L8826" s="23" t="n">
        <f aca="false">H8826*K8826</f>
        <v>2100</v>
      </c>
      <c r="M8826" s="23" t="n">
        <v>2500</v>
      </c>
      <c r="N8826" s="24" t="n">
        <f aca="false">L8826-M8826</f>
        <v>-400</v>
      </c>
      <c r="O8826" s="25" t="n">
        <f aca="false">IF(L8826&gt;=M8826,1,0)</f>
        <v>0</v>
      </c>
      <c r="P8826" s="26" t="n">
        <v>0.5452</v>
      </c>
      <c r="Q8826" s="26" t="n">
        <v>0.1053</v>
      </c>
      <c r="R8826" s="25" t="n">
        <v>67</v>
      </c>
      <c r="S8826" s="21" t="n">
        <v>13</v>
      </c>
    </row>
    <row r="8827" customFormat="false" ht="15" hidden="false" customHeight="true" outlineLevel="0" collapsed="false">
      <c r="A8827" s="19" t="n">
        <v>46312</v>
      </c>
      <c r="B8827" s="1" t="s">
        <v>972</v>
      </c>
      <c r="C8827" s="1" t="s">
        <v>138</v>
      </c>
      <c r="D8827" s="1" t="n">
        <v>10</v>
      </c>
      <c r="E8827" s="1" t="s">
        <v>16</v>
      </c>
      <c r="F8827" s="1" t="s">
        <v>1024</v>
      </c>
      <c r="G8827" s="1" t="s">
        <v>1025</v>
      </c>
      <c r="H8827" s="20" t="n">
        <v>310</v>
      </c>
      <c r="I8827" s="21" t="n">
        <v>21.38</v>
      </c>
      <c r="J8827" s="20" t="n">
        <f aca="false">H8827*I8827</f>
        <v>6627.8</v>
      </c>
      <c r="K8827" s="22" t="n">
        <v>1.75</v>
      </c>
      <c r="L8827" s="23" t="n">
        <f aca="false">H8827*K8827</f>
        <v>542.5</v>
      </c>
      <c r="M8827" s="23" t="n">
        <v>2500</v>
      </c>
      <c r="N8827" s="24" t="n">
        <f aca="false">L8827-M8827</f>
        <v>-1957.5</v>
      </c>
      <c r="O8827" s="25" t="n">
        <f aca="false">IF(L8827&gt;=M8827,1,0)</f>
        <v>0</v>
      </c>
      <c r="P8827" s="26" t="n">
        <v>0.1398</v>
      </c>
      <c r="Q8827" s="26" t="n">
        <v>0.2878</v>
      </c>
      <c r="R8827" s="25" t="n">
        <v>63</v>
      </c>
      <c r="S8827" s="21" t="n">
        <v>13</v>
      </c>
    </row>
    <row r="8828" customFormat="false" ht="15" hidden="false" customHeight="true" outlineLevel="0" collapsed="false">
      <c r="A8828" s="19" t="n">
        <v>46312</v>
      </c>
      <c r="B8828" s="1" t="s">
        <v>972</v>
      </c>
      <c r="C8828" s="1" t="s">
        <v>138</v>
      </c>
      <c r="D8828" s="1" t="n">
        <v>11</v>
      </c>
      <c r="E8828" s="1" t="s">
        <v>16</v>
      </c>
      <c r="F8828" s="1" t="s">
        <v>300</v>
      </c>
      <c r="G8828" s="1" t="s">
        <v>398</v>
      </c>
      <c r="H8828" s="20" t="n">
        <v>1180</v>
      </c>
      <c r="I8828" s="21" t="n">
        <v>18.21</v>
      </c>
      <c r="J8828" s="20" t="n">
        <f aca="false">H8828*I8828</f>
        <v>21487.8</v>
      </c>
      <c r="K8828" s="22" t="n">
        <v>1.4</v>
      </c>
      <c r="L8828" s="23" t="n">
        <f aca="false">H8828*K8828</f>
        <v>1652</v>
      </c>
      <c r="M8828" s="23" t="n">
        <v>2500</v>
      </c>
      <c r="N8828" s="24" t="n">
        <f aca="false">L8828-M8828</f>
        <v>-848</v>
      </c>
      <c r="O8828" s="25" t="n">
        <f aca="false">IF(L8828&gt;=M8828,1,0)</f>
        <v>0</v>
      </c>
      <c r="P8828" s="26" t="n">
        <v>0.4528</v>
      </c>
      <c r="Q8828" s="26" t="n">
        <v>0.2208</v>
      </c>
      <c r="R8828" s="25" t="n">
        <v>67</v>
      </c>
      <c r="S8828" s="21" t="n">
        <v>13</v>
      </c>
    </row>
    <row r="8829" customFormat="false" ht="15" hidden="false" customHeight="true" outlineLevel="0" collapsed="false">
      <c r="A8829" s="19" t="n">
        <v>46312</v>
      </c>
      <c r="B8829" s="1" t="s">
        <v>972</v>
      </c>
      <c r="C8829" s="1" t="s">
        <v>138</v>
      </c>
      <c r="D8829" s="1" t="n">
        <v>12</v>
      </c>
      <c r="E8829" s="1" t="s">
        <v>16</v>
      </c>
      <c r="F8829" s="1" t="s">
        <v>1022</v>
      </c>
      <c r="G8829" s="1" t="s">
        <v>1023</v>
      </c>
      <c r="H8829" s="20" t="n">
        <v>700</v>
      </c>
      <c r="I8829" s="21" t="n">
        <v>21.86</v>
      </c>
      <c r="J8829" s="20" t="n">
        <f aca="false">H8829*I8829</f>
        <v>15302</v>
      </c>
      <c r="K8829" s="22"/>
      <c r="L8829" s="23" t="n">
        <f aca="false">H8829*K8829</f>
        <v>0</v>
      </c>
      <c r="M8829" s="23" t="n">
        <v>2500</v>
      </c>
      <c r="N8829" s="24" t="n">
        <f aca="false">L8829-M8829</f>
        <v>-2500</v>
      </c>
      <c r="O8829" s="25" t="n">
        <f aca="false">IF(L8829&gt;=M8829,1,0)</f>
        <v>0</v>
      </c>
      <c r="P8829" s="26" t="n">
        <v>0.3216</v>
      </c>
      <c r="Q8829" s="26" t="n">
        <v>0.1466</v>
      </c>
      <c r="R8829" s="25" t="n">
        <v>69</v>
      </c>
      <c r="S8829" s="21" t="n">
        <v>12</v>
      </c>
    </row>
    <row r="8830" customFormat="false" ht="15" hidden="false" customHeight="true" outlineLevel="0" collapsed="false">
      <c r="A8830" s="19" t="n">
        <v>46312</v>
      </c>
      <c r="B8830" s="1" t="s">
        <v>972</v>
      </c>
      <c r="C8830" s="1" t="s">
        <v>138</v>
      </c>
      <c r="D8830" s="1" t="n">
        <v>13</v>
      </c>
      <c r="E8830" s="1" t="s">
        <v>1015</v>
      </c>
      <c r="F8830" s="1" t="s">
        <v>1016</v>
      </c>
      <c r="G8830" s="1" t="s">
        <v>1017</v>
      </c>
      <c r="H8830" s="20" t="n">
        <v>1300</v>
      </c>
      <c r="I8830" s="21" t="n">
        <v>19.18</v>
      </c>
      <c r="J8830" s="20" t="n">
        <f aca="false">H8830*I8830</f>
        <v>24934</v>
      </c>
      <c r="K8830" s="22" t="n">
        <v>1.5</v>
      </c>
      <c r="L8830" s="23" t="n">
        <f aca="false">H8830*K8830</f>
        <v>1950</v>
      </c>
      <c r="M8830" s="23" t="n">
        <v>2500</v>
      </c>
      <c r="N8830" s="24" t="n">
        <f aca="false">L8830-M8830</f>
        <v>-550</v>
      </c>
      <c r="O8830" s="25" t="n">
        <f aca="false">IF(L8830&gt;=M8830,1,0)</f>
        <v>0</v>
      </c>
      <c r="P8830" s="26" t="n">
        <v>0.5188</v>
      </c>
      <c r="Q8830" s="26" t="n">
        <v>0.1575</v>
      </c>
      <c r="R8830" s="25" t="n">
        <v>69</v>
      </c>
      <c r="S8830" s="21" t="n">
        <v>12</v>
      </c>
    </row>
    <row r="8831" customFormat="false" ht="15" hidden="false" customHeight="true" outlineLevel="0" collapsed="false">
      <c r="A8831" s="19" t="n">
        <v>46312</v>
      </c>
      <c r="B8831" s="1" t="s">
        <v>972</v>
      </c>
      <c r="C8831" s="1" t="s">
        <v>138</v>
      </c>
      <c r="D8831" s="1" t="n">
        <v>14</v>
      </c>
      <c r="E8831" s="1" t="s">
        <v>10</v>
      </c>
      <c r="F8831" s="1" t="s">
        <v>980</v>
      </c>
      <c r="G8831" s="1" t="s">
        <v>1026</v>
      </c>
      <c r="H8831" s="20" t="n">
        <v>810</v>
      </c>
      <c r="I8831" s="21" t="n">
        <v>24.81</v>
      </c>
      <c r="J8831" s="20" t="n">
        <f aca="false">H8831*I8831</f>
        <v>20096.1</v>
      </c>
      <c r="K8831" s="22" t="n">
        <v>2.1</v>
      </c>
      <c r="L8831" s="23" t="n">
        <f aca="false">H8831*K8831</f>
        <v>1701</v>
      </c>
      <c r="M8831" s="23" t="n">
        <v>2500</v>
      </c>
      <c r="N8831" s="24" t="n">
        <f aca="false">L8831-M8831</f>
        <v>-799</v>
      </c>
      <c r="O8831" s="25" t="n">
        <f aca="false">IF(L8831&gt;=M8831,1,0)</f>
        <v>0</v>
      </c>
      <c r="P8831" s="26" t="n">
        <v>0.3383</v>
      </c>
      <c r="Q8831" s="26" t="n">
        <v>0.1867</v>
      </c>
      <c r="R8831" s="25" t="n">
        <v>79</v>
      </c>
      <c r="S8831" s="21" t="n">
        <v>13</v>
      </c>
    </row>
    <row r="8832" customFormat="false" ht="15" hidden="false" customHeight="true" outlineLevel="0" collapsed="false">
      <c r="A8832" s="19" t="n">
        <v>46312</v>
      </c>
      <c r="B8832" s="1" t="s">
        <v>972</v>
      </c>
      <c r="C8832" s="1" t="s">
        <v>138</v>
      </c>
      <c r="D8832" s="1" t="n">
        <v>15</v>
      </c>
      <c r="E8832" s="1" t="s">
        <v>10</v>
      </c>
      <c r="F8832" s="1" t="s">
        <v>167</v>
      </c>
      <c r="G8832" s="1" t="s">
        <v>208</v>
      </c>
      <c r="H8832" s="20" t="n">
        <v>2500</v>
      </c>
      <c r="I8832" s="21" t="n">
        <v>19.05</v>
      </c>
      <c r="J8832" s="20" t="n">
        <f aca="false">H8832*I8832</f>
        <v>47625</v>
      </c>
      <c r="K8832" s="22" t="n">
        <v>1.83</v>
      </c>
      <c r="L8832" s="23" t="n">
        <f aca="false">H8832*K8832</f>
        <v>4575</v>
      </c>
      <c r="M8832" s="23" t="n">
        <v>2500</v>
      </c>
      <c r="N8832" s="24" t="n">
        <f aca="false">L8832-M8832</f>
        <v>2075</v>
      </c>
      <c r="O8832" s="25" t="n">
        <f aca="false">IF(L8832&gt;=M8832,1,0)</f>
        <v>1</v>
      </c>
      <c r="P8832" s="26" t="n">
        <v>0.878</v>
      </c>
      <c r="Q8832" s="26" t="n">
        <v>0.1602</v>
      </c>
      <c r="R8832" s="25" t="n">
        <v>71</v>
      </c>
      <c r="S8832" s="21" t="n">
        <v>13</v>
      </c>
    </row>
    <row r="8833" customFormat="false" ht="15" hidden="false" customHeight="true" outlineLevel="0" collapsed="false">
      <c r="A8833" s="19" t="n">
        <v>46312</v>
      </c>
      <c r="B8833" s="1" t="s">
        <v>972</v>
      </c>
      <c r="C8833" s="1" t="s">
        <v>138</v>
      </c>
      <c r="D8833" s="1" t="n">
        <v>16</v>
      </c>
      <c r="E8833" s="1" t="s">
        <v>10</v>
      </c>
      <c r="F8833" s="1" t="s">
        <v>1027</v>
      </c>
      <c r="G8833" s="1" t="s">
        <v>1028</v>
      </c>
      <c r="H8833" s="20" t="n">
        <v>2300</v>
      </c>
      <c r="I8833" s="21" t="n">
        <v>17.11</v>
      </c>
      <c r="J8833" s="20" t="n">
        <f aca="false">H8833*I8833</f>
        <v>39353</v>
      </c>
      <c r="K8833" s="22" t="n">
        <v>1.46</v>
      </c>
      <c r="L8833" s="23" t="n">
        <f aca="false">H8833*K8833</f>
        <v>3358</v>
      </c>
      <c r="M8833" s="23" t="n">
        <v>2500</v>
      </c>
      <c r="N8833" s="24" t="n">
        <f aca="false">L8833-M8833</f>
        <v>858</v>
      </c>
      <c r="O8833" s="25" t="n">
        <f aca="false">IF(L8833&gt;=M8833,1,0)</f>
        <v>1</v>
      </c>
      <c r="P8833" s="26" t="n">
        <v>0.7771</v>
      </c>
      <c r="Q8833" s="26" t="n">
        <v>0.188</v>
      </c>
      <c r="R8833" s="25" t="n">
        <v>68</v>
      </c>
      <c r="S8833" s="21" t="n">
        <v>13</v>
      </c>
    </row>
    <row r="8834" customFormat="false" ht="15" hidden="false" customHeight="true" outlineLevel="0" collapsed="false">
      <c r="A8834" s="19" t="n">
        <v>46312</v>
      </c>
      <c r="B8834" s="1" t="s">
        <v>972</v>
      </c>
      <c r="C8834" s="1" t="s">
        <v>164</v>
      </c>
      <c r="D8834" s="1" t="n">
        <v>17</v>
      </c>
      <c r="E8834" s="1" t="s">
        <v>16</v>
      </c>
      <c r="F8834" s="1" t="s">
        <v>977</v>
      </c>
      <c r="G8834" s="1" t="s">
        <v>982</v>
      </c>
      <c r="H8834" s="20" t="n">
        <v>2200</v>
      </c>
      <c r="I8834" s="21" t="n">
        <v>20.77</v>
      </c>
      <c r="J8834" s="20" t="n">
        <f aca="false">H8834*I8834</f>
        <v>45694</v>
      </c>
      <c r="K8834" s="22" t="n">
        <v>1.5</v>
      </c>
      <c r="L8834" s="23" t="n">
        <f aca="false">H8834*K8834</f>
        <v>3300</v>
      </c>
      <c r="M8834" s="23" t="n">
        <v>2500</v>
      </c>
      <c r="N8834" s="24" t="n">
        <f aca="false">L8834-M8834</f>
        <v>800</v>
      </c>
      <c r="O8834" s="25" t="n">
        <f aca="false">IF(L8834&gt;=M8834,1,0)</f>
        <v>1</v>
      </c>
      <c r="P8834" s="26" t="n">
        <v>0.7941</v>
      </c>
      <c r="Q8834" s="26" t="n">
        <v>0.1093</v>
      </c>
      <c r="R8834" s="25" t="n">
        <v>78</v>
      </c>
      <c r="S8834" s="21" t="n">
        <v>13</v>
      </c>
    </row>
    <row r="8835" customFormat="false" ht="15" hidden="false" customHeight="true" outlineLevel="0" collapsed="false">
      <c r="A8835" s="19" t="n">
        <v>46312</v>
      </c>
      <c r="B8835" s="1" t="s">
        <v>972</v>
      </c>
      <c r="C8835" s="1" t="s">
        <v>164</v>
      </c>
      <c r="D8835" s="1" t="n">
        <v>18</v>
      </c>
      <c r="E8835" s="1" t="s">
        <v>16</v>
      </c>
      <c r="F8835" s="1" t="s">
        <v>977</v>
      </c>
      <c r="G8835" s="1" t="s">
        <v>982</v>
      </c>
      <c r="H8835" s="20" t="n">
        <v>1350</v>
      </c>
      <c r="I8835" s="21" t="n">
        <v>20.77</v>
      </c>
      <c r="J8835" s="20" t="n">
        <f aca="false">H8835*I8835</f>
        <v>28039.5</v>
      </c>
      <c r="K8835" s="22" t="n">
        <v>1.5</v>
      </c>
      <c r="L8835" s="23" t="n">
        <f aca="false">H8835*K8835</f>
        <v>2025</v>
      </c>
      <c r="M8835" s="23" t="n">
        <v>2500</v>
      </c>
      <c r="N8835" s="24" t="n">
        <f aca="false">L8835-M8835</f>
        <v>-475</v>
      </c>
      <c r="O8835" s="25" t="n">
        <f aca="false">IF(L8835&gt;=M8835,1,0)</f>
        <v>0</v>
      </c>
      <c r="P8835" s="26" t="n">
        <v>0.4888</v>
      </c>
      <c r="Q8835" s="26" t="n">
        <v>0.3221</v>
      </c>
      <c r="R8835" s="25" t="n">
        <v>76</v>
      </c>
      <c r="S8835" s="21" t="n">
        <v>13</v>
      </c>
    </row>
    <row r="8836" customFormat="false" ht="15" hidden="false" customHeight="true" outlineLevel="0" collapsed="false">
      <c r="A8836" s="19" t="n">
        <v>46312</v>
      </c>
      <c r="B8836" s="1" t="s">
        <v>972</v>
      </c>
      <c r="C8836" s="1" t="s">
        <v>164</v>
      </c>
      <c r="D8836" s="1" t="n">
        <v>19</v>
      </c>
      <c r="E8836" s="1" t="s">
        <v>16</v>
      </c>
      <c r="F8836" s="1" t="s">
        <v>300</v>
      </c>
      <c r="G8836" s="1" t="s">
        <v>398</v>
      </c>
      <c r="H8836" s="20" t="n">
        <v>2000</v>
      </c>
      <c r="I8836" s="21" t="n">
        <v>18.21</v>
      </c>
      <c r="J8836" s="20" t="n">
        <f aca="false">H8836*I8836</f>
        <v>36420</v>
      </c>
      <c r="K8836" s="22" t="n">
        <v>1.4</v>
      </c>
      <c r="L8836" s="23" t="n">
        <f aca="false">H8836*K8836</f>
        <v>2800</v>
      </c>
      <c r="M8836" s="23" t="n">
        <v>2500</v>
      </c>
      <c r="N8836" s="24" t="n">
        <f aca="false">L8836-M8836</f>
        <v>300</v>
      </c>
      <c r="O8836" s="25" t="n">
        <f aca="false">IF(L8836&gt;=M8836,1,0)</f>
        <v>1</v>
      </c>
      <c r="P8836" s="26" t="n">
        <v>0.6867</v>
      </c>
      <c r="Q8836" s="26" t="n">
        <v>0.1129</v>
      </c>
      <c r="R8836" s="25" t="n">
        <v>71</v>
      </c>
      <c r="S8836" s="21" t="n">
        <v>13</v>
      </c>
    </row>
    <row r="8837" customFormat="false" ht="15" hidden="false" customHeight="true" outlineLevel="0" collapsed="false">
      <c r="A8837" s="19" t="n">
        <v>46312</v>
      </c>
      <c r="B8837" s="1" t="s">
        <v>972</v>
      </c>
      <c r="C8837" s="1" t="s">
        <v>164</v>
      </c>
      <c r="D8837" s="1" t="n">
        <v>20</v>
      </c>
      <c r="E8837" s="1" t="s">
        <v>16</v>
      </c>
      <c r="F8837" s="1" t="s">
        <v>300</v>
      </c>
      <c r="G8837" s="1" t="s">
        <v>398</v>
      </c>
      <c r="H8837" s="20" t="n">
        <v>2150</v>
      </c>
      <c r="I8837" s="21" t="n">
        <v>18.21</v>
      </c>
      <c r="J8837" s="20" t="n">
        <f aca="false">H8837*I8837</f>
        <v>39151.5</v>
      </c>
      <c r="K8837" s="22" t="n">
        <v>1.4</v>
      </c>
      <c r="L8837" s="23" t="n">
        <f aca="false">H8837*K8837</f>
        <v>3010</v>
      </c>
      <c r="M8837" s="23" t="n">
        <v>2500</v>
      </c>
      <c r="N8837" s="24" t="n">
        <f aca="false">L8837-M8837</f>
        <v>510</v>
      </c>
      <c r="O8837" s="25" t="n">
        <f aca="false">IF(L8837&gt;=M8837,1,0)</f>
        <v>1</v>
      </c>
      <c r="P8837" s="26" t="n">
        <v>0.7357</v>
      </c>
      <c r="Q8837" s="26" t="n">
        <v>0.0962</v>
      </c>
      <c r="R8837" s="25" t="n">
        <v>70</v>
      </c>
      <c r="S8837" s="21" t="n">
        <v>13</v>
      </c>
    </row>
    <row r="8838" customFormat="false" ht="15" hidden="false" customHeight="true" outlineLevel="0" collapsed="false">
      <c r="A8838" s="19" t="n">
        <v>46312</v>
      </c>
      <c r="B8838" s="1" t="s">
        <v>972</v>
      </c>
      <c r="C8838" s="1" t="s">
        <v>164</v>
      </c>
      <c r="D8838" s="1" t="n">
        <v>21</v>
      </c>
      <c r="E8838" s="1" t="s">
        <v>401</v>
      </c>
      <c r="F8838" s="1" t="s">
        <v>1029</v>
      </c>
      <c r="G8838" s="1" t="s">
        <v>1005</v>
      </c>
      <c r="H8838" s="20" t="n">
        <v>700</v>
      </c>
      <c r="I8838" s="21" t="n">
        <v>40.46</v>
      </c>
      <c r="J8838" s="20" t="n">
        <f aca="false">H8838*I8838</f>
        <v>28322</v>
      </c>
      <c r="K8838" s="22" t="n">
        <v>5.28</v>
      </c>
      <c r="L8838" s="23" t="n">
        <f aca="false">H8838*K8838</f>
        <v>3696</v>
      </c>
      <c r="M8838" s="23" t="n">
        <v>2500</v>
      </c>
      <c r="N8838" s="24" t="n">
        <f aca="false">L8838-M8838</f>
        <v>1196</v>
      </c>
      <c r="O8838" s="25" t="n">
        <f aca="false">IF(L8838&gt;=M8838,1,0)</f>
        <v>1</v>
      </c>
      <c r="P8838" s="26" t="n">
        <v>0.5606</v>
      </c>
      <c r="Q8838" s="26" t="n">
        <v>0.1682</v>
      </c>
      <c r="R8838" s="25" t="n">
        <v>68</v>
      </c>
      <c r="S8838" s="21" t="n">
        <v>13</v>
      </c>
    </row>
    <row r="8839" customFormat="false" ht="15" hidden="false" customHeight="true" outlineLevel="0" collapsed="false">
      <c r="A8839" s="19" t="n">
        <v>46312</v>
      </c>
      <c r="B8839" s="1" t="s">
        <v>972</v>
      </c>
      <c r="C8839" s="1" t="s">
        <v>164</v>
      </c>
      <c r="D8839" s="1" t="n">
        <v>22</v>
      </c>
      <c r="E8839" s="1" t="s">
        <v>10</v>
      </c>
      <c r="F8839" s="1" t="s">
        <v>687</v>
      </c>
      <c r="G8839" s="1" t="s">
        <v>694</v>
      </c>
      <c r="H8839" s="20" t="n">
        <v>1700</v>
      </c>
      <c r="I8839" s="21" t="n">
        <v>28.66</v>
      </c>
      <c r="J8839" s="20" t="n">
        <f aca="false">H8839*I8839</f>
        <v>48722</v>
      </c>
      <c r="K8839" s="22" t="n">
        <v>2.5</v>
      </c>
      <c r="L8839" s="23" t="n">
        <f aca="false">H8839*K8839</f>
        <v>4250</v>
      </c>
      <c r="M8839" s="23" t="n">
        <v>2500</v>
      </c>
      <c r="N8839" s="24" t="n">
        <f aca="false">L8839-M8839</f>
        <v>1750</v>
      </c>
      <c r="O8839" s="25" t="n">
        <f aca="false">IF(L8839&gt;=M8839,1,0)</f>
        <v>1</v>
      </c>
      <c r="P8839" s="26" t="n">
        <v>0.7741</v>
      </c>
      <c r="Q8839" s="26" t="n">
        <v>0.1405</v>
      </c>
      <c r="R8839" s="25" t="n">
        <v>85</v>
      </c>
      <c r="S8839" s="21" t="n">
        <v>13</v>
      </c>
    </row>
    <row r="8840" customFormat="false" ht="15" hidden="false" customHeight="true" outlineLevel="0" collapsed="false">
      <c r="A8840" s="19" t="n">
        <v>46312</v>
      </c>
      <c r="B8840" s="1" t="s">
        <v>972</v>
      </c>
      <c r="C8840" s="1" t="s">
        <v>164</v>
      </c>
      <c r="D8840" s="1" t="n">
        <v>23</v>
      </c>
      <c r="E8840" s="1" t="s">
        <v>1008</v>
      </c>
      <c r="F8840" s="1" t="s">
        <v>1009</v>
      </c>
      <c r="G8840" s="1" t="s">
        <v>527</v>
      </c>
      <c r="H8840" s="20" t="n">
        <v>550</v>
      </c>
      <c r="I8840" s="21" t="n">
        <v>36.86</v>
      </c>
      <c r="J8840" s="20" t="n">
        <f aca="false">H8840*I8840</f>
        <v>20273</v>
      </c>
      <c r="K8840" s="22" t="n">
        <v>3.35</v>
      </c>
      <c r="L8840" s="23" t="n">
        <f aca="false">H8840*K8840</f>
        <v>1842.5</v>
      </c>
      <c r="M8840" s="23" t="n">
        <v>2500</v>
      </c>
      <c r="N8840" s="24" t="n">
        <f aca="false">L8840-M8840</f>
        <v>-657.5</v>
      </c>
      <c r="O8840" s="25" t="n">
        <f aca="false">IF(L8840&gt;=M8840,1,0)</f>
        <v>0</v>
      </c>
      <c r="P8840" s="26" t="n">
        <v>0.4091</v>
      </c>
      <c r="Q8840" s="26" t="n">
        <v>0.1837</v>
      </c>
      <c r="R8840" s="25" t="n">
        <v>66</v>
      </c>
      <c r="S8840" s="21" t="n">
        <v>13</v>
      </c>
    </row>
    <row r="8841" customFormat="false" ht="15" hidden="false" customHeight="true" outlineLevel="0" collapsed="false">
      <c r="A8841" s="19" t="n">
        <v>46312</v>
      </c>
      <c r="B8841" s="1" t="s">
        <v>972</v>
      </c>
      <c r="C8841" s="1" t="s">
        <v>164</v>
      </c>
      <c r="D8841" s="1" t="n">
        <v>24</v>
      </c>
      <c r="E8841" s="1" t="s">
        <v>16</v>
      </c>
      <c r="F8841" s="1" t="s">
        <v>977</v>
      </c>
      <c r="G8841" s="1" t="s">
        <v>982</v>
      </c>
      <c r="H8841" s="20" t="n">
        <v>1900</v>
      </c>
      <c r="I8841" s="21" t="n">
        <v>20.77</v>
      </c>
      <c r="J8841" s="20" t="n">
        <f aca="false">H8841*I8841</f>
        <v>39463</v>
      </c>
      <c r="K8841" s="22" t="n">
        <v>1.5</v>
      </c>
      <c r="L8841" s="23" t="n">
        <f aca="false">H8841*K8841</f>
        <v>2850</v>
      </c>
      <c r="M8841" s="23" t="n">
        <v>2500</v>
      </c>
      <c r="N8841" s="24" t="n">
        <f aca="false">L8841-M8841</f>
        <v>350</v>
      </c>
      <c r="O8841" s="25" t="n">
        <f aca="false">IF(L8841&gt;=M8841,1,0)</f>
        <v>1</v>
      </c>
      <c r="P8841" s="26" t="n">
        <v>0.7141</v>
      </c>
      <c r="Q8841" s="26" t="n">
        <v>0.1123</v>
      </c>
      <c r="R8841" s="25" t="n">
        <v>73</v>
      </c>
      <c r="S8841" s="21" t="n">
        <v>13</v>
      </c>
    </row>
    <row r="8842" customFormat="false" ht="15" hidden="false" customHeight="true" outlineLevel="0" collapsed="false">
      <c r="A8842" s="19" t="n">
        <v>46312</v>
      </c>
      <c r="B8842" s="1" t="s">
        <v>972</v>
      </c>
      <c r="C8842" s="1" t="s">
        <v>164</v>
      </c>
      <c r="D8842" s="1" t="n">
        <v>25</v>
      </c>
      <c r="E8842" s="1" t="s">
        <v>152</v>
      </c>
      <c r="F8842" s="1" t="s">
        <v>341</v>
      </c>
      <c r="G8842" s="1" t="s">
        <v>342</v>
      </c>
      <c r="H8842" s="20" t="n">
        <v>1350</v>
      </c>
      <c r="I8842" s="21" t="n">
        <v>26.91</v>
      </c>
      <c r="J8842" s="20" t="n">
        <f aca="false">H8842*I8842</f>
        <v>36328.5</v>
      </c>
      <c r="K8842" s="22" t="n">
        <v>2.35</v>
      </c>
      <c r="L8842" s="23" t="n">
        <f aca="false">H8842*K8842</f>
        <v>3172.5</v>
      </c>
      <c r="M8842" s="23" t="n">
        <v>2500</v>
      </c>
      <c r="N8842" s="24" t="n">
        <f aca="false">L8842-M8842</f>
        <v>672.5</v>
      </c>
      <c r="O8842" s="25" t="n">
        <f aca="false">IF(L8842&gt;=M8842,1,0)</f>
        <v>1</v>
      </c>
      <c r="P8842" s="26" t="n">
        <v>0.6216</v>
      </c>
      <c r="Q8842" s="26" t="n">
        <v>0.1338</v>
      </c>
      <c r="R8842" s="25" t="n">
        <v>81</v>
      </c>
      <c r="S8842" s="21" t="n">
        <v>13</v>
      </c>
    </row>
    <row r="8843" customFormat="false" ht="15" hidden="false" customHeight="true" outlineLevel="0" collapsed="false">
      <c r="A8843" s="19" t="n">
        <v>46312</v>
      </c>
      <c r="B8843" s="1" t="s">
        <v>972</v>
      </c>
      <c r="C8843" s="1" t="s">
        <v>164</v>
      </c>
      <c r="D8843" s="1" t="n">
        <v>26</v>
      </c>
      <c r="E8843" s="1" t="s">
        <v>576</v>
      </c>
      <c r="F8843" s="1" t="s">
        <v>839</v>
      </c>
      <c r="G8843" s="1" t="s">
        <v>835</v>
      </c>
      <c r="H8843" s="20" t="n">
        <v>3050</v>
      </c>
      <c r="I8843" s="21" t="n">
        <v>16.92</v>
      </c>
      <c r="J8843" s="20" t="n">
        <f aca="false">H8843*I8843</f>
        <v>51606</v>
      </c>
      <c r="K8843" s="22" t="n">
        <v>1.1</v>
      </c>
      <c r="L8843" s="23" t="n">
        <f aca="false">H8843*K8843</f>
        <v>3355</v>
      </c>
      <c r="M8843" s="23" t="n">
        <v>2500</v>
      </c>
      <c r="N8843" s="24" t="n">
        <f aca="false">L8843-M8843</f>
        <v>855.000000000001</v>
      </c>
      <c r="O8843" s="25" t="n">
        <f aca="false">IF(L8843&gt;=M8843,1,0)</f>
        <v>1</v>
      </c>
      <c r="P8843" s="26" t="n">
        <v>0.9462</v>
      </c>
      <c r="Q8843" s="26" t="n">
        <v>0.1491</v>
      </c>
      <c r="R8843" s="25" t="n">
        <v>74</v>
      </c>
      <c r="S8843" s="21" t="n">
        <v>13</v>
      </c>
    </row>
    <row r="8844" customFormat="false" ht="15" hidden="false" customHeight="true" outlineLevel="0" collapsed="false">
      <c r="A8844" s="19" t="n">
        <v>46312</v>
      </c>
      <c r="B8844" s="1" t="s">
        <v>972</v>
      </c>
      <c r="C8844" s="1" t="s">
        <v>164</v>
      </c>
      <c r="D8844" s="1" t="n">
        <v>27</v>
      </c>
      <c r="E8844" s="1" t="s">
        <v>219</v>
      </c>
      <c r="F8844" s="1" t="s">
        <v>998</v>
      </c>
      <c r="G8844" s="1" t="s">
        <v>996</v>
      </c>
      <c r="H8844" s="20" t="n">
        <v>3000</v>
      </c>
      <c r="I8844" s="21" t="n">
        <v>12.1</v>
      </c>
      <c r="J8844" s="20" t="n">
        <f aca="false">H8844*I8844</f>
        <v>36300</v>
      </c>
      <c r="K8844" s="22" t="n">
        <v>1</v>
      </c>
      <c r="L8844" s="23" t="n">
        <f aca="false">H8844*K8844</f>
        <v>3000</v>
      </c>
      <c r="M8844" s="23" t="n">
        <v>2500</v>
      </c>
      <c r="N8844" s="24" t="n">
        <f aca="false">L8844-M8844</f>
        <v>500</v>
      </c>
      <c r="O8844" s="25" t="n">
        <f aca="false">IF(L8844&gt;=M8844,1,0)</f>
        <v>1</v>
      </c>
      <c r="P8844" s="26" t="n">
        <v>0.6663</v>
      </c>
      <c r="Q8844" s="26" t="n">
        <v>0.1281</v>
      </c>
      <c r="R8844" s="25" t="n">
        <v>74</v>
      </c>
      <c r="S8844" s="21" t="n">
        <v>13</v>
      </c>
    </row>
    <row r="8845" customFormat="false" ht="15" hidden="false" customHeight="true" outlineLevel="0" collapsed="false">
      <c r="A8845" s="19" t="n">
        <v>46312</v>
      </c>
      <c r="B8845" s="1" t="s">
        <v>972</v>
      </c>
      <c r="C8845" s="1" t="s">
        <v>164</v>
      </c>
      <c r="D8845" s="1" t="n">
        <v>28</v>
      </c>
      <c r="E8845" s="1" t="s">
        <v>401</v>
      </c>
      <c r="F8845" s="1" t="s">
        <v>1010</v>
      </c>
      <c r="G8845" s="1" t="s">
        <v>1011</v>
      </c>
      <c r="H8845" s="20" t="n">
        <v>1400</v>
      </c>
      <c r="I8845" s="21" t="n">
        <v>20.12</v>
      </c>
      <c r="J8845" s="20" t="n">
        <f aca="false">H8845*I8845</f>
        <v>28168</v>
      </c>
      <c r="K8845" s="22" t="n">
        <v>1.85</v>
      </c>
      <c r="L8845" s="23" t="n">
        <f aca="false">H8845*K8845</f>
        <v>2590</v>
      </c>
      <c r="M8845" s="23" t="n">
        <v>2500</v>
      </c>
      <c r="N8845" s="24" t="n">
        <f aca="false">L8845-M8845</f>
        <v>90</v>
      </c>
      <c r="O8845" s="25" t="n">
        <f aca="false">IF(L8845&gt;=M8845,1,0)</f>
        <v>1</v>
      </c>
      <c r="P8845" s="26" t="n">
        <v>0.5472</v>
      </c>
      <c r="Q8845" s="26" t="n">
        <v>0.1293</v>
      </c>
      <c r="R8845" s="25" t="n">
        <v>75</v>
      </c>
      <c r="S8845" s="21" t="n">
        <v>12</v>
      </c>
    </row>
    <row r="8846" customFormat="false" ht="15" hidden="false" customHeight="true" outlineLevel="0" collapsed="false">
      <c r="A8846" s="19" t="n">
        <v>46312</v>
      </c>
      <c r="B8846" s="1" t="s">
        <v>972</v>
      </c>
      <c r="C8846" s="1" t="s">
        <v>164</v>
      </c>
      <c r="D8846" s="1" t="n">
        <v>29</v>
      </c>
      <c r="E8846" s="1" t="s">
        <v>176</v>
      </c>
      <c r="F8846" s="1" t="s">
        <v>607</v>
      </c>
      <c r="G8846" s="1" t="s">
        <v>800</v>
      </c>
      <c r="H8846" s="20" t="n">
        <v>1800</v>
      </c>
      <c r="I8846" s="21" t="n">
        <v>22.7</v>
      </c>
      <c r="J8846" s="20" t="n">
        <f aca="false">H8846*I8846</f>
        <v>40860</v>
      </c>
      <c r="K8846" s="22" t="n">
        <v>1.4</v>
      </c>
      <c r="L8846" s="23" t="n">
        <f aca="false">H8846*K8846</f>
        <v>2520</v>
      </c>
      <c r="M8846" s="23" t="n">
        <v>2500</v>
      </c>
      <c r="N8846" s="24" t="n">
        <f aca="false">L8846-M8846</f>
        <v>20</v>
      </c>
      <c r="O8846" s="25" t="n">
        <f aca="false">IF(L8846&gt;=M8846,1,0)</f>
        <v>1</v>
      </c>
      <c r="P8846" s="26" t="n">
        <v>0.7882</v>
      </c>
      <c r="Q8846" s="26" t="n">
        <v>0.0926</v>
      </c>
      <c r="R8846" s="25" t="n">
        <v>73</v>
      </c>
      <c r="S8846" s="21" t="n">
        <v>13</v>
      </c>
    </row>
    <row r="8847" customFormat="false" ht="15" hidden="false" customHeight="true" outlineLevel="0" collapsed="false">
      <c r="A8847" s="19" t="n">
        <v>46312</v>
      </c>
      <c r="B8847" s="1" t="s">
        <v>972</v>
      </c>
      <c r="C8847" s="1" t="s">
        <v>164</v>
      </c>
      <c r="D8847" s="1" t="n">
        <v>30</v>
      </c>
      <c r="E8847" s="1" t="s">
        <v>10</v>
      </c>
      <c r="F8847" s="1" t="s">
        <v>526</v>
      </c>
      <c r="G8847" s="1" t="s">
        <v>527</v>
      </c>
      <c r="H8847" s="20" t="n">
        <v>1900</v>
      </c>
      <c r="I8847" s="21" t="n">
        <v>22.05</v>
      </c>
      <c r="J8847" s="20" t="n">
        <f aca="false">H8847*I8847</f>
        <v>41895</v>
      </c>
      <c r="K8847" s="22" t="n">
        <v>1.04</v>
      </c>
      <c r="L8847" s="23" t="n">
        <f aca="false">H8847*K8847</f>
        <v>1976</v>
      </c>
      <c r="M8847" s="23" t="n">
        <v>2500</v>
      </c>
      <c r="N8847" s="24" t="n">
        <f aca="false">L8847-M8847</f>
        <v>-524</v>
      </c>
      <c r="O8847" s="25" t="n">
        <f aca="false">IF(L8847&gt;=M8847,1,0)</f>
        <v>0</v>
      </c>
      <c r="P8847" s="26" t="n">
        <v>0.8007</v>
      </c>
      <c r="Q8847" s="26" t="n">
        <v>0.145</v>
      </c>
      <c r="R8847" s="25" t="n">
        <v>75</v>
      </c>
      <c r="S8847" s="21" t="n">
        <v>13</v>
      </c>
    </row>
    <row r="8848" customFormat="false" ht="15" hidden="false" customHeight="true" outlineLevel="0" collapsed="false">
      <c r="A8848" s="19" t="n">
        <v>46312</v>
      </c>
      <c r="B8848" s="1" t="s">
        <v>972</v>
      </c>
      <c r="C8848" s="1" t="s">
        <v>164</v>
      </c>
      <c r="D8848" s="1" t="n">
        <v>31</v>
      </c>
      <c r="E8848" s="1" t="s">
        <v>522</v>
      </c>
      <c r="F8848" s="1" t="s">
        <v>566</v>
      </c>
      <c r="G8848" s="1" t="s">
        <v>504</v>
      </c>
      <c r="H8848" s="20" t="n">
        <v>2800</v>
      </c>
      <c r="I8848" s="21" t="n">
        <v>14.09</v>
      </c>
      <c r="J8848" s="20" t="n">
        <f aca="false">H8848*I8848</f>
        <v>39452</v>
      </c>
      <c r="K8848" s="22" t="n">
        <v>1</v>
      </c>
      <c r="L8848" s="23" t="n">
        <f aca="false">H8848*K8848</f>
        <v>2800</v>
      </c>
      <c r="M8848" s="23" t="n">
        <v>2500</v>
      </c>
      <c r="N8848" s="24" t="n">
        <f aca="false">L8848-M8848</f>
        <v>300</v>
      </c>
      <c r="O8848" s="25" t="n">
        <f aca="false">IF(L8848&gt;=M8848,1,0)</f>
        <v>1</v>
      </c>
      <c r="P8848" s="26" t="n">
        <v>0.7754</v>
      </c>
      <c r="Q8848" s="26" t="n">
        <v>0.0993</v>
      </c>
      <c r="R8848" s="25" t="n">
        <v>75</v>
      </c>
      <c r="S8848" s="21" t="n">
        <v>12</v>
      </c>
    </row>
    <row r="8849" customFormat="false" ht="15" hidden="false" customHeight="true" outlineLevel="0" collapsed="false">
      <c r="A8849" s="19" t="n">
        <v>46312</v>
      </c>
      <c r="B8849" s="1" t="s">
        <v>972</v>
      </c>
      <c r="C8849" s="1" t="s">
        <v>164</v>
      </c>
      <c r="D8849" s="1" t="n">
        <v>32</v>
      </c>
      <c r="E8849" s="1" t="s">
        <v>576</v>
      </c>
      <c r="F8849" s="1" t="s">
        <v>1030</v>
      </c>
      <c r="G8849" s="1" t="s">
        <v>835</v>
      </c>
      <c r="H8849" s="20" t="n">
        <v>2400</v>
      </c>
      <c r="I8849" s="21" t="n">
        <v>16.92</v>
      </c>
      <c r="J8849" s="20" t="n">
        <f aca="false">H8849*I8849</f>
        <v>40608</v>
      </c>
      <c r="K8849" s="22" t="n">
        <v>1.1</v>
      </c>
      <c r="L8849" s="23" t="n">
        <f aca="false">H8849*K8849</f>
        <v>2640</v>
      </c>
      <c r="M8849" s="23" t="n">
        <v>2500</v>
      </c>
      <c r="N8849" s="24" t="n">
        <f aca="false">L8849-M8849</f>
        <v>140</v>
      </c>
      <c r="O8849" s="25" t="n">
        <f aca="false">IF(L8849&gt;=M8849,1,0)</f>
        <v>1</v>
      </c>
      <c r="P8849" s="26" t="n">
        <v>0.7413</v>
      </c>
      <c r="Q8849" s="26" t="n">
        <v>0.1247</v>
      </c>
      <c r="R8849" s="25" t="n">
        <v>76</v>
      </c>
      <c r="S8849" s="21" t="n">
        <v>13</v>
      </c>
    </row>
    <row r="8850" customFormat="false" ht="15" hidden="false" customHeight="true" outlineLevel="0" collapsed="false">
      <c r="A8850" s="19" t="n">
        <v>46312</v>
      </c>
      <c r="B8850" s="1" t="s">
        <v>972</v>
      </c>
      <c r="C8850" s="1" t="s">
        <v>190</v>
      </c>
      <c r="D8850" s="1" t="n">
        <v>33</v>
      </c>
      <c r="E8850" s="1" t="s">
        <v>530</v>
      </c>
      <c r="F8850" s="1" t="s">
        <v>1000</v>
      </c>
      <c r="G8850" s="1" t="s">
        <v>260</v>
      </c>
      <c r="H8850" s="20" t="n">
        <v>930</v>
      </c>
      <c r="I8850" s="21" t="n">
        <v>18.72</v>
      </c>
      <c r="J8850" s="20" t="n">
        <f aca="false">H8850*I8850</f>
        <v>17409.6</v>
      </c>
      <c r="K8850" s="22" t="n">
        <v>2.5</v>
      </c>
      <c r="L8850" s="23" t="n">
        <f aca="false">H8850*K8850</f>
        <v>2325</v>
      </c>
      <c r="M8850" s="23" t="n">
        <v>2500</v>
      </c>
      <c r="N8850" s="24" t="n">
        <f aca="false">L8850-M8850</f>
        <v>-175</v>
      </c>
      <c r="O8850" s="25" t="n">
        <f aca="false">IF(L8850&gt;=M8850,1,0)</f>
        <v>0</v>
      </c>
      <c r="P8850" s="26" t="n">
        <v>0.326205733558179</v>
      </c>
      <c r="Q8850" s="26" t="n">
        <v>0.104689203925845</v>
      </c>
      <c r="R8850" s="25" t="n">
        <v>71</v>
      </c>
      <c r="S8850" s="21" t="n">
        <v>12.75</v>
      </c>
    </row>
    <row r="8851" customFormat="false" ht="15" hidden="false" customHeight="true" outlineLevel="0" collapsed="false">
      <c r="A8851" s="19" t="n">
        <v>46312</v>
      </c>
      <c r="B8851" s="1" t="s">
        <v>972</v>
      </c>
      <c r="C8851" s="1" t="s">
        <v>190</v>
      </c>
      <c r="D8851" s="1" t="n">
        <v>34</v>
      </c>
      <c r="E8851" s="1" t="s">
        <v>846</v>
      </c>
      <c r="F8851" s="1" t="s">
        <v>897</v>
      </c>
      <c r="G8851" s="1" t="s">
        <v>989</v>
      </c>
      <c r="H8851" s="20" t="n">
        <v>6850</v>
      </c>
      <c r="I8851" s="21" t="n">
        <v>4.61</v>
      </c>
      <c r="J8851" s="20" t="n">
        <f aca="false">H8851*I8851</f>
        <v>31578.5</v>
      </c>
      <c r="K8851" s="22" t="n">
        <v>0</v>
      </c>
      <c r="L8851" s="23" t="n">
        <f aca="false">H8851*K8851</f>
        <v>0</v>
      </c>
      <c r="M8851" s="23" t="n">
        <v>2500</v>
      </c>
      <c r="N8851" s="24" t="n">
        <f aca="false">L8851-M8851</f>
        <v>-2500</v>
      </c>
      <c r="O8851" s="25" t="n">
        <f aca="false">IF(L8851&gt;=M8851,1,0)</f>
        <v>0</v>
      </c>
      <c r="P8851" s="26" t="n">
        <v>0.750528817587641</v>
      </c>
      <c r="Q8851" s="26"/>
      <c r="R8851" s="25" t="n">
        <v>70</v>
      </c>
      <c r="S8851" s="21" t="n">
        <v>12.75</v>
      </c>
    </row>
    <row r="8852" customFormat="false" ht="15" hidden="false" customHeight="true" outlineLevel="0" collapsed="false">
      <c r="A8852" s="19" t="n">
        <v>46312</v>
      </c>
      <c r="B8852" s="1" t="s">
        <v>972</v>
      </c>
      <c r="C8852" s="1" t="s">
        <v>190</v>
      </c>
      <c r="D8852" s="1" t="n">
        <v>35</v>
      </c>
      <c r="E8852" s="1" t="s">
        <v>19</v>
      </c>
      <c r="F8852" s="1" t="s">
        <v>984</v>
      </c>
      <c r="G8852" s="1" t="s">
        <v>985</v>
      </c>
      <c r="H8852" s="20" t="n">
        <v>1820</v>
      </c>
      <c r="I8852" s="21" t="n">
        <v>20.33</v>
      </c>
      <c r="J8852" s="20" t="n">
        <f aca="false">H8852*I8852</f>
        <v>37000.6</v>
      </c>
      <c r="K8852" s="22" t="n">
        <v>1.55</v>
      </c>
      <c r="L8852" s="23" t="n">
        <f aca="false">H8852*K8852</f>
        <v>2821</v>
      </c>
      <c r="M8852" s="23" t="n">
        <v>2500</v>
      </c>
      <c r="N8852" s="24" t="n">
        <f aca="false">L8852-M8852</f>
        <v>321</v>
      </c>
      <c r="O8852" s="25" t="n">
        <f aca="false">IF(L8852&gt;=M8852,1,0)</f>
        <v>1</v>
      </c>
      <c r="P8852" s="26" t="n">
        <v>0.700968078052477</v>
      </c>
      <c r="Q8852" s="26" t="n">
        <v>0.102080624187256</v>
      </c>
      <c r="R8852" s="25" t="n">
        <v>55</v>
      </c>
      <c r="S8852" s="21" t="n">
        <v>12.75</v>
      </c>
    </row>
    <row r="8853" customFormat="false" ht="15" hidden="false" customHeight="true" outlineLevel="0" collapsed="false">
      <c r="A8853" s="19" t="n">
        <v>46312</v>
      </c>
      <c r="B8853" s="1" t="s">
        <v>972</v>
      </c>
      <c r="C8853" s="1" t="s">
        <v>190</v>
      </c>
      <c r="D8853" s="1" t="n">
        <v>36</v>
      </c>
      <c r="E8853" s="1" t="s">
        <v>846</v>
      </c>
      <c r="F8853" s="1" t="s">
        <v>1006</v>
      </c>
      <c r="G8853" s="1" t="s">
        <v>927</v>
      </c>
      <c r="H8853" s="20" t="n">
        <v>2050</v>
      </c>
      <c r="I8853" s="21" t="n">
        <v>19.16</v>
      </c>
      <c r="J8853" s="20" t="n">
        <f aca="false">H8853*I8853</f>
        <v>39278</v>
      </c>
      <c r="K8853" s="22" t="n">
        <v>2.2</v>
      </c>
      <c r="L8853" s="23" t="n">
        <f aca="false">H8853*K8853</f>
        <v>4510</v>
      </c>
      <c r="M8853" s="23" t="n">
        <v>2500</v>
      </c>
      <c r="N8853" s="24" t="n">
        <f aca="false">L8853-M8853</f>
        <v>2010</v>
      </c>
      <c r="O8853" s="25" t="n">
        <f aca="false">IF(L8853&gt;=M8853,1,0)</f>
        <v>1</v>
      </c>
      <c r="P8853" s="26" t="n">
        <v>0.743479083853871</v>
      </c>
      <c r="Q8853" s="26" t="n">
        <v>0.0899940793368857</v>
      </c>
      <c r="R8853" s="25" t="n">
        <v>67</v>
      </c>
      <c r="S8853" s="21" t="n">
        <v>12.75</v>
      </c>
    </row>
    <row r="8854" customFormat="false" ht="15" hidden="false" customHeight="true" outlineLevel="0" collapsed="false">
      <c r="A8854" s="19" t="n">
        <v>46312</v>
      </c>
      <c r="B8854" s="1" t="s">
        <v>972</v>
      </c>
      <c r="C8854" s="1" t="s">
        <v>190</v>
      </c>
      <c r="D8854" s="1" t="n">
        <v>37</v>
      </c>
      <c r="E8854" s="1" t="s">
        <v>846</v>
      </c>
      <c r="F8854" s="1" t="s">
        <v>1006</v>
      </c>
      <c r="G8854" s="1" t="s">
        <v>927</v>
      </c>
      <c r="H8854" s="20" t="n">
        <v>1820</v>
      </c>
      <c r="I8854" s="21" t="n">
        <v>19.16</v>
      </c>
      <c r="J8854" s="20" t="n">
        <f aca="false">H8854*I8854</f>
        <v>34871.2</v>
      </c>
      <c r="K8854" s="22" t="n">
        <v>2.2</v>
      </c>
      <c r="L8854" s="23" t="n">
        <f aca="false">H8854*K8854</f>
        <v>4004</v>
      </c>
      <c r="M8854" s="23" t="n">
        <v>2500</v>
      </c>
      <c r="N8854" s="24" t="n">
        <f aca="false">L8854-M8854</f>
        <v>1504</v>
      </c>
      <c r="O8854" s="25" t="n">
        <f aca="false">IF(L8854&gt;=M8854,1,0)</f>
        <v>1</v>
      </c>
      <c r="P8854" s="26" t="n">
        <v>0.705323624595469</v>
      </c>
      <c r="Q8854" s="26" t="n">
        <v>0.0738675958188153</v>
      </c>
      <c r="R8854" s="25" t="n">
        <v>75</v>
      </c>
      <c r="S8854" s="21" t="n">
        <v>12.72</v>
      </c>
    </row>
    <row r="8855" customFormat="false" ht="15" hidden="false" customHeight="true" outlineLevel="0" collapsed="false">
      <c r="A8855" s="19" t="n">
        <v>46312</v>
      </c>
      <c r="B8855" s="1" t="s">
        <v>972</v>
      </c>
      <c r="C8855" s="1" t="s">
        <v>190</v>
      </c>
      <c r="D8855" s="1" t="n">
        <v>38</v>
      </c>
      <c r="E8855" s="1" t="s">
        <v>16</v>
      </c>
      <c r="F8855" s="1" t="s">
        <v>300</v>
      </c>
      <c r="G8855" s="1" t="s">
        <v>260</v>
      </c>
      <c r="H8855" s="20" t="n">
        <v>2600</v>
      </c>
      <c r="I8855" s="21" t="n">
        <v>15.95</v>
      </c>
      <c r="J8855" s="20" t="n">
        <f aca="false">H8855*I8855</f>
        <v>41470</v>
      </c>
      <c r="K8855" s="22" t="n">
        <v>1.4</v>
      </c>
      <c r="L8855" s="23" t="n">
        <f aca="false">H8855*K8855</f>
        <v>3640</v>
      </c>
      <c r="M8855" s="23" t="n">
        <v>2500</v>
      </c>
      <c r="N8855" s="24" t="n">
        <f aca="false">L8855-M8855</f>
        <v>1140</v>
      </c>
      <c r="O8855" s="25" t="n">
        <f aca="false">IF(L8855&gt;=M8855,1,0)</f>
        <v>1</v>
      </c>
      <c r="P8855" s="26" t="n">
        <v>0.750656167979003</v>
      </c>
      <c r="Q8855" s="26" t="n">
        <v>0.0803310613437196</v>
      </c>
      <c r="R8855" s="25" t="n">
        <v>82</v>
      </c>
      <c r="S8855" s="21" t="n">
        <v>12.75</v>
      </c>
    </row>
  </sheetData>
  <autoFilter ref="A1:S68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8"/>
    <col collapsed="false" customWidth="true" hidden="false" outlineLevel="0" max="3" min="3" style="1" width="10"/>
    <col collapsed="false" customWidth="true" hidden="false" outlineLevel="0" max="5" min="4" style="1" width="7"/>
    <col collapsed="false" customWidth="true" hidden="false" outlineLevel="0" max="7" min="6" style="1" width="11"/>
    <col collapsed="false" customWidth="true" hidden="false" outlineLevel="0" max="8" min="8" style="1" width="13"/>
    <col collapsed="false" customWidth="true" hidden="false" outlineLevel="0" max="9" min="9" style="1" width="8"/>
    <col collapsed="false" customWidth="true" hidden="false" outlineLevel="0" max="10" min="10" style="1" width="12"/>
    <col collapsed="false" customWidth="true" hidden="false" outlineLevel="0" max="11" min="11" style="1" width="11"/>
    <col collapsed="false" customWidth="true" hidden="false" outlineLevel="0" max="13" min="12" style="1" width="9"/>
    <col collapsed="false" customWidth="true" hidden="false" outlineLevel="0" max="14" min="14" style="1" width="11"/>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9" min="18" style="1" width="9"/>
    <col collapsed="false" customWidth="true" hidden="false" outlineLevel="0" max="20" min="20" style="1" width="10"/>
    <col collapsed="false" customWidth="true" hidden="false" outlineLevel="0" max="21" min="21" style="1" width="7"/>
  </cols>
  <sheetData>
    <row r="1" customFormat="false" ht="17.25" hidden="false" customHeight="true" outlineLevel="0" collapsed="false">
      <c r="A1" s="2" t="s">
        <v>1031</v>
      </c>
    </row>
    <row r="2" customFormat="false" ht="15" hidden="false" customHeight="true" outlineLevel="0" collapsed="false">
      <c r="A2" s="3" t="s">
        <v>1032</v>
      </c>
    </row>
    <row r="4" customFormat="false" ht="31.5" hidden="false" customHeight="true" outlineLevel="0" collapsed="false">
      <c r="A4" s="18" t="s">
        <v>123</v>
      </c>
      <c r="B4" s="18" t="s">
        <v>1033</v>
      </c>
      <c r="C4" s="18" t="s">
        <v>1034</v>
      </c>
      <c r="D4" s="18" t="s">
        <v>1035</v>
      </c>
      <c r="E4" s="18" t="s">
        <v>1036</v>
      </c>
      <c r="F4" s="18" t="s">
        <v>1037</v>
      </c>
      <c r="G4" s="18" t="s">
        <v>1038</v>
      </c>
      <c r="H4" s="18" t="s">
        <v>130</v>
      </c>
      <c r="I4" s="18" t="s">
        <v>1039</v>
      </c>
      <c r="J4" s="18" t="s">
        <v>1040</v>
      </c>
      <c r="K4" s="18" t="s">
        <v>1041</v>
      </c>
      <c r="L4" s="18" t="s">
        <v>1042</v>
      </c>
      <c r="M4" s="18" t="s">
        <v>1043</v>
      </c>
      <c r="N4" s="18" t="s">
        <v>1044</v>
      </c>
      <c r="O4" s="18" t="s">
        <v>1045</v>
      </c>
      <c r="P4" s="18" t="s">
        <v>1046</v>
      </c>
      <c r="Q4" s="18" t="s">
        <v>134</v>
      </c>
      <c r="R4" s="18" t="s">
        <v>30</v>
      </c>
      <c r="S4" s="18" t="s">
        <v>1047</v>
      </c>
      <c r="T4" s="18" t="s">
        <v>135</v>
      </c>
      <c r="U4" s="18" t="s">
        <v>136</v>
      </c>
    </row>
    <row r="5" customFormat="false" ht="15" hidden="false" customHeight="true" outlineLevel="0" collapsed="false">
      <c r="A5" s="5" t="s">
        <v>10</v>
      </c>
      <c r="B5" s="1" t="s">
        <v>1048</v>
      </c>
      <c r="C5" s="20" t="n">
        <f aca="false">COUNTIFS(DATA!$E$2:$E$8855,$A5)</f>
        <v>2451</v>
      </c>
      <c r="D5" s="7" t="n">
        <v>27</v>
      </c>
      <c r="E5" s="7" t="n">
        <v>82</v>
      </c>
      <c r="F5" s="20" t="n">
        <f aca="false">SUMIFS(DATA!$H$2:$H$8855,DATA!$E$2:$E$8855,$A5)</f>
        <v>3761333</v>
      </c>
      <c r="G5" s="20" t="n">
        <f aca="false">IFERROR(F5/C5,0)</f>
        <v>1534.6115871073</v>
      </c>
      <c r="H5" s="23" t="n">
        <f aca="false">SUMIFS(DATA!$L$2:$L$8855,DATA!$E$2:$E$8855,$A5)</f>
        <v>7120479.95</v>
      </c>
      <c r="I5" s="26" t="n">
        <f aca="false">H5/SUM($H$5:$H$29)</f>
        <v>0.314402341988618</v>
      </c>
      <c r="J5" s="23" t="n">
        <f aca="false">IFERROR(H5/C5,0)</f>
        <v>2905.13257853937</v>
      </c>
      <c r="K5" s="24" t="n">
        <f aca="false">J5-2500</f>
        <v>405.132578539372</v>
      </c>
      <c r="L5" s="26" t="n">
        <f aca="false">IFERROR(SUMIFS(DATA!$O$2:$O$8855,DATA!$E$2:$E$8855,$A5)/C5,0)</f>
        <v>0.736026111791106</v>
      </c>
      <c r="M5" s="20" t="n">
        <f aca="false">C5-SUMIFS(DATA!$O$2:$O$8855,DATA!$E$2:$E$8855,$A5)</f>
        <v>647</v>
      </c>
      <c r="N5" s="27" t="n">
        <f aca="false">IFERROR(H5/SUMIFS(DATA!$J$2:$J$8855,DATA!$E$2:$E$8855,$A5),0)</f>
        <v>0.0873618253604061</v>
      </c>
      <c r="O5" s="22" t="n">
        <f aca="false">IFERROR(H5/F5,0)</f>
        <v>1.89307353270769</v>
      </c>
      <c r="P5" s="21" t="n">
        <f aca="false">IFERROR(SUMIFS(DATA!$J$2:$J$8855,DATA!$E$2:$E$8855,$A5)/F5,0)</f>
        <v>21.6693449901936</v>
      </c>
      <c r="Q5" s="26" t="n">
        <f aca="false">IFERROR(AVERAGEIFS(DATA!$P$2:$P$8855,DATA!$E$2:$E$8855,$A5),0)</f>
        <v>0.744578290266331</v>
      </c>
      <c r="R5" s="26" t="n">
        <f aca="false">IFERROR(AVERAGEIFS(DATA!$Q$2:$Q$8855,DATA!$E$2:$E$8855,$A5),0)</f>
        <v>0.13826703814828</v>
      </c>
      <c r="S5" s="28" t="n">
        <v>10.94</v>
      </c>
      <c r="T5" s="25" t="n">
        <f aca="false">IFERROR(AVERAGEIFS(DATA!$R$2:$R$8855,DATA!$E$2:$E$8855,$A5),0)</f>
        <v>74.7090983272134</v>
      </c>
      <c r="U5" s="21" t="n">
        <f aca="false">IFERROR(AVERAGEIFS(DATA!$S$2:$S$8855,DATA!$E$2:$E$8855,$A5),0)</f>
        <v>10.2146062831497</v>
      </c>
    </row>
    <row r="6" customFormat="false" ht="15" hidden="false" customHeight="true" outlineLevel="0" collapsed="false">
      <c r="A6" s="5" t="s">
        <v>13</v>
      </c>
      <c r="B6" s="1" t="s">
        <v>1048</v>
      </c>
      <c r="C6" s="20" t="n">
        <f aca="false">COUNTIFS(DATA!$E$2:$E$8855,$A6)</f>
        <v>737</v>
      </c>
      <c r="D6" s="7" t="n">
        <v>8</v>
      </c>
      <c r="E6" s="7" t="n">
        <v>47</v>
      </c>
      <c r="F6" s="20" t="n">
        <f aca="false">SUMIFS(DATA!$H$2:$H$8855,DATA!$E$2:$E$8855,$A6)</f>
        <v>1226602</v>
      </c>
      <c r="G6" s="20" t="n">
        <f aca="false">IFERROR(F6/C6,0)</f>
        <v>1664.31750339213</v>
      </c>
      <c r="H6" s="23" t="n">
        <f aca="false">SUMIFS(DATA!$L$2:$L$8855,DATA!$E$2:$E$8855,$A6)</f>
        <v>2300232.4</v>
      </c>
      <c r="I6" s="26" t="n">
        <f aca="false">H6/SUM($H$5:$H$29)</f>
        <v>0.101565970097016</v>
      </c>
      <c r="J6" s="23" t="n">
        <f aca="false">IFERROR(H6/C6,0)</f>
        <v>3121.07516960651</v>
      </c>
      <c r="K6" s="24" t="n">
        <f aca="false">J6-2500</f>
        <v>621.075169606514</v>
      </c>
      <c r="L6" s="26" t="n">
        <f aca="false">IFERROR(SUMIFS(DATA!$O$2:$O$8855,DATA!$E$2:$E$8855,$A6)/C6,0)</f>
        <v>0.791044776119403</v>
      </c>
      <c r="M6" s="20" t="n">
        <f aca="false">C6-SUMIFS(DATA!$O$2:$O$8855,DATA!$E$2:$E$8855,$A6)</f>
        <v>154</v>
      </c>
      <c r="N6" s="27" t="n">
        <f aca="false">IFERROR(H6/SUMIFS(DATA!$J$2:$J$8855,DATA!$E$2:$E$8855,$A6),0)</f>
        <v>0.0985738883659025</v>
      </c>
      <c r="O6" s="22" t="n">
        <f aca="false">IFERROR(H6/F6,0)</f>
        <v>1.87528831682975</v>
      </c>
      <c r="P6" s="21" t="n">
        <f aca="false">IFERROR(SUMIFS(DATA!$J$2:$J$8855,DATA!$E$2:$E$8855,$A6)/F6,0)</f>
        <v>19.0241893458514</v>
      </c>
      <c r="Q6" s="26" t="n">
        <f aca="false">IFERROR(AVERAGEIFS(DATA!$P$2:$P$8855,DATA!$E$2:$E$8855,$A6),0)</f>
        <v>0.745087326248096</v>
      </c>
      <c r="R6" s="26" t="n">
        <f aca="false">IFERROR(AVERAGEIFS(DATA!$Q$2:$Q$8855,DATA!$E$2:$E$8855,$A6),0)</f>
        <v>0.128409628081361</v>
      </c>
      <c r="S6" s="28" t="n">
        <v>5.15</v>
      </c>
      <c r="T6" s="25" t="n">
        <f aca="false">IFERROR(AVERAGEIFS(DATA!$R$2:$R$8855,DATA!$E$2:$E$8855,$A6),0)</f>
        <v>72.8643147896879</v>
      </c>
      <c r="U6" s="21" t="n">
        <f aca="false">IFERROR(AVERAGEIFS(DATA!$S$2:$S$8855,DATA!$E$2:$E$8855,$A6),0)</f>
        <v>9.79511533242877</v>
      </c>
    </row>
    <row r="7" customFormat="false" ht="15" hidden="false" customHeight="true" outlineLevel="0" collapsed="false">
      <c r="A7" s="5" t="s">
        <v>16</v>
      </c>
      <c r="B7" s="1" t="s">
        <v>1048</v>
      </c>
      <c r="C7" s="20" t="n">
        <f aca="false">COUNTIFS(DATA!$E$2:$E$8855,$A7)</f>
        <v>2515</v>
      </c>
      <c r="D7" s="7" t="n">
        <v>36</v>
      </c>
      <c r="E7" s="7" t="n">
        <v>67</v>
      </c>
      <c r="F7" s="20" t="n">
        <f aca="false">SUMIFS(DATA!$H$2:$H$8855,DATA!$E$2:$E$8855,$A7)</f>
        <v>3983582.49454083</v>
      </c>
      <c r="G7" s="20" t="n">
        <f aca="false">IFERROR(F7/C7,0)</f>
        <v>1583.9294212886</v>
      </c>
      <c r="H7" s="23" t="n">
        <f aca="false">SUMIFS(DATA!$L$2:$L$8855,DATA!$E$2:$E$8855,$A7)</f>
        <v>6082386.71695498</v>
      </c>
      <c r="I7" s="26" t="n">
        <f aca="false">H7/SUM($H$5:$H$29)</f>
        <v>0.268565692498173</v>
      </c>
      <c r="J7" s="23" t="n">
        <f aca="false">IFERROR(H7/C7,0)</f>
        <v>2418.44402264612</v>
      </c>
      <c r="K7" s="24" t="n">
        <f aca="false">J7-2500</f>
        <v>-81.5559773538835</v>
      </c>
      <c r="L7" s="26" t="n">
        <f aca="false">IFERROR(SUMIFS(DATA!$O$2:$O$8855,DATA!$E$2:$E$8855,$A7)/C7,0)</f>
        <v>0.491053677932406</v>
      </c>
      <c r="M7" s="20" t="n">
        <f aca="false">C7-SUMIFS(DATA!$O$2:$O$8855,DATA!$E$2:$E$8855,$A7)</f>
        <v>1280</v>
      </c>
      <c r="N7" s="27" t="n">
        <f aca="false">IFERROR(H7/SUMIFS(DATA!$J$2:$J$8855,DATA!$E$2:$E$8855,$A7),0)</f>
        <v>0.0797001622907085</v>
      </c>
      <c r="O7" s="22" t="n">
        <f aca="false">IFERROR(H7/F7,0)</f>
        <v>1.52686350170742</v>
      </c>
      <c r="P7" s="21" t="n">
        <f aca="false">IFERROR(SUMIFS(DATA!$J$2:$J$8855,DATA!$E$2:$E$8855,$A7)/F7,0)</f>
        <v>19.1575958921908</v>
      </c>
      <c r="Q7" s="26" t="n">
        <f aca="false">IFERROR(AVERAGEIFS(DATA!$P$2:$P$8855,DATA!$E$2:$E$8855,$A7),0)</f>
        <v>0.702694454131979</v>
      </c>
      <c r="R7" s="26" t="n">
        <f aca="false">IFERROR(AVERAGEIFS(DATA!$Q$2:$Q$8855,DATA!$E$2:$E$8855,$A7),0)</f>
        <v>0.123566688753417</v>
      </c>
      <c r="S7" s="28" t="n">
        <v>9.94</v>
      </c>
      <c r="T7" s="25" t="n">
        <f aca="false">IFERROR(AVERAGEIFS(DATA!$R$2:$R$8855,DATA!$E$2:$E$8855,$A7),0)</f>
        <v>73.7133200795229</v>
      </c>
      <c r="U7" s="21" t="n">
        <f aca="false">IFERROR(AVERAGEIFS(DATA!$S$2:$S$8855,DATA!$E$2:$E$8855,$A7),0)</f>
        <v>10.1404373757455</v>
      </c>
    </row>
    <row r="8" customFormat="false" ht="15" hidden="false" customHeight="true" outlineLevel="0" collapsed="false">
      <c r="A8" s="5" t="s">
        <v>176</v>
      </c>
      <c r="B8" s="1" t="s">
        <v>1048</v>
      </c>
      <c r="C8" s="20" t="n">
        <f aca="false">COUNTIFS(DATA!$E$2:$E$8855,$A8)</f>
        <v>596</v>
      </c>
      <c r="D8" s="7" t="n">
        <v>12</v>
      </c>
      <c r="E8" s="7" t="n">
        <v>96</v>
      </c>
      <c r="F8" s="20" t="n">
        <f aca="false">SUMIFS(DATA!$H$2:$H$8855,DATA!$E$2:$E$8855,$A8)</f>
        <v>798071</v>
      </c>
      <c r="G8" s="20" t="n">
        <f aca="false">IFERROR(F8/C8,0)</f>
        <v>1339.04530201342</v>
      </c>
      <c r="H8" s="23" t="n">
        <f aca="false">SUMIFS(DATA!$L$2:$L$8855,DATA!$E$2:$E$8855,$A8)</f>
        <v>1313095.2</v>
      </c>
      <c r="I8" s="26" t="n">
        <f aca="false">H8/SUM($H$5:$H$29)</f>
        <v>0.05797926671137</v>
      </c>
      <c r="J8" s="23" t="n">
        <f aca="false">IFERROR(H8/C8,0)</f>
        <v>2203.17986577181</v>
      </c>
      <c r="K8" s="24" t="n">
        <f aca="false">J8-2500</f>
        <v>-296.820134228188</v>
      </c>
      <c r="L8" s="26" t="n">
        <f aca="false">IFERROR(SUMIFS(DATA!$O$2:$O$8855,DATA!$E$2:$E$8855,$A8)/C8,0)</f>
        <v>0.310402684563758</v>
      </c>
      <c r="M8" s="20" t="n">
        <f aca="false">C8-SUMIFS(DATA!$O$2:$O$8855,DATA!$E$2:$E$8855,$A8)</f>
        <v>411</v>
      </c>
      <c r="N8" s="27" t="n">
        <f aca="false">IFERROR(H8/SUMIFS(DATA!$J$2:$J$8855,DATA!$E$2:$E$8855,$A8),0)</f>
        <v>0.0758257163992926</v>
      </c>
      <c r="O8" s="22" t="n">
        <f aca="false">IFERROR(H8/F8,0)</f>
        <v>1.64533631719484</v>
      </c>
      <c r="P8" s="21" t="n">
        <f aca="false">IFERROR(SUMIFS(DATA!$J$2:$J$8855,DATA!$E$2:$E$8855,$A8)/F8,0)</f>
        <v>21.6989221510367</v>
      </c>
      <c r="Q8" s="26" t="n">
        <f aca="false">IFERROR(AVERAGEIFS(DATA!$P$2:$P$8855,DATA!$E$2:$E$8855,$A8),0)</f>
        <v>0.669515622915289</v>
      </c>
      <c r="R8" s="26" t="n">
        <f aca="false">IFERROR(AVERAGEIFS(DATA!$Q$2:$Q$8855,DATA!$E$2:$E$8855,$A8),0)</f>
        <v>0.117093382108076</v>
      </c>
      <c r="S8" s="28" t="n">
        <v>2.77</v>
      </c>
      <c r="T8" s="25" t="n">
        <f aca="false">IFERROR(AVERAGEIFS(DATA!$R$2:$R$8855,DATA!$E$2:$E$8855,$A8),0)</f>
        <v>72.7651006711409</v>
      </c>
      <c r="U8" s="21" t="n">
        <f aca="false">IFERROR(AVERAGEIFS(DATA!$S$2:$S$8855,DATA!$E$2:$E$8855,$A8),0)</f>
        <v>10.258389261745</v>
      </c>
    </row>
    <row r="9" customFormat="false" ht="15" hidden="false" customHeight="true" outlineLevel="0" collapsed="false">
      <c r="A9" s="5" t="s">
        <v>145</v>
      </c>
      <c r="B9" s="1" t="s">
        <v>1048</v>
      </c>
      <c r="C9" s="20" t="n">
        <f aca="false">COUNTIFS(DATA!$E$2:$E$8855,$A9)</f>
        <v>258</v>
      </c>
      <c r="D9" s="7" t="n">
        <v>4</v>
      </c>
      <c r="E9" s="7" t="n">
        <v>57</v>
      </c>
      <c r="F9" s="20" t="n">
        <f aca="false">SUMIFS(DATA!$H$2:$H$8855,DATA!$E$2:$E$8855,$A9)</f>
        <v>328275</v>
      </c>
      <c r="G9" s="20" t="n">
        <f aca="false">IFERROR(F9/C9,0)</f>
        <v>1272.38372093023</v>
      </c>
      <c r="H9" s="23" t="n">
        <f aca="false">SUMIFS(DATA!$L$2:$L$8855,DATA!$E$2:$E$8855,$A9)</f>
        <v>807715.5</v>
      </c>
      <c r="I9" s="26" t="n">
        <f aca="false">H9/SUM($H$5:$H$29)</f>
        <v>0.0356643999623238</v>
      </c>
      <c r="J9" s="23" t="n">
        <f aca="false">IFERROR(H9/C9,0)</f>
        <v>3130.68023255814</v>
      </c>
      <c r="K9" s="24" t="n">
        <f aca="false">J9-2500</f>
        <v>630.680232558139</v>
      </c>
      <c r="L9" s="26" t="n">
        <f aca="false">IFERROR(SUMIFS(DATA!$O$2:$O$8855,DATA!$E$2:$E$8855,$A9)/C9,0)</f>
        <v>0.775193798449612</v>
      </c>
      <c r="M9" s="20" t="n">
        <f aca="false">C9-SUMIFS(DATA!$O$2:$O$8855,DATA!$E$2:$E$8855,$A9)</f>
        <v>58</v>
      </c>
      <c r="N9" s="27" t="n">
        <f aca="false">IFERROR(H9/SUMIFS(DATA!$J$2:$J$8855,DATA!$E$2:$E$8855,$A9),0)</f>
        <v>0.115905672587697</v>
      </c>
      <c r="O9" s="22" t="n">
        <f aca="false">IFERROR(H9/F9,0)</f>
        <v>2.46048435001142</v>
      </c>
      <c r="P9" s="21" t="n">
        <f aca="false">IFERROR(SUMIFS(DATA!$J$2:$J$8855,DATA!$E$2:$E$8855,$A9)/F9,0)</f>
        <v>21.2283341710456</v>
      </c>
      <c r="Q9" s="26" t="n">
        <f aca="false">IFERROR(AVERAGEIFS(DATA!$P$2:$P$8855,DATA!$E$2:$E$8855,$A9),0)</f>
        <v>0.647015642377891</v>
      </c>
      <c r="R9" s="26" t="n">
        <f aca="false">IFERROR(AVERAGEIFS(DATA!$Q$2:$Q$8855,DATA!$E$2:$E$8855,$A9),0)</f>
        <v>0.142205992405091</v>
      </c>
      <c r="S9" s="28" t="n">
        <v>2.3</v>
      </c>
      <c r="T9" s="25" t="n">
        <f aca="false">IFERROR(AVERAGEIFS(DATA!$R$2:$R$8855,DATA!$E$2:$E$8855,$A9),0)</f>
        <v>74.7054263565891</v>
      </c>
      <c r="U9" s="21" t="n">
        <f aca="false">IFERROR(AVERAGEIFS(DATA!$S$2:$S$8855,DATA!$E$2:$E$8855,$A9),0)</f>
        <v>9.31782945736434</v>
      </c>
    </row>
    <row r="10" customFormat="false" ht="15" hidden="false" customHeight="true" outlineLevel="0" collapsed="false">
      <c r="A10" s="5" t="s">
        <v>846</v>
      </c>
      <c r="B10" s="1" t="s">
        <v>1048</v>
      </c>
      <c r="C10" s="20" t="n">
        <f aca="false">COUNTIFS(DATA!$E$2:$E$8855,$A10)</f>
        <v>140</v>
      </c>
      <c r="D10" s="7" t="n">
        <v>9</v>
      </c>
      <c r="E10" s="7" t="n">
        <v>8</v>
      </c>
      <c r="F10" s="20" t="n">
        <f aca="false">SUMIFS(DATA!$H$2:$H$8855,DATA!$E$2:$E$8855,$A10)</f>
        <v>219914</v>
      </c>
      <c r="G10" s="20" t="n">
        <f aca="false">IFERROR(F10/C10,0)</f>
        <v>1570.81428571429</v>
      </c>
      <c r="H10" s="23" t="n">
        <f aca="false">SUMIFS(DATA!$L$2:$L$8855,DATA!$E$2:$E$8855,$A10)</f>
        <v>357181.6</v>
      </c>
      <c r="I10" s="26" t="n">
        <f aca="false">H10/SUM($H$5:$H$29)</f>
        <v>0.0157712306394798</v>
      </c>
      <c r="J10" s="23" t="n">
        <f aca="false">IFERROR(H10/C10,0)</f>
        <v>2551.29714285714</v>
      </c>
      <c r="K10" s="24" t="n">
        <f aca="false">J10-2500</f>
        <v>51.2971428571432</v>
      </c>
      <c r="L10" s="26" t="n">
        <f aca="false">IFERROR(SUMIFS(DATA!$O$2:$O$8855,DATA!$E$2:$E$8855,$A10)/C10,0)</f>
        <v>0.642857142857143</v>
      </c>
      <c r="M10" s="20" t="n">
        <f aca="false">C10-SUMIFS(DATA!$O$2:$O$8855,DATA!$E$2:$E$8855,$A10)</f>
        <v>50</v>
      </c>
      <c r="N10" s="27" t="n">
        <f aca="false">IFERROR(H10/SUMIFS(DATA!$J$2:$J$8855,DATA!$E$2:$E$8855,$A10),0)</f>
        <v>0.0979444290894902</v>
      </c>
      <c r="O10" s="22" t="n">
        <f aca="false">IFERROR(H10/F10,0)</f>
        <v>1.62418763698537</v>
      </c>
      <c r="P10" s="21" t="n">
        <f aca="false">IFERROR(SUMIFS(DATA!$J$2:$J$8855,DATA!$E$2:$E$8855,$A10)/F10,0)</f>
        <v>16.582746482716</v>
      </c>
      <c r="Q10" s="26" t="n">
        <f aca="false">IFERROR(AVERAGEIFS(DATA!$P$2:$P$8855,DATA!$E$2:$E$8855,$A10),0)</f>
        <v>0.626161149469808</v>
      </c>
      <c r="R10" s="26" t="n">
        <f aca="false">IFERROR(AVERAGEIFS(DATA!$Q$2:$Q$8855,DATA!$E$2:$E$8855,$A10),0)</f>
        <v>0.127708308538562</v>
      </c>
      <c r="S10" s="28" t="n">
        <v>7.37</v>
      </c>
      <c r="T10" s="25" t="n">
        <f aca="false">IFERROR(AVERAGEIFS(DATA!$R$2:$R$8855,DATA!$E$2:$E$8855,$A10),0)</f>
        <v>71.7571428571429</v>
      </c>
      <c r="U10" s="21" t="n">
        <f aca="false">IFERROR(AVERAGEIFS(DATA!$S$2:$S$8855,DATA!$E$2:$E$8855,$A10),0)</f>
        <v>10.1366428571429</v>
      </c>
    </row>
    <row r="11" customFormat="false" ht="15" hidden="false" customHeight="true" outlineLevel="0" collapsed="false">
      <c r="A11" s="5" t="s">
        <v>461</v>
      </c>
      <c r="B11" s="1" t="s">
        <v>1048</v>
      </c>
      <c r="C11" s="20" t="n">
        <f aca="false">COUNTIFS(DATA!$E$2:$E$8855,$A11)</f>
        <v>180</v>
      </c>
      <c r="D11" s="7" t="n">
        <v>6</v>
      </c>
      <c r="E11" s="7" t="n">
        <v>10</v>
      </c>
      <c r="F11" s="20" t="n">
        <f aca="false">SUMIFS(DATA!$H$2:$H$8855,DATA!$E$2:$E$8855,$A11)</f>
        <v>252030</v>
      </c>
      <c r="G11" s="20" t="n">
        <f aca="false">IFERROR(F11/C11,0)</f>
        <v>1400.16666666667</v>
      </c>
      <c r="H11" s="23" t="n">
        <f aca="false">SUMIFS(DATA!$L$2:$L$8855,DATA!$E$2:$E$8855,$A11)</f>
        <v>412264</v>
      </c>
      <c r="I11" s="26" t="n">
        <f aca="false">H11/SUM($H$5:$H$29)</f>
        <v>0.0182033750572664</v>
      </c>
      <c r="J11" s="23" t="n">
        <f aca="false">IFERROR(H11/C11,0)</f>
        <v>2290.35555555556</v>
      </c>
      <c r="K11" s="24" t="n">
        <f aca="false">J11-2500</f>
        <v>-209.644444444445</v>
      </c>
      <c r="L11" s="26" t="n">
        <f aca="false">IFERROR(SUMIFS(DATA!$O$2:$O$8855,DATA!$E$2:$E$8855,$A11)/C11,0)</f>
        <v>0.488888888888889</v>
      </c>
      <c r="M11" s="20" t="n">
        <f aca="false">C11-SUMIFS(DATA!$O$2:$O$8855,DATA!$E$2:$E$8855,$A11)</f>
        <v>92</v>
      </c>
      <c r="N11" s="27" t="n">
        <f aca="false">IFERROR(H11/SUMIFS(DATA!$J$2:$J$8855,DATA!$E$2:$E$8855,$A11),0)</f>
        <v>0.0812764902334408</v>
      </c>
      <c r="O11" s="22" t="n">
        <f aca="false">IFERROR(H11/F11,0)</f>
        <v>1.63577351902551</v>
      </c>
      <c r="P11" s="21" t="n">
        <f aca="false">IFERROR(SUMIFS(DATA!$J$2:$J$8855,DATA!$E$2:$E$8855,$A11)/F11,0)</f>
        <v>20.126035392612</v>
      </c>
      <c r="Q11" s="26" t="n">
        <f aca="false">IFERROR(AVERAGEIFS(DATA!$P$2:$P$8855,DATA!$E$2:$E$8855,$A11),0)</f>
        <v>0.628498724005994</v>
      </c>
      <c r="R11" s="26" t="n">
        <f aca="false">IFERROR(AVERAGEIFS(DATA!$Q$2:$Q$8855,DATA!$E$2:$E$8855,$A11),0)</f>
        <v>0.108621333948937</v>
      </c>
      <c r="S11" s="28" t="n">
        <v>8.57</v>
      </c>
      <c r="T11" s="25" t="n">
        <f aca="false">IFERROR(AVERAGEIFS(DATA!$R$2:$R$8855,DATA!$E$2:$E$8855,$A11),0)</f>
        <v>75.3722222222222</v>
      </c>
      <c r="U11" s="21" t="n">
        <f aca="false">IFERROR(AVERAGEIFS(DATA!$S$2:$S$8855,DATA!$E$2:$E$8855,$A11),0)</f>
        <v>10.0111111111111</v>
      </c>
    </row>
    <row r="12" customFormat="false" ht="15" hidden="false" customHeight="true" outlineLevel="0" collapsed="false">
      <c r="A12" s="5" t="s">
        <v>576</v>
      </c>
      <c r="B12" s="1" t="s">
        <v>1048</v>
      </c>
      <c r="C12" s="20" t="n">
        <f aca="false">COUNTIFS(DATA!$E$2:$E$8855,$A12)</f>
        <v>354</v>
      </c>
      <c r="D12" s="7" t="n">
        <v>10</v>
      </c>
      <c r="E12" s="7" t="n">
        <v>18</v>
      </c>
      <c r="F12" s="20" t="n">
        <f aca="false">SUMIFS(DATA!$H$2:$H$8855,DATA!$E$2:$E$8855,$A12)</f>
        <v>499190</v>
      </c>
      <c r="G12" s="20" t="n">
        <f aca="false">IFERROR(F12/C12,0)</f>
        <v>1410.14124293785</v>
      </c>
      <c r="H12" s="23" t="n">
        <f aca="false">SUMIFS(DATA!$L$2:$L$8855,DATA!$E$2:$E$8855,$A12)</f>
        <v>779521.4</v>
      </c>
      <c r="I12" s="26" t="n">
        <f aca="false">H12/SUM($H$5:$H$29)</f>
        <v>0.0344194991785977</v>
      </c>
      <c r="J12" s="23" t="n">
        <f aca="false">IFERROR(H12/C12,0)</f>
        <v>2202.03785310734</v>
      </c>
      <c r="K12" s="24" t="n">
        <f aca="false">J12-2500</f>
        <v>-297.962146892655</v>
      </c>
      <c r="L12" s="26" t="n">
        <f aca="false">IFERROR(SUMIFS(DATA!$O$2:$O$8855,DATA!$E$2:$E$8855,$A12)/C12,0)</f>
        <v>0.206214689265537</v>
      </c>
      <c r="M12" s="20" t="n">
        <f aca="false">C12-SUMIFS(DATA!$O$2:$O$8855,DATA!$E$2:$E$8855,$A12)</f>
        <v>281</v>
      </c>
      <c r="N12" s="27" t="n">
        <f aca="false">IFERROR(H12/SUMIFS(DATA!$J$2:$J$8855,DATA!$E$2:$E$8855,$A12),0)</f>
        <v>0.0674669641651636</v>
      </c>
      <c r="O12" s="22" t="n">
        <f aca="false">IFERROR(H12/F12,0)</f>
        <v>1.56157254752699</v>
      </c>
      <c r="P12" s="21" t="n">
        <f aca="false">IFERROR(SUMIFS(DATA!$J$2:$J$8855,DATA!$E$2:$E$8855,$A12)/F12,0)</f>
        <v>23.1457360924698</v>
      </c>
      <c r="Q12" s="26" t="n">
        <f aca="false">IFERROR(AVERAGEIFS(DATA!$P$2:$P$8855,DATA!$E$2:$E$8855,$A12),0)</f>
        <v>0.699194118607773</v>
      </c>
      <c r="R12" s="26" t="n">
        <f aca="false">IFERROR(AVERAGEIFS(DATA!$Q$2:$Q$8855,DATA!$E$2:$E$8855,$A12),0)</f>
        <v>0.130761888087866</v>
      </c>
      <c r="S12" s="28" t="n">
        <v>11.8</v>
      </c>
      <c r="T12" s="25" t="n">
        <f aca="false">IFERROR(AVERAGEIFS(DATA!$R$2:$R$8855,DATA!$E$2:$E$8855,$A12),0)</f>
        <v>76.5734463276836</v>
      </c>
      <c r="U12" s="21" t="n">
        <f aca="false">IFERROR(AVERAGEIFS(DATA!$S$2:$S$8855,DATA!$E$2:$E$8855,$A12),0)</f>
        <v>10.5</v>
      </c>
    </row>
    <row r="13" customFormat="false" ht="15" hidden="false" customHeight="true" outlineLevel="0" collapsed="false">
      <c r="A13" s="5" t="s">
        <v>401</v>
      </c>
      <c r="B13" s="1" t="s">
        <v>1048</v>
      </c>
      <c r="C13" s="20" t="n">
        <f aca="false">COUNTIFS(DATA!$E$2:$E$8855,$A13)</f>
        <v>245</v>
      </c>
      <c r="D13" s="7" t="n">
        <v>8</v>
      </c>
      <c r="E13" s="7" t="n">
        <v>22</v>
      </c>
      <c r="F13" s="20" t="n">
        <f aca="false">SUMIFS(DATA!$H$2:$H$8855,DATA!$E$2:$E$8855,$A13)</f>
        <v>235943</v>
      </c>
      <c r="G13" s="20" t="n">
        <f aca="false">IFERROR(F13/C13,0)</f>
        <v>963.032653061224</v>
      </c>
      <c r="H13" s="23" t="n">
        <f aca="false">SUMIFS(DATA!$L$2:$L$8855,DATA!$E$2:$E$8855,$A13)</f>
        <v>656632.14</v>
      </c>
      <c r="I13" s="26" t="n">
        <f aca="false">H13/SUM($H$5:$H$29)</f>
        <v>0.0289933661902943</v>
      </c>
      <c r="J13" s="23" t="n">
        <f aca="false">IFERROR(H13/C13,0)</f>
        <v>2680.13118367347</v>
      </c>
      <c r="K13" s="24" t="n">
        <f aca="false">J13-2500</f>
        <v>180.131183673469</v>
      </c>
      <c r="L13" s="26" t="n">
        <f aca="false">IFERROR(SUMIFS(DATA!$O$2:$O$8855,DATA!$E$2:$E$8855,$A13)/C13,0)</f>
        <v>0.595918367346939</v>
      </c>
      <c r="M13" s="20" t="n">
        <f aca="false">C13-SUMIFS(DATA!$O$2:$O$8855,DATA!$E$2:$E$8855,$A13)</f>
        <v>99</v>
      </c>
      <c r="N13" s="27" t="n">
        <f aca="false">IFERROR(H13/SUMIFS(DATA!$J$2:$J$8855,DATA!$E$2:$E$8855,$A13),0)</f>
        <v>0.118089524077282</v>
      </c>
      <c r="O13" s="22" t="n">
        <f aca="false">IFERROR(H13/F13,0)</f>
        <v>2.78301174436199</v>
      </c>
      <c r="P13" s="21" t="n">
        <f aca="false">IFERROR(SUMIFS(DATA!$J$2:$J$8855,DATA!$E$2:$E$8855,$A13)/F13,0)</f>
        <v>23.5669655382868</v>
      </c>
      <c r="Q13" s="26" t="n">
        <f aca="false">IFERROR(AVERAGEIFS(DATA!$P$2:$P$8855,DATA!$E$2:$E$8855,$A13),0)</f>
        <v>0.548970526561719</v>
      </c>
      <c r="R13" s="26" t="n">
        <f aca="false">IFERROR(AVERAGEIFS(DATA!$Q$2:$Q$8855,DATA!$E$2:$E$8855,$A13),0)</f>
        <v>0.17506951182894</v>
      </c>
      <c r="S13" s="28" t="n">
        <v>6.12</v>
      </c>
      <c r="T13" s="25" t="n">
        <f aca="false">IFERROR(AVERAGEIFS(DATA!$R$2:$R$8855,DATA!$E$2:$E$8855,$A13),0)</f>
        <v>73.2448979591837</v>
      </c>
      <c r="U13" s="21" t="n">
        <f aca="false">IFERROR(AVERAGEIFS(DATA!$S$2:$S$8855,DATA!$E$2:$E$8855,$A13),0)</f>
        <v>9.50204081632653</v>
      </c>
    </row>
    <row r="14" customFormat="false" ht="15" hidden="false" customHeight="true" outlineLevel="0" collapsed="false">
      <c r="A14" s="5" t="s">
        <v>522</v>
      </c>
      <c r="B14" s="1" t="s">
        <v>1048</v>
      </c>
      <c r="C14" s="20" t="n">
        <f aca="false">COUNTIFS(DATA!$E$2:$E$8855,$A14)</f>
        <v>292</v>
      </c>
      <c r="D14" s="7" t="n">
        <v>9</v>
      </c>
      <c r="E14" s="7" t="n">
        <v>4</v>
      </c>
      <c r="F14" s="20" t="n">
        <f aca="false">SUMIFS(DATA!$H$2:$H$8855,DATA!$E$2:$E$8855,$A14)</f>
        <v>610430</v>
      </c>
      <c r="G14" s="20" t="n">
        <f aca="false">IFERROR(F14/C14,0)</f>
        <v>2090.51369863014</v>
      </c>
      <c r="H14" s="23" t="n">
        <f aca="false">SUMIFS(DATA!$L$2:$L$8855,DATA!$E$2:$E$8855,$A14)</f>
        <v>646838</v>
      </c>
      <c r="I14" s="26" t="n">
        <f aca="false">H14/SUM($H$5:$H$29)</f>
        <v>0.0285609093088218</v>
      </c>
      <c r="J14" s="23" t="n">
        <f aca="false">IFERROR(H14/C14,0)</f>
        <v>2215.19863013699</v>
      </c>
      <c r="K14" s="24" t="n">
        <f aca="false">J14-2500</f>
        <v>-284.801369863014</v>
      </c>
      <c r="L14" s="26" t="n">
        <f aca="false">IFERROR(SUMIFS(DATA!$O$2:$O$8855,DATA!$E$2:$E$8855,$A14)/C14,0)</f>
        <v>0.267123287671233</v>
      </c>
      <c r="M14" s="20" t="n">
        <f aca="false">C14-SUMIFS(DATA!$O$2:$O$8855,DATA!$E$2:$E$8855,$A14)</f>
        <v>214</v>
      </c>
      <c r="N14" s="27" t="n">
        <f aca="false">IFERROR(H14/SUMIFS(DATA!$J$2:$J$8855,DATA!$E$2:$E$8855,$A14),0)</f>
        <v>0.0709578272208205</v>
      </c>
      <c r="O14" s="22" t="n">
        <f aca="false">IFERROR(H14/F14,0)</f>
        <v>1.05964320233278</v>
      </c>
      <c r="P14" s="21" t="n">
        <f aca="false">IFERROR(SUMIFS(DATA!$J$2:$J$8855,DATA!$E$2:$E$8855,$A14)/F14,0)</f>
        <v>14.933422341628</v>
      </c>
      <c r="Q14" s="26" t="n">
        <f aca="false">IFERROR(AVERAGEIFS(DATA!$P$2:$P$8855,DATA!$E$2:$E$8855,$A14),0)</f>
        <v>0.684185038856422</v>
      </c>
      <c r="R14" s="26" t="n">
        <f aca="false">IFERROR(AVERAGEIFS(DATA!$Q$2:$Q$8855,DATA!$E$2:$E$8855,$A14),0)</f>
        <v>0.127337147523779</v>
      </c>
      <c r="S14" s="28" t="n">
        <v>15.37</v>
      </c>
      <c r="T14" s="25" t="n">
        <f aca="false">IFERROR(AVERAGEIFS(DATA!$R$2:$R$8855,DATA!$E$2:$E$8855,$A14),0)</f>
        <v>75.027397260274</v>
      </c>
      <c r="U14" s="21" t="n">
        <f aca="false">IFERROR(AVERAGEIFS(DATA!$S$2:$S$8855,DATA!$E$2:$E$8855,$A14),0)</f>
        <v>10.4212328767123</v>
      </c>
    </row>
    <row r="15" customFormat="false" ht="15" hidden="false" customHeight="true" outlineLevel="0" collapsed="false">
      <c r="A15" s="5" t="s">
        <v>181</v>
      </c>
      <c r="B15" s="1" t="s">
        <v>1048</v>
      </c>
      <c r="C15" s="20" t="n">
        <f aca="false">COUNTIFS(DATA!$E$2:$E$8855,$A15)</f>
        <v>107</v>
      </c>
      <c r="D15" s="7" t="n">
        <v>6</v>
      </c>
      <c r="E15" s="7" t="n">
        <v>4</v>
      </c>
      <c r="F15" s="20" t="n">
        <f aca="false">SUMIFS(DATA!$H$2:$H$8855,DATA!$E$2:$E$8855,$A15)</f>
        <v>162225</v>
      </c>
      <c r="G15" s="20" t="n">
        <f aca="false">IFERROR(F15/C15,0)</f>
        <v>1516.1214953271</v>
      </c>
      <c r="H15" s="23" t="n">
        <f aca="false">SUMIFS(DATA!$L$2:$L$8855,DATA!$E$2:$E$8855,$A15)</f>
        <v>242478.4</v>
      </c>
      <c r="I15" s="26" t="n">
        <f aca="false">H15/SUM($H$5:$H$29)</f>
        <v>0.0107065503135997</v>
      </c>
      <c r="J15" s="23" t="n">
        <f aca="false">IFERROR(H15/C15,0)</f>
        <v>2266.15327102804</v>
      </c>
      <c r="K15" s="24" t="n">
        <f aca="false">J15-2500</f>
        <v>-233.846728971963</v>
      </c>
      <c r="L15" s="26" t="n">
        <f aca="false">IFERROR(SUMIFS(DATA!$O$2:$O$8855,DATA!$E$2:$E$8855,$A15)/C15,0)</f>
        <v>0.308411214953271</v>
      </c>
      <c r="M15" s="20" t="n">
        <f aca="false">C15-SUMIFS(DATA!$O$2:$O$8855,DATA!$E$2:$E$8855,$A15)</f>
        <v>74</v>
      </c>
      <c r="N15" s="27" t="n">
        <f aca="false">IFERROR(H15/SUMIFS(DATA!$J$2:$J$8855,DATA!$E$2:$E$8855,$A15),0)</f>
        <v>0.072236855750347</v>
      </c>
      <c r="O15" s="22" t="n">
        <f aca="false">IFERROR(H15/F15,0)</f>
        <v>1.49470426876252</v>
      </c>
      <c r="P15" s="21" t="n">
        <f aca="false">IFERROR(SUMIFS(DATA!$J$2:$J$8855,DATA!$E$2:$E$8855,$A15)/F15,0)</f>
        <v>20.6917127446448</v>
      </c>
      <c r="Q15" s="26" t="n">
        <f aca="false">IFERROR(AVERAGEIFS(DATA!$P$2:$P$8855,DATA!$E$2:$E$8855,$A15),0)</f>
        <v>0.679936709583081</v>
      </c>
      <c r="R15" s="26" t="n">
        <f aca="false">IFERROR(AVERAGEIFS(DATA!$Q$2:$Q$8855,DATA!$E$2:$E$8855,$A15),0)</f>
        <v>0.122564272466151</v>
      </c>
      <c r="S15" s="28" t="n">
        <v>13.38</v>
      </c>
      <c r="T15" s="25" t="n">
        <f aca="false">IFERROR(AVERAGEIFS(DATA!$R$2:$R$8855,DATA!$E$2:$E$8855,$A15),0)</f>
        <v>73.9252336448598</v>
      </c>
      <c r="U15" s="21" t="n">
        <f aca="false">IFERROR(AVERAGEIFS(DATA!$S$2:$S$8855,DATA!$E$2:$E$8855,$A15),0)</f>
        <v>10.588785046729</v>
      </c>
    </row>
    <row r="16" customFormat="false" ht="15" hidden="false" customHeight="true" outlineLevel="0" collapsed="false">
      <c r="A16" s="5" t="s">
        <v>219</v>
      </c>
      <c r="B16" s="1" t="s">
        <v>1048</v>
      </c>
      <c r="C16" s="20" t="n">
        <f aca="false">COUNTIFS(DATA!$E$2:$E$8855,$A16)</f>
        <v>288</v>
      </c>
      <c r="D16" s="7" t="n">
        <v>8</v>
      </c>
      <c r="E16" s="7" t="n">
        <v>55</v>
      </c>
      <c r="F16" s="20" t="n">
        <f aca="false">SUMIFS(DATA!$H$2:$H$8855,DATA!$E$2:$E$8855,$A16)</f>
        <v>442016</v>
      </c>
      <c r="G16" s="20" t="n">
        <f aca="false">IFERROR(F16/C16,0)</f>
        <v>1534.77777777778</v>
      </c>
      <c r="H16" s="23" t="n">
        <f aca="false">SUMIFS(DATA!$L$2:$L$8855,DATA!$E$2:$E$8855,$A16)</f>
        <v>611578.6</v>
      </c>
      <c r="I16" s="26" t="n">
        <f aca="false">H16/SUM($H$5:$H$29)</f>
        <v>0.0270040426348115</v>
      </c>
      <c r="J16" s="23" t="n">
        <f aca="false">IFERROR(H16/C16,0)</f>
        <v>2123.53680555556</v>
      </c>
      <c r="K16" s="24" t="n">
        <f aca="false">J16-2500</f>
        <v>-376.463194444445</v>
      </c>
      <c r="L16" s="26" t="n">
        <f aca="false">IFERROR(SUMIFS(DATA!$O$2:$O$8855,DATA!$E$2:$E$8855,$A16)/C16,0)</f>
        <v>0.288194444444444</v>
      </c>
      <c r="M16" s="20" t="n">
        <f aca="false">C16-SUMIFS(DATA!$O$2:$O$8855,DATA!$E$2:$E$8855,$A16)</f>
        <v>205</v>
      </c>
      <c r="N16" s="27" t="n">
        <f aca="false">IFERROR(H16/SUMIFS(DATA!$J$2:$J$8855,DATA!$E$2:$E$8855,$A16),0)</f>
        <v>0.0811295943982984</v>
      </c>
      <c r="O16" s="22" t="n">
        <f aca="false">IFERROR(H16/F16,0)</f>
        <v>1.38361190545139</v>
      </c>
      <c r="P16" s="21" t="n">
        <f aca="false">IFERROR(SUMIFS(DATA!$J$2:$J$8855,DATA!$E$2:$E$8855,$A16)/F16,0)</f>
        <v>17.0543426934772</v>
      </c>
      <c r="Q16" s="26" t="n">
        <f aca="false">IFERROR(AVERAGEIFS(DATA!$P$2:$P$8855,DATA!$E$2:$E$8855,$A16),0)</f>
        <v>0.612662797813619</v>
      </c>
      <c r="R16" s="26" t="n">
        <f aca="false">IFERROR(AVERAGEIFS(DATA!$Q$2:$Q$8855,DATA!$E$2:$E$8855,$A16),0)</f>
        <v>0.140808062698538</v>
      </c>
      <c r="S16" s="28" t="n">
        <v>4.5</v>
      </c>
      <c r="T16" s="25" t="n">
        <f aca="false">IFERROR(AVERAGEIFS(DATA!$R$2:$R$8855,DATA!$E$2:$E$8855,$A16),0)</f>
        <v>71.5104166666667</v>
      </c>
      <c r="U16" s="21" t="n">
        <f aca="false">IFERROR(AVERAGEIFS(DATA!$S$2:$S$8855,DATA!$E$2:$E$8855,$A16),0)</f>
        <v>10.3784722222222</v>
      </c>
    </row>
    <row r="17" customFormat="false" ht="15" hidden="false" customHeight="true" outlineLevel="0" collapsed="false">
      <c r="A17" s="5" t="s">
        <v>865</v>
      </c>
      <c r="B17" s="1" t="s">
        <v>1048</v>
      </c>
      <c r="C17" s="20" t="n">
        <f aca="false">COUNTIFS(DATA!$E$2:$E$8855,$A17)</f>
        <v>152</v>
      </c>
      <c r="D17" s="7" t="n">
        <v>4</v>
      </c>
      <c r="E17" s="7" t="n">
        <v>1</v>
      </c>
      <c r="F17" s="20" t="n">
        <f aca="false">SUMIFS(DATA!$H$2:$H$8855,DATA!$E$2:$E$8855,$A17)</f>
        <v>299840</v>
      </c>
      <c r="G17" s="20" t="n">
        <f aca="false">IFERROR(F17/C17,0)</f>
        <v>1972.63157894737</v>
      </c>
      <c r="H17" s="23" t="n">
        <f aca="false">SUMIFS(DATA!$L$2:$L$8855,DATA!$E$2:$E$8855,$A17)</f>
        <v>311833.6</v>
      </c>
      <c r="I17" s="26" t="n">
        <f aca="false">H17/SUM($H$5:$H$29)</f>
        <v>0.0137689053040226</v>
      </c>
      <c r="J17" s="23" t="n">
        <f aca="false">IFERROR(H17/C17,0)</f>
        <v>2051.53684210526</v>
      </c>
      <c r="K17" s="24" t="n">
        <f aca="false">J17-2500</f>
        <v>-448.463157894737</v>
      </c>
      <c r="L17" s="26" t="n">
        <f aca="false">IFERROR(SUMIFS(DATA!$O$2:$O$8855,DATA!$E$2:$E$8855,$A17)/C17,0)</f>
        <v>0.00657894736842105</v>
      </c>
      <c r="M17" s="20" t="n">
        <f aca="false">C17-SUMIFS(DATA!$O$2:$O$8855,DATA!$E$2:$E$8855,$A17)</f>
        <v>151</v>
      </c>
      <c r="N17" s="27" t="n">
        <f aca="false">IFERROR(H17/SUMIFS(DATA!$J$2:$J$8855,DATA!$E$2:$E$8855,$A17),0)</f>
        <v>0.057959209588476</v>
      </c>
      <c r="O17" s="22" t="n">
        <f aca="false">IFERROR(H17/F17,0)</f>
        <v>1.04</v>
      </c>
      <c r="P17" s="21" t="n">
        <f aca="false">IFERROR(SUMIFS(DATA!$J$2:$J$8855,DATA!$E$2:$E$8855,$A17)/F17,0)</f>
        <v>17.9436539487727</v>
      </c>
      <c r="Q17" s="26" t="n">
        <f aca="false">IFERROR(AVERAGEIFS(DATA!$P$2:$P$8855,DATA!$E$2:$E$8855,$A17),0)</f>
        <v>0.755906767428022</v>
      </c>
      <c r="R17" s="26" t="n">
        <f aca="false">IFERROR(AVERAGEIFS(DATA!$Q$2:$Q$8855,DATA!$E$2:$E$8855,$A17),0)</f>
        <v>0.165426448328242</v>
      </c>
      <c r="S17" s="28" t="n">
        <v>38</v>
      </c>
      <c r="T17" s="25" t="n">
        <f aca="false">IFERROR(AVERAGEIFS(DATA!$R$2:$R$8855,DATA!$E$2:$E$8855,$A17),0)</f>
        <v>80.5065789473684</v>
      </c>
      <c r="U17" s="21" t="n">
        <f aca="false">IFERROR(AVERAGEIFS(DATA!$S$2:$S$8855,DATA!$E$2:$E$8855,$A17),0)</f>
        <v>10.0394736842105</v>
      </c>
    </row>
    <row r="18" customFormat="false" ht="15" hidden="false" customHeight="true" outlineLevel="0" collapsed="false">
      <c r="A18" s="5" t="s">
        <v>530</v>
      </c>
      <c r="B18" s="1" t="s">
        <v>1048</v>
      </c>
      <c r="C18" s="20" t="n">
        <f aca="false">COUNTIFS(DATA!$E$2:$E$8855,$A18)</f>
        <v>47</v>
      </c>
      <c r="D18" s="7" t="n">
        <v>2</v>
      </c>
      <c r="E18" s="7" t="n">
        <v>10</v>
      </c>
      <c r="F18" s="20" t="n">
        <f aca="false">SUMIFS(DATA!$H$2:$H$8855,DATA!$E$2:$E$8855,$A18)</f>
        <v>48330</v>
      </c>
      <c r="G18" s="20" t="n">
        <f aca="false">IFERROR(F18/C18,0)</f>
        <v>1028.29787234043</v>
      </c>
      <c r="H18" s="23" t="n">
        <f aca="false">SUMIFS(DATA!$L$2:$L$8855,DATA!$E$2:$E$8855,$A18)</f>
        <v>120825</v>
      </c>
      <c r="I18" s="26" t="n">
        <f aca="false">H18/SUM($H$5:$H$29)</f>
        <v>0.00533498629832878</v>
      </c>
      <c r="J18" s="23" t="n">
        <f aca="false">IFERROR(H18/C18,0)</f>
        <v>2570.74468085106</v>
      </c>
      <c r="K18" s="24" t="n">
        <f aca="false">J18-2500</f>
        <v>70.744680851064</v>
      </c>
      <c r="L18" s="26" t="n">
        <f aca="false">IFERROR(SUMIFS(DATA!$O$2:$O$8855,DATA!$E$2:$E$8855,$A18)/C18,0)</f>
        <v>0.638297872340426</v>
      </c>
      <c r="M18" s="20" t="n">
        <f aca="false">C18-SUMIFS(DATA!$O$2:$O$8855,DATA!$E$2:$E$8855,$A18)</f>
        <v>17</v>
      </c>
      <c r="N18" s="27" t="n">
        <f aca="false">IFERROR(H18/SUMIFS(DATA!$J$2:$J$8855,DATA!$E$2:$E$8855,$A18),0)</f>
        <v>0.114958429909039</v>
      </c>
      <c r="O18" s="22" t="n">
        <f aca="false">IFERROR(H18/F18,0)</f>
        <v>2.5</v>
      </c>
      <c r="P18" s="21" t="n">
        <f aca="false">IFERROR(SUMIFS(DATA!$J$2:$J$8855,DATA!$E$2:$E$8855,$A18)/F18,0)</f>
        <v>21.7469915166563</v>
      </c>
      <c r="Q18" s="26" t="n">
        <f aca="false">IFERROR(AVERAGEIFS(DATA!$P$2:$P$8855,DATA!$E$2:$E$8855,$A18),0)</f>
        <v>0.512382006876642</v>
      </c>
      <c r="R18" s="26" t="n">
        <f aca="false">IFERROR(AVERAGEIFS(DATA!$Q$2:$Q$8855,DATA!$E$2:$E$8855,$A18),0)</f>
        <v>0.234510093984882</v>
      </c>
      <c r="S18" s="28" t="n">
        <v>2.61</v>
      </c>
      <c r="T18" s="25" t="n">
        <f aca="false">IFERROR(AVERAGEIFS(DATA!$R$2:$R$8855,DATA!$E$2:$E$8855,$A18),0)</f>
        <v>69.5957446808511</v>
      </c>
      <c r="U18" s="21" t="n">
        <f aca="false">IFERROR(AVERAGEIFS(DATA!$S$2:$S$8855,DATA!$E$2:$E$8855,$A18),0)</f>
        <v>10.6136170212766</v>
      </c>
    </row>
    <row r="19" customFormat="false" ht="15" hidden="false" customHeight="true" outlineLevel="0" collapsed="false">
      <c r="A19" s="5" t="s">
        <v>152</v>
      </c>
      <c r="B19" s="1" t="s">
        <v>1048</v>
      </c>
      <c r="C19" s="20" t="n">
        <f aca="false">COUNTIFS(DATA!$E$2:$E$8855,$A19)</f>
        <v>63</v>
      </c>
      <c r="D19" s="7" t="n">
        <v>5</v>
      </c>
      <c r="E19" s="7" t="n">
        <v>4</v>
      </c>
      <c r="F19" s="20" t="n">
        <f aca="false">SUMIFS(DATA!$H$2:$H$8855,DATA!$E$2:$E$8855,$A19)</f>
        <v>73920</v>
      </c>
      <c r="G19" s="20" t="n">
        <f aca="false">IFERROR(F19/C19,0)</f>
        <v>1173.33333333333</v>
      </c>
      <c r="H19" s="23" t="n">
        <f aca="false">SUMIFS(DATA!$L$2:$L$8855,DATA!$E$2:$E$8855,$A19)</f>
        <v>127684</v>
      </c>
      <c r="I19" s="26" t="n">
        <f aca="false">H19/SUM($H$5:$H$29)</f>
        <v>0.0056378430831021</v>
      </c>
      <c r="J19" s="23" t="n">
        <f aca="false">IFERROR(H19/C19,0)</f>
        <v>2026.73015873016</v>
      </c>
      <c r="K19" s="24" t="n">
        <f aca="false">J19-2500</f>
        <v>-473.269841269841</v>
      </c>
      <c r="L19" s="26" t="n">
        <f aca="false">IFERROR(SUMIFS(DATA!$O$2:$O$8855,DATA!$E$2:$E$8855,$A19)/C19,0)</f>
        <v>0.206349206349206</v>
      </c>
      <c r="M19" s="20" t="n">
        <f aca="false">C19-SUMIFS(DATA!$O$2:$O$8855,DATA!$E$2:$E$8855,$A19)</f>
        <v>50</v>
      </c>
      <c r="N19" s="27" t="n">
        <f aca="false">IFERROR(H19/SUMIFS(DATA!$J$2:$J$8855,DATA!$E$2:$E$8855,$A19),0)</f>
        <v>0.0746362182881999</v>
      </c>
      <c r="O19" s="22" t="n">
        <f aca="false">IFERROR(H19/F19,0)</f>
        <v>1.72732683982684</v>
      </c>
      <c r="P19" s="21" t="n">
        <f aca="false">IFERROR(SUMIFS(DATA!$J$2:$J$8855,DATA!$E$2:$E$8855,$A19)/F19,0)</f>
        <v>23.1432792207792</v>
      </c>
      <c r="Q19" s="26" t="n">
        <f aca="false">IFERROR(AVERAGEIFS(DATA!$P$2:$P$8855,DATA!$E$2:$E$8855,$A19),0)</f>
        <v>0.603984031126136</v>
      </c>
      <c r="R19" s="26" t="n">
        <f aca="false">IFERROR(AVERAGEIFS(DATA!$Q$2:$Q$8855,DATA!$E$2:$E$8855,$A19),0)</f>
        <v>0.125449522085773</v>
      </c>
      <c r="S19" s="28" t="n">
        <v>7</v>
      </c>
      <c r="T19" s="25" t="n">
        <f aca="false">IFERROR(AVERAGEIFS(DATA!$R$2:$R$8855,DATA!$E$2:$E$8855,$A19),0)</f>
        <v>76.5396825396825</v>
      </c>
      <c r="U19" s="21" t="n">
        <f aca="false">IFERROR(AVERAGEIFS(DATA!$S$2:$S$8855,DATA!$E$2:$E$8855,$A19),0)</f>
        <v>9.87301587301587</v>
      </c>
    </row>
    <row r="20" customFormat="false" ht="15" hidden="false" customHeight="true" outlineLevel="0" collapsed="false">
      <c r="A20" s="5" t="s">
        <v>22</v>
      </c>
      <c r="B20" s="1" t="s">
        <v>1048</v>
      </c>
      <c r="C20" s="20" t="n">
        <f aca="false">COUNTIFS(DATA!$E$2:$E$8855,$A20)</f>
        <v>244</v>
      </c>
      <c r="D20" s="7" t="n">
        <v>2</v>
      </c>
      <c r="E20" s="7" t="n">
        <v>14</v>
      </c>
      <c r="F20" s="20" t="n">
        <f aca="false">SUMIFS(DATA!$H$2:$H$8855,DATA!$E$2:$E$8855,$A20)</f>
        <v>348570</v>
      </c>
      <c r="G20" s="20" t="n">
        <f aca="false">IFERROR(F20/C20,0)</f>
        <v>1428.56557377049</v>
      </c>
      <c r="H20" s="23" t="n">
        <f aca="false">SUMIFS(DATA!$L$2:$L$8855,DATA!$E$2:$E$8855,$A20)</f>
        <v>431527</v>
      </c>
      <c r="I20" s="26" t="n">
        <f aca="false">H20/SUM($H$5:$H$29)</f>
        <v>0.0190539261937424</v>
      </c>
      <c r="J20" s="23" t="n">
        <f aca="false">IFERROR(H20/C20,0)</f>
        <v>1768.55327868852</v>
      </c>
      <c r="K20" s="24" t="n">
        <f aca="false">J20-2500</f>
        <v>-731.446721311475</v>
      </c>
      <c r="L20" s="26" t="n">
        <f aca="false">IFERROR(SUMIFS(DATA!$O$2:$O$8855,DATA!$E$2:$E$8855,$A20)/C20,0)</f>
        <v>0.0901639344262295</v>
      </c>
      <c r="M20" s="20" t="n">
        <f aca="false">C20-SUMIFS(DATA!$O$2:$O$8855,DATA!$E$2:$E$8855,$A20)</f>
        <v>222</v>
      </c>
      <c r="N20" s="27" t="n">
        <f aca="false">IFERROR(H20/SUMIFS(DATA!$J$2:$J$8855,DATA!$E$2:$E$8855,$A20),0)</f>
        <v>0.0573979125279686</v>
      </c>
      <c r="O20" s="22" t="n">
        <f aca="false">IFERROR(H20/F20,0)</f>
        <v>1.23799236882118</v>
      </c>
      <c r="P20" s="21" t="n">
        <f aca="false">IFERROR(SUMIFS(DATA!$J$2:$J$8855,DATA!$E$2:$E$8855,$A20)/F20,0)</f>
        <v>21.5685956909659</v>
      </c>
      <c r="Q20" s="26" t="n">
        <f aca="false">IFERROR(AVERAGEIFS(DATA!$P$2:$P$8855,DATA!$E$2:$E$8855,$A20),0)</f>
        <v>0.656324340332686</v>
      </c>
      <c r="R20" s="26" t="n">
        <f aca="false">IFERROR(AVERAGEIFS(DATA!$Q$2:$Q$8855,DATA!$E$2:$E$8855,$A20),0)</f>
        <v>0.0861262262217724</v>
      </c>
      <c r="S20" s="28" t="n">
        <v>4.44</v>
      </c>
      <c r="T20" s="25" t="n">
        <f aca="false">IFERROR(AVERAGEIFS(DATA!$R$2:$R$8855,DATA!$E$2:$E$8855,$A20),0)</f>
        <v>75.5737704918033</v>
      </c>
      <c r="U20" s="21" t="n">
        <f aca="false">IFERROR(AVERAGEIFS(DATA!$S$2:$S$8855,DATA!$E$2:$E$8855,$A20),0)</f>
        <v>10.4508196721311</v>
      </c>
    </row>
    <row r="21" customFormat="false" ht="15" hidden="false" customHeight="true" outlineLevel="0" collapsed="false">
      <c r="A21" s="5" t="s">
        <v>19</v>
      </c>
      <c r="B21" s="1" t="s">
        <v>1048</v>
      </c>
      <c r="C21" s="20" t="n">
        <f aca="false">COUNTIFS(DATA!$E$2:$E$8855,$A21)</f>
        <v>113</v>
      </c>
      <c r="D21" s="7" t="n">
        <v>3</v>
      </c>
      <c r="E21" s="7" t="n">
        <v>12</v>
      </c>
      <c r="F21" s="20" t="n">
        <f aca="false">SUMIFS(DATA!$H$2:$H$8855,DATA!$E$2:$E$8855,$A21)</f>
        <v>99564</v>
      </c>
      <c r="G21" s="20" t="n">
        <f aca="false">IFERROR(F21/C21,0)</f>
        <v>881.097345132743</v>
      </c>
      <c r="H21" s="23" t="n">
        <f aca="false">SUMIFS(DATA!$L$2:$L$8855,DATA!$E$2:$E$8855,$A21)</f>
        <v>201103.98</v>
      </c>
      <c r="I21" s="26" t="n">
        <f aca="false">H21/SUM($H$5:$H$29)</f>
        <v>0.00887967703570771</v>
      </c>
      <c r="J21" s="23" t="n">
        <f aca="false">IFERROR(H21/C21,0)</f>
        <v>1779.68123893805</v>
      </c>
      <c r="K21" s="24" t="n">
        <f aca="false">J21-2500</f>
        <v>-720.318761061947</v>
      </c>
      <c r="L21" s="26" t="n">
        <f aca="false">IFERROR(SUMIFS(DATA!$O$2:$O$8855,DATA!$E$2:$E$8855,$A21)/C21,0)</f>
        <v>0.0265486725663717</v>
      </c>
      <c r="M21" s="20" t="n">
        <f aca="false">C21-SUMIFS(DATA!$O$2:$O$8855,DATA!$E$2:$E$8855,$A21)</f>
        <v>110</v>
      </c>
      <c r="N21" s="27" t="n">
        <f aca="false">IFERROR(H21/SUMIFS(DATA!$J$2:$J$8855,DATA!$E$2:$E$8855,$A21),0)</f>
        <v>0.0772049433650179</v>
      </c>
      <c r="O21" s="22" t="n">
        <f aca="false">IFERROR(H21/F21,0)</f>
        <v>2.01984632999879</v>
      </c>
      <c r="P21" s="21" t="n">
        <f aca="false">IFERROR(SUMIFS(DATA!$J$2:$J$8855,DATA!$E$2:$E$8855,$A21)/F21,0)</f>
        <v>26.1621373187096</v>
      </c>
      <c r="Q21" s="26" t="n">
        <f aca="false">IFERROR(AVERAGEIFS(DATA!$P$2:$P$8855,DATA!$E$2:$E$8855,$A21),0)</f>
        <v>0.501421847013327</v>
      </c>
      <c r="R21" s="26" t="n">
        <f aca="false">IFERROR(AVERAGEIFS(DATA!$Q$2:$Q$8855,DATA!$E$2:$E$8855,$A21),0)</f>
        <v>0.18336118711382</v>
      </c>
      <c r="S21" s="28" t="n">
        <v>7.53</v>
      </c>
      <c r="T21" s="25" t="n">
        <f aca="false">IFERROR(AVERAGEIFS(DATA!$R$2:$R$8855,DATA!$E$2:$E$8855,$A21),0)</f>
        <v>73.6106194690266</v>
      </c>
      <c r="U21" s="21" t="n">
        <f aca="false">IFERROR(AVERAGEIFS(DATA!$S$2:$S$8855,DATA!$E$2:$E$8855,$A21),0)</f>
        <v>10.2300884955752</v>
      </c>
    </row>
    <row r="22" customFormat="false" ht="15" hidden="false" customHeight="true" outlineLevel="0" collapsed="false">
      <c r="A22" s="29" t="s">
        <v>716</v>
      </c>
      <c r="B22" s="30" t="s">
        <v>1049</v>
      </c>
      <c r="C22" s="31" t="n">
        <f aca="false">COUNTIFS(DATA!$E$2:$E$8855,$A22)</f>
        <v>18</v>
      </c>
      <c r="D22" s="32" t="n">
        <v>1</v>
      </c>
      <c r="E22" s="32" t="n">
        <v>1</v>
      </c>
      <c r="F22" s="31" t="n">
        <f aca="false">SUMIFS(DATA!$H$2:$H$8855,DATA!$E$2:$E$8855,$A22)</f>
        <v>11740</v>
      </c>
      <c r="G22" s="31" t="n">
        <f aca="false">IFERROR(F22/C22,0)</f>
        <v>652.222222222222</v>
      </c>
      <c r="H22" s="33" t="n">
        <f aca="false">SUMIFS(DATA!$L$2:$L$8855,DATA!$E$2:$E$8855,$A22)</f>
        <v>34620</v>
      </c>
      <c r="I22" s="34" t="n">
        <f aca="false">H22/SUM($H$5:$H$29)</f>
        <v>0.00152863418703201</v>
      </c>
      <c r="J22" s="33" t="n">
        <f aca="false">IFERROR(H22/C22,0)</f>
        <v>1923.33333333333</v>
      </c>
      <c r="K22" s="35" t="n">
        <f aca="false">J22-2500</f>
        <v>-576.666666666667</v>
      </c>
      <c r="L22" s="34" t="n">
        <f aca="false">IFERROR(SUMIFS(DATA!$O$2:$O$8855,DATA!$E$2:$E$8855,$A22)/C22,0)</f>
        <v>0.277777777777778</v>
      </c>
      <c r="M22" s="31" t="n">
        <f aca="false">C22-SUMIFS(DATA!$O$2:$O$8855,DATA!$E$2:$E$8855,$A22)</f>
        <v>13</v>
      </c>
      <c r="N22" s="36" t="n">
        <f aca="false">IFERROR(H22/SUMIFS(DATA!$J$2:$J$8855,DATA!$E$2:$E$8855,$A22),0)</f>
        <v>0.0756708410217269</v>
      </c>
      <c r="O22" s="37" t="n">
        <f aca="false">IFERROR(H22/F22,0)</f>
        <v>2.9488926746167</v>
      </c>
      <c r="P22" s="38" t="n">
        <f aca="false">IFERROR(SUMIFS(DATA!$J$2:$J$8855,DATA!$E$2:$E$8855,$A22)/F22,0)</f>
        <v>38.97</v>
      </c>
      <c r="Q22" s="34" t="n">
        <f aca="false">IFERROR(AVERAGEIFS(DATA!$P$2:$P$8855,DATA!$E$2:$E$8855,$A22),0)</f>
        <v>0.486716666666667</v>
      </c>
      <c r="R22" s="34" t="n">
        <f aca="false">IFERROR(AVERAGEIFS(DATA!$Q$2:$Q$8855,DATA!$E$2:$E$8855,$A22),0)</f>
        <v>0.214805555555556</v>
      </c>
      <c r="S22" s="39" t="n">
        <v>9</v>
      </c>
      <c r="T22" s="40" t="n">
        <f aca="false">IFERROR(AVERAGEIFS(DATA!$R$2:$R$8855,DATA!$E$2:$E$8855,$A22),0)</f>
        <v>74.3333333333333</v>
      </c>
      <c r="U22" s="38" t="n">
        <f aca="false">IFERROR(AVERAGEIFS(DATA!$S$2:$S$8855,DATA!$E$2:$E$8855,$A22),0)</f>
        <v>11.5555555555556</v>
      </c>
    </row>
    <row r="23" customFormat="false" ht="15" hidden="false" customHeight="true" outlineLevel="0" collapsed="false">
      <c r="A23" s="29" t="s">
        <v>841</v>
      </c>
      <c r="B23" s="30" t="s">
        <v>1049</v>
      </c>
      <c r="C23" s="31" t="n">
        <f aca="false">COUNTIFS(DATA!$E$2:$E$8855,$A23)</f>
        <v>17</v>
      </c>
      <c r="D23" s="32" t="n">
        <v>2</v>
      </c>
      <c r="E23" s="32" t="n">
        <v>1</v>
      </c>
      <c r="F23" s="31" t="n">
        <f aca="false">SUMIFS(DATA!$H$2:$H$8855,DATA!$E$2:$E$8855,$A23)</f>
        <v>17070</v>
      </c>
      <c r="G23" s="31" t="n">
        <f aca="false">IFERROR(F23/C23,0)</f>
        <v>1004.11764705882</v>
      </c>
      <c r="H23" s="33" t="n">
        <f aca="false">SUMIFS(DATA!$L$2:$L$8855,DATA!$E$2:$E$8855,$A23)</f>
        <v>29536.8</v>
      </c>
      <c r="I23" s="34" t="n">
        <f aca="false">H23/SUM($H$5:$H$29)</f>
        <v>0.00130418724019431</v>
      </c>
      <c r="J23" s="33" t="n">
        <f aca="false">IFERROR(H23/C23,0)</f>
        <v>1737.45882352941</v>
      </c>
      <c r="K23" s="35" t="n">
        <f aca="false">J23-2500</f>
        <v>-762.541176470588</v>
      </c>
      <c r="L23" s="34" t="n">
        <f aca="false">IFERROR(SUMIFS(DATA!$O$2:$O$8855,DATA!$E$2:$E$8855,$A23)/C23,0)</f>
        <v>0</v>
      </c>
      <c r="M23" s="31" t="n">
        <f aca="false">C23-SUMIFS(DATA!$O$2:$O$8855,DATA!$E$2:$E$8855,$A23)</f>
        <v>17</v>
      </c>
      <c r="N23" s="36" t="n">
        <f aca="false">IFERROR(H23/SUMIFS(DATA!$J$2:$J$8855,DATA!$E$2:$E$8855,$A23),0)</f>
        <v>0.0774061466719744</v>
      </c>
      <c r="O23" s="37" t="n">
        <f aca="false">IFERROR(H23/F23,0)</f>
        <v>1.73033391915641</v>
      </c>
      <c r="P23" s="38" t="n">
        <f aca="false">IFERROR(SUMIFS(DATA!$J$2:$J$8855,DATA!$E$2:$E$8855,$A23)/F23,0)</f>
        <v>22.3539601640305</v>
      </c>
      <c r="Q23" s="34" t="n">
        <f aca="false">IFERROR(AVERAGEIFS(DATA!$P$2:$P$8855,DATA!$E$2:$E$8855,$A23),0)</f>
        <v>0.5167</v>
      </c>
      <c r="R23" s="34" t="n">
        <f aca="false">IFERROR(AVERAGEIFS(DATA!$Q$2:$Q$8855,DATA!$E$2:$E$8855,$A23),0)</f>
        <v>0.161135294117647</v>
      </c>
      <c r="S23" s="39" t="n">
        <v>5.67</v>
      </c>
      <c r="T23" s="40" t="n">
        <f aca="false">IFERROR(AVERAGEIFS(DATA!$R$2:$R$8855,DATA!$E$2:$E$8855,$A23),0)</f>
        <v>74.4117647058824</v>
      </c>
      <c r="U23" s="38" t="n">
        <f aca="false">IFERROR(AVERAGEIFS(DATA!$S$2:$S$8855,DATA!$E$2:$E$8855,$A23),0)</f>
        <v>9.82352941176471</v>
      </c>
    </row>
    <row r="24" customFormat="false" ht="15" hidden="false" customHeight="true" outlineLevel="0" collapsed="false">
      <c r="A24" s="29" t="s">
        <v>364</v>
      </c>
      <c r="B24" s="30" t="s">
        <v>1049</v>
      </c>
      <c r="C24" s="31" t="n">
        <f aca="false">COUNTIFS(DATA!$E$2:$E$8855,$A24)</f>
        <v>9</v>
      </c>
      <c r="D24" s="32" t="n">
        <v>2</v>
      </c>
      <c r="E24" s="32" t="n">
        <v>2</v>
      </c>
      <c r="F24" s="31" t="n">
        <f aca="false">SUMIFS(DATA!$H$2:$H$8855,DATA!$E$2:$E$8855,$A24)</f>
        <v>9030</v>
      </c>
      <c r="G24" s="31" t="n">
        <f aca="false">IFERROR(F24/C24,0)</f>
        <v>1003.33333333333</v>
      </c>
      <c r="H24" s="33" t="n">
        <f aca="false">SUMIFS(DATA!$L$2:$L$8855,DATA!$E$2:$E$8855,$A24)</f>
        <v>27024</v>
      </c>
      <c r="I24" s="34" t="n">
        <f aca="false">H24/SUM($H$5:$H$29)</f>
        <v>0.00119323542086519</v>
      </c>
      <c r="J24" s="33" t="n">
        <f aca="false">IFERROR(H24/C24,0)</f>
        <v>3002.66666666667</v>
      </c>
      <c r="K24" s="35" t="n">
        <f aca="false">J24-2500</f>
        <v>502.666666666667</v>
      </c>
      <c r="L24" s="34" t="n">
        <f aca="false">IFERROR(SUMIFS(DATA!$O$2:$O$8855,DATA!$E$2:$E$8855,$A24)/C24,0)</f>
        <v>0.666666666666667</v>
      </c>
      <c r="M24" s="31" t="n">
        <f aca="false">C24-SUMIFS(DATA!$O$2:$O$8855,DATA!$E$2:$E$8855,$A24)</f>
        <v>3</v>
      </c>
      <c r="N24" s="36" t="n">
        <f aca="false">IFERROR(H24/SUMIFS(DATA!$J$2:$J$8855,DATA!$E$2:$E$8855,$A24),0)</f>
        <v>0.18830743502195</v>
      </c>
      <c r="O24" s="37" t="n">
        <f aca="false">IFERROR(H24/F24,0)</f>
        <v>2.99269102990033</v>
      </c>
      <c r="P24" s="38" t="n">
        <f aca="false">IFERROR(SUMIFS(DATA!$J$2:$J$8855,DATA!$E$2:$E$8855,$A24)/F24,0)</f>
        <v>15.8925802879291</v>
      </c>
      <c r="Q24" s="34" t="n">
        <f aca="false">IFERROR(AVERAGEIFS(DATA!$P$2:$P$8855,DATA!$E$2:$E$8855,$A24),0)</f>
        <v>0.392466666666667</v>
      </c>
      <c r="R24" s="34" t="n">
        <f aca="false">IFERROR(AVERAGEIFS(DATA!$Q$2:$Q$8855,DATA!$E$2:$E$8855,$A24),0)</f>
        <v>0.110588888888889</v>
      </c>
      <c r="S24" s="39" t="n">
        <v>4.5</v>
      </c>
      <c r="T24" s="40" t="n">
        <f aca="false">IFERROR(AVERAGEIFS(DATA!$R$2:$R$8855,DATA!$E$2:$E$8855,$A24),0)</f>
        <v>65.7777777777778</v>
      </c>
      <c r="U24" s="38" t="n">
        <f aca="false">IFERROR(AVERAGEIFS(DATA!$S$2:$S$8855,DATA!$E$2:$E$8855,$A24),0)</f>
        <v>10.4444444444444</v>
      </c>
    </row>
    <row r="25" customFormat="false" ht="15" hidden="false" customHeight="true" outlineLevel="0" collapsed="false">
      <c r="A25" s="29" t="s">
        <v>548</v>
      </c>
      <c r="B25" s="30" t="s">
        <v>1049</v>
      </c>
      <c r="C25" s="31" t="n">
        <f aca="false">COUNTIFS(DATA!$E$2:$E$8855,$A25)</f>
        <v>6</v>
      </c>
      <c r="D25" s="32" t="n">
        <v>2</v>
      </c>
      <c r="E25" s="32" t="n">
        <v>2</v>
      </c>
      <c r="F25" s="31" t="n">
        <f aca="false">SUMIFS(DATA!$H$2:$H$8855,DATA!$E$2:$E$8855,$A25)</f>
        <v>5350</v>
      </c>
      <c r="G25" s="31" t="n">
        <f aca="false">IFERROR(F25/C25,0)</f>
        <v>891.666666666667</v>
      </c>
      <c r="H25" s="33" t="n">
        <f aca="false">SUMIFS(DATA!$L$2:$L$8855,DATA!$E$2:$E$8855,$A25)</f>
        <v>17560</v>
      </c>
      <c r="I25" s="34" t="n">
        <f aca="false">H25/SUM($H$5:$H$29)</f>
        <v>0.000775355757489372</v>
      </c>
      <c r="J25" s="33" t="n">
        <f aca="false">IFERROR(H25/C25,0)</f>
        <v>2926.66666666667</v>
      </c>
      <c r="K25" s="35" t="n">
        <f aca="false">J25-2500</f>
        <v>426.666666666667</v>
      </c>
      <c r="L25" s="34" t="n">
        <f aca="false">IFERROR(SUMIFS(DATA!$O$2:$O$8855,DATA!$E$2:$E$8855,$A25)/C25,0)</f>
        <v>0.5</v>
      </c>
      <c r="M25" s="31" t="n">
        <f aca="false">C25-SUMIFS(DATA!$O$2:$O$8855,DATA!$E$2:$E$8855,$A25)</f>
        <v>3</v>
      </c>
      <c r="N25" s="36" t="n">
        <f aca="false">IFERROR(H25/SUMIFS(DATA!$J$2:$J$8855,DATA!$E$2:$E$8855,$A25),0)</f>
        <v>0.150430044889148</v>
      </c>
      <c r="O25" s="37" t="n">
        <f aca="false">IFERROR(H25/F25,0)</f>
        <v>3.28224299065421</v>
      </c>
      <c r="P25" s="38" t="n">
        <f aca="false">IFERROR(SUMIFS(DATA!$J$2:$J$8855,DATA!$E$2:$E$8855,$A25)/F25,0)</f>
        <v>21.8190654205607</v>
      </c>
      <c r="Q25" s="34" t="n">
        <f aca="false">IFERROR(AVERAGEIFS(DATA!$P$2:$P$8855,DATA!$E$2:$E$8855,$A25),0)</f>
        <v>0.397283333333333</v>
      </c>
      <c r="R25" s="34" t="n">
        <f aca="false">IFERROR(AVERAGEIFS(DATA!$Q$2:$Q$8855,DATA!$E$2:$E$8855,$A25),0)</f>
        <v>0.14125</v>
      </c>
      <c r="S25" s="39" t="n">
        <v>3</v>
      </c>
      <c r="T25" s="40" t="n">
        <f aca="false">IFERROR(AVERAGEIFS(DATA!$R$2:$R$8855,DATA!$E$2:$E$8855,$A25),0)</f>
        <v>76.5</v>
      </c>
      <c r="U25" s="38" t="n">
        <f aca="false">IFERROR(AVERAGEIFS(DATA!$S$2:$S$8855,DATA!$E$2:$E$8855,$A25),0)</f>
        <v>10.8333333333333</v>
      </c>
    </row>
    <row r="26" customFormat="false" ht="15" hidden="false" customHeight="true" outlineLevel="0" collapsed="false">
      <c r="A26" s="29" t="s">
        <v>455</v>
      </c>
      <c r="B26" s="30" t="s">
        <v>1049</v>
      </c>
      <c r="C26" s="31" t="n">
        <f aca="false">COUNTIFS(DATA!$E$2:$E$8855,$A26)</f>
        <v>11</v>
      </c>
      <c r="D26" s="32" t="n">
        <v>1</v>
      </c>
      <c r="E26" s="32" t="n">
        <v>1</v>
      </c>
      <c r="F26" s="31" t="n">
        <f aca="false">SUMIFS(DATA!$H$2:$H$8855,DATA!$E$2:$E$8855,$A26)</f>
        <v>24420</v>
      </c>
      <c r="G26" s="31" t="n">
        <f aca="false">IFERROR(F26/C26,0)</f>
        <v>2220</v>
      </c>
      <c r="H26" s="33" t="n">
        <f aca="false">SUMIFS(DATA!$L$2:$L$8855,DATA!$E$2:$E$8855,$A26)</f>
        <v>9157.5</v>
      </c>
      <c r="I26" s="34" t="n">
        <f aca="false">H26/SUM($H$5:$H$29)</f>
        <v>0.000404346261344472</v>
      </c>
      <c r="J26" s="33" t="n">
        <f aca="false">IFERROR(H26/C26,0)</f>
        <v>832.5</v>
      </c>
      <c r="K26" s="35" t="n">
        <f aca="false">J26-2500</f>
        <v>-1667.5</v>
      </c>
      <c r="L26" s="34" t="n">
        <f aca="false">IFERROR(SUMIFS(DATA!$O$2:$O$8855,DATA!$E$2:$E$8855,$A26)/C26,0)</f>
        <v>0</v>
      </c>
      <c r="M26" s="31" t="n">
        <f aca="false">C26-SUMIFS(DATA!$O$2:$O$8855,DATA!$E$2:$E$8855,$A26)</f>
        <v>11</v>
      </c>
      <c r="N26" s="36" t="n">
        <f aca="false">IFERROR(H26/SUMIFS(DATA!$J$2:$J$8855,DATA!$E$2:$E$8855,$A26),0)</f>
        <v>0.0455650060753341</v>
      </c>
      <c r="O26" s="37" t="n">
        <f aca="false">IFERROR(H26/F26,0)</f>
        <v>0.375</v>
      </c>
      <c r="P26" s="38" t="n">
        <f aca="false">IFERROR(SUMIFS(DATA!$J$2:$J$8855,DATA!$E$2:$E$8855,$A26)/F26,0)</f>
        <v>8.23</v>
      </c>
      <c r="Q26" s="34" t="n">
        <f aca="false">IFERROR(AVERAGEIFS(DATA!$P$2:$P$8855,DATA!$E$2:$E$8855,$A26),0)</f>
        <v>0.574495524831153</v>
      </c>
      <c r="R26" s="34" t="n">
        <f aca="false">IFERROR(AVERAGEIFS(DATA!$Q$2:$Q$8855,DATA!$E$2:$E$8855,$A26),0)</f>
        <v>0.118194855404494</v>
      </c>
      <c r="S26" s="39" t="n">
        <v>11</v>
      </c>
      <c r="T26" s="40" t="n">
        <f aca="false">IFERROR(AVERAGEIFS(DATA!$R$2:$R$8855,DATA!$E$2:$E$8855,$A26),0)</f>
        <v>75</v>
      </c>
      <c r="U26" s="38" t="n">
        <f aca="false">IFERROR(AVERAGEIFS(DATA!$S$2:$S$8855,DATA!$E$2:$E$8855,$A26),0)</f>
        <v>8.72727272727273</v>
      </c>
    </row>
    <row r="27" customFormat="false" ht="15" hidden="false" customHeight="true" outlineLevel="0" collapsed="false">
      <c r="A27" s="29" t="s">
        <v>1008</v>
      </c>
      <c r="B27" s="30" t="s">
        <v>1049</v>
      </c>
      <c r="C27" s="31" t="n">
        <f aca="false">COUNTIFS(DATA!$E$2:$E$8855,$A27)</f>
        <v>4</v>
      </c>
      <c r="D27" s="32" t="n">
        <v>1</v>
      </c>
      <c r="E27" s="32" t="n">
        <v>1</v>
      </c>
      <c r="F27" s="31" t="n">
        <f aca="false">SUMIFS(DATA!$H$2:$H$8855,DATA!$E$2:$E$8855,$A27)</f>
        <v>1100</v>
      </c>
      <c r="G27" s="31" t="n">
        <f aca="false">IFERROR(F27/C27,0)</f>
        <v>275</v>
      </c>
      <c r="H27" s="33" t="n">
        <f aca="false">SUMIFS(DATA!$L$2:$L$8855,DATA!$E$2:$E$8855,$A27)</f>
        <v>3685</v>
      </c>
      <c r="I27" s="34" t="n">
        <f aca="false">H27/SUM($H$5:$H$29)</f>
        <v>0.000162709906967445</v>
      </c>
      <c r="J27" s="33" t="n">
        <f aca="false">IFERROR(H27/C27,0)</f>
        <v>921.25</v>
      </c>
      <c r="K27" s="35" t="n">
        <f aca="false">J27-2500</f>
        <v>-1578.75</v>
      </c>
      <c r="L27" s="34" t="n">
        <f aca="false">IFERROR(SUMIFS(DATA!$O$2:$O$8855,DATA!$E$2:$E$8855,$A27)/C27,0)</f>
        <v>0</v>
      </c>
      <c r="M27" s="31" t="n">
        <f aca="false">C27-SUMIFS(DATA!$O$2:$O$8855,DATA!$E$2:$E$8855,$A27)</f>
        <v>4</v>
      </c>
      <c r="N27" s="36" t="n">
        <f aca="false">IFERROR(H27/SUMIFS(DATA!$J$2:$J$8855,DATA!$E$2:$E$8855,$A27),0)</f>
        <v>0.108607553898525</v>
      </c>
      <c r="O27" s="37" t="n">
        <f aca="false">IFERROR(H27/F27,0)</f>
        <v>3.35</v>
      </c>
      <c r="P27" s="38" t="n">
        <f aca="false">IFERROR(SUMIFS(DATA!$J$2:$J$8855,DATA!$E$2:$E$8855,$A27)/F27,0)</f>
        <v>30.845</v>
      </c>
      <c r="Q27" s="34" t="n">
        <f aca="false">IFERROR(AVERAGEIFS(DATA!$P$2:$P$8855,DATA!$E$2:$E$8855,$A27),0)</f>
        <v>0.171841305956345</v>
      </c>
      <c r="R27" s="34" t="n">
        <f aca="false">IFERROR(AVERAGEIFS(DATA!$Q$2:$Q$8855,DATA!$E$2:$E$8855,$A27),0)</f>
        <v>0.254725</v>
      </c>
      <c r="S27" s="39" t="n">
        <v>4</v>
      </c>
      <c r="T27" s="40" t="n">
        <f aca="false">IFERROR(AVERAGEIFS(DATA!$R$2:$R$8855,DATA!$E$2:$E$8855,$A27),0)</f>
        <v>68.25</v>
      </c>
      <c r="U27" s="38" t="n">
        <f aca="false">IFERROR(AVERAGEIFS(DATA!$S$2:$S$8855,DATA!$E$2:$E$8855,$A27),0)</f>
        <v>13</v>
      </c>
    </row>
    <row r="28" customFormat="false" ht="15" hidden="false" customHeight="true" outlineLevel="0" collapsed="false">
      <c r="A28" s="29" t="s">
        <v>1015</v>
      </c>
      <c r="B28" s="30" t="s">
        <v>1049</v>
      </c>
      <c r="C28" s="31" t="n">
        <f aca="false">COUNTIFS(DATA!$E$2:$E$8855,$A28)</f>
        <v>3</v>
      </c>
      <c r="D28" s="32" t="n">
        <v>1</v>
      </c>
      <c r="E28" s="32" t="n">
        <v>1</v>
      </c>
      <c r="F28" s="31" t="n">
        <f aca="false">SUMIFS(DATA!$H$2:$H$8855,DATA!$E$2:$E$8855,$A28)</f>
        <v>1805</v>
      </c>
      <c r="G28" s="31" t="n">
        <f aca="false">IFERROR(F28/C28,0)</f>
        <v>601.666666666667</v>
      </c>
      <c r="H28" s="33" t="n">
        <f aca="false">SUMIFS(DATA!$L$2:$L$8855,DATA!$E$2:$E$8855,$A28)</f>
        <v>2707.5</v>
      </c>
      <c r="I28" s="34" t="n">
        <f aca="false">H28/SUM($H$5:$H$29)</f>
        <v>0.000119548730831576</v>
      </c>
      <c r="J28" s="33" t="n">
        <f aca="false">IFERROR(H28/C28,0)</f>
        <v>902.5</v>
      </c>
      <c r="K28" s="35" t="n">
        <f aca="false">J28-2500</f>
        <v>-1597.5</v>
      </c>
      <c r="L28" s="34" t="n">
        <f aca="false">IFERROR(SUMIFS(DATA!$O$2:$O$8855,DATA!$E$2:$E$8855,$A28)/C28,0)</f>
        <v>0</v>
      </c>
      <c r="M28" s="31" t="n">
        <f aca="false">C28-SUMIFS(DATA!$O$2:$O$8855,DATA!$E$2:$E$8855,$A28)</f>
        <v>3</v>
      </c>
      <c r="N28" s="36" t="n">
        <f aca="false">IFERROR(H28/SUMIFS(DATA!$J$2:$J$8855,DATA!$E$2:$E$8855,$A28),0)</f>
        <v>0.0782064650677789</v>
      </c>
      <c r="O28" s="37" t="n">
        <f aca="false">IFERROR(H28/F28,0)</f>
        <v>1.5</v>
      </c>
      <c r="P28" s="38" t="n">
        <f aca="false">IFERROR(SUMIFS(DATA!$J$2:$J$8855,DATA!$E$2:$E$8855,$A28)/F28,0)</f>
        <v>19.18</v>
      </c>
      <c r="Q28" s="34" t="n">
        <f aca="false">IFERROR(AVERAGEIFS(DATA!$P$2:$P$8855,DATA!$E$2:$E$8855,$A28),0)</f>
        <v>0.243833333333333</v>
      </c>
      <c r="R28" s="34" t="n">
        <f aca="false">IFERROR(AVERAGEIFS(DATA!$Q$2:$Q$8855,DATA!$E$2:$E$8855,$A28),0)</f>
        <v>0.165633333333333</v>
      </c>
      <c r="S28" s="39" t="n">
        <v>3</v>
      </c>
      <c r="T28" s="40" t="n">
        <f aca="false">IFERROR(AVERAGEIFS(DATA!$R$2:$R$8855,DATA!$E$2:$E$8855,$A28),0)</f>
        <v>70.6666666666667</v>
      </c>
      <c r="U28" s="38" t="n">
        <f aca="false">IFERROR(AVERAGEIFS(DATA!$S$2:$S$8855,DATA!$E$2:$E$8855,$A28),0)</f>
        <v>11.3333333333333</v>
      </c>
    </row>
    <row r="29" customFormat="false" ht="15" hidden="false" customHeight="true" outlineLevel="0" collapsed="false">
      <c r="A29" s="29" t="s">
        <v>432</v>
      </c>
      <c r="B29" s="30" t="s">
        <v>1049</v>
      </c>
      <c r="C29" s="31" t="n">
        <f aca="false">COUNTIFS(DATA!$E$2:$E$8855,$A29)</f>
        <v>4</v>
      </c>
      <c r="D29" s="32" t="n">
        <v>4</v>
      </c>
      <c r="E29" s="32" t="n">
        <v>1</v>
      </c>
      <c r="F29" s="31" t="n">
        <f aca="false">SUMIFS(DATA!$H$2:$H$8855,DATA!$E$2:$E$8855,$A29)</f>
        <v>4780</v>
      </c>
      <c r="G29" s="31" t="n">
        <f aca="false">IFERROR(F29/C29,0)</f>
        <v>1195</v>
      </c>
      <c r="H29" s="33" t="n">
        <f aca="false">SUMIFS(DATA!$L$2:$L$8855,DATA!$E$2:$E$8855,$A29)</f>
        <v>0</v>
      </c>
      <c r="I29" s="34" t="n">
        <f aca="false">H29/SUM($H$5:$H$29)</f>
        <v>0</v>
      </c>
      <c r="J29" s="33" t="n">
        <f aca="false">IFERROR(H29/C29,0)</f>
        <v>0</v>
      </c>
      <c r="K29" s="35" t="n">
        <f aca="false">J29-2500</f>
        <v>-2500</v>
      </c>
      <c r="L29" s="34" t="n">
        <f aca="false">IFERROR(SUMIFS(DATA!$O$2:$O$8855,DATA!$E$2:$E$8855,$A29)/C29,0)</f>
        <v>0</v>
      </c>
      <c r="M29" s="31" t="n">
        <f aca="false">C29-SUMIFS(DATA!$O$2:$O$8855,DATA!$E$2:$E$8855,$A29)</f>
        <v>4</v>
      </c>
      <c r="N29" s="36" t="n">
        <f aca="false">IFERROR(H29/SUMIFS(DATA!$J$2:$J$8855,DATA!$E$2:$E$8855,$A29),0)</f>
        <v>0</v>
      </c>
      <c r="O29" s="37" t="n">
        <f aca="false">IFERROR(H29/F29,0)</f>
        <v>0</v>
      </c>
      <c r="P29" s="38" t="n">
        <f aca="false">IFERROR(SUMIFS(DATA!$J$2:$J$8855,DATA!$E$2:$E$8855,$A29)/F29,0)</f>
        <v>19.0149163179916</v>
      </c>
      <c r="Q29" s="34" t="n">
        <f aca="false">IFERROR(AVERAGEIFS(DATA!$P$2:$P$8855,DATA!$E$2:$E$8855,$A29),0)</f>
        <v>0.4209</v>
      </c>
      <c r="R29" s="34" t="n">
        <f aca="false">IFERROR(AVERAGEIFS(DATA!$Q$2:$Q$8855,DATA!$E$2:$E$8855,$A29),0)</f>
        <v>0.122425</v>
      </c>
      <c r="S29" s="39" t="n">
        <v>1</v>
      </c>
      <c r="T29" s="40" t="n">
        <f aca="false">IFERROR(AVERAGEIFS(DATA!$R$2:$R$8855,DATA!$E$2:$E$8855,$A29),0)</f>
        <v>74</v>
      </c>
      <c r="U29" s="38" t="n">
        <f aca="false">IFERROR(AVERAGEIFS(DATA!$S$2:$S$8855,DATA!$E$2:$E$8855,$A29),0)</f>
        <v>10.5</v>
      </c>
    </row>
    <row r="30" customFormat="false" ht="15" hidden="false" customHeight="true" outlineLevel="0" collapsed="false">
      <c r="A30" s="41" t="s">
        <v>1050</v>
      </c>
      <c r="B30" s="41"/>
      <c r="C30" s="6" t="n">
        <f aca="false">SUM(C5:C29)</f>
        <v>8854</v>
      </c>
      <c r="D30" s="41"/>
      <c r="E30" s="41"/>
      <c r="F30" s="6" t="n">
        <f aca="false">SUM(F5:F29)</f>
        <v>13465130.4945408</v>
      </c>
      <c r="G30" s="6" t="n">
        <f aca="false">F30/C30</f>
        <v>1520.79630613743</v>
      </c>
      <c r="H30" s="8" t="n">
        <f aca="false">SUM(H5:H29)</f>
        <v>22647668.286955</v>
      </c>
      <c r="I30" s="10" t="n">
        <v>1</v>
      </c>
      <c r="J30" s="8" t="n">
        <f aca="false">H30/C30</f>
        <v>2557.90244939632</v>
      </c>
      <c r="K30" s="9" t="n">
        <f aca="false">J30-2500</f>
        <v>57.9024493963161</v>
      </c>
      <c r="L30" s="10" t="n">
        <f aca="false">SUM(DATA!$O$2:$O$8855)/C30</f>
        <v>0.52868759882539</v>
      </c>
      <c r="M30" s="6" t="n">
        <f aca="false">C30-SUM(DATA!$O$2:$O$8855)</f>
        <v>4173</v>
      </c>
      <c r="N30" s="11" t="n">
        <f aca="false">H30/SUM(DATA!$J$2:$J$8855)</f>
        <v>0.0835670699764962</v>
      </c>
      <c r="O30" s="12" t="n">
        <f aca="false">H30/F30</f>
        <v>1.68194940970955</v>
      </c>
      <c r="P30" s="14" t="n">
        <f aca="false">SUM(DATA!$J$2:$J$8855)/F30</f>
        <v>20.1269400755897</v>
      </c>
      <c r="Q30" s="10" t="n">
        <f aca="false">AVERAGE(DATA!$P$2:$P$8855)</f>
        <v>0.69638952134491</v>
      </c>
      <c r="R30" s="10" t="n">
        <f aca="false">AVERAGE(DATA!$Q$2:$Q$8855)</f>
        <v>0.131671839977322</v>
      </c>
      <c r="S30" s="42"/>
      <c r="T30" s="43"/>
      <c r="U3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3"/>
    <col collapsed="false" customWidth="true" hidden="false" outlineLevel="0" max="3" min="3" style="1" width="7"/>
    <col collapsed="false" customWidth="true" hidden="false" outlineLevel="0" max="4" min="4" style="1" width="8"/>
    <col collapsed="false" customWidth="true" hidden="false" outlineLevel="0" max="5" min="5" style="1" width="10"/>
    <col collapsed="false" customWidth="true" hidden="false" outlineLevel="0" max="6" min="6" style="1" width="13"/>
    <col collapsed="false" customWidth="true" hidden="false" outlineLevel="0" max="7" min="7" style="1" width="11"/>
    <col collapsed="false" customWidth="true" hidden="false" outlineLevel="0" max="8" min="8" style="1" width="9"/>
    <col collapsed="false" customWidth="true" hidden="false" outlineLevel="0" max="9" min="9" style="1" width="10"/>
    <col collapsed="false" customWidth="true" hidden="false" outlineLevel="0" max="10" min="10" style="1" width="9"/>
    <col collapsed="false" customWidth="true" hidden="false" outlineLevel="0" max="11" min="11" style="1" width="8"/>
    <col collapsed="false" customWidth="true" hidden="false" outlineLevel="0" max="12" min="12" style="1" width="10"/>
    <col collapsed="false" customWidth="true" hidden="false" outlineLevel="0" max="14" min="13" style="1" width="9"/>
    <col collapsed="false" customWidth="true" hidden="false" outlineLevel="0" max="20" min="15" style="1" width="8"/>
    <col collapsed="false" customWidth="true" hidden="false" outlineLevel="0" max="21" min="21" style="1" width="9"/>
    <col collapsed="false" customWidth="true" hidden="false" outlineLevel="0" max="22" min="22" style="1" width="7"/>
  </cols>
  <sheetData>
    <row r="1" customFormat="false" ht="17.25" hidden="false" customHeight="true" outlineLevel="0" collapsed="false">
      <c r="A1" s="2" t="s">
        <v>1051</v>
      </c>
    </row>
    <row r="2" customFormat="false" ht="15" hidden="false" customHeight="true" outlineLevel="0" collapsed="false">
      <c r="A2" s="3" t="s">
        <v>1052</v>
      </c>
    </row>
    <row r="4" customFormat="false" ht="15" hidden="false" customHeight="true" outlineLevel="0" collapsed="false">
      <c r="A4" s="5" t="s">
        <v>1053</v>
      </c>
    </row>
    <row r="5" customFormat="false" ht="42.75" hidden="false" customHeight="true" outlineLevel="0" collapsed="false">
      <c r="A5" s="44" t="s">
        <v>1054</v>
      </c>
      <c r="C5" s="44" t="s">
        <v>1055</v>
      </c>
      <c r="E5" s="44" t="s">
        <v>1056</v>
      </c>
      <c r="G5" s="44" t="s">
        <v>29</v>
      </c>
      <c r="I5" s="44" t="s">
        <v>1057</v>
      </c>
      <c r="K5" s="44" t="s">
        <v>1058</v>
      </c>
    </row>
    <row r="6" customFormat="false" ht="15" hidden="false" customHeight="true" outlineLevel="0" collapsed="false">
      <c r="A6" s="45" t="n">
        <v>2500</v>
      </c>
      <c r="C6" s="46" t="n">
        <v>0.1</v>
      </c>
      <c r="E6" s="47" t="n">
        <v>0.0843</v>
      </c>
      <c r="G6" s="46" t="n">
        <v>0.8</v>
      </c>
      <c r="I6" s="48" t="n">
        <v>0.1</v>
      </c>
      <c r="K6" s="49" t="n">
        <v>10</v>
      </c>
    </row>
    <row r="7" customFormat="false" ht="15" hidden="false" customHeight="true" outlineLevel="0" collapsed="false">
      <c r="A7" s="50" t="s">
        <v>1059</v>
      </c>
      <c r="M7" s="50" t="s">
        <v>1060</v>
      </c>
    </row>
    <row r="8" customFormat="false" ht="15" hidden="false" customHeight="true" outlineLevel="0" collapsed="false">
      <c r="A8" s="46" t="n">
        <v>0.3</v>
      </c>
      <c r="C8" s="46" t="n">
        <v>0.2</v>
      </c>
      <c r="E8" s="46" t="n">
        <v>0.2</v>
      </c>
      <c r="G8" s="46" t="n">
        <v>0.15</v>
      </c>
      <c r="I8" s="46" t="n">
        <v>0.1</v>
      </c>
      <c r="K8" s="46" t="n">
        <v>0.05</v>
      </c>
      <c r="M8" s="51" t="n">
        <f aca="false">SUM(A8,C8,E8,G8,I8,K8)</f>
        <v>1</v>
      </c>
    </row>
    <row r="10" customFormat="false" ht="31.5" hidden="false" customHeight="true" outlineLevel="0" collapsed="false">
      <c r="A10" s="18" t="s">
        <v>1061</v>
      </c>
      <c r="B10" s="18" t="s">
        <v>123</v>
      </c>
      <c r="C10" s="18" t="s">
        <v>1062</v>
      </c>
      <c r="D10" s="18" t="s">
        <v>1063</v>
      </c>
      <c r="E10" s="18" t="s">
        <v>1034</v>
      </c>
      <c r="F10" s="18" t="s">
        <v>130</v>
      </c>
      <c r="G10" s="18" t="s">
        <v>1064</v>
      </c>
      <c r="H10" s="18" t="s">
        <v>1042</v>
      </c>
      <c r="I10" s="18" t="s">
        <v>1065</v>
      </c>
      <c r="J10" s="18" t="s">
        <v>1066</v>
      </c>
      <c r="K10" s="18" t="s">
        <v>127</v>
      </c>
      <c r="L10" s="18" t="s">
        <v>134</v>
      </c>
      <c r="M10" s="18" t="s">
        <v>30</v>
      </c>
      <c r="N10" s="18" t="s">
        <v>1047</v>
      </c>
      <c r="O10" s="18" t="s">
        <v>1067</v>
      </c>
      <c r="P10" s="18" t="s">
        <v>1068</v>
      </c>
      <c r="Q10" s="18" t="s">
        <v>1069</v>
      </c>
      <c r="R10" s="18" t="s">
        <v>1070</v>
      </c>
      <c r="S10" s="18" t="s">
        <v>1071</v>
      </c>
      <c r="T10" s="18" t="s">
        <v>1072</v>
      </c>
      <c r="U10" s="18" t="s">
        <v>1073</v>
      </c>
      <c r="V10" s="18" t="s">
        <v>1074</v>
      </c>
    </row>
    <row r="11" customFormat="false" ht="15" hidden="false" customHeight="true" outlineLevel="0" collapsed="false">
      <c r="A11" s="1" t="n">
        <f aca="false">RANK(D11,$D$11:$D$27)</f>
        <v>1</v>
      </c>
      <c r="B11" s="5" t="s">
        <v>10</v>
      </c>
      <c r="C11" s="52" t="str">
        <f aca="false">IF(D11&gt;=85,"A",IF(D11&gt;=75,"B",IF(D11&gt;=65,"C","D")))</f>
        <v>A</v>
      </c>
      <c r="D11" s="53" t="n">
        <f aca="false">O11*$A$8+P11*$C$8+Q11*$E$8+R11*$G$8+S11*$I$8+T11*$K$8</f>
        <v>96.1932246684086</v>
      </c>
      <c r="E11" s="20" t="n">
        <f aca="false">'BUYER KPI'!C5</f>
        <v>2451</v>
      </c>
      <c r="F11" s="23" t="n">
        <f aca="false">'BUYER KPI'!H5</f>
        <v>7120479.95</v>
      </c>
      <c r="G11" s="23" t="n">
        <f aca="false">'BUYER KPI'!J5</f>
        <v>2905.13257853937</v>
      </c>
      <c r="H11" s="26" t="n">
        <f aca="false">'BUYER KPI'!L5</f>
        <v>0.736026111791106</v>
      </c>
      <c r="I11" s="27" t="n">
        <f aca="false">'BUYER KPI'!N5</f>
        <v>0.0873618253604061</v>
      </c>
      <c r="J11" s="22" t="n">
        <f aca="false">'BUYER KPI'!O5</f>
        <v>1.89307353270769</v>
      </c>
      <c r="K11" s="21" t="n">
        <f aca="false">'BUYER KPI'!P5</f>
        <v>21.6693449901936</v>
      </c>
      <c r="L11" s="26" t="n">
        <f aca="false">'BUYER KPI'!Q5</f>
        <v>0.744578290266331</v>
      </c>
      <c r="M11" s="26" t="n">
        <f aca="false">'BUYER KPI'!R5</f>
        <v>0.13826703814828</v>
      </c>
      <c r="N11" s="54" t="n">
        <f aca="false">'BUYER KPI'!S5</f>
        <v>10.94</v>
      </c>
      <c r="O11" s="54" t="n">
        <f aca="false">MIN(100,G11/$A$6*100)</f>
        <v>100</v>
      </c>
      <c r="P11" s="54" t="n">
        <f aca="false">MIN(100,'BUYER KPI'!I5/$C$6*100)</f>
        <v>100</v>
      </c>
      <c r="Q11" s="54" t="n">
        <f aca="false">MIN(100,I11/$E$6*100)</f>
        <v>100</v>
      </c>
      <c r="R11" s="54" t="n">
        <f aca="false">MIN(100,L11/$G$6*100)</f>
        <v>93.0722862832914</v>
      </c>
      <c r="S11" s="54" t="n">
        <f aca="false">IFERROR(MIN(100,$I$6/M11*100),100)</f>
        <v>72.3238172591493</v>
      </c>
      <c r="T11" s="54" t="n">
        <f aca="false">MIN(100,N11/$K$6*100)</f>
        <v>100</v>
      </c>
      <c r="U11" s="1" t="n">
        <f aca="false">RANK(F11,$F$11:$F$27)</f>
        <v>1</v>
      </c>
      <c r="V11" s="55" t="n">
        <f aca="false">U11-A11</f>
        <v>0</v>
      </c>
    </row>
    <row r="12" customFormat="false" ht="15" hidden="false" customHeight="true" outlineLevel="0" collapsed="false">
      <c r="A12" s="1" t="n">
        <f aca="false">RANK(D12,$D$11:$D$27)</f>
        <v>2</v>
      </c>
      <c r="B12" s="5" t="s">
        <v>13</v>
      </c>
      <c r="C12" s="52" t="str">
        <f aca="false">IF(D12&gt;=85,"A",IF(D12&gt;=75,"B",IF(D12&gt;=65,"C","D")))</f>
        <v>A</v>
      </c>
      <c r="D12" s="53" t="n">
        <f aca="false">O12*$A$8+P12*$C$8+Q12*$E$8+R12*$G$8+S12*$I$8+T12*$K$8</f>
        <v>94.3329654089354</v>
      </c>
      <c r="E12" s="20" t="n">
        <f aca="false">'BUYER KPI'!C6</f>
        <v>737</v>
      </c>
      <c r="F12" s="23" t="n">
        <f aca="false">'BUYER KPI'!H6</f>
        <v>2300232.4</v>
      </c>
      <c r="G12" s="23" t="n">
        <f aca="false">'BUYER KPI'!J6</f>
        <v>3121.07516960651</v>
      </c>
      <c r="H12" s="26" t="n">
        <f aca="false">'BUYER KPI'!L6</f>
        <v>0.791044776119403</v>
      </c>
      <c r="I12" s="27" t="n">
        <f aca="false">'BUYER KPI'!N6</f>
        <v>0.0985738883659025</v>
      </c>
      <c r="J12" s="22" t="n">
        <f aca="false">'BUYER KPI'!O6</f>
        <v>1.87528831682975</v>
      </c>
      <c r="K12" s="21" t="n">
        <f aca="false">'BUYER KPI'!P6</f>
        <v>19.0241893458514</v>
      </c>
      <c r="L12" s="26" t="n">
        <f aca="false">'BUYER KPI'!Q6</f>
        <v>0.745087326248096</v>
      </c>
      <c r="M12" s="26" t="n">
        <f aca="false">'BUYER KPI'!R6</f>
        <v>0.128409628081361</v>
      </c>
      <c r="N12" s="54" t="n">
        <f aca="false">'BUYER KPI'!S6</f>
        <v>5.15</v>
      </c>
      <c r="O12" s="54" t="n">
        <f aca="false">MIN(100,G12/$A$6*100)</f>
        <v>100</v>
      </c>
      <c r="P12" s="54" t="n">
        <f aca="false">MIN(100,'BUYER KPI'!I6/$C$6*100)</f>
        <v>100</v>
      </c>
      <c r="Q12" s="54" t="n">
        <f aca="false">MIN(100,I12/$E$6*100)</f>
        <v>100</v>
      </c>
      <c r="R12" s="54" t="n">
        <f aca="false">MIN(100,L12/$G$6*100)</f>
        <v>93.1359157810119</v>
      </c>
      <c r="S12" s="54" t="n">
        <f aca="false">IFERROR(MIN(100,$I$6/M12*100),100)</f>
        <v>77.8757804178356</v>
      </c>
      <c r="T12" s="54" t="n">
        <f aca="false">MIN(100,N12/$K$6*100)</f>
        <v>51.5</v>
      </c>
      <c r="U12" s="1" t="n">
        <f aca="false">RANK(F12,$F$11:$F$27)</f>
        <v>3</v>
      </c>
      <c r="V12" s="55" t="n">
        <f aca="false">U12-A12</f>
        <v>1</v>
      </c>
    </row>
    <row r="13" customFormat="false" ht="15" hidden="false" customHeight="true" outlineLevel="0" collapsed="false">
      <c r="A13" s="1" t="n">
        <f aca="false">RANK(D13,$D$11:$D$27)</f>
        <v>3</v>
      </c>
      <c r="B13" s="5" t="s">
        <v>16</v>
      </c>
      <c r="C13" s="52" t="str">
        <f aca="false">IF(D13&gt;=85,"A",IF(D13&gt;=75,"B",IF(D13&gt;=65,"C","D")))</f>
        <v>A</v>
      </c>
      <c r="D13" s="53" t="n">
        <f aca="false">O13*$A$8+P13*$C$8+Q13*$E$8+R13*$G$8+S13*$I$8+T13*$K$8</f>
        <v>94.16834330286</v>
      </c>
      <c r="E13" s="20" t="n">
        <f aca="false">'BUYER KPI'!C7</f>
        <v>2515</v>
      </c>
      <c r="F13" s="23" t="n">
        <f aca="false">'BUYER KPI'!H7</f>
        <v>6082386.71695498</v>
      </c>
      <c r="G13" s="23" t="n">
        <f aca="false">'BUYER KPI'!J7</f>
        <v>2418.44402264612</v>
      </c>
      <c r="H13" s="26" t="n">
        <f aca="false">'BUYER KPI'!L7</f>
        <v>0.491053677932406</v>
      </c>
      <c r="I13" s="27" t="n">
        <f aca="false">'BUYER KPI'!N7</f>
        <v>0.0797001622907085</v>
      </c>
      <c r="J13" s="22" t="n">
        <f aca="false">'BUYER KPI'!O7</f>
        <v>1.52686350170742</v>
      </c>
      <c r="K13" s="21" t="n">
        <f aca="false">'BUYER KPI'!P7</f>
        <v>19.1575958921908</v>
      </c>
      <c r="L13" s="26" t="n">
        <f aca="false">'BUYER KPI'!Q7</f>
        <v>0.702694454131979</v>
      </c>
      <c r="M13" s="26" t="n">
        <f aca="false">'BUYER KPI'!R7</f>
        <v>0.123566688753417</v>
      </c>
      <c r="N13" s="54" t="n">
        <f aca="false">'BUYER KPI'!S7</f>
        <v>9.94</v>
      </c>
      <c r="O13" s="54" t="n">
        <f aca="false">MIN(100,G13/$A$6*100)</f>
        <v>96.7377609058447</v>
      </c>
      <c r="P13" s="54" t="n">
        <f aca="false">MIN(100,'BUYER KPI'!I7/$C$6*100)</f>
        <v>100</v>
      </c>
      <c r="Q13" s="54" t="n">
        <f aca="false">MIN(100,I13/$E$6*100)</f>
        <v>94.5434902618132</v>
      </c>
      <c r="R13" s="54" t="n">
        <f aca="false">MIN(100,L13/$G$6*100)</f>
        <v>87.8368067664974</v>
      </c>
      <c r="S13" s="54" t="n">
        <f aca="false">IFERROR(MIN(100,$I$6/M13*100),100)</f>
        <v>80.9279596376936</v>
      </c>
      <c r="T13" s="54" t="n">
        <f aca="false">MIN(100,N13/$K$6*100)</f>
        <v>99.4</v>
      </c>
      <c r="U13" s="1" t="n">
        <f aca="false">RANK(F13,$F$11:$F$27)</f>
        <v>2</v>
      </c>
      <c r="V13" s="55" t="n">
        <f aca="false">U13-A13</f>
        <v>-1</v>
      </c>
    </row>
    <row r="14" customFormat="false" ht="15" hidden="false" customHeight="true" outlineLevel="0" collapsed="false">
      <c r="A14" s="1" t="n">
        <f aca="false">RANK(D14,$D$11:$D$27)</f>
        <v>4</v>
      </c>
      <c r="B14" s="5" t="s">
        <v>176</v>
      </c>
      <c r="C14" s="52" t="str">
        <f aca="false">IF(D14&gt;=85,"A",IF(D14&gt;=75,"B",IF(D14&gt;=65,"C","D")))</f>
        <v>B</v>
      </c>
      <c r="D14" s="53" t="n">
        <f aca="false">O14*$A$8+P14*$C$8+Q14*$E$8+R14*$G$8+S14*$I$8+T14*$K$8</f>
        <v>78.5021157666354</v>
      </c>
      <c r="E14" s="20" t="n">
        <f aca="false">'BUYER KPI'!C8</f>
        <v>596</v>
      </c>
      <c r="F14" s="23" t="n">
        <f aca="false">'BUYER KPI'!H8</f>
        <v>1313095.2</v>
      </c>
      <c r="G14" s="23" t="n">
        <f aca="false">'BUYER KPI'!J8</f>
        <v>2203.17986577181</v>
      </c>
      <c r="H14" s="26" t="n">
        <f aca="false">'BUYER KPI'!L8</f>
        <v>0.310402684563758</v>
      </c>
      <c r="I14" s="27" t="n">
        <f aca="false">'BUYER KPI'!N8</f>
        <v>0.0758257163992926</v>
      </c>
      <c r="J14" s="22" t="n">
        <f aca="false">'BUYER KPI'!O8</f>
        <v>1.64533631719484</v>
      </c>
      <c r="K14" s="21" t="n">
        <f aca="false">'BUYER KPI'!P8</f>
        <v>21.6989221510367</v>
      </c>
      <c r="L14" s="26" t="n">
        <f aca="false">'BUYER KPI'!Q8</f>
        <v>0.669515622915289</v>
      </c>
      <c r="M14" s="26" t="n">
        <f aca="false">'BUYER KPI'!R8</f>
        <v>0.117093382108076</v>
      </c>
      <c r="N14" s="54" t="n">
        <f aca="false">'BUYER KPI'!S8</f>
        <v>2.77</v>
      </c>
      <c r="O14" s="54" t="n">
        <f aca="false">MIN(100,G14/$A$6*100)</f>
        <v>88.1271946308725</v>
      </c>
      <c r="P14" s="54" t="n">
        <f aca="false">MIN(100,'BUYER KPI'!I8/$C$6*100)</f>
        <v>57.97926671137</v>
      </c>
      <c r="Q14" s="54" t="n">
        <f aca="false">MIN(100,I14/$E$6*100)</f>
        <v>89.9474690383068</v>
      </c>
      <c r="R14" s="54" t="n">
        <f aca="false">MIN(100,L14/$G$6*100)</f>
        <v>83.6894528644111</v>
      </c>
      <c r="S14" s="54" t="n">
        <f aca="false">IFERROR(MIN(100,$I$6/M14*100),100)</f>
        <v>85.4019229777661</v>
      </c>
      <c r="T14" s="54" t="n">
        <f aca="false">MIN(100,N14/$K$6*100)</f>
        <v>27.7</v>
      </c>
      <c r="U14" s="1" t="n">
        <f aca="false">RANK(F14,$F$11:$F$27)</f>
        <v>4</v>
      </c>
      <c r="V14" s="55" t="n">
        <f aca="false">U14-A14</f>
        <v>0</v>
      </c>
    </row>
    <row r="15" customFormat="false" ht="15" hidden="false" customHeight="true" outlineLevel="0" collapsed="false">
      <c r="A15" s="1" t="n">
        <f aca="false">RANK(D15,$D$11:$D$27)</f>
        <v>5</v>
      </c>
      <c r="B15" s="5" t="s">
        <v>145</v>
      </c>
      <c r="C15" s="52" t="str">
        <f aca="false">IF(D15&gt;=85,"A",IF(D15&gt;=75,"B",IF(D15&gt;=65,"C","D")))</f>
        <v>B</v>
      </c>
      <c r="D15" s="53" t="n">
        <f aca="false">O15*$A$8+P15*$C$8+Q15*$E$8+R15*$G$8+S15*$I$8+T15*$K$8</f>
        <v>77.4464757560586</v>
      </c>
      <c r="E15" s="20" t="n">
        <f aca="false">'BUYER KPI'!C9</f>
        <v>258</v>
      </c>
      <c r="F15" s="23" t="n">
        <f aca="false">'BUYER KPI'!H9</f>
        <v>807715.5</v>
      </c>
      <c r="G15" s="23" t="n">
        <f aca="false">'BUYER KPI'!J9</f>
        <v>3130.68023255814</v>
      </c>
      <c r="H15" s="26" t="n">
        <f aca="false">'BUYER KPI'!L9</f>
        <v>0.775193798449612</v>
      </c>
      <c r="I15" s="27" t="n">
        <f aca="false">'BUYER KPI'!N9</f>
        <v>0.115905672587697</v>
      </c>
      <c r="J15" s="22" t="n">
        <f aca="false">'BUYER KPI'!O9</f>
        <v>2.46048435001142</v>
      </c>
      <c r="K15" s="21" t="n">
        <f aca="false">'BUYER KPI'!P9</f>
        <v>21.2283341710456</v>
      </c>
      <c r="L15" s="26" t="n">
        <f aca="false">'BUYER KPI'!Q9</f>
        <v>0.647015642377891</v>
      </c>
      <c r="M15" s="26" t="n">
        <f aca="false">'BUYER KPI'!R9</f>
        <v>0.142205992405091</v>
      </c>
      <c r="N15" s="54" t="n">
        <f aca="false">'BUYER KPI'!S9</f>
        <v>2.3</v>
      </c>
      <c r="O15" s="54" t="n">
        <f aca="false">MIN(100,G15/$A$6*100)</f>
        <v>100</v>
      </c>
      <c r="P15" s="54" t="n">
        <f aca="false">MIN(100,'BUYER KPI'!I9/$C$6*100)</f>
        <v>35.6643999623238</v>
      </c>
      <c r="Q15" s="54" t="n">
        <f aca="false">MIN(100,I15/$E$6*100)</f>
        <v>100</v>
      </c>
      <c r="R15" s="54" t="n">
        <f aca="false">MIN(100,L15/$G$6*100)</f>
        <v>80.8769552972364</v>
      </c>
      <c r="S15" s="54" t="n">
        <f aca="false">IFERROR(MIN(100,$I$6/M15*100),100)</f>
        <v>70.3205246900834</v>
      </c>
      <c r="T15" s="54" t="n">
        <f aca="false">MIN(100,N15/$K$6*100)</f>
        <v>23</v>
      </c>
      <c r="U15" s="1" t="n">
        <f aca="false">RANK(F15,$F$11:$F$27)</f>
        <v>5</v>
      </c>
      <c r="V15" s="55" t="n">
        <f aca="false">U15-A15</f>
        <v>0</v>
      </c>
    </row>
    <row r="16" customFormat="false" ht="15" hidden="false" customHeight="true" outlineLevel="0" collapsed="false">
      <c r="A16" s="1" t="n">
        <f aca="false">RANK(D16,$D$11:$D$27)</f>
        <v>6</v>
      </c>
      <c r="B16" s="5" t="s">
        <v>846</v>
      </c>
      <c r="C16" s="52" t="str">
        <f aca="false">IF(D16&gt;=85,"A",IF(D16&gt;=75,"B",IF(D16&gt;=65,"C","D")))</f>
        <v>B</v>
      </c>
      <c r="D16" s="53" t="n">
        <f aca="false">O16*$A$8+P16*$C$8+Q16*$E$8+R16*$G$8+S16*$I$8+T16*$K$8</f>
        <v>76.4101117782161</v>
      </c>
      <c r="E16" s="20" t="n">
        <f aca="false">'BUYER KPI'!C10</f>
        <v>140</v>
      </c>
      <c r="F16" s="23" t="n">
        <f aca="false">'BUYER KPI'!H10</f>
        <v>357181.6</v>
      </c>
      <c r="G16" s="23" t="n">
        <f aca="false">'BUYER KPI'!J10</f>
        <v>2551.29714285714</v>
      </c>
      <c r="H16" s="26" t="n">
        <f aca="false">'BUYER KPI'!L10</f>
        <v>0.642857142857143</v>
      </c>
      <c r="I16" s="27" t="n">
        <f aca="false">'BUYER KPI'!N10</f>
        <v>0.0979444290894902</v>
      </c>
      <c r="J16" s="22" t="n">
        <f aca="false">'BUYER KPI'!O10</f>
        <v>1.62418763698537</v>
      </c>
      <c r="K16" s="21" t="n">
        <f aca="false">'BUYER KPI'!P10</f>
        <v>16.582746482716</v>
      </c>
      <c r="L16" s="26" t="n">
        <f aca="false">'BUYER KPI'!Q10</f>
        <v>0.626161149469808</v>
      </c>
      <c r="M16" s="26" t="n">
        <f aca="false">'BUYER KPI'!R10</f>
        <v>0.127708308538562</v>
      </c>
      <c r="N16" s="54" t="n">
        <f aca="false">'BUYER KPI'!S10</f>
        <v>7.37</v>
      </c>
      <c r="O16" s="54" t="n">
        <f aca="false">MIN(100,G16/$A$6*100)</f>
        <v>100</v>
      </c>
      <c r="P16" s="54" t="n">
        <f aca="false">MIN(100,'BUYER KPI'!I10/$C$6*100)</f>
        <v>15.7712306394798</v>
      </c>
      <c r="Q16" s="54" t="n">
        <f aca="false">MIN(100,I16/$E$6*100)</f>
        <v>100</v>
      </c>
      <c r="R16" s="54" t="n">
        <f aca="false">MIN(100,L16/$G$6*100)</f>
        <v>78.2701436837259</v>
      </c>
      <c r="S16" s="54" t="n">
        <f aca="false">IFERROR(MIN(100,$I$6/M16*100),100)</f>
        <v>78.3034409776126</v>
      </c>
      <c r="T16" s="54" t="n">
        <f aca="false">MIN(100,N16/$K$6*100)</f>
        <v>73.7</v>
      </c>
      <c r="U16" s="1" t="n">
        <f aca="false">RANK(F16,$F$11:$F$27)</f>
        <v>12</v>
      </c>
      <c r="V16" s="55" t="n">
        <f aca="false">U16-A16</f>
        <v>6</v>
      </c>
    </row>
    <row r="17" customFormat="false" ht="15" hidden="false" customHeight="true" outlineLevel="0" collapsed="false">
      <c r="A17" s="1" t="n">
        <f aca="false">RANK(D17,$D$11:$D$27)</f>
        <v>7</v>
      </c>
      <c r="B17" s="5" t="s">
        <v>461</v>
      </c>
      <c r="C17" s="52" t="str">
        <f aca="false">IF(D17&gt;=85,"A",IF(D17&gt;=75,"B",IF(D17&gt;=65,"C","D")))</f>
        <v>B</v>
      </c>
      <c r="D17" s="53" t="n">
        <f aca="false">O17*$A$8+P17*$C$8+Q17*$E$8+R17*$G$8+S17*$I$8+T17*$K$8</f>
        <v>75.6832659360316</v>
      </c>
      <c r="E17" s="20" t="n">
        <f aca="false">'BUYER KPI'!C11</f>
        <v>180</v>
      </c>
      <c r="F17" s="23" t="n">
        <f aca="false">'BUYER KPI'!H11</f>
        <v>412264</v>
      </c>
      <c r="G17" s="23" t="n">
        <f aca="false">'BUYER KPI'!J11</f>
        <v>2290.35555555556</v>
      </c>
      <c r="H17" s="26" t="n">
        <f aca="false">'BUYER KPI'!L11</f>
        <v>0.488888888888889</v>
      </c>
      <c r="I17" s="27" t="n">
        <f aca="false">'BUYER KPI'!N11</f>
        <v>0.0812764902334408</v>
      </c>
      <c r="J17" s="22" t="n">
        <f aca="false">'BUYER KPI'!O11</f>
        <v>1.63577351902551</v>
      </c>
      <c r="K17" s="21" t="n">
        <f aca="false">'BUYER KPI'!P11</f>
        <v>20.126035392612</v>
      </c>
      <c r="L17" s="26" t="n">
        <f aca="false">'BUYER KPI'!Q11</f>
        <v>0.628498724005994</v>
      </c>
      <c r="M17" s="26" t="n">
        <f aca="false">'BUYER KPI'!R11</f>
        <v>0.108621333948937</v>
      </c>
      <c r="N17" s="54" t="n">
        <f aca="false">'BUYER KPI'!S11</f>
        <v>8.57</v>
      </c>
      <c r="O17" s="54" t="n">
        <f aca="false">MIN(100,G17/$A$6*100)</f>
        <v>91.6142222222222</v>
      </c>
      <c r="P17" s="54" t="n">
        <f aca="false">MIN(100,'BUYER KPI'!I11/$C$6*100)</f>
        <v>18.2033750572664</v>
      </c>
      <c r="Q17" s="54" t="n">
        <f aca="false">MIN(100,I17/$E$6*100)</f>
        <v>96.4133929222311</v>
      </c>
      <c r="R17" s="54" t="n">
        <f aca="false">MIN(100,L17/$G$6*100)</f>
        <v>78.5623405007492</v>
      </c>
      <c r="S17" s="54" t="n">
        <f aca="false">IFERROR(MIN(100,$I$6/M17*100),100)</f>
        <v>92.0629459835301</v>
      </c>
      <c r="T17" s="54" t="n">
        <f aca="false">MIN(100,N17/$K$6*100)</f>
        <v>85.7</v>
      </c>
      <c r="U17" s="1" t="n">
        <f aca="false">RANK(F17,$F$11:$F$27)</f>
        <v>11</v>
      </c>
      <c r="V17" s="55" t="n">
        <f aca="false">U17-A17</f>
        <v>4</v>
      </c>
    </row>
    <row r="18" customFormat="false" ht="15" hidden="false" customHeight="true" outlineLevel="0" collapsed="false">
      <c r="A18" s="1" t="n">
        <f aca="false">RANK(D18,$D$11:$D$27)</f>
        <v>8</v>
      </c>
      <c r="B18" s="5" t="s">
        <v>576</v>
      </c>
      <c r="C18" s="52" t="str">
        <f aca="false">IF(D18&gt;=85,"A",IF(D18&gt;=75,"B",IF(D18&gt;=65,"C","D")))</f>
        <v>B</v>
      </c>
      <c r="D18" s="53" t="n">
        <f aca="false">O18*$A$8+P18*$C$8+Q18*$E$8+R18*$G$8+S18*$I$8+T18*$K$8</f>
        <v>75.0721292184666</v>
      </c>
      <c r="E18" s="20" t="n">
        <f aca="false">'BUYER KPI'!C12</f>
        <v>354</v>
      </c>
      <c r="F18" s="23" t="n">
        <f aca="false">'BUYER KPI'!H12</f>
        <v>779521.4</v>
      </c>
      <c r="G18" s="23" t="n">
        <f aca="false">'BUYER KPI'!J12</f>
        <v>2202.03785310734</v>
      </c>
      <c r="H18" s="26" t="n">
        <f aca="false">'BUYER KPI'!L12</f>
        <v>0.206214689265537</v>
      </c>
      <c r="I18" s="27" t="n">
        <f aca="false">'BUYER KPI'!N12</f>
        <v>0.0674669641651636</v>
      </c>
      <c r="J18" s="22" t="n">
        <f aca="false">'BUYER KPI'!O12</f>
        <v>1.56157254752699</v>
      </c>
      <c r="K18" s="21" t="n">
        <f aca="false">'BUYER KPI'!P12</f>
        <v>23.1457360924698</v>
      </c>
      <c r="L18" s="26" t="n">
        <f aca="false">'BUYER KPI'!Q12</f>
        <v>0.699194118607773</v>
      </c>
      <c r="M18" s="26" t="n">
        <f aca="false">'BUYER KPI'!R12</f>
        <v>0.130761888087866</v>
      </c>
      <c r="N18" s="54" t="n">
        <f aca="false">'BUYER KPI'!S12</f>
        <v>11.8</v>
      </c>
      <c r="O18" s="54" t="n">
        <f aca="false">MIN(100,G18/$A$6*100)</f>
        <v>88.0815141242938</v>
      </c>
      <c r="P18" s="54" t="n">
        <f aca="false">MIN(100,'BUYER KPI'!I12/$C$6*100)</f>
        <v>34.4194991785977</v>
      </c>
      <c r="Q18" s="54" t="n">
        <f aca="false">MIN(100,I18/$E$6*100)</f>
        <v>80.0319859610482</v>
      </c>
      <c r="R18" s="54" t="n">
        <f aca="false">MIN(100,L18/$G$6*100)</f>
        <v>87.3992648259716</v>
      </c>
      <c r="S18" s="54" t="n">
        <f aca="false">IFERROR(MIN(100,$I$6/M18*100),100)</f>
        <v>76.4748822935353</v>
      </c>
      <c r="T18" s="54" t="n">
        <f aca="false">MIN(100,N18/$K$6*100)</f>
        <v>100</v>
      </c>
      <c r="U18" s="1" t="n">
        <f aca="false">RANK(F18,$F$11:$F$27)</f>
        <v>6</v>
      </c>
      <c r="V18" s="55" t="n">
        <f aca="false">U18-A18</f>
        <v>-2</v>
      </c>
    </row>
    <row r="19" customFormat="false" ht="15" hidden="false" customHeight="true" outlineLevel="0" collapsed="false">
      <c r="A19" s="1" t="n">
        <f aca="false">RANK(D19,$D$11:$D$27)</f>
        <v>9</v>
      </c>
      <c r="B19" s="5" t="s">
        <v>401</v>
      </c>
      <c r="C19" s="52" t="str">
        <f aca="false">IF(D19&gt;=85,"A",IF(D19&gt;=75,"B",IF(D19&gt;=65,"C","D")))</f>
        <v>C</v>
      </c>
      <c r="D19" s="53" t="n">
        <f aca="false">O19*$A$8+P19*$C$8+Q19*$E$8+R19*$G$8+S19*$I$8+T19*$K$8</f>
        <v>74.8638874525906</v>
      </c>
      <c r="E19" s="20" t="n">
        <f aca="false">'BUYER KPI'!C13</f>
        <v>245</v>
      </c>
      <c r="F19" s="23" t="n">
        <f aca="false">'BUYER KPI'!H13</f>
        <v>656632.14</v>
      </c>
      <c r="G19" s="23" t="n">
        <f aca="false">'BUYER KPI'!J13</f>
        <v>2680.13118367347</v>
      </c>
      <c r="H19" s="26" t="n">
        <f aca="false">'BUYER KPI'!L13</f>
        <v>0.595918367346939</v>
      </c>
      <c r="I19" s="27" t="n">
        <f aca="false">'BUYER KPI'!N13</f>
        <v>0.118089524077282</v>
      </c>
      <c r="J19" s="22" t="n">
        <f aca="false">'BUYER KPI'!O13</f>
        <v>2.78301174436199</v>
      </c>
      <c r="K19" s="21" t="n">
        <f aca="false">'BUYER KPI'!P13</f>
        <v>23.5669655382868</v>
      </c>
      <c r="L19" s="26" t="n">
        <f aca="false">'BUYER KPI'!Q13</f>
        <v>0.548970526561719</v>
      </c>
      <c r="M19" s="26" t="n">
        <f aca="false">'BUYER KPI'!R13</f>
        <v>0.17506951182894</v>
      </c>
      <c r="N19" s="54" t="n">
        <f aca="false">'BUYER KPI'!S13</f>
        <v>6.12</v>
      </c>
      <c r="O19" s="54" t="n">
        <f aca="false">MIN(100,G19/$A$6*100)</f>
        <v>100</v>
      </c>
      <c r="P19" s="54" t="n">
        <f aca="false">MIN(100,'BUYER KPI'!I13/$C$6*100)</f>
        <v>28.9933661902943</v>
      </c>
      <c r="Q19" s="54" t="n">
        <f aca="false">MIN(100,I19/$E$6*100)</f>
        <v>100</v>
      </c>
      <c r="R19" s="54" t="n">
        <f aca="false">MIN(100,L19/$G$6*100)</f>
        <v>68.6213158202149</v>
      </c>
      <c r="S19" s="54" t="n">
        <f aca="false">IFERROR(MIN(100,$I$6/M19*100),100)</f>
        <v>57.1201684149948</v>
      </c>
      <c r="T19" s="54" t="n">
        <f aca="false">MIN(100,N19/$K$6*100)</f>
        <v>61.2</v>
      </c>
      <c r="U19" s="1" t="n">
        <f aca="false">RANK(F19,$F$11:$F$27)</f>
        <v>7</v>
      </c>
      <c r="V19" s="55" t="n">
        <f aca="false">U19-A19</f>
        <v>-2</v>
      </c>
    </row>
    <row r="20" customFormat="false" ht="15" hidden="false" customHeight="true" outlineLevel="0" collapsed="false">
      <c r="A20" s="1" t="n">
        <f aca="false">RANK(D20,$D$11:$D$27)</f>
        <v>10</v>
      </c>
      <c r="B20" s="5" t="s">
        <v>522</v>
      </c>
      <c r="C20" s="52" t="str">
        <f aca="false">IF(D20&gt;=85,"A",IF(D20&gt;=75,"B",IF(D20&gt;=65,"C","D")))</f>
        <v>C</v>
      </c>
      <c r="D20" s="53" t="n">
        <f aca="false">O20*$A$8+P20*$C$8+Q20*$E$8+R20*$G$8+S20*$I$8+T20*$K$8</f>
        <v>74.8108000120033</v>
      </c>
      <c r="E20" s="20" t="n">
        <f aca="false">'BUYER KPI'!C14</f>
        <v>292</v>
      </c>
      <c r="F20" s="23" t="n">
        <f aca="false">'BUYER KPI'!H14</f>
        <v>646838</v>
      </c>
      <c r="G20" s="23" t="n">
        <f aca="false">'BUYER KPI'!J14</f>
        <v>2215.19863013699</v>
      </c>
      <c r="H20" s="26" t="n">
        <f aca="false">'BUYER KPI'!L14</f>
        <v>0.267123287671233</v>
      </c>
      <c r="I20" s="27" t="n">
        <f aca="false">'BUYER KPI'!N14</f>
        <v>0.0709578272208205</v>
      </c>
      <c r="J20" s="22" t="n">
        <f aca="false">'BUYER KPI'!O14</f>
        <v>1.05964320233278</v>
      </c>
      <c r="K20" s="21" t="n">
        <f aca="false">'BUYER KPI'!P14</f>
        <v>14.933422341628</v>
      </c>
      <c r="L20" s="26" t="n">
        <f aca="false">'BUYER KPI'!Q14</f>
        <v>0.684185038856422</v>
      </c>
      <c r="M20" s="26" t="n">
        <f aca="false">'BUYER KPI'!R14</f>
        <v>0.127337147523779</v>
      </c>
      <c r="N20" s="54" t="n">
        <f aca="false">'BUYER KPI'!S14</f>
        <v>15.37</v>
      </c>
      <c r="O20" s="54" t="n">
        <f aca="false">MIN(100,G20/$A$6*100)</f>
        <v>88.6079452054794</v>
      </c>
      <c r="P20" s="54" t="n">
        <f aca="false">MIN(100,'BUYER KPI'!I14/$C$6*100)</f>
        <v>28.5609093088218</v>
      </c>
      <c r="Q20" s="54" t="n">
        <f aca="false">MIN(100,I20/$E$6*100)</f>
        <v>84.1729860270705</v>
      </c>
      <c r="R20" s="54" t="n">
        <f aca="false">MIN(100,L20/$G$6*100)</f>
        <v>85.5231298570528</v>
      </c>
      <c r="S20" s="54" t="n">
        <f aca="false">IFERROR(MIN(100,$I$6/M20*100),100)</f>
        <v>78.5316790462311</v>
      </c>
      <c r="T20" s="54" t="n">
        <f aca="false">MIN(100,N20/$K$6*100)</f>
        <v>100</v>
      </c>
      <c r="U20" s="1" t="n">
        <f aca="false">RANK(F20,$F$11:$F$27)</f>
        <v>8</v>
      </c>
      <c r="V20" s="55" t="n">
        <f aca="false">U20-A20</f>
        <v>-2</v>
      </c>
    </row>
    <row r="21" customFormat="false" ht="15" hidden="false" customHeight="true" outlineLevel="0" collapsed="false">
      <c r="A21" s="1" t="n">
        <f aca="false">RANK(D21,$D$11:$D$27)</f>
        <v>11</v>
      </c>
      <c r="B21" s="5" t="s">
        <v>181</v>
      </c>
      <c r="C21" s="52" t="str">
        <f aca="false">IF(D21&gt;=85,"A",IF(D21&gt;=75,"B",IF(D21&gt;=65,"C","D")))</f>
        <v>C</v>
      </c>
      <c r="D21" s="53" t="n">
        <f aca="false">O21*$A$8+P21*$C$8+Q21*$E$8+R21*$G$8+S21*$I$8+T21*$K$8</f>
        <v>72.380991194293</v>
      </c>
      <c r="E21" s="20" t="n">
        <f aca="false">'BUYER KPI'!C15</f>
        <v>107</v>
      </c>
      <c r="F21" s="23" t="n">
        <f aca="false">'BUYER KPI'!H15</f>
        <v>242478.4</v>
      </c>
      <c r="G21" s="23" t="n">
        <f aca="false">'BUYER KPI'!J15</f>
        <v>2266.15327102804</v>
      </c>
      <c r="H21" s="26" t="n">
        <f aca="false">'BUYER KPI'!L15</f>
        <v>0.308411214953271</v>
      </c>
      <c r="I21" s="27" t="n">
        <f aca="false">'BUYER KPI'!N15</f>
        <v>0.072236855750347</v>
      </c>
      <c r="J21" s="22" t="n">
        <f aca="false">'BUYER KPI'!O15</f>
        <v>1.49470426876252</v>
      </c>
      <c r="K21" s="21" t="n">
        <f aca="false">'BUYER KPI'!P15</f>
        <v>20.6917127446448</v>
      </c>
      <c r="L21" s="26" t="n">
        <f aca="false">'BUYER KPI'!Q15</f>
        <v>0.679936709583081</v>
      </c>
      <c r="M21" s="26" t="n">
        <f aca="false">'BUYER KPI'!R15</f>
        <v>0.122564272466151</v>
      </c>
      <c r="N21" s="54" t="n">
        <f aca="false">'BUYER KPI'!S15</f>
        <v>13.38</v>
      </c>
      <c r="O21" s="54" t="n">
        <f aca="false">MIN(100,G21/$A$6*100)</f>
        <v>90.6461308411215</v>
      </c>
      <c r="P21" s="54" t="n">
        <f aca="false">MIN(100,'BUYER KPI'!I15/$C$6*100)</f>
        <v>10.7065503135997</v>
      </c>
      <c r="Q21" s="54" t="n">
        <f aca="false">MIN(100,I21/$E$6*100)</f>
        <v>85.6902203444211</v>
      </c>
      <c r="R21" s="54" t="n">
        <f aca="false">MIN(100,L21/$G$6*100)</f>
        <v>84.9920886978852</v>
      </c>
      <c r="S21" s="54" t="n">
        <f aca="false">IFERROR(MIN(100,$I$6/M21*100),100)</f>
        <v>81.5898450566963</v>
      </c>
      <c r="T21" s="54" t="n">
        <f aca="false">MIN(100,N21/$K$6*100)</f>
        <v>100</v>
      </c>
      <c r="U21" s="1" t="n">
        <f aca="false">RANK(F21,$F$11:$F$27)</f>
        <v>14</v>
      </c>
      <c r="V21" s="55" t="n">
        <f aca="false">U21-A21</f>
        <v>3</v>
      </c>
    </row>
    <row r="22" customFormat="false" ht="15" hidden="false" customHeight="true" outlineLevel="0" collapsed="false">
      <c r="A22" s="1" t="n">
        <f aca="false">RANK(D22,$D$11:$D$27)</f>
        <v>12</v>
      </c>
      <c r="B22" s="5" t="s">
        <v>219</v>
      </c>
      <c r="C22" s="52" t="str">
        <f aca="false">IF(D22&gt;=85,"A",IF(D22&gt;=75,"B",IF(D22&gt;=65,"C","D")))</f>
        <v>C</v>
      </c>
      <c r="D22" s="53" t="n">
        <f aca="false">O22*$A$8+P22*$C$8+Q22*$E$8+R22*$G$8+S22*$I$8+T22*$K$8</f>
        <v>70.9703715548172</v>
      </c>
      <c r="E22" s="20" t="n">
        <f aca="false">'BUYER KPI'!C16</f>
        <v>288</v>
      </c>
      <c r="F22" s="23" t="n">
        <f aca="false">'BUYER KPI'!H16</f>
        <v>611578.6</v>
      </c>
      <c r="G22" s="23" t="n">
        <f aca="false">'BUYER KPI'!J16</f>
        <v>2123.53680555556</v>
      </c>
      <c r="H22" s="26" t="n">
        <f aca="false">'BUYER KPI'!L16</f>
        <v>0.288194444444444</v>
      </c>
      <c r="I22" s="27" t="n">
        <f aca="false">'BUYER KPI'!N16</f>
        <v>0.0811295943982984</v>
      </c>
      <c r="J22" s="22" t="n">
        <f aca="false">'BUYER KPI'!O16</f>
        <v>1.38361190545139</v>
      </c>
      <c r="K22" s="21" t="n">
        <f aca="false">'BUYER KPI'!P16</f>
        <v>17.0543426934772</v>
      </c>
      <c r="L22" s="26" t="n">
        <f aca="false">'BUYER KPI'!Q16</f>
        <v>0.612662797813619</v>
      </c>
      <c r="M22" s="26" t="n">
        <f aca="false">'BUYER KPI'!R16</f>
        <v>0.140808062698538</v>
      </c>
      <c r="N22" s="54" t="n">
        <f aca="false">'BUYER KPI'!S16</f>
        <v>4.5</v>
      </c>
      <c r="O22" s="54" t="n">
        <f aca="false">MIN(100,G22/$A$6*100)</f>
        <v>84.9414722222222</v>
      </c>
      <c r="P22" s="54" t="n">
        <f aca="false">MIN(100,'BUYER KPI'!I16/$C$6*100)</f>
        <v>27.0040426348115</v>
      </c>
      <c r="Q22" s="54" t="n">
        <f aca="false">MIN(100,I22/$E$6*100)</f>
        <v>96.239139262513</v>
      </c>
      <c r="R22" s="54" t="n">
        <f aca="false">MIN(100,L22/$G$6*100)</f>
        <v>76.5828497267024</v>
      </c>
      <c r="S22" s="54" t="n">
        <f aca="false">IFERROR(MIN(100,$I$6/M22*100),100)</f>
        <v>71.0186604968028</v>
      </c>
      <c r="T22" s="54" t="n">
        <f aca="false">MIN(100,N22/$K$6*100)</f>
        <v>45</v>
      </c>
      <c r="U22" s="1" t="n">
        <f aca="false">RANK(F22,$F$11:$F$27)</f>
        <v>9</v>
      </c>
      <c r="V22" s="55" t="n">
        <f aca="false">U22-A22</f>
        <v>-3</v>
      </c>
    </row>
    <row r="23" customFormat="false" ht="15" hidden="false" customHeight="true" outlineLevel="0" collapsed="false">
      <c r="A23" s="1" t="n">
        <f aca="false">RANK(D23,$D$11:$D$27)</f>
        <v>13</v>
      </c>
      <c r="B23" s="5" t="s">
        <v>865</v>
      </c>
      <c r="C23" s="52" t="str">
        <f aca="false">IF(D23&gt;=85,"A",IF(D23&gt;=75,"B",IF(D23&gt;=65,"C","D")))</f>
        <v>C</v>
      </c>
      <c r="D23" s="53" t="n">
        <f aca="false">O23*$A$8+P23*$C$8+Q23*$E$8+R23*$G$8+S23*$I$8+T23*$K$8</f>
        <v>66.3411598011435</v>
      </c>
      <c r="E23" s="20" t="n">
        <f aca="false">'BUYER KPI'!C17</f>
        <v>152</v>
      </c>
      <c r="F23" s="23" t="n">
        <f aca="false">'BUYER KPI'!H17</f>
        <v>311833.6</v>
      </c>
      <c r="G23" s="23" t="n">
        <f aca="false">'BUYER KPI'!J17</f>
        <v>2051.53684210526</v>
      </c>
      <c r="H23" s="26" t="n">
        <f aca="false">'BUYER KPI'!L17</f>
        <v>0.00657894736842105</v>
      </c>
      <c r="I23" s="27" t="n">
        <f aca="false">'BUYER KPI'!N17</f>
        <v>0.057959209588476</v>
      </c>
      <c r="J23" s="22" t="n">
        <f aca="false">'BUYER KPI'!O17</f>
        <v>1.04</v>
      </c>
      <c r="K23" s="21" t="n">
        <f aca="false">'BUYER KPI'!P17</f>
        <v>17.9436539487727</v>
      </c>
      <c r="L23" s="26" t="n">
        <f aca="false">'BUYER KPI'!Q17</f>
        <v>0.755906767428022</v>
      </c>
      <c r="M23" s="26" t="n">
        <f aca="false">'BUYER KPI'!R17</f>
        <v>0.165426448328242</v>
      </c>
      <c r="N23" s="54" t="n">
        <f aca="false">'BUYER KPI'!S17</f>
        <v>38</v>
      </c>
      <c r="O23" s="54" t="n">
        <f aca="false">MIN(100,G23/$A$6*100)</f>
        <v>82.0614736842105</v>
      </c>
      <c r="P23" s="54" t="n">
        <f aca="false">MIN(100,'BUYER KPI'!I17/$C$6*100)</f>
        <v>13.7689053040226</v>
      </c>
      <c r="Q23" s="54" t="n">
        <f aca="false">MIN(100,I23/$E$6*100)</f>
        <v>68.7535107811103</v>
      </c>
      <c r="R23" s="54" t="n">
        <f aca="false">MIN(100,L23/$G$6*100)</f>
        <v>94.4883459285028</v>
      </c>
      <c r="S23" s="54" t="n">
        <f aca="false">IFERROR(MIN(100,$I$6/M23*100),100)</f>
        <v>60.4498258957831</v>
      </c>
      <c r="T23" s="54" t="n">
        <f aca="false">MIN(100,N23/$K$6*100)</f>
        <v>100</v>
      </c>
      <c r="U23" s="1" t="n">
        <f aca="false">RANK(F23,$F$11:$F$27)</f>
        <v>13</v>
      </c>
      <c r="V23" s="55" t="n">
        <f aca="false">U23-A23</f>
        <v>0</v>
      </c>
    </row>
    <row r="24" customFormat="false" ht="15" hidden="false" customHeight="true" outlineLevel="0" collapsed="false">
      <c r="A24" s="1" t="n">
        <f aca="false">RANK(D24,$D$11:$D$27)</f>
        <v>14</v>
      </c>
      <c r="B24" s="5" t="s">
        <v>530</v>
      </c>
      <c r="C24" s="52" t="str">
        <f aca="false">IF(D24&gt;=85,"A",IF(D24&gt;=75,"B",IF(D24&gt;=65,"C","D")))</f>
        <v>C</v>
      </c>
      <c r="D24" s="53" t="n">
        <f aca="false">O24*$A$8+P24*$C$8+Q24*$E$8+R24*$G$8+S24*$I$8+T24*$K$8</f>
        <v>66.2433686610596</v>
      </c>
      <c r="E24" s="20" t="n">
        <f aca="false">'BUYER KPI'!C18</f>
        <v>47</v>
      </c>
      <c r="F24" s="23" t="n">
        <f aca="false">'BUYER KPI'!H18</f>
        <v>120825</v>
      </c>
      <c r="G24" s="23" t="n">
        <f aca="false">'BUYER KPI'!J18</f>
        <v>2570.74468085106</v>
      </c>
      <c r="H24" s="26" t="n">
        <f aca="false">'BUYER KPI'!L18</f>
        <v>0.638297872340426</v>
      </c>
      <c r="I24" s="27" t="n">
        <f aca="false">'BUYER KPI'!N18</f>
        <v>0.114958429909039</v>
      </c>
      <c r="J24" s="22" t="n">
        <f aca="false">'BUYER KPI'!O18</f>
        <v>2.5</v>
      </c>
      <c r="K24" s="21" t="n">
        <f aca="false">'BUYER KPI'!P18</f>
        <v>21.7469915166563</v>
      </c>
      <c r="L24" s="26" t="n">
        <f aca="false">'BUYER KPI'!Q18</f>
        <v>0.512382006876642</v>
      </c>
      <c r="M24" s="26" t="n">
        <f aca="false">'BUYER KPI'!R18</f>
        <v>0.234510093984882</v>
      </c>
      <c r="N24" s="54" t="n">
        <f aca="false">'BUYER KPI'!S18</f>
        <v>2.61</v>
      </c>
      <c r="O24" s="54" t="n">
        <f aca="false">MIN(100,G24/$A$6*100)</f>
        <v>100</v>
      </c>
      <c r="P24" s="54" t="n">
        <f aca="false">MIN(100,'BUYER KPI'!I18/$C$6*100)</f>
        <v>5.33498629832878</v>
      </c>
      <c r="Q24" s="54" t="n">
        <f aca="false">MIN(100,I24/$E$6*100)</f>
        <v>100</v>
      </c>
      <c r="R24" s="54" t="n">
        <f aca="false">MIN(100,L24/$G$6*100)</f>
        <v>64.0477508595803</v>
      </c>
      <c r="S24" s="54" t="n">
        <f aca="false">IFERROR(MIN(100,$I$6/M24*100),100)</f>
        <v>42.6420877245679</v>
      </c>
      <c r="T24" s="54" t="n">
        <f aca="false">MIN(100,N24/$K$6*100)</f>
        <v>26.1</v>
      </c>
      <c r="U24" s="1" t="n">
        <f aca="false">RANK(F24,$F$11:$F$27)</f>
        <v>17</v>
      </c>
      <c r="V24" s="55" t="n">
        <f aca="false">U24-A24</f>
        <v>3</v>
      </c>
    </row>
    <row r="25" customFormat="false" ht="15" hidden="false" customHeight="true" outlineLevel="0" collapsed="false">
      <c r="A25" s="1" t="n">
        <f aca="false">RANK(D25,$D$11:$D$27)</f>
        <v>15</v>
      </c>
      <c r="B25" s="5" t="s">
        <v>152</v>
      </c>
      <c r="C25" s="52" t="str">
        <f aca="false">IF(D25&gt;=85,"A",IF(D25&gt;=75,"B",IF(D25&gt;=65,"C","D")))</f>
        <v>C</v>
      </c>
      <c r="D25" s="53" t="n">
        <f aca="false">O25*$A$8+P25*$C$8+Q25*$E$8+R25*$G$8+S25*$I$8+T25*$K$8</f>
        <v>65.9516526307819</v>
      </c>
      <c r="E25" s="20" t="n">
        <f aca="false">'BUYER KPI'!C19</f>
        <v>63</v>
      </c>
      <c r="F25" s="23" t="n">
        <f aca="false">'BUYER KPI'!H19</f>
        <v>127684</v>
      </c>
      <c r="G25" s="23" t="n">
        <f aca="false">'BUYER KPI'!J19</f>
        <v>2026.73015873016</v>
      </c>
      <c r="H25" s="26" t="n">
        <f aca="false">'BUYER KPI'!L19</f>
        <v>0.206349206349206</v>
      </c>
      <c r="I25" s="27" t="n">
        <f aca="false">'BUYER KPI'!N19</f>
        <v>0.0746362182881999</v>
      </c>
      <c r="J25" s="22" t="n">
        <f aca="false">'BUYER KPI'!O19</f>
        <v>1.72732683982684</v>
      </c>
      <c r="K25" s="21" t="n">
        <f aca="false">'BUYER KPI'!P19</f>
        <v>23.1432792207792</v>
      </c>
      <c r="L25" s="26" t="n">
        <f aca="false">'BUYER KPI'!Q19</f>
        <v>0.603984031126136</v>
      </c>
      <c r="M25" s="26" t="n">
        <f aca="false">'BUYER KPI'!R19</f>
        <v>0.125449522085773</v>
      </c>
      <c r="N25" s="54" t="n">
        <f aca="false">'BUYER KPI'!S19</f>
        <v>7</v>
      </c>
      <c r="O25" s="54" t="n">
        <f aca="false">MIN(100,G25/$A$6*100)</f>
        <v>81.0692063492063</v>
      </c>
      <c r="P25" s="54" t="n">
        <f aca="false">MIN(100,'BUYER KPI'!I19/$C$6*100)</f>
        <v>5.6378430831021</v>
      </c>
      <c r="Q25" s="54" t="n">
        <f aca="false">MIN(100,I25/$E$6*100)</f>
        <v>88.5364392505337</v>
      </c>
      <c r="R25" s="54" t="n">
        <f aca="false">MIN(100,L25/$G$6*100)</f>
        <v>75.4980038907671</v>
      </c>
      <c r="S25" s="54" t="n">
        <f aca="false">IFERROR(MIN(100,$I$6/M25*100),100)</f>
        <v>79.7133367567775</v>
      </c>
      <c r="T25" s="54" t="n">
        <f aca="false">MIN(100,N25/$K$6*100)</f>
        <v>70</v>
      </c>
      <c r="U25" s="1" t="n">
        <f aca="false">RANK(F25,$F$11:$F$27)</f>
        <v>16</v>
      </c>
      <c r="V25" s="55" t="n">
        <f aca="false">U25-A25</f>
        <v>1</v>
      </c>
    </row>
    <row r="26" customFormat="false" ht="15" hidden="false" customHeight="true" outlineLevel="0" collapsed="false">
      <c r="A26" s="1" t="n">
        <f aca="false">RANK(D26,$D$11:$D$27)</f>
        <v>16</v>
      </c>
      <c r="B26" s="5" t="s">
        <v>22</v>
      </c>
      <c r="C26" s="52" t="str">
        <f aca="false">IF(D26&gt;=85,"A",IF(D26&gt;=75,"B",IF(D26&gt;=65,"C","D")))</f>
        <v>D</v>
      </c>
      <c r="D26" s="53" t="n">
        <f aca="false">O26*$A$8+P26*$C$8+Q26*$E$8+R26*$G$8+S26*$I$8+T26*$K$8</f>
        <v>63.1770415580727</v>
      </c>
      <c r="E26" s="20" t="n">
        <f aca="false">'BUYER KPI'!C20</f>
        <v>244</v>
      </c>
      <c r="F26" s="23" t="n">
        <f aca="false">'BUYER KPI'!H20</f>
        <v>431527</v>
      </c>
      <c r="G26" s="23" t="n">
        <f aca="false">'BUYER KPI'!J20</f>
        <v>1768.55327868852</v>
      </c>
      <c r="H26" s="26" t="n">
        <f aca="false">'BUYER KPI'!L20</f>
        <v>0.0901639344262295</v>
      </c>
      <c r="I26" s="27" t="n">
        <f aca="false">'BUYER KPI'!N20</f>
        <v>0.0573979125279686</v>
      </c>
      <c r="J26" s="22" t="n">
        <f aca="false">'BUYER KPI'!O20</f>
        <v>1.23799236882118</v>
      </c>
      <c r="K26" s="21" t="n">
        <f aca="false">'BUYER KPI'!P20</f>
        <v>21.5685956909659</v>
      </c>
      <c r="L26" s="26" t="n">
        <f aca="false">'BUYER KPI'!Q20</f>
        <v>0.656324340332686</v>
      </c>
      <c r="M26" s="26" t="n">
        <f aca="false">'BUYER KPI'!R20</f>
        <v>0.0861262262217724</v>
      </c>
      <c r="N26" s="54" t="n">
        <f aca="false">'BUYER KPI'!S20</f>
        <v>4.44</v>
      </c>
      <c r="O26" s="54" t="n">
        <f aca="false">MIN(100,G26/$A$6*100)</f>
        <v>70.742131147541</v>
      </c>
      <c r="P26" s="54" t="n">
        <f aca="false">MIN(100,'BUYER KPI'!I20/$C$6*100)</f>
        <v>19.0539261937424</v>
      </c>
      <c r="Q26" s="54" t="n">
        <f aca="false">MIN(100,I26/$E$6*100)</f>
        <v>68.0876779691205</v>
      </c>
      <c r="R26" s="54" t="n">
        <f aca="false">MIN(100,L26/$G$6*100)</f>
        <v>82.0405425415858</v>
      </c>
      <c r="S26" s="54" t="n">
        <f aca="false">IFERROR(MIN(100,$I$6/M26*100),100)</f>
        <v>100</v>
      </c>
      <c r="T26" s="54" t="n">
        <f aca="false">MIN(100,N26/$K$6*100)</f>
        <v>44.4</v>
      </c>
      <c r="U26" s="1" t="n">
        <f aca="false">RANK(F26,$F$11:$F$27)</f>
        <v>10</v>
      </c>
      <c r="V26" s="55" t="n">
        <f aca="false">U26-A26</f>
        <v>-6</v>
      </c>
    </row>
    <row r="27" customFormat="false" ht="15" hidden="false" customHeight="true" outlineLevel="0" collapsed="false">
      <c r="A27" s="1" t="n">
        <f aca="false">RANK(D27,$D$11:$D$27)</f>
        <v>17</v>
      </c>
      <c r="B27" s="5" t="s">
        <v>19</v>
      </c>
      <c r="C27" s="52" t="str">
        <f aca="false">IF(D27&gt;=85,"A",IF(D27&gt;=75,"B",IF(D27&gt;=65,"C","D")))</f>
        <v>D</v>
      </c>
      <c r="D27" s="53" t="n">
        <f aca="false">O27*$A$8+P27*$C$8+Q27*$E$8+R27*$G$8+S27*$I$8+T27*$K$8</f>
        <v>60.0691993209268</v>
      </c>
      <c r="E27" s="20" t="n">
        <f aca="false">'BUYER KPI'!C21</f>
        <v>113</v>
      </c>
      <c r="F27" s="23" t="n">
        <f aca="false">'BUYER KPI'!H21</f>
        <v>201103.98</v>
      </c>
      <c r="G27" s="23" t="n">
        <f aca="false">'BUYER KPI'!J21</f>
        <v>1779.68123893805</v>
      </c>
      <c r="H27" s="26" t="n">
        <f aca="false">'BUYER KPI'!L21</f>
        <v>0.0265486725663717</v>
      </c>
      <c r="I27" s="27" t="n">
        <f aca="false">'BUYER KPI'!N21</f>
        <v>0.0772049433650179</v>
      </c>
      <c r="J27" s="22" t="n">
        <f aca="false">'BUYER KPI'!O21</f>
        <v>2.01984632999879</v>
      </c>
      <c r="K27" s="21" t="n">
        <f aca="false">'BUYER KPI'!P21</f>
        <v>26.1621373187096</v>
      </c>
      <c r="L27" s="26" t="n">
        <f aca="false">'BUYER KPI'!Q21</f>
        <v>0.501421847013327</v>
      </c>
      <c r="M27" s="26" t="n">
        <f aca="false">'BUYER KPI'!R21</f>
        <v>0.18336118711382</v>
      </c>
      <c r="N27" s="54" t="n">
        <f aca="false">'BUYER KPI'!S21</f>
        <v>7.53</v>
      </c>
      <c r="O27" s="54" t="n">
        <f aca="false">MIN(100,G27/$A$6*100)</f>
        <v>71.1872495575221</v>
      </c>
      <c r="P27" s="54" t="n">
        <f aca="false">MIN(100,'BUYER KPI'!I21/$C$6*100)</f>
        <v>8.87967703570771</v>
      </c>
      <c r="Q27" s="54" t="n">
        <f aca="false">MIN(100,I27/$E$6*100)</f>
        <v>91.5835627105788</v>
      </c>
      <c r="R27" s="54" t="n">
        <f aca="false">MIN(100,L27/$G$6*100)</f>
        <v>62.6777308766659</v>
      </c>
      <c r="S27" s="54" t="n">
        <f aca="false">IFERROR(MIN(100,$I$6/M27*100),100)</f>
        <v>54.5371687291302</v>
      </c>
      <c r="T27" s="54" t="n">
        <f aca="false">MIN(100,N27/$K$6*100)</f>
        <v>75.3</v>
      </c>
      <c r="U27" s="1" t="n">
        <f aca="false">RANK(F27,$F$11:$F$27)</f>
        <v>15</v>
      </c>
      <c r="V27" s="55" t="n">
        <f aca="false">U27-A27</f>
        <v>-2</v>
      </c>
    </row>
    <row r="29" customFormat="false" ht="15" hidden="false" customHeight="true" outlineLevel="0" collapsed="false">
      <c r="B29" s="5" t="s">
        <v>1075</v>
      </c>
    </row>
    <row r="30" customFormat="false" ht="15" hidden="false" customHeight="true" outlineLevel="0" collapsed="false">
      <c r="B30" s="30" t="s">
        <v>716</v>
      </c>
      <c r="C30" s="30"/>
      <c r="D30" s="30"/>
      <c r="E30" s="31" t="n">
        <f aca="false">'BUYER KPI'!C22</f>
        <v>18</v>
      </c>
      <c r="F30" s="33" t="n">
        <f aca="false">'BUYER KPI'!H22</f>
        <v>34620</v>
      </c>
      <c r="G30" s="33" t="n">
        <f aca="false">'BUYER KPI'!J22</f>
        <v>1923.33333333333</v>
      </c>
      <c r="H30" s="34" t="n">
        <f aca="false">'BUYER KPI'!L22</f>
        <v>0.277777777777778</v>
      </c>
      <c r="I30" s="36" t="n">
        <f aca="false">'BUYER KPI'!N22</f>
        <v>0.0756708410217269</v>
      </c>
      <c r="J30" s="30"/>
      <c r="K30" s="30"/>
      <c r="L30" s="34" t="n">
        <f aca="false">'BUYER KPI'!Q22</f>
        <v>0.486716666666667</v>
      </c>
      <c r="M30" s="30"/>
    </row>
    <row r="31" customFormat="false" ht="15" hidden="false" customHeight="true" outlineLevel="0" collapsed="false">
      <c r="B31" s="30" t="s">
        <v>841</v>
      </c>
      <c r="C31" s="30"/>
      <c r="D31" s="30"/>
      <c r="E31" s="31" t="n">
        <f aca="false">'BUYER KPI'!C23</f>
        <v>17</v>
      </c>
      <c r="F31" s="33" t="n">
        <f aca="false">'BUYER KPI'!H23</f>
        <v>29536.8</v>
      </c>
      <c r="G31" s="33" t="n">
        <f aca="false">'BUYER KPI'!J23</f>
        <v>1737.45882352941</v>
      </c>
      <c r="H31" s="34" t="n">
        <f aca="false">'BUYER KPI'!L23</f>
        <v>0</v>
      </c>
      <c r="I31" s="36" t="n">
        <f aca="false">'BUYER KPI'!N23</f>
        <v>0.0774061466719744</v>
      </c>
      <c r="J31" s="30"/>
      <c r="K31" s="30"/>
      <c r="L31" s="34" t="n">
        <f aca="false">'BUYER KPI'!Q23</f>
        <v>0.5167</v>
      </c>
      <c r="M31" s="30"/>
    </row>
    <row r="32" customFormat="false" ht="15" hidden="false" customHeight="true" outlineLevel="0" collapsed="false">
      <c r="B32" s="30" t="s">
        <v>364</v>
      </c>
      <c r="C32" s="30"/>
      <c r="D32" s="30"/>
      <c r="E32" s="31" t="n">
        <f aca="false">'BUYER KPI'!C24</f>
        <v>9</v>
      </c>
      <c r="F32" s="33" t="n">
        <f aca="false">'BUYER KPI'!H24</f>
        <v>27024</v>
      </c>
      <c r="G32" s="33" t="n">
        <f aca="false">'BUYER KPI'!J24</f>
        <v>3002.66666666667</v>
      </c>
      <c r="H32" s="34" t="n">
        <f aca="false">'BUYER KPI'!L24</f>
        <v>0.666666666666667</v>
      </c>
      <c r="I32" s="36" t="n">
        <f aca="false">'BUYER KPI'!N24</f>
        <v>0.18830743502195</v>
      </c>
      <c r="J32" s="30"/>
      <c r="K32" s="30"/>
      <c r="L32" s="34" t="n">
        <f aca="false">'BUYER KPI'!Q24</f>
        <v>0.392466666666667</v>
      </c>
      <c r="M32" s="30"/>
    </row>
    <row r="33" customFormat="false" ht="15" hidden="false" customHeight="true" outlineLevel="0" collapsed="false">
      <c r="B33" s="30" t="s">
        <v>548</v>
      </c>
      <c r="C33" s="30"/>
      <c r="D33" s="30"/>
      <c r="E33" s="31" t="n">
        <f aca="false">'BUYER KPI'!C25</f>
        <v>6</v>
      </c>
      <c r="F33" s="33" t="n">
        <f aca="false">'BUYER KPI'!H25</f>
        <v>17560</v>
      </c>
      <c r="G33" s="33" t="n">
        <f aca="false">'BUYER KPI'!J25</f>
        <v>2926.66666666667</v>
      </c>
      <c r="H33" s="34" t="n">
        <f aca="false">'BUYER KPI'!L25</f>
        <v>0.5</v>
      </c>
      <c r="I33" s="36" t="n">
        <f aca="false">'BUYER KPI'!N25</f>
        <v>0.150430044889148</v>
      </c>
      <c r="J33" s="30"/>
      <c r="K33" s="30"/>
      <c r="L33" s="34" t="n">
        <f aca="false">'BUYER KPI'!Q25</f>
        <v>0.397283333333333</v>
      </c>
      <c r="M33" s="30"/>
    </row>
    <row r="34" customFormat="false" ht="15" hidden="false" customHeight="true" outlineLevel="0" collapsed="false">
      <c r="B34" s="30" t="s">
        <v>455</v>
      </c>
      <c r="C34" s="30"/>
      <c r="D34" s="30"/>
      <c r="E34" s="31" t="n">
        <f aca="false">'BUYER KPI'!C26</f>
        <v>11</v>
      </c>
      <c r="F34" s="33" t="n">
        <f aca="false">'BUYER KPI'!H26</f>
        <v>9157.5</v>
      </c>
      <c r="G34" s="33" t="n">
        <f aca="false">'BUYER KPI'!J26</f>
        <v>832.5</v>
      </c>
      <c r="H34" s="34" t="n">
        <f aca="false">'BUYER KPI'!L26</f>
        <v>0</v>
      </c>
      <c r="I34" s="36" t="n">
        <f aca="false">'BUYER KPI'!N26</f>
        <v>0.0455650060753341</v>
      </c>
      <c r="J34" s="30"/>
      <c r="K34" s="30"/>
      <c r="L34" s="34" t="n">
        <f aca="false">'BUYER KPI'!Q26</f>
        <v>0.574495524831153</v>
      </c>
      <c r="M34" s="30"/>
    </row>
    <row r="35" customFormat="false" ht="15" hidden="false" customHeight="true" outlineLevel="0" collapsed="false">
      <c r="B35" s="30" t="s">
        <v>1008</v>
      </c>
      <c r="C35" s="30"/>
      <c r="D35" s="30"/>
      <c r="E35" s="31" t="n">
        <f aca="false">'BUYER KPI'!C27</f>
        <v>4</v>
      </c>
      <c r="F35" s="33" t="n">
        <f aca="false">'BUYER KPI'!H27</f>
        <v>3685</v>
      </c>
      <c r="G35" s="33" t="n">
        <f aca="false">'BUYER KPI'!J27</f>
        <v>921.25</v>
      </c>
      <c r="H35" s="34" t="n">
        <f aca="false">'BUYER KPI'!L27</f>
        <v>0</v>
      </c>
      <c r="I35" s="36" t="n">
        <f aca="false">'BUYER KPI'!N27</f>
        <v>0.108607553898525</v>
      </c>
      <c r="J35" s="30"/>
      <c r="K35" s="30"/>
      <c r="L35" s="34" t="n">
        <f aca="false">'BUYER KPI'!Q27</f>
        <v>0.171841305956345</v>
      </c>
      <c r="M35" s="30"/>
    </row>
    <row r="36" customFormat="false" ht="15" hidden="false" customHeight="true" outlineLevel="0" collapsed="false">
      <c r="B36" s="30" t="s">
        <v>1015</v>
      </c>
      <c r="C36" s="30"/>
      <c r="D36" s="30"/>
      <c r="E36" s="31" t="n">
        <f aca="false">'BUYER KPI'!C28</f>
        <v>3</v>
      </c>
      <c r="F36" s="33" t="n">
        <f aca="false">'BUYER KPI'!H28</f>
        <v>2707.5</v>
      </c>
      <c r="G36" s="33" t="n">
        <f aca="false">'BUYER KPI'!J28</f>
        <v>902.5</v>
      </c>
      <c r="H36" s="34" t="n">
        <f aca="false">'BUYER KPI'!L28</f>
        <v>0</v>
      </c>
      <c r="I36" s="36" t="n">
        <f aca="false">'BUYER KPI'!N28</f>
        <v>0.0782064650677789</v>
      </c>
      <c r="J36" s="30"/>
      <c r="K36" s="30"/>
      <c r="L36" s="34" t="n">
        <f aca="false">'BUYER KPI'!Q28</f>
        <v>0.243833333333333</v>
      </c>
      <c r="M36" s="30"/>
    </row>
    <row r="37" customFormat="false" ht="15" hidden="false" customHeight="true" outlineLevel="0" collapsed="false">
      <c r="B37" s="30" t="s">
        <v>432</v>
      </c>
      <c r="C37" s="30"/>
      <c r="D37" s="30"/>
      <c r="E37" s="31" t="n">
        <f aca="false">'BUYER KPI'!C29</f>
        <v>4</v>
      </c>
      <c r="F37" s="33" t="n">
        <f aca="false">'BUYER KPI'!H29</f>
        <v>0</v>
      </c>
      <c r="G37" s="33" t="n">
        <f aca="false">'BUYER KPI'!J29</f>
        <v>0</v>
      </c>
      <c r="H37" s="34" t="n">
        <f aca="false">'BUYER KPI'!L29</f>
        <v>0</v>
      </c>
      <c r="I37" s="36" t="n">
        <f aca="false">'BUYER KPI'!N29</f>
        <v>0</v>
      </c>
      <c r="J37" s="30"/>
      <c r="K37" s="30"/>
      <c r="L37" s="34" t="n">
        <f aca="false">'BUYER KPI'!Q29</f>
        <v>0.4209</v>
      </c>
      <c r="M37"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6" topLeftCell="A3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8"/>
    <col collapsed="false" customWidth="true" hidden="false" outlineLevel="0" max="3" min="3" style="1" width="10"/>
    <col collapsed="false" customWidth="true" hidden="false" outlineLevel="0" max="4" min="4" style="1" width="13"/>
    <col collapsed="false" customWidth="true" hidden="false" outlineLevel="0" max="6" min="5" style="1" width="12"/>
    <col collapsed="false" customWidth="true" hidden="false" outlineLevel="0" max="7" min="7" style="1" width="9"/>
    <col collapsed="false" customWidth="true" hidden="false" outlineLevel="0" max="8" min="8" style="1" width="10"/>
    <col collapsed="false" customWidth="true" hidden="false" outlineLevel="0" max="9" min="9" style="1" width="17"/>
    <col collapsed="false" customWidth="true" hidden="false" outlineLevel="0" max="10" min="10" style="1" width="12"/>
  </cols>
  <sheetData>
    <row r="1" customFormat="false" ht="17.25" hidden="false" customHeight="true" outlineLevel="0" collapsed="false">
      <c r="A1" s="2" t="s">
        <v>1076</v>
      </c>
    </row>
    <row r="2" customFormat="false" ht="15" hidden="false" customHeight="true" outlineLevel="0" collapsed="false">
      <c r="A2" s="3" t="s">
        <v>1077</v>
      </c>
    </row>
    <row r="4" customFormat="false" ht="15" hidden="false" customHeight="true" outlineLevel="0" collapsed="false">
      <c r="A4" s="5" t="s">
        <v>1078</v>
      </c>
      <c r="D4" s="45" t="n">
        <v>2500</v>
      </c>
    </row>
    <row r="6" customFormat="false" ht="31.5" hidden="false" customHeight="true" outlineLevel="0" collapsed="false">
      <c r="A6" s="18" t="s">
        <v>123</v>
      </c>
      <c r="B6" s="18" t="s">
        <v>1033</v>
      </c>
      <c r="C6" s="18" t="s">
        <v>1034</v>
      </c>
      <c r="D6" s="18" t="s">
        <v>130</v>
      </c>
      <c r="E6" s="18" t="s">
        <v>1079</v>
      </c>
      <c r="F6" s="18" t="s">
        <v>1080</v>
      </c>
      <c r="G6" s="18" t="s">
        <v>1042</v>
      </c>
      <c r="H6" s="18" t="s">
        <v>1043</v>
      </c>
      <c r="I6" s="18" t="s">
        <v>1081</v>
      </c>
      <c r="J6" s="18" t="s">
        <v>1082</v>
      </c>
    </row>
    <row r="7" customFormat="false" ht="15" hidden="false" customHeight="true" outlineLevel="0" collapsed="false">
      <c r="A7" s="5" t="s">
        <v>10</v>
      </c>
      <c r="B7" s="1" t="str">
        <f aca="false">'BUYER KPI'!B5</f>
        <v>RANKED</v>
      </c>
      <c r="C7" s="20" t="n">
        <f aca="false">'BUYER KPI'!C5</f>
        <v>2451</v>
      </c>
      <c r="D7" s="23" t="n">
        <f aca="false">'BUYER KPI'!H5</f>
        <v>7120479.95</v>
      </c>
      <c r="E7" s="23" t="n">
        <f aca="false">'BUYER KPI'!J5</f>
        <v>2905.13257853937</v>
      </c>
      <c r="F7" s="24" t="n">
        <f aca="false">E7-$D$4</f>
        <v>405.132578539372</v>
      </c>
      <c r="G7" s="26" t="n">
        <f aca="false">'BUYER KPI'!L5</f>
        <v>0.736026111791106</v>
      </c>
      <c r="H7" s="20" t="n">
        <f aca="false">'BUYER KPI'!M5</f>
        <v>647</v>
      </c>
      <c r="I7" s="24" t="n">
        <f aca="false">F7*C7</f>
        <v>992979.950000001</v>
      </c>
      <c r="J7" s="26" t="n">
        <f aca="false">E7/$D$4</f>
        <v>1.16205303141575</v>
      </c>
    </row>
    <row r="8" customFormat="false" ht="15" hidden="false" customHeight="true" outlineLevel="0" collapsed="false">
      <c r="A8" s="5" t="s">
        <v>13</v>
      </c>
      <c r="B8" s="1" t="str">
        <f aca="false">'BUYER KPI'!B6</f>
        <v>RANKED</v>
      </c>
      <c r="C8" s="20" t="n">
        <f aca="false">'BUYER KPI'!C6</f>
        <v>737</v>
      </c>
      <c r="D8" s="23" t="n">
        <f aca="false">'BUYER KPI'!H6</f>
        <v>2300232.4</v>
      </c>
      <c r="E8" s="23" t="n">
        <f aca="false">'BUYER KPI'!J6</f>
        <v>3121.07516960651</v>
      </c>
      <c r="F8" s="24" t="n">
        <f aca="false">E8-$D$4</f>
        <v>621.075169606514</v>
      </c>
      <c r="G8" s="26" t="n">
        <f aca="false">'BUYER KPI'!L6</f>
        <v>0.791044776119403</v>
      </c>
      <c r="H8" s="20" t="n">
        <f aca="false">'BUYER KPI'!M6</f>
        <v>154</v>
      </c>
      <c r="I8" s="24" t="n">
        <f aca="false">F8*C8</f>
        <v>457732.400000001</v>
      </c>
      <c r="J8" s="26" t="n">
        <f aca="false">E8/$D$4</f>
        <v>1.24843006784261</v>
      </c>
    </row>
    <row r="9" customFormat="false" ht="15" hidden="false" customHeight="true" outlineLevel="0" collapsed="false">
      <c r="A9" s="5" t="s">
        <v>16</v>
      </c>
      <c r="B9" s="1" t="str">
        <f aca="false">'BUYER KPI'!B7</f>
        <v>RANKED</v>
      </c>
      <c r="C9" s="20" t="n">
        <f aca="false">'BUYER KPI'!C7</f>
        <v>2515</v>
      </c>
      <c r="D9" s="23" t="n">
        <f aca="false">'BUYER KPI'!H7</f>
        <v>6082386.71695498</v>
      </c>
      <c r="E9" s="23" t="n">
        <f aca="false">'BUYER KPI'!J7</f>
        <v>2418.44402264612</v>
      </c>
      <c r="F9" s="24" t="n">
        <f aca="false">E9-$D$4</f>
        <v>-81.5559773538835</v>
      </c>
      <c r="G9" s="26" t="n">
        <f aca="false">'BUYER KPI'!L7</f>
        <v>0.491053677932406</v>
      </c>
      <c r="H9" s="20" t="n">
        <f aca="false">'BUYER KPI'!M7</f>
        <v>1280</v>
      </c>
      <c r="I9" s="24" t="n">
        <f aca="false">F9*C9</f>
        <v>-205113.283045017</v>
      </c>
      <c r="J9" s="26" t="n">
        <f aca="false">E9/$D$4</f>
        <v>0.967377609058447</v>
      </c>
    </row>
    <row r="10" customFormat="false" ht="15" hidden="false" customHeight="true" outlineLevel="0" collapsed="false">
      <c r="A10" s="5" t="s">
        <v>176</v>
      </c>
      <c r="B10" s="1" t="str">
        <f aca="false">'BUYER KPI'!B8</f>
        <v>RANKED</v>
      </c>
      <c r="C10" s="20" t="n">
        <f aca="false">'BUYER KPI'!C8</f>
        <v>596</v>
      </c>
      <c r="D10" s="23" t="n">
        <f aca="false">'BUYER KPI'!H8</f>
        <v>1313095.2</v>
      </c>
      <c r="E10" s="23" t="n">
        <f aca="false">'BUYER KPI'!J8</f>
        <v>2203.17986577181</v>
      </c>
      <c r="F10" s="24" t="n">
        <f aca="false">E10-$D$4</f>
        <v>-296.820134228188</v>
      </c>
      <c r="G10" s="26" t="n">
        <f aca="false">'BUYER KPI'!L8</f>
        <v>0.310402684563758</v>
      </c>
      <c r="H10" s="20" t="n">
        <f aca="false">'BUYER KPI'!M8</f>
        <v>411</v>
      </c>
      <c r="I10" s="24" t="n">
        <f aca="false">F10*C10</f>
        <v>-176904.8</v>
      </c>
      <c r="J10" s="26" t="n">
        <f aca="false">E10/$D$4</f>
        <v>0.881271946308725</v>
      </c>
    </row>
    <row r="11" customFormat="false" ht="15" hidden="false" customHeight="true" outlineLevel="0" collapsed="false">
      <c r="A11" s="5" t="s">
        <v>145</v>
      </c>
      <c r="B11" s="1" t="str">
        <f aca="false">'BUYER KPI'!B9</f>
        <v>RANKED</v>
      </c>
      <c r="C11" s="20" t="n">
        <f aca="false">'BUYER KPI'!C9</f>
        <v>258</v>
      </c>
      <c r="D11" s="23" t="n">
        <f aca="false">'BUYER KPI'!H9</f>
        <v>807715.5</v>
      </c>
      <c r="E11" s="23" t="n">
        <f aca="false">'BUYER KPI'!J9</f>
        <v>3130.68023255814</v>
      </c>
      <c r="F11" s="24" t="n">
        <f aca="false">E11-$D$4</f>
        <v>630.680232558139</v>
      </c>
      <c r="G11" s="26" t="n">
        <f aca="false">'BUYER KPI'!L9</f>
        <v>0.775193798449612</v>
      </c>
      <c r="H11" s="20" t="n">
        <f aca="false">'BUYER KPI'!M9</f>
        <v>58</v>
      </c>
      <c r="I11" s="24" t="n">
        <f aca="false">F11*C11</f>
        <v>162715.5</v>
      </c>
      <c r="J11" s="26" t="n">
        <f aca="false">E11/$D$4</f>
        <v>1.25227209302326</v>
      </c>
    </row>
    <row r="12" customFormat="false" ht="15" hidden="false" customHeight="true" outlineLevel="0" collapsed="false">
      <c r="A12" s="5" t="s">
        <v>846</v>
      </c>
      <c r="B12" s="1" t="str">
        <f aca="false">'BUYER KPI'!B10</f>
        <v>RANKED</v>
      </c>
      <c r="C12" s="20" t="n">
        <f aca="false">'BUYER KPI'!C10</f>
        <v>140</v>
      </c>
      <c r="D12" s="23" t="n">
        <f aca="false">'BUYER KPI'!H10</f>
        <v>357181.6</v>
      </c>
      <c r="E12" s="23" t="n">
        <f aca="false">'BUYER KPI'!J10</f>
        <v>2551.29714285714</v>
      </c>
      <c r="F12" s="24" t="n">
        <f aca="false">E12-$D$4</f>
        <v>51.2971428571432</v>
      </c>
      <c r="G12" s="26" t="n">
        <f aca="false">'BUYER KPI'!L10</f>
        <v>0.642857142857143</v>
      </c>
      <c r="H12" s="20" t="n">
        <f aca="false">'BUYER KPI'!M10</f>
        <v>50</v>
      </c>
      <c r="I12" s="24" t="n">
        <f aca="false">F12*C12</f>
        <v>7181.60000000004</v>
      </c>
      <c r="J12" s="26" t="n">
        <f aca="false">E12/$D$4</f>
        <v>1.02051885714286</v>
      </c>
    </row>
    <row r="13" customFormat="false" ht="15" hidden="false" customHeight="true" outlineLevel="0" collapsed="false">
      <c r="A13" s="5" t="s">
        <v>461</v>
      </c>
      <c r="B13" s="1" t="str">
        <f aca="false">'BUYER KPI'!B11</f>
        <v>RANKED</v>
      </c>
      <c r="C13" s="20" t="n">
        <f aca="false">'BUYER KPI'!C11</f>
        <v>180</v>
      </c>
      <c r="D13" s="23" t="n">
        <f aca="false">'BUYER KPI'!H11</f>
        <v>412264</v>
      </c>
      <c r="E13" s="23" t="n">
        <f aca="false">'BUYER KPI'!J11</f>
        <v>2290.35555555556</v>
      </c>
      <c r="F13" s="24" t="n">
        <f aca="false">E13-$D$4</f>
        <v>-209.644444444445</v>
      </c>
      <c r="G13" s="26" t="n">
        <f aca="false">'BUYER KPI'!L11</f>
        <v>0.488888888888889</v>
      </c>
      <c r="H13" s="20" t="n">
        <f aca="false">'BUYER KPI'!M11</f>
        <v>92</v>
      </c>
      <c r="I13" s="24" t="n">
        <f aca="false">F13*C13</f>
        <v>-37736</v>
      </c>
      <c r="J13" s="26" t="n">
        <f aca="false">E13/$D$4</f>
        <v>0.916142222222222</v>
      </c>
    </row>
    <row r="14" customFormat="false" ht="15" hidden="false" customHeight="true" outlineLevel="0" collapsed="false">
      <c r="A14" s="5" t="s">
        <v>576</v>
      </c>
      <c r="B14" s="1" t="str">
        <f aca="false">'BUYER KPI'!B12</f>
        <v>RANKED</v>
      </c>
      <c r="C14" s="20" t="n">
        <f aca="false">'BUYER KPI'!C12</f>
        <v>354</v>
      </c>
      <c r="D14" s="23" t="n">
        <f aca="false">'BUYER KPI'!H12</f>
        <v>779521.4</v>
      </c>
      <c r="E14" s="23" t="n">
        <f aca="false">'BUYER KPI'!J12</f>
        <v>2202.03785310734</v>
      </c>
      <c r="F14" s="24" t="n">
        <f aca="false">E14-$D$4</f>
        <v>-297.962146892655</v>
      </c>
      <c r="G14" s="26" t="n">
        <f aca="false">'BUYER KPI'!L12</f>
        <v>0.206214689265537</v>
      </c>
      <c r="H14" s="20" t="n">
        <f aca="false">'BUYER KPI'!M12</f>
        <v>281</v>
      </c>
      <c r="I14" s="24" t="n">
        <f aca="false">F14*C14</f>
        <v>-105478.6</v>
      </c>
      <c r="J14" s="26" t="n">
        <f aca="false">E14/$D$4</f>
        <v>0.880815141242938</v>
      </c>
    </row>
    <row r="15" customFormat="false" ht="15" hidden="false" customHeight="true" outlineLevel="0" collapsed="false">
      <c r="A15" s="5" t="s">
        <v>401</v>
      </c>
      <c r="B15" s="1" t="str">
        <f aca="false">'BUYER KPI'!B13</f>
        <v>RANKED</v>
      </c>
      <c r="C15" s="20" t="n">
        <f aca="false">'BUYER KPI'!C13</f>
        <v>245</v>
      </c>
      <c r="D15" s="23" t="n">
        <f aca="false">'BUYER KPI'!H13</f>
        <v>656632.14</v>
      </c>
      <c r="E15" s="23" t="n">
        <f aca="false">'BUYER KPI'!J13</f>
        <v>2680.13118367347</v>
      </c>
      <c r="F15" s="24" t="n">
        <f aca="false">E15-$D$4</f>
        <v>180.131183673469</v>
      </c>
      <c r="G15" s="26" t="n">
        <f aca="false">'BUYER KPI'!L13</f>
        <v>0.595918367346939</v>
      </c>
      <c r="H15" s="20" t="n">
        <f aca="false">'BUYER KPI'!M13</f>
        <v>99</v>
      </c>
      <c r="I15" s="24" t="n">
        <f aca="false">F15*C15</f>
        <v>44132.14</v>
      </c>
      <c r="J15" s="26" t="n">
        <f aca="false">E15/$D$4</f>
        <v>1.07205247346939</v>
      </c>
    </row>
    <row r="16" customFormat="false" ht="15" hidden="false" customHeight="true" outlineLevel="0" collapsed="false">
      <c r="A16" s="5" t="s">
        <v>522</v>
      </c>
      <c r="B16" s="1" t="str">
        <f aca="false">'BUYER KPI'!B14</f>
        <v>RANKED</v>
      </c>
      <c r="C16" s="20" t="n">
        <f aca="false">'BUYER KPI'!C14</f>
        <v>292</v>
      </c>
      <c r="D16" s="23" t="n">
        <f aca="false">'BUYER KPI'!H14</f>
        <v>646838</v>
      </c>
      <c r="E16" s="23" t="n">
        <f aca="false">'BUYER KPI'!J14</f>
        <v>2215.19863013699</v>
      </c>
      <c r="F16" s="24" t="n">
        <f aca="false">E16-$D$4</f>
        <v>-284.801369863014</v>
      </c>
      <c r="G16" s="26" t="n">
        <f aca="false">'BUYER KPI'!L14</f>
        <v>0.267123287671233</v>
      </c>
      <c r="H16" s="20" t="n">
        <f aca="false">'BUYER KPI'!M14</f>
        <v>214</v>
      </c>
      <c r="I16" s="24" t="n">
        <f aca="false">F16*C16</f>
        <v>-83162</v>
      </c>
      <c r="J16" s="26" t="n">
        <f aca="false">E16/$D$4</f>
        <v>0.886079452054794</v>
      </c>
    </row>
    <row r="17" customFormat="false" ht="15" hidden="false" customHeight="true" outlineLevel="0" collapsed="false">
      <c r="A17" s="5" t="s">
        <v>181</v>
      </c>
      <c r="B17" s="1" t="str">
        <f aca="false">'BUYER KPI'!B15</f>
        <v>RANKED</v>
      </c>
      <c r="C17" s="20" t="n">
        <f aca="false">'BUYER KPI'!C15</f>
        <v>107</v>
      </c>
      <c r="D17" s="23" t="n">
        <f aca="false">'BUYER KPI'!H15</f>
        <v>242478.4</v>
      </c>
      <c r="E17" s="23" t="n">
        <f aca="false">'BUYER KPI'!J15</f>
        <v>2266.15327102804</v>
      </c>
      <c r="F17" s="24" t="n">
        <f aca="false">E17-$D$4</f>
        <v>-233.846728971963</v>
      </c>
      <c r="G17" s="26" t="n">
        <f aca="false">'BUYER KPI'!L15</f>
        <v>0.308411214953271</v>
      </c>
      <c r="H17" s="20" t="n">
        <f aca="false">'BUYER KPI'!M15</f>
        <v>74</v>
      </c>
      <c r="I17" s="24" t="n">
        <f aca="false">F17*C17</f>
        <v>-25021.6</v>
      </c>
      <c r="J17" s="26" t="n">
        <f aca="false">E17/$D$4</f>
        <v>0.906461308411215</v>
      </c>
    </row>
    <row r="18" customFormat="false" ht="15" hidden="false" customHeight="true" outlineLevel="0" collapsed="false">
      <c r="A18" s="5" t="s">
        <v>219</v>
      </c>
      <c r="B18" s="1" t="str">
        <f aca="false">'BUYER KPI'!B16</f>
        <v>RANKED</v>
      </c>
      <c r="C18" s="20" t="n">
        <f aca="false">'BUYER KPI'!C16</f>
        <v>288</v>
      </c>
      <c r="D18" s="23" t="n">
        <f aca="false">'BUYER KPI'!H16</f>
        <v>611578.6</v>
      </c>
      <c r="E18" s="23" t="n">
        <f aca="false">'BUYER KPI'!J16</f>
        <v>2123.53680555556</v>
      </c>
      <c r="F18" s="24" t="n">
        <f aca="false">E18-$D$4</f>
        <v>-376.463194444445</v>
      </c>
      <c r="G18" s="26" t="n">
        <f aca="false">'BUYER KPI'!L16</f>
        <v>0.288194444444444</v>
      </c>
      <c r="H18" s="20" t="n">
        <f aca="false">'BUYER KPI'!M16</f>
        <v>205</v>
      </c>
      <c r="I18" s="24" t="n">
        <f aca="false">F18*C18</f>
        <v>-108421.4</v>
      </c>
      <c r="J18" s="26" t="n">
        <f aca="false">E18/$D$4</f>
        <v>0.849414722222222</v>
      </c>
    </row>
    <row r="19" customFormat="false" ht="15" hidden="false" customHeight="true" outlineLevel="0" collapsed="false">
      <c r="A19" s="5" t="s">
        <v>865</v>
      </c>
      <c r="B19" s="1" t="str">
        <f aca="false">'BUYER KPI'!B17</f>
        <v>RANKED</v>
      </c>
      <c r="C19" s="20" t="n">
        <f aca="false">'BUYER KPI'!C17</f>
        <v>152</v>
      </c>
      <c r="D19" s="23" t="n">
        <f aca="false">'BUYER KPI'!H17</f>
        <v>311833.6</v>
      </c>
      <c r="E19" s="23" t="n">
        <f aca="false">'BUYER KPI'!J17</f>
        <v>2051.53684210526</v>
      </c>
      <c r="F19" s="24" t="n">
        <f aca="false">E19-$D$4</f>
        <v>-448.463157894737</v>
      </c>
      <c r="G19" s="26" t="n">
        <f aca="false">'BUYER KPI'!L17</f>
        <v>0.00657894736842105</v>
      </c>
      <c r="H19" s="20" t="n">
        <f aca="false">'BUYER KPI'!M17</f>
        <v>151</v>
      </c>
      <c r="I19" s="24" t="n">
        <f aca="false">F19*C19</f>
        <v>-68166.4</v>
      </c>
      <c r="J19" s="26" t="n">
        <f aca="false">E19/$D$4</f>
        <v>0.820614736842105</v>
      </c>
    </row>
    <row r="20" customFormat="false" ht="15" hidden="false" customHeight="true" outlineLevel="0" collapsed="false">
      <c r="A20" s="5" t="s">
        <v>530</v>
      </c>
      <c r="B20" s="1" t="str">
        <f aca="false">'BUYER KPI'!B18</f>
        <v>RANKED</v>
      </c>
      <c r="C20" s="20" t="n">
        <f aca="false">'BUYER KPI'!C18</f>
        <v>47</v>
      </c>
      <c r="D20" s="23" t="n">
        <f aca="false">'BUYER KPI'!H18</f>
        <v>120825</v>
      </c>
      <c r="E20" s="23" t="n">
        <f aca="false">'BUYER KPI'!J18</f>
        <v>2570.74468085106</v>
      </c>
      <c r="F20" s="24" t="n">
        <f aca="false">E20-$D$4</f>
        <v>70.744680851064</v>
      </c>
      <c r="G20" s="26" t="n">
        <f aca="false">'BUYER KPI'!L18</f>
        <v>0.638297872340426</v>
      </c>
      <c r="H20" s="20" t="n">
        <f aca="false">'BUYER KPI'!M18</f>
        <v>17</v>
      </c>
      <c r="I20" s="24" t="n">
        <f aca="false">F20*C20</f>
        <v>3325.00000000001</v>
      </c>
      <c r="J20" s="26" t="n">
        <f aca="false">E20/$D$4</f>
        <v>1.02829787234043</v>
      </c>
    </row>
    <row r="21" customFormat="false" ht="15" hidden="false" customHeight="true" outlineLevel="0" collapsed="false">
      <c r="A21" s="5" t="s">
        <v>152</v>
      </c>
      <c r="B21" s="1" t="str">
        <f aca="false">'BUYER KPI'!B19</f>
        <v>RANKED</v>
      </c>
      <c r="C21" s="20" t="n">
        <f aca="false">'BUYER KPI'!C19</f>
        <v>63</v>
      </c>
      <c r="D21" s="23" t="n">
        <f aca="false">'BUYER KPI'!H19</f>
        <v>127684</v>
      </c>
      <c r="E21" s="23" t="n">
        <f aca="false">'BUYER KPI'!J19</f>
        <v>2026.73015873016</v>
      </c>
      <c r="F21" s="24" t="n">
        <f aca="false">E21-$D$4</f>
        <v>-473.269841269841</v>
      </c>
      <c r="G21" s="26" t="n">
        <f aca="false">'BUYER KPI'!L19</f>
        <v>0.206349206349206</v>
      </c>
      <c r="H21" s="20" t="n">
        <f aca="false">'BUYER KPI'!M19</f>
        <v>50</v>
      </c>
      <c r="I21" s="24" t="n">
        <f aca="false">F21*C21</f>
        <v>-29816</v>
      </c>
      <c r="J21" s="26" t="n">
        <f aca="false">E21/$D$4</f>
        <v>0.810692063492064</v>
      </c>
    </row>
    <row r="22" customFormat="false" ht="15" hidden="false" customHeight="true" outlineLevel="0" collapsed="false">
      <c r="A22" s="5" t="s">
        <v>22</v>
      </c>
      <c r="B22" s="1" t="str">
        <f aca="false">'BUYER KPI'!B20</f>
        <v>RANKED</v>
      </c>
      <c r="C22" s="20" t="n">
        <f aca="false">'BUYER KPI'!C20</f>
        <v>244</v>
      </c>
      <c r="D22" s="23" t="n">
        <f aca="false">'BUYER KPI'!H20</f>
        <v>431527</v>
      </c>
      <c r="E22" s="23" t="n">
        <f aca="false">'BUYER KPI'!J20</f>
        <v>1768.55327868852</v>
      </c>
      <c r="F22" s="24" t="n">
        <f aca="false">E22-$D$4</f>
        <v>-731.446721311475</v>
      </c>
      <c r="G22" s="26" t="n">
        <f aca="false">'BUYER KPI'!L20</f>
        <v>0.0901639344262295</v>
      </c>
      <c r="H22" s="20" t="n">
        <f aca="false">'BUYER KPI'!M20</f>
        <v>222</v>
      </c>
      <c r="I22" s="24" t="n">
        <f aca="false">F22*C22</f>
        <v>-178473</v>
      </c>
      <c r="J22" s="26" t="n">
        <f aca="false">E22/$D$4</f>
        <v>0.70742131147541</v>
      </c>
    </row>
    <row r="23" customFormat="false" ht="15" hidden="false" customHeight="true" outlineLevel="0" collapsed="false">
      <c r="A23" s="5" t="s">
        <v>19</v>
      </c>
      <c r="B23" s="1" t="str">
        <f aca="false">'BUYER KPI'!B21</f>
        <v>RANKED</v>
      </c>
      <c r="C23" s="20" t="n">
        <f aca="false">'BUYER KPI'!C21</f>
        <v>113</v>
      </c>
      <c r="D23" s="23" t="n">
        <f aca="false">'BUYER KPI'!H21</f>
        <v>201103.98</v>
      </c>
      <c r="E23" s="23" t="n">
        <f aca="false">'BUYER KPI'!J21</f>
        <v>1779.68123893805</v>
      </c>
      <c r="F23" s="24" t="n">
        <f aca="false">E23-$D$4</f>
        <v>-720.318761061947</v>
      </c>
      <c r="G23" s="26" t="n">
        <f aca="false">'BUYER KPI'!L21</f>
        <v>0.0265486725663717</v>
      </c>
      <c r="H23" s="20" t="n">
        <f aca="false">'BUYER KPI'!M21</f>
        <v>110</v>
      </c>
      <c r="I23" s="24" t="n">
        <f aca="false">F23*C23</f>
        <v>-81396.02</v>
      </c>
      <c r="J23" s="26" t="n">
        <f aca="false">E23/$D$4</f>
        <v>0.711872495575221</v>
      </c>
    </row>
    <row r="24" customFormat="false" ht="15" hidden="false" customHeight="true" outlineLevel="0" collapsed="false">
      <c r="A24" s="5" t="s">
        <v>716</v>
      </c>
      <c r="B24" s="1" t="str">
        <f aca="false">'BUYER KPI'!B22</f>
        <v>TRIAL</v>
      </c>
      <c r="C24" s="20" t="n">
        <f aca="false">'BUYER KPI'!C22</f>
        <v>18</v>
      </c>
      <c r="D24" s="23" t="n">
        <f aca="false">'BUYER KPI'!H22</f>
        <v>34620</v>
      </c>
      <c r="E24" s="23" t="n">
        <f aca="false">'BUYER KPI'!J22</f>
        <v>1923.33333333333</v>
      </c>
      <c r="F24" s="24" t="n">
        <f aca="false">E24-$D$4</f>
        <v>-576.666666666667</v>
      </c>
      <c r="G24" s="26" t="n">
        <f aca="false">'BUYER KPI'!L22</f>
        <v>0.277777777777778</v>
      </c>
      <c r="H24" s="20" t="n">
        <f aca="false">'BUYER KPI'!M22</f>
        <v>13</v>
      </c>
      <c r="I24" s="24" t="n">
        <f aca="false">F24*C24</f>
        <v>-10380</v>
      </c>
      <c r="J24" s="26" t="n">
        <f aca="false">E24/$D$4</f>
        <v>0.769333333333333</v>
      </c>
    </row>
    <row r="25" customFormat="false" ht="15" hidden="false" customHeight="true" outlineLevel="0" collapsed="false">
      <c r="A25" s="5" t="s">
        <v>841</v>
      </c>
      <c r="B25" s="1" t="str">
        <f aca="false">'BUYER KPI'!B23</f>
        <v>TRIAL</v>
      </c>
      <c r="C25" s="20" t="n">
        <f aca="false">'BUYER KPI'!C23</f>
        <v>17</v>
      </c>
      <c r="D25" s="23" t="n">
        <f aca="false">'BUYER KPI'!H23</f>
        <v>29536.8</v>
      </c>
      <c r="E25" s="23" t="n">
        <f aca="false">'BUYER KPI'!J23</f>
        <v>1737.45882352941</v>
      </c>
      <c r="F25" s="24" t="n">
        <f aca="false">E25-$D$4</f>
        <v>-762.541176470588</v>
      </c>
      <c r="G25" s="26" t="n">
        <f aca="false">'BUYER KPI'!L23</f>
        <v>0</v>
      </c>
      <c r="H25" s="20" t="n">
        <f aca="false">'BUYER KPI'!M23</f>
        <v>17</v>
      </c>
      <c r="I25" s="24" t="n">
        <f aca="false">F25*C25</f>
        <v>-12963.2</v>
      </c>
      <c r="J25" s="26" t="n">
        <f aca="false">E25/$D$4</f>
        <v>0.694983529411765</v>
      </c>
    </row>
    <row r="26" customFormat="false" ht="15" hidden="false" customHeight="true" outlineLevel="0" collapsed="false">
      <c r="A26" s="5" t="s">
        <v>364</v>
      </c>
      <c r="B26" s="1" t="str">
        <f aca="false">'BUYER KPI'!B24</f>
        <v>TRIAL</v>
      </c>
      <c r="C26" s="20" t="n">
        <f aca="false">'BUYER KPI'!C24</f>
        <v>9</v>
      </c>
      <c r="D26" s="23" t="n">
        <f aca="false">'BUYER KPI'!H24</f>
        <v>27024</v>
      </c>
      <c r="E26" s="23" t="n">
        <f aca="false">'BUYER KPI'!J24</f>
        <v>3002.66666666667</v>
      </c>
      <c r="F26" s="24" t="n">
        <f aca="false">E26-$D$4</f>
        <v>502.666666666667</v>
      </c>
      <c r="G26" s="26" t="n">
        <f aca="false">'BUYER KPI'!L24</f>
        <v>0.666666666666667</v>
      </c>
      <c r="H26" s="20" t="n">
        <f aca="false">'BUYER KPI'!M24</f>
        <v>3</v>
      </c>
      <c r="I26" s="24" t="n">
        <f aca="false">F26*C26</f>
        <v>4524</v>
      </c>
      <c r="J26" s="26" t="n">
        <f aca="false">E26/$D$4</f>
        <v>1.20106666666667</v>
      </c>
    </row>
    <row r="27" customFormat="false" ht="15" hidden="false" customHeight="true" outlineLevel="0" collapsed="false">
      <c r="A27" s="5" t="s">
        <v>548</v>
      </c>
      <c r="B27" s="1" t="str">
        <f aca="false">'BUYER KPI'!B25</f>
        <v>TRIAL</v>
      </c>
      <c r="C27" s="20" t="n">
        <f aca="false">'BUYER KPI'!C25</f>
        <v>6</v>
      </c>
      <c r="D27" s="23" t="n">
        <f aca="false">'BUYER KPI'!H25</f>
        <v>17560</v>
      </c>
      <c r="E27" s="23" t="n">
        <f aca="false">'BUYER KPI'!J25</f>
        <v>2926.66666666667</v>
      </c>
      <c r="F27" s="24" t="n">
        <f aca="false">E27-$D$4</f>
        <v>426.666666666667</v>
      </c>
      <c r="G27" s="26" t="n">
        <f aca="false">'BUYER KPI'!L25</f>
        <v>0.5</v>
      </c>
      <c r="H27" s="20" t="n">
        <f aca="false">'BUYER KPI'!M25</f>
        <v>3</v>
      </c>
      <c r="I27" s="24" t="n">
        <f aca="false">F27*C27</f>
        <v>2560</v>
      </c>
      <c r="J27" s="26" t="n">
        <f aca="false">E27/$D$4</f>
        <v>1.17066666666667</v>
      </c>
    </row>
    <row r="28" customFormat="false" ht="15" hidden="false" customHeight="true" outlineLevel="0" collapsed="false">
      <c r="A28" s="5" t="s">
        <v>455</v>
      </c>
      <c r="B28" s="1" t="str">
        <f aca="false">'BUYER KPI'!B26</f>
        <v>TRIAL</v>
      </c>
      <c r="C28" s="20" t="n">
        <f aca="false">'BUYER KPI'!C26</f>
        <v>11</v>
      </c>
      <c r="D28" s="23" t="n">
        <f aca="false">'BUYER KPI'!H26</f>
        <v>9157.5</v>
      </c>
      <c r="E28" s="23" t="n">
        <f aca="false">'BUYER KPI'!J26</f>
        <v>832.5</v>
      </c>
      <c r="F28" s="24" t="n">
        <f aca="false">E28-$D$4</f>
        <v>-1667.5</v>
      </c>
      <c r="G28" s="26" t="n">
        <f aca="false">'BUYER KPI'!L26</f>
        <v>0</v>
      </c>
      <c r="H28" s="20" t="n">
        <f aca="false">'BUYER KPI'!M26</f>
        <v>11</v>
      </c>
      <c r="I28" s="24" t="n">
        <f aca="false">F28*C28</f>
        <v>-18342.5</v>
      </c>
      <c r="J28" s="26" t="n">
        <f aca="false">E28/$D$4</f>
        <v>0.333</v>
      </c>
    </row>
    <row r="29" customFormat="false" ht="15" hidden="false" customHeight="true" outlineLevel="0" collapsed="false">
      <c r="A29" s="5" t="s">
        <v>1008</v>
      </c>
      <c r="B29" s="1" t="str">
        <f aca="false">'BUYER KPI'!B27</f>
        <v>TRIAL</v>
      </c>
      <c r="C29" s="20" t="n">
        <f aca="false">'BUYER KPI'!C27</f>
        <v>4</v>
      </c>
      <c r="D29" s="23" t="n">
        <f aca="false">'BUYER KPI'!H27</f>
        <v>3685</v>
      </c>
      <c r="E29" s="23" t="n">
        <f aca="false">'BUYER KPI'!J27</f>
        <v>921.25</v>
      </c>
      <c r="F29" s="24" t="n">
        <f aca="false">E29-$D$4</f>
        <v>-1578.75</v>
      </c>
      <c r="G29" s="26" t="n">
        <f aca="false">'BUYER KPI'!L27</f>
        <v>0</v>
      </c>
      <c r="H29" s="20" t="n">
        <f aca="false">'BUYER KPI'!M27</f>
        <v>4</v>
      </c>
      <c r="I29" s="24" t="n">
        <f aca="false">F29*C29</f>
        <v>-6315</v>
      </c>
      <c r="J29" s="26" t="n">
        <f aca="false">E29/$D$4</f>
        <v>0.3685</v>
      </c>
    </row>
    <row r="30" customFormat="false" ht="15" hidden="false" customHeight="true" outlineLevel="0" collapsed="false">
      <c r="A30" s="5" t="s">
        <v>1015</v>
      </c>
      <c r="B30" s="1" t="str">
        <f aca="false">'BUYER KPI'!B28</f>
        <v>TRIAL</v>
      </c>
      <c r="C30" s="20" t="n">
        <f aca="false">'BUYER KPI'!C28</f>
        <v>3</v>
      </c>
      <c r="D30" s="23" t="n">
        <f aca="false">'BUYER KPI'!H28</f>
        <v>2707.5</v>
      </c>
      <c r="E30" s="23" t="n">
        <f aca="false">'BUYER KPI'!J28</f>
        <v>902.5</v>
      </c>
      <c r="F30" s="24" t="n">
        <f aca="false">E30-$D$4</f>
        <v>-1597.5</v>
      </c>
      <c r="G30" s="26" t="n">
        <f aca="false">'BUYER KPI'!L28</f>
        <v>0</v>
      </c>
      <c r="H30" s="20" t="n">
        <f aca="false">'BUYER KPI'!M28</f>
        <v>3</v>
      </c>
      <c r="I30" s="24" t="n">
        <f aca="false">F30*C30</f>
        <v>-4792.5</v>
      </c>
      <c r="J30" s="26" t="n">
        <f aca="false">E30/$D$4</f>
        <v>0.361</v>
      </c>
    </row>
    <row r="31" customFormat="false" ht="15" hidden="false" customHeight="true" outlineLevel="0" collapsed="false">
      <c r="A31" s="5" t="s">
        <v>432</v>
      </c>
      <c r="B31" s="1" t="str">
        <f aca="false">'BUYER KPI'!B29</f>
        <v>TRIAL</v>
      </c>
      <c r="C31" s="20" t="n">
        <f aca="false">'BUYER KPI'!C29</f>
        <v>4</v>
      </c>
      <c r="D31" s="23" t="n">
        <f aca="false">'BUYER KPI'!H29</f>
        <v>0</v>
      </c>
      <c r="E31" s="23" t="n">
        <f aca="false">'BUYER KPI'!J29</f>
        <v>0</v>
      </c>
      <c r="F31" s="24" t="n">
        <f aca="false">E31-$D$4</f>
        <v>-2500</v>
      </c>
      <c r="G31" s="26" t="n">
        <f aca="false">'BUYER KPI'!L29</f>
        <v>0</v>
      </c>
      <c r="H31" s="20" t="n">
        <f aca="false">'BUYER KPI'!M29</f>
        <v>4</v>
      </c>
      <c r="I31" s="24" t="n">
        <f aca="false">F31*C31</f>
        <v>-10000</v>
      </c>
      <c r="J31" s="26" t="n">
        <f aca="false">E31/$D$4</f>
        <v>0</v>
      </c>
    </row>
    <row r="35" customFormat="false" ht="15" hidden="false" customHeight="true" outlineLevel="0" collapsed="false">
      <c r="A35" s="5" t="s">
        <v>1083</v>
      </c>
    </row>
    <row r="36" customFormat="false" ht="31.5" hidden="false" customHeight="true" outlineLevel="0" collapsed="false">
      <c r="A36" s="18" t="s">
        <v>1084</v>
      </c>
      <c r="B36" s="18" t="s">
        <v>1085</v>
      </c>
      <c r="C36" s="18" t="s">
        <v>1086</v>
      </c>
      <c r="D36" s="18" t="s">
        <v>1087</v>
      </c>
      <c r="E36" s="18" t="s">
        <v>1088</v>
      </c>
      <c r="F36" s="18" t="s">
        <v>1089</v>
      </c>
    </row>
    <row r="37" customFormat="false" ht="15" hidden="false" customHeight="true" outlineLevel="0" collapsed="false">
      <c r="A37" s="56" t="n">
        <v>0.55</v>
      </c>
      <c r="B37" s="20" t="n">
        <f aca="false">75*10*60</f>
        <v>45000</v>
      </c>
      <c r="C37" s="20" t="n">
        <f aca="false">B37*A37</f>
        <v>24750</v>
      </c>
      <c r="D37" s="27" t="n">
        <f aca="false">$D$4/C37</f>
        <v>0.101010101010101</v>
      </c>
      <c r="E37" s="22" t="n">
        <f aca="false">D37*20</f>
        <v>2.02020202020202</v>
      </c>
      <c r="F37" s="20" t="n">
        <f aca="false">C37/20</f>
        <v>1237.5</v>
      </c>
    </row>
    <row r="38" customFormat="false" ht="15" hidden="false" customHeight="true" outlineLevel="0" collapsed="false">
      <c r="A38" s="56" t="n">
        <v>0.6</v>
      </c>
      <c r="B38" s="20" t="n">
        <f aca="false">75*10*60</f>
        <v>45000</v>
      </c>
      <c r="C38" s="20" t="n">
        <f aca="false">B38*A38</f>
        <v>27000</v>
      </c>
      <c r="D38" s="27" t="n">
        <f aca="false">$D$4/C38</f>
        <v>0.0925925925925926</v>
      </c>
      <c r="E38" s="22" t="n">
        <f aca="false">D38*20</f>
        <v>1.85185185185185</v>
      </c>
      <c r="F38" s="20" t="n">
        <f aca="false">C38/20</f>
        <v>1350</v>
      </c>
    </row>
    <row r="39" customFormat="false" ht="15" hidden="false" customHeight="true" outlineLevel="0" collapsed="false">
      <c r="A39" s="56" t="n">
        <v>0.65</v>
      </c>
      <c r="B39" s="20" t="n">
        <f aca="false">75*10*60</f>
        <v>45000</v>
      </c>
      <c r="C39" s="20" t="n">
        <f aca="false">B39*A39</f>
        <v>29250</v>
      </c>
      <c r="D39" s="27" t="n">
        <f aca="false">$D$4/C39</f>
        <v>0.0854700854700855</v>
      </c>
      <c r="E39" s="22" t="n">
        <f aca="false">D39*20</f>
        <v>1.70940170940171</v>
      </c>
      <c r="F39" s="20" t="n">
        <f aca="false">C39/20</f>
        <v>1462.5</v>
      </c>
    </row>
    <row r="40" customFormat="false" ht="15" hidden="false" customHeight="true" outlineLevel="0" collapsed="false">
      <c r="A40" s="56" t="n">
        <v>0.7</v>
      </c>
      <c r="B40" s="20" t="n">
        <f aca="false">75*10*60</f>
        <v>45000</v>
      </c>
      <c r="C40" s="20" t="n">
        <f aca="false">B40*A40</f>
        <v>31500</v>
      </c>
      <c r="D40" s="27" t="n">
        <f aca="false">$D$4/C40</f>
        <v>0.0793650793650794</v>
      </c>
      <c r="E40" s="22" t="n">
        <f aca="false">D40*20</f>
        <v>1.58730158730159</v>
      </c>
      <c r="F40" s="20" t="n">
        <f aca="false">C40/20</f>
        <v>1575</v>
      </c>
    </row>
    <row r="41" customFormat="false" ht="15" hidden="false" customHeight="true" outlineLevel="0" collapsed="false">
      <c r="A41" s="56" t="n">
        <v>0.75</v>
      </c>
      <c r="B41" s="20" t="n">
        <f aca="false">75*10*60</f>
        <v>45000</v>
      </c>
      <c r="C41" s="20" t="n">
        <f aca="false">B41*A41</f>
        <v>33750</v>
      </c>
      <c r="D41" s="27" t="n">
        <f aca="false">$D$4/C41</f>
        <v>0.0740740740740741</v>
      </c>
      <c r="E41" s="22" t="n">
        <f aca="false">D41*20</f>
        <v>1.48148148148148</v>
      </c>
      <c r="F41" s="20" t="n">
        <f aca="false">C41/20</f>
        <v>1687.5</v>
      </c>
    </row>
    <row r="42" customFormat="false" ht="15" hidden="false" customHeight="true" outlineLevel="0" collapsed="false">
      <c r="A42" s="56" t="n">
        <v>0.8</v>
      </c>
      <c r="B42" s="20" t="n">
        <f aca="false">75*10*60</f>
        <v>45000</v>
      </c>
      <c r="C42" s="20" t="n">
        <f aca="false">B42*A42</f>
        <v>36000</v>
      </c>
      <c r="D42" s="27" t="n">
        <f aca="false">$D$4/C42</f>
        <v>0.0694444444444445</v>
      </c>
      <c r="E42" s="22" t="n">
        <f aca="false">D42*20</f>
        <v>1.38888888888889</v>
      </c>
      <c r="F42" s="20" t="n">
        <f aca="false">C42/20</f>
        <v>1800</v>
      </c>
    </row>
    <row r="43" customFormat="false" ht="15" hidden="false" customHeight="true" outlineLevel="0" collapsed="false">
      <c r="A43" s="56" t="n">
        <v>0.85</v>
      </c>
      <c r="B43" s="20" t="n">
        <f aca="false">75*10*60</f>
        <v>45000</v>
      </c>
      <c r="C43" s="20" t="n">
        <f aca="false">B43*A43</f>
        <v>38250</v>
      </c>
      <c r="D43" s="27" t="n">
        <f aca="false">$D$4/C43</f>
        <v>0.065359477124183</v>
      </c>
      <c r="E43" s="22" t="n">
        <f aca="false">D43*20</f>
        <v>1.30718954248366</v>
      </c>
      <c r="F43" s="20" t="n">
        <f aca="false">C43/20</f>
        <v>1912.5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
    <col collapsed="false" customWidth="true" hidden="false" outlineLevel="0" max="3" min="3" style="1" width="10"/>
    <col collapsed="false" customWidth="true" hidden="false" outlineLevel="0" max="4" min="4" style="1" width="11"/>
    <col collapsed="false" customWidth="true" hidden="false" outlineLevel="0" max="5" min="5" style="1" width="10"/>
    <col collapsed="false" customWidth="true" hidden="false" outlineLevel="0" max="6" min="6" style="1" width="12"/>
    <col collapsed="false" customWidth="true" hidden="false" outlineLevel="0" max="7" min="7" style="1" width="11"/>
    <col collapsed="false" customWidth="true" hidden="false" outlineLevel="0" max="8" min="8" style="1" width="12"/>
    <col collapsed="false" customWidth="true" hidden="false" outlineLevel="0" max="9" min="9" style="1" width="10"/>
    <col collapsed="false" customWidth="true" hidden="false" outlineLevel="0" max="10" min="10" style="1" width="8"/>
    <col collapsed="false" customWidth="true" hidden="false" outlineLevel="0" max="11" min="11" style="1" width="9"/>
    <col collapsed="false" customWidth="true" hidden="false" outlineLevel="0" max="13" min="12" style="1" width="10"/>
    <col collapsed="false" customWidth="true" hidden="false" outlineLevel="0" max="14" min="14" style="1" width="9"/>
    <col collapsed="false" customWidth="true" hidden="false" outlineLevel="0" max="15" min="15" style="1" width="10"/>
    <col collapsed="false" customWidth="true" hidden="false" outlineLevel="0" max="16" min="16" style="1" width="11"/>
    <col collapsed="false" customWidth="true" hidden="false" outlineLevel="0" max="17" min="17" style="1" width="15"/>
    <col collapsed="false" customWidth="true" hidden="false" outlineLevel="0" max="18" min="18" style="1" width="12"/>
  </cols>
  <sheetData>
    <row r="1" customFormat="false" ht="17.25" hidden="false" customHeight="true" outlineLevel="0" collapsed="false">
      <c r="A1" s="2" t="s">
        <v>1090</v>
      </c>
    </row>
    <row r="2" customFormat="false" ht="15" hidden="false" customHeight="true" outlineLevel="0" collapsed="false">
      <c r="A2" s="3" t="s">
        <v>1091</v>
      </c>
    </row>
    <row r="4" customFormat="false" ht="15" hidden="false" customHeight="true" outlineLevel="0" collapsed="false">
      <c r="A4" s="5" t="s">
        <v>1092</v>
      </c>
      <c r="C4" s="16" t="s">
        <v>1093</v>
      </c>
    </row>
    <row r="6" customFormat="false" ht="31.5" hidden="false" customHeight="true" outlineLevel="0" collapsed="false">
      <c r="A6" s="18" t="s">
        <v>123</v>
      </c>
      <c r="B6" s="18" t="s">
        <v>1062</v>
      </c>
      <c r="C6" s="18" t="s">
        <v>1034</v>
      </c>
      <c r="D6" s="18" t="s">
        <v>1079</v>
      </c>
      <c r="E6" s="18" t="s">
        <v>1094</v>
      </c>
      <c r="F6" s="18" t="s">
        <v>1095</v>
      </c>
      <c r="G6" s="18" t="s">
        <v>1096</v>
      </c>
      <c r="H6" s="18" t="s">
        <v>1097</v>
      </c>
      <c r="I6" s="18" t="s">
        <v>1098</v>
      </c>
      <c r="J6" s="18" t="s">
        <v>1099</v>
      </c>
      <c r="K6" s="18" t="s">
        <v>1100</v>
      </c>
      <c r="L6" s="18" t="s">
        <v>1101</v>
      </c>
      <c r="M6" s="18" t="s">
        <v>1102</v>
      </c>
      <c r="N6" s="18" t="s">
        <v>1103</v>
      </c>
      <c r="O6" s="18" t="s">
        <v>1104</v>
      </c>
      <c r="P6" s="18" t="s">
        <v>1105</v>
      </c>
      <c r="Q6" s="18" t="s">
        <v>1106</v>
      </c>
      <c r="R6" s="18" t="s">
        <v>1107</v>
      </c>
    </row>
    <row r="7" customFormat="false" ht="15" hidden="false" customHeight="true" outlineLevel="0" collapsed="false">
      <c r="A7" s="41" t="s">
        <v>10</v>
      </c>
      <c r="B7" s="57" t="str">
        <f aca="false">RANKING!C11</f>
        <v>A</v>
      </c>
      <c r="C7" s="58" t="n">
        <f aca="false">'BUYER KPI'!C5</f>
        <v>2451</v>
      </c>
      <c r="D7" s="59" t="n">
        <f aca="false">'BUYER KPI'!J5</f>
        <v>2905.13257853937</v>
      </c>
      <c r="E7" s="60" t="n">
        <f aca="false">2500-D7</f>
        <v>-405.132578539372</v>
      </c>
      <c r="F7" s="60" t="n">
        <f aca="false">E7*C7</f>
        <v>-992979.950000001</v>
      </c>
      <c r="G7" s="61" t="n">
        <f aca="false">'BUYER KPI'!O5</f>
        <v>1.89307353270769</v>
      </c>
      <c r="H7" s="61" t="n">
        <f aca="false">G7*2500/D7</f>
        <v>1.6290767129632</v>
      </c>
      <c r="I7" s="62" t="n">
        <f aca="false">H7-G7</f>
        <v>-0.26399681974449</v>
      </c>
      <c r="J7" s="63" t="n">
        <f aca="false">I7/G7</f>
        <v>-0.139454075704546</v>
      </c>
      <c r="K7" s="64" t="n">
        <f aca="false">'BUYER KPI'!P5</f>
        <v>21.6693449901936</v>
      </c>
      <c r="L7" s="64" t="n">
        <f aca="false">K7*D7/2500</f>
        <v>25.1809280346482</v>
      </c>
      <c r="M7" s="65" t="n">
        <f aca="false">K7-L7</f>
        <v>-3.51158304445455</v>
      </c>
      <c r="N7" s="66" t="n">
        <f aca="false">'BUYER KPI'!Q5</f>
        <v>0.744578290266331</v>
      </c>
      <c r="O7" s="66" t="n">
        <f aca="false">N7*2500/D7</f>
        <v>0.640743813007569</v>
      </c>
      <c r="P7" s="67" t="str">
        <f aca="false">IF(E7&lt;=0,"n/a - above benchmark",IF(O7&gt;0.85,"NO - price must carry it",IF(O7&gt;0.78,"TIGHT - split it","YES - floor can close it")))</f>
        <v>n/a - above benchmark</v>
      </c>
      <c r="Q7" s="68" t="n">
        <v>1.893</v>
      </c>
      <c r="R7" s="61" t="n">
        <f aca="false">IF(E7&lt;=0,0,MAX(0,Q7-G7))</f>
        <v>0</v>
      </c>
    </row>
    <row r="8" customFormat="false" ht="15" hidden="false" customHeight="true" outlineLevel="0" collapsed="false">
      <c r="A8" s="41" t="s">
        <v>13</v>
      </c>
      <c r="B8" s="57" t="str">
        <f aca="false">RANKING!C12</f>
        <v>A</v>
      </c>
      <c r="C8" s="58" t="n">
        <f aca="false">'BUYER KPI'!C6</f>
        <v>737</v>
      </c>
      <c r="D8" s="59" t="n">
        <f aca="false">'BUYER KPI'!J6</f>
        <v>3121.07516960651</v>
      </c>
      <c r="E8" s="60" t="n">
        <f aca="false">2500-D8</f>
        <v>-621.075169606514</v>
      </c>
      <c r="F8" s="60" t="n">
        <f aca="false">E8*C8</f>
        <v>-457732.400000001</v>
      </c>
      <c r="G8" s="61" t="n">
        <f aca="false">'BUYER KPI'!O6</f>
        <v>1.87528831682975</v>
      </c>
      <c r="H8" s="61" t="n">
        <f aca="false">G8*2500/D8</f>
        <v>1.50211723118012</v>
      </c>
      <c r="I8" s="62" t="n">
        <f aca="false">H8-G8</f>
        <v>-0.373171085649624</v>
      </c>
      <c r="J8" s="63" t="n">
        <f aca="false">I8/G8</f>
        <v>-0.198993979912639</v>
      </c>
      <c r="K8" s="64" t="n">
        <f aca="false">'BUYER KPI'!P6</f>
        <v>19.0241893458514</v>
      </c>
      <c r="L8" s="64" t="n">
        <f aca="false">K8*D8/2500</f>
        <v>23.7503699956918</v>
      </c>
      <c r="M8" s="65" t="n">
        <f aca="false">K8-L8</f>
        <v>-4.72618064984043</v>
      </c>
      <c r="N8" s="66" t="n">
        <f aca="false">'BUYER KPI'!Q6</f>
        <v>0.745087326248096</v>
      </c>
      <c r="O8" s="66" t="n">
        <f aca="false">N8*2500/D8</f>
        <v>0.59681943381552</v>
      </c>
      <c r="P8" s="67" t="str">
        <f aca="false">IF(E8&lt;=0,"n/a - above benchmark",IF(O8&gt;0.85,"NO - price must carry it",IF(O8&gt;0.78,"TIGHT - split it","YES - floor can close it")))</f>
        <v>n/a - above benchmark</v>
      </c>
      <c r="Q8" s="68" t="n">
        <v>1.875</v>
      </c>
      <c r="R8" s="61" t="n">
        <f aca="false">IF(E8&lt;=0,0,MAX(0,Q8-G8))</f>
        <v>0</v>
      </c>
    </row>
    <row r="9" customFormat="false" ht="15" hidden="false" customHeight="true" outlineLevel="0" collapsed="false">
      <c r="A9" s="5" t="s">
        <v>16</v>
      </c>
      <c r="B9" s="52" t="str">
        <f aca="false">RANKING!C13</f>
        <v>A</v>
      </c>
      <c r="C9" s="20" t="n">
        <f aca="false">'BUYER KPI'!C7</f>
        <v>2515</v>
      </c>
      <c r="D9" s="23" t="n">
        <f aca="false">'BUYER KPI'!J7</f>
        <v>2418.44402264612</v>
      </c>
      <c r="E9" s="24" t="n">
        <f aca="false">2500-D9</f>
        <v>81.5559773538835</v>
      </c>
      <c r="F9" s="24" t="n">
        <f aca="false">E9*C9</f>
        <v>205113.283045017</v>
      </c>
      <c r="G9" s="22" t="n">
        <f aca="false">'BUYER KPI'!O7</f>
        <v>1.52686350170742</v>
      </c>
      <c r="H9" s="22" t="n">
        <f aca="false">G9*2500/D9</f>
        <v>1.57835315538626</v>
      </c>
      <c r="I9" s="69" t="n">
        <f aca="false">H9-G9</f>
        <v>0.051489653678845</v>
      </c>
      <c r="J9" s="70" t="n">
        <f aca="false">I9/G9</f>
        <v>0.0337224995038958</v>
      </c>
      <c r="K9" s="21" t="n">
        <f aca="false">'BUYER KPI'!P7</f>
        <v>19.1575958921908</v>
      </c>
      <c r="L9" s="21" t="n">
        <f aca="false">K9*D9/2500</f>
        <v>18.5326293094955</v>
      </c>
      <c r="M9" s="71" t="n">
        <f aca="false">K9-L9</f>
        <v>0.624966582695347</v>
      </c>
      <c r="N9" s="26" t="n">
        <f aca="false">'BUYER KPI'!Q7</f>
        <v>0.702694454131979</v>
      </c>
      <c r="O9" s="26" t="n">
        <f aca="false">N9*2500/D9</f>
        <v>0.726391067512835</v>
      </c>
      <c r="P9" s="1" t="str">
        <f aca="false">IF(E9&lt;=0,"n/a - above benchmark",IF(O9&gt;0.85,"NO - price must carry it",IF(O9&gt;0.78,"TIGHT - split it","YES - floor can close it")))</f>
        <v>YES - floor can close it</v>
      </c>
      <c r="Q9" s="72" t="n">
        <v>1.527</v>
      </c>
      <c r="R9" s="22" t="n">
        <f aca="false">IF(E9&lt;=0,0,MAX(0,Q9-G9))</f>
        <v>0.000136498292581999</v>
      </c>
    </row>
    <row r="10" customFormat="false" ht="15" hidden="false" customHeight="true" outlineLevel="0" collapsed="false">
      <c r="A10" s="5" t="s">
        <v>176</v>
      </c>
      <c r="B10" s="52" t="str">
        <f aca="false">RANKING!C14</f>
        <v>B</v>
      </c>
      <c r="C10" s="20" t="n">
        <f aca="false">'BUYER KPI'!C8</f>
        <v>596</v>
      </c>
      <c r="D10" s="23" t="n">
        <f aca="false">'BUYER KPI'!J8</f>
        <v>2203.17986577181</v>
      </c>
      <c r="E10" s="24" t="n">
        <f aca="false">2500-D10</f>
        <v>296.820134228188</v>
      </c>
      <c r="F10" s="24" t="n">
        <f aca="false">E10*C10</f>
        <v>176904.8</v>
      </c>
      <c r="G10" s="22" t="n">
        <f aca="false">'BUYER KPI'!O8</f>
        <v>1.64533631719484</v>
      </c>
      <c r="H10" s="22" t="n">
        <f aca="false">G10*2500/D10</f>
        <v>1.86700180810981</v>
      </c>
      <c r="I10" s="69" t="n">
        <f aca="false">H10-G10</f>
        <v>0.221665490914969</v>
      </c>
      <c r="J10" s="70" t="n">
        <f aca="false">I10/G10</f>
        <v>0.134723514334681</v>
      </c>
      <c r="K10" s="21" t="n">
        <f aca="false">'BUYER KPI'!P8</f>
        <v>21.6989221510367</v>
      </c>
      <c r="L10" s="21" t="n">
        <f aca="false">K10*D10/2500</f>
        <v>19.1226513568456</v>
      </c>
      <c r="M10" s="71" t="n">
        <f aca="false">K10-L10</f>
        <v>2.57627079419109</v>
      </c>
      <c r="N10" s="26" t="n">
        <f aca="false">'BUYER KPI'!Q8</f>
        <v>0.669515622915289</v>
      </c>
      <c r="O10" s="26" t="n">
        <f aca="false">N10*2500/D10</f>
        <v>0.759715120536409</v>
      </c>
      <c r="P10" s="1" t="str">
        <f aca="false">IF(E10&lt;=0,"n/a - above benchmark",IF(O10&gt;0.85,"NO - price must carry it",IF(O10&gt;0.78,"TIGHT - split it","YES - floor can close it")))</f>
        <v>YES - floor can close it</v>
      </c>
      <c r="Q10" s="72" t="n">
        <v>1.645</v>
      </c>
      <c r="R10" s="22" t="n">
        <f aca="false">IF(E10&lt;=0,0,MAX(0,Q10-G10))</f>
        <v>0</v>
      </c>
    </row>
    <row r="11" customFormat="false" ht="15" hidden="false" customHeight="true" outlineLevel="0" collapsed="false">
      <c r="A11" s="41" t="s">
        <v>145</v>
      </c>
      <c r="B11" s="57" t="str">
        <f aca="false">RANKING!C15</f>
        <v>B</v>
      </c>
      <c r="C11" s="58" t="n">
        <f aca="false">'BUYER KPI'!C9</f>
        <v>258</v>
      </c>
      <c r="D11" s="59" t="n">
        <f aca="false">'BUYER KPI'!J9</f>
        <v>3130.68023255814</v>
      </c>
      <c r="E11" s="60" t="n">
        <f aca="false">2500-D11</f>
        <v>-630.680232558139</v>
      </c>
      <c r="F11" s="60" t="n">
        <f aca="false">E11*C11</f>
        <v>-162715.5</v>
      </c>
      <c r="G11" s="61" t="n">
        <f aca="false">'BUYER KPI'!O9</f>
        <v>2.46048435001142</v>
      </c>
      <c r="H11" s="61" t="n">
        <f aca="false">G11*2500/D11</f>
        <v>1.96481608407585</v>
      </c>
      <c r="I11" s="62" t="n">
        <f aca="false">H11-G11</f>
        <v>-0.495668265935572</v>
      </c>
      <c r="J11" s="63" t="n">
        <f aca="false">I11/G11</f>
        <v>-0.201451501178323</v>
      </c>
      <c r="K11" s="64" t="n">
        <f aca="false">'BUYER KPI'!P9</f>
        <v>21.2283341710456</v>
      </c>
      <c r="L11" s="64" t="n">
        <f aca="false">K11*D11/2500</f>
        <v>26.5836504637724</v>
      </c>
      <c r="M11" s="65" t="n">
        <f aca="false">K11-L11</f>
        <v>-5.35531629272678</v>
      </c>
      <c r="N11" s="66" t="n">
        <f aca="false">'BUYER KPI'!Q9</f>
        <v>0.647015642377891</v>
      </c>
      <c r="O11" s="66" t="n">
        <f aca="false">N11*2500/D11</f>
        <v>0.516673369935008</v>
      </c>
      <c r="P11" s="67" t="str">
        <f aca="false">IF(E11&lt;=0,"n/a - above benchmark",IF(O11&gt;0.85,"NO - price must carry it",IF(O11&gt;0.78,"TIGHT - split it","YES - floor can close it")))</f>
        <v>n/a - above benchmark</v>
      </c>
      <c r="Q11" s="68" t="n">
        <v>2.46</v>
      </c>
      <c r="R11" s="61" t="n">
        <f aca="false">IF(E11&lt;=0,0,MAX(0,Q11-G11))</f>
        <v>0</v>
      </c>
    </row>
    <row r="12" customFormat="false" ht="15" hidden="false" customHeight="true" outlineLevel="0" collapsed="false">
      <c r="A12" s="41" t="s">
        <v>846</v>
      </c>
      <c r="B12" s="57" t="str">
        <f aca="false">RANKING!C16</f>
        <v>B</v>
      </c>
      <c r="C12" s="58" t="n">
        <f aca="false">'BUYER KPI'!C10</f>
        <v>140</v>
      </c>
      <c r="D12" s="59" t="n">
        <f aca="false">'BUYER KPI'!J10</f>
        <v>2551.29714285714</v>
      </c>
      <c r="E12" s="60" t="n">
        <f aca="false">2500-D12</f>
        <v>-51.2971428571432</v>
      </c>
      <c r="F12" s="60" t="n">
        <f aca="false">E12*C12</f>
        <v>-7181.60000000004</v>
      </c>
      <c r="G12" s="61" t="n">
        <f aca="false">'BUYER KPI'!O10</f>
        <v>1.62418763698537</v>
      </c>
      <c r="H12" s="61" t="n">
        <f aca="false">G12*2500/D12</f>
        <v>1.59153123493729</v>
      </c>
      <c r="I12" s="62" t="n">
        <f aca="false">H12-G12</f>
        <v>-0.0326564020480735</v>
      </c>
      <c r="J12" s="63" t="n">
        <f aca="false">I12/G12</f>
        <v>-0.0201062988686988</v>
      </c>
      <c r="K12" s="64" t="n">
        <f aca="false">'BUYER KPI'!P10</f>
        <v>16.582746482716</v>
      </c>
      <c r="L12" s="64" t="n">
        <f aca="false">K12*D12/2500</f>
        <v>16.923005488831</v>
      </c>
      <c r="M12" s="65" t="n">
        <f aca="false">K12-L12</f>
        <v>-0.340259006115069</v>
      </c>
      <c r="N12" s="66" t="n">
        <f aca="false">'BUYER KPI'!Q10</f>
        <v>0.626161149469808</v>
      </c>
      <c r="O12" s="66" t="n">
        <f aca="false">N12*2500/D12</f>
        <v>0.6135713662586</v>
      </c>
      <c r="P12" s="67" t="str">
        <f aca="false">IF(E12&lt;=0,"n/a - above benchmark",IF(O12&gt;0.85,"NO - price must carry it",IF(O12&gt;0.78,"TIGHT - split it","YES - floor can close it")))</f>
        <v>n/a - above benchmark</v>
      </c>
      <c r="Q12" s="68" t="n">
        <v>1.624</v>
      </c>
      <c r="R12" s="61" t="n">
        <f aca="false">IF(E12&lt;=0,0,MAX(0,Q12-G12))</f>
        <v>0</v>
      </c>
    </row>
    <row r="13" customFormat="false" ht="15" hidden="false" customHeight="true" outlineLevel="0" collapsed="false">
      <c r="A13" s="5" t="s">
        <v>461</v>
      </c>
      <c r="B13" s="52" t="str">
        <f aca="false">RANKING!C17</f>
        <v>B</v>
      </c>
      <c r="C13" s="20" t="n">
        <f aca="false">'BUYER KPI'!C11</f>
        <v>180</v>
      </c>
      <c r="D13" s="23" t="n">
        <f aca="false">'BUYER KPI'!J11</f>
        <v>2290.35555555556</v>
      </c>
      <c r="E13" s="24" t="n">
        <f aca="false">2500-D13</f>
        <v>209.644444444445</v>
      </c>
      <c r="F13" s="24" t="n">
        <f aca="false">E13*C13</f>
        <v>37736</v>
      </c>
      <c r="G13" s="22" t="n">
        <f aca="false">'BUYER KPI'!O11</f>
        <v>1.63577351902551</v>
      </c>
      <c r="H13" s="22" t="n">
        <f aca="false">G13*2500/D13</f>
        <v>1.785501725985</v>
      </c>
      <c r="I13" s="69" t="n">
        <f aca="false">H13-G13</f>
        <v>0.149728206959489</v>
      </c>
      <c r="J13" s="70" t="n">
        <f aca="false">I13/G13</f>
        <v>0.0915335804241942</v>
      </c>
      <c r="K13" s="21" t="n">
        <f aca="false">'BUYER KPI'!P11</f>
        <v>20.126035392612</v>
      </c>
      <c r="L13" s="21" t="n">
        <f aca="false">K13*D13/2500</f>
        <v>18.4383107891106</v>
      </c>
      <c r="M13" s="71" t="n">
        <f aca="false">K13-L13</f>
        <v>1.68772460350135</v>
      </c>
      <c r="N13" s="26" t="n">
        <f aca="false">'BUYER KPI'!Q11</f>
        <v>0.628498724005994</v>
      </c>
      <c r="O13" s="26" t="n">
        <f aca="false">N13*2500/D13</f>
        <v>0.6860274625063</v>
      </c>
      <c r="P13" s="1" t="str">
        <f aca="false">IF(E13&lt;=0,"n/a - above benchmark",IF(O13&gt;0.85,"NO - price must carry it",IF(O13&gt;0.78,"TIGHT - split it","YES - floor can close it")))</f>
        <v>YES - floor can close it</v>
      </c>
      <c r="Q13" s="72" t="n">
        <v>1.636</v>
      </c>
      <c r="R13" s="22" t="n">
        <f aca="false">IF(E13&lt;=0,0,MAX(0,Q13-G13))</f>
        <v>0.000226480974486964</v>
      </c>
    </row>
    <row r="14" customFormat="false" ht="15" hidden="false" customHeight="true" outlineLevel="0" collapsed="false">
      <c r="A14" s="5" t="s">
        <v>576</v>
      </c>
      <c r="B14" s="52" t="str">
        <f aca="false">RANKING!C18</f>
        <v>B</v>
      </c>
      <c r="C14" s="20" t="n">
        <f aca="false">'BUYER KPI'!C12</f>
        <v>354</v>
      </c>
      <c r="D14" s="23" t="n">
        <f aca="false">'BUYER KPI'!J12</f>
        <v>2202.03785310734</v>
      </c>
      <c r="E14" s="24" t="n">
        <f aca="false">2500-D14</f>
        <v>297.962146892655</v>
      </c>
      <c r="F14" s="24" t="n">
        <f aca="false">E14*C14</f>
        <v>105478.6</v>
      </c>
      <c r="G14" s="22" t="n">
        <f aca="false">'BUYER KPI'!O12</f>
        <v>1.56157254752699</v>
      </c>
      <c r="H14" s="22" t="n">
        <f aca="false">G14*2500/D14</f>
        <v>1.77287205272542</v>
      </c>
      <c r="I14" s="69" t="n">
        <f aca="false">H14-G14</f>
        <v>0.211299505198421</v>
      </c>
      <c r="J14" s="70" t="n">
        <f aca="false">I14/G14</f>
        <v>0.135312000414613</v>
      </c>
      <c r="K14" s="21" t="n">
        <f aca="false">'BUYER KPI'!P12</f>
        <v>23.1457360924698</v>
      </c>
      <c r="L14" s="21" t="n">
        <f aca="false">K14*D14/2500</f>
        <v>20.3871148054606</v>
      </c>
      <c r="M14" s="71" t="n">
        <f aca="false">K14-L14</f>
        <v>2.75862128700925</v>
      </c>
      <c r="N14" s="26" t="n">
        <f aca="false">'BUYER KPI'!Q12</f>
        <v>0.699194118607773</v>
      </c>
      <c r="O14" s="26" t="n">
        <f aca="false">N14*2500/D14</f>
        <v>0.793803473474723</v>
      </c>
      <c r="P14" s="1" t="str">
        <f aca="false">IF(E14&lt;=0,"n/a - above benchmark",IF(O14&gt;0.85,"NO - price must carry it",IF(O14&gt;0.78,"TIGHT - split it","YES - floor can close it")))</f>
        <v>TIGHT - split it</v>
      </c>
      <c r="Q14" s="72" t="n">
        <v>1.599</v>
      </c>
      <c r="R14" s="22" t="n">
        <f aca="false">IF(E14&lt;=0,0,MAX(0,Q14-G14))</f>
        <v>0.0374274524730063</v>
      </c>
    </row>
    <row r="15" customFormat="false" ht="15" hidden="false" customHeight="true" outlineLevel="0" collapsed="false">
      <c r="A15" s="41" t="s">
        <v>401</v>
      </c>
      <c r="B15" s="57" t="str">
        <f aca="false">RANKING!C19</f>
        <v>C</v>
      </c>
      <c r="C15" s="58" t="n">
        <f aca="false">'BUYER KPI'!C13</f>
        <v>245</v>
      </c>
      <c r="D15" s="59" t="n">
        <f aca="false">'BUYER KPI'!J13</f>
        <v>2680.13118367347</v>
      </c>
      <c r="E15" s="60" t="n">
        <f aca="false">2500-D15</f>
        <v>-180.131183673469</v>
      </c>
      <c r="F15" s="60" t="n">
        <f aca="false">E15*C15</f>
        <v>-44132.14</v>
      </c>
      <c r="G15" s="61" t="n">
        <f aca="false">'BUYER KPI'!O13</f>
        <v>2.78301174436199</v>
      </c>
      <c r="H15" s="61" t="n">
        <f aca="false">G15*2500/D15</f>
        <v>2.5959659748329</v>
      </c>
      <c r="I15" s="62" t="n">
        <f aca="false">H15-G15</f>
        <v>-0.187045769529081</v>
      </c>
      <c r="J15" s="63" t="n">
        <f aca="false">I15/G15</f>
        <v>-0.0672098383731263</v>
      </c>
      <c r="K15" s="64" t="n">
        <f aca="false">'BUYER KPI'!P13</f>
        <v>23.5669655382868</v>
      </c>
      <c r="L15" s="64" t="n">
        <f aca="false">K15*D15/2500</f>
        <v>25.2650236974882</v>
      </c>
      <c r="M15" s="65" t="n">
        <f aca="false">K15-L15</f>
        <v>-1.69805815920138</v>
      </c>
      <c r="N15" s="66" t="n">
        <f aca="false">'BUYER KPI'!Q13</f>
        <v>0.548970526561719</v>
      </c>
      <c r="O15" s="66" t="n">
        <f aca="false">N15*2500/D15</f>
        <v>0.512074306199896</v>
      </c>
      <c r="P15" s="67" t="str">
        <f aca="false">IF(E15&lt;=0,"n/a - above benchmark",IF(O15&gt;0.85,"NO - price must carry it",IF(O15&gt;0.78,"TIGHT - split it","YES - floor can close it")))</f>
        <v>n/a - above benchmark</v>
      </c>
      <c r="Q15" s="68" t="n">
        <v>2.783</v>
      </c>
      <c r="R15" s="61" t="n">
        <f aca="false">IF(E15&lt;=0,0,MAX(0,Q15-G15))</f>
        <v>0</v>
      </c>
    </row>
    <row r="16" customFormat="false" ht="15" hidden="false" customHeight="true" outlineLevel="0" collapsed="false">
      <c r="A16" s="5" t="s">
        <v>522</v>
      </c>
      <c r="B16" s="52" t="str">
        <f aca="false">RANKING!C20</f>
        <v>C</v>
      </c>
      <c r="C16" s="20" t="n">
        <f aca="false">'BUYER KPI'!C14</f>
        <v>292</v>
      </c>
      <c r="D16" s="23" t="n">
        <f aca="false">'BUYER KPI'!J14</f>
        <v>2215.19863013699</v>
      </c>
      <c r="E16" s="24" t="n">
        <f aca="false">2500-D16</f>
        <v>284.801369863014</v>
      </c>
      <c r="F16" s="24" t="n">
        <f aca="false">E16*C16</f>
        <v>83162</v>
      </c>
      <c r="G16" s="22" t="n">
        <f aca="false">'BUYER KPI'!O14</f>
        <v>1.05964320233278</v>
      </c>
      <c r="H16" s="22" t="n">
        <f aca="false">G16*2500/D16</f>
        <v>1.19587831528595</v>
      </c>
      <c r="I16" s="69" t="n">
        <f aca="false">H16-G16</f>
        <v>0.136235112953164</v>
      </c>
      <c r="J16" s="70" t="n">
        <f aca="false">I16/G16</f>
        <v>0.128566967308662</v>
      </c>
      <c r="K16" s="21" t="n">
        <f aca="false">'BUYER KPI'!P14</f>
        <v>14.933422341628</v>
      </c>
      <c r="L16" s="21" t="n">
        <f aca="false">K16*D16/2500</f>
        <v>13.2321986857726</v>
      </c>
      <c r="M16" s="71" t="n">
        <f aca="false">K16-L16</f>
        <v>1.70122365585544</v>
      </c>
      <c r="N16" s="26" t="n">
        <f aca="false">'BUYER KPI'!Q14</f>
        <v>0.684185038856422</v>
      </c>
      <c r="O16" s="26" t="n">
        <f aca="false">N16*2500/D16</f>
        <v>0.772148634380151</v>
      </c>
      <c r="P16" s="1" t="str">
        <f aca="false">IF(E16&lt;=0,"n/a - above benchmark",IF(O16&gt;0.85,"NO - price must carry it",IF(O16&gt;0.78,"TIGHT - split it","YES - floor can close it")))</f>
        <v>YES - floor can close it</v>
      </c>
      <c r="Q16" s="72" t="n">
        <v>1.061</v>
      </c>
      <c r="R16" s="22" t="n">
        <f aca="false">IF(E16&lt;=0,0,MAX(0,Q16-G16))</f>
        <v>0.00135679766721819</v>
      </c>
    </row>
    <row r="17" customFormat="false" ht="15" hidden="false" customHeight="true" outlineLevel="0" collapsed="false">
      <c r="A17" s="5" t="s">
        <v>181</v>
      </c>
      <c r="B17" s="52" t="str">
        <f aca="false">RANKING!C21</f>
        <v>C</v>
      </c>
      <c r="C17" s="20" t="n">
        <f aca="false">'BUYER KPI'!C15</f>
        <v>107</v>
      </c>
      <c r="D17" s="23" t="n">
        <f aca="false">'BUYER KPI'!J15</f>
        <v>2266.15327102804</v>
      </c>
      <c r="E17" s="24" t="n">
        <f aca="false">2500-D17</f>
        <v>233.846728971963</v>
      </c>
      <c r="F17" s="24" t="n">
        <f aca="false">E17*C17</f>
        <v>25021.6</v>
      </c>
      <c r="G17" s="22" t="n">
        <f aca="false">'BUYER KPI'!O15</f>
        <v>1.49470426876252</v>
      </c>
      <c r="H17" s="22" t="n">
        <f aca="false">G17*2500/D17</f>
        <v>1.64894436739097</v>
      </c>
      <c r="I17" s="69" t="n">
        <f aca="false">H17-G17</f>
        <v>0.154240098628448</v>
      </c>
      <c r="J17" s="70" t="n">
        <f aca="false">I17/G17</f>
        <v>0.103191047120073</v>
      </c>
      <c r="K17" s="21" t="n">
        <f aca="false">'BUYER KPI'!P15</f>
        <v>20.6917127446448</v>
      </c>
      <c r="L17" s="21" t="n">
        <f aca="false">K17*D17/2500</f>
        <v>18.7562370077797</v>
      </c>
      <c r="M17" s="71" t="n">
        <f aca="false">K17-L17</f>
        <v>1.93547573686507</v>
      </c>
      <c r="N17" s="26" t="n">
        <f aca="false">'BUYER KPI'!Q15</f>
        <v>0.679936709583081</v>
      </c>
      <c r="O17" s="26" t="n">
        <f aca="false">N17*2500/D17</f>
        <v>0.750100090620337</v>
      </c>
      <c r="P17" s="1" t="str">
        <f aca="false">IF(E17&lt;=0,"n/a - above benchmark",IF(O17&gt;0.85,"NO - price must carry it",IF(O17&gt;0.78,"TIGHT - split it","YES - floor can close it")))</f>
        <v>YES - floor can close it</v>
      </c>
      <c r="Q17" s="72" t="n">
        <v>1.495</v>
      </c>
      <c r="R17" s="22" t="n">
        <f aca="false">IF(E17&lt;=0,0,MAX(0,Q17-G17))</f>
        <v>0.000295731237478947</v>
      </c>
    </row>
    <row r="18" customFormat="false" ht="15" hidden="false" customHeight="true" outlineLevel="0" collapsed="false">
      <c r="A18" s="5" t="s">
        <v>219</v>
      </c>
      <c r="B18" s="52" t="str">
        <f aca="false">RANKING!C22</f>
        <v>C</v>
      </c>
      <c r="C18" s="20" t="n">
        <f aca="false">'BUYER KPI'!C16</f>
        <v>288</v>
      </c>
      <c r="D18" s="23" t="n">
        <f aca="false">'BUYER KPI'!J16</f>
        <v>2123.53680555556</v>
      </c>
      <c r="E18" s="24" t="n">
        <f aca="false">2500-D18</f>
        <v>376.463194444445</v>
      </c>
      <c r="F18" s="24" t="n">
        <f aca="false">E18*C18</f>
        <v>108421.4</v>
      </c>
      <c r="G18" s="22" t="n">
        <f aca="false">'BUYER KPI'!O16</f>
        <v>1.38361190545139</v>
      </c>
      <c r="H18" s="22" t="n">
        <f aca="false">G18*2500/D18</f>
        <v>1.62890031130095</v>
      </c>
      <c r="I18" s="69" t="n">
        <f aca="false">H18-G18</f>
        <v>0.245288405849562</v>
      </c>
      <c r="J18" s="70" t="n">
        <f aca="false">I18/G18</f>
        <v>0.177281219454049</v>
      </c>
      <c r="K18" s="21" t="n">
        <f aca="false">'BUYER KPI'!P16</f>
        <v>17.0543426934772</v>
      </c>
      <c r="L18" s="21" t="n">
        <f aca="false">K18*D18/2500</f>
        <v>14.4862097616625</v>
      </c>
      <c r="M18" s="71" t="n">
        <f aca="false">K18-L18</f>
        <v>2.56813293181467</v>
      </c>
      <c r="N18" s="26" t="n">
        <f aca="false">'BUYER KPI'!Q16</f>
        <v>0.612662797813619</v>
      </c>
      <c r="O18" s="26" t="n">
        <f aca="false">N18*2500/D18</f>
        <v>0.721276405724147</v>
      </c>
      <c r="P18" s="1" t="str">
        <f aca="false">IF(E18&lt;=0,"n/a - above benchmark",IF(O18&gt;0.85,"NO - price must carry it",IF(O18&gt;0.78,"TIGHT - split it","YES - floor can close it")))</f>
        <v>YES - floor can close it</v>
      </c>
      <c r="Q18" s="72" t="n">
        <v>1.384</v>
      </c>
      <c r="R18" s="22" t="n">
        <f aca="false">IF(E18&lt;=0,0,MAX(0,Q18-G18))</f>
        <v>0.00038809454861366</v>
      </c>
    </row>
    <row r="19" customFormat="false" ht="15" hidden="false" customHeight="true" outlineLevel="0" collapsed="false">
      <c r="A19" s="5" t="s">
        <v>865</v>
      </c>
      <c r="B19" s="52" t="str">
        <f aca="false">RANKING!C23</f>
        <v>C</v>
      </c>
      <c r="C19" s="20" t="n">
        <f aca="false">'BUYER KPI'!C17</f>
        <v>152</v>
      </c>
      <c r="D19" s="23" t="n">
        <f aca="false">'BUYER KPI'!J17</f>
        <v>2051.53684210526</v>
      </c>
      <c r="E19" s="24" t="n">
        <f aca="false">2500-D19</f>
        <v>448.463157894737</v>
      </c>
      <c r="F19" s="24" t="n">
        <f aca="false">E19*C19</f>
        <v>68166.4</v>
      </c>
      <c r="G19" s="22" t="n">
        <f aca="false">'BUYER KPI'!O17</f>
        <v>1.04</v>
      </c>
      <c r="H19" s="22" t="n">
        <f aca="false">G19*2500/D19</f>
        <v>1.26734258271078</v>
      </c>
      <c r="I19" s="69" t="n">
        <f aca="false">H19-G19</f>
        <v>0.227342582710779</v>
      </c>
      <c r="J19" s="70" t="n">
        <f aca="false">I19/G19</f>
        <v>0.218598637221903</v>
      </c>
      <c r="K19" s="21" t="n">
        <f aca="false">'BUYER KPI'!P17</f>
        <v>17.9436539487727</v>
      </c>
      <c r="L19" s="21" t="n">
        <f aca="false">K19*D19/2500</f>
        <v>14.7248268631579</v>
      </c>
      <c r="M19" s="71" t="n">
        <f aca="false">K19-L19</f>
        <v>3.21882708561479</v>
      </c>
      <c r="N19" s="26" t="n">
        <f aca="false">'BUYER KPI'!Q17</f>
        <v>0.755906767428022</v>
      </c>
      <c r="O19" s="26" t="n">
        <f aca="false">N19*2500/D19</f>
        <v>0.921146956654602</v>
      </c>
      <c r="P19" s="1" t="str">
        <f aca="false">IF(E19&lt;=0,"n/a - above benchmark",IF(O19&gt;0.85,"NO - price must carry it",IF(O19&gt;0.78,"TIGHT - split it","YES - floor can close it")))</f>
        <v>NO - price must carry it</v>
      </c>
      <c r="Q19" s="72" t="n">
        <v>1.224</v>
      </c>
      <c r="R19" s="22" t="n">
        <f aca="false">IF(E19&lt;=0,0,MAX(0,Q19-G19))</f>
        <v>0.184</v>
      </c>
    </row>
    <row r="20" customFormat="false" ht="15" hidden="false" customHeight="true" outlineLevel="0" collapsed="false">
      <c r="A20" s="41" t="s">
        <v>530</v>
      </c>
      <c r="B20" s="57" t="str">
        <f aca="false">RANKING!C24</f>
        <v>C</v>
      </c>
      <c r="C20" s="58" t="n">
        <f aca="false">'BUYER KPI'!C18</f>
        <v>47</v>
      </c>
      <c r="D20" s="59" t="n">
        <f aca="false">'BUYER KPI'!J18</f>
        <v>2570.74468085106</v>
      </c>
      <c r="E20" s="60" t="n">
        <f aca="false">2500-D20</f>
        <v>-70.744680851064</v>
      </c>
      <c r="F20" s="60" t="n">
        <f aca="false">E20*C20</f>
        <v>-3325.00000000001</v>
      </c>
      <c r="G20" s="61" t="n">
        <f aca="false">'BUYER KPI'!O18</f>
        <v>2.5</v>
      </c>
      <c r="H20" s="61" t="n">
        <f aca="false">G20*2500/D20</f>
        <v>2.43120215187254</v>
      </c>
      <c r="I20" s="62" t="n">
        <f aca="false">H20-G20</f>
        <v>-0.0687978481274572</v>
      </c>
      <c r="J20" s="63" t="n">
        <f aca="false">I20/G20</f>
        <v>-0.0275191392509829</v>
      </c>
      <c r="K20" s="64" t="n">
        <f aca="false">'BUYER KPI'!P18</f>
        <v>21.7469915166563</v>
      </c>
      <c r="L20" s="64" t="n">
        <f aca="false">K20*D20/2500</f>
        <v>22.362385106383</v>
      </c>
      <c r="M20" s="65" t="n">
        <f aca="false">K20-L20</f>
        <v>-0.615393589726658</v>
      </c>
      <c r="N20" s="66" t="n">
        <f aca="false">'BUYER KPI'!Q18</f>
        <v>0.512382006876642</v>
      </c>
      <c r="O20" s="66" t="n">
        <f aca="false">N20*2500/D20</f>
        <v>0.498281695079706</v>
      </c>
      <c r="P20" s="67" t="str">
        <f aca="false">IF(E20&lt;=0,"n/a - above benchmark",IF(O20&gt;0.85,"NO - price must carry it",IF(O20&gt;0.78,"TIGHT - split it","YES - floor can close it")))</f>
        <v>n/a - above benchmark</v>
      </c>
      <c r="Q20" s="68" t="n">
        <v>2.5</v>
      </c>
      <c r="R20" s="61" t="n">
        <f aca="false">IF(E20&lt;=0,0,MAX(0,Q20-G20))</f>
        <v>0</v>
      </c>
    </row>
    <row r="21" customFormat="false" ht="15" hidden="false" customHeight="true" outlineLevel="0" collapsed="false">
      <c r="A21" s="5" t="s">
        <v>152</v>
      </c>
      <c r="B21" s="52" t="str">
        <f aca="false">RANKING!C25</f>
        <v>C</v>
      </c>
      <c r="C21" s="20" t="n">
        <f aca="false">'BUYER KPI'!C19</f>
        <v>63</v>
      </c>
      <c r="D21" s="23" t="n">
        <f aca="false">'BUYER KPI'!J19</f>
        <v>2026.73015873016</v>
      </c>
      <c r="E21" s="24" t="n">
        <f aca="false">2500-D21</f>
        <v>473.269841269841</v>
      </c>
      <c r="F21" s="24" t="n">
        <f aca="false">E21*C21</f>
        <v>29816</v>
      </c>
      <c r="G21" s="22" t="n">
        <f aca="false">'BUYER KPI'!O19</f>
        <v>1.72732683982684</v>
      </c>
      <c r="H21" s="22" t="n">
        <f aca="false">G21*2500/D21</f>
        <v>2.13068181818182</v>
      </c>
      <c r="I21" s="69" t="n">
        <f aca="false">H21-G21</f>
        <v>0.403354978354979</v>
      </c>
      <c r="J21" s="70" t="n">
        <f aca="false">I21/G21</f>
        <v>0.233513987657028</v>
      </c>
      <c r="K21" s="21" t="n">
        <f aca="false">'BUYER KPI'!P19</f>
        <v>23.1432792207792</v>
      </c>
      <c r="L21" s="21" t="n">
        <f aca="false">K21*D21/2500</f>
        <v>18.7620727874665</v>
      </c>
      <c r="M21" s="71" t="n">
        <f aca="false">K21-L21</f>
        <v>4.38120643331272</v>
      </c>
      <c r="N21" s="26" t="n">
        <f aca="false">'BUYER KPI'!Q19</f>
        <v>0.603984031126136</v>
      </c>
      <c r="O21" s="26" t="n">
        <f aca="false">N21*2500/D21</f>
        <v>0.745022750715567</v>
      </c>
      <c r="P21" s="1" t="str">
        <f aca="false">IF(E21&lt;=0,"n/a - above benchmark",IF(O21&gt;0.85,"NO - price must carry it",IF(O21&gt;0.78,"TIGHT - split it","YES - floor can close it")))</f>
        <v>YES - floor can close it</v>
      </c>
      <c r="Q21" s="72" t="n">
        <v>1.727</v>
      </c>
      <c r="R21" s="22" t="n">
        <f aca="false">IF(E21&lt;=0,0,MAX(0,Q21-G21))</f>
        <v>0</v>
      </c>
    </row>
    <row r="22" customFormat="false" ht="15" hidden="false" customHeight="true" outlineLevel="0" collapsed="false">
      <c r="A22" s="5" t="s">
        <v>22</v>
      </c>
      <c r="B22" s="52" t="str">
        <f aca="false">RANKING!C26</f>
        <v>D</v>
      </c>
      <c r="C22" s="20" t="n">
        <f aca="false">'BUYER KPI'!C20</f>
        <v>244</v>
      </c>
      <c r="D22" s="23" t="n">
        <f aca="false">'BUYER KPI'!J20</f>
        <v>1768.55327868852</v>
      </c>
      <c r="E22" s="24" t="n">
        <f aca="false">2500-D22</f>
        <v>731.446721311475</v>
      </c>
      <c r="F22" s="24" t="n">
        <f aca="false">E22*C22</f>
        <v>178473</v>
      </c>
      <c r="G22" s="22" t="n">
        <f aca="false">'BUYER KPI'!O20</f>
        <v>1.23799236882118</v>
      </c>
      <c r="H22" s="22" t="n">
        <f aca="false">G22*2500/D22</f>
        <v>1.75000717216054</v>
      </c>
      <c r="I22" s="69" t="n">
        <f aca="false">H22-G22</f>
        <v>0.512014803339358</v>
      </c>
      <c r="J22" s="70" t="n">
        <f aca="false">I22/G22</f>
        <v>0.413584781485284</v>
      </c>
      <c r="K22" s="21" t="n">
        <f aca="false">'BUYER KPI'!P20</f>
        <v>21.5685956909659</v>
      </c>
      <c r="L22" s="21" t="n">
        <f aca="false">K22*D22/2500</f>
        <v>15.258084250386</v>
      </c>
      <c r="M22" s="71" t="n">
        <f aca="false">K22-L22</f>
        <v>6.31051144057994</v>
      </c>
      <c r="N22" s="26" t="n">
        <f aca="false">'BUYER KPI'!Q20</f>
        <v>0.656324340332686</v>
      </c>
      <c r="O22" s="26" t="n">
        <f aca="false">N22*2500/D22</f>
        <v>0.927770099212653</v>
      </c>
      <c r="P22" s="1" t="str">
        <f aca="false">IF(E22&lt;=0,"n/a - above benchmark",IF(O22&gt;0.85,"NO - price must carry it",IF(O22&gt;0.78,"TIGHT - split it","YES - floor can close it")))</f>
        <v>NO - price must carry it</v>
      </c>
      <c r="Q22" s="72" t="n">
        <v>1.517</v>
      </c>
      <c r="R22" s="22" t="n">
        <f aca="false">IF(E22&lt;=0,0,MAX(0,Q22-G22))</f>
        <v>0.279007631178816</v>
      </c>
    </row>
    <row r="23" customFormat="false" ht="15" hidden="false" customHeight="true" outlineLevel="0" collapsed="false">
      <c r="A23" s="5" t="s">
        <v>19</v>
      </c>
      <c r="B23" s="52" t="str">
        <f aca="false">RANKING!C27</f>
        <v>D</v>
      </c>
      <c r="C23" s="20" t="n">
        <f aca="false">'BUYER KPI'!C21</f>
        <v>113</v>
      </c>
      <c r="D23" s="23" t="n">
        <f aca="false">'BUYER KPI'!J21</f>
        <v>1779.68123893805</v>
      </c>
      <c r="E23" s="24" t="n">
        <f aca="false">2500-D23</f>
        <v>720.318761061947</v>
      </c>
      <c r="F23" s="24" t="n">
        <f aca="false">E23*C23</f>
        <v>81396.02</v>
      </c>
      <c r="G23" s="22" t="n">
        <f aca="false">'BUYER KPI'!O21</f>
        <v>2.01984632999879</v>
      </c>
      <c r="H23" s="22" t="n">
        <f aca="false">G23*2500/D23</f>
        <v>2.83737093728657</v>
      </c>
      <c r="I23" s="69" t="n">
        <f aca="false">H23-G23</f>
        <v>0.817524607287774</v>
      </c>
      <c r="J23" s="70" t="n">
        <f aca="false">I23/G23</f>
        <v>0.404745942869952</v>
      </c>
      <c r="K23" s="21" t="n">
        <f aca="false">'BUYER KPI'!P21</f>
        <v>26.1621373187096</v>
      </c>
      <c r="L23" s="21" t="n">
        <f aca="false">K23*D23/2500</f>
        <v>18.6241059826514</v>
      </c>
      <c r="M23" s="71" t="n">
        <f aca="false">K23-L23</f>
        <v>7.53803133605816</v>
      </c>
      <c r="N23" s="26" t="n">
        <f aca="false">'BUYER KPI'!Q21</f>
        <v>0.501421847013327</v>
      </c>
      <c r="O23" s="26" t="n">
        <f aca="false">N23*2500/D23</f>
        <v>0.704370305258329</v>
      </c>
      <c r="P23" s="1" t="str">
        <f aca="false">IF(E23&lt;=0,"n/a - above benchmark",IF(O23&gt;0.85,"NO - price must carry it",IF(O23&gt;0.78,"TIGHT - split it","YES - floor can close it")))</f>
        <v>YES - floor can close it</v>
      </c>
      <c r="Q23" s="72" t="n">
        <v>2.02</v>
      </c>
      <c r="R23" s="22" t="n">
        <f aca="false">IF(E23&lt;=0,0,MAX(0,Q23-G23))</f>
        <v>0.000153670001205253</v>
      </c>
    </row>
    <row r="25" customFormat="false" ht="15" hidden="false" customHeight="true" outlineLevel="0" collapsed="false">
      <c r="A25" s="16" t="s">
        <v>1108</v>
      </c>
      <c r="C25" s="17"/>
    </row>
    <row r="26" customFormat="false" ht="247.5" hidden="false" customHeight="true" outlineLevel="0" collapsed="false">
      <c r="A26" s="5" t="s">
        <v>1109</v>
      </c>
      <c r="C26" s="17" t="s">
        <v>1110</v>
      </c>
    </row>
    <row r="27" customFormat="false" ht="270" hidden="false" customHeight="true" outlineLevel="0" collapsed="false">
      <c r="A27" s="5" t="s">
        <v>1111</v>
      </c>
      <c r="C27" s="17" t="s">
        <v>1112</v>
      </c>
    </row>
    <row r="28" customFormat="false" ht="191.25" hidden="false" customHeight="true" outlineLevel="0" collapsed="false">
      <c r="A28" s="5" t="s">
        <v>1113</v>
      </c>
      <c r="C28" s="17" t="s">
        <v>1114</v>
      </c>
    </row>
    <row r="29" customFormat="false" ht="225" hidden="false" customHeight="true" outlineLevel="0" collapsed="false">
      <c r="A29" s="5" t="s">
        <v>1115</v>
      </c>
      <c r="C29" s="17" t="s">
        <v>1116</v>
      </c>
    </row>
    <row r="30" customFormat="false" ht="236.25" hidden="false" customHeight="true" outlineLevel="0" collapsed="false">
      <c r="A30" s="5" t="s">
        <v>1117</v>
      </c>
      <c r="C30" s="17" t="s">
        <v>1118</v>
      </c>
    </row>
    <row r="31" customFormat="false" ht="325.5" hidden="false" customHeight="true" outlineLevel="0" collapsed="false">
      <c r="A31" s="5" t="s">
        <v>1119</v>
      </c>
      <c r="C31" s="17" t="s">
        <v>1120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2"/>
    <col collapsed="false" customWidth="true" hidden="false" outlineLevel="0" max="4" min="4" style="1" width="13"/>
    <col collapsed="false" customWidth="true" hidden="false" outlineLevel="0" max="6" min="5" style="1" width="12"/>
    <col collapsed="false" customWidth="true" hidden="false" outlineLevel="0" max="7" min="7" style="1" width="9"/>
    <col collapsed="false" customWidth="true" hidden="false" outlineLevel="0" max="8" min="8" style="1" width="12"/>
    <col collapsed="false" customWidth="true" hidden="false" outlineLevel="0" max="9" min="9" style="1" width="10"/>
    <col collapsed="false" customWidth="true" hidden="false" outlineLevel="0" max="10" min="10" style="1" width="9"/>
  </cols>
  <sheetData>
    <row r="1" customFormat="false" ht="17.25" hidden="false" customHeight="true" outlineLevel="0" collapsed="false">
      <c r="A1" s="2" t="s">
        <v>1121</v>
      </c>
    </row>
    <row r="2" customFormat="false" ht="15" hidden="false" customHeight="true" outlineLevel="0" collapsed="false">
      <c r="A2" s="3" t="s">
        <v>1122</v>
      </c>
    </row>
    <row r="4" customFormat="false" ht="31.5" hidden="false" customHeight="true" outlineLevel="0" collapsed="false">
      <c r="A4" s="18" t="s">
        <v>120</v>
      </c>
      <c r="B4" s="18" t="s">
        <v>1034</v>
      </c>
      <c r="C4" s="18" t="s">
        <v>1037</v>
      </c>
      <c r="D4" s="18" t="s">
        <v>130</v>
      </c>
      <c r="E4" s="18" t="s">
        <v>1079</v>
      </c>
      <c r="F4" s="18" t="s">
        <v>1080</v>
      </c>
      <c r="G4" s="18" t="s">
        <v>1042</v>
      </c>
      <c r="H4" s="18" t="s">
        <v>1044</v>
      </c>
      <c r="I4" s="18" t="s">
        <v>134</v>
      </c>
      <c r="J4" s="18" t="s">
        <v>30</v>
      </c>
    </row>
    <row r="5" customFormat="false" ht="15" hidden="false" customHeight="true" outlineLevel="0" collapsed="false">
      <c r="A5" s="1" t="s">
        <v>137</v>
      </c>
      <c r="B5" s="1" t="n">
        <f aca="false">COUNTIFS(DATA!$B$2:$B$8855,$A5)</f>
        <v>1102</v>
      </c>
      <c r="C5" s="20" t="n">
        <f aca="false">SUMIFS(DATA!$H$2:$H$8855,DATA!$B$2:$B$8855,$A5)</f>
        <v>1728312</v>
      </c>
      <c r="D5" s="23" t="n">
        <f aca="false">SUMIFS(DATA!$L$2:$L$8855,DATA!$B$2:$B$8855,$A5)</f>
        <v>3017840.52</v>
      </c>
      <c r="E5" s="23" t="n">
        <f aca="false">D5/B5</f>
        <v>2738.51226860254</v>
      </c>
      <c r="F5" s="24" t="n">
        <f aca="false">E5-2500</f>
        <v>238.512268602541</v>
      </c>
      <c r="G5" s="26" t="n">
        <f aca="false">SUMIFS(DATA!$O$2:$O$8855,DATA!$B$2:$B$8855,$A5)/B5</f>
        <v>0.61524500907441</v>
      </c>
      <c r="H5" s="27" t="n">
        <f aca="false">D5/SUMIFS(DATA!$J$2:$J$8855,DATA!$B$2:$B$8855,$A5)</f>
        <v>0.0829648825031676</v>
      </c>
      <c r="I5" s="26" t="n">
        <f aca="false">AVERAGEIFS(DATA!$P$2:$P$8855,DATA!$B$2:$B$8855,$A5)</f>
        <v>0.770258129188521</v>
      </c>
      <c r="J5" s="26" t="n">
        <f aca="false">AVERAGEIFS(DATA!$Q$2:$Q$8855,DATA!$B$2:$B$8855,$A5)</f>
        <v>0.12056295828588</v>
      </c>
    </row>
    <row r="6" customFormat="false" ht="15" hidden="false" customHeight="true" outlineLevel="0" collapsed="false">
      <c r="A6" s="1" t="s">
        <v>344</v>
      </c>
      <c r="B6" s="1" t="n">
        <f aca="false">COUNTIFS(DATA!$B$2:$B$8855,$A6)</f>
        <v>760</v>
      </c>
      <c r="C6" s="20" t="n">
        <f aca="false">SUMIFS(DATA!$H$2:$H$8855,DATA!$B$2:$B$8855,$A6)</f>
        <v>1088300</v>
      </c>
      <c r="D6" s="23" t="n">
        <f aca="false">SUMIFS(DATA!$L$2:$L$8855,DATA!$B$2:$B$8855,$A6)</f>
        <v>1981606.2</v>
      </c>
      <c r="E6" s="23" t="n">
        <f aca="false">D6/B6</f>
        <v>2607.37657894737</v>
      </c>
      <c r="F6" s="24" t="n">
        <f aca="false">E6-2500</f>
        <v>107.376578947368</v>
      </c>
      <c r="G6" s="26" t="n">
        <f aca="false">SUMIFS(DATA!$O$2:$O$8855,DATA!$B$2:$B$8855,$A6)/B6</f>
        <v>0.590789473684211</v>
      </c>
      <c r="H6" s="27" t="n">
        <f aca="false">D6/SUMIFS(DATA!$J$2:$J$8855,DATA!$B$2:$B$8855,$A6)</f>
        <v>0.0882182402385026</v>
      </c>
      <c r="I6" s="26" t="n">
        <f aca="false">AVERAGEIFS(DATA!$P$2:$P$8855,DATA!$B$2:$B$8855,$A6)</f>
        <v>0.764441397222768</v>
      </c>
      <c r="J6" s="26" t="n">
        <f aca="false">AVERAGEIFS(DATA!$Q$2:$Q$8855,DATA!$B$2:$B$8855,$A6)</f>
        <v>0.116174848933297</v>
      </c>
    </row>
    <row r="7" customFormat="false" ht="15" hidden="false" customHeight="true" outlineLevel="0" collapsed="false">
      <c r="A7" s="1" t="s">
        <v>431</v>
      </c>
      <c r="B7" s="1" t="n">
        <f aca="false">COUNTIFS(DATA!$B$2:$B$8855,$A7)</f>
        <v>722</v>
      </c>
      <c r="C7" s="20" t="n">
        <f aca="false">SUMIFS(DATA!$H$2:$H$8855,DATA!$B$2:$B$8855,$A7)</f>
        <v>981230</v>
      </c>
      <c r="D7" s="23" t="n">
        <f aca="false">SUMIFS(DATA!$L$2:$L$8855,DATA!$B$2:$B$8855,$A7)</f>
        <v>1655087.4</v>
      </c>
      <c r="E7" s="23" t="n">
        <f aca="false">D7/B7</f>
        <v>2292.3648199446</v>
      </c>
      <c r="F7" s="24" t="n">
        <f aca="false">E7-2500</f>
        <v>-207.635180055402</v>
      </c>
      <c r="G7" s="26" t="n">
        <f aca="false">SUMIFS(DATA!$O$2:$O$8855,DATA!$B$2:$B$8855,$A7)/B7</f>
        <v>0.447368421052632</v>
      </c>
      <c r="H7" s="27" t="n">
        <f aca="false">D7/SUMIFS(DATA!$J$2:$J$8855,DATA!$B$2:$B$8855,$A7)</f>
        <v>0.0855965416205985</v>
      </c>
      <c r="I7" s="26" t="n">
        <f aca="false">AVERAGEIFS(DATA!$P$2:$P$8855,DATA!$B$2:$B$8855,$A7)</f>
        <v>0.727701318649053</v>
      </c>
      <c r="J7" s="26" t="n">
        <f aca="false">AVERAGEIFS(DATA!$Q$2:$Q$8855,DATA!$B$2:$B$8855,$A7)</f>
        <v>0.120542230154969</v>
      </c>
    </row>
    <row r="8" customFormat="false" ht="15" hidden="false" customHeight="true" outlineLevel="0" collapsed="false">
      <c r="A8" s="1" t="s">
        <v>497</v>
      </c>
      <c r="B8" s="1" t="n">
        <f aca="false">COUNTIFS(DATA!$B$2:$B$8855,$A8)</f>
        <v>1026</v>
      </c>
      <c r="C8" s="20" t="n">
        <f aca="false">SUMIFS(DATA!$H$2:$H$8855,DATA!$B$2:$B$8855,$A8)</f>
        <v>1782761</v>
      </c>
      <c r="D8" s="23" t="n">
        <f aca="false">SUMIFS(DATA!$L$2:$L$8855,DATA!$B$2:$B$8855,$A8)</f>
        <v>2818392.1</v>
      </c>
      <c r="E8" s="23" t="n">
        <f aca="false">D8/B8</f>
        <v>2746.97085769981</v>
      </c>
      <c r="F8" s="24" t="n">
        <f aca="false">E8-2500</f>
        <v>246.970857699805</v>
      </c>
      <c r="G8" s="26" t="n">
        <f aca="false">SUMIFS(DATA!$O$2:$O$8855,DATA!$B$2:$B$8855,$A8)/B8</f>
        <v>0.62280701754386</v>
      </c>
      <c r="H8" s="27" t="n">
        <f aca="false">D8/SUMIFS(DATA!$J$2:$J$8855,DATA!$B$2:$B$8855,$A8)</f>
        <v>0.0863321897814897</v>
      </c>
      <c r="I8" s="26" t="n">
        <f aca="false">AVERAGEIFS(DATA!$P$2:$P$8855,DATA!$B$2:$B$8855,$A8)</f>
        <v>0.720393443606686</v>
      </c>
      <c r="J8" s="26" t="n">
        <f aca="false">AVERAGEIFS(DATA!$Q$2:$Q$8855,DATA!$B$2:$B$8855,$A8)</f>
        <v>0.111015924859024</v>
      </c>
    </row>
    <row r="9" customFormat="false" ht="15" hidden="false" customHeight="true" outlineLevel="0" collapsed="false">
      <c r="A9" s="1" t="s">
        <v>586</v>
      </c>
      <c r="B9" s="1" t="n">
        <f aca="false">COUNTIFS(DATA!$B$2:$B$8855,$A9)</f>
        <v>912</v>
      </c>
      <c r="C9" s="20" t="n">
        <f aca="false">SUMIFS(DATA!$H$2:$H$8855,DATA!$B$2:$B$8855,$A9)</f>
        <v>1687268</v>
      </c>
      <c r="D9" s="23" t="n">
        <f aca="false">SUMIFS(DATA!$L$2:$L$8855,DATA!$B$2:$B$8855,$A9)</f>
        <v>2774086.5</v>
      </c>
      <c r="E9" s="23" t="n">
        <f aca="false">D9/B9</f>
        <v>3041.76151315789</v>
      </c>
      <c r="F9" s="24" t="n">
        <f aca="false">E9-2500</f>
        <v>541.761513157895</v>
      </c>
      <c r="G9" s="26" t="n">
        <f aca="false">SUMIFS(DATA!$O$2:$O$8855,DATA!$B$2:$B$8855,$A9)/B9</f>
        <v>0.733552631578947</v>
      </c>
      <c r="H9" s="27" t="n">
        <f aca="false">D9/SUMIFS(DATA!$J$2:$J$8855,DATA!$B$2:$B$8855,$A9)</f>
        <v>0.0848658442459325</v>
      </c>
      <c r="I9" s="26" t="n">
        <f aca="false">AVERAGEIFS(DATA!$P$2:$P$8855,DATA!$B$2:$B$8855,$A9)</f>
        <v>0.695045536877405</v>
      </c>
      <c r="J9" s="26" t="n">
        <f aca="false">AVERAGEIFS(DATA!$Q$2:$Q$8855,DATA!$B$2:$B$8855,$A9)</f>
        <v>0.120370907484553</v>
      </c>
    </row>
    <row r="10" customFormat="false" ht="15" hidden="false" customHeight="true" outlineLevel="0" collapsed="false">
      <c r="A10" s="1" t="s">
        <v>659</v>
      </c>
      <c r="B10" s="1" t="n">
        <f aca="false">COUNTIFS(DATA!$B$2:$B$8855,$A10)</f>
        <v>836</v>
      </c>
      <c r="C10" s="20" t="n">
        <f aca="false">SUMIFS(DATA!$H$2:$H$8855,DATA!$B$2:$B$8855,$A10)</f>
        <v>1332951</v>
      </c>
      <c r="D10" s="23" t="n">
        <f aca="false">SUMIFS(DATA!$L$2:$L$8855,DATA!$B$2:$B$8855,$A10)</f>
        <v>2313269.9</v>
      </c>
      <c r="E10" s="23" t="n">
        <f aca="false">D10/B10</f>
        <v>2767.06925837321</v>
      </c>
      <c r="F10" s="24" t="n">
        <f aca="false">E10-2500</f>
        <v>267.069258373206</v>
      </c>
      <c r="G10" s="26" t="n">
        <f aca="false">SUMIFS(DATA!$O$2:$O$8855,DATA!$B$2:$B$8855,$A10)/B10</f>
        <v>0.644736842105263</v>
      </c>
      <c r="H10" s="27" t="n">
        <f aca="false">D10/SUMIFS(DATA!$J$2:$J$8855,DATA!$B$2:$B$8855,$A10)</f>
        <v>0.0843514093481063</v>
      </c>
      <c r="I10" s="26" t="n">
        <f aca="false">AVERAGEIFS(DATA!$P$2:$P$8855,DATA!$B$2:$B$8855,$A10)</f>
        <v>0.676808615278196</v>
      </c>
      <c r="J10" s="26" t="n">
        <f aca="false">AVERAGEIFS(DATA!$Q$2:$Q$8855,DATA!$B$2:$B$8855,$A10)</f>
        <v>0.137635633477114</v>
      </c>
    </row>
    <row r="11" customFormat="false" ht="15" hidden="false" customHeight="true" outlineLevel="0" collapsed="false">
      <c r="A11" s="1" t="s">
        <v>735</v>
      </c>
      <c r="B11" s="1" t="n">
        <f aca="false">COUNTIFS(DATA!$B$2:$B$8855,$A11)</f>
        <v>1026</v>
      </c>
      <c r="C11" s="20" t="n">
        <f aca="false">SUMIFS(DATA!$H$2:$H$8855,DATA!$B$2:$B$8855,$A11)</f>
        <v>1403415</v>
      </c>
      <c r="D11" s="23" t="n">
        <f aca="false">SUMIFS(DATA!$L$2:$L$8855,DATA!$B$2:$B$8855,$A11)</f>
        <v>2465635.2</v>
      </c>
      <c r="E11" s="23" t="n">
        <f aca="false">D11/B11</f>
        <v>2403.15321637427</v>
      </c>
      <c r="F11" s="24" t="n">
        <f aca="false">E11-2500</f>
        <v>-96.846783625731</v>
      </c>
      <c r="G11" s="26" t="n">
        <f aca="false">SUMIFS(DATA!$O$2:$O$8855,DATA!$B$2:$B$8855,$A11)/B11</f>
        <v>0.45224171539961</v>
      </c>
      <c r="H11" s="27" t="n">
        <f aca="false">D11/SUMIFS(DATA!$J$2:$J$8855,DATA!$B$2:$B$8855,$A11)</f>
        <v>0.0800038654138613</v>
      </c>
      <c r="I11" s="26" t="n">
        <f aca="false">AVERAGEIFS(DATA!$P$2:$P$8855,DATA!$B$2:$B$8855,$A11)</f>
        <v>0.648978769230777</v>
      </c>
      <c r="J11" s="26" t="n">
        <f aca="false">AVERAGEIFS(DATA!$Q$2:$Q$8855,DATA!$B$2:$B$8855,$A11)</f>
        <v>0.141428485730909</v>
      </c>
    </row>
    <row r="12" customFormat="false" ht="15" hidden="false" customHeight="true" outlineLevel="0" collapsed="false">
      <c r="A12" s="1" t="s">
        <v>818</v>
      </c>
      <c r="B12" s="1" t="n">
        <f aca="false">COUNTIFS(DATA!$B$2:$B$8855,$A12)</f>
        <v>950</v>
      </c>
      <c r="C12" s="20" t="n">
        <f aca="false">SUMIFS(DATA!$H$2:$H$8855,DATA!$B$2:$B$8855,$A12)</f>
        <v>1249112.49454083</v>
      </c>
      <c r="D12" s="23" t="n">
        <f aca="false">SUMIFS(DATA!$L$2:$L$8855,DATA!$B$2:$B$8855,$A12)</f>
        <v>2162484.87695498</v>
      </c>
      <c r="E12" s="23" t="n">
        <f aca="false">D12/B12</f>
        <v>2276.29987047893</v>
      </c>
      <c r="F12" s="24" t="n">
        <f aca="false">E12-2500</f>
        <v>-223.700129521071</v>
      </c>
      <c r="G12" s="26" t="n">
        <f aca="false">SUMIFS(DATA!$O$2:$O$8855,DATA!$B$2:$B$8855,$A12)/B12</f>
        <v>0.389473684210526</v>
      </c>
      <c r="H12" s="27" t="n">
        <f aca="false">D12/SUMIFS(DATA!$J$2:$J$8855,DATA!$B$2:$B$8855,$A12)</f>
        <v>0.0808357336432499</v>
      </c>
      <c r="I12" s="26" t="n">
        <f aca="false">AVERAGEIFS(DATA!$P$2:$P$8855,DATA!$B$2:$B$8855,$A12)</f>
        <v>0.655697164144394</v>
      </c>
      <c r="J12" s="26" t="n">
        <f aca="false">AVERAGEIFS(DATA!$Q$2:$Q$8855,DATA!$B$2:$B$8855,$A12)</f>
        <v>0.14676392583056</v>
      </c>
    </row>
    <row r="13" customFormat="false" ht="15" hidden="false" customHeight="true" outlineLevel="0" collapsed="false">
      <c r="A13" s="1" t="s">
        <v>888</v>
      </c>
      <c r="B13" s="1" t="n">
        <f aca="false">COUNTIFS(DATA!$B$2:$B$8855,$A13)</f>
        <v>988</v>
      </c>
      <c r="C13" s="20" t="n">
        <f aca="false">SUMIFS(DATA!$H$2:$H$8855,DATA!$B$2:$B$8855,$A13)</f>
        <v>1370273</v>
      </c>
      <c r="D13" s="23" t="n">
        <f aca="false">SUMIFS(DATA!$L$2:$L$8855,DATA!$B$2:$B$8855,$A13)</f>
        <v>2190431.45</v>
      </c>
      <c r="E13" s="23" t="n">
        <f aca="false">D13/B13</f>
        <v>2217.0358805668</v>
      </c>
      <c r="F13" s="24" t="n">
        <f aca="false">E13-2500</f>
        <v>-282.964119433198</v>
      </c>
      <c r="G13" s="26" t="n">
        <f aca="false">SUMIFS(DATA!$O$2:$O$8855,DATA!$B$2:$B$8855,$A13)/B13</f>
        <v>0.312753036437247</v>
      </c>
      <c r="H13" s="27" t="n">
        <f aca="false">D13/SUMIFS(DATA!$J$2:$J$8855,DATA!$B$2:$B$8855,$A13)</f>
        <v>0.08161520437532</v>
      </c>
      <c r="I13" s="26" t="n">
        <f aca="false">AVERAGEIFS(DATA!$P$2:$P$8855,DATA!$B$2:$B$8855,$A13)</f>
        <v>0.649931179838159</v>
      </c>
      <c r="J13" s="26" t="n">
        <f aca="false">AVERAGEIFS(DATA!$Q$2:$Q$8855,DATA!$B$2:$B$8855,$A13)</f>
        <v>0.158591331080215</v>
      </c>
    </row>
    <row r="14" customFormat="false" ht="15" hidden="false" customHeight="true" outlineLevel="0" collapsed="false">
      <c r="A14" s="1" t="s">
        <v>972</v>
      </c>
      <c r="B14" s="1" t="n">
        <f aca="false">COUNTIFS(DATA!$B$2:$B$8855,$A14)</f>
        <v>532</v>
      </c>
      <c r="C14" s="20" t="n">
        <f aca="false">SUMIFS(DATA!$H$2:$H$8855,DATA!$B$2:$B$8855,$A14)</f>
        <v>841508</v>
      </c>
      <c r="D14" s="23" t="n">
        <f aca="false">SUMIFS(DATA!$L$2:$L$8855,DATA!$B$2:$B$8855,$A14)</f>
        <v>1268834.14</v>
      </c>
      <c r="E14" s="23" t="n">
        <f aca="false">D14/B14</f>
        <v>2385.02657894737</v>
      </c>
      <c r="F14" s="24" t="n">
        <f aca="false">E14-2500</f>
        <v>-114.973421052631</v>
      </c>
      <c r="G14" s="26" t="n">
        <f aca="false">SUMIFS(DATA!$O$2:$O$8855,DATA!$B$2:$B$8855,$A14)/B14</f>
        <v>0.453007518796992</v>
      </c>
      <c r="H14" s="27" t="n">
        <f aca="false">D14/SUMIFS(DATA!$J$2:$J$8855,DATA!$B$2:$B$8855,$A14)</f>
        <v>0.0809648063158742</v>
      </c>
      <c r="I14" s="26" t="n">
        <f aca="false">AVERAGEIFS(DATA!$P$2:$P$8855,DATA!$B$2:$B$8855,$A14)</f>
        <v>0.640824841494141</v>
      </c>
      <c r="J14" s="26" t="n">
        <f aca="false">AVERAGEIFS(DATA!$Q$2:$Q$8855,DATA!$B$2:$B$8855,$A14)</f>
        <v>0.146167485936846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9" min="2" style="1" width="11"/>
    <col collapsed="false" customWidth="true" hidden="false" outlineLevel="0" max="11" min="10" style="0" width="11"/>
  </cols>
  <sheetData>
    <row r="1" customFormat="false" ht="17.25" hidden="false" customHeight="true" outlineLevel="0" collapsed="false">
      <c r="A1" s="2" t="s">
        <v>1123</v>
      </c>
    </row>
    <row r="2" customFormat="false" ht="15" hidden="false" customHeight="true" outlineLevel="0" collapsed="false">
      <c r="A2" s="3" t="s">
        <v>1124</v>
      </c>
    </row>
    <row r="4" customFormat="false" ht="31.5" hidden="false" customHeight="true" outlineLevel="0" collapsed="false">
      <c r="A4" s="18" t="s">
        <v>123</v>
      </c>
      <c r="B4" s="18" t="s">
        <v>137</v>
      </c>
      <c r="C4" s="18" t="s">
        <v>344</v>
      </c>
      <c r="D4" s="18" t="s">
        <v>431</v>
      </c>
      <c r="E4" s="18" t="s">
        <v>497</v>
      </c>
      <c r="F4" s="18" t="s">
        <v>586</v>
      </c>
      <c r="G4" s="18" t="s">
        <v>659</v>
      </c>
      <c r="H4" s="18" t="s">
        <v>735</v>
      </c>
      <c r="I4" s="18" t="s">
        <v>818</v>
      </c>
      <c r="J4" s="18" t="s">
        <v>888</v>
      </c>
      <c r="K4" s="18" t="s">
        <v>972</v>
      </c>
    </row>
    <row r="5" customFormat="false" ht="15" hidden="false" customHeight="true" outlineLevel="0" collapsed="false">
      <c r="A5" s="5" t="s">
        <v>10</v>
      </c>
      <c r="B5" s="23" t="n">
        <f aca="false">IFERROR(SUMIFS(DATA!$L$2:$L$8855,DATA!$E$2:$E$8855,$A5,DATA!$B$2:$B$8855,B$4)/COUNTIFS(DATA!$E$2:$E$8855,$A5,DATA!$B$2:$B$8855,B$4),"")</f>
        <v>3028.3415704388</v>
      </c>
      <c r="C5" s="23" t="n">
        <f aca="false">IFERROR(SUMIFS(DATA!$L$2:$L$8855,DATA!$E$2:$E$8855,$A5,DATA!$B$2:$B$8855,C$4)/COUNTIFS(DATA!$E$2:$E$8855,$A5,DATA!$B$2:$B$8855,C$4),"")</f>
        <v>2736.38232484076</v>
      </c>
      <c r="D5" s="23" t="n">
        <f aca="false">IFERROR(SUMIFS(DATA!$L$2:$L$8855,DATA!$E$2:$E$8855,$A5,DATA!$B$2:$B$8855,D$4)/COUNTIFS(DATA!$E$2:$E$8855,$A5,DATA!$B$2:$B$8855,D$4),"")</f>
        <v>2592.84481132075</v>
      </c>
      <c r="E5" s="23" t="n">
        <f aca="false">IFERROR(SUMIFS(DATA!$L$2:$L$8855,DATA!$E$2:$E$8855,$A5,DATA!$B$2:$B$8855,E$4)/COUNTIFS(DATA!$E$2:$E$8855,$A5,DATA!$B$2:$B$8855,E$4),"")</f>
        <v>3054.82350230415</v>
      </c>
      <c r="F5" s="23" t="n">
        <f aca="false">IFERROR(SUMIFS(DATA!$L$2:$L$8855,DATA!$E$2:$E$8855,$A5,DATA!$B$2:$B$8855,F$4)/COUNTIFS(DATA!$E$2:$E$8855,$A5,DATA!$B$2:$B$8855,F$4),"")</f>
        <v>3104.36996197719</v>
      </c>
      <c r="G5" s="23" t="n">
        <f aca="false">IFERROR(SUMIFS(DATA!$L$2:$L$8855,DATA!$E$2:$E$8855,$A5,DATA!$B$2:$B$8855,G$4)/COUNTIFS(DATA!$E$2:$E$8855,$A5,DATA!$B$2:$B$8855,G$4),"")</f>
        <v>3329.5373015873</v>
      </c>
      <c r="H5" s="23" t="n">
        <f aca="false">IFERROR(SUMIFS(DATA!$L$2:$L$8855,DATA!$E$2:$E$8855,$A5,DATA!$B$2:$B$8855,H$4)/COUNTIFS(DATA!$E$2:$E$8855,$A5,DATA!$B$2:$B$8855,H$4),"")</f>
        <v>2769.68965517241</v>
      </c>
      <c r="I5" s="23" t="n">
        <f aca="false">IFERROR(SUMIFS(DATA!$L$2:$L$8855,DATA!$E$2:$E$8855,$A5,DATA!$B$2:$B$8855,I$4)/COUNTIFS(DATA!$E$2:$E$8855,$A5,DATA!$B$2:$B$8855,I$4),"")</f>
        <v>2639.16097560976</v>
      </c>
      <c r="J5" s="23" t="n">
        <f aca="false">IFERROR(SUMIFS(DATA!$L$2:$L$8855,DATA!$E$2:$E$8855,$A5,DATA!$B$2:$B$8855,J$4)/COUNTIFS(DATA!$E$2:$E$8855,$A5,DATA!$B$2:$B$8855,J$4),"")</f>
        <v>2825.86486486487</v>
      </c>
      <c r="K5" s="23" t="n">
        <f aca="false">IFERROR(SUMIFS(DATA!$L$2:$L$8855,DATA!$E$2:$E$8855,$A5,DATA!$B$2:$B$8855,K$4)/COUNTIFS(DATA!$E$2:$E$8855,$A5,DATA!$B$2:$B$8855,K$4),"")</f>
        <v>2779.47236842105</v>
      </c>
    </row>
    <row r="6" customFormat="false" ht="15" hidden="false" customHeight="true" outlineLevel="0" collapsed="false">
      <c r="A6" s="5" t="s">
        <v>13</v>
      </c>
      <c r="B6" s="23" t="n">
        <f aca="false">IFERROR(SUMIFS(DATA!$L$2:$L$8855,DATA!$E$2:$E$8855,$A6,DATA!$B$2:$B$8855,B$4)/COUNTIFS(DATA!$E$2:$E$8855,$A6,DATA!$B$2:$B$8855,B$4),"")</f>
        <v>3272.43956043956</v>
      </c>
      <c r="C6" s="23" t="n">
        <f aca="false">IFERROR(SUMIFS(DATA!$L$2:$L$8855,DATA!$E$2:$E$8855,$A6,DATA!$B$2:$B$8855,C$4)/COUNTIFS(DATA!$E$2:$E$8855,$A6,DATA!$B$2:$B$8855,C$4),"")</f>
        <v>3042.13461538462</v>
      </c>
      <c r="D6" s="23" t="n">
        <f aca="false">IFERROR(SUMIFS(DATA!$L$2:$L$8855,DATA!$E$2:$E$8855,$A6,DATA!$B$2:$B$8855,D$4)/COUNTIFS(DATA!$E$2:$E$8855,$A6,DATA!$B$2:$B$8855,D$4),"")</f>
        <v>2711.0987654321</v>
      </c>
      <c r="E6" s="23" t="n">
        <f aca="false">IFERROR(SUMIFS(DATA!$L$2:$L$8855,DATA!$E$2:$E$8855,$A6,DATA!$B$2:$B$8855,E$4)/COUNTIFS(DATA!$E$2:$E$8855,$A6,DATA!$B$2:$B$8855,E$4),"")</f>
        <v>2997.56315789474</v>
      </c>
      <c r="F6" s="23" t="n">
        <f aca="false">IFERROR(SUMIFS(DATA!$L$2:$L$8855,DATA!$E$2:$E$8855,$A6,DATA!$B$2:$B$8855,F$4)/COUNTIFS(DATA!$E$2:$E$8855,$A6,DATA!$B$2:$B$8855,F$4),"")</f>
        <v>3712.69387755102</v>
      </c>
      <c r="G6" s="23" t="n">
        <f aca="false">IFERROR(SUMIFS(DATA!$L$2:$L$8855,DATA!$E$2:$E$8855,$A6,DATA!$B$2:$B$8855,G$4)/COUNTIFS(DATA!$E$2:$E$8855,$A6,DATA!$B$2:$B$8855,G$4),"")</f>
        <v>3136.69230769231</v>
      </c>
      <c r="H6" s="23" t="n">
        <f aca="false">IFERROR(SUMIFS(DATA!$L$2:$L$8855,DATA!$E$2:$E$8855,$A6,DATA!$B$2:$B$8855,H$4)/COUNTIFS(DATA!$E$2:$E$8855,$A6,DATA!$B$2:$B$8855,H$4),"")</f>
        <v>2894.375</v>
      </c>
      <c r="I6" s="23" t="n">
        <f aca="false">IFERROR(SUMIFS(DATA!$L$2:$L$8855,DATA!$E$2:$E$8855,$A6,DATA!$B$2:$B$8855,I$4)/COUNTIFS(DATA!$E$2:$E$8855,$A6,DATA!$B$2:$B$8855,I$4),"")</f>
        <v>2648.1052631579</v>
      </c>
      <c r="J6" s="23" t="n">
        <f aca="false">IFERROR(SUMIFS(DATA!$L$2:$L$8855,DATA!$E$2:$E$8855,$A6,DATA!$B$2:$B$8855,J$4)/COUNTIFS(DATA!$E$2:$E$8855,$A6,DATA!$B$2:$B$8855,J$4),"")</f>
        <v>2118.72727272727</v>
      </c>
      <c r="K6" s="23" t="n">
        <f aca="false">IFERROR(SUMIFS(DATA!$L$2:$L$8855,DATA!$E$2:$E$8855,$A6,DATA!$B$2:$B$8855,K$4)/COUNTIFS(DATA!$E$2:$E$8855,$A6,DATA!$B$2:$B$8855,K$4),"")</f>
        <v>2871.17777777778</v>
      </c>
    </row>
    <row r="7" customFormat="false" ht="15" hidden="false" customHeight="true" outlineLevel="0" collapsed="false">
      <c r="A7" s="5" t="s">
        <v>16</v>
      </c>
      <c r="B7" s="23" t="n">
        <f aca="false">IFERROR(SUMIFS(DATA!$L$2:$L$8855,DATA!$E$2:$E$8855,$A7,DATA!$B$2:$B$8855,B$4)/COUNTIFS(DATA!$E$2:$E$8855,$A7,DATA!$B$2:$B$8855,B$4),"")</f>
        <v>2451.50485333333</v>
      </c>
      <c r="C7" s="23" t="n">
        <f aca="false">IFERROR(SUMIFS(DATA!$L$2:$L$8855,DATA!$E$2:$E$8855,$A7,DATA!$B$2:$B$8855,C$4)/COUNTIFS(DATA!$E$2:$E$8855,$A7,DATA!$B$2:$B$8855,C$4),"")</f>
        <v>2462.94041916168</v>
      </c>
      <c r="D7" s="23" t="n">
        <f aca="false">IFERROR(SUMIFS(DATA!$L$2:$L$8855,DATA!$E$2:$E$8855,$A7,DATA!$B$2:$B$8855,D$4)/COUNTIFS(DATA!$E$2:$E$8855,$A7,DATA!$B$2:$B$8855,D$4),"")</f>
        <v>2059.37663551402</v>
      </c>
      <c r="E7" s="23" t="n">
        <f aca="false">IFERROR(SUMIFS(DATA!$L$2:$L$8855,DATA!$E$2:$E$8855,$A7,DATA!$B$2:$B$8855,E$4)/COUNTIFS(DATA!$E$2:$E$8855,$A7,DATA!$B$2:$B$8855,E$4),"")</f>
        <v>2710.49701086957</v>
      </c>
      <c r="F7" s="23" t="n">
        <f aca="false">IFERROR(SUMIFS(DATA!$L$2:$L$8855,DATA!$E$2:$E$8855,$A7,DATA!$B$2:$B$8855,F$4)/COUNTIFS(DATA!$E$2:$E$8855,$A7,DATA!$B$2:$B$8855,F$4),"")</f>
        <v>2783.29577464789</v>
      </c>
      <c r="G7" s="23" t="n">
        <f aca="false">IFERROR(SUMIFS(DATA!$L$2:$L$8855,DATA!$E$2:$E$8855,$A7,DATA!$B$2:$B$8855,G$4)/COUNTIFS(DATA!$E$2:$E$8855,$A7,DATA!$B$2:$B$8855,G$4),"")</f>
        <v>2578.89969604863</v>
      </c>
      <c r="H7" s="23" t="n">
        <f aca="false">IFERROR(SUMIFS(DATA!$L$2:$L$8855,DATA!$E$2:$E$8855,$A7,DATA!$B$2:$B$8855,H$4)/COUNTIFS(DATA!$E$2:$E$8855,$A7,DATA!$B$2:$B$8855,H$4),"")</f>
        <v>2361.51992481203</v>
      </c>
      <c r="I7" s="23" t="n">
        <f aca="false">IFERROR(SUMIFS(DATA!$L$2:$L$8855,DATA!$E$2:$E$8855,$A7,DATA!$B$2:$B$8855,I$4)/COUNTIFS(DATA!$E$2:$E$8855,$A7,DATA!$B$2:$B$8855,I$4),"")</f>
        <v>2035.71610042622</v>
      </c>
      <c r="J7" s="23" t="n">
        <f aca="false">IFERROR(SUMIFS(DATA!$L$2:$L$8855,DATA!$E$2:$E$8855,$A7,DATA!$B$2:$B$8855,J$4)/COUNTIFS(DATA!$E$2:$E$8855,$A7,DATA!$B$2:$B$8855,J$4),"")</f>
        <v>1962.89377777778</v>
      </c>
      <c r="K7" s="23" t="n">
        <f aca="false">IFERROR(SUMIFS(DATA!$L$2:$L$8855,DATA!$E$2:$E$8855,$A7,DATA!$B$2:$B$8855,K$4)/COUNTIFS(DATA!$E$2:$E$8855,$A7,DATA!$B$2:$B$8855,K$4),"")</f>
        <v>2166.17132911392</v>
      </c>
    </row>
    <row r="8" customFormat="false" ht="15" hidden="false" customHeight="true" outlineLevel="0" collapsed="false">
      <c r="A8" s="5" t="s">
        <v>176</v>
      </c>
      <c r="B8" s="23" t="n">
        <f aca="false">IFERROR(SUMIFS(DATA!$L$2:$L$8855,DATA!$E$2:$E$8855,$A8,DATA!$B$2:$B$8855,B$4)/COUNTIFS(DATA!$E$2:$E$8855,$A8,DATA!$B$2:$B$8855,B$4),"")</f>
        <v>2368.23506493507</v>
      </c>
      <c r="C8" s="23" t="n">
        <f aca="false">IFERROR(SUMIFS(DATA!$L$2:$L$8855,DATA!$E$2:$E$8855,$A8,DATA!$B$2:$B$8855,C$4)/COUNTIFS(DATA!$E$2:$E$8855,$A8,DATA!$B$2:$B$8855,C$4),"")</f>
        <v>2328.80166666667</v>
      </c>
      <c r="D8" s="23" t="n">
        <f aca="false">IFERROR(SUMIFS(DATA!$L$2:$L$8855,DATA!$E$2:$E$8855,$A8,DATA!$B$2:$B$8855,D$4)/COUNTIFS(DATA!$E$2:$E$8855,$A8,DATA!$B$2:$B$8855,D$4),"")</f>
        <v>1683.15517241379</v>
      </c>
      <c r="E8" s="23" t="n">
        <f aca="false">IFERROR(SUMIFS(DATA!$L$2:$L$8855,DATA!$E$2:$E$8855,$A8,DATA!$B$2:$B$8855,E$4)/COUNTIFS(DATA!$E$2:$E$8855,$A8,DATA!$B$2:$B$8855,E$4),"")</f>
        <v>2437.66666666667</v>
      </c>
      <c r="F8" s="23" t="n">
        <f aca="false">IFERROR(SUMIFS(DATA!$L$2:$L$8855,DATA!$E$2:$E$8855,$A8,DATA!$B$2:$B$8855,F$4)/COUNTIFS(DATA!$E$2:$E$8855,$A8,DATA!$B$2:$B$8855,F$4),"")</f>
        <v>2719.56428571429</v>
      </c>
      <c r="G8" s="23" t="n">
        <f aca="false">IFERROR(SUMIFS(DATA!$L$2:$L$8855,DATA!$E$2:$E$8855,$A8,DATA!$B$2:$B$8855,G$4)/COUNTIFS(DATA!$E$2:$E$8855,$A8,DATA!$B$2:$B$8855,G$4),"")</f>
        <v>2176.92207792208</v>
      </c>
      <c r="H8" s="23" t="n">
        <f aca="false">IFERROR(SUMIFS(DATA!$L$2:$L$8855,DATA!$E$2:$E$8855,$A8,DATA!$B$2:$B$8855,H$4)/COUNTIFS(DATA!$E$2:$E$8855,$A8,DATA!$B$2:$B$8855,H$4),"")</f>
        <v>2121.19811320755</v>
      </c>
      <c r="I8" s="23" t="n">
        <f aca="false">IFERROR(SUMIFS(DATA!$L$2:$L$8855,DATA!$E$2:$E$8855,$A8,DATA!$B$2:$B$8855,I$4)/COUNTIFS(DATA!$E$2:$E$8855,$A8,DATA!$B$2:$B$8855,I$4),"")</f>
        <v>2000.68452380952</v>
      </c>
      <c r="J8" s="23" t="n">
        <f aca="false">IFERROR(SUMIFS(DATA!$L$2:$L$8855,DATA!$E$2:$E$8855,$A8,DATA!$B$2:$B$8855,J$4)/COUNTIFS(DATA!$E$2:$E$8855,$A8,DATA!$B$2:$B$8855,J$4),"")</f>
        <v>1890.80535714286</v>
      </c>
      <c r="K8" s="23" t="n">
        <f aca="false">IFERROR(SUMIFS(DATA!$L$2:$L$8855,DATA!$E$2:$E$8855,$A8,DATA!$B$2:$B$8855,K$4)/COUNTIFS(DATA!$E$2:$E$8855,$A8,DATA!$B$2:$B$8855,K$4),"")</f>
        <v>2070.41538461538</v>
      </c>
    </row>
    <row r="9" customFormat="false" ht="15" hidden="false" customHeight="true" outlineLevel="0" collapsed="false">
      <c r="A9" s="5" t="s">
        <v>145</v>
      </c>
      <c r="B9" s="23" t="n">
        <f aca="false">IFERROR(SUMIFS(DATA!$L$2:$L$8855,DATA!$E$2:$E$8855,$A9,DATA!$B$2:$B$8855,B$4)/COUNTIFS(DATA!$E$2:$E$8855,$A9,DATA!$B$2:$B$8855,B$4),"")</f>
        <v>3004.17647058824</v>
      </c>
      <c r="C9" s="23" t="n">
        <f aca="false">IFERROR(SUMIFS(DATA!$L$2:$L$8855,DATA!$E$2:$E$8855,$A9,DATA!$B$2:$B$8855,C$4)/COUNTIFS(DATA!$E$2:$E$8855,$A9,DATA!$B$2:$B$8855,C$4),"")</f>
        <v>2867.90909090909</v>
      </c>
      <c r="D9" s="23" t="n">
        <f aca="false">IFERROR(SUMIFS(DATA!$L$2:$L$8855,DATA!$E$2:$E$8855,$A9,DATA!$B$2:$B$8855,D$4)/COUNTIFS(DATA!$E$2:$E$8855,$A9,DATA!$B$2:$B$8855,D$4),"")</f>
        <v>3290.55555555556</v>
      </c>
      <c r="E9" s="23" t="n">
        <f aca="false">IFERROR(SUMIFS(DATA!$L$2:$L$8855,DATA!$E$2:$E$8855,$A9,DATA!$B$2:$B$8855,E$4)/COUNTIFS(DATA!$E$2:$E$8855,$A9,DATA!$B$2:$B$8855,E$4),"")</f>
        <v>3570.2</v>
      </c>
      <c r="F9" s="23" t="n">
        <f aca="false">IFERROR(SUMIFS(DATA!$L$2:$L$8855,DATA!$E$2:$E$8855,$A9,DATA!$B$2:$B$8855,F$4)/COUNTIFS(DATA!$E$2:$E$8855,$A9,DATA!$B$2:$B$8855,F$4),"")</f>
        <v>4558.28947368421</v>
      </c>
      <c r="G9" s="23" t="n">
        <f aca="false">IFERROR(SUMIFS(DATA!$L$2:$L$8855,DATA!$E$2:$E$8855,$A9,DATA!$B$2:$B$8855,G$4)/COUNTIFS(DATA!$E$2:$E$8855,$A9,DATA!$B$2:$B$8855,G$4),"")</f>
        <v>3701.71428571429</v>
      </c>
      <c r="H9" s="23" t="n">
        <f aca="false">IFERROR(SUMIFS(DATA!$L$2:$L$8855,DATA!$E$2:$E$8855,$A9,DATA!$B$2:$B$8855,H$4)/COUNTIFS(DATA!$E$2:$E$8855,$A9,DATA!$B$2:$B$8855,H$4),"")</f>
        <v>3321.83823529412</v>
      </c>
      <c r="I9" s="23" t="n">
        <f aca="false">IFERROR(SUMIFS(DATA!$L$2:$L$8855,DATA!$E$2:$E$8855,$A9,DATA!$B$2:$B$8855,I$4)/COUNTIFS(DATA!$E$2:$E$8855,$A9,DATA!$B$2:$B$8855,I$4),"")</f>
        <v>2324.38775510204</v>
      </c>
      <c r="J9" s="23" t="n">
        <f aca="false">IFERROR(SUMIFS(DATA!$L$2:$L$8855,DATA!$E$2:$E$8855,$A9,DATA!$B$2:$B$8855,J$4)/COUNTIFS(DATA!$E$2:$E$8855,$A9,DATA!$B$2:$B$8855,J$4),"")</f>
        <v>2773.65</v>
      </c>
      <c r="K9" s="23" t="n">
        <f aca="false">IFERROR(SUMIFS(DATA!$L$2:$L$8855,DATA!$E$2:$E$8855,$A9,DATA!$B$2:$B$8855,K$4)/COUNTIFS(DATA!$E$2:$E$8855,$A9,DATA!$B$2:$B$8855,K$4),"")</f>
        <v>3374.64285714286</v>
      </c>
    </row>
    <row r="10" customFormat="false" ht="15" hidden="false" customHeight="true" outlineLevel="0" collapsed="false">
      <c r="A10" s="5" t="s">
        <v>846</v>
      </c>
      <c r="B10" s="23" t="str">
        <f aca="false">IFERROR(SUMIFS(DATA!$L$2:$L$8855,DATA!$E$2:$E$8855,$A10,DATA!$B$2:$B$8855,B$4)/COUNTIFS(DATA!$E$2:$E$8855,$A10,DATA!$B$2:$B$8855,B$4),"")</f>
        <v/>
      </c>
      <c r="C10" s="23" t="str">
        <f aca="false">IFERROR(SUMIFS(DATA!$L$2:$L$8855,DATA!$E$2:$E$8855,$A10,DATA!$B$2:$B$8855,C$4)/COUNTIFS(DATA!$E$2:$E$8855,$A10,DATA!$B$2:$B$8855,C$4),"")</f>
        <v/>
      </c>
      <c r="D10" s="23" t="str">
        <f aca="false">IFERROR(SUMIFS(DATA!$L$2:$L$8855,DATA!$E$2:$E$8855,$A10,DATA!$B$2:$B$8855,D$4)/COUNTIFS(DATA!$E$2:$E$8855,$A10,DATA!$B$2:$B$8855,D$4),"")</f>
        <v/>
      </c>
      <c r="E10" s="23" t="str">
        <f aca="false">IFERROR(SUMIFS(DATA!$L$2:$L$8855,DATA!$E$2:$E$8855,$A10,DATA!$B$2:$B$8855,E$4)/COUNTIFS(DATA!$E$2:$E$8855,$A10,DATA!$B$2:$B$8855,E$4),"")</f>
        <v/>
      </c>
      <c r="F10" s="23" t="str">
        <f aca="false">IFERROR(SUMIFS(DATA!$L$2:$L$8855,DATA!$E$2:$E$8855,$A10,DATA!$B$2:$B$8855,F$4)/COUNTIFS(DATA!$E$2:$E$8855,$A10,DATA!$B$2:$B$8855,F$4),"")</f>
        <v/>
      </c>
      <c r="G10" s="23" t="str">
        <f aca="false">IFERROR(SUMIFS(DATA!$L$2:$L$8855,DATA!$E$2:$E$8855,$A10,DATA!$B$2:$B$8855,G$4)/COUNTIFS(DATA!$E$2:$E$8855,$A10,DATA!$B$2:$B$8855,G$4),"")</f>
        <v/>
      </c>
      <c r="H10" s="23" t="str">
        <f aca="false">IFERROR(SUMIFS(DATA!$L$2:$L$8855,DATA!$E$2:$E$8855,$A10,DATA!$B$2:$B$8855,H$4)/COUNTIFS(DATA!$E$2:$E$8855,$A10,DATA!$B$2:$B$8855,H$4),"")</f>
        <v/>
      </c>
      <c r="I10" s="23" t="n">
        <f aca="false">IFERROR(SUMIFS(DATA!$L$2:$L$8855,DATA!$E$2:$E$8855,$A10,DATA!$B$2:$B$8855,I$4)/COUNTIFS(DATA!$E$2:$E$8855,$A10,DATA!$B$2:$B$8855,I$4),"")</f>
        <v>3101.21052631579</v>
      </c>
      <c r="J10" s="23" t="n">
        <f aca="false">IFERROR(SUMIFS(DATA!$L$2:$L$8855,DATA!$E$2:$E$8855,$A10,DATA!$B$2:$B$8855,J$4)/COUNTIFS(DATA!$E$2:$E$8855,$A10,DATA!$B$2:$B$8855,J$4),"")</f>
        <v>2631.0625</v>
      </c>
      <c r="K10" s="23" t="n">
        <f aca="false">IFERROR(SUMIFS(DATA!$L$2:$L$8855,DATA!$E$2:$E$8855,$A10,DATA!$B$2:$B$8855,K$4)/COUNTIFS(DATA!$E$2:$E$8855,$A10,DATA!$B$2:$B$8855,K$4),"")</f>
        <v>2140.81951219512</v>
      </c>
    </row>
    <row r="11" customFormat="false" ht="15" hidden="false" customHeight="true" outlineLevel="0" collapsed="false">
      <c r="A11" s="5" t="s">
        <v>461</v>
      </c>
      <c r="B11" s="23" t="str">
        <f aca="false">IFERROR(SUMIFS(DATA!$L$2:$L$8855,DATA!$E$2:$E$8855,$A11,DATA!$B$2:$B$8855,B$4)/COUNTIFS(DATA!$E$2:$E$8855,$A11,DATA!$B$2:$B$8855,B$4),"")</f>
        <v/>
      </c>
      <c r="C11" s="23" t="str">
        <f aca="false">IFERROR(SUMIFS(DATA!$L$2:$L$8855,DATA!$E$2:$E$8855,$A11,DATA!$B$2:$B$8855,C$4)/COUNTIFS(DATA!$E$2:$E$8855,$A11,DATA!$B$2:$B$8855,C$4),"")</f>
        <v/>
      </c>
      <c r="D11" s="23" t="n">
        <f aca="false">IFERROR(SUMIFS(DATA!$L$2:$L$8855,DATA!$E$2:$E$8855,$A11,DATA!$B$2:$B$8855,D$4)/COUNTIFS(DATA!$E$2:$E$8855,$A11,DATA!$B$2:$B$8855,D$4),"")</f>
        <v>1481.33333333333</v>
      </c>
      <c r="E11" s="23" t="n">
        <f aca="false">IFERROR(SUMIFS(DATA!$L$2:$L$8855,DATA!$E$2:$E$8855,$A11,DATA!$B$2:$B$8855,E$4)/COUNTIFS(DATA!$E$2:$E$8855,$A11,DATA!$B$2:$B$8855,E$4),"")</f>
        <v>2354.625</v>
      </c>
      <c r="F11" s="23" t="n">
        <f aca="false">IFERROR(SUMIFS(DATA!$L$2:$L$8855,DATA!$E$2:$E$8855,$A11,DATA!$B$2:$B$8855,F$4)/COUNTIFS(DATA!$E$2:$E$8855,$A11,DATA!$B$2:$B$8855,F$4),"")</f>
        <v>3168.75</v>
      </c>
      <c r="G11" s="23" t="n">
        <f aca="false">IFERROR(SUMIFS(DATA!$L$2:$L$8855,DATA!$E$2:$E$8855,$A11,DATA!$B$2:$B$8855,G$4)/COUNTIFS(DATA!$E$2:$E$8855,$A11,DATA!$B$2:$B$8855,G$4),"")</f>
        <v>1860.25</v>
      </c>
      <c r="H11" s="23" t="n">
        <f aca="false">IFERROR(SUMIFS(DATA!$L$2:$L$8855,DATA!$E$2:$E$8855,$A11,DATA!$B$2:$B$8855,H$4)/COUNTIFS(DATA!$E$2:$E$8855,$A11,DATA!$B$2:$B$8855,H$4),"")</f>
        <v>1113</v>
      </c>
      <c r="I11" s="23" t="n">
        <f aca="false">IFERROR(SUMIFS(DATA!$L$2:$L$8855,DATA!$E$2:$E$8855,$A11,DATA!$B$2:$B$8855,I$4)/COUNTIFS(DATA!$E$2:$E$8855,$A11,DATA!$B$2:$B$8855,I$4),"")</f>
        <v>2384.1568627451</v>
      </c>
      <c r="J11" s="23" t="n">
        <f aca="false">IFERROR(SUMIFS(DATA!$L$2:$L$8855,DATA!$E$2:$E$8855,$A11,DATA!$B$2:$B$8855,J$4)/COUNTIFS(DATA!$E$2:$E$8855,$A11,DATA!$B$2:$B$8855,J$4),"")</f>
        <v>2554.07407407407</v>
      </c>
      <c r="K11" s="23" t="n">
        <f aca="false">IFERROR(SUMIFS(DATA!$L$2:$L$8855,DATA!$E$2:$E$8855,$A11,DATA!$B$2:$B$8855,K$4)/COUNTIFS(DATA!$E$2:$E$8855,$A11,DATA!$B$2:$B$8855,K$4),"")</f>
        <v>2730</v>
      </c>
    </row>
    <row r="12" customFormat="false" ht="15" hidden="false" customHeight="true" outlineLevel="0" collapsed="false">
      <c r="A12" s="5" t="s">
        <v>576</v>
      </c>
      <c r="B12" s="23" t="str">
        <f aca="false">IFERROR(SUMIFS(DATA!$L$2:$L$8855,DATA!$E$2:$E$8855,$A12,DATA!$B$2:$B$8855,B$4)/COUNTIFS(DATA!$E$2:$E$8855,$A12,DATA!$B$2:$B$8855,B$4),"")</f>
        <v/>
      </c>
      <c r="C12" s="23" t="str">
        <f aca="false">IFERROR(SUMIFS(DATA!$L$2:$L$8855,DATA!$E$2:$E$8855,$A12,DATA!$B$2:$B$8855,C$4)/COUNTIFS(DATA!$E$2:$E$8855,$A12,DATA!$B$2:$B$8855,C$4),"")</f>
        <v/>
      </c>
      <c r="D12" s="23" t="str">
        <f aca="false">IFERROR(SUMIFS(DATA!$L$2:$L$8855,DATA!$E$2:$E$8855,$A12,DATA!$B$2:$B$8855,D$4)/COUNTIFS(DATA!$E$2:$E$8855,$A12,DATA!$B$2:$B$8855,D$4),"")</f>
        <v/>
      </c>
      <c r="E12" s="23" t="n">
        <f aca="false">IFERROR(SUMIFS(DATA!$L$2:$L$8855,DATA!$E$2:$E$8855,$A12,DATA!$B$2:$B$8855,E$4)/COUNTIFS(DATA!$E$2:$E$8855,$A12,DATA!$B$2:$B$8855,E$4),"")</f>
        <v>1116.5</v>
      </c>
      <c r="F12" s="23" t="n">
        <f aca="false">IFERROR(SUMIFS(DATA!$L$2:$L$8855,DATA!$E$2:$E$8855,$A12,DATA!$B$2:$B$8855,F$4)/COUNTIFS(DATA!$E$2:$E$8855,$A12,DATA!$B$2:$B$8855,F$4),"")</f>
        <v>2041.75</v>
      </c>
      <c r="G12" s="23" t="n">
        <f aca="false">IFERROR(SUMIFS(DATA!$L$2:$L$8855,DATA!$E$2:$E$8855,$A12,DATA!$B$2:$B$8855,G$4)/COUNTIFS(DATA!$E$2:$E$8855,$A12,DATA!$B$2:$B$8855,G$4),"")</f>
        <v>1162.5</v>
      </c>
      <c r="H12" s="23" t="n">
        <f aca="false">IFERROR(SUMIFS(DATA!$L$2:$L$8855,DATA!$E$2:$E$8855,$A12,DATA!$B$2:$B$8855,H$4)/COUNTIFS(DATA!$E$2:$E$8855,$A12,DATA!$B$2:$B$8855,H$4),"")</f>
        <v>2036.36090225564</v>
      </c>
      <c r="I12" s="23" t="n">
        <f aca="false">IFERROR(SUMIFS(DATA!$L$2:$L$8855,DATA!$E$2:$E$8855,$A12,DATA!$B$2:$B$8855,I$4)/COUNTIFS(DATA!$E$2:$E$8855,$A12,DATA!$B$2:$B$8855,I$4),"")</f>
        <v>2365.78951048951</v>
      </c>
      <c r="J12" s="23" t="n">
        <f aca="false">IFERROR(SUMIFS(DATA!$L$2:$L$8855,DATA!$E$2:$E$8855,$A12,DATA!$B$2:$B$8855,J$4)/COUNTIFS(DATA!$E$2:$E$8855,$A12,DATA!$B$2:$B$8855,J$4),"")</f>
        <v>2024.51724137931</v>
      </c>
      <c r="K12" s="23" t="n">
        <f aca="false">IFERROR(SUMIFS(DATA!$L$2:$L$8855,DATA!$E$2:$E$8855,$A12,DATA!$B$2:$B$8855,K$4)/COUNTIFS(DATA!$E$2:$E$8855,$A12,DATA!$B$2:$B$8855,K$4),"")</f>
        <v>2620.35714285714</v>
      </c>
    </row>
    <row r="13" customFormat="false" ht="15" hidden="false" customHeight="true" outlineLevel="0" collapsed="false">
      <c r="A13" s="5" t="s">
        <v>401</v>
      </c>
      <c r="B13" s="23" t="str">
        <f aca="false">IFERROR(SUMIFS(DATA!$L$2:$L$8855,DATA!$E$2:$E$8855,$A13,DATA!$B$2:$B$8855,B$4)/COUNTIFS(DATA!$E$2:$E$8855,$A13,DATA!$B$2:$B$8855,B$4),"")</f>
        <v/>
      </c>
      <c r="C13" s="23" t="n">
        <f aca="false">IFERROR(SUMIFS(DATA!$L$2:$L$8855,DATA!$E$2:$E$8855,$A13,DATA!$B$2:$B$8855,C$4)/COUNTIFS(DATA!$E$2:$E$8855,$A13,DATA!$B$2:$B$8855,C$4),"")</f>
        <v>2246.75</v>
      </c>
      <c r="D13" s="23" t="n">
        <f aca="false">IFERROR(SUMIFS(DATA!$L$2:$L$8855,DATA!$E$2:$E$8855,$A13,DATA!$B$2:$B$8855,D$4)/COUNTIFS(DATA!$E$2:$E$8855,$A13,DATA!$B$2:$B$8855,D$4),"")</f>
        <v>2695.90277777778</v>
      </c>
      <c r="E13" s="23" t="n">
        <f aca="false">IFERROR(SUMIFS(DATA!$L$2:$L$8855,DATA!$E$2:$E$8855,$A13,DATA!$B$2:$B$8855,E$4)/COUNTIFS(DATA!$E$2:$E$8855,$A13,DATA!$B$2:$B$8855,E$4),"")</f>
        <v>2807.08333333333</v>
      </c>
      <c r="F13" s="23" t="n">
        <f aca="false">IFERROR(SUMIFS(DATA!$L$2:$L$8855,DATA!$E$2:$E$8855,$A13,DATA!$B$2:$B$8855,F$4)/COUNTIFS(DATA!$E$2:$E$8855,$A13,DATA!$B$2:$B$8855,F$4),"")</f>
        <v>3475</v>
      </c>
      <c r="G13" s="23" t="n">
        <f aca="false">IFERROR(SUMIFS(DATA!$L$2:$L$8855,DATA!$E$2:$E$8855,$A13,DATA!$B$2:$B$8855,G$4)/COUNTIFS(DATA!$E$2:$E$8855,$A13,DATA!$B$2:$B$8855,G$4),"")</f>
        <v>3953.125</v>
      </c>
      <c r="H13" s="23" t="n">
        <f aca="false">IFERROR(SUMIFS(DATA!$L$2:$L$8855,DATA!$E$2:$E$8855,$A13,DATA!$B$2:$B$8855,H$4)/COUNTIFS(DATA!$E$2:$E$8855,$A13,DATA!$B$2:$B$8855,H$4),"")</f>
        <v>3057.08333333333</v>
      </c>
      <c r="I13" s="23" t="n">
        <f aca="false">IFERROR(SUMIFS(DATA!$L$2:$L$8855,DATA!$E$2:$E$8855,$A13,DATA!$B$2:$B$8855,I$4)/COUNTIFS(DATA!$E$2:$E$8855,$A13,DATA!$B$2:$B$8855,I$4),"")</f>
        <v>3239</v>
      </c>
      <c r="J13" s="23" t="n">
        <f aca="false">IFERROR(SUMIFS(DATA!$L$2:$L$8855,DATA!$E$2:$E$8855,$A13,DATA!$B$2:$B$8855,J$4)/COUNTIFS(DATA!$E$2:$E$8855,$A13,DATA!$B$2:$B$8855,J$4),"")</f>
        <v>1934.58510638298</v>
      </c>
      <c r="K13" s="23" t="n">
        <f aca="false">IFERROR(SUMIFS(DATA!$L$2:$L$8855,DATA!$E$2:$E$8855,$A13,DATA!$B$2:$B$8855,K$4)/COUNTIFS(DATA!$E$2:$E$8855,$A13,DATA!$B$2:$B$8855,K$4),"")</f>
        <v>2290.32642857143</v>
      </c>
    </row>
    <row r="14" customFormat="false" ht="15" hidden="false" customHeight="true" outlineLevel="0" collapsed="false">
      <c r="A14" s="5" t="s">
        <v>522</v>
      </c>
      <c r="B14" s="23" t="str">
        <f aca="false">IFERROR(SUMIFS(DATA!$L$2:$L$8855,DATA!$E$2:$E$8855,$A14,DATA!$B$2:$B$8855,B$4)/COUNTIFS(DATA!$E$2:$E$8855,$A14,DATA!$B$2:$B$8855,B$4),"")</f>
        <v/>
      </c>
      <c r="C14" s="23" t="str">
        <f aca="false">IFERROR(SUMIFS(DATA!$L$2:$L$8855,DATA!$E$2:$E$8855,$A14,DATA!$B$2:$B$8855,C$4)/COUNTIFS(DATA!$E$2:$E$8855,$A14,DATA!$B$2:$B$8855,C$4),"")</f>
        <v/>
      </c>
      <c r="D14" s="23" t="str">
        <f aca="false">IFERROR(SUMIFS(DATA!$L$2:$L$8855,DATA!$E$2:$E$8855,$A14,DATA!$B$2:$B$8855,D$4)/COUNTIFS(DATA!$E$2:$E$8855,$A14,DATA!$B$2:$B$8855,D$4),"")</f>
        <v/>
      </c>
      <c r="E14" s="23" t="n">
        <f aca="false">IFERROR(SUMIFS(DATA!$L$2:$L$8855,DATA!$E$2:$E$8855,$A14,DATA!$B$2:$B$8855,E$4)/COUNTIFS(DATA!$E$2:$E$8855,$A14,DATA!$B$2:$B$8855,E$4),"")</f>
        <v>2240.66666666667</v>
      </c>
      <c r="F14" s="23" t="n">
        <f aca="false">IFERROR(SUMIFS(DATA!$L$2:$L$8855,DATA!$E$2:$E$8855,$A14,DATA!$B$2:$B$8855,F$4)/COUNTIFS(DATA!$E$2:$E$8855,$A14,DATA!$B$2:$B$8855,F$4),"")</f>
        <v>2928.125</v>
      </c>
      <c r="G14" s="23" t="n">
        <f aca="false">IFERROR(SUMIFS(DATA!$L$2:$L$8855,DATA!$E$2:$E$8855,$A14,DATA!$B$2:$B$8855,G$4)/COUNTIFS(DATA!$E$2:$E$8855,$A14,DATA!$B$2:$B$8855,G$4),"")</f>
        <v>2251.77083333333</v>
      </c>
      <c r="H14" s="23" t="n">
        <f aca="false">IFERROR(SUMIFS(DATA!$L$2:$L$8855,DATA!$E$2:$E$8855,$A14,DATA!$B$2:$B$8855,H$4)/COUNTIFS(DATA!$E$2:$E$8855,$A14,DATA!$B$2:$B$8855,H$4),"")</f>
        <v>2374.68421052632</v>
      </c>
      <c r="I14" s="23" t="n">
        <f aca="false">IFERROR(SUMIFS(DATA!$L$2:$L$8855,DATA!$E$2:$E$8855,$A14,DATA!$B$2:$B$8855,I$4)/COUNTIFS(DATA!$E$2:$E$8855,$A14,DATA!$B$2:$B$8855,I$4),"")</f>
        <v>1850.91818181818</v>
      </c>
      <c r="J14" s="23" t="n">
        <f aca="false">IFERROR(SUMIFS(DATA!$L$2:$L$8855,DATA!$E$2:$E$8855,$A14,DATA!$B$2:$B$8855,J$4)/COUNTIFS(DATA!$E$2:$E$8855,$A14,DATA!$B$2:$B$8855,J$4),"")</f>
        <v>1982.86111111111</v>
      </c>
      <c r="K14" s="23" t="n">
        <f aca="false">IFERROR(SUMIFS(DATA!$L$2:$L$8855,DATA!$E$2:$E$8855,$A14,DATA!$B$2:$B$8855,K$4)/COUNTIFS(DATA!$E$2:$E$8855,$A14,DATA!$B$2:$B$8855,K$4),"")</f>
        <v>2284.140625</v>
      </c>
    </row>
    <row r="15" customFormat="false" ht="15" hidden="false" customHeight="true" outlineLevel="0" collapsed="false">
      <c r="A15" s="5" t="s">
        <v>181</v>
      </c>
      <c r="B15" s="23" t="n">
        <f aca="false">IFERROR(SUMIFS(DATA!$L$2:$L$8855,DATA!$E$2:$E$8855,$A15,DATA!$B$2:$B$8855,B$4)/COUNTIFS(DATA!$E$2:$E$8855,$A15,DATA!$B$2:$B$8855,B$4),"")</f>
        <v>3009</v>
      </c>
      <c r="C15" s="23" t="str">
        <f aca="false">IFERROR(SUMIFS(DATA!$L$2:$L$8855,DATA!$E$2:$E$8855,$A15,DATA!$B$2:$B$8855,C$4)/COUNTIFS(DATA!$E$2:$E$8855,$A15,DATA!$B$2:$B$8855,C$4),"")</f>
        <v/>
      </c>
      <c r="D15" s="23" t="str">
        <f aca="false">IFERROR(SUMIFS(DATA!$L$2:$L$8855,DATA!$E$2:$E$8855,$A15,DATA!$B$2:$B$8855,D$4)/COUNTIFS(DATA!$E$2:$E$8855,$A15,DATA!$B$2:$B$8855,D$4),"")</f>
        <v/>
      </c>
      <c r="E15" s="23" t="n">
        <f aca="false">IFERROR(SUMIFS(DATA!$L$2:$L$8855,DATA!$E$2:$E$8855,$A15,DATA!$B$2:$B$8855,E$4)/COUNTIFS(DATA!$E$2:$E$8855,$A15,DATA!$B$2:$B$8855,E$4),"")</f>
        <v>2076.44444444444</v>
      </c>
      <c r="F15" s="23" t="n">
        <f aca="false">IFERROR(SUMIFS(DATA!$L$2:$L$8855,DATA!$E$2:$E$8855,$A15,DATA!$B$2:$B$8855,F$4)/COUNTIFS(DATA!$E$2:$E$8855,$A15,DATA!$B$2:$B$8855,F$4),"")</f>
        <v>3078.16666666667</v>
      </c>
      <c r="G15" s="23" t="str">
        <f aca="false">IFERROR(SUMIFS(DATA!$L$2:$L$8855,DATA!$E$2:$E$8855,$A15,DATA!$B$2:$B$8855,G$4)/COUNTIFS(DATA!$E$2:$E$8855,$A15,DATA!$B$2:$B$8855,G$4),"")</f>
        <v/>
      </c>
      <c r="H15" s="23" t="n">
        <f aca="false">IFERROR(SUMIFS(DATA!$L$2:$L$8855,DATA!$E$2:$E$8855,$A15,DATA!$B$2:$B$8855,H$4)/COUNTIFS(DATA!$E$2:$E$8855,$A15,DATA!$B$2:$B$8855,H$4),"")</f>
        <v>2007.05757575758</v>
      </c>
      <c r="I15" s="23" t="n">
        <f aca="false">IFERROR(SUMIFS(DATA!$L$2:$L$8855,DATA!$E$2:$E$8855,$A15,DATA!$B$2:$B$8855,I$4)/COUNTIFS(DATA!$E$2:$E$8855,$A15,DATA!$B$2:$B$8855,I$4),"")</f>
        <v>1978.82352941176</v>
      </c>
      <c r="J15" s="23" t="n">
        <f aca="false">IFERROR(SUMIFS(DATA!$L$2:$L$8855,DATA!$E$2:$E$8855,$A15,DATA!$B$2:$B$8855,J$4)/COUNTIFS(DATA!$E$2:$E$8855,$A15,DATA!$B$2:$B$8855,J$4),"")</f>
        <v>1801.5625</v>
      </c>
      <c r="K15" s="23" t="n">
        <f aca="false">IFERROR(SUMIFS(DATA!$L$2:$L$8855,DATA!$E$2:$E$8855,$A15,DATA!$B$2:$B$8855,K$4)/COUNTIFS(DATA!$E$2:$E$8855,$A15,DATA!$B$2:$B$8855,K$4),"")</f>
        <v>2174.35714285714</v>
      </c>
    </row>
    <row r="16" customFormat="false" ht="15" hidden="false" customHeight="true" outlineLevel="0" collapsed="false">
      <c r="A16" s="5" t="s">
        <v>219</v>
      </c>
      <c r="B16" s="23" t="n">
        <f aca="false">IFERROR(SUMIFS(DATA!$L$2:$L$8855,DATA!$E$2:$E$8855,$A16,DATA!$B$2:$B$8855,B$4)/COUNTIFS(DATA!$E$2:$E$8855,$A16,DATA!$B$2:$B$8855,B$4),"")</f>
        <v>2086.38378378378</v>
      </c>
      <c r="C16" s="23" t="n">
        <f aca="false">IFERROR(SUMIFS(DATA!$L$2:$L$8855,DATA!$E$2:$E$8855,$A16,DATA!$B$2:$B$8855,C$4)/COUNTIFS(DATA!$E$2:$E$8855,$A16,DATA!$B$2:$B$8855,C$4),"")</f>
        <v>2063.73333333333</v>
      </c>
      <c r="D16" s="23" t="n">
        <f aca="false">IFERROR(SUMIFS(DATA!$L$2:$L$8855,DATA!$E$2:$E$8855,$A16,DATA!$B$2:$B$8855,D$4)/COUNTIFS(DATA!$E$2:$E$8855,$A16,DATA!$B$2:$B$8855,D$4),"")</f>
        <v>1484.00869565217</v>
      </c>
      <c r="E16" s="23" t="n">
        <f aca="false">IFERROR(SUMIFS(DATA!$L$2:$L$8855,DATA!$E$2:$E$8855,$A16,DATA!$B$2:$B$8855,E$4)/COUNTIFS(DATA!$E$2:$E$8855,$A16,DATA!$B$2:$B$8855,E$4),"")</f>
        <v>2176.90540540541</v>
      </c>
      <c r="F16" s="23" t="n">
        <f aca="false">IFERROR(SUMIFS(DATA!$L$2:$L$8855,DATA!$E$2:$E$8855,$A16,DATA!$B$2:$B$8855,F$4)/COUNTIFS(DATA!$E$2:$E$8855,$A16,DATA!$B$2:$B$8855,F$4),"")</f>
        <v>1985.65454545455</v>
      </c>
      <c r="G16" s="23" t="n">
        <f aca="false">IFERROR(SUMIFS(DATA!$L$2:$L$8855,DATA!$E$2:$E$8855,$A16,DATA!$B$2:$B$8855,G$4)/COUNTIFS(DATA!$E$2:$E$8855,$A16,DATA!$B$2:$B$8855,G$4),"")</f>
        <v>2250.98648648649</v>
      </c>
      <c r="H16" s="23" t="n">
        <f aca="false">IFERROR(SUMIFS(DATA!$L$2:$L$8855,DATA!$E$2:$E$8855,$A16,DATA!$B$2:$B$8855,H$4)/COUNTIFS(DATA!$E$2:$E$8855,$A16,DATA!$B$2:$B$8855,H$4),"")</f>
        <v>2217.31818181818</v>
      </c>
      <c r="I16" s="23" t="n">
        <f aca="false">IFERROR(SUMIFS(DATA!$L$2:$L$8855,DATA!$E$2:$E$8855,$A16,DATA!$B$2:$B$8855,I$4)/COUNTIFS(DATA!$E$2:$E$8855,$A16,DATA!$B$2:$B$8855,I$4),"")</f>
        <v>2005.28571428571</v>
      </c>
      <c r="J16" s="23" t="n">
        <f aca="false">IFERROR(SUMIFS(DATA!$L$2:$L$8855,DATA!$E$2:$E$8855,$A16,DATA!$B$2:$B$8855,J$4)/COUNTIFS(DATA!$E$2:$E$8855,$A16,DATA!$B$2:$B$8855,J$4),"")</f>
        <v>1961.475</v>
      </c>
      <c r="K16" s="23" t="n">
        <f aca="false">IFERROR(SUMIFS(DATA!$L$2:$L$8855,DATA!$E$2:$E$8855,$A16,DATA!$B$2:$B$8855,K$4)/COUNTIFS(DATA!$E$2:$E$8855,$A16,DATA!$B$2:$B$8855,K$4),"")</f>
        <v>2642</v>
      </c>
    </row>
    <row r="17" customFormat="false" ht="15" hidden="false" customHeight="true" outlineLevel="0" collapsed="false">
      <c r="A17" s="5" t="s">
        <v>865</v>
      </c>
      <c r="B17" s="23" t="str">
        <f aca="false">IFERROR(SUMIFS(DATA!$L$2:$L$8855,DATA!$E$2:$E$8855,$A17,DATA!$B$2:$B$8855,B$4)/COUNTIFS(DATA!$E$2:$E$8855,$A17,DATA!$B$2:$B$8855,B$4),"")</f>
        <v/>
      </c>
      <c r="C17" s="23" t="str">
        <f aca="false">IFERROR(SUMIFS(DATA!$L$2:$L$8855,DATA!$E$2:$E$8855,$A17,DATA!$B$2:$B$8855,C$4)/COUNTIFS(DATA!$E$2:$E$8855,$A17,DATA!$B$2:$B$8855,C$4),"")</f>
        <v/>
      </c>
      <c r="D17" s="23" t="str">
        <f aca="false">IFERROR(SUMIFS(DATA!$L$2:$L$8855,DATA!$E$2:$E$8855,$A17,DATA!$B$2:$B$8855,D$4)/COUNTIFS(DATA!$E$2:$E$8855,$A17,DATA!$B$2:$B$8855,D$4),"")</f>
        <v/>
      </c>
      <c r="E17" s="23" t="str">
        <f aca="false">IFERROR(SUMIFS(DATA!$L$2:$L$8855,DATA!$E$2:$E$8855,$A17,DATA!$B$2:$B$8855,E$4)/COUNTIFS(DATA!$E$2:$E$8855,$A17,DATA!$B$2:$B$8855,E$4),"")</f>
        <v/>
      </c>
      <c r="F17" s="23" t="str">
        <f aca="false">IFERROR(SUMIFS(DATA!$L$2:$L$8855,DATA!$E$2:$E$8855,$A17,DATA!$B$2:$B$8855,F$4)/COUNTIFS(DATA!$E$2:$E$8855,$A17,DATA!$B$2:$B$8855,F$4),"")</f>
        <v/>
      </c>
      <c r="G17" s="23" t="str">
        <f aca="false">IFERROR(SUMIFS(DATA!$L$2:$L$8855,DATA!$E$2:$E$8855,$A17,DATA!$B$2:$B$8855,G$4)/COUNTIFS(DATA!$E$2:$E$8855,$A17,DATA!$B$2:$B$8855,G$4),"")</f>
        <v/>
      </c>
      <c r="H17" s="23" t="str">
        <f aca="false">IFERROR(SUMIFS(DATA!$L$2:$L$8855,DATA!$E$2:$E$8855,$A17,DATA!$B$2:$B$8855,H$4)/COUNTIFS(DATA!$E$2:$E$8855,$A17,DATA!$B$2:$B$8855,H$4),"")</f>
        <v/>
      </c>
      <c r="I17" s="23" t="n">
        <f aca="false">IFERROR(SUMIFS(DATA!$L$2:$L$8855,DATA!$E$2:$E$8855,$A17,DATA!$B$2:$B$8855,I$4)/COUNTIFS(DATA!$E$2:$E$8855,$A17,DATA!$B$2:$B$8855,I$4),"")</f>
        <v>1585.35</v>
      </c>
      <c r="J17" s="23" t="n">
        <f aca="false">IFERROR(SUMIFS(DATA!$L$2:$L$8855,DATA!$E$2:$E$8855,$A17,DATA!$B$2:$B$8855,J$4)/COUNTIFS(DATA!$E$2:$E$8855,$A17,DATA!$B$2:$B$8855,J$4),"")</f>
        <v>2190.9</v>
      </c>
      <c r="K17" s="23" t="n">
        <f aca="false">IFERROR(SUMIFS(DATA!$L$2:$L$8855,DATA!$E$2:$E$8855,$A17,DATA!$B$2:$B$8855,K$4)/COUNTIFS(DATA!$E$2:$E$8855,$A17,DATA!$B$2:$B$8855,K$4),"")</f>
        <v>2078.05</v>
      </c>
    </row>
    <row r="18" customFormat="false" ht="15" hidden="false" customHeight="true" outlineLevel="0" collapsed="false">
      <c r="A18" s="5" t="s">
        <v>530</v>
      </c>
      <c r="B18" s="23" t="str">
        <f aca="false">IFERROR(SUMIFS(DATA!$L$2:$L$8855,DATA!$E$2:$E$8855,$A18,DATA!$B$2:$B$8855,B$4)/COUNTIFS(DATA!$E$2:$E$8855,$A18,DATA!$B$2:$B$8855,B$4),"")</f>
        <v/>
      </c>
      <c r="C18" s="23" t="str">
        <f aca="false">IFERROR(SUMIFS(DATA!$L$2:$L$8855,DATA!$E$2:$E$8855,$A18,DATA!$B$2:$B$8855,C$4)/COUNTIFS(DATA!$E$2:$E$8855,$A18,DATA!$B$2:$B$8855,C$4),"")</f>
        <v/>
      </c>
      <c r="D18" s="23" t="str">
        <f aca="false">IFERROR(SUMIFS(DATA!$L$2:$L$8855,DATA!$E$2:$E$8855,$A18,DATA!$B$2:$B$8855,D$4)/COUNTIFS(DATA!$E$2:$E$8855,$A18,DATA!$B$2:$B$8855,D$4),"")</f>
        <v/>
      </c>
      <c r="E18" s="23" t="n">
        <f aca="false">IFERROR(SUMIFS(DATA!$L$2:$L$8855,DATA!$E$2:$E$8855,$A18,DATA!$B$2:$B$8855,E$4)/COUNTIFS(DATA!$E$2:$E$8855,$A18,DATA!$B$2:$B$8855,E$4),"")</f>
        <v>2653.84615384615</v>
      </c>
      <c r="F18" s="23" t="n">
        <f aca="false">IFERROR(SUMIFS(DATA!$L$2:$L$8855,DATA!$E$2:$E$8855,$A18,DATA!$B$2:$B$8855,F$4)/COUNTIFS(DATA!$E$2:$E$8855,$A18,DATA!$B$2:$B$8855,F$4),"")</f>
        <v>1958.33333333333</v>
      </c>
      <c r="G18" s="23" t="n">
        <f aca="false">IFERROR(SUMIFS(DATA!$L$2:$L$8855,DATA!$E$2:$E$8855,$A18,DATA!$B$2:$B$8855,G$4)/COUNTIFS(DATA!$E$2:$E$8855,$A18,DATA!$B$2:$B$8855,G$4),"")</f>
        <v>2596.42857142857</v>
      </c>
      <c r="H18" s="23" t="str">
        <f aca="false">IFERROR(SUMIFS(DATA!$L$2:$L$8855,DATA!$E$2:$E$8855,$A18,DATA!$B$2:$B$8855,H$4)/COUNTIFS(DATA!$E$2:$E$8855,$A18,DATA!$B$2:$B$8855,H$4),"")</f>
        <v/>
      </c>
      <c r="I18" s="23" t="n">
        <f aca="false">IFERROR(SUMIFS(DATA!$L$2:$L$8855,DATA!$E$2:$E$8855,$A18,DATA!$B$2:$B$8855,I$4)/COUNTIFS(DATA!$E$2:$E$8855,$A18,DATA!$B$2:$B$8855,I$4),"")</f>
        <v>2000</v>
      </c>
      <c r="J18" s="23" t="n">
        <f aca="false">IFERROR(SUMIFS(DATA!$L$2:$L$8855,DATA!$E$2:$E$8855,$A18,DATA!$B$2:$B$8855,J$4)/COUNTIFS(DATA!$E$2:$E$8855,$A18,DATA!$B$2:$B$8855,J$4),"")</f>
        <v>2455</v>
      </c>
      <c r="K18" s="23" t="n">
        <f aca="false">IFERROR(SUMIFS(DATA!$L$2:$L$8855,DATA!$E$2:$E$8855,$A18,DATA!$B$2:$B$8855,K$4)/COUNTIFS(DATA!$E$2:$E$8855,$A18,DATA!$B$2:$B$8855,K$4),"")</f>
        <v>3241.66666666667</v>
      </c>
    </row>
    <row r="19" customFormat="false" ht="15" hidden="false" customHeight="true" outlineLevel="0" collapsed="false">
      <c r="A19" s="5" t="s">
        <v>152</v>
      </c>
      <c r="B19" s="23" t="n">
        <f aca="false">IFERROR(SUMIFS(DATA!$L$2:$L$8855,DATA!$E$2:$E$8855,$A19,DATA!$B$2:$B$8855,B$4)/COUNTIFS(DATA!$E$2:$E$8855,$A19,DATA!$B$2:$B$8855,B$4),"")</f>
        <v>2115.41666666667</v>
      </c>
      <c r="C19" s="23" t="n">
        <f aca="false">IFERROR(SUMIFS(DATA!$L$2:$L$8855,DATA!$E$2:$E$8855,$A19,DATA!$B$2:$B$8855,C$4)/COUNTIFS(DATA!$E$2:$E$8855,$A19,DATA!$B$2:$B$8855,C$4),"")</f>
        <v>2344.125</v>
      </c>
      <c r="D19" s="23" t="str">
        <f aca="false">IFERROR(SUMIFS(DATA!$L$2:$L$8855,DATA!$E$2:$E$8855,$A19,DATA!$B$2:$B$8855,D$4)/COUNTIFS(DATA!$E$2:$E$8855,$A19,DATA!$B$2:$B$8855,D$4),"")</f>
        <v/>
      </c>
      <c r="E19" s="23" t="n">
        <f aca="false">IFERROR(SUMIFS(DATA!$L$2:$L$8855,DATA!$E$2:$E$8855,$A19,DATA!$B$2:$B$8855,E$4)/COUNTIFS(DATA!$E$2:$E$8855,$A19,DATA!$B$2:$B$8855,E$4),"")</f>
        <v>2047.18181818182</v>
      </c>
      <c r="F19" s="23" t="str">
        <f aca="false">IFERROR(SUMIFS(DATA!$L$2:$L$8855,DATA!$E$2:$E$8855,$A19,DATA!$B$2:$B$8855,F$4)/COUNTIFS(DATA!$E$2:$E$8855,$A19,DATA!$B$2:$B$8855,F$4),"")</f>
        <v/>
      </c>
      <c r="G19" s="23" t="str">
        <f aca="false">IFERROR(SUMIFS(DATA!$L$2:$L$8855,DATA!$E$2:$E$8855,$A19,DATA!$B$2:$B$8855,G$4)/COUNTIFS(DATA!$E$2:$E$8855,$A19,DATA!$B$2:$B$8855,G$4),"")</f>
        <v/>
      </c>
      <c r="H19" s="23" t="n">
        <f aca="false">IFERROR(SUMIFS(DATA!$L$2:$L$8855,DATA!$E$2:$E$8855,$A19,DATA!$B$2:$B$8855,H$4)/COUNTIFS(DATA!$E$2:$E$8855,$A19,DATA!$B$2:$B$8855,H$4),"")</f>
        <v>1861.8</v>
      </c>
      <c r="I19" s="23" t="n">
        <f aca="false">IFERROR(SUMIFS(DATA!$L$2:$L$8855,DATA!$E$2:$E$8855,$A19,DATA!$B$2:$B$8855,I$4)/COUNTIFS(DATA!$E$2:$E$8855,$A19,DATA!$B$2:$B$8855,I$4),"")</f>
        <v>1305</v>
      </c>
      <c r="J19" s="23" t="n">
        <f aca="false">IFERROR(SUMIFS(DATA!$L$2:$L$8855,DATA!$E$2:$E$8855,$A19,DATA!$B$2:$B$8855,J$4)/COUNTIFS(DATA!$E$2:$E$8855,$A19,DATA!$B$2:$B$8855,J$4),"")</f>
        <v>885</v>
      </c>
      <c r="K19" s="23" t="n">
        <f aca="false">IFERROR(SUMIFS(DATA!$L$2:$L$8855,DATA!$E$2:$E$8855,$A19,DATA!$B$2:$B$8855,K$4)/COUNTIFS(DATA!$E$2:$E$8855,$A19,DATA!$B$2:$B$8855,K$4),"")</f>
        <v>2555.625</v>
      </c>
    </row>
    <row r="20" customFormat="false" ht="15" hidden="false" customHeight="true" outlineLevel="0" collapsed="false">
      <c r="A20" s="5" t="s">
        <v>22</v>
      </c>
      <c r="B20" s="23" t="n">
        <f aca="false">IFERROR(SUMIFS(DATA!$L$2:$L$8855,DATA!$E$2:$E$8855,$A20,DATA!$B$2:$B$8855,B$4)/COUNTIFS(DATA!$E$2:$E$8855,$A20,DATA!$B$2:$B$8855,B$4),"")</f>
        <v>2077.89655172414</v>
      </c>
      <c r="C20" s="23" t="n">
        <f aca="false">IFERROR(SUMIFS(DATA!$L$2:$L$8855,DATA!$E$2:$E$8855,$A20,DATA!$B$2:$B$8855,C$4)/COUNTIFS(DATA!$E$2:$E$8855,$A20,DATA!$B$2:$B$8855,C$4),"")</f>
        <v>1822.47368421053</v>
      </c>
      <c r="D20" s="23" t="n">
        <f aca="false">IFERROR(SUMIFS(DATA!$L$2:$L$8855,DATA!$E$2:$E$8855,$A20,DATA!$B$2:$B$8855,D$4)/COUNTIFS(DATA!$E$2:$E$8855,$A20,DATA!$B$2:$B$8855,D$4),"")</f>
        <v>1852.82432432432</v>
      </c>
      <c r="E20" s="23" t="n">
        <f aca="false">IFERROR(SUMIFS(DATA!$L$2:$L$8855,DATA!$E$2:$E$8855,$A20,DATA!$B$2:$B$8855,E$4)/COUNTIFS(DATA!$E$2:$E$8855,$A20,DATA!$B$2:$B$8855,E$4),"")</f>
        <v>1964.92045454545</v>
      </c>
      <c r="F20" s="23" t="n">
        <f aca="false">IFERROR(SUMIFS(DATA!$L$2:$L$8855,DATA!$E$2:$E$8855,$A20,DATA!$B$2:$B$8855,F$4)/COUNTIFS(DATA!$E$2:$E$8855,$A20,DATA!$B$2:$B$8855,F$4),"")</f>
        <v>2319.375</v>
      </c>
      <c r="G20" s="23" t="n">
        <f aca="false">IFERROR(SUMIFS(DATA!$L$2:$L$8855,DATA!$E$2:$E$8855,$A20,DATA!$B$2:$B$8855,G$4)/COUNTIFS(DATA!$E$2:$E$8855,$A20,DATA!$B$2:$B$8855,G$4),"")</f>
        <v>1053.18181818182</v>
      </c>
      <c r="H20" s="23" t="n">
        <f aca="false">IFERROR(SUMIFS(DATA!$L$2:$L$8855,DATA!$E$2:$E$8855,$A20,DATA!$B$2:$B$8855,H$4)/COUNTIFS(DATA!$E$2:$E$8855,$A20,DATA!$B$2:$B$8855,H$4),"")</f>
        <v>1297.2037037037</v>
      </c>
      <c r="I20" s="23" t="n">
        <f aca="false">IFERROR(SUMIFS(DATA!$L$2:$L$8855,DATA!$E$2:$E$8855,$A20,DATA!$B$2:$B$8855,I$4)/COUNTIFS(DATA!$E$2:$E$8855,$A20,DATA!$B$2:$B$8855,I$4),"")</f>
        <v>1441.02173913043</v>
      </c>
      <c r="J20" s="23" t="str">
        <f aca="false">IFERROR(SUMIFS(DATA!$L$2:$L$8855,DATA!$E$2:$E$8855,$A20,DATA!$B$2:$B$8855,J$4)/COUNTIFS(DATA!$E$2:$E$8855,$A20,DATA!$B$2:$B$8855,J$4),"")</f>
        <v/>
      </c>
      <c r="K20" s="23" t="str">
        <f aca="false">IFERROR(SUMIFS(DATA!$L$2:$L$8855,DATA!$E$2:$E$8855,$A20,DATA!$B$2:$B$8855,K$4)/COUNTIFS(DATA!$E$2:$E$8855,$A20,DATA!$B$2:$B$8855,K$4),"")</f>
        <v/>
      </c>
    </row>
    <row r="21" customFormat="false" ht="15" hidden="false" customHeight="true" outlineLevel="0" collapsed="false">
      <c r="A21" s="5" t="s">
        <v>19</v>
      </c>
      <c r="B21" s="23" t="str">
        <f aca="false">IFERROR(SUMIFS(DATA!$L$2:$L$8855,DATA!$E$2:$E$8855,$A21,DATA!$B$2:$B$8855,B$4)/COUNTIFS(DATA!$E$2:$E$8855,$A21,DATA!$B$2:$B$8855,B$4),"")</f>
        <v/>
      </c>
      <c r="C21" s="23" t="str">
        <f aca="false">IFERROR(SUMIFS(DATA!$L$2:$L$8855,DATA!$E$2:$E$8855,$A21,DATA!$B$2:$B$8855,C$4)/COUNTIFS(DATA!$E$2:$E$8855,$A21,DATA!$B$2:$B$8855,C$4),"")</f>
        <v/>
      </c>
      <c r="D21" s="23" t="str">
        <f aca="false">IFERROR(SUMIFS(DATA!$L$2:$L$8855,DATA!$E$2:$E$8855,$A21,DATA!$B$2:$B$8855,D$4)/COUNTIFS(DATA!$E$2:$E$8855,$A21,DATA!$B$2:$B$8855,D$4),"")</f>
        <v/>
      </c>
      <c r="E21" s="23" t="str">
        <f aca="false">IFERROR(SUMIFS(DATA!$L$2:$L$8855,DATA!$E$2:$E$8855,$A21,DATA!$B$2:$B$8855,E$4)/COUNTIFS(DATA!$E$2:$E$8855,$A21,DATA!$B$2:$B$8855,E$4),"")</f>
        <v/>
      </c>
      <c r="F21" s="23" t="str">
        <f aca="false">IFERROR(SUMIFS(DATA!$L$2:$L$8855,DATA!$E$2:$E$8855,$A21,DATA!$B$2:$B$8855,F$4)/COUNTIFS(DATA!$E$2:$E$8855,$A21,DATA!$B$2:$B$8855,F$4),"")</f>
        <v/>
      </c>
      <c r="G21" s="23" t="str">
        <f aca="false">IFERROR(SUMIFS(DATA!$L$2:$L$8855,DATA!$E$2:$E$8855,$A21,DATA!$B$2:$B$8855,G$4)/COUNTIFS(DATA!$E$2:$E$8855,$A21,DATA!$B$2:$B$8855,G$4),"")</f>
        <v/>
      </c>
      <c r="H21" s="23" t="str">
        <f aca="false">IFERROR(SUMIFS(DATA!$L$2:$L$8855,DATA!$E$2:$E$8855,$A21,DATA!$B$2:$B$8855,H$4)/COUNTIFS(DATA!$E$2:$E$8855,$A21,DATA!$B$2:$B$8855,H$4),"")</f>
        <v/>
      </c>
      <c r="I21" s="23" t="n">
        <f aca="false">IFERROR(SUMIFS(DATA!$L$2:$L$8855,DATA!$E$2:$E$8855,$A21,DATA!$B$2:$B$8855,I$4)/COUNTIFS(DATA!$E$2:$E$8855,$A21,DATA!$B$2:$B$8855,I$4),"")</f>
        <v>1545.75</v>
      </c>
      <c r="J21" s="23" t="n">
        <f aca="false">IFERROR(SUMIFS(DATA!$L$2:$L$8855,DATA!$E$2:$E$8855,$A21,DATA!$B$2:$B$8855,J$4)/COUNTIFS(DATA!$E$2:$E$8855,$A21,DATA!$B$2:$B$8855,J$4),"")</f>
        <v>1761.77028985507</v>
      </c>
      <c r="K21" s="23" t="n">
        <f aca="false">IFERROR(SUMIFS(DATA!$L$2:$L$8855,DATA!$E$2:$E$8855,$A21,DATA!$B$2:$B$8855,K$4)/COUNTIFS(DATA!$E$2:$E$8855,$A21,DATA!$B$2:$B$8855,K$4),"")</f>
        <v>1989.16653846154</v>
      </c>
    </row>
    <row r="22" customFormat="false" ht="15" hidden="false" customHeight="true" outlineLevel="0" collapsed="false">
      <c r="A22" s="5" t="s">
        <v>716</v>
      </c>
      <c r="B22" s="23" t="str">
        <f aca="false">IFERROR(SUMIFS(DATA!$L$2:$L$8855,DATA!$E$2:$E$8855,$A22,DATA!$B$2:$B$8855,B$4)/COUNTIFS(DATA!$E$2:$E$8855,$A22,DATA!$B$2:$B$8855,B$4),"")</f>
        <v/>
      </c>
      <c r="C22" s="23" t="str">
        <f aca="false">IFERROR(SUMIFS(DATA!$L$2:$L$8855,DATA!$E$2:$E$8855,$A22,DATA!$B$2:$B$8855,C$4)/COUNTIFS(DATA!$E$2:$E$8855,$A22,DATA!$B$2:$B$8855,C$4),"")</f>
        <v/>
      </c>
      <c r="D22" s="23" t="str">
        <f aca="false">IFERROR(SUMIFS(DATA!$L$2:$L$8855,DATA!$E$2:$E$8855,$A22,DATA!$B$2:$B$8855,D$4)/COUNTIFS(DATA!$E$2:$E$8855,$A22,DATA!$B$2:$B$8855,D$4),"")</f>
        <v/>
      </c>
      <c r="E22" s="23" t="str">
        <f aca="false">IFERROR(SUMIFS(DATA!$L$2:$L$8855,DATA!$E$2:$E$8855,$A22,DATA!$B$2:$B$8855,E$4)/COUNTIFS(DATA!$E$2:$E$8855,$A22,DATA!$B$2:$B$8855,E$4),"")</f>
        <v/>
      </c>
      <c r="F22" s="23" t="str">
        <f aca="false">IFERROR(SUMIFS(DATA!$L$2:$L$8855,DATA!$E$2:$E$8855,$A22,DATA!$B$2:$B$8855,F$4)/COUNTIFS(DATA!$E$2:$E$8855,$A22,DATA!$B$2:$B$8855,F$4),"")</f>
        <v/>
      </c>
      <c r="G22" s="23" t="n">
        <f aca="false">IFERROR(SUMIFS(DATA!$L$2:$L$8855,DATA!$E$2:$E$8855,$A22,DATA!$B$2:$B$8855,G$4)/COUNTIFS(DATA!$E$2:$E$8855,$A22,DATA!$B$2:$B$8855,G$4),"")</f>
        <v>1050</v>
      </c>
      <c r="H22" s="23" t="n">
        <f aca="false">IFERROR(SUMIFS(DATA!$L$2:$L$8855,DATA!$E$2:$E$8855,$A22,DATA!$B$2:$B$8855,H$4)/COUNTIFS(DATA!$E$2:$E$8855,$A22,DATA!$B$2:$B$8855,H$4),"")</f>
        <v>2098</v>
      </c>
      <c r="I22" s="23" t="str">
        <f aca="false">IFERROR(SUMIFS(DATA!$L$2:$L$8855,DATA!$E$2:$E$8855,$A22,DATA!$B$2:$B$8855,I$4)/COUNTIFS(DATA!$E$2:$E$8855,$A22,DATA!$B$2:$B$8855,I$4),"")</f>
        <v/>
      </c>
      <c r="J22" s="23" t="str">
        <f aca="false">IFERROR(SUMIFS(DATA!$L$2:$L$8855,DATA!$E$2:$E$8855,$A22,DATA!$B$2:$B$8855,J$4)/COUNTIFS(DATA!$E$2:$E$8855,$A22,DATA!$B$2:$B$8855,J$4),"")</f>
        <v/>
      </c>
      <c r="K22" s="23" t="str">
        <f aca="false">IFERROR(SUMIFS(DATA!$L$2:$L$8855,DATA!$E$2:$E$8855,$A22,DATA!$B$2:$B$8855,K$4)/COUNTIFS(DATA!$E$2:$E$8855,$A22,DATA!$B$2:$B$8855,K$4),"")</f>
        <v/>
      </c>
    </row>
    <row r="23" customFormat="false" ht="15" hidden="false" customHeight="true" outlineLevel="0" collapsed="false">
      <c r="A23" s="5" t="s">
        <v>841</v>
      </c>
      <c r="B23" s="23" t="str">
        <f aca="false">IFERROR(SUMIFS(DATA!$L$2:$L$8855,DATA!$E$2:$E$8855,$A23,DATA!$B$2:$B$8855,B$4)/COUNTIFS(DATA!$E$2:$E$8855,$A23,DATA!$B$2:$B$8855,B$4),"")</f>
        <v/>
      </c>
      <c r="C23" s="23" t="str">
        <f aca="false">IFERROR(SUMIFS(DATA!$L$2:$L$8855,DATA!$E$2:$E$8855,$A23,DATA!$B$2:$B$8855,C$4)/COUNTIFS(DATA!$E$2:$E$8855,$A23,DATA!$B$2:$B$8855,C$4),"")</f>
        <v/>
      </c>
      <c r="D23" s="23" t="str">
        <f aca="false">IFERROR(SUMIFS(DATA!$L$2:$L$8855,DATA!$E$2:$E$8855,$A23,DATA!$B$2:$B$8855,D$4)/COUNTIFS(DATA!$E$2:$E$8855,$A23,DATA!$B$2:$B$8855,D$4),"")</f>
        <v/>
      </c>
      <c r="E23" s="23" t="str">
        <f aca="false">IFERROR(SUMIFS(DATA!$L$2:$L$8855,DATA!$E$2:$E$8855,$A23,DATA!$B$2:$B$8855,E$4)/COUNTIFS(DATA!$E$2:$E$8855,$A23,DATA!$B$2:$B$8855,E$4),"")</f>
        <v/>
      </c>
      <c r="F23" s="23" t="str">
        <f aca="false">IFERROR(SUMIFS(DATA!$L$2:$L$8855,DATA!$E$2:$E$8855,$A23,DATA!$B$2:$B$8855,F$4)/COUNTIFS(DATA!$E$2:$E$8855,$A23,DATA!$B$2:$B$8855,F$4),"")</f>
        <v/>
      </c>
      <c r="G23" s="23" t="str">
        <f aca="false">IFERROR(SUMIFS(DATA!$L$2:$L$8855,DATA!$E$2:$E$8855,$A23,DATA!$B$2:$B$8855,G$4)/COUNTIFS(DATA!$E$2:$E$8855,$A23,DATA!$B$2:$B$8855,G$4),"")</f>
        <v/>
      </c>
      <c r="H23" s="23" t="str">
        <f aca="false">IFERROR(SUMIFS(DATA!$L$2:$L$8855,DATA!$E$2:$E$8855,$A23,DATA!$B$2:$B$8855,H$4)/COUNTIFS(DATA!$E$2:$E$8855,$A23,DATA!$B$2:$B$8855,H$4),"")</f>
        <v/>
      </c>
      <c r="I23" s="23" t="n">
        <f aca="false">IFERROR(SUMIFS(DATA!$L$2:$L$8855,DATA!$E$2:$E$8855,$A23,DATA!$B$2:$B$8855,I$4)/COUNTIFS(DATA!$E$2:$E$8855,$A23,DATA!$B$2:$B$8855,I$4),"")</f>
        <v>1737.45882352941</v>
      </c>
      <c r="J23" s="23" t="str">
        <f aca="false">IFERROR(SUMIFS(DATA!$L$2:$L$8855,DATA!$E$2:$E$8855,$A23,DATA!$B$2:$B$8855,J$4)/COUNTIFS(DATA!$E$2:$E$8855,$A23,DATA!$B$2:$B$8855,J$4),"")</f>
        <v/>
      </c>
      <c r="K23" s="23" t="str">
        <f aca="false">IFERROR(SUMIFS(DATA!$L$2:$L$8855,DATA!$E$2:$E$8855,$A23,DATA!$B$2:$B$8855,K$4)/COUNTIFS(DATA!$E$2:$E$8855,$A23,DATA!$B$2:$B$8855,K$4),"")</f>
        <v/>
      </c>
    </row>
    <row r="24" customFormat="false" ht="15" hidden="false" customHeight="true" outlineLevel="0" collapsed="false">
      <c r="A24" s="5" t="s">
        <v>364</v>
      </c>
      <c r="B24" s="23" t="str">
        <f aca="false">IFERROR(SUMIFS(DATA!$L$2:$L$8855,DATA!$E$2:$E$8855,$A24,DATA!$B$2:$B$8855,B$4)/COUNTIFS(DATA!$E$2:$E$8855,$A24,DATA!$B$2:$B$8855,B$4),"")</f>
        <v/>
      </c>
      <c r="C24" s="23" t="n">
        <f aca="false">IFERROR(SUMIFS(DATA!$L$2:$L$8855,DATA!$E$2:$E$8855,$A24,DATA!$B$2:$B$8855,C$4)/COUNTIFS(DATA!$E$2:$E$8855,$A24,DATA!$B$2:$B$8855,C$4),"")</f>
        <v>3368</v>
      </c>
      <c r="D24" s="23" t="str">
        <f aca="false">IFERROR(SUMIFS(DATA!$L$2:$L$8855,DATA!$E$2:$E$8855,$A24,DATA!$B$2:$B$8855,D$4)/COUNTIFS(DATA!$E$2:$E$8855,$A24,DATA!$B$2:$B$8855,D$4),"")</f>
        <v/>
      </c>
      <c r="E24" s="23" t="n">
        <f aca="false">IFERROR(SUMIFS(DATA!$L$2:$L$8855,DATA!$E$2:$E$8855,$A24,DATA!$B$2:$B$8855,E$4)/COUNTIFS(DATA!$E$2:$E$8855,$A24,DATA!$B$2:$B$8855,E$4),"")</f>
        <v>2820</v>
      </c>
      <c r="F24" s="23" t="str">
        <f aca="false">IFERROR(SUMIFS(DATA!$L$2:$L$8855,DATA!$E$2:$E$8855,$A24,DATA!$B$2:$B$8855,F$4)/COUNTIFS(DATA!$E$2:$E$8855,$A24,DATA!$B$2:$B$8855,F$4),"")</f>
        <v/>
      </c>
      <c r="G24" s="23" t="str">
        <f aca="false">IFERROR(SUMIFS(DATA!$L$2:$L$8855,DATA!$E$2:$E$8855,$A24,DATA!$B$2:$B$8855,G$4)/COUNTIFS(DATA!$E$2:$E$8855,$A24,DATA!$B$2:$B$8855,G$4),"")</f>
        <v/>
      </c>
      <c r="H24" s="23" t="str">
        <f aca="false">IFERROR(SUMIFS(DATA!$L$2:$L$8855,DATA!$E$2:$E$8855,$A24,DATA!$B$2:$B$8855,H$4)/COUNTIFS(DATA!$E$2:$E$8855,$A24,DATA!$B$2:$B$8855,H$4),"")</f>
        <v/>
      </c>
      <c r="I24" s="23" t="str">
        <f aca="false">IFERROR(SUMIFS(DATA!$L$2:$L$8855,DATA!$E$2:$E$8855,$A24,DATA!$B$2:$B$8855,I$4)/COUNTIFS(DATA!$E$2:$E$8855,$A24,DATA!$B$2:$B$8855,I$4),"")</f>
        <v/>
      </c>
      <c r="J24" s="23" t="str">
        <f aca="false">IFERROR(SUMIFS(DATA!$L$2:$L$8855,DATA!$E$2:$E$8855,$A24,DATA!$B$2:$B$8855,J$4)/COUNTIFS(DATA!$E$2:$E$8855,$A24,DATA!$B$2:$B$8855,J$4),"")</f>
        <v/>
      </c>
      <c r="K24" s="23" t="str">
        <f aca="false">IFERROR(SUMIFS(DATA!$L$2:$L$8855,DATA!$E$2:$E$8855,$A24,DATA!$B$2:$B$8855,K$4)/COUNTIFS(DATA!$E$2:$E$8855,$A24,DATA!$B$2:$B$8855,K$4),"")</f>
        <v/>
      </c>
    </row>
    <row r="25" customFormat="false" ht="15" hidden="false" customHeight="true" outlineLevel="0" collapsed="false">
      <c r="A25" s="5" t="s">
        <v>548</v>
      </c>
      <c r="B25" s="23" t="str">
        <f aca="false">IFERROR(SUMIFS(DATA!$L$2:$L$8855,DATA!$E$2:$E$8855,$A25,DATA!$B$2:$B$8855,B$4)/COUNTIFS(DATA!$E$2:$E$8855,$A25,DATA!$B$2:$B$8855,B$4),"")</f>
        <v/>
      </c>
      <c r="C25" s="23" t="str">
        <f aca="false">IFERROR(SUMIFS(DATA!$L$2:$L$8855,DATA!$E$2:$E$8855,$A25,DATA!$B$2:$B$8855,C$4)/COUNTIFS(DATA!$E$2:$E$8855,$A25,DATA!$B$2:$B$8855,C$4),"")</f>
        <v/>
      </c>
      <c r="D25" s="23" t="str">
        <f aca="false">IFERROR(SUMIFS(DATA!$L$2:$L$8855,DATA!$E$2:$E$8855,$A25,DATA!$B$2:$B$8855,D$4)/COUNTIFS(DATA!$E$2:$E$8855,$A25,DATA!$B$2:$B$8855,D$4),"")</f>
        <v/>
      </c>
      <c r="E25" s="23" t="n">
        <f aca="false">IFERROR(SUMIFS(DATA!$L$2:$L$8855,DATA!$E$2:$E$8855,$A25,DATA!$B$2:$B$8855,E$4)/COUNTIFS(DATA!$E$2:$E$8855,$A25,DATA!$B$2:$B$8855,E$4),"")</f>
        <v>3294</v>
      </c>
      <c r="F25" s="23" t="str">
        <f aca="false">IFERROR(SUMIFS(DATA!$L$2:$L$8855,DATA!$E$2:$E$8855,$A25,DATA!$B$2:$B$8855,F$4)/COUNTIFS(DATA!$E$2:$E$8855,$A25,DATA!$B$2:$B$8855,F$4),"")</f>
        <v/>
      </c>
      <c r="G25" s="23" t="n">
        <f aca="false">IFERROR(SUMIFS(DATA!$L$2:$L$8855,DATA!$E$2:$E$8855,$A25,DATA!$B$2:$B$8855,G$4)/COUNTIFS(DATA!$E$2:$E$8855,$A25,DATA!$B$2:$B$8855,G$4),"")</f>
        <v>2192</v>
      </c>
      <c r="H25" s="23" t="str">
        <f aca="false">IFERROR(SUMIFS(DATA!$L$2:$L$8855,DATA!$E$2:$E$8855,$A25,DATA!$B$2:$B$8855,H$4)/COUNTIFS(DATA!$E$2:$E$8855,$A25,DATA!$B$2:$B$8855,H$4),"")</f>
        <v/>
      </c>
      <c r="I25" s="23" t="str">
        <f aca="false">IFERROR(SUMIFS(DATA!$L$2:$L$8855,DATA!$E$2:$E$8855,$A25,DATA!$B$2:$B$8855,I$4)/COUNTIFS(DATA!$E$2:$E$8855,$A25,DATA!$B$2:$B$8855,I$4),"")</f>
        <v/>
      </c>
      <c r="J25" s="23" t="str">
        <f aca="false">IFERROR(SUMIFS(DATA!$L$2:$L$8855,DATA!$E$2:$E$8855,$A25,DATA!$B$2:$B$8855,J$4)/COUNTIFS(DATA!$E$2:$E$8855,$A25,DATA!$B$2:$B$8855,J$4),"")</f>
        <v/>
      </c>
      <c r="K25" s="23" t="str">
        <f aca="false">IFERROR(SUMIFS(DATA!$L$2:$L$8855,DATA!$E$2:$E$8855,$A25,DATA!$B$2:$B$8855,K$4)/COUNTIFS(DATA!$E$2:$E$8855,$A25,DATA!$B$2:$B$8855,K$4),"")</f>
        <v/>
      </c>
    </row>
    <row r="26" customFormat="false" ht="15" hidden="false" customHeight="true" outlineLevel="0" collapsed="false">
      <c r="A26" s="5" t="s">
        <v>455</v>
      </c>
      <c r="B26" s="23" t="str">
        <f aca="false">IFERROR(SUMIFS(DATA!$L$2:$L$8855,DATA!$E$2:$E$8855,$A26,DATA!$B$2:$B$8855,B$4)/COUNTIFS(DATA!$E$2:$E$8855,$A26,DATA!$B$2:$B$8855,B$4),"")</f>
        <v/>
      </c>
      <c r="C26" s="23" t="str">
        <f aca="false">IFERROR(SUMIFS(DATA!$L$2:$L$8855,DATA!$E$2:$E$8855,$A26,DATA!$B$2:$B$8855,C$4)/COUNTIFS(DATA!$E$2:$E$8855,$A26,DATA!$B$2:$B$8855,C$4),"")</f>
        <v/>
      </c>
      <c r="D26" s="23" t="n">
        <f aca="false">IFERROR(SUMIFS(DATA!$L$2:$L$8855,DATA!$E$2:$E$8855,$A26,DATA!$B$2:$B$8855,D$4)/COUNTIFS(DATA!$E$2:$E$8855,$A26,DATA!$B$2:$B$8855,D$4),"")</f>
        <v>832.5</v>
      </c>
      <c r="E26" s="23" t="str">
        <f aca="false">IFERROR(SUMIFS(DATA!$L$2:$L$8855,DATA!$E$2:$E$8855,$A26,DATA!$B$2:$B$8855,E$4)/COUNTIFS(DATA!$E$2:$E$8855,$A26,DATA!$B$2:$B$8855,E$4),"")</f>
        <v/>
      </c>
      <c r="F26" s="23" t="str">
        <f aca="false">IFERROR(SUMIFS(DATA!$L$2:$L$8855,DATA!$E$2:$E$8855,$A26,DATA!$B$2:$B$8855,F$4)/COUNTIFS(DATA!$E$2:$E$8855,$A26,DATA!$B$2:$B$8855,F$4),"")</f>
        <v/>
      </c>
      <c r="G26" s="23" t="str">
        <f aca="false">IFERROR(SUMIFS(DATA!$L$2:$L$8855,DATA!$E$2:$E$8855,$A26,DATA!$B$2:$B$8855,G$4)/COUNTIFS(DATA!$E$2:$E$8855,$A26,DATA!$B$2:$B$8855,G$4),"")</f>
        <v/>
      </c>
      <c r="H26" s="23" t="str">
        <f aca="false">IFERROR(SUMIFS(DATA!$L$2:$L$8855,DATA!$E$2:$E$8855,$A26,DATA!$B$2:$B$8855,H$4)/COUNTIFS(DATA!$E$2:$E$8855,$A26,DATA!$B$2:$B$8855,H$4),"")</f>
        <v/>
      </c>
      <c r="I26" s="23" t="str">
        <f aca="false">IFERROR(SUMIFS(DATA!$L$2:$L$8855,DATA!$E$2:$E$8855,$A26,DATA!$B$2:$B$8855,I$4)/COUNTIFS(DATA!$E$2:$E$8855,$A26,DATA!$B$2:$B$8855,I$4),"")</f>
        <v/>
      </c>
      <c r="J26" s="23" t="str">
        <f aca="false">IFERROR(SUMIFS(DATA!$L$2:$L$8855,DATA!$E$2:$E$8855,$A26,DATA!$B$2:$B$8855,J$4)/COUNTIFS(DATA!$E$2:$E$8855,$A26,DATA!$B$2:$B$8855,J$4),"")</f>
        <v/>
      </c>
      <c r="K26" s="23" t="str">
        <f aca="false">IFERROR(SUMIFS(DATA!$L$2:$L$8855,DATA!$E$2:$E$8855,$A26,DATA!$B$2:$B$8855,K$4)/COUNTIFS(DATA!$E$2:$E$8855,$A26,DATA!$B$2:$B$8855,K$4),"")</f>
        <v/>
      </c>
    </row>
    <row r="27" customFormat="false" ht="15" hidden="false" customHeight="true" outlineLevel="0" collapsed="false">
      <c r="A27" s="5" t="s">
        <v>1008</v>
      </c>
      <c r="B27" s="23" t="str">
        <f aca="false">IFERROR(SUMIFS(DATA!$L$2:$L$8855,DATA!$E$2:$E$8855,$A27,DATA!$B$2:$B$8855,B$4)/COUNTIFS(DATA!$E$2:$E$8855,$A27,DATA!$B$2:$B$8855,B$4),"")</f>
        <v/>
      </c>
      <c r="C27" s="23" t="str">
        <f aca="false">IFERROR(SUMIFS(DATA!$L$2:$L$8855,DATA!$E$2:$E$8855,$A27,DATA!$B$2:$B$8855,C$4)/COUNTIFS(DATA!$E$2:$E$8855,$A27,DATA!$B$2:$B$8855,C$4),"")</f>
        <v/>
      </c>
      <c r="D27" s="23" t="str">
        <f aca="false">IFERROR(SUMIFS(DATA!$L$2:$L$8855,DATA!$E$2:$E$8855,$A27,DATA!$B$2:$B$8855,D$4)/COUNTIFS(DATA!$E$2:$E$8855,$A27,DATA!$B$2:$B$8855,D$4),"")</f>
        <v/>
      </c>
      <c r="E27" s="23" t="str">
        <f aca="false">IFERROR(SUMIFS(DATA!$L$2:$L$8855,DATA!$E$2:$E$8855,$A27,DATA!$B$2:$B$8855,E$4)/COUNTIFS(DATA!$E$2:$E$8855,$A27,DATA!$B$2:$B$8855,E$4),"")</f>
        <v/>
      </c>
      <c r="F27" s="23" t="str">
        <f aca="false">IFERROR(SUMIFS(DATA!$L$2:$L$8855,DATA!$E$2:$E$8855,$A27,DATA!$B$2:$B$8855,F$4)/COUNTIFS(DATA!$E$2:$E$8855,$A27,DATA!$B$2:$B$8855,F$4),"")</f>
        <v/>
      </c>
      <c r="G27" s="23" t="str">
        <f aca="false">IFERROR(SUMIFS(DATA!$L$2:$L$8855,DATA!$E$2:$E$8855,$A27,DATA!$B$2:$B$8855,G$4)/COUNTIFS(DATA!$E$2:$E$8855,$A27,DATA!$B$2:$B$8855,G$4),"")</f>
        <v/>
      </c>
      <c r="H27" s="23" t="str">
        <f aca="false">IFERROR(SUMIFS(DATA!$L$2:$L$8855,DATA!$E$2:$E$8855,$A27,DATA!$B$2:$B$8855,H$4)/COUNTIFS(DATA!$E$2:$E$8855,$A27,DATA!$B$2:$B$8855,H$4),"")</f>
        <v/>
      </c>
      <c r="I27" s="23" t="str">
        <f aca="false">IFERROR(SUMIFS(DATA!$L$2:$L$8855,DATA!$E$2:$E$8855,$A27,DATA!$B$2:$B$8855,I$4)/COUNTIFS(DATA!$E$2:$E$8855,$A27,DATA!$B$2:$B$8855,I$4),"")</f>
        <v/>
      </c>
      <c r="J27" s="23" t="str">
        <f aca="false">IFERROR(SUMIFS(DATA!$L$2:$L$8855,DATA!$E$2:$E$8855,$A27,DATA!$B$2:$B$8855,J$4)/COUNTIFS(DATA!$E$2:$E$8855,$A27,DATA!$B$2:$B$8855,J$4),"")</f>
        <v/>
      </c>
      <c r="K27" s="23" t="n">
        <f aca="false">IFERROR(SUMIFS(DATA!$L$2:$L$8855,DATA!$E$2:$E$8855,$A27,DATA!$B$2:$B$8855,K$4)/COUNTIFS(DATA!$E$2:$E$8855,$A27,DATA!$B$2:$B$8855,K$4),"")</f>
        <v>921.25</v>
      </c>
    </row>
    <row r="28" customFormat="false" ht="15" hidden="false" customHeight="true" outlineLevel="0" collapsed="false">
      <c r="A28" s="5" t="s">
        <v>1015</v>
      </c>
      <c r="B28" s="23" t="str">
        <f aca="false">IFERROR(SUMIFS(DATA!$L$2:$L$8855,DATA!$E$2:$E$8855,$A28,DATA!$B$2:$B$8855,B$4)/COUNTIFS(DATA!$E$2:$E$8855,$A28,DATA!$B$2:$B$8855,B$4),"")</f>
        <v/>
      </c>
      <c r="C28" s="23" t="str">
        <f aca="false">IFERROR(SUMIFS(DATA!$L$2:$L$8855,DATA!$E$2:$E$8855,$A28,DATA!$B$2:$B$8855,C$4)/COUNTIFS(DATA!$E$2:$E$8855,$A28,DATA!$B$2:$B$8855,C$4),"")</f>
        <v/>
      </c>
      <c r="D28" s="23" t="str">
        <f aca="false">IFERROR(SUMIFS(DATA!$L$2:$L$8855,DATA!$E$2:$E$8855,$A28,DATA!$B$2:$B$8855,D$4)/COUNTIFS(DATA!$E$2:$E$8855,$A28,DATA!$B$2:$B$8855,D$4),"")</f>
        <v/>
      </c>
      <c r="E28" s="23" t="str">
        <f aca="false">IFERROR(SUMIFS(DATA!$L$2:$L$8855,DATA!$E$2:$E$8855,$A28,DATA!$B$2:$B$8855,E$4)/COUNTIFS(DATA!$E$2:$E$8855,$A28,DATA!$B$2:$B$8855,E$4),"")</f>
        <v/>
      </c>
      <c r="F28" s="23" t="str">
        <f aca="false">IFERROR(SUMIFS(DATA!$L$2:$L$8855,DATA!$E$2:$E$8855,$A28,DATA!$B$2:$B$8855,F$4)/COUNTIFS(DATA!$E$2:$E$8855,$A28,DATA!$B$2:$B$8855,F$4),"")</f>
        <v/>
      </c>
      <c r="G28" s="23" t="str">
        <f aca="false">IFERROR(SUMIFS(DATA!$L$2:$L$8855,DATA!$E$2:$E$8855,$A28,DATA!$B$2:$B$8855,G$4)/COUNTIFS(DATA!$E$2:$E$8855,$A28,DATA!$B$2:$B$8855,G$4),"")</f>
        <v/>
      </c>
      <c r="H28" s="23" t="str">
        <f aca="false">IFERROR(SUMIFS(DATA!$L$2:$L$8855,DATA!$E$2:$E$8855,$A28,DATA!$B$2:$B$8855,H$4)/COUNTIFS(DATA!$E$2:$E$8855,$A28,DATA!$B$2:$B$8855,H$4),"")</f>
        <v/>
      </c>
      <c r="I28" s="23" t="str">
        <f aca="false">IFERROR(SUMIFS(DATA!$L$2:$L$8855,DATA!$E$2:$E$8855,$A28,DATA!$B$2:$B$8855,I$4)/COUNTIFS(DATA!$E$2:$E$8855,$A28,DATA!$B$2:$B$8855,I$4),"")</f>
        <v/>
      </c>
      <c r="J28" s="23" t="str">
        <f aca="false">IFERROR(SUMIFS(DATA!$L$2:$L$8855,DATA!$E$2:$E$8855,$A28,DATA!$B$2:$B$8855,J$4)/COUNTIFS(DATA!$E$2:$E$8855,$A28,DATA!$B$2:$B$8855,J$4),"")</f>
        <v/>
      </c>
      <c r="K28" s="23" t="n">
        <f aca="false">IFERROR(SUMIFS(DATA!$L$2:$L$8855,DATA!$E$2:$E$8855,$A28,DATA!$B$2:$B$8855,K$4)/COUNTIFS(DATA!$E$2:$E$8855,$A28,DATA!$B$2:$B$8855,K$4),"")</f>
        <v>902.5</v>
      </c>
    </row>
    <row r="29" customFormat="false" ht="15" hidden="false" customHeight="true" outlineLevel="0" collapsed="false">
      <c r="A29" s="5" t="s">
        <v>432</v>
      </c>
      <c r="B29" s="23" t="str">
        <f aca="false">IFERROR(SUMIFS(DATA!$L$2:$L$8855,DATA!$E$2:$E$8855,$A29,DATA!$B$2:$B$8855,B$4)/COUNTIFS(DATA!$E$2:$E$8855,$A29,DATA!$B$2:$B$8855,B$4),"")</f>
        <v/>
      </c>
      <c r="C29" s="23" t="str">
        <f aca="false">IFERROR(SUMIFS(DATA!$L$2:$L$8855,DATA!$E$2:$E$8855,$A29,DATA!$B$2:$B$8855,C$4)/COUNTIFS(DATA!$E$2:$E$8855,$A29,DATA!$B$2:$B$8855,C$4),"")</f>
        <v/>
      </c>
      <c r="D29" s="23" t="n">
        <f aca="false">IFERROR(SUMIFS(DATA!$L$2:$L$8855,DATA!$E$2:$E$8855,$A29,DATA!$B$2:$B$8855,D$4)/COUNTIFS(DATA!$E$2:$E$8855,$A29,DATA!$B$2:$B$8855,D$4),"")</f>
        <v>0</v>
      </c>
      <c r="E29" s="23" t="str">
        <f aca="false">IFERROR(SUMIFS(DATA!$L$2:$L$8855,DATA!$E$2:$E$8855,$A29,DATA!$B$2:$B$8855,E$4)/COUNTIFS(DATA!$E$2:$E$8855,$A29,DATA!$B$2:$B$8855,E$4),"")</f>
        <v/>
      </c>
      <c r="F29" s="23" t="str">
        <f aca="false">IFERROR(SUMIFS(DATA!$L$2:$L$8855,DATA!$E$2:$E$8855,$A29,DATA!$B$2:$B$8855,F$4)/COUNTIFS(DATA!$E$2:$E$8855,$A29,DATA!$B$2:$B$8855,F$4),"")</f>
        <v/>
      </c>
      <c r="G29" s="23" t="str">
        <f aca="false">IFERROR(SUMIFS(DATA!$L$2:$L$8855,DATA!$E$2:$E$8855,$A29,DATA!$B$2:$B$8855,G$4)/COUNTIFS(DATA!$E$2:$E$8855,$A29,DATA!$B$2:$B$8855,G$4),"")</f>
        <v/>
      </c>
      <c r="H29" s="23" t="str">
        <f aca="false">IFERROR(SUMIFS(DATA!$L$2:$L$8855,DATA!$E$2:$E$8855,$A29,DATA!$B$2:$B$8855,H$4)/COUNTIFS(DATA!$E$2:$E$8855,$A29,DATA!$B$2:$B$8855,H$4),"")</f>
        <v/>
      </c>
      <c r="I29" s="23" t="str">
        <f aca="false">IFERROR(SUMIFS(DATA!$L$2:$L$8855,DATA!$E$2:$E$8855,$A29,DATA!$B$2:$B$8855,I$4)/COUNTIFS(DATA!$E$2:$E$8855,$A29,DATA!$B$2:$B$8855,I$4),"")</f>
        <v/>
      </c>
      <c r="J29" s="23" t="str">
        <f aca="false">IFERROR(SUMIFS(DATA!$L$2:$L$8855,DATA!$E$2:$E$8855,$A29,DATA!$B$2:$B$8855,J$4)/COUNTIFS(DATA!$E$2:$E$8855,$A29,DATA!$B$2:$B$8855,J$4),"")</f>
        <v/>
      </c>
      <c r="K29" s="23" t="str">
        <f aca="false">IFERROR(SUMIFS(DATA!$L$2:$L$8855,DATA!$E$2:$E$8855,$A29,DATA!$B$2:$B$8855,K$4)/COUNTIFS(DATA!$E$2:$E$8855,$A29,DATA!$B$2:$B$8855,K$4),"")</f>
        <v/>
      </c>
    </row>
  </sheetData>
  <conditionalFormatting sqref="B5:K29">
    <cfRule type="colorScale" priority="2">
      <colorScale>
        <cfvo type="num" val="0"/>
        <cfvo type="num" val="4000"/>
        <color rgb="FFFFFFFF"/>
        <color rgb="FF2B6CA3"/>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3"/>
    <col collapsed="false" customWidth="true" hidden="false" outlineLevel="0" max="5" min="4" style="1" width="12"/>
    <col collapsed="false" customWidth="true" hidden="false" outlineLevel="0" max="6" min="6" style="1" width="9"/>
    <col collapsed="false" customWidth="true" hidden="false" outlineLevel="0" max="7" min="7" style="1" width="10"/>
    <col collapsed="false" customWidth="true" hidden="false" outlineLevel="0" max="8" min="8" style="1" width="9"/>
  </cols>
  <sheetData>
    <row r="1" customFormat="false" ht="17.25" hidden="false" customHeight="true" outlineLevel="0" collapsed="false">
      <c r="A1" s="2" t="s">
        <v>1125</v>
      </c>
    </row>
    <row r="2" customFormat="false" ht="15" hidden="false" customHeight="true" outlineLevel="0" collapsed="false">
      <c r="A2" s="3" t="s">
        <v>1126</v>
      </c>
    </row>
    <row r="4" customFormat="false" ht="31.5" hidden="false" customHeight="true" outlineLevel="0" collapsed="false">
      <c r="A4" s="18" t="s">
        <v>121</v>
      </c>
      <c r="B4" s="18" t="s">
        <v>1034</v>
      </c>
      <c r="C4" s="18" t="s">
        <v>130</v>
      </c>
      <c r="D4" s="18" t="s">
        <v>1079</v>
      </c>
      <c r="E4" s="18" t="s">
        <v>1080</v>
      </c>
      <c r="F4" s="18" t="s">
        <v>1042</v>
      </c>
      <c r="G4" s="18" t="s">
        <v>134</v>
      </c>
      <c r="H4" s="18" t="s">
        <v>30</v>
      </c>
    </row>
    <row r="5" customFormat="false" ht="15" hidden="false" customHeight="true" outlineLevel="0" collapsed="false">
      <c r="A5" s="1" t="s">
        <v>138</v>
      </c>
      <c r="B5" s="1" t="n">
        <f aca="false">COUNTIFS(DATA!$C$2:$C$8855,$A5)</f>
        <v>3728</v>
      </c>
      <c r="C5" s="23" t="n">
        <f aca="false">SUMIFS(DATA!$L$2:$L$8855,DATA!$C$2:$C$8855,$A5)</f>
        <v>9852006.22</v>
      </c>
      <c r="D5" s="23" t="n">
        <f aca="false">C5/B5</f>
        <v>2642.70553111588</v>
      </c>
      <c r="E5" s="24" t="n">
        <f aca="false">D5-2500</f>
        <v>142.70553111588</v>
      </c>
      <c r="F5" s="26" t="n">
        <f aca="false">SUMIFS(DATA!$O$2:$O$8855,DATA!$C$2:$C$8855,$A5)/B5</f>
        <v>0.584227467811159</v>
      </c>
      <c r="G5" s="26" t="n">
        <f aca="false">AVERAGEIFS(DATA!$P$2:$P$8855,DATA!$C$2:$C$8855,$A5)</f>
        <v>0.686933505950058</v>
      </c>
      <c r="H5" s="26" t="n">
        <f aca="false">AVERAGEIFS(DATA!$Q$2:$Q$8855,DATA!$C$2:$C$8855,$A5)</f>
        <v>0.148491414760717</v>
      </c>
    </row>
    <row r="6" customFormat="false" ht="15" hidden="false" customHeight="true" outlineLevel="0" collapsed="false">
      <c r="A6" s="1" t="s">
        <v>164</v>
      </c>
      <c r="B6" s="1" t="n">
        <f aca="false">COUNTIFS(DATA!$C$2:$C$8855,$A6)</f>
        <v>3728</v>
      </c>
      <c r="C6" s="23" t="n">
        <f aca="false">SUMIFS(DATA!$L$2:$L$8855,DATA!$C$2:$C$8855,$A6)</f>
        <v>9273112.94</v>
      </c>
      <c r="D6" s="23" t="n">
        <f aca="false">C6/B6</f>
        <v>2487.42299892704</v>
      </c>
      <c r="E6" s="24" t="n">
        <f aca="false">D6-2500</f>
        <v>-12.5770010729616</v>
      </c>
      <c r="F6" s="26" t="n">
        <f aca="false">SUMIFS(DATA!$O$2:$O$8855,DATA!$C$2:$C$8855,$A6)/B6</f>
        <v>0.470761802575107</v>
      </c>
      <c r="G6" s="26" t="n">
        <f aca="false">AVERAGEIFS(DATA!$P$2:$P$8855,DATA!$C$2:$C$8855,$A6)</f>
        <v>0.692128168091454</v>
      </c>
      <c r="H6" s="26" t="n">
        <f aca="false">AVERAGEIFS(DATA!$Q$2:$Q$8855,DATA!$C$2:$C$8855,$A6)</f>
        <v>0.117303093401676</v>
      </c>
    </row>
    <row r="7" customFormat="false" ht="15" hidden="false" customHeight="true" outlineLevel="0" collapsed="false">
      <c r="A7" s="1" t="s">
        <v>190</v>
      </c>
      <c r="B7" s="1" t="n">
        <f aca="false">COUNTIFS(DATA!$C$2:$C$8855,$A7)</f>
        <v>1398</v>
      </c>
      <c r="C7" s="23" t="n">
        <f aca="false">SUMIFS(DATA!$L$2:$L$8855,DATA!$C$2:$C$8855,$A7)</f>
        <v>3522549.12695498</v>
      </c>
      <c r="D7" s="23" t="n">
        <f aca="false">C7/B7</f>
        <v>2519.70609939555</v>
      </c>
      <c r="E7" s="24" t="n">
        <f aca="false">D7-2500</f>
        <v>19.7060993955524</v>
      </c>
      <c r="F7" s="26" t="n">
        <f aca="false">SUMIFS(DATA!$O$2:$O$8855,DATA!$C$2:$C$8855,$A7)/B7</f>
        <v>0.535050071530758</v>
      </c>
      <c r="G7" s="26" t="n">
        <f aca="false">AVERAGEIFS(DATA!$P$2:$P$8855,DATA!$C$2:$C$8855,$A7)</f>
        <v>0.732969171073729</v>
      </c>
      <c r="H7" s="26" t="n">
        <f aca="false">AVERAGEIFS(DATA!$Q$2:$Q$8855,DATA!$C$2:$C$8855,$A7)</f>
        <v>0.125108127650824</v>
      </c>
    </row>
    <row r="9" customFormat="false" ht="15" hidden="false" customHeight="true" outlineLevel="0" collapsed="false">
      <c r="A9" s="4" t="s">
        <v>1127</v>
      </c>
    </row>
    <row r="10" customFormat="false" ht="31.5" hidden="false" customHeight="true" outlineLevel="0" collapsed="false">
      <c r="A10" s="18" t="s">
        <v>122</v>
      </c>
      <c r="B10" s="18" t="s">
        <v>1034</v>
      </c>
      <c r="C10" s="18" t="s">
        <v>130</v>
      </c>
      <c r="D10" s="18" t="s">
        <v>1079</v>
      </c>
      <c r="E10" s="18" t="s">
        <v>1080</v>
      </c>
      <c r="F10" s="18" t="s">
        <v>1042</v>
      </c>
      <c r="G10" s="18" t="s">
        <v>134</v>
      </c>
      <c r="H10" s="18" t="s">
        <v>30</v>
      </c>
    </row>
    <row r="11" customFormat="false" ht="15" hidden="false" customHeight="true" outlineLevel="0" collapsed="false">
      <c r="A11" s="1" t="n">
        <v>1</v>
      </c>
      <c r="B11" s="1" t="n">
        <f aca="false">COUNTIFS(DATA!$D$2:$D$8855,$A11)</f>
        <v>233</v>
      </c>
      <c r="C11" s="23" t="n">
        <f aca="false">SUMIFS(DATA!$L$2:$L$8855,DATA!$D$2:$D$8855,$A11)</f>
        <v>677235.7</v>
      </c>
      <c r="D11" s="23" t="n">
        <f aca="false">IFERROR(C11/B11,0)</f>
        <v>2906.59098712446</v>
      </c>
      <c r="E11" s="24" t="n">
        <f aca="false">D11-2500</f>
        <v>406.590987124464</v>
      </c>
      <c r="F11" s="26" t="n">
        <f aca="false">IFERROR(SUMIFS(DATA!$O$2:$O$8855,DATA!$D$2:$D$8855,$A11)/B11,0)</f>
        <v>0.699570815450644</v>
      </c>
      <c r="G11" s="26" t="n">
        <f aca="false">IFERROR(AVERAGEIFS(DATA!$P$2:$P$8855,DATA!$D$2:$D$8855,$A11),0)</f>
        <v>0.695673703214818</v>
      </c>
      <c r="H11" s="26" t="n">
        <f aca="false">IFERROR(AVERAGEIFS(DATA!$Q$2:$Q$8855,DATA!$D$2:$D$8855,$A11),0)</f>
        <v>0.145277959333592</v>
      </c>
    </row>
    <row r="12" customFormat="false" ht="15" hidden="false" customHeight="true" outlineLevel="0" collapsed="false">
      <c r="A12" s="1" t="n">
        <v>2</v>
      </c>
      <c r="B12" s="1" t="n">
        <f aca="false">COUNTIFS(DATA!$D$2:$D$8855,$A12)</f>
        <v>233</v>
      </c>
      <c r="C12" s="23" t="n">
        <f aca="false">SUMIFS(DATA!$L$2:$L$8855,DATA!$D$2:$D$8855,$A12)</f>
        <v>562743.1</v>
      </c>
      <c r="D12" s="23" t="n">
        <f aca="false">IFERROR(C12/B12,0)</f>
        <v>2415.20643776824</v>
      </c>
      <c r="E12" s="24" t="n">
        <f aca="false">D12-2500</f>
        <v>-84.7935622317596</v>
      </c>
      <c r="F12" s="26" t="n">
        <f aca="false">IFERROR(SUMIFS(DATA!$O$2:$O$8855,DATA!$D$2:$D$8855,$A12)/B12,0)</f>
        <v>0.454935622317597</v>
      </c>
      <c r="G12" s="26" t="n">
        <f aca="false">IFERROR(AVERAGEIFS(DATA!$P$2:$P$8855,DATA!$D$2:$D$8855,$A12),0)</f>
        <v>0.636648214045048</v>
      </c>
      <c r="H12" s="26" t="n">
        <f aca="false">IFERROR(AVERAGEIFS(DATA!$Q$2:$Q$8855,DATA!$D$2:$D$8855,$A12),0)</f>
        <v>0.13664754171735</v>
      </c>
    </row>
    <row r="13" customFormat="false" ht="15" hidden="false" customHeight="true" outlineLevel="0" collapsed="false">
      <c r="A13" s="1" t="n">
        <v>3</v>
      </c>
      <c r="B13" s="1" t="n">
        <f aca="false">COUNTIFS(DATA!$D$2:$D$8855,$A13)</f>
        <v>233</v>
      </c>
      <c r="C13" s="23" t="n">
        <f aca="false">SUMIFS(DATA!$L$2:$L$8855,DATA!$D$2:$D$8855,$A13)</f>
        <v>593362.6</v>
      </c>
      <c r="D13" s="23" t="n">
        <f aca="false">IFERROR(C13/B13,0)</f>
        <v>2546.62060085837</v>
      </c>
      <c r="E13" s="24" t="n">
        <f aca="false">D13-2500</f>
        <v>46.620600858369</v>
      </c>
      <c r="F13" s="26" t="n">
        <f aca="false">IFERROR(SUMIFS(DATA!$O$2:$O$8855,DATA!$D$2:$D$8855,$A13)/B13,0)</f>
        <v>0.566523605150215</v>
      </c>
      <c r="G13" s="26" t="n">
        <f aca="false">IFERROR(AVERAGEIFS(DATA!$P$2:$P$8855,DATA!$D$2:$D$8855,$A13),0)</f>
        <v>0.690534811913103</v>
      </c>
      <c r="H13" s="26" t="n">
        <f aca="false">IFERROR(AVERAGEIFS(DATA!$Q$2:$Q$8855,DATA!$D$2:$D$8855,$A13),0)</f>
        <v>0.130479056852741</v>
      </c>
    </row>
    <row r="14" customFormat="false" ht="15" hidden="false" customHeight="true" outlineLevel="0" collapsed="false">
      <c r="A14" s="1" t="n">
        <v>4</v>
      </c>
      <c r="B14" s="1" t="n">
        <f aca="false">COUNTIFS(DATA!$D$2:$D$8855,$A14)</f>
        <v>233</v>
      </c>
      <c r="C14" s="23" t="n">
        <f aca="false">SUMIFS(DATA!$L$2:$L$8855,DATA!$D$2:$D$8855,$A14)</f>
        <v>724785.6</v>
      </c>
      <c r="D14" s="23" t="n">
        <f aca="false">IFERROR(C14/B14,0)</f>
        <v>3110.6678111588</v>
      </c>
      <c r="E14" s="24" t="n">
        <f aca="false">D14-2500</f>
        <v>610.667811158798</v>
      </c>
      <c r="F14" s="26" t="n">
        <f aca="false">IFERROR(SUMIFS(DATA!$O$2:$O$8855,DATA!$D$2:$D$8855,$A14)/B14,0)</f>
        <v>0.751072961373391</v>
      </c>
      <c r="G14" s="26" t="n">
        <f aca="false">IFERROR(AVERAGEIFS(DATA!$P$2:$P$8855,DATA!$D$2:$D$8855,$A14),0)</f>
        <v>0.670378733608431</v>
      </c>
      <c r="H14" s="26" t="n">
        <f aca="false">IFERROR(AVERAGEIFS(DATA!$Q$2:$Q$8855,DATA!$D$2:$D$8855,$A14),0)</f>
        <v>0.133264616529159</v>
      </c>
    </row>
    <row r="15" customFormat="false" ht="15" hidden="false" customHeight="true" outlineLevel="0" collapsed="false">
      <c r="A15" s="1" t="n">
        <v>5</v>
      </c>
      <c r="B15" s="1" t="n">
        <f aca="false">COUNTIFS(DATA!$D$2:$D$8855,$A15)</f>
        <v>233</v>
      </c>
      <c r="C15" s="23" t="n">
        <f aca="false">SUMIFS(DATA!$L$2:$L$8855,DATA!$D$2:$D$8855,$A15)</f>
        <v>572212.7</v>
      </c>
      <c r="D15" s="23" t="n">
        <f aca="false">IFERROR(C15/B15,0)</f>
        <v>2455.84849785408</v>
      </c>
      <c r="E15" s="24" t="n">
        <f aca="false">D15-2500</f>
        <v>-44.1515021459222</v>
      </c>
      <c r="F15" s="26" t="n">
        <f aca="false">IFERROR(SUMIFS(DATA!$O$2:$O$8855,DATA!$D$2:$D$8855,$A15)/B15,0)</f>
        <v>0.450643776824034</v>
      </c>
      <c r="G15" s="26" t="n">
        <f aca="false">IFERROR(AVERAGEIFS(DATA!$P$2:$P$8855,DATA!$D$2:$D$8855,$A15),0)</f>
        <v>0.622546506060974</v>
      </c>
      <c r="H15" s="26" t="n">
        <f aca="false">IFERROR(AVERAGEIFS(DATA!$Q$2:$Q$8855,DATA!$D$2:$D$8855,$A15),0)</f>
        <v>0.141937980910368</v>
      </c>
    </row>
    <row r="16" customFormat="false" ht="15" hidden="false" customHeight="true" outlineLevel="0" collapsed="false">
      <c r="A16" s="1" t="n">
        <v>6</v>
      </c>
      <c r="B16" s="1" t="n">
        <f aca="false">COUNTIFS(DATA!$D$2:$D$8855,$A16)</f>
        <v>233</v>
      </c>
      <c r="C16" s="23" t="n">
        <f aca="false">SUMIFS(DATA!$L$2:$L$8855,DATA!$D$2:$D$8855,$A16)</f>
        <v>658753</v>
      </c>
      <c r="D16" s="23" t="n">
        <f aca="false">IFERROR(C16/B16,0)</f>
        <v>2827.2660944206</v>
      </c>
      <c r="E16" s="24" t="n">
        <f aca="false">D16-2500</f>
        <v>327.266094420601</v>
      </c>
      <c r="F16" s="26" t="n">
        <f aca="false">IFERROR(SUMIFS(DATA!$O$2:$O$8855,DATA!$D$2:$D$8855,$A16)/B16,0)</f>
        <v>0.562231759656652</v>
      </c>
      <c r="G16" s="26" t="n">
        <f aca="false">IFERROR(AVERAGEIFS(DATA!$P$2:$P$8855,DATA!$D$2:$D$8855,$A16),0)</f>
        <v>0.697791327733347</v>
      </c>
      <c r="H16" s="26" t="n">
        <f aca="false">IFERROR(AVERAGEIFS(DATA!$Q$2:$Q$8855,DATA!$D$2:$D$8855,$A16),0)</f>
        <v>0.140126423843572</v>
      </c>
    </row>
    <row r="17" customFormat="false" ht="15" hidden="false" customHeight="true" outlineLevel="0" collapsed="false">
      <c r="A17" s="1" t="n">
        <v>7</v>
      </c>
      <c r="B17" s="1" t="n">
        <f aca="false">COUNTIFS(DATA!$D$2:$D$8855,$A17)</f>
        <v>233</v>
      </c>
      <c r="C17" s="23" t="n">
        <f aca="false">SUMIFS(DATA!$L$2:$L$8855,DATA!$D$2:$D$8855,$A17)</f>
        <v>697496.7</v>
      </c>
      <c r="D17" s="23" t="n">
        <f aca="false">IFERROR(C17/B17,0)</f>
        <v>2993.54806866953</v>
      </c>
      <c r="E17" s="24" t="n">
        <f aca="false">D17-2500</f>
        <v>493.548068669528</v>
      </c>
      <c r="F17" s="26" t="n">
        <f aca="false">IFERROR(SUMIFS(DATA!$O$2:$O$8855,DATA!$D$2:$D$8855,$A17)/B17,0)</f>
        <v>0.733905579399142</v>
      </c>
      <c r="G17" s="26" t="n">
        <f aca="false">IFERROR(AVERAGEIFS(DATA!$P$2:$P$8855,DATA!$D$2:$D$8855,$A17),0)</f>
        <v>0.690707457512858</v>
      </c>
      <c r="H17" s="26" t="n">
        <f aca="false">IFERROR(AVERAGEIFS(DATA!$Q$2:$Q$8855,DATA!$D$2:$D$8855,$A17),0)</f>
        <v>0.141053171712261</v>
      </c>
    </row>
    <row r="18" customFormat="false" ht="15" hidden="false" customHeight="true" outlineLevel="0" collapsed="false">
      <c r="A18" s="1" t="n">
        <v>8</v>
      </c>
      <c r="B18" s="1" t="n">
        <f aca="false">COUNTIFS(DATA!$D$2:$D$8855,$A18)</f>
        <v>233</v>
      </c>
      <c r="C18" s="23" t="n">
        <f aca="false">SUMIFS(DATA!$L$2:$L$8855,DATA!$D$2:$D$8855,$A18)</f>
        <v>631783.5</v>
      </c>
      <c r="D18" s="23" t="n">
        <f aca="false">IFERROR(C18/B18,0)</f>
        <v>2711.51716738197</v>
      </c>
      <c r="E18" s="24" t="n">
        <f aca="false">D18-2500</f>
        <v>211.517167381974</v>
      </c>
      <c r="F18" s="26" t="n">
        <f aca="false">IFERROR(SUMIFS(DATA!$O$2:$O$8855,DATA!$D$2:$D$8855,$A18)/B18,0)</f>
        <v>0.703862660944206</v>
      </c>
      <c r="G18" s="26" t="n">
        <f aca="false">IFERROR(AVERAGEIFS(DATA!$P$2:$P$8855,DATA!$D$2:$D$8855,$A18),0)</f>
        <v>0.717714445723766</v>
      </c>
      <c r="H18" s="26" t="n">
        <f aca="false">IFERROR(AVERAGEIFS(DATA!$Q$2:$Q$8855,DATA!$D$2:$D$8855,$A18),0)</f>
        <v>0.153216714511245</v>
      </c>
    </row>
    <row r="19" customFormat="false" ht="15" hidden="false" customHeight="true" outlineLevel="0" collapsed="false">
      <c r="A19" s="1" t="n">
        <v>9</v>
      </c>
      <c r="B19" s="1" t="n">
        <f aca="false">COUNTIFS(DATA!$D$2:$D$8855,$A19)</f>
        <v>233</v>
      </c>
      <c r="C19" s="23" t="n">
        <f aca="false">SUMIFS(DATA!$L$2:$L$8855,DATA!$D$2:$D$8855,$A19)</f>
        <v>521953.95</v>
      </c>
      <c r="D19" s="23" t="n">
        <f aca="false">IFERROR(C19/B19,0)</f>
        <v>2240.14570815451</v>
      </c>
      <c r="E19" s="24" t="n">
        <f aca="false">D19-2500</f>
        <v>-259.854291845494</v>
      </c>
      <c r="F19" s="26" t="n">
        <f aca="false">IFERROR(SUMIFS(DATA!$O$2:$O$8855,DATA!$D$2:$D$8855,$A19)/B19,0)</f>
        <v>0.309012875536481</v>
      </c>
      <c r="G19" s="26" t="n">
        <f aca="false">IFERROR(AVERAGEIFS(DATA!$P$2:$P$8855,DATA!$D$2:$D$8855,$A19),0)</f>
        <v>0.615609419501415</v>
      </c>
      <c r="H19" s="26" t="n">
        <f aca="false">IFERROR(AVERAGEIFS(DATA!$Q$2:$Q$8855,DATA!$D$2:$D$8855,$A19),0)</f>
        <v>0.121800283955434</v>
      </c>
    </row>
    <row r="20" customFormat="false" ht="15" hidden="false" customHeight="true" outlineLevel="0" collapsed="false">
      <c r="A20" s="1" t="n">
        <v>10</v>
      </c>
      <c r="B20" s="1" t="n">
        <f aca="false">COUNTIFS(DATA!$D$2:$D$8855,$A20)</f>
        <v>233</v>
      </c>
      <c r="C20" s="23" t="n">
        <f aca="false">SUMIFS(DATA!$L$2:$L$8855,DATA!$D$2:$D$8855,$A20)</f>
        <v>502555.27</v>
      </c>
      <c r="D20" s="23" t="n">
        <f aca="false">IFERROR(C20/B20,0)</f>
        <v>2156.88957081545</v>
      </c>
      <c r="E20" s="24" t="n">
        <f aca="false">D20-2500</f>
        <v>-343.11042918455</v>
      </c>
      <c r="F20" s="26" t="n">
        <f aca="false">IFERROR(SUMIFS(DATA!$O$2:$O$8855,DATA!$D$2:$D$8855,$A20)/B20,0)</f>
        <v>0.291845493562232</v>
      </c>
      <c r="G20" s="26" t="n">
        <f aca="false">IFERROR(AVERAGEIFS(DATA!$P$2:$P$8855,DATA!$D$2:$D$8855,$A20),0)</f>
        <v>0.625280536457266</v>
      </c>
      <c r="H20" s="26" t="n">
        <f aca="false">IFERROR(AVERAGEIFS(DATA!$Q$2:$Q$8855,DATA!$D$2:$D$8855,$A20),0)</f>
        <v>0.140805046646545</v>
      </c>
    </row>
    <row r="21" customFormat="false" ht="15" hidden="false" customHeight="true" outlineLevel="0" collapsed="false">
      <c r="A21" s="1" t="n">
        <v>11</v>
      </c>
      <c r="B21" s="1" t="n">
        <f aca="false">COUNTIFS(DATA!$D$2:$D$8855,$A21)</f>
        <v>233</v>
      </c>
      <c r="C21" s="23" t="n">
        <f aca="false">SUMIFS(DATA!$L$2:$L$8855,DATA!$D$2:$D$8855,$A21)</f>
        <v>594436.9</v>
      </c>
      <c r="D21" s="23" t="n">
        <f aca="false">IFERROR(C21/B21,0)</f>
        <v>2551.2313304721</v>
      </c>
      <c r="E21" s="24" t="n">
        <f aca="false">D21-2500</f>
        <v>51.2313304721033</v>
      </c>
      <c r="F21" s="26" t="n">
        <f aca="false">IFERROR(SUMIFS(DATA!$O$2:$O$8855,DATA!$D$2:$D$8855,$A21)/B21,0)</f>
        <v>0.527896995708155</v>
      </c>
      <c r="G21" s="26" t="n">
        <f aca="false">IFERROR(AVERAGEIFS(DATA!$P$2:$P$8855,DATA!$D$2:$D$8855,$A21),0)</f>
        <v>0.629483494699271</v>
      </c>
      <c r="H21" s="26" t="n">
        <f aca="false">IFERROR(AVERAGEIFS(DATA!$Q$2:$Q$8855,DATA!$D$2:$D$8855,$A21),0)</f>
        <v>0.165074743029574</v>
      </c>
    </row>
    <row r="22" customFormat="false" ht="15" hidden="false" customHeight="true" outlineLevel="0" collapsed="false">
      <c r="A22" s="1" t="n">
        <v>12</v>
      </c>
      <c r="B22" s="1" t="n">
        <f aca="false">COUNTIFS(DATA!$D$2:$D$8855,$A22)</f>
        <v>233</v>
      </c>
      <c r="C22" s="23" t="n">
        <f aca="false">SUMIFS(DATA!$L$2:$L$8855,DATA!$D$2:$D$8855,$A22)</f>
        <v>527867.7</v>
      </c>
      <c r="D22" s="23" t="n">
        <f aca="false">IFERROR(C22/B22,0)</f>
        <v>2265.52660944206</v>
      </c>
      <c r="E22" s="24" t="n">
        <f aca="false">D22-2500</f>
        <v>-234.47339055794</v>
      </c>
      <c r="F22" s="26" t="n">
        <f aca="false">IFERROR(SUMIFS(DATA!$O$2:$O$8855,DATA!$D$2:$D$8855,$A22)/B22,0)</f>
        <v>0.28755364806867</v>
      </c>
      <c r="G22" s="26" t="n">
        <f aca="false">IFERROR(AVERAGEIFS(DATA!$P$2:$P$8855,DATA!$D$2:$D$8855,$A22),0)</f>
        <v>0.629054860759287</v>
      </c>
      <c r="H22" s="26" t="n">
        <f aca="false">IFERROR(AVERAGEIFS(DATA!$Q$2:$Q$8855,DATA!$D$2:$D$8855,$A22),0)</f>
        <v>0.128650787499362</v>
      </c>
    </row>
    <row r="23" customFormat="false" ht="15" hidden="false" customHeight="true" outlineLevel="0" collapsed="false">
      <c r="A23" s="1" t="n">
        <v>13</v>
      </c>
      <c r="B23" s="1" t="n">
        <f aca="false">COUNTIFS(DATA!$D$2:$D$8855,$A23)</f>
        <v>233</v>
      </c>
      <c r="C23" s="23" t="n">
        <f aca="false">SUMIFS(DATA!$L$2:$L$8855,DATA!$D$2:$D$8855,$A23)</f>
        <v>578988.2</v>
      </c>
      <c r="D23" s="23" t="n">
        <f aca="false">IFERROR(C23/B23,0)</f>
        <v>2484.92789699571</v>
      </c>
      <c r="E23" s="24" t="n">
        <f aca="false">D23-2500</f>
        <v>-15.0721030042919</v>
      </c>
      <c r="F23" s="26" t="n">
        <f aca="false">IFERROR(SUMIFS(DATA!$O$2:$O$8855,DATA!$D$2:$D$8855,$A23)/B23,0)</f>
        <v>0.566523605150215</v>
      </c>
      <c r="G23" s="26" t="n">
        <f aca="false">IFERROR(AVERAGEIFS(DATA!$P$2:$P$8855,DATA!$D$2:$D$8855,$A23),0)</f>
        <v>0.713632845187632</v>
      </c>
      <c r="H23" s="26" t="n">
        <f aca="false">IFERROR(AVERAGEIFS(DATA!$Q$2:$Q$8855,DATA!$D$2:$D$8855,$A23),0)</f>
        <v>0.144277686369483</v>
      </c>
    </row>
    <row r="24" customFormat="false" ht="15" hidden="false" customHeight="true" outlineLevel="0" collapsed="false">
      <c r="A24" s="1" t="n">
        <v>14</v>
      </c>
      <c r="B24" s="1" t="n">
        <f aca="false">COUNTIFS(DATA!$D$2:$D$8855,$A24)</f>
        <v>233</v>
      </c>
      <c r="C24" s="23" t="n">
        <f aca="false">SUMIFS(DATA!$L$2:$L$8855,DATA!$D$2:$D$8855,$A24)</f>
        <v>676757.6</v>
      </c>
      <c r="D24" s="23" t="n">
        <f aca="false">IFERROR(C24/B24,0)</f>
        <v>2904.53905579399</v>
      </c>
      <c r="E24" s="24" t="n">
        <f aca="false">D24-2500</f>
        <v>404.539055793991</v>
      </c>
      <c r="F24" s="26" t="n">
        <f aca="false">IFERROR(SUMIFS(DATA!$O$2:$O$8855,DATA!$D$2:$D$8855,$A24)/B24,0)</f>
        <v>0.888412017167382</v>
      </c>
      <c r="G24" s="26" t="n">
        <f aca="false">IFERROR(AVERAGEIFS(DATA!$P$2:$P$8855,DATA!$D$2:$D$8855,$A24),0)</f>
        <v>0.762323245602615</v>
      </c>
      <c r="H24" s="26" t="n">
        <f aca="false">IFERROR(AVERAGEIFS(DATA!$Q$2:$Q$8855,DATA!$D$2:$D$8855,$A24),0)</f>
        <v>0.216495133259422</v>
      </c>
    </row>
    <row r="25" customFormat="false" ht="15" hidden="false" customHeight="true" outlineLevel="0" collapsed="false">
      <c r="A25" s="1" t="n">
        <v>15</v>
      </c>
      <c r="B25" s="1" t="n">
        <f aca="false">COUNTIFS(DATA!$D$2:$D$8855,$A25)</f>
        <v>233</v>
      </c>
      <c r="C25" s="23" t="n">
        <f aca="false">SUMIFS(DATA!$L$2:$L$8855,DATA!$D$2:$D$8855,$A25)</f>
        <v>689424.8</v>
      </c>
      <c r="D25" s="23" t="n">
        <f aca="false">IFERROR(C25/B25,0)</f>
        <v>2958.90472103004</v>
      </c>
      <c r="E25" s="24" t="n">
        <f aca="false">D25-2500</f>
        <v>458.904721030043</v>
      </c>
      <c r="F25" s="26" t="n">
        <f aca="false">IFERROR(SUMIFS(DATA!$O$2:$O$8855,DATA!$D$2:$D$8855,$A25)/B25,0)</f>
        <v>0.8068669527897</v>
      </c>
      <c r="G25" s="26" t="n">
        <f aca="false">IFERROR(AVERAGEIFS(DATA!$P$2:$P$8855,DATA!$D$2:$D$8855,$A25),0)</f>
        <v>0.781846658149146</v>
      </c>
      <c r="H25" s="26" t="n">
        <f aca="false">IFERROR(AVERAGEIFS(DATA!$Q$2:$Q$8855,DATA!$D$2:$D$8855,$A25),0)</f>
        <v>0.199747177436813</v>
      </c>
    </row>
    <row r="26" customFormat="false" ht="15" hidden="false" customHeight="true" outlineLevel="0" collapsed="false">
      <c r="A26" s="1" t="n">
        <v>16</v>
      </c>
      <c r="B26" s="1" t="n">
        <f aca="false">COUNTIFS(DATA!$D$2:$D$8855,$A26)</f>
        <v>233</v>
      </c>
      <c r="C26" s="23" t="n">
        <f aca="false">SUMIFS(DATA!$L$2:$L$8855,DATA!$D$2:$D$8855,$A26)</f>
        <v>641648.9</v>
      </c>
      <c r="D26" s="23" t="n">
        <f aca="false">IFERROR(C26/B26,0)</f>
        <v>2753.85793991416</v>
      </c>
      <c r="E26" s="24" t="n">
        <f aca="false">D26-2500</f>
        <v>253.857939914163</v>
      </c>
      <c r="F26" s="26" t="n">
        <f aca="false">IFERROR(SUMIFS(DATA!$O$2:$O$8855,DATA!$D$2:$D$8855,$A26)/B26,0)</f>
        <v>0.746781115879828</v>
      </c>
      <c r="G26" s="26" t="n">
        <f aca="false">IFERROR(AVERAGEIFS(DATA!$P$2:$P$8855,DATA!$D$2:$D$8855,$A26),0)</f>
        <v>0.811709835031957</v>
      </c>
      <c r="H26" s="26" t="n">
        <f aca="false">IFERROR(AVERAGEIFS(DATA!$Q$2:$Q$8855,DATA!$D$2:$D$8855,$A26),0)</f>
        <v>0.137008312564554</v>
      </c>
    </row>
    <row r="27" customFormat="false" ht="15" hidden="false" customHeight="true" outlineLevel="0" collapsed="false">
      <c r="A27" s="1" t="n">
        <v>17</v>
      </c>
      <c r="B27" s="1" t="n">
        <f aca="false">COUNTIFS(DATA!$D$2:$D$8855,$A27)</f>
        <v>233</v>
      </c>
      <c r="C27" s="23" t="n">
        <f aca="false">SUMIFS(DATA!$L$2:$L$8855,DATA!$D$2:$D$8855,$A27)</f>
        <v>670172.5</v>
      </c>
      <c r="D27" s="23" t="n">
        <f aca="false">IFERROR(C27/B27,0)</f>
        <v>2876.27682403434</v>
      </c>
      <c r="E27" s="24" t="n">
        <f aca="false">D27-2500</f>
        <v>376.276824034335</v>
      </c>
      <c r="F27" s="26" t="n">
        <f aca="false">IFERROR(SUMIFS(DATA!$O$2:$O$8855,DATA!$D$2:$D$8855,$A27)/B27,0)</f>
        <v>0.506437768240343</v>
      </c>
      <c r="G27" s="26" t="n">
        <f aca="false">IFERROR(AVERAGEIFS(DATA!$P$2:$P$8855,DATA!$D$2:$D$8855,$A27),0)</f>
        <v>0.670141067856173</v>
      </c>
      <c r="H27" s="26" t="n">
        <f aca="false">IFERROR(AVERAGEIFS(DATA!$Q$2:$Q$8855,DATA!$D$2:$D$8855,$A27),0)</f>
        <v>0.0958106402753157</v>
      </c>
    </row>
    <row r="28" customFormat="false" ht="15" hidden="false" customHeight="true" outlineLevel="0" collapsed="false">
      <c r="A28" s="1" t="n">
        <v>18</v>
      </c>
      <c r="B28" s="1" t="n">
        <f aca="false">COUNTIFS(DATA!$D$2:$D$8855,$A28)</f>
        <v>233</v>
      </c>
      <c r="C28" s="23" t="n">
        <f aca="false">SUMIFS(DATA!$L$2:$L$8855,DATA!$D$2:$D$8855,$A28)</f>
        <v>663114.6</v>
      </c>
      <c r="D28" s="23" t="n">
        <f aca="false">IFERROR(C28/B28,0)</f>
        <v>2845.98540772532</v>
      </c>
      <c r="E28" s="24" t="n">
        <f aca="false">D28-2500</f>
        <v>345.985407725322</v>
      </c>
      <c r="F28" s="26" t="n">
        <f aca="false">IFERROR(SUMIFS(DATA!$O$2:$O$8855,DATA!$D$2:$D$8855,$A28)/B28,0)</f>
        <v>0.648068669527897</v>
      </c>
      <c r="G28" s="26" t="n">
        <f aca="false">IFERROR(AVERAGEIFS(DATA!$P$2:$P$8855,DATA!$D$2:$D$8855,$A28),0)</f>
        <v>0.756404988959472</v>
      </c>
      <c r="H28" s="26" t="n">
        <f aca="false">IFERROR(AVERAGEIFS(DATA!$Q$2:$Q$8855,DATA!$D$2:$D$8855,$A28),0)</f>
        <v>0.113498399448837</v>
      </c>
    </row>
    <row r="29" customFormat="false" ht="15" hidden="false" customHeight="true" outlineLevel="0" collapsed="false">
      <c r="A29" s="1" t="n">
        <v>19</v>
      </c>
      <c r="B29" s="1" t="n">
        <f aca="false">COUNTIFS(DATA!$D$2:$D$8855,$A29)</f>
        <v>233</v>
      </c>
      <c r="C29" s="23" t="n">
        <f aca="false">SUMIFS(DATA!$L$2:$L$8855,DATA!$D$2:$D$8855,$A29)</f>
        <v>664718.5</v>
      </c>
      <c r="D29" s="23" t="n">
        <f aca="false">IFERROR(C29/B29,0)</f>
        <v>2852.86909871245</v>
      </c>
      <c r="E29" s="24" t="n">
        <f aca="false">D29-2500</f>
        <v>352.869098712446</v>
      </c>
      <c r="F29" s="26" t="n">
        <f aca="false">IFERROR(SUMIFS(DATA!$O$2:$O$8855,DATA!$D$2:$D$8855,$A29)/B29,0)</f>
        <v>0.733905579399142</v>
      </c>
      <c r="G29" s="26" t="n">
        <f aca="false">IFERROR(AVERAGEIFS(DATA!$P$2:$P$8855,DATA!$D$2:$D$8855,$A29),0)</f>
        <v>0.725744846588652</v>
      </c>
      <c r="H29" s="26" t="n">
        <f aca="false">IFERROR(AVERAGEIFS(DATA!$Q$2:$Q$8855,DATA!$D$2:$D$8855,$A29),0)</f>
        <v>0.104572125319069</v>
      </c>
    </row>
    <row r="30" customFormat="false" ht="15" hidden="false" customHeight="true" outlineLevel="0" collapsed="false">
      <c r="A30" s="1" t="n">
        <v>20</v>
      </c>
      <c r="B30" s="1" t="n">
        <f aca="false">COUNTIFS(DATA!$D$2:$D$8855,$A30)</f>
        <v>233</v>
      </c>
      <c r="C30" s="23" t="n">
        <f aca="false">SUMIFS(DATA!$L$2:$L$8855,DATA!$D$2:$D$8855,$A30)</f>
        <v>565004</v>
      </c>
      <c r="D30" s="23" t="n">
        <f aca="false">IFERROR(C30/B30,0)</f>
        <v>2424.90987124464</v>
      </c>
      <c r="E30" s="24" t="n">
        <f aca="false">D30-2500</f>
        <v>-75.0901287553647</v>
      </c>
      <c r="F30" s="26" t="n">
        <f aca="false">IFERROR(SUMIFS(DATA!$O$2:$O$8855,DATA!$D$2:$D$8855,$A30)/B30,0)</f>
        <v>0.523605150214592</v>
      </c>
      <c r="G30" s="26" t="n">
        <f aca="false">IFERROR(AVERAGEIFS(DATA!$P$2:$P$8855,DATA!$D$2:$D$8855,$A30),0)</f>
        <v>0.675251698654119</v>
      </c>
      <c r="H30" s="26" t="n">
        <f aca="false">IFERROR(AVERAGEIFS(DATA!$Q$2:$Q$8855,DATA!$D$2:$D$8855,$A30),0)</f>
        <v>0.100027862445972</v>
      </c>
    </row>
    <row r="31" customFormat="false" ht="15" hidden="false" customHeight="true" outlineLevel="0" collapsed="false">
      <c r="A31" s="1" t="n">
        <v>21</v>
      </c>
      <c r="B31" s="1" t="n">
        <f aca="false">COUNTIFS(DATA!$D$2:$D$8855,$A31)</f>
        <v>233</v>
      </c>
      <c r="C31" s="23" t="n">
        <f aca="false">SUMIFS(DATA!$L$2:$L$8855,DATA!$D$2:$D$8855,$A31)</f>
        <v>629016.34</v>
      </c>
      <c r="D31" s="23" t="n">
        <f aca="false">IFERROR(C31/B31,0)</f>
        <v>2699.64094420601</v>
      </c>
      <c r="E31" s="24" t="n">
        <f aca="false">D31-2500</f>
        <v>199.640944206009</v>
      </c>
      <c r="F31" s="26" t="n">
        <f aca="false">IFERROR(SUMIFS(DATA!$O$2:$O$8855,DATA!$D$2:$D$8855,$A31)/B31,0)</f>
        <v>0.609442060085837</v>
      </c>
      <c r="G31" s="26" t="n">
        <f aca="false">IFERROR(AVERAGEIFS(DATA!$P$2:$P$8855,DATA!$D$2:$D$8855,$A31),0)</f>
        <v>0.668096408546918</v>
      </c>
      <c r="H31" s="26" t="n">
        <f aca="false">IFERROR(AVERAGEIFS(DATA!$Q$2:$Q$8855,DATA!$D$2:$D$8855,$A31),0)</f>
        <v>0.135919890804587</v>
      </c>
    </row>
    <row r="32" customFormat="false" ht="15" hidden="false" customHeight="true" outlineLevel="0" collapsed="false">
      <c r="A32" s="1" t="n">
        <v>22</v>
      </c>
      <c r="B32" s="1" t="n">
        <f aca="false">COUNTIFS(DATA!$D$2:$D$8855,$A32)</f>
        <v>233</v>
      </c>
      <c r="C32" s="23" t="n">
        <f aca="false">SUMIFS(DATA!$L$2:$L$8855,DATA!$D$2:$D$8855,$A32)</f>
        <v>689298.5</v>
      </c>
      <c r="D32" s="23" t="n">
        <f aca="false">IFERROR(C32/B32,0)</f>
        <v>2958.36266094421</v>
      </c>
      <c r="E32" s="24" t="n">
        <f aca="false">D32-2500</f>
        <v>458.362660944206</v>
      </c>
      <c r="F32" s="26" t="n">
        <f aca="false">IFERROR(SUMIFS(DATA!$O$2:$O$8855,DATA!$D$2:$D$8855,$A32)/B32,0)</f>
        <v>0.759656652360515</v>
      </c>
      <c r="G32" s="26" t="n">
        <f aca="false">IFERROR(AVERAGEIFS(DATA!$P$2:$P$8855,DATA!$D$2:$D$8855,$A32),0)</f>
        <v>0.7476142873971</v>
      </c>
      <c r="H32" s="26" t="n">
        <f aca="false">IFERROR(AVERAGEIFS(DATA!$Q$2:$Q$8855,DATA!$D$2:$D$8855,$A32),0)</f>
        <v>0.104214958435549</v>
      </c>
    </row>
    <row r="33" customFormat="false" ht="15" hidden="false" customHeight="true" outlineLevel="0" collapsed="false">
      <c r="A33" s="1" t="n">
        <v>23</v>
      </c>
      <c r="B33" s="1" t="n">
        <f aca="false">COUNTIFS(DATA!$D$2:$D$8855,$A33)</f>
        <v>233</v>
      </c>
      <c r="C33" s="23" t="n">
        <f aca="false">SUMIFS(DATA!$L$2:$L$8855,DATA!$D$2:$D$8855,$A33)</f>
        <v>401907</v>
      </c>
      <c r="D33" s="23" t="n">
        <f aca="false">IFERROR(C33/B33,0)</f>
        <v>1724.92274678112</v>
      </c>
      <c r="E33" s="24" t="n">
        <f aca="false">D33-2500</f>
        <v>-775.077253218884</v>
      </c>
      <c r="F33" s="26" t="n">
        <f aca="false">IFERROR(SUMIFS(DATA!$O$2:$O$8855,DATA!$D$2:$D$8855,$A33)/B33,0)</f>
        <v>0.0686695278969957</v>
      </c>
      <c r="G33" s="26" t="n">
        <f aca="false">IFERROR(AVERAGEIFS(DATA!$P$2:$P$8855,DATA!$D$2:$D$8855,$A33),0)</f>
        <v>0.63553878749609</v>
      </c>
      <c r="H33" s="26" t="n">
        <f aca="false">IFERROR(AVERAGEIFS(DATA!$Q$2:$Q$8855,DATA!$D$2:$D$8855,$A33),0)</f>
        <v>0.0917462821228596</v>
      </c>
    </row>
    <row r="34" customFormat="false" ht="15" hidden="false" customHeight="true" outlineLevel="0" collapsed="false">
      <c r="A34" s="1" t="n">
        <v>24</v>
      </c>
      <c r="B34" s="1" t="n">
        <f aca="false">COUNTIFS(DATA!$D$2:$D$8855,$A34)</f>
        <v>233</v>
      </c>
      <c r="C34" s="23" t="n">
        <f aca="false">SUMIFS(DATA!$L$2:$L$8855,DATA!$D$2:$D$8855,$A34)</f>
        <v>528081</v>
      </c>
      <c r="D34" s="23" t="n">
        <f aca="false">IFERROR(C34/B34,0)</f>
        <v>2266.44206008584</v>
      </c>
      <c r="E34" s="24" t="n">
        <f aca="false">D34-2500</f>
        <v>-233.557939914163</v>
      </c>
      <c r="F34" s="26" t="n">
        <f aca="false">IFERROR(SUMIFS(DATA!$O$2:$O$8855,DATA!$D$2:$D$8855,$A34)/B34,0)</f>
        <v>0.309012875536481</v>
      </c>
      <c r="G34" s="26" t="n">
        <f aca="false">IFERROR(AVERAGEIFS(DATA!$P$2:$P$8855,DATA!$D$2:$D$8855,$A34),0)</f>
        <v>0.648605127324348</v>
      </c>
      <c r="H34" s="26" t="n">
        <f aca="false">IFERROR(AVERAGEIFS(DATA!$Q$2:$Q$8855,DATA!$D$2:$D$8855,$A34),0)</f>
        <v>0.106157225538966</v>
      </c>
    </row>
    <row r="35" customFormat="false" ht="15" hidden="false" customHeight="true" outlineLevel="0" collapsed="false">
      <c r="A35" s="1" t="n">
        <v>25</v>
      </c>
      <c r="B35" s="1" t="n">
        <f aca="false">COUNTIFS(DATA!$D$2:$D$8855,$A35)</f>
        <v>233</v>
      </c>
      <c r="C35" s="23" t="n">
        <f aca="false">SUMIFS(DATA!$L$2:$L$8855,DATA!$D$2:$D$8855,$A35)</f>
        <v>580392</v>
      </c>
      <c r="D35" s="23" t="n">
        <f aca="false">IFERROR(C35/B35,0)</f>
        <v>2490.95278969957</v>
      </c>
      <c r="E35" s="24" t="n">
        <f aca="false">D35-2500</f>
        <v>-9.04721030042902</v>
      </c>
      <c r="F35" s="26" t="n">
        <f aca="false">IFERROR(SUMIFS(DATA!$O$2:$O$8855,DATA!$D$2:$D$8855,$A35)/B35,0)</f>
        <v>0.510729613733906</v>
      </c>
      <c r="G35" s="26" t="n">
        <f aca="false">IFERROR(AVERAGEIFS(DATA!$P$2:$P$8855,DATA!$D$2:$D$8855,$A35),0)</f>
        <v>0.57847080262854</v>
      </c>
      <c r="H35" s="26" t="n">
        <f aca="false">IFERROR(AVERAGEIFS(DATA!$Q$2:$Q$8855,DATA!$D$2:$D$8855,$A35),0)</f>
        <v>0.135736772275184</v>
      </c>
    </row>
    <row r="36" customFormat="false" ht="15" hidden="false" customHeight="true" outlineLevel="0" collapsed="false">
      <c r="A36" s="1" t="n">
        <v>26</v>
      </c>
      <c r="B36" s="1" t="n">
        <f aca="false">COUNTIFS(DATA!$D$2:$D$8855,$A36)</f>
        <v>233</v>
      </c>
      <c r="C36" s="23" t="n">
        <f aca="false">SUMIFS(DATA!$L$2:$L$8855,DATA!$D$2:$D$8855,$A36)</f>
        <v>614432</v>
      </c>
      <c r="D36" s="23" t="n">
        <f aca="false">IFERROR(C36/B36,0)</f>
        <v>2637.04721030043</v>
      </c>
      <c r="E36" s="24" t="n">
        <f aca="false">D36-2500</f>
        <v>137.047210300429</v>
      </c>
      <c r="F36" s="26" t="n">
        <f aca="false">IFERROR(SUMIFS(DATA!$O$2:$O$8855,DATA!$D$2:$D$8855,$A36)/B36,0)</f>
        <v>0.545064377682404</v>
      </c>
      <c r="G36" s="26" t="n">
        <f aca="false">IFERROR(AVERAGEIFS(DATA!$P$2:$P$8855,DATA!$D$2:$D$8855,$A36),0)</f>
        <v>0.706111228721576</v>
      </c>
      <c r="H36" s="26" t="n">
        <f aca="false">IFERROR(AVERAGEIFS(DATA!$Q$2:$Q$8855,DATA!$D$2:$D$8855,$A36),0)</f>
        <v>0.126694923484728</v>
      </c>
    </row>
    <row r="37" customFormat="false" ht="15" hidden="false" customHeight="true" outlineLevel="0" collapsed="false">
      <c r="A37" s="1" t="n">
        <v>27</v>
      </c>
      <c r="B37" s="1" t="n">
        <f aca="false">COUNTIFS(DATA!$D$2:$D$8855,$A37)</f>
        <v>233</v>
      </c>
      <c r="C37" s="23" t="n">
        <f aca="false">SUMIFS(DATA!$L$2:$L$8855,DATA!$D$2:$D$8855,$A37)</f>
        <v>511385.2</v>
      </c>
      <c r="D37" s="23" t="n">
        <f aca="false">IFERROR(C37/B37,0)</f>
        <v>2194.78626609442</v>
      </c>
      <c r="E37" s="24" t="n">
        <f aca="false">D37-2500</f>
        <v>-305.213733905579</v>
      </c>
      <c r="F37" s="26" t="n">
        <f aca="false">IFERROR(SUMIFS(DATA!$O$2:$O$8855,DATA!$D$2:$D$8855,$A37)/B37,0)</f>
        <v>0.291845493562232</v>
      </c>
      <c r="G37" s="26" t="n">
        <f aca="false">IFERROR(AVERAGEIFS(DATA!$P$2:$P$8855,DATA!$D$2:$D$8855,$A37),0)</f>
        <v>0.69224402820932</v>
      </c>
      <c r="H37" s="26" t="n">
        <f aca="false">IFERROR(AVERAGEIFS(DATA!$Q$2:$Q$8855,DATA!$D$2:$D$8855,$A37),0)</f>
        <v>0.143139371229026</v>
      </c>
    </row>
    <row r="38" customFormat="false" ht="15" hidden="false" customHeight="true" outlineLevel="0" collapsed="false">
      <c r="A38" s="1" t="n">
        <v>28</v>
      </c>
      <c r="B38" s="1" t="n">
        <f aca="false">COUNTIFS(DATA!$D$2:$D$8855,$A38)</f>
        <v>233</v>
      </c>
      <c r="C38" s="23" t="n">
        <f aca="false">SUMIFS(DATA!$L$2:$L$8855,DATA!$D$2:$D$8855,$A38)</f>
        <v>496660.7</v>
      </c>
      <c r="D38" s="23" t="n">
        <f aca="false">IFERROR(C38/B38,0)</f>
        <v>2131.59098712446</v>
      </c>
      <c r="E38" s="24" t="n">
        <f aca="false">D38-2500</f>
        <v>-368.409012875537</v>
      </c>
      <c r="F38" s="26" t="n">
        <f aca="false">IFERROR(SUMIFS(DATA!$O$2:$O$8855,DATA!$D$2:$D$8855,$A38)/B38,0)</f>
        <v>0.347639484978541</v>
      </c>
      <c r="G38" s="26" t="n">
        <f aca="false">IFERROR(AVERAGEIFS(DATA!$P$2:$P$8855,DATA!$D$2:$D$8855,$A38),0)</f>
        <v>0.619405004882045</v>
      </c>
      <c r="H38" s="26" t="n">
        <f aca="false">IFERROR(AVERAGEIFS(DATA!$Q$2:$Q$8855,DATA!$D$2:$D$8855,$A38),0)</f>
        <v>0.130153980762733</v>
      </c>
    </row>
    <row r="39" customFormat="false" ht="15" hidden="false" customHeight="true" outlineLevel="0" collapsed="false">
      <c r="A39" s="1" t="n">
        <v>29</v>
      </c>
      <c r="B39" s="1" t="n">
        <f aca="false">COUNTIFS(DATA!$D$2:$D$8855,$A39)</f>
        <v>233</v>
      </c>
      <c r="C39" s="23" t="n">
        <f aca="false">SUMIFS(DATA!$L$2:$L$8855,DATA!$D$2:$D$8855,$A39)</f>
        <v>575228.5</v>
      </c>
      <c r="D39" s="23" t="n">
        <f aca="false">IFERROR(C39/B39,0)</f>
        <v>2468.79184549356</v>
      </c>
      <c r="E39" s="24" t="n">
        <f aca="false">D39-2500</f>
        <v>-31.208154506438</v>
      </c>
      <c r="F39" s="26" t="n">
        <f aca="false">IFERROR(SUMIFS(DATA!$O$2:$O$8855,DATA!$D$2:$D$8855,$A39)/B39,0)</f>
        <v>0.463519313304721</v>
      </c>
      <c r="G39" s="26" t="n">
        <f aca="false">IFERROR(AVERAGEIFS(DATA!$P$2:$P$8855,DATA!$D$2:$D$8855,$A39),0)</f>
        <v>0.77889852455389</v>
      </c>
      <c r="H39" s="26" t="n">
        <f aca="false">IFERROR(AVERAGEIFS(DATA!$Q$2:$Q$8855,DATA!$D$2:$D$8855,$A39),0)</f>
        <v>0.0992566272332028</v>
      </c>
    </row>
    <row r="40" customFormat="false" ht="15" hidden="false" customHeight="true" outlineLevel="0" collapsed="false">
      <c r="A40" s="1" t="n">
        <v>30</v>
      </c>
      <c r="B40" s="1" t="n">
        <f aca="false">COUNTIFS(DATA!$D$2:$D$8855,$A40)</f>
        <v>233</v>
      </c>
      <c r="C40" s="23" t="n">
        <f aca="false">SUMIFS(DATA!$L$2:$L$8855,DATA!$D$2:$D$8855,$A40)</f>
        <v>605035.9</v>
      </c>
      <c r="D40" s="23" t="n">
        <f aca="false">IFERROR(C40/B40,0)</f>
        <v>2596.72060085837</v>
      </c>
      <c r="E40" s="24" t="n">
        <f aca="false">D40-2500</f>
        <v>96.7206008583694</v>
      </c>
      <c r="F40" s="26" t="n">
        <f aca="false">IFERROR(SUMIFS(DATA!$O$2:$O$8855,DATA!$D$2:$D$8855,$A40)/B40,0)</f>
        <v>0.463519313304721</v>
      </c>
      <c r="G40" s="26" t="n">
        <f aca="false">IFERROR(AVERAGEIFS(DATA!$P$2:$P$8855,DATA!$D$2:$D$8855,$A40),0)</f>
        <v>0.800716569662456</v>
      </c>
      <c r="H40" s="26" t="n">
        <f aca="false">IFERROR(AVERAGEIFS(DATA!$Q$2:$Q$8855,DATA!$D$2:$D$8855,$A40),0)</f>
        <v>0.137837602261085</v>
      </c>
    </row>
    <row r="41" customFormat="false" ht="15" hidden="false" customHeight="true" outlineLevel="0" collapsed="false">
      <c r="A41" s="1" t="n">
        <v>31</v>
      </c>
      <c r="B41" s="1" t="n">
        <f aca="false">COUNTIFS(DATA!$D$2:$D$8855,$A41)</f>
        <v>233</v>
      </c>
      <c r="C41" s="23" t="n">
        <f aca="false">SUMIFS(DATA!$L$2:$L$8855,DATA!$D$2:$D$8855,$A41)</f>
        <v>523410.1</v>
      </c>
      <c r="D41" s="23" t="n">
        <f aca="false">IFERROR(C41/B41,0)</f>
        <v>2246.39527896996</v>
      </c>
      <c r="E41" s="24" t="n">
        <f aca="false">D41-2500</f>
        <v>-253.604721030043</v>
      </c>
      <c r="F41" s="26" t="n">
        <f aca="false">IFERROR(SUMIFS(DATA!$O$2:$O$8855,DATA!$D$2:$D$8855,$A41)/B41,0)</f>
        <v>0.321888412017167</v>
      </c>
      <c r="G41" s="26" t="n">
        <f aca="false">IFERROR(AVERAGEIFS(DATA!$P$2:$P$8855,DATA!$D$2:$D$8855,$A41),0)</f>
        <v>0.710990687147054</v>
      </c>
      <c r="H41" s="26" t="n">
        <f aca="false">IFERROR(AVERAGEIFS(DATA!$Q$2:$Q$8855,DATA!$D$2:$D$8855,$A41),0)</f>
        <v>0.135289304558102</v>
      </c>
    </row>
    <row r="42" customFormat="false" ht="15" hidden="false" customHeight="true" outlineLevel="0" collapsed="false">
      <c r="A42" s="1" t="n">
        <v>32</v>
      </c>
      <c r="B42" s="1" t="n">
        <f aca="false">COUNTIFS(DATA!$D$2:$D$8855,$A42)</f>
        <v>233</v>
      </c>
      <c r="C42" s="23" t="n">
        <f aca="false">SUMIFS(DATA!$L$2:$L$8855,DATA!$D$2:$D$8855,$A42)</f>
        <v>555256.1</v>
      </c>
      <c r="D42" s="23" t="n">
        <f aca="false">IFERROR(C42/B42,0)</f>
        <v>2383.07339055794</v>
      </c>
      <c r="E42" s="24" t="n">
        <f aca="false">D42-2500</f>
        <v>-116.92660944206</v>
      </c>
      <c r="F42" s="26" t="n">
        <f aca="false">IFERROR(SUMIFS(DATA!$O$2:$O$8855,DATA!$D$2:$D$8855,$A42)/B42,0)</f>
        <v>0.429184549356223</v>
      </c>
      <c r="G42" s="26" t="n">
        <f aca="false">IFERROR(AVERAGEIFS(DATA!$P$2:$P$8855,DATA!$D$2:$D$8855,$A42),0)</f>
        <v>0.659816630835508</v>
      </c>
      <c r="H42" s="26" t="n">
        <f aca="false">IFERROR(AVERAGEIFS(DATA!$Q$2:$Q$8855,DATA!$D$2:$D$8855,$A42),0)</f>
        <v>0.116793528231602</v>
      </c>
    </row>
    <row r="43" customFormat="false" ht="15" hidden="false" customHeight="true" outlineLevel="0" collapsed="false">
      <c r="A43" s="1" t="n">
        <v>33</v>
      </c>
      <c r="B43" s="1" t="n">
        <f aca="false">COUNTIFS(DATA!$D$2:$D$8855,$A43)</f>
        <v>233</v>
      </c>
      <c r="C43" s="23" t="n">
        <f aca="false">SUMIFS(DATA!$L$2:$L$8855,DATA!$D$2:$D$8855,$A43)</f>
        <v>586126.926815643</v>
      </c>
      <c r="D43" s="23" t="n">
        <f aca="false">IFERROR(C43/B43,0)</f>
        <v>2515.5662095092</v>
      </c>
      <c r="E43" s="24" t="n">
        <f aca="false">D43-2500</f>
        <v>15.5662095091952</v>
      </c>
      <c r="F43" s="26" t="n">
        <f aca="false">IFERROR(SUMIFS(DATA!$O$2:$O$8855,DATA!$D$2:$D$8855,$A43)/B43,0)</f>
        <v>0.575107296137339</v>
      </c>
      <c r="G43" s="26" t="n">
        <f aca="false">IFERROR(AVERAGEIFS(DATA!$P$2:$P$8855,DATA!$D$2:$D$8855,$A43),0)</f>
        <v>0.680929603081278</v>
      </c>
      <c r="H43" s="26" t="n">
        <f aca="false">IFERROR(AVERAGEIFS(DATA!$Q$2:$Q$8855,DATA!$D$2:$D$8855,$A43),0)</f>
        <v>0.13888386649599</v>
      </c>
    </row>
    <row r="44" customFormat="false" ht="15" hidden="false" customHeight="true" outlineLevel="0" collapsed="false">
      <c r="A44" s="1" t="n">
        <v>34</v>
      </c>
      <c r="B44" s="1" t="n">
        <f aca="false">COUNTIFS(DATA!$D$2:$D$8855,$A44)</f>
        <v>233</v>
      </c>
      <c r="C44" s="23" t="n">
        <f aca="false">SUMIFS(DATA!$L$2:$L$8855,DATA!$D$2:$D$8855,$A44)</f>
        <v>589509.369252336</v>
      </c>
      <c r="D44" s="23" t="n">
        <f aca="false">IFERROR(C44/B44,0)</f>
        <v>2530.08312983835</v>
      </c>
      <c r="E44" s="24" t="n">
        <f aca="false">D44-2500</f>
        <v>30.0831298383537</v>
      </c>
      <c r="F44" s="26" t="n">
        <f aca="false">IFERROR(SUMIFS(DATA!$O$2:$O$8855,DATA!$D$2:$D$8855,$A44)/B44,0)</f>
        <v>0.583690987124464</v>
      </c>
      <c r="G44" s="26" t="n">
        <f aca="false">IFERROR(AVERAGEIFS(DATA!$P$2:$P$8855,DATA!$D$2:$D$8855,$A44),0)</f>
        <v>0.771597331062625</v>
      </c>
      <c r="H44" s="26" t="n">
        <f aca="false">IFERROR(AVERAGEIFS(DATA!$Q$2:$Q$8855,DATA!$D$2:$D$8855,$A44),0)</f>
        <v>0.107498233269933</v>
      </c>
    </row>
    <row r="45" customFormat="false" ht="15" hidden="false" customHeight="true" outlineLevel="0" collapsed="false">
      <c r="A45" s="1" t="n">
        <v>35</v>
      </c>
      <c r="B45" s="1" t="n">
        <f aca="false">COUNTIFS(DATA!$D$2:$D$8855,$A45)</f>
        <v>233</v>
      </c>
      <c r="C45" s="23" t="n">
        <f aca="false">SUMIFS(DATA!$L$2:$L$8855,DATA!$D$2:$D$8855,$A45)</f>
        <v>555690.893684211</v>
      </c>
      <c r="D45" s="23" t="n">
        <f aca="false">IFERROR(C45/B45,0)</f>
        <v>2384.93945787215</v>
      </c>
      <c r="E45" s="24" t="n">
        <f aca="false">D45-2500</f>
        <v>-115.060542127852</v>
      </c>
      <c r="F45" s="26" t="n">
        <f aca="false">IFERROR(SUMIFS(DATA!$O$2:$O$8855,DATA!$D$2:$D$8855,$A45)/B45,0)</f>
        <v>0.484978540772532</v>
      </c>
      <c r="G45" s="26" t="n">
        <f aca="false">IFERROR(AVERAGEIFS(DATA!$P$2:$P$8855,DATA!$D$2:$D$8855,$A45),0)</f>
        <v>0.713251861794327</v>
      </c>
      <c r="H45" s="26" t="n">
        <f aca="false">IFERROR(AVERAGEIFS(DATA!$Q$2:$Q$8855,DATA!$D$2:$D$8855,$A45),0)</f>
        <v>0.133261329384823</v>
      </c>
    </row>
    <row r="46" customFormat="false" ht="15" hidden="false" customHeight="true" outlineLevel="0" collapsed="false">
      <c r="A46" s="1" t="n">
        <v>36</v>
      </c>
      <c r="B46" s="1" t="n">
        <f aca="false">COUNTIFS(DATA!$D$2:$D$8855,$A46)</f>
        <v>233</v>
      </c>
      <c r="C46" s="23" t="n">
        <f aca="false">SUMIFS(DATA!$L$2:$L$8855,DATA!$D$2:$D$8855,$A46)</f>
        <v>583332.174238943</v>
      </c>
      <c r="D46" s="23" t="n">
        <f aca="false">IFERROR(C46/B46,0)</f>
        <v>2503.57156325727</v>
      </c>
      <c r="E46" s="24" t="n">
        <f aca="false">D46-2500</f>
        <v>3.57156325726692</v>
      </c>
      <c r="F46" s="26" t="n">
        <f aca="false">IFERROR(SUMIFS(DATA!$O$2:$O$8855,DATA!$D$2:$D$8855,$A46)/B46,0)</f>
        <v>0.579399141630901</v>
      </c>
      <c r="G46" s="26" t="n">
        <f aca="false">IFERROR(AVERAGEIFS(DATA!$P$2:$P$8855,DATA!$D$2:$D$8855,$A46),0)</f>
        <v>0.748561478197385</v>
      </c>
      <c r="H46" s="26" t="n">
        <f aca="false">IFERROR(AVERAGEIFS(DATA!$Q$2:$Q$8855,DATA!$D$2:$D$8855,$A46),0)</f>
        <v>0.126806195308318</v>
      </c>
    </row>
    <row r="47" customFormat="false" ht="15" hidden="false" customHeight="true" outlineLevel="0" collapsed="false">
      <c r="A47" s="1" t="n">
        <v>37</v>
      </c>
      <c r="B47" s="1" t="n">
        <f aca="false">COUNTIFS(DATA!$D$2:$D$8855,$A47)</f>
        <v>233</v>
      </c>
      <c r="C47" s="23" t="n">
        <f aca="false">SUMIFS(DATA!$L$2:$L$8855,DATA!$D$2:$D$8855,$A47)</f>
        <v>622785.08369906</v>
      </c>
      <c r="D47" s="23" t="n">
        <f aca="false">IFERROR(C47/B47,0)</f>
        <v>2672.89735493159</v>
      </c>
      <c r="E47" s="24" t="n">
        <f aca="false">D47-2500</f>
        <v>172.897354931586</v>
      </c>
      <c r="F47" s="26" t="n">
        <f aca="false">IFERROR(SUMIFS(DATA!$O$2:$O$8855,DATA!$D$2:$D$8855,$A47)/B47,0)</f>
        <v>0.600858369098713</v>
      </c>
      <c r="G47" s="26" t="n">
        <f aca="false">IFERROR(AVERAGEIFS(DATA!$P$2:$P$8855,DATA!$D$2:$D$8855,$A47),0)</f>
        <v>0.778627192598168</v>
      </c>
      <c r="H47" s="26" t="n">
        <f aca="false">IFERROR(AVERAGEIFS(DATA!$Q$2:$Q$8855,DATA!$D$2:$D$8855,$A47),0)</f>
        <v>0.126513419554984</v>
      </c>
    </row>
    <row r="48" customFormat="false" ht="15" hidden="false" customHeight="true" outlineLevel="0" collapsed="false">
      <c r="A48" s="1" t="n">
        <v>38</v>
      </c>
      <c r="B48" s="1" t="n">
        <f aca="false">COUNTIFS(DATA!$D$2:$D$8855,$A48)</f>
        <v>233</v>
      </c>
      <c r="C48" s="23" t="n">
        <f aca="false">SUMIFS(DATA!$L$2:$L$8855,DATA!$D$2:$D$8855,$A48)</f>
        <v>585104.67926479</v>
      </c>
      <c r="D48" s="23" t="n">
        <f aca="false">IFERROR(C48/B48,0)</f>
        <v>2511.17888096477</v>
      </c>
      <c r="E48" s="24" t="n">
        <f aca="false">D48-2500</f>
        <v>11.1788809647655</v>
      </c>
      <c r="F48" s="26" t="n">
        <f aca="false">IFERROR(SUMIFS(DATA!$O$2:$O$8855,DATA!$D$2:$D$8855,$A48)/B48,0)</f>
        <v>0.386266094420601</v>
      </c>
      <c r="G48" s="26" t="n">
        <f aca="false">IFERROR(AVERAGEIFS(DATA!$P$2:$P$8855,DATA!$D$2:$D$8855,$A48),0)</f>
        <v>0.704847559708595</v>
      </c>
      <c r="H48" s="26" t="n">
        <f aca="false">IFERROR(AVERAGEIFS(DATA!$Q$2:$Q$8855,DATA!$D$2:$D$8855,$A48),0)</f>
        <v>0.117232248215851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2026-08-17T03:29:42Z</dcterms:created>
  <dc:creator>openpyxl</dc:creator>
  <dc:description/>
  <dc:language>en-US</dc:language>
  <cp:lastModifiedBy/>
  <dcterms:modified xsi:type="dcterms:W3CDTF">2026-10-18T20:45:41Z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